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codeName="ЭтаКнига" hidePivotFieldList="1" defaultThemeVersion="124226"/>
  <bookViews>
    <workbookView xWindow="-15" yWindow="-15" windowWidth="15765" windowHeight="3495"/>
  </bookViews>
  <sheets>
    <sheet name="ТИ_ПС" sheetId="10" r:id="rId1"/>
    <sheet name="ТИ" sheetId="7" r:id="rId2"/>
    <sheet name="ТП" sheetId="6" r:id="rId3"/>
    <sheet name="ЛЭП" sheetId="3" r:id="rId4"/>
    <sheet name="ПС" sheetId="2" r:id="rId5"/>
    <sheet name="РЭС" sheetId="1" r:id="rId6"/>
    <sheet name="Филиал" sheetId="4" r:id="rId7"/>
    <sheet name="Свод" sheetId="9" r:id="rId8"/>
  </sheets>
  <externalReferences>
    <externalReference r:id="rId9"/>
  </externalReferences>
  <definedNames>
    <definedName name="_xlnm._FilterDatabase" localSheetId="4" hidden="1">ПС!$D$1:$F$37</definedName>
    <definedName name="_xlnm._FilterDatabase" localSheetId="5" hidden="1">РЭС!$D$1:$F$19</definedName>
    <definedName name="_xlnm._FilterDatabase" localSheetId="1" hidden="1">ТИ!$A$1:$AR$2</definedName>
    <definedName name="qwerty">OFFSET([1]ЛЭП!$F$2,MATCH([1]!ТабТП[[#This Row],[Подстанция]],[1]!ТабЛЭП[Подстанция],0)-1,-2,COUNTIF([1]!ТабЛЭП[Подстанция],[1]!ТабТП[[#This Row],[Подстанция]]),1)</definedName>
    <definedName name="ЛЭП">ЛЭП!$D$2:$D$171</definedName>
    <definedName name="ЛЭПотПС">OFFSET(ЛЭП!$F$2,MATCH(ТабТП[[#This Row],[Подстанция]],ТабЛЭП[Подстанция],0)-1,-2,COUNTIF(ТабЛЭП[Подстанция],ТабТП[[#This Row],[Подстанция]]),1)</definedName>
    <definedName name="ЛЭПотПС1">OFFSET(ЛЭП!$F$2,MATCH(ТабТИ[[#This Row],[Подстанция]],ТабЛЭП[Подстанция],0)-1,-2,COUNTIF(ТабЛЭП[Подстанция],ТабТИ[[#This Row],[Подстанция]]),1)</definedName>
    <definedName name="ЛЭПотПС2">OFFSET(ЛЭП!$F$2,MATCH(ТабТИ_ПС[[#This Row],[Подстанция]],ТабЛЭП[Подстанция],0)-1,-2,COUNTIF(ТабЛЭП[Подстанция],ТабТИ_ПС[[#This Row],[Подстанция]]),1)</definedName>
    <definedName name="Подстанции">ТабПС[Питающий центр 6-10 кВ]</definedName>
    <definedName name="РЭС">ТабРЭС[РЭС]</definedName>
    <definedName name="ТПотЛЭП">OFFSET(ТП!$G$2,MATCH(ТабТИ[[#This Row],[Код ВЛ]],ТабТП[Код ВЛ],0)-1,-3,COUNTIF(ТабТП[Код ВЛ],ТабТИ[[#This Row],[Код ВЛ]]),1)</definedName>
    <definedName name="Филиалы">ТабФилиалы[Филиал]</definedName>
  </definedNames>
  <calcPr calcId="145621" concurrentCalc="0"/>
  <pivotCaches>
    <pivotCache cacheId="34" r:id="rId10"/>
    <pivotCache cacheId="35" r:id="rId11"/>
  </pivotCaches>
</workbook>
</file>

<file path=xl/calcChain.xml><?xml version="1.0" encoding="utf-8"?>
<calcChain xmlns="http://schemas.openxmlformats.org/spreadsheetml/2006/main">
  <c r="H731" i="6" l="1"/>
  <c r="F731" i="6"/>
  <c r="A731" i="6"/>
  <c r="B731" i="6"/>
  <c r="E731" i="6"/>
  <c r="G8" i="10"/>
  <c r="E8" i="10"/>
  <c r="A8" i="10"/>
  <c r="D8" i="10"/>
  <c r="G9" i="10"/>
  <c r="E9" i="10"/>
  <c r="A9" i="10"/>
  <c r="D9" i="10"/>
  <c r="G5" i="10"/>
  <c r="E5" i="10"/>
  <c r="A5" i="10"/>
  <c r="D5" i="10"/>
  <c r="H807" i="6"/>
  <c r="F807" i="6"/>
  <c r="A807" i="6"/>
  <c r="H808" i="6"/>
  <c r="F808" i="6"/>
  <c r="A808" i="6"/>
  <c r="B807" i="6"/>
  <c r="B808" i="6"/>
  <c r="E807" i="6"/>
  <c r="E808" i="6"/>
  <c r="G7" i="10"/>
  <c r="E7" i="10"/>
  <c r="A7" i="10"/>
  <c r="G11" i="10"/>
  <c r="E11" i="10"/>
  <c r="A11" i="10"/>
  <c r="G12" i="10"/>
  <c r="E12" i="10"/>
  <c r="A12" i="10"/>
  <c r="H1919" i="6"/>
  <c r="F1919" i="6"/>
  <c r="A1919" i="6"/>
  <c r="B1919" i="6"/>
  <c r="E1919" i="6"/>
  <c r="G4" i="10"/>
  <c r="E4" i="10"/>
  <c r="A4" i="10"/>
  <c r="G10" i="10"/>
  <c r="E10" i="10"/>
  <c r="A10" i="10"/>
  <c r="H967" i="6"/>
  <c r="F967" i="6"/>
  <c r="H968" i="6"/>
  <c r="E968" i="6"/>
  <c r="H969" i="6"/>
  <c r="E969" i="6"/>
  <c r="H966" i="6"/>
  <c r="F966" i="6"/>
  <c r="A967" i="6"/>
  <c r="B967" i="6"/>
  <c r="E967" i="6"/>
  <c r="F968" i="6"/>
  <c r="F969" i="6"/>
  <c r="A966" i="6"/>
  <c r="B966" i="6"/>
  <c r="E966" i="6"/>
  <c r="H627" i="6"/>
  <c r="E627" i="6"/>
  <c r="H613" i="6"/>
  <c r="F613" i="6"/>
  <c r="H614" i="6"/>
  <c r="E614" i="6"/>
  <c r="H615" i="6"/>
  <c r="E615" i="6"/>
  <c r="H616" i="6"/>
  <c r="F616" i="6"/>
  <c r="B616" i="6"/>
  <c r="H617" i="6"/>
  <c r="E617" i="6"/>
  <c r="H618" i="6"/>
  <c r="E618" i="6"/>
  <c r="H619" i="6"/>
  <c r="F619" i="6"/>
  <c r="H620" i="6"/>
  <c r="F620" i="6"/>
  <c r="H621" i="6"/>
  <c r="F621" i="6"/>
  <c r="H622" i="6"/>
  <c r="F622" i="6"/>
  <c r="A622" i="6"/>
  <c r="H623" i="6"/>
  <c r="E623" i="6"/>
  <c r="H624" i="6"/>
  <c r="E624" i="6"/>
  <c r="H625" i="6"/>
  <c r="E625" i="6"/>
  <c r="H626" i="6"/>
  <c r="E626" i="6"/>
  <c r="H612" i="6"/>
  <c r="F612" i="6"/>
  <c r="F615" i="6"/>
  <c r="B615" i="6"/>
  <c r="B968" i="6"/>
  <c r="A968" i="6"/>
  <c r="B969" i="6"/>
  <c r="A969" i="6"/>
  <c r="F614" i="6"/>
  <c r="A614" i="6"/>
  <c r="E622" i="6"/>
  <c r="F623" i="6"/>
  <c r="B623" i="6"/>
  <c r="E616" i="6"/>
  <c r="F624" i="6"/>
  <c r="B624" i="6"/>
  <c r="E621" i="6"/>
  <c r="E613" i="6"/>
  <c r="F627" i="6"/>
  <c r="B622" i="6"/>
  <c r="A621" i="6"/>
  <c r="B621" i="6"/>
  <c r="B620" i="6"/>
  <c r="A620" i="6"/>
  <c r="A613" i="6"/>
  <c r="B613" i="6"/>
  <c r="B619" i="6"/>
  <c r="A619" i="6"/>
  <c r="F626" i="6"/>
  <c r="F618" i="6"/>
  <c r="F625" i="6"/>
  <c r="F617" i="6"/>
  <c r="A616" i="6"/>
  <c r="E619" i="6"/>
  <c r="A615" i="6"/>
  <c r="E620" i="6"/>
  <c r="A612" i="6"/>
  <c r="B612" i="6"/>
  <c r="E612" i="6"/>
  <c r="H961" i="6"/>
  <c r="E961" i="6"/>
  <c r="H962" i="6"/>
  <c r="F962" i="6"/>
  <c r="H963" i="6"/>
  <c r="F963" i="6"/>
  <c r="H964" i="6"/>
  <c r="F964" i="6"/>
  <c r="H965" i="6"/>
  <c r="E965" i="6"/>
  <c r="H960" i="6"/>
  <c r="E960" i="6"/>
  <c r="H959" i="6"/>
  <c r="F959" i="6"/>
  <c r="B614" i="6"/>
  <c r="A623" i="6"/>
  <c r="E964" i="6"/>
  <c r="A624" i="6"/>
  <c r="A627" i="6"/>
  <c r="B627" i="6"/>
  <c r="B617" i="6"/>
  <c r="A617" i="6"/>
  <c r="A625" i="6"/>
  <c r="B625" i="6"/>
  <c r="B618" i="6"/>
  <c r="A618" i="6"/>
  <c r="A626" i="6"/>
  <c r="B626" i="6"/>
  <c r="F965" i="6"/>
  <c r="B965" i="6"/>
  <c r="E963" i="6"/>
  <c r="B964" i="6"/>
  <c r="A964" i="6"/>
  <c r="A963" i="6"/>
  <c r="B963" i="6"/>
  <c r="A962" i="6"/>
  <c r="B962" i="6"/>
  <c r="F961" i="6"/>
  <c r="E962" i="6"/>
  <c r="F960" i="6"/>
  <c r="A959" i="6"/>
  <c r="B959" i="6"/>
  <c r="E959" i="6"/>
  <c r="H914" i="6"/>
  <c r="E914" i="6"/>
  <c r="H915" i="6"/>
  <c r="F915" i="6"/>
  <c r="H916" i="6"/>
  <c r="E916" i="6"/>
  <c r="H917" i="6"/>
  <c r="E917" i="6"/>
  <c r="H918" i="6"/>
  <c r="E918" i="6"/>
  <c r="H919" i="6"/>
  <c r="F919" i="6"/>
  <c r="H920" i="6"/>
  <c r="E920" i="6"/>
  <c r="H921" i="6"/>
  <c r="E921" i="6"/>
  <c r="H922" i="6"/>
  <c r="F922" i="6"/>
  <c r="H923" i="6"/>
  <c r="E923" i="6"/>
  <c r="H924" i="6"/>
  <c r="F924" i="6"/>
  <c r="B924" i="6"/>
  <c r="H925" i="6"/>
  <c r="E925" i="6"/>
  <c r="H926" i="6"/>
  <c r="E926" i="6"/>
  <c r="H927" i="6"/>
  <c r="F927" i="6"/>
  <c r="H928" i="6"/>
  <c r="E928" i="6"/>
  <c r="H929" i="6"/>
  <c r="E929" i="6"/>
  <c r="H930" i="6"/>
  <c r="F930" i="6"/>
  <c r="H913" i="6"/>
  <c r="F913" i="6"/>
  <c r="A965" i="6"/>
  <c r="A961" i="6"/>
  <c r="B961" i="6"/>
  <c r="A960" i="6"/>
  <c r="B960" i="6"/>
  <c r="F918" i="6"/>
  <c r="A918" i="6"/>
  <c r="F916" i="6"/>
  <c r="A916" i="6"/>
  <c r="E924" i="6"/>
  <c r="E919" i="6"/>
  <c r="E927" i="6"/>
  <c r="F926" i="6"/>
  <c r="A915" i="6"/>
  <c r="B915" i="6"/>
  <c r="A922" i="6"/>
  <c r="B922" i="6"/>
  <c r="A919" i="6"/>
  <c r="B919" i="6"/>
  <c r="A930" i="6"/>
  <c r="B930" i="6"/>
  <c r="A927" i="6"/>
  <c r="B927" i="6"/>
  <c r="F925" i="6"/>
  <c r="F917" i="6"/>
  <c r="F914" i="6"/>
  <c r="E915" i="6"/>
  <c r="F929" i="6"/>
  <c r="F921" i="6"/>
  <c r="E930" i="6"/>
  <c r="E922" i="6"/>
  <c r="A924" i="6"/>
  <c r="F928" i="6"/>
  <c r="F920" i="6"/>
  <c r="F923" i="6"/>
  <c r="A913" i="6"/>
  <c r="B913" i="6"/>
  <c r="E913" i="6"/>
  <c r="H946" i="6"/>
  <c r="E946" i="6"/>
  <c r="H947" i="6"/>
  <c r="E947" i="6"/>
  <c r="H948" i="6"/>
  <c r="E948" i="6"/>
  <c r="H949" i="6"/>
  <c r="E949" i="6"/>
  <c r="H945" i="6"/>
  <c r="F945" i="6"/>
  <c r="H944" i="6"/>
  <c r="F944" i="6"/>
  <c r="H943" i="6"/>
  <c r="F943" i="6"/>
  <c r="B916" i="6"/>
  <c r="B918" i="6"/>
  <c r="A926" i="6"/>
  <c r="B926" i="6"/>
  <c r="A923" i="6"/>
  <c r="B923" i="6"/>
  <c r="A920" i="6"/>
  <c r="B920" i="6"/>
  <c r="B921" i="6"/>
  <c r="A921" i="6"/>
  <c r="A917" i="6"/>
  <c r="B917" i="6"/>
  <c r="A928" i="6"/>
  <c r="B928" i="6"/>
  <c r="A925" i="6"/>
  <c r="B925" i="6"/>
  <c r="A914" i="6"/>
  <c r="B914" i="6"/>
  <c r="B929" i="6"/>
  <c r="A929" i="6"/>
  <c r="F949" i="6"/>
  <c r="F948" i="6"/>
  <c r="F947" i="6"/>
  <c r="F946" i="6"/>
  <c r="A945" i="6"/>
  <c r="B945" i="6"/>
  <c r="E945" i="6"/>
  <c r="A944" i="6"/>
  <c r="B944" i="6"/>
  <c r="E944" i="6"/>
  <c r="A943" i="6"/>
  <c r="B943" i="6"/>
  <c r="E943" i="6"/>
  <c r="H952" i="6"/>
  <c r="E952" i="6"/>
  <c r="H953" i="6"/>
  <c r="F953" i="6"/>
  <c r="H954" i="6"/>
  <c r="E954" i="6"/>
  <c r="H955" i="6"/>
  <c r="E955" i="6"/>
  <c r="H956" i="6"/>
  <c r="E956" i="6"/>
  <c r="H957" i="6"/>
  <c r="E957" i="6"/>
  <c r="H958" i="6"/>
  <c r="E958" i="6"/>
  <c r="H951" i="6"/>
  <c r="E951" i="6"/>
  <c r="H950" i="6"/>
  <c r="E950" i="6"/>
  <c r="A946" i="6"/>
  <c r="B946" i="6"/>
  <c r="A948" i="6"/>
  <c r="B948" i="6"/>
  <c r="A949" i="6"/>
  <c r="B949" i="6"/>
  <c r="A947" i="6"/>
  <c r="B947" i="6"/>
  <c r="A953" i="6"/>
  <c r="B953" i="6"/>
  <c r="F952" i="6"/>
  <c r="F958" i="6"/>
  <c r="E953" i="6"/>
  <c r="F957" i="6"/>
  <c r="F956" i="6"/>
  <c r="F955" i="6"/>
  <c r="F954" i="6"/>
  <c r="F951" i="6"/>
  <c r="F950" i="6"/>
  <c r="H912" i="6"/>
  <c r="E912" i="6"/>
  <c r="H911" i="6"/>
  <c r="E911" i="6"/>
  <c r="H910" i="6"/>
  <c r="E910" i="6"/>
  <c r="H909" i="6"/>
  <c r="E909" i="6"/>
  <c r="H908" i="6"/>
  <c r="F908" i="6"/>
  <c r="H907" i="6"/>
  <c r="F907" i="6"/>
  <c r="H906" i="6"/>
  <c r="F906" i="6"/>
  <c r="H905" i="6"/>
  <c r="E905" i="6"/>
  <c r="H904" i="6"/>
  <c r="F904" i="6"/>
  <c r="A955" i="6"/>
  <c r="B955" i="6"/>
  <c r="A956" i="6"/>
  <c r="B956" i="6"/>
  <c r="A957" i="6"/>
  <c r="B957" i="6"/>
  <c r="A958" i="6"/>
  <c r="B958" i="6"/>
  <c r="A952" i="6"/>
  <c r="B952" i="6"/>
  <c r="A954" i="6"/>
  <c r="B954" i="6"/>
  <c r="A951" i="6"/>
  <c r="B951" i="6"/>
  <c r="A950" i="6"/>
  <c r="B950" i="6"/>
  <c r="F912" i="6"/>
  <c r="F911" i="6"/>
  <c r="F910" i="6"/>
  <c r="F909" i="6"/>
  <c r="A908" i="6"/>
  <c r="B908" i="6"/>
  <c r="E908" i="6"/>
  <c r="A907" i="6"/>
  <c r="B907" i="6"/>
  <c r="E907" i="6"/>
  <c r="A906" i="6"/>
  <c r="B906" i="6"/>
  <c r="E906" i="6"/>
  <c r="F905" i="6"/>
  <c r="A904" i="6"/>
  <c r="B904" i="6"/>
  <c r="E904" i="6"/>
  <c r="H688" i="6"/>
  <c r="F688" i="6"/>
  <c r="H687" i="6"/>
  <c r="F687" i="6"/>
  <c r="H686" i="6"/>
  <c r="F686" i="6"/>
  <c r="A912" i="6"/>
  <c r="B912" i="6"/>
  <c r="A911" i="6"/>
  <c r="B911" i="6"/>
  <c r="A910" i="6"/>
  <c r="B910" i="6"/>
  <c r="A909" i="6"/>
  <c r="B909" i="6"/>
  <c r="A905" i="6"/>
  <c r="B905" i="6"/>
  <c r="A688" i="6"/>
  <c r="B688" i="6"/>
  <c r="E688" i="6"/>
  <c r="A687" i="6"/>
  <c r="B687" i="6"/>
  <c r="E687" i="6"/>
  <c r="A686" i="6"/>
  <c r="B686" i="6"/>
  <c r="E686" i="6"/>
  <c r="H611" i="6"/>
  <c r="F611" i="6"/>
  <c r="A611" i="6"/>
  <c r="B611" i="6"/>
  <c r="H463" i="6"/>
  <c r="E463" i="6"/>
  <c r="H462" i="6"/>
  <c r="E462" i="6"/>
  <c r="H461" i="6"/>
  <c r="E461" i="6"/>
  <c r="H460" i="6"/>
  <c r="E460" i="6"/>
  <c r="H459" i="6"/>
  <c r="E459" i="6"/>
  <c r="H458" i="6"/>
  <c r="E458" i="6"/>
  <c r="H457" i="6"/>
  <c r="E457" i="6"/>
  <c r="H456" i="6"/>
  <c r="E456" i="6"/>
  <c r="H455" i="6"/>
  <c r="E455" i="6"/>
  <c r="H454" i="6"/>
  <c r="E454" i="6"/>
  <c r="H453" i="6"/>
  <c r="F453" i="6"/>
  <c r="H452" i="6"/>
  <c r="F452" i="6"/>
  <c r="H451" i="6"/>
  <c r="F451" i="6"/>
  <c r="F463" i="6"/>
  <c r="F462" i="6"/>
  <c r="F461" i="6"/>
  <c r="F460" i="6"/>
  <c r="F459" i="6"/>
  <c r="F458" i="6"/>
  <c r="F457" i="6"/>
  <c r="F456" i="6"/>
  <c r="F455" i="6"/>
  <c r="F454" i="6"/>
  <c r="A453" i="6"/>
  <c r="B453" i="6"/>
  <c r="E453" i="6"/>
  <c r="A452" i="6"/>
  <c r="B452" i="6"/>
  <c r="E452" i="6"/>
  <c r="A451" i="6"/>
  <c r="B451" i="6"/>
  <c r="E451" i="6"/>
  <c r="H942" i="6"/>
  <c r="E942" i="6"/>
  <c r="H941" i="6"/>
  <c r="E941" i="6"/>
  <c r="H940" i="6"/>
  <c r="E940" i="6"/>
  <c r="H939" i="6"/>
  <c r="F939" i="6"/>
  <c r="H938" i="6"/>
  <c r="F938" i="6"/>
  <c r="H937" i="6"/>
  <c r="F937" i="6"/>
  <c r="A463" i="6"/>
  <c r="B463" i="6"/>
  <c r="A462" i="6"/>
  <c r="B462" i="6"/>
  <c r="A461" i="6"/>
  <c r="B461" i="6"/>
  <c r="A460" i="6"/>
  <c r="B460" i="6"/>
  <c r="A459" i="6"/>
  <c r="B459" i="6"/>
  <c r="A458" i="6"/>
  <c r="B458" i="6"/>
  <c r="A457" i="6"/>
  <c r="B457" i="6"/>
  <c r="A456" i="6"/>
  <c r="B456" i="6"/>
  <c r="A455" i="6"/>
  <c r="B455" i="6"/>
  <c r="A454" i="6"/>
  <c r="B454" i="6"/>
  <c r="F942" i="6"/>
  <c r="F941" i="6"/>
  <c r="F940" i="6"/>
  <c r="A939" i="6"/>
  <c r="B939" i="6"/>
  <c r="E939" i="6"/>
  <c r="A938" i="6"/>
  <c r="B938" i="6"/>
  <c r="E938" i="6"/>
  <c r="A937" i="6"/>
  <c r="B937" i="6"/>
  <c r="E937" i="6"/>
  <c r="H468" i="6"/>
  <c r="F468" i="6"/>
  <c r="H467" i="6"/>
  <c r="F467" i="6"/>
  <c r="H466" i="6"/>
  <c r="F466" i="6"/>
  <c r="H465" i="6"/>
  <c r="F465" i="6"/>
  <c r="A942" i="6"/>
  <c r="B942" i="6"/>
  <c r="A941" i="6"/>
  <c r="B941" i="6"/>
  <c r="A940" i="6"/>
  <c r="B940" i="6"/>
  <c r="A468" i="6"/>
  <c r="B468" i="6"/>
  <c r="E468" i="6"/>
  <c r="A467" i="6"/>
  <c r="B467" i="6"/>
  <c r="E467" i="6"/>
  <c r="A466" i="6"/>
  <c r="B466" i="6"/>
  <c r="E466" i="6"/>
  <c r="A465" i="6"/>
  <c r="B465" i="6"/>
  <c r="E465" i="6"/>
  <c r="H936" i="6"/>
  <c r="E936" i="6"/>
  <c r="H935" i="6"/>
  <c r="E935" i="6"/>
  <c r="H934" i="6"/>
  <c r="F934" i="6"/>
  <c r="H933" i="6"/>
  <c r="F933" i="6"/>
  <c r="H932" i="6"/>
  <c r="E932" i="6"/>
  <c r="H931" i="6"/>
  <c r="F931" i="6"/>
  <c r="F936" i="6"/>
  <c r="F935" i="6"/>
  <c r="B934" i="6"/>
  <c r="A934" i="6"/>
  <c r="E934" i="6"/>
  <c r="A933" i="6"/>
  <c r="B933" i="6"/>
  <c r="E933" i="6"/>
  <c r="F932" i="6"/>
  <c r="A931" i="6"/>
  <c r="B931" i="6"/>
  <c r="E931" i="6"/>
  <c r="H450" i="6"/>
  <c r="E450" i="6"/>
  <c r="H449" i="6"/>
  <c r="E449" i="6"/>
  <c r="H448" i="6"/>
  <c r="E448" i="6"/>
  <c r="H447" i="6"/>
  <c r="F447" i="6"/>
  <c r="H446" i="6"/>
  <c r="F446" i="6"/>
  <c r="H445" i="6"/>
  <c r="E445" i="6"/>
  <c r="A936" i="6"/>
  <c r="B936" i="6"/>
  <c r="A935" i="6"/>
  <c r="B935" i="6"/>
  <c r="B932" i="6"/>
  <c r="A932" i="6"/>
  <c r="F450" i="6"/>
  <c r="F449" i="6"/>
  <c r="F448" i="6"/>
  <c r="A447" i="6"/>
  <c r="B447" i="6"/>
  <c r="E447" i="6"/>
  <c r="A446" i="6"/>
  <c r="B446" i="6"/>
  <c r="E446" i="6"/>
  <c r="F445" i="6"/>
  <c r="A445" i="6"/>
  <c r="H464" i="6"/>
  <c r="E464" i="6"/>
  <c r="A450" i="6"/>
  <c r="B450" i="6"/>
  <c r="B449" i="6"/>
  <c r="A449" i="6"/>
  <c r="A448" i="6"/>
  <c r="B448" i="6"/>
  <c r="B445" i="6"/>
  <c r="F464" i="6"/>
  <c r="H443" i="6"/>
  <c r="F443" i="6"/>
  <c r="B443" i="6"/>
  <c r="H444" i="6"/>
  <c r="E444" i="6"/>
  <c r="H441" i="6"/>
  <c r="H442" i="6"/>
  <c r="H440" i="6"/>
  <c r="E440" i="6"/>
  <c r="H437" i="6"/>
  <c r="F437" i="6"/>
  <c r="H438" i="6"/>
  <c r="E438" i="6"/>
  <c r="H439" i="6"/>
  <c r="H436" i="6"/>
  <c r="F436" i="6"/>
  <c r="B436" i="6"/>
  <c r="H434" i="6"/>
  <c r="H435" i="6"/>
  <c r="F435" i="6"/>
  <c r="H431" i="6"/>
  <c r="H432" i="6"/>
  <c r="F432" i="6"/>
  <c r="H433" i="6"/>
  <c r="H429" i="6"/>
  <c r="E429" i="6"/>
  <c r="H430" i="6"/>
  <c r="H426" i="6"/>
  <c r="H427" i="6"/>
  <c r="H428" i="6"/>
  <c r="F428" i="6"/>
  <c r="H425" i="6"/>
  <c r="H424" i="6"/>
  <c r="H423" i="6"/>
  <c r="F423" i="6"/>
  <c r="H422" i="6"/>
  <c r="E422" i="6"/>
  <c r="H400" i="6"/>
  <c r="H421" i="6"/>
  <c r="H420" i="6"/>
  <c r="F420" i="6"/>
  <c r="H419" i="6"/>
  <c r="H418" i="6"/>
  <c r="F418" i="6"/>
  <c r="H417" i="6"/>
  <c r="H416" i="6"/>
  <c r="H415" i="6"/>
  <c r="H414" i="6"/>
  <c r="F414" i="6"/>
  <c r="H413" i="6"/>
  <c r="F413" i="6"/>
  <c r="H412" i="6"/>
  <c r="F412" i="6"/>
  <c r="H411" i="6"/>
  <c r="H404" i="6"/>
  <c r="H405" i="6"/>
  <c r="H406" i="6"/>
  <c r="H407" i="6"/>
  <c r="F407" i="6"/>
  <c r="H408" i="6"/>
  <c r="H409" i="6"/>
  <c r="E409" i="6"/>
  <c r="H410" i="6"/>
  <c r="E410" i="6"/>
  <c r="H391" i="6"/>
  <c r="H392" i="6"/>
  <c r="F392" i="6"/>
  <c r="H393" i="6"/>
  <c r="F393" i="6"/>
  <c r="B393" i="6"/>
  <c r="H394" i="6"/>
  <c r="H395" i="6"/>
  <c r="E395" i="6"/>
  <c r="H396" i="6"/>
  <c r="H397" i="6"/>
  <c r="E397" i="6"/>
  <c r="H398" i="6"/>
  <c r="H399" i="6"/>
  <c r="F399" i="6"/>
  <c r="H401" i="6"/>
  <c r="H402" i="6"/>
  <c r="F402" i="6"/>
  <c r="H403" i="6"/>
  <c r="H390" i="6"/>
  <c r="F390" i="6"/>
  <c r="H2129" i="6"/>
  <c r="E2129" i="6"/>
  <c r="H2128" i="6"/>
  <c r="H2127" i="6"/>
  <c r="H2126" i="6"/>
  <c r="E2126" i="6"/>
  <c r="H1901" i="6"/>
  <c r="H1900" i="6"/>
  <c r="F1900" i="6"/>
  <c r="H279" i="6"/>
  <c r="H895" i="6"/>
  <c r="F895" i="6"/>
  <c r="B895" i="6"/>
  <c r="H894" i="6"/>
  <c r="H1388" i="6"/>
  <c r="E1388" i="6"/>
  <c r="H1387" i="6"/>
  <c r="E1387" i="6"/>
  <c r="H104" i="6"/>
  <c r="E104" i="6"/>
  <c r="H103" i="6"/>
  <c r="H102" i="6"/>
  <c r="H101" i="6"/>
  <c r="H650" i="6"/>
  <c r="H649" i="6"/>
  <c r="F649" i="6"/>
  <c r="H648" i="6"/>
  <c r="F648" i="6"/>
  <c r="H44" i="6"/>
  <c r="E44" i="6"/>
  <c r="H806" i="6"/>
  <c r="H805" i="6"/>
  <c r="F805" i="6"/>
  <c r="H804" i="6"/>
  <c r="H803" i="6"/>
  <c r="H802" i="6"/>
  <c r="H801" i="6"/>
  <c r="H1299" i="6"/>
  <c r="F1299" i="6"/>
  <c r="H1171" i="6"/>
  <c r="H1172" i="6"/>
  <c r="H1173" i="6"/>
  <c r="H1174" i="6"/>
  <c r="H1175" i="6"/>
  <c r="E1175" i="6"/>
  <c r="H2100" i="6"/>
  <c r="H2" i="6"/>
  <c r="F2" i="6"/>
  <c r="B2" i="6"/>
  <c r="H105" i="6"/>
  <c r="F105" i="6"/>
  <c r="H121" i="6"/>
  <c r="F121" i="6"/>
  <c r="H717" i="6"/>
  <c r="H896" i="6"/>
  <c r="H3" i="6"/>
  <c r="H106" i="6"/>
  <c r="H122" i="6"/>
  <c r="F122" i="6"/>
  <c r="H718" i="6"/>
  <c r="F718" i="6"/>
  <c r="A718" i="6"/>
  <c r="H897" i="6"/>
  <c r="F897" i="6"/>
  <c r="A897" i="6"/>
  <c r="H4" i="6"/>
  <c r="H107" i="6"/>
  <c r="H123" i="6"/>
  <c r="F123" i="6"/>
  <c r="H719" i="6"/>
  <c r="H898" i="6"/>
  <c r="F898" i="6"/>
  <c r="B898" i="6"/>
  <c r="H5" i="6"/>
  <c r="F5" i="6"/>
  <c r="H108" i="6"/>
  <c r="F108" i="6"/>
  <c r="B108" i="6"/>
  <c r="H124" i="6"/>
  <c r="F124" i="6"/>
  <c r="H720" i="6"/>
  <c r="H899" i="6"/>
  <c r="H6" i="6"/>
  <c r="F6" i="6"/>
  <c r="H109" i="6"/>
  <c r="F109" i="6"/>
  <c r="B109" i="6"/>
  <c r="H125" i="6"/>
  <c r="F125" i="6"/>
  <c r="B125" i="6"/>
  <c r="H721" i="6"/>
  <c r="F721" i="6"/>
  <c r="B721" i="6"/>
  <c r="H900" i="6"/>
  <c r="F900" i="6"/>
  <c r="B900" i="6"/>
  <c r="H7" i="6"/>
  <c r="H110" i="6"/>
  <c r="F110" i="6"/>
  <c r="H126" i="6"/>
  <c r="F126" i="6"/>
  <c r="B126" i="6"/>
  <c r="H722" i="6"/>
  <c r="F722" i="6"/>
  <c r="B722" i="6"/>
  <c r="H901" i="6"/>
  <c r="F901" i="6"/>
  <c r="H8" i="6"/>
  <c r="F8" i="6"/>
  <c r="B8" i="6"/>
  <c r="H111" i="6"/>
  <c r="F111" i="6"/>
  <c r="H127" i="6"/>
  <c r="F127" i="6"/>
  <c r="A127" i="6"/>
  <c r="H723" i="6"/>
  <c r="F723" i="6"/>
  <c r="H9" i="6"/>
  <c r="H112" i="6"/>
  <c r="F112" i="6"/>
  <c r="A112" i="6"/>
  <c r="H128" i="6"/>
  <c r="F128" i="6"/>
  <c r="B128" i="6"/>
  <c r="H724" i="6"/>
  <c r="F724" i="6"/>
  <c r="A724" i="6"/>
  <c r="H10" i="6"/>
  <c r="H113" i="6"/>
  <c r="F113" i="6"/>
  <c r="B113" i="6"/>
  <c r="H129" i="6"/>
  <c r="H725" i="6"/>
  <c r="H11" i="6"/>
  <c r="H114" i="6"/>
  <c r="F114" i="6"/>
  <c r="B114" i="6"/>
  <c r="H130" i="6"/>
  <c r="F130" i="6"/>
  <c r="H726" i="6"/>
  <c r="F726" i="6"/>
  <c r="H12" i="6"/>
  <c r="H115" i="6"/>
  <c r="F115" i="6"/>
  <c r="H131" i="6"/>
  <c r="H727" i="6"/>
  <c r="H13" i="6"/>
  <c r="H116" i="6"/>
  <c r="F116" i="6"/>
  <c r="A116" i="6"/>
  <c r="H132" i="6"/>
  <c r="F132" i="6"/>
  <c r="B132" i="6"/>
  <c r="H728" i="6"/>
  <c r="H14" i="6"/>
  <c r="H117" i="6"/>
  <c r="H133" i="6"/>
  <c r="H729" i="6"/>
  <c r="F729" i="6"/>
  <c r="B729" i="6"/>
  <c r="H15" i="6"/>
  <c r="H118" i="6"/>
  <c r="H134" i="6"/>
  <c r="F134" i="6"/>
  <c r="H730" i="6"/>
  <c r="H16" i="6"/>
  <c r="H119" i="6"/>
  <c r="F119" i="6"/>
  <c r="H135" i="6"/>
  <c r="H17" i="6"/>
  <c r="H120" i="6"/>
  <c r="H136" i="6"/>
  <c r="F136" i="6"/>
  <c r="A136" i="6"/>
  <c r="H18" i="6"/>
  <c r="F18" i="6"/>
  <c r="B18" i="6"/>
  <c r="H19" i="6"/>
  <c r="F19" i="6"/>
  <c r="A19" i="6"/>
  <c r="H20" i="6"/>
  <c r="F20" i="6"/>
  <c r="H21" i="6"/>
  <c r="H22" i="6"/>
  <c r="F22" i="6"/>
  <c r="A22" i="6"/>
  <c r="H23" i="6"/>
  <c r="F23" i="6"/>
  <c r="B23" i="6"/>
  <c r="H24" i="6"/>
  <c r="H25" i="6"/>
  <c r="H26" i="6"/>
  <c r="F26" i="6"/>
  <c r="A26" i="6"/>
  <c r="H27" i="6"/>
  <c r="F27" i="6"/>
  <c r="H28" i="6"/>
  <c r="H29" i="6"/>
  <c r="H30" i="6"/>
  <c r="F30" i="6"/>
  <c r="A30" i="6"/>
  <c r="H31" i="6"/>
  <c r="F31" i="6"/>
  <c r="H137" i="6"/>
  <c r="F137" i="6"/>
  <c r="A137" i="6"/>
  <c r="H138" i="6"/>
  <c r="H139" i="6"/>
  <c r="H140" i="6"/>
  <c r="F140" i="6"/>
  <c r="A140" i="6"/>
  <c r="H141" i="6"/>
  <c r="F141" i="6"/>
  <c r="A141" i="6"/>
  <c r="H142" i="6"/>
  <c r="F142" i="6"/>
  <c r="H32" i="6"/>
  <c r="F32" i="6"/>
  <c r="B32" i="6"/>
  <c r="H33" i="6"/>
  <c r="F33" i="6"/>
  <c r="B33" i="6"/>
  <c r="H34" i="6"/>
  <c r="H35" i="6"/>
  <c r="H36" i="6"/>
  <c r="F36" i="6"/>
  <c r="A36" i="6"/>
  <c r="H37" i="6"/>
  <c r="F37" i="6"/>
  <c r="H38" i="6"/>
  <c r="H39" i="6"/>
  <c r="F39" i="6"/>
  <c r="B39" i="6"/>
  <c r="H40" i="6"/>
  <c r="H41" i="6"/>
  <c r="H42" i="6"/>
  <c r="H45" i="6"/>
  <c r="H46" i="6"/>
  <c r="F46" i="6"/>
  <c r="H47" i="6"/>
  <c r="F47" i="6"/>
  <c r="H48" i="6"/>
  <c r="H49" i="6"/>
  <c r="F49" i="6"/>
  <c r="H50" i="6"/>
  <c r="F50" i="6"/>
  <c r="A50" i="6"/>
  <c r="H51" i="6"/>
  <c r="H52" i="6"/>
  <c r="H53" i="6"/>
  <c r="F53" i="6"/>
  <c r="B53" i="6"/>
  <c r="H54" i="6"/>
  <c r="H55" i="6"/>
  <c r="H56" i="6"/>
  <c r="F56" i="6"/>
  <c r="A56" i="6"/>
  <c r="H57" i="6"/>
  <c r="F57" i="6"/>
  <c r="H58" i="6"/>
  <c r="F58" i="6"/>
  <c r="A58" i="6"/>
  <c r="H59" i="6"/>
  <c r="F59" i="6"/>
  <c r="H60" i="6"/>
  <c r="H61" i="6"/>
  <c r="H62" i="6"/>
  <c r="F62" i="6"/>
  <c r="H63" i="6"/>
  <c r="H64" i="6"/>
  <c r="F64" i="6"/>
  <c r="H65" i="6"/>
  <c r="F65" i="6"/>
  <c r="H66" i="6"/>
  <c r="F66" i="6"/>
  <c r="H67" i="6"/>
  <c r="H68" i="6"/>
  <c r="F68" i="6"/>
  <c r="A68" i="6"/>
  <c r="H69" i="6"/>
  <c r="F69" i="6"/>
  <c r="H70" i="6"/>
  <c r="F70" i="6"/>
  <c r="H71" i="6"/>
  <c r="F71" i="6"/>
  <c r="H72" i="6"/>
  <c r="E72" i="6"/>
  <c r="H73" i="6"/>
  <c r="F73" i="6"/>
  <c r="B73" i="6"/>
  <c r="H74" i="6"/>
  <c r="F74" i="6"/>
  <c r="B74" i="6"/>
  <c r="H75" i="6"/>
  <c r="H76" i="6"/>
  <c r="F76" i="6"/>
  <c r="H77" i="6"/>
  <c r="F77" i="6"/>
  <c r="B77" i="6"/>
  <c r="H78" i="6"/>
  <c r="H79" i="6"/>
  <c r="F79" i="6"/>
  <c r="H80" i="6"/>
  <c r="F80" i="6"/>
  <c r="H81" i="6"/>
  <c r="F81" i="6"/>
  <c r="B81" i="6"/>
  <c r="H82" i="6"/>
  <c r="H83" i="6"/>
  <c r="H84" i="6"/>
  <c r="F84" i="6"/>
  <c r="B84" i="6"/>
  <c r="H85" i="6"/>
  <c r="F85" i="6"/>
  <c r="B85" i="6"/>
  <c r="H86" i="6"/>
  <c r="F86" i="6"/>
  <c r="H87" i="6"/>
  <c r="F87" i="6"/>
  <c r="H143" i="6"/>
  <c r="F143" i="6"/>
  <c r="A143" i="6"/>
  <c r="H144" i="6"/>
  <c r="F144" i="6"/>
  <c r="A144" i="6"/>
  <c r="H145" i="6"/>
  <c r="H146" i="6"/>
  <c r="H147" i="6"/>
  <c r="F147" i="6"/>
  <c r="A147" i="6"/>
  <c r="H148" i="6"/>
  <c r="H149" i="6"/>
  <c r="F149" i="6"/>
  <c r="B149" i="6"/>
  <c r="H153" i="6"/>
  <c r="F153" i="6"/>
  <c r="H154" i="6"/>
  <c r="F154" i="6"/>
  <c r="B154" i="6"/>
  <c r="H155" i="6"/>
  <c r="F155" i="6"/>
  <c r="B155" i="6"/>
  <c r="H156" i="6"/>
  <c r="H157" i="6"/>
  <c r="H158" i="6"/>
  <c r="F158" i="6"/>
  <c r="H159" i="6"/>
  <c r="F159" i="6"/>
  <c r="H160" i="6"/>
  <c r="F160" i="6"/>
  <c r="A160" i="6"/>
  <c r="H161" i="6"/>
  <c r="H162" i="6"/>
  <c r="F162" i="6"/>
  <c r="B162" i="6"/>
  <c r="H163" i="6"/>
  <c r="F163" i="6"/>
  <c r="B163" i="6"/>
  <c r="H164" i="6"/>
  <c r="F164" i="6"/>
  <c r="A164" i="6"/>
  <c r="H165" i="6"/>
  <c r="F165" i="6"/>
  <c r="B165" i="6"/>
  <c r="H166" i="6"/>
  <c r="E166" i="6"/>
  <c r="H167" i="6"/>
  <c r="F167" i="6"/>
  <c r="A167" i="6"/>
  <c r="H168" i="6"/>
  <c r="F168" i="6"/>
  <c r="H169" i="6"/>
  <c r="F169" i="6"/>
  <c r="B169" i="6"/>
  <c r="H170" i="6"/>
  <c r="F170" i="6"/>
  <c r="H171" i="6"/>
  <c r="H172" i="6"/>
  <c r="H173" i="6"/>
  <c r="F173" i="6"/>
  <c r="H174" i="6"/>
  <c r="H175" i="6"/>
  <c r="F175" i="6"/>
  <c r="B175" i="6"/>
  <c r="H176" i="6"/>
  <c r="H177" i="6"/>
  <c r="H178" i="6"/>
  <c r="H179" i="6"/>
  <c r="F179" i="6"/>
  <c r="B179" i="6"/>
  <c r="H180" i="6"/>
  <c r="H181" i="6"/>
  <c r="F181" i="6"/>
  <c r="H182" i="6"/>
  <c r="F182" i="6"/>
  <c r="B182" i="6"/>
  <c r="H183" i="6"/>
  <c r="H184" i="6"/>
  <c r="F184" i="6"/>
  <c r="A184" i="6"/>
  <c r="H185" i="6"/>
  <c r="E185" i="6"/>
  <c r="H186" i="6"/>
  <c r="H187" i="6"/>
  <c r="F187" i="6"/>
  <c r="H188" i="6"/>
  <c r="F188" i="6"/>
  <c r="A188" i="6"/>
  <c r="H189" i="6"/>
  <c r="F189" i="6"/>
  <c r="H190" i="6"/>
  <c r="H191" i="6"/>
  <c r="E191" i="6"/>
  <c r="H192" i="6"/>
  <c r="H193" i="6"/>
  <c r="F193" i="6"/>
  <c r="B193" i="6"/>
  <c r="H194" i="6"/>
  <c r="F194" i="6"/>
  <c r="A194" i="6"/>
  <c r="H195" i="6"/>
  <c r="F195" i="6"/>
  <c r="A195" i="6"/>
  <c r="H196" i="6"/>
  <c r="F196" i="6"/>
  <c r="A196" i="6"/>
  <c r="H197" i="6"/>
  <c r="F197" i="6"/>
  <c r="H198" i="6"/>
  <c r="H199" i="6"/>
  <c r="H200" i="6"/>
  <c r="E200" i="6"/>
  <c r="H201" i="6"/>
  <c r="F201" i="6"/>
  <c r="H202" i="6"/>
  <c r="F202" i="6"/>
  <c r="B202" i="6"/>
  <c r="H203" i="6"/>
  <c r="H204" i="6"/>
  <c r="F204" i="6"/>
  <c r="H205" i="6"/>
  <c r="H206" i="6"/>
  <c r="H207" i="6"/>
  <c r="F207" i="6"/>
  <c r="B207" i="6"/>
  <c r="H208" i="6"/>
  <c r="H209" i="6"/>
  <c r="H210" i="6"/>
  <c r="F210" i="6"/>
  <c r="B210" i="6"/>
  <c r="H211" i="6"/>
  <c r="F211" i="6"/>
  <c r="A211" i="6"/>
  <c r="H212" i="6"/>
  <c r="F212" i="6"/>
  <c r="B212" i="6"/>
  <c r="H213" i="6"/>
  <c r="F213" i="6"/>
  <c r="A213" i="6"/>
  <c r="H214" i="6"/>
  <c r="H215" i="6"/>
  <c r="H216" i="6"/>
  <c r="H217" i="6"/>
  <c r="F217" i="6"/>
  <c r="B217" i="6"/>
  <c r="H218" i="6"/>
  <c r="F218" i="6"/>
  <c r="A218" i="6"/>
  <c r="H219" i="6"/>
  <c r="F219" i="6"/>
  <c r="H220" i="6"/>
  <c r="F220" i="6"/>
  <c r="H221" i="6"/>
  <c r="F221" i="6"/>
  <c r="B221" i="6"/>
  <c r="H222" i="6"/>
  <c r="H224" i="6"/>
  <c r="H225" i="6"/>
  <c r="F225" i="6"/>
  <c r="B225" i="6"/>
  <c r="H226" i="6"/>
  <c r="F226" i="6"/>
  <c r="A226" i="6"/>
  <c r="H227" i="6"/>
  <c r="F227" i="6"/>
  <c r="H228" i="6"/>
  <c r="F228" i="6"/>
  <c r="B228" i="6"/>
  <c r="H229" i="6"/>
  <c r="F229" i="6"/>
  <c r="H230" i="6"/>
  <c r="H231" i="6"/>
  <c r="H232" i="6"/>
  <c r="E232" i="6"/>
  <c r="H233" i="6"/>
  <c r="E233" i="6"/>
  <c r="H234" i="6"/>
  <c r="F234" i="6"/>
  <c r="B234" i="6"/>
  <c r="H235" i="6"/>
  <c r="F235" i="6"/>
  <c r="H243" i="6"/>
  <c r="H244" i="6"/>
  <c r="F244" i="6"/>
  <c r="H245" i="6"/>
  <c r="H246" i="6"/>
  <c r="F246" i="6"/>
  <c r="B246" i="6"/>
  <c r="H247" i="6"/>
  <c r="F247" i="6"/>
  <c r="B247" i="6"/>
  <c r="H248" i="6"/>
  <c r="F248" i="6"/>
  <c r="A248" i="6"/>
  <c r="H249" i="6"/>
  <c r="F249" i="6"/>
  <c r="H250" i="6"/>
  <c r="H251" i="6"/>
  <c r="F251" i="6"/>
  <c r="H252" i="6"/>
  <c r="F252" i="6"/>
  <c r="H253" i="6"/>
  <c r="F253" i="6"/>
  <c r="B253" i="6"/>
  <c r="H254" i="6"/>
  <c r="H255" i="6"/>
  <c r="H256" i="6"/>
  <c r="F256" i="6"/>
  <c r="A256" i="6"/>
  <c r="H264" i="6"/>
  <c r="F264" i="6"/>
  <c r="A264" i="6"/>
  <c r="H265" i="6"/>
  <c r="H266" i="6"/>
  <c r="F266" i="6"/>
  <c r="B266" i="6"/>
  <c r="H267" i="6"/>
  <c r="F267" i="6"/>
  <c r="H268" i="6"/>
  <c r="H269" i="6"/>
  <c r="F269" i="6"/>
  <c r="B269" i="6"/>
  <c r="H270" i="6"/>
  <c r="H271" i="6"/>
  <c r="F271" i="6"/>
  <c r="A271" i="6"/>
  <c r="H272" i="6"/>
  <c r="F272" i="6"/>
  <c r="A272" i="6"/>
  <c r="H273" i="6"/>
  <c r="H274" i="6"/>
  <c r="F274" i="6"/>
  <c r="B274" i="6"/>
  <c r="H275" i="6"/>
  <c r="F275" i="6"/>
  <c r="H276" i="6"/>
  <c r="H277" i="6"/>
  <c r="H278" i="6"/>
  <c r="H280" i="6"/>
  <c r="H281" i="6"/>
  <c r="H282" i="6"/>
  <c r="F282" i="6"/>
  <c r="B282" i="6"/>
  <c r="H283" i="6"/>
  <c r="F283" i="6"/>
  <c r="A283" i="6"/>
  <c r="H284" i="6"/>
  <c r="F284" i="6"/>
  <c r="A284" i="6"/>
  <c r="H285" i="6"/>
  <c r="E285" i="6"/>
  <c r="H286" i="6"/>
  <c r="F286" i="6"/>
  <c r="A286" i="6"/>
  <c r="H287" i="6"/>
  <c r="F287" i="6"/>
  <c r="B287" i="6"/>
  <c r="H288" i="6"/>
  <c r="F288" i="6"/>
  <c r="H289" i="6"/>
  <c r="F289" i="6"/>
  <c r="A289" i="6"/>
  <c r="H290" i="6"/>
  <c r="H291" i="6"/>
  <c r="H292" i="6"/>
  <c r="F292" i="6"/>
  <c r="H293" i="6"/>
  <c r="H294" i="6"/>
  <c r="F294" i="6"/>
  <c r="B294" i="6"/>
  <c r="H295" i="6"/>
  <c r="F295" i="6"/>
  <c r="A295" i="6"/>
  <c r="H296" i="6"/>
  <c r="H297" i="6"/>
  <c r="H298" i="6"/>
  <c r="F298" i="6"/>
  <c r="B298" i="6"/>
  <c r="H299" i="6"/>
  <c r="H300" i="6"/>
  <c r="F300" i="6"/>
  <c r="H301" i="6"/>
  <c r="H302" i="6"/>
  <c r="F302" i="6"/>
  <c r="H303" i="6"/>
  <c r="F303" i="6"/>
  <c r="B303" i="6"/>
  <c r="H304" i="6"/>
  <c r="F304" i="6"/>
  <c r="B304" i="6"/>
  <c r="H305" i="6"/>
  <c r="E305" i="6"/>
  <c r="H306" i="6"/>
  <c r="H307" i="6"/>
  <c r="H308" i="6"/>
  <c r="H309" i="6"/>
  <c r="H310" i="6"/>
  <c r="F310" i="6"/>
  <c r="B310" i="6"/>
  <c r="H311" i="6"/>
  <c r="F311" i="6"/>
  <c r="B311" i="6"/>
  <c r="H312" i="6"/>
  <c r="H313" i="6"/>
  <c r="H314" i="6"/>
  <c r="F314" i="6"/>
  <c r="B314" i="6"/>
  <c r="H315" i="6"/>
  <c r="H316" i="6"/>
  <c r="F316" i="6"/>
  <c r="A316" i="6"/>
  <c r="H317" i="6"/>
  <c r="F317" i="6"/>
  <c r="H318" i="6"/>
  <c r="F318" i="6"/>
  <c r="H319" i="6"/>
  <c r="H320" i="6"/>
  <c r="H321" i="6"/>
  <c r="H322" i="6"/>
  <c r="F322" i="6"/>
  <c r="H323" i="6"/>
  <c r="F323" i="6"/>
  <c r="B323" i="6"/>
  <c r="H324" i="6"/>
  <c r="H325" i="6"/>
  <c r="F325" i="6"/>
  <c r="B325" i="6"/>
  <c r="H326" i="6"/>
  <c r="F326" i="6"/>
  <c r="B326" i="6"/>
  <c r="H327" i="6"/>
  <c r="H328" i="6"/>
  <c r="H329" i="6"/>
  <c r="F329" i="6"/>
  <c r="A329" i="6"/>
  <c r="H330" i="6"/>
  <c r="F330" i="6"/>
  <c r="A330" i="6"/>
  <c r="H331" i="6"/>
  <c r="F331" i="6"/>
  <c r="B331" i="6"/>
  <c r="H332" i="6"/>
  <c r="F332" i="6"/>
  <c r="H333" i="6"/>
  <c r="H334" i="6"/>
  <c r="H335" i="6"/>
  <c r="F335" i="6"/>
  <c r="A335" i="6"/>
  <c r="H336" i="6"/>
  <c r="H337" i="6"/>
  <c r="H338" i="6"/>
  <c r="F338" i="6"/>
  <c r="A338" i="6"/>
  <c r="H339" i="6"/>
  <c r="F339" i="6"/>
  <c r="B339" i="6"/>
  <c r="H340" i="6"/>
  <c r="E340" i="6"/>
  <c r="H341" i="6"/>
  <c r="F341" i="6"/>
  <c r="B341" i="6"/>
  <c r="H342" i="6"/>
  <c r="F342" i="6"/>
  <c r="A342" i="6"/>
  <c r="H343" i="6"/>
  <c r="H344" i="6"/>
  <c r="H345" i="6"/>
  <c r="H346" i="6"/>
  <c r="H347" i="6"/>
  <c r="F347" i="6"/>
  <c r="A347" i="6"/>
  <c r="H348" i="6"/>
  <c r="H349" i="6"/>
  <c r="H350" i="6"/>
  <c r="F350" i="6"/>
  <c r="A350" i="6"/>
  <c r="H351" i="6"/>
  <c r="F351" i="6"/>
  <c r="A351" i="6"/>
  <c r="H352" i="6"/>
  <c r="H353" i="6"/>
  <c r="H354" i="6"/>
  <c r="F354" i="6"/>
  <c r="A354" i="6"/>
  <c r="H355" i="6"/>
  <c r="F355" i="6"/>
  <c r="B355" i="6"/>
  <c r="H356" i="6"/>
  <c r="F356" i="6"/>
  <c r="B356" i="6"/>
  <c r="H357" i="6"/>
  <c r="F357" i="6"/>
  <c r="A357" i="6"/>
  <c r="H358" i="6"/>
  <c r="F358" i="6"/>
  <c r="B358" i="6"/>
  <c r="H359" i="6"/>
  <c r="F359" i="6"/>
  <c r="H360" i="6"/>
  <c r="H361" i="6"/>
  <c r="E361" i="6"/>
  <c r="H362" i="6"/>
  <c r="F362" i="6"/>
  <c r="B362" i="6"/>
  <c r="H363" i="6"/>
  <c r="H364" i="6"/>
  <c r="H365" i="6"/>
  <c r="H366" i="6"/>
  <c r="F366" i="6"/>
  <c r="H367" i="6"/>
  <c r="H368" i="6"/>
  <c r="H369" i="6"/>
  <c r="H370" i="6"/>
  <c r="H371" i="6"/>
  <c r="F371" i="6"/>
  <c r="B371" i="6"/>
  <c r="H372" i="6"/>
  <c r="H373" i="6"/>
  <c r="H374" i="6"/>
  <c r="H375" i="6"/>
  <c r="F375" i="6"/>
  <c r="B375" i="6"/>
  <c r="H376" i="6"/>
  <c r="F376" i="6"/>
  <c r="A376" i="6"/>
  <c r="H377" i="6"/>
  <c r="H378" i="6"/>
  <c r="F378" i="6"/>
  <c r="B378" i="6"/>
  <c r="H379" i="6"/>
  <c r="F379" i="6"/>
  <c r="B379" i="6"/>
  <c r="H380" i="6"/>
  <c r="H381" i="6"/>
  <c r="H382" i="6"/>
  <c r="F382" i="6"/>
  <c r="A382" i="6"/>
  <c r="H383" i="6"/>
  <c r="F383" i="6"/>
  <c r="B383" i="6"/>
  <c r="H384" i="6"/>
  <c r="F384" i="6"/>
  <c r="H385" i="6"/>
  <c r="F385" i="6"/>
  <c r="B385" i="6"/>
  <c r="H386" i="6"/>
  <c r="F386" i="6"/>
  <c r="B386" i="6"/>
  <c r="H387" i="6"/>
  <c r="H388" i="6"/>
  <c r="H469" i="6"/>
  <c r="F469" i="6"/>
  <c r="H470" i="6"/>
  <c r="H471" i="6"/>
  <c r="H472" i="6"/>
  <c r="F472" i="6"/>
  <c r="A472" i="6"/>
  <c r="H473" i="6"/>
  <c r="H474" i="6"/>
  <c r="F474" i="6"/>
  <c r="H475" i="6"/>
  <c r="F475" i="6"/>
  <c r="H476" i="6"/>
  <c r="F476" i="6"/>
  <c r="A476" i="6"/>
  <c r="H477" i="6"/>
  <c r="H478" i="6"/>
  <c r="F478" i="6"/>
  <c r="A478" i="6"/>
  <c r="H479" i="6"/>
  <c r="F479" i="6"/>
  <c r="H480" i="6"/>
  <c r="H481" i="6"/>
  <c r="H482" i="6"/>
  <c r="H483" i="6"/>
  <c r="F483" i="6"/>
  <c r="H484" i="6"/>
  <c r="H485" i="6"/>
  <c r="F485" i="6"/>
  <c r="B485" i="6"/>
  <c r="H486" i="6"/>
  <c r="F486" i="6"/>
  <c r="B486" i="6"/>
  <c r="H487" i="6"/>
  <c r="H488" i="6"/>
  <c r="H489" i="6"/>
  <c r="F489" i="6"/>
  <c r="A489" i="6"/>
  <c r="H490" i="6"/>
  <c r="F490" i="6"/>
  <c r="A490" i="6"/>
  <c r="H491" i="6"/>
  <c r="F491" i="6"/>
  <c r="H492" i="6"/>
  <c r="H493" i="6"/>
  <c r="F493" i="6"/>
  <c r="H494" i="6"/>
  <c r="F494" i="6"/>
  <c r="H495" i="6"/>
  <c r="H496" i="6"/>
  <c r="H497" i="6"/>
  <c r="F497" i="6"/>
  <c r="A497" i="6"/>
  <c r="H498" i="6"/>
  <c r="F498" i="6"/>
  <c r="H499" i="6"/>
  <c r="E499" i="6"/>
  <c r="H500" i="6"/>
  <c r="F500" i="6"/>
  <c r="H501" i="6"/>
  <c r="F501" i="6"/>
  <c r="B501" i="6"/>
  <c r="H502" i="6"/>
  <c r="H503" i="6"/>
  <c r="H504" i="6"/>
  <c r="F504" i="6"/>
  <c r="H505" i="6"/>
  <c r="F505" i="6"/>
  <c r="H506" i="6"/>
  <c r="H507" i="6"/>
  <c r="F507" i="6"/>
  <c r="H508" i="6"/>
  <c r="F508" i="6"/>
  <c r="B508" i="6"/>
  <c r="H509" i="6"/>
  <c r="E509" i="6"/>
  <c r="H510" i="6"/>
  <c r="H511" i="6"/>
  <c r="H512" i="6"/>
  <c r="H513" i="6"/>
  <c r="H514" i="6"/>
  <c r="H515" i="6"/>
  <c r="F515" i="6"/>
  <c r="B515" i="6"/>
  <c r="H516" i="6"/>
  <c r="F516" i="6"/>
  <c r="B516" i="6"/>
  <c r="H517" i="6"/>
  <c r="H518" i="6"/>
  <c r="H519" i="6"/>
  <c r="F519" i="6"/>
  <c r="H520" i="6"/>
  <c r="F520" i="6"/>
  <c r="H521" i="6"/>
  <c r="H522" i="6"/>
  <c r="H523" i="6"/>
  <c r="E523" i="6"/>
  <c r="H524" i="6"/>
  <c r="H525" i="6"/>
  <c r="H526" i="6"/>
  <c r="H527" i="6"/>
  <c r="F527" i="6"/>
  <c r="A527" i="6"/>
  <c r="H528" i="6"/>
  <c r="H529" i="6"/>
  <c r="F529" i="6"/>
  <c r="B529" i="6"/>
  <c r="H530" i="6"/>
  <c r="F530" i="6"/>
  <c r="A530" i="6"/>
  <c r="H531" i="6"/>
  <c r="F531" i="6"/>
  <c r="A531" i="6"/>
  <c r="H532" i="6"/>
  <c r="F532" i="6"/>
  <c r="H533" i="6"/>
  <c r="H534" i="6"/>
  <c r="F534" i="6"/>
  <c r="A534" i="6"/>
  <c r="H535" i="6"/>
  <c r="F535" i="6"/>
  <c r="B535" i="6"/>
  <c r="H536" i="6"/>
  <c r="H537" i="6"/>
  <c r="H538" i="6"/>
  <c r="E538" i="6"/>
  <c r="H539" i="6"/>
  <c r="H540" i="6"/>
  <c r="H541" i="6"/>
  <c r="H542" i="6"/>
  <c r="F542" i="6"/>
  <c r="A542" i="6"/>
  <c r="H543" i="6"/>
  <c r="H544" i="6"/>
  <c r="F544" i="6"/>
  <c r="A544" i="6"/>
  <c r="H545" i="6"/>
  <c r="F545" i="6"/>
  <c r="B545" i="6"/>
  <c r="H546" i="6"/>
  <c r="F546" i="6"/>
  <c r="B546" i="6"/>
  <c r="H547" i="6"/>
  <c r="F547" i="6"/>
  <c r="H548" i="6"/>
  <c r="H549" i="6"/>
  <c r="H550" i="6"/>
  <c r="F550" i="6"/>
  <c r="H551" i="6"/>
  <c r="H552" i="6"/>
  <c r="H553" i="6"/>
  <c r="F553" i="6"/>
  <c r="H554" i="6"/>
  <c r="F554" i="6"/>
  <c r="A554" i="6"/>
  <c r="H555" i="6"/>
  <c r="H556" i="6"/>
  <c r="H557" i="6"/>
  <c r="F557" i="6"/>
  <c r="B557" i="6"/>
  <c r="H558" i="6"/>
  <c r="F558" i="6"/>
  <c r="B558" i="6"/>
  <c r="H559" i="6"/>
  <c r="H560" i="6"/>
  <c r="F560" i="6"/>
  <c r="B560" i="6"/>
  <c r="H561" i="6"/>
  <c r="F561" i="6"/>
  <c r="A561" i="6"/>
  <c r="H562" i="6"/>
  <c r="F562" i="6"/>
  <c r="B562" i="6"/>
  <c r="H563" i="6"/>
  <c r="F563" i="6"/>
  <c r="H564" i="6"/>
  <c r="H565" i="6"/>
  <c r="H566" i="6"/>
  <c r="F566" i="6"/>
  <c r="H567" i="6"/>
  <c r="E567" i="6"/>
  <c r="H568" i="6"/>
  <c r="F568" i="6"/>
  <c r="B568" i="6"/>
  <c r="H569" i="6"/>
  <c r="F569" i="6"/>
  <c r="B569" i="6"/>
  <c r="H570" i="6"/>
  <c r="F570" i="6"/>
  <c r="H571" i="6"/>
  <c r="H572" i="6"/>
  <c r="H573" i="6"/>
  <c r="H574" i="6"/>
  <c r="H575" i="6"/>
  <c r="H576" i="6"/>
  <c r="H577" i="6"/>
  <c r="F577" i="6"/>
  <c r="H578" i="6"/>
  <c r="E578" i="6"/>
  <c r="H579" i="6"/>
  <c r="H580" i="6"/>
  <c r="F580" i="6"/>
  <c r="H581" i="6"/>
  <c r="H582" i="6"/>
  <c r="H583" i="6"/>
  <c r="F583" i="6"/>
  <c r="A583" i="6"/>
  <c r="H584" i="6"/>
  <c r="F584" i="6"/>
  <c r="B584" i="6"/>
  <c r="H585" i="6"/>
  <c r="F585" i="6"/>
  <c r="B585" i="6"/>
  <c r="H586" i="6"/>
  <c r="H587" i="6"/>
  <c r="F587" i="6"/>
  <c r="B587" i="6"/>
  <c r="H588" i="6"/>
  <c r="H589" i="6"/>
  <c r="F589" i="6"/>
  <c r="A589" i="6"/>
  <c r="H590" i="6"/>
  <c r="F590" i="6"/>
  <c r="B590" i="6"/>
  <c r="H591" i="6"/>
  <c r="H592" i="6"/>
  <c r="H593" i="6"/>
  <c r="F593" i="6"/>
  <c r="B593" i="6"/>
  <c r="H594" i="6"/>
  <c r="F594" i="6"/>
  <c r="H628" i="6"/>
  <c r="H629" i="6"/>
  <c r="H630" i="6"/>
  <c r="F630" i="6"/>
  <c r="B630" i="6"/>
  <c r="H631" i="6"/>
  <c r="H632" i="6"/>
  <c r="E632" i="6"/>
  <c r="H633" i="6"/>
  <c r="H634" i="6"/>
  <c r="H635" i="6"/>
  <c r="E635" i="6"/>
  <c r="H636" i="6"/>
  <c r="F636" i="6"/>
  <c r="H637" i="6"/>
  <c r="F637" i="6"/>
  <c r="B637" i="6"/>
  <c r="H638" i="6"/>
  <c r="F638" i="6"/>
  <c r="H639" i="6"/>
  <c r="F639" i="6"/>
  <c r="A639" i="6"/>
  <c r="H640" i="6"/>
  <c r="H641" i="6"/>
  <c r="H642" i="6"/>
  <c r="E642" i="6"/>
  <c r="H643" i="6"/>
  <c r="F643" i="6"/>
  <c r="B643" i="6"/>
  <c r="H644" i="6"/>
  <c r="E644" i="6"/>
  <c r="H645" i="6"/>
  <c r="F645" i="6"/>
  <c r="B645" i="6"/>
  <c r="H646" i="6"/>
  <c r="H647" i="6"/>
  <c r="E647" i="6"/>
  <c r="H651" i="6"/>
  <c r="F651" i="6"/>
  <c r="A651" i="6"/>
  <c r="H652" i="6"/>
  <c r="F652" i="6"/>
  <c r="H653" i="6"/>
  <c r="H654" i="6"/>
  <c r="F654" i="6"/>
  <c r="A654" i="6"/>
  <c r="H655" i="6"/>
  <c r="F655" i="6"/>
  <c r="H656" i="6"/>
  <c r="H657" i="6"/>
  <c r="F657" i="6"/>
  <c r="A657" i="6"/>
  <c r="H658" i="6"/>
  <c r="F658" i="6"/>
  <c r="H659" i="6"/>
  <c r="F659" i="6"/>
  <c r="H660" i="6"/>
  <c r="F660" i="6"/>
  <c r="B660" i="6"/>
  <c r="H661" i="6"/>
  <c r="H662" i="6"/>
  <c r="F662" i="6"/>
  <c r="B662" i="6"/>
  <c r="H663" i="6"/>
  <c r="H664" i="6"/>
  <c r="H665" i="6"/>
  <c r="F665" i="6"/>
  <c r="H666" i="6"/>
  <c r="H667" i="6"/>
  <c r="H668" i="6"/>
  <c r="F668" i="6"/>
  <c r="H669" i="6"/>
  <c r="H670" i="6"/>
  <c r="F670" i="6"/>
  <c r="A670" i="6"/>
  <c r="H671" i="6"/>
  <c r="F671" i="6"/>
  <c r="H672" i="6"/>
  <c r="H673" i="6"/>
  <c r="F673" i="6"/>
  <c r="A673" i="6"/>
  <c r="H674" i="6"/>
  <c r="F674" i="6"/>
  <c r="B674" i="6"/>
  <c r="H675" i="6"/>
  <c r="F675" i="6"/>
  <c r="B675" i="6"/>
  <c r="H676" i="6"/>
  <c r="F676" i="6"/>
  <c r="B676" i="6"/>
  <c r="H677" i="6"/>
  <c r="E677" i="6"/>
  <c r="H678" i="6"/>
  <c r="H679" i="6"/>
  <c r="H680" i="6"/>
  <c r="H681" i="6"/>
  <c r="F681" i="6"/>
  <c r="A681" i="6"/>
  <c r="H682" i="6"/>
  <c r="F682" i="6"/>
  <c r="A682" i="6"/>
  <c r="H683" i="6"/>
  <c r="F683" i="6"/>
  <c r="H684" i="6"/>
  <c r="F684" i="6"/>
  <c r="H685" i="6"/>
  <c r="H689" i="6"/>
  <c r="F689" i="6"/>
  <c r="A689" i="6"/>
  <c r="H690" i="6"/>
  <c r="F690" i="6"/>
  <c r="H691" i="6"/>
  <c r="F691" i="6"/>
  <c r="H692" i="6"/>
  <c r="F692" i="6"/>
  <c r="B692" i="6"/>
  <c r="H693" i="6"/>
  <c r="E693" i="6"/>
  <c r="H694" i="6"/>
  <c r="H752" i="6"/>
  <c r="H753" i="6"/>
  <c r="F753" i="6"/>
  <c r="B753" i="6"/>
  <c r="H754" i="6"/>
  <c r="H755" i="6"/>
  <c r="F755" i="6"/>
  <c r="A755" i="6"/>
  <c r="H756" i="6"/>
  <c r="H757" i="6"/>
  <c r="F757" i="6"/>
  <c r="H758" i="6"/>
  <c r="F758" i="6"/>
  <c r="A758" i="6"/>
  <c r="H759" i="6"/>
  <c r="F759" i="6"/>
  <c r="H760" i="6"/>
  <c r="F760" i="6"/>
  <c r="A760" i="6"/>
  <c r="H761" i="6"/>
  <c r="F761" i="6"/>
  <c r="B761" i="6"/>
  <c r="H762" i="6"/>
  <c r="H763" i="6"/>
  <c r="H764" i="6"/>
  <c r="F764" i="6"/>
  <c r="A764" i="6"/>
  <c r="H765" i="6"/>
  <c r="H766" i="6"/>
  <c r="F766" i="6"/>
  <c r="A766" i="6"/>
  <c r="H767" i="6"/>
  <c r="H772" i="6"/>
  <c r="F772" i="6"/>
  <c r="H773" i="6"/>
  <c r="H774" i="6"/>
  <c r="H775" i="6"/>
  <c r="F775" i="6"/>
  <c r="H776" i="6"/>
  <c r="H777" i="6"/>
  <c r="F777" i="6"/>
  <c r="H778" i="6"/>
  <c r="F778" i="6"/>
  <c r="A778" i="6"/>
  <c r="H779" i="6"/>
  <c r="E779" i="6"/>
  <c r="H780" i="6"/>
  <c r="H781" i="6"/>
  <c r="H782" i="6"/>
  <c r="F782" i="6"/>
  <c r="H783" i="6"/>
  <c r="E783" i="6"/>
  <c r="H784" i="6"/>
  <c r="F784" i="6"/>
  <c r="H785" i="6"/>
  <c r="H786" i="6"/>
  <c r="H787" i="6"/>
  <c r="F787" i="6"/>
  <c r="A787" i="6"/>
  <c r="H788" i="6"/>
  <c r="H789" i="6"/>
  <c r="H790" i="6"/>
  <c r="F790" i="6"/>
  <c r="A790" i="6"/>
  <c r="H791" i="6"/>
  <c r="H792" i="6"/>
  <c r="H793" i="6"/>
  <c r="E793" i="6"/>
  <c r="H794" i="6"/>
  <c r="F794" i="6"/>
  <c r="B794" i="6"/>
  <c r="H795" i="6"/>
  <c r="H796" i="6"/>
  <c r="F796" i="6"/>
  <c r="H797" i="6"/>
  <c r="H798" i="6"/>
  <c r="H799" i="6"/>
  <c r="H800" i="6"/>
  <c r="F800" i="6"/>
  <c r="H809" i="6"/>
  <c r="H810" i="6"/>
  <c r="E810" i="6"/>
  <c r="H811" i="6"/>
  <c r="H812" i="6"/>
  <c r="H813" i="6"/>
  <c r="H814" i="6"/>
  <c r="F814" i="6"/>
  <c r="H815" i="6"/>
  <c r="H816" i="6"/>
  <c r="F816" i="6"/>
  <c r="H817" i="6"/>
  <c r="H818" i="6"/>
  <c r="H819" i="6"/>
  <c r="H820" i="6"/>
  <c r="H821" i="6"/>
  <c r="E821" i="6"/>
  <c r="H822" i="6"/>
  <c r="F822" i="6"/>
  <c r="B822" i="6"/>
  <c r="H823" i="6"/>
  <c r="H824" i="6"/>
  <c r="H825" i="6"/>
  <c r="F825" i="6"/>
  <c r="B825" i="6"/>
  <c r="H826" i="6"/>
  <c r="F826" i="6"/>
  <c r="B826" i="6"/>
  <c r="H827" i="6"/>
  <c r="E827" i="6"/>
  <c r="H828" i="6"/>
  <c r="H829" i="6"/>
  <c r="F829" i="6"/>
  <c r="A829" i="6"/>
  <c r="H830" i="6"/>
  <c r="F830" i="6"/>
  <c r="H831" i="6"/>
  <c r="F831" i="6"/>
  <c r="A831" i="6"/>
  <c r="H832" i="6"/>
  <c r="F832" i="6"/>
  <c r="B832" i="6"/>
  <c r="H833" i="6"/>
  <c r="F833" i="6"/>
  <c r="A833" i="6"/>
  <c r="H834" i="6"/>
  <c r="E834" i="6"/>
  <c r="H835" i="6"/>
  <c r="F835" i="6"/>
  <c r="H836" i="6"/>
  <c r="H837" i="6"/>
  <c r="F837" i="6"/>
  <c r="B837" i="6"/>
  <c r="H838" i="6"/>
  <c r="H839" i="6"/>
  <c r="H840" i="6"/>
  <c r="F840" i="6"/>
  <c r="B840" i="6"/>
  <c r="H841" i="6"/>
  <c r="H842" i="6"/>
  <c r="F842" i="6"/>
  <c r="H843" i="6"/>
  <c r="H844" i="6"/>
  <c r="F844" i="6"/>
  <c r="A844" i="6"/>
  <c r="H845" i="6"/>
  <c r="F845" i="6"/>
  <c r="A845" i="6"/>
  <c r="H846" i="6"/>
  <c r="H847" i="6"/>
  <c r="H848" i="6"/>
  <c r="H849" i="6"/>
  <c r="H850" i="6"/>
  <c r="H851" i="6"/>
  <c r="H852" i="6"/>
  <c r="F852" i="6"/>
  <c r="A852" i="6"/>
  <c r="H853" i="6"/>
  <c r="H854" i="6"/>
  <c r="F854" i="6"/>
  <c r="B854" i="6"/>
  <c r="H855" i="6"/>
  <c r="H856" i="6"/>
  <c r="H857" i="6"/>
  <c r="F857" i="6"/>
  <c r="H858" i="6"/>
  <c r="H859" i="6"/>
  <c r="F859" i="6"/>
  <c r="B859" i="6"/>
  <c r="H860" i="6"/>
  <c r="F860" i="6"/>
  <c r="B860" i="6"/>
  <c r="H861" i="6"/>
  <c r="F861" i="6"/>
  <c r="B861" i="6"/>
  <c r="H862" i="6"/>
  <c r="H863" i="6"/>
  <c r="H864" i="6"/>
  <c r="H865" i="6"/>
  <c r="F865" i="6"/>
  <c r="A865" i="6"/>
  <c r="H866" i="6"/>
  <c r="E866" i="6"/>
  <c r="H867" i="6"/>
  <c r="H868" i="6"/>
  <c r="F868" i="6"/>
  <c r="B868" i="6"/>
  <c r="H869" i="6"/>
  <c r="F869" i="6"/>
  <c r="B869" i="6"/>
  <c r="H870" i="6"/>
  <c r="H871" i="6"/>
  <c r="F871" i="6"/>
  <c r="A871" i="6"/>
  <c r="H872" i="6"/>
  <c r="F872" i="6"/>
  <c r="H873" i="6"/>
  <c r="H874" i="6"/>
  <c r="F874" i="6"/>
  <c r="B874" i="6"/>
  <c r="H875" i="6"/>
  <c r="F875" i="6"/>
  <c r="A875" i="6"/>
  <c r="H876" i="6"/>
  <c r="H877" i="6"/>
  <c r="H878" i="6"/>
  <c r="H879" i="6"/>
  <c r="F879" i="6"/>
  <c r="B879" i="6"/>
  <c r="H880" i="6"/>
  <c r="F880" i="6"/>
  <c r="H881" i="6"/>
  <c r="F881" i="6"/>
  <c r="A881" i="6"/>
  <c r="H882" i="6"/>
  <c r="H883" i="6"/>
  <c r="F883" i="6"/>
  <c r="H884" i="6"/>
  <c r="H885" i="6"/>
  <c r="H886" i="6"/>
  <c r="H887" i="6"/>
  <c r="H888" i="6"/>
  <c r="H889" i="6"/>
  <c r="H890" i="6"/>
  <c r="F890" i="6"/>
  <c r="B890" i="6"/>
  <c r="H891" i="6"/>
  <c r="H892" i="6"/>
  <c r="H893" i="6"/>
  <c r="F893" i="6"/>
  <c r="H970" i="6"/>
  <c r="H971" i="6"/>
  <c r="H972" i="6"/>
  <c r="H973" i="6"/>
  <c r="E973" i="6"/>
  <c r="H974" i="6"/>
  <c r="F974" i="6"/>
  <c r="H975" i="6"/>
  <c r="F975" i="6"/>
  <c r="B975" i="6"/>
  <c r="H976" i="6"/>
  <c r="H977" i="6"/>
  <c r="H978" i="6"/>
  <c r="H979" i="6"/>
  <c r="E979" i="6"/>
  <c r="H980" i="6"/>
  <c r="F980" i="6"/>
  <c r="A980" i="6"/>
  <c r="H981" i="6"/>
  <c r="F981" i="6"/>
  <c r="H982" i="6"/>
  <c r="F982" i="6"/>
  <c r="A982" i="6"/>
  <c r="H983" i="6"/>
  <c r="F983" i="6"/>
  <c r="A983" i="6"/>
  <c r="H984" i="6"/>
  <c r="F984" i="6"/>
  <c r="B984" i="6"/>
  <c r="H985" i="6"/>
  <c r="F985" i="6"/>
  <c r="A985" i="6"/>
  <c r="H986" i="6"/>
  <c r="F986" i="6"/>
  <c r="H987" i="6"/>
  <c r="H988" i="6"/>
  <c r="F988" i="6"/>
  <c r="B988" i="6"/>
  <c r="H989" i="6"/>
  <c r="F989" i="6"/>
  <c r="B989" i="6"/>
  <c r="H990" i="6"/>
  <c r="F990" i="6"/>
  <c r="H991" i="6"/>
  <c r="F991" i="6"/>
  <c r="H992" i="6"/>
  <c r="F992" i="6"/>
  <c r="B992" i="6"/>
  <c r="H993" i="6"/>
  <c r="H994" i="6"/>
  <c r="F994" i="6"/>
  <c r="A994" i="6"/>
  <c r="H995" i="6"/>
  <c r="F995" i="6"/>
  <c r="H996" i="6"/>
  <c r="F996" i="6"/>
  <c r="H997" i="6"/>
  <c r="F997" i="6"/>
  <c r="H998" i="6"/>
  <c r="F998" i="6"/>
  <c r="H999" i="6"/>
  <c r="F999" i="6"/>
  <c r="A999" i="6"/>
  <c r="H1000" i="6"/>
  <c r="F1000" i="6"/>
  <c r="H1001" i="6"/>
  <c r="F1001" i="6"/>
  <c r="B1001" i="6"/>
  <c r="H1002" i="6"/>
  <c r="F1002" i="6"/>
  <c r="A1002" i="6"/>
  <c r="H1003" i="6"/>
  <c r="F1003" i="6"/>
  <c r="B1003" i="6"/>
  <c r="H1004" i="6"/>
  <c r="H1005" i="6"/>
  <c r="H1006" i="6"/>
  <c r="F1006" i="6"/>
  <c r="H1007" i="6"/>
  <c r="H1008" i="6"/>
  <c r="F1008" i="6"/>
  <c r="A1008" i="6"/>
  <c r="H1009" i="6"/>
  <c r="H1010" i="6"/>
  <c r="F1010" i="6"/>
  <c r="B1010" i="6"/>
  <c r="H1011" i="6"/>
  <c r="E1011" i="6"/>
  <c r="H1012" i="6"/>
  <c r="H1013" i="6"/>
  <c r="F1013" i="6"/>
  <c r="B1013" i="6"/>
  <c r="H1014" i="6"/>
  <c r="F1014" i="6"/>
  <c r="H1015" i="6"/>
  <c r="F1015" i="6"/>
  <c r="H1016" i="6"/>
  <c r="F1016" i="6"/>
  <c r="H1017" i="6"/>
  <c r="F1017" i="6"/>
  <c r="H1018" i="6"/>
  <c r="F1018" i="6"/>
  <c r="A1018" i="6"/>
  <c r="H1019" i="6"/>
  <c r="F1019" i="6"/>
  <c r="A1019" i="6"/>
  <c r="H1020" i="6"/>
  <c r="H1021" i="6"/>
  <c r="F1021" i="6"/>
  <c r="H1022" i="6"/>
  <c r="H1023" i="6"/>
  <c r="F1023" i="6"/>
  <c r="B1023" i="6"/>
  <c r="H1024" i="6"/>
  <c r="F1024" i="6"/>
  <c r="A1024" i="6"/>
  <c r="H1025" i="6"/>
  <c r="H1026" i="6"/>
  <c r="H1027" i="6"/>
  <c r="H1028" i="6"/>
  <c r="F1028" i="6"/>
  <c r="B1028" i="6"/>
  <c r="H1029" i="6"/>
  <c r="H1030" i="6"/>
  <c r="F1030" i="6"/>
  <c r="H1031" i="6"/>
  <c r="F1031" i="6"/>
  <c r="B1031" i="6"/>
  <c r="H1032" i="6"/>
  <c r="F1032" i="6"/>
  <c r="B1032" i="6"/>
  <c r="H1033" i="6"/>
  <c r="H1034" i="6"/>
  <c r="H1035" i="6"/>
  <c r="H1036" i="6"/>
  <c r="H1037" i="6"/>
  <c r="H1038" i="6"/>
  <c r="H1039" i="6"/>
  <c r="F1039" i="6"/>
  <c r="B1039" i="6"/>
  <c r="H1040" i="6"/>
  <c r="F1040" i="6"/>
  <c r="H1041" i="6"/>
  <c r="H1042" i="6"/>
  <c r="F1042" i="6"/>
  <c r="H1043" i="6"/>
  <c r="H1044" i="6"/>
  <c r="H1045" i="6"/>
  <c r="H1046" i="6"/>
  <c r="H1047" i="6"/>
  <c r="F1047" i="6"/>
  <c r="B1047" i="6"/>
  <c r="H1048" i="6"/>
  <c r="H1049" i="6"/>
  <c r="H1050" i="6"/>
  <c r="H1051" i="6"/>
  <c r="H1052" i="6"/>
  <c r="F1052" i="6"/>
  <c r="B1052" i="6"/>
  <c r="H1053" i="6"/>
  <c r="H1054" i="6"/>
  <c r="F1054" i="6"/>
  <c r="H1055" i="6"/>
  <c r="H1056" i="6"/>
  <c r="H1057" i="6"/>
  <c r="F1057" i="6"/>
  <c r="H1058" i="6"/>
  <c r="E1058" i="6"/>
  <c r="H1059" i="6"/>
  <c r="F1059" i="6"/>
  <c r="H1060" i="6"/>
  <c r="F1060" i="6"/>
  <c r="B1060" i="6"/>
  <c r="H1061" i="6"/>
  <c r="H1062" i="6"/>
  <c r="F1062" i="6"/>
  <c r="H1063" i="6"/>
  <c r="H1064" i="6"/>
  <c r="F1064" i="6"/>
  <c r="A1064" i="6"/>
  <c r="H1065" i="6"/>
  <c r="H1066" i="6"/>
  <c r="H1067" i="6"/>
  <c r="F1067" i="6"/>
  <c r="B1067" i="6"/>
  <c r="H1068" i="6"/>
  <c r="F1068" i="6"/>
  <c r="B1068" i="6"/>
  <c r="H1069" i="6"/>
  <c r="F1069" i="6"/>
  <c r="A1069" i="6"/>
  <c r="H1070" i="6"/>
  <c r="F1070" i="6"/>
  <c r="H1071" i="6"/>
  <c r="H1072" i="6"/>
  <c r="F1072" i="6"/>
  <c r="B1072" i="6"/>
  <c r="H1073" i="6"/>
  <c r="H1074" i="6"/>
  <c r="H1075" i="6"/>
  <c r="F1075" i="6"/>
  <c r="H1076" i="6"/>
  <c r="F1076" i="6"/>
  <c r="B1076" i="6"/>
  <c r="H1077" i="6"/>
  <c r="H1078" i="6"/>
  <c r="F1078" i="6"/>
  <c r="H1079" i="6"/>
  <c r="F1079" i="6"/>
  <c r="B1079" i="6"/>
  <c r="H1080" i="6"/>
  <c r="F1080" i="6"/>
  <c r="A1080" i="6"/>
  <c r="H1081" i="6"/>
  <c r="H1082" i="6"/>
  <c r="H1083" i="6"/>
  <c r="F1083" i="6"/>
  <c r="H1084" i="6"/>
  <c r="H1085" i="6"/>
  <c r="H1086" i="6"/>
  <c r="F1086" i="6"/>
  <c r="A1086" i="6"/>
  <c r="H1087" i="6"/>
  <c r="F1087" i="6"/>
  <c r="A1087" i="6"/>
  <c r="H1088" i="6"/>
  <c r="H1089" i="6"/>
  <c r="H1090" i="6"/>
  <c r="F1090" i="6"/>
  <c r="H1091" i="6"/>
  <c r="H1092" i="6"/>
  <c r="H1093" i="6"/>
  <c r="H1094" i="6"/>
  <c r="H1095" i="6"/>
  <c r="F1095" i="6"/>
  <c r="H1096" i="6"/>
  <c r="H1097" i="6"/>
  <c r="F1097" i="6"/>
  <c r="A1097" i="6"/>
  <c r="H1098" i="6"/>
  <c r="F1098" i="6"/>
  <c r="A1098" i="6"/>
  <c r="H1099" i="6"/>
  <c r="F1099" i="6"/>
  <c r="H1100" i="6"/>
  <c r="H1101" i="6"/>
  <c r="F1101" i="6"/>
  <c r="H1102" i="6"/>
  <c r="F1102" i="6"/>
  <c r="H1103" i="6"/>
  <c r="H1104" i="6"/>
  <c r="H1105" i="6"/>
  <c r="H1106" i="6"/>
  <c r="F1106" i="6"/>
  <c r="B1106" i="6"/>
  <c r="H1107" i="6"/>
  <c r="F1107" i="6"/>
  <c r="A1107" i="6"/>
  <c r="H1108" i="6"/>
  <c r="F1108" i="6"/>
  <c r="A1108" i="6"/>
  <c r="H1109" i="6"/>
  <c r="F1109" i="6"/>
  <c r="H1110" i="6"/>
  <c r="E1110" i="6"/>
  <c r="H1111" i="6"/>
  <c r="F1111" i="6"/>
  <c r="A1111" i="6"/>
  <c r="H1112" i="6"/>
  <c r="H1113" i="6"/>
  <c r="H1114" i="6"/>
  <c r="F1114" i="6"/>
  <c r="B1114" i="6"/>
  <c r="H1115" i="6"/>
  <c r="H1116" i="6"/>
  <c r="F1116" i="6"/>
  <c r="B1116" i="6"/>
  <c r="H1117" i="6"/>
  <c r="H1118" i="6"/>
  <c r="H1119" i="6"/>
  <c r="F1119" i="6"/>
  <c r="A1119" i="6"/>
  <c r="H1120" i="6"/>
  <c r="F1120" i="6"/>
  <c r="B1120" i="6"/>
  <c r="H1121" i="6"/>
  <c r="H1122" i="6"/>
  <c r="H1123" i="6"/>
  <c r="F1123" i="6"/>
  <c r="H1124" i="6"/>
  <c r="F1124" i="6"/>
  <c r="A1124" i="6"/>
  <c r="H1125" i="6"/>
  <c r="F1125" i="6"/>
  <c r="B1125" i="6"/>
  <c r="H1126" i="6"/>
  <c r="F1126" i="6"/>
  <c r="A1126" i="6"/>
  <c r="H1127" i="6"/>
  <c r="F1127" i="6"/>
  <c r="A1127" i="6"/>
  <c r="H1128" i="6"/>
  <c r="H1129" i="6"/>
  <c r="F1129" i="6"/>
  <c r="B1129" i="6"/>
  <c r="H1130" i="6"/>
  <c r="H1131" i="6"/>
  <c r="F1131" i="6"/>
  <c r="H1132" i="6"/>
  <c r="H1133" i="6"/>
  <c r="F1133" i="6"/>
  <c r="A1133" i="6"/>
  <c r="H1134" i="6"/>
  <c r="E1134" i="6"/>
  <c r="H1135" i="6"/>
  <c r="F1135" i="6"/>
  <c r="A1135" i="6"/>
  <c r="H1136" i="6"/>
  <c r="F1136" i="6"/>
  <c r="A1136" i="6"/>
  <c r="H1137" i="6"/>
  <c r="H1138" i="6"/>
  <c r="F1138" i="6"/>
  <c r="H1139" i="6"/>
  <c r="F1139" i="6"/>
  <c r="A1139" i="6"/>
  <c r="H1140" i="6"/>
  <c r="H1141" i="6"/>
  <c r="H1142" i="6"/>
  <c r="F1142" i="6"/>
  <c r="H1143" i="6"/>
  <c r="H1144" i="6"/>
  <c r="H1145" i="6"/>
  <c r="H1146" i="6"/>
  <c r="H1147" i="6"/>
  <c r="F1147" i="6"/>
  <c r="A1147" i="6"/>
  <c r="H1148" i="6"/>
  <c r="F1148" i="6"/>
  <c r="H1149" i="6"/>
  <c r="H1150" i="6"/>
  <c r="F1150" i="6"/>
  <c r="B1150" i="6"/>
  <c r="H1151" i="6"/>
  <c r="F1151" i="6"/>
  <c r="H1152" i="6"/>
  <c r="H1153" i="6"/>
  <c r="H1154" i="6"/>
  <c r="H1155" i="6"/>
  <c r="H1156" i="6"/>
  <c r="F1156" i="6"/>
  <c r="B1156" i="6"/>
  <c r="H1157" i="6"/>
  <c r="F1157" i="6"/>
  <c r="A1157" i="6"/>
  <c r="H1158" i="6"/>
  <c r="H1159" i="6"/>
  <c r="F1159" i="6"/>
  <c r="A1159" i="6"/>
  <c r="H1160" i="6"/>
  <c r="H1161" i="6"/>
  <c r="H1162" i="6"/>
  <c r="H1163" i="6"/>
  <c r="F1163" i="6"/>
  <c r="B1163" i="6"/>
  <c r="H1164" i="6"/>
  <c r="H1165" i="6"/>
  <c r="F1165" i="6"/>
  <c r="B1165" i="6"/>
  <c r="H1166" i="6"/>
  <c r="H1167" i="6"/>
  <c r="H1168" i="6"/>
  <c r="H1169" i="6"/>
  <c r="H1170" i="6"/>
  <c r="F1170" i="6"/>
  <c r="B1170" i="6"/>
  <c r="H1176" i="6"/>
  <c r="H1177" i="6"/>
  <c r="F1177" i="6"/>
  <c r="B1177" i="6"/>
  <c r="H1178" i="6"/>
  <c r="F1178" i="6"/>
  <c r="A1178" i="6"/>
  <c r="H1179" i="6"/>
  <c r="H1180" i="6"/>
  <c r="F1180" i="6"/>
  <c r="A1180" i="6"/>
  <c r="H1181" i="6"/>
  <c r="H1182" i="6"/>
  <c r="H1183" i="6"/>
  <c r="F1183" i="6"/>
  <c r="H1184" i="6"/>
  <c r="H1185" i="6"/>
  <c r="F1185" i="6"/>
  <c r="B1185" i="6"/>
  <c r="H1186" i="6"/>
  <c r="F1186" i="6"/>
  <c r="H1187" i="6"/>
  <c r="H1188" i="6"/>
  <c r="F1188" i="6"/>
  <c r="B1188" i="6"/>
  <c r="H1189" i="6"/>
  <c r="H1190" i="6"/>
  <c r="H1191" i="6"/>
  <c r="F1191" i="6"/>
  <c r="H1192" i="6"/>
  <c r="F1192" i="6"/>
  <c r="H1193" i="6"/>
  <c r="H1194" i="6"/>
  <c r="F1194" i="6"/>
  <c r="A1194" i="6"/>
  <c r="H1195" i="6"/>
  <c r="H1196" i="6"/>
  <c r="H1197" i="6"/>
  <c r="F1197" i="6"/>
  <c r="B1197" i="6"/>
  <c r="H1198" i="6"/>
  <c r="F1198" i="6"/>
  <c r="H1199" i="6"/>
  <c r="F1199" i="6"/>
  <c r="A1199" i="6"/>
  <c r="H1200" i="6"/>
  <c r="H1201" i="6"/>
  <c r="F1201" i="6"/>
  <c r="H1202" i="6"/>
  <c r="H1203" i="6"/>
  <c r="H1204" i="6"/>
  <c r="H1205" i="6"/>
  <c r="H1206" i="6"/>
  <c r="F1206" i="6"/>
  <c r="B1206" i="6"/>
  <c r="H1207" i="6"/>
  <c r="F1207" i="6"/>
  <c r="H1208" i="6"/>
  <c r="H1209" i="6"/>
  <c r="F1209" i="6"/>
  <c r="H1210" i="6"/>
  <c r="H1211" i="6"/>
  <c r="F1211" i="6"/>
  <c r="A1211" i="6"/>
  <c r="H1212" i="6"/>
  <c r="H1213" i="6"/>
  <c r="F1213" i="6"/>
  <c r="B1213" i="6"/>
  <c r="H1214" i="6"/>
  <c r="H1216" i="6"/>
  <c r="H1217" i="6"/>
  <c r="F1217" i="6"/>
  <c r="A1217" i="6"/>
  <c r="H1218" i="6"/>
  <c r="F1218" i="6"/>
  <c r="B1218" i="6"/>
  <c r="H1219" i="6"/>
  <c r="H1220" i="6"/>
  <c r="H1221" i="6"/>
  <c r="H1222" i="6"/>
  <c r="F1222" i="6"/>
  <c r="A1222" i="6"/>
  <c r="H1223" i="6"/>
  <c r="H1224" i="6"/>
  <c r="F1224" i="6"/>
  <c r="H1225" i="6"/>
  <c r="F1225" i="6"/>
  <c r="H1226" i="6"/>
  <c r="F1226" i="6"/>
  <c r="H1227" i="6"/>
  <c r="F1227" i="6"/>
  <c r="H1228" i="6"/>
  <c r="H1229" i="6"/>
  <c r="H1230" i="6"/>
  <c r="F1230" i="6"/>
  <c r="B1230" i="6"/>
  <c r="H1231" i="6"/>
  <c r="H1232" i="6"/>
  <c r="F1232" i="6"/>
  <c r="B1232" i="6"/>
  <c r="H1233" i="6"/>
  <c r="F1233" i="6"/>
  <c r="A1233" i="6"/>
  <c r="H1234" i="6"/>
  <c r="F1234" i="6"/>
  <c r="B1234" i="6"/>
  <c r="H1235" i="6"/>
  <c r="F1235" i="6"/>
  <c r="A1235" i="6"/>
  <c r="H1236" i="6"/>
  <c r="F1236" i="6"/>
  <c r="A1236" i="6"/>
  <c r="H1237" i="6"/>
  <c r="F1237" i="6"/>
  <c r="B1237" i="6"/>
  <c r="H1238" i="6"/>
  <c r="F1238" i="6"/>
  <c r="A1238" i="6"/>
  <c r="H1239" i="6"/>
  <c r="F1239" i="6"/>
  <c r="H1240" i="6"/>
  <c r="F1240" i="6"/>
  <c r="B1240" i="6"/>
  <c r="H1241" i="6"/>
  <c r="F1241" i="6"/>
  <c r="B1241" i="6"/>
  <c r="H1242" i="6"/>
  <c r="H1243" i="6"/>
  <c r="F1243" i="6"/>
  <c r="A1243" i="6"/>
  <c r="H1244" i="6"/>
  <c r="E1244" i="6"/>
  <c r="H1245" i="6"/>
  <c r="F1245" i="6"/>
  <c r="H1246" i="6"/>
  <c r="H1247" i="6"/>
  <c r="F1247" i="6"/>
  <c r="A1247" i="6"/>
  <c r="H1248" i="6"/>
  <c r="H1249" i="6"/>
  <c r="F1249" i="6"/>
  <c r="A1249" i="6"/>
  <c r="H1250" i="6"/>
  <c r="F1250" i="6"/>
  <c r="A1250" i="6"/>
  <c r="H1251" i="6"/>
  <c r="F1251" i="6"/>
  <c r="B1251" i="6"/>
  <c r="H1252" i="6"/>
  <c r="F1252" i="6"/>
  <c r="H1253" i="6"/>
  <c r="F1253" i="6"/>
  <c r="B1253" i="6"/>
  <c r="H1254" i="6"/>
  <c r="F1254" i="6"/>
  <c r="B1254" i="6"/>
  <c r="H1255" i="6"/>
  <c r="H1256" i="6"/>
  <c r="F1256" i="6"/>
  <c r="B1256" i="6"/>
  <c r="H1257" i="6"/>
  <c r="F1257" i="6"/>
  <c r="A1257" i="6"/>
  <c r="H1258" i="6"/>
  <c r="F1258" i="6"/>
  <c r="H1259" i="6"/>
  <c r="H1260" i="6"/>
  <c r="F1260" i="6"/>
  <c r="H1261" i="6"/>
  <c r="H1262" i="6"/>
  <c r="F1262" i="6"/>
  <c r="H1263" i="6"/>
  <c r="F1263" i="6"/>
  <c r="B1263" i="6"/>
  <c r="H1264" i="6"/>
  <c r="F1264" i="6"/>
  <c r="A1264" i="6"/>
  <c r="H1265" i="6"/>
  <c r="H1266" i="6"/>
  <c r="H1267" i="6"/>
  <c r="F1267" i="6"/>
  <c r="A1267" i="6"/>
  <c r="H1268" i="6"/>
  <c r="H1269" i="6"/>
  <c r="H1270" i="6"/>
  <c r="H1271" i="6"/>
  <c r="F1271" i="6"/>
  <c r="H1272" i="6"/>
  <c r="F1272" i="6"/>
  <c r="B1272" i="6"/>
  <c r="H1273" i="6"/>
  <c r="F1273" i="6"/>
  <c r="H1274" i="6"/>
  <c r="H1275" i="6"/>
  <c r="F1275" i="6"/>
  <c r="H1276" i="6"/>
  <c r="F1276" i="6"/>
  <c r="H1277" i="6"/>
  <c r="F1277" i="6"/>
  <c r="B1277" i="6"/>
  <c r="H1278" i="6"/>
  <c r="H1279" i="6"/>
  <c r="H1280" i="6"/>
  <c r="H1281" i="6"/>
  <c r="H1282" i="6"/>
  <c r="H1283" i="6"/>
  <c r="F1283" i="6"/>
  <c r="B1283" i="6"/>
  <c r="H1284" i="6"/>
  <c r="F1284" i="6"/>
  <c r="H1285" i="6"/>
  <c r="F1285" i="6"/>
  <c r="A1285" i="6"/>
  <c r="H1286" i="6"/>
  <c r="F1286" i="6"/>
  <c r="B1286" i="6"/>
  <c r="H1287" i="6"/>
  <c r="H1288" i="6"/>
  <c r="F1288" i="6"/>
  <c r="B1288" i="6"/>
  <c r="H1289" i="6"/>
  <c r="F1289" i="6"/>
  <c r="A1289" i="6"/>
  <c r="H1290" i="6"/>
  <c r="H1291" i="6"/>
  <c r="H1292" i="6"/>
  <c r="H1293" i="6"/>
  <c r="F1293" i="6"/>
  <c r="B1293" i="6"/>
  <c r="H1294" i="6"/>
  <c r="F1294" i="6"/>
  <c r="B1294" i="6"/>
  <c r="H1295" i="6"/>
  <c r="H1296" i="6"/>
  <c r="F1296" i="6"/>
  <c r="B1296" i="6"/>
  <c r="H1297" i="6"/>
  <c r="H1298" i="6"/>
  <c r="H1301" i="6"/>
  <c r="H1302" i="6"/>
  <c r="F1302" i="6"/>
  <c r="A1302" i="6"/>
  <c r="H1303" i="6"/>
  <c r="F1303" i="6"/>
  <c r="A1303" i="6"/>
  <c r="H1304" i="6"/>
  <c r="H1305" i="6"/>
  <c r="F1305" i="6"/>
  <c r="B1305" i="6"/>
  <c r="H1306" i="6"/>
  <c r="F1306" i="6"/>
  <c r="B1306" i="6"/>
  <c r="H1307" i="6"/>
  <c r="H1308" i="6"/>
  <c r="H1309" i="6"/>
  <c r="F1309" i="6"/>
  <c r="A1309" i="6"/>
  <c r="H1310" i="6"/>
  <c r="F1310" i="6"/>
  <c r="A1310" i="6"/>
  <c r="H1311" i="6"/>
  <c r="F1311" i="6"/>
  <c r="H1312" i="6"/>
  <c r="H1313" i="6"/>
  <c r="F1313" i="6"/>
  <c r="H1314" i="6"/>
  <c r="F1314" i="6"/>
  <c r="B1314" i="6"/>
  <c r="H1315" i="6"/>
  <c r="H1316" i="6"/>
  <c r="H1317" i="6"/>
  <c r="F1317" i="6"/>
  <c r="H1318" i="6"/>
  <c r="F1318" i="6"/>
  <c r="H1319" i="6"/>
  <c r="H1320" i="6"/>
  <c r="H1322" i="6"/>
  <c r="F1322" i="6"/>
  <c r="H1323" i="6"/>
  <c r="F1323" i="6"/>
  <c r="H1324" i="6"/>
  <c r="H1325" i="6"/>
  <c r="H1326" i="6"/>
  <c r="H1327" i="6"/>
  <c r="H1328" i="6"/>
  <c r="H1329" i="6"/>
  <c r="F1329" i="6"/>
  <c r="H1330" i="6"/>
  <c r="F1330" i="6"/>
  <c r="B1330" i="6"/>
  <c r="H1331" i="6"/>
  <c r="F1331" i="6"/>
  <c r="H1332" i="6"/>
  <c r="H1333" i="6"/>
  <c r="H1334" i="6"/>
  <c r="F1334" i="6"/>
  <c r="B1334" i="6"/>
  <c r="H1335" i="6"/>
  <c r="H1336" i="6"/>
  <c r="H1337" i="6"/>
  <c r="F1337" i="6"/>
  <c r="B1337" i="6"/>
  <c r="H1338" i="6"/>
  <c r="H1339" i="6"/>
  <c r="H1340" i="6"/>
  <c r="H1341" i="6"/>
  <c r="H1342" i="6"/>
  <c r="F1342" i="6"/>
  <c r="A1342" i="6"/>
  <c r="H1343" i="6"/>
  <c r="H1344" i="6"/>
  <c r="H1345" i="6"/>
  <c r="H1346" i="6"/>
  <c r="H1347" i="6"/>
  <c r="F1347" i="6"/>
  <c r="H1348" i="6"/>
  <c r="H1349" i="6"/>
  <c r="H1350" i="6"/>
  <c r="F1350" i="6"/>
  <c r="H1351" i="6"/>
  <c r="H1352" i="6"/>
  <c r="H1353" i="6"/>
  <c r="H1354" i="6"/>
  <c r="F1354" i="6"/>
  <c r="B1354" i="6"/>
  <c r="H1355" i="6"/>
  <c r="E1355" i="6"/>
  <c r="H1356" i="6"/>
  <c r="H1357" i="6"/>
  <c r="H1358" i="6"/>
  <c r="F1358" i="6"/>
  <c r="B1358" i="6"/>
  <c r="H1359" i="6"/>
  <c r="F1359" i="6"/>
  <c r="H1360" i="6"/>
  <c r="F1360" i="6"/>
  <c r="B1360" i="6"/>
  <c r="H1361" i="6"/>
  <c r="F1361" i="6"/>
  <c r="A1361" i="6"/>
  <c r="H1362" i="6"/>
  <c r="H1363" i="6"/>
  <c r="H1364" i="6"/>
  <c r="H1365" i="6"/>
  <c r="F1365" i="6"/>
  <c r="H1366" i="6"/>
  <c r="H1367" i="6"/>
  <c r="H1368" i="6"/>
  <c r="F1368" i="6"/>
  <c r="A1368" i="6"/>
  <c r="H1369" i="6"/>
  <c r="F1369" i="6"/>
  <c r="H1370" i="6"/>
  <c r="F1370" i="6"/>
  <c r="A1370" i="6"/>
  <c r="H1371" i="6"/>
  <c r="H1372" i="6"/>
  <c r="H1373" i="6"/>
  <c r="H1374" i="6"/>
  <c r="H1375" i="6"/>
  <c r="H1376" i="6"/>
  <c r="H1377" i="6"/>
  <c r="F1377" i="6"/>
  <c r="A1377" i="6"/>
  <c r="H1378" i="6"/>
  <c r="F1378" i="6"/>
  <c r="A1378" i="6"/>
  <c r="H1379" i="6"/>
  <c r="F1379" i="6"/>
  <c r="A1379" i="6"/>
  <c r="H1380" i="6"/>
  <c r="H1381" i="6"/>
  <c r="H1382" i="6"/>
  <c r="F1382" i="6"/>
  <c r="B1382" i="6"/>
  <c r="H1383" i="6"/>
  <c r="H1384" i="6"/>
  <c r="H1385" i="6"/>
  <c r="F1385" i="6"/>
  <c r="H1386" i="6"/>
  <c r="F1386" i="6"/>
  <c r="A1386" i="6"/>
  <c r="H1389" i="6"/>
  <c r="H1390" i="6"/>
  <c r="F1390" i="6"/>
  <c r="A1390" i="6"/>
  <c r="H1391" i="6"/>
  <c r="F1391" i="6"/>
  <c r="H1392" i="6"/>
  <c r="H1393" i="6"/>
  <c r="H1394" i="6"/>
  <c r="F1394" i="6"/>
  <c r="B1394" i="6"/>
  <c r="H1395" i="6"/>
  <c r="H1396" i="6"/>
  <c r="F1396" i="6"/>
  <c r="A1396" i="6"/>
  <c r="H1397" i="6"/>
  <c r="H1398" i="6"/>
  <c r="H1399" i="6"/>
  <c r="F1399" i="6"/>
  <c r="H1400" i="6"/>
  <c r="F1400" i="6"/>
  <c r="A1400" i="6"/>
  <c r="H1401" i="6"/>
  <c r="H1402" i="6"/>
  <c r="H1403" i="6"/>
  <c r="F1403" i="6"/>
  <c r="A1403" i="6"/>
  <c r="H1404" i="6"/>
  <c r="F1404" i="6"/>
  <c r="H1405" i="6"/>
  <c r="F1405" i="6"/>
  <c r="B1405" i="6"/>
  <c r="H1406" i="6"/>
  <c r="H1407" i="6"/>
  <c r="F1407" i="6"/>
  <c r="H1408" i="6"/>
  <c r="H1409" i="6"/>
  <c r="F1409" i="6"/>
  <c r="B1409" i="6"/>
  <c r="H1410" i="6"/>
  <c r="H1411" i="6"/>
  <c r="F1411" i="6"/>
  <c r="H1412" i="6"/>
  <c r="H1413" i="6"/>
  <c r="F1413" i="6"/>
  <c r="B1413" i="6"/>
  <c r="H1414" i="6"/>
  <c r="H1415" i="6"/>
  <c r="H1416" i="6"/>
  <c r="F1416" i="6"/>
  <c r="A1416" i="6"/>
  <c r="H1417" i="6"/>
  <c r="F1417" i="6"/>
  <c r="A1417" i="6"/>
  <c r="H1418" i="6"/>
  <c r="H1419" i="6"/>
  <c r="H1420" i="6"/>
  <c r="F1420" i="6"/>
  <c r="B1420" i="6"/>
  <c r="H1421" i="6"/>
  <c r="F1421" i="6"/>
  <c r="H1422" i="6"/>
  <c r="H1423" i="6"/>
  <c r="H1424" i="6"/>
  <c r="H1432" i="6"/>
  <c r="F1432" i="6"/>
  <c r="A1432" i="6"/>
  <c r="H1425" i="6"/>
  <c r="H1426" i="6"/>
  <c r="H1427" i="6"/>
  <c r="F1427" i="6"/>
  <c r="A1427" i="6"/>
  <c r="H1428" i="6"/>
  <c r="H1429" i="6"/>
  <c r="F1429" i="6"/>
  <c r="B1429" i="6"/>
  <c r="H1430" i="6"/>
  <c r="H1431" i="6"/>
  <c r="H1443" i="6"/>
  <c r="F1443" i="6"/>
  <c r="B1443" i="6"/>
  <c r="H1444" i="6"/>
  <c r="F1444" i="6"/>
  <c r="B1444" i="6"/>
  <c r="H1445" i="6"/>
  <c r="F1445" i="6"/>
  <c r="A1445" i="6"/>
  <c r="H1446" i="6"/>
  <c r="H1447" i="6"/>
  <c r="H1448" i="6"/>
  <c r="H1449" i="6"/>
  <c r="F1449" i="6"/>
  <c r="H1450" i="6"/>
  <c r="F1450" i="6"/>
  <c r="B1450" i="6"/>
  <c r="H1451" i="6"/>
  <c r="H1452" i="6"/>
  <c r="H1453" i="6"/>
  <c r="H1454" i="6"/>
  <c r="F1454" i="6"/>
  <c r="A1454" i="6"/>
  <c r="H1455" i="6"/>
  <c r="F1455" i="6"/>
  <c r="A1455" i="6"/>
  <c r="H1456" i="6"/>
  <c r="H1457" i="6"/>
  <c r="H1458" i="6"/>
  <c r="F1458" i="6"/>
  <c r="B1458" i="6"/>
  <c r="H1459" i="6"/>
  <c r="H1460" i="6"/>
  <c r="H1461" i="6"/>
  <c r="F1461" i="6"/>
  <c r="A1461" i="6"/>
  <c r="H1462" i="6"/>
  <c r="F1462" i="6"/>
  <c r="A1462" i="6"/>
  <c r="H1463" i="6"/>
  <c r="H1464" i="6"/>
  <c r="F1464" i="6"/>
  <c r="H1465" i="6"/>
  <c r="H1466" i="6"/>
  <c r="H1467" i="6"/>
  <c r="H1468" i="6"/>
  <c r="F1468" i="6"/>
  <c r="A1468" i="6"/>
  <c r="H1469" i="6"/>
  <c r="F1469" i="6"/>
  <c r="B1469" i="6"/>
  <c r="H1470" i="6"/>
  <c r="F1470" i="6"/>
  <c r="H1471" i="6"/>
  <c r="F1471" i="6"/>
  <c r="H1472" i="6"/>
  <c r="H1473" i="6"/>
  <c r="F1473" i="6"/>
  <c r="B1473" i="6"/>
  <c r="H1474" i="6"/>
  <c r="F1474" i="6"/>
  <c r="H1475" i="6"/>
  <c r="E1475" i="6"/>
  <c r="H1476" i="6"/>
  <c r="H1477" i="6"/>
  <c r="F1477" i="6"/>
  <c r="H1478" i="6"/>
  <c r="F1478" i="6"/>
  <c r="A1478" i="6"/>
  <c r="H1480" i="6"/>
  <c r="H1481" i="6"/>
  <c r="H1482" i="6"/>
  <c r="E1482" i="6"/>
  <c r="H1483" i="6"/>
  <c r="F1483" i="6"/>
  <c r="H1484" i="6"/>
  <c r="H1485" i="6"/>
  <c r="H1486" i="6"/>
  <c r="H1487" i="6"/>
  <c r="F1487" i="6"/>
  <c r="H1488" i="6"/>
  <c r="F1488" i="6"/>
  <c r="A1488" i="6"/>
  <c r="H1489" i="6"/>
  <c r="H1490" i="6"/>
  <c r="E1490" i="6"/>
  <c r="H1491" i="6"/>
  <c r="F1491" i="6"/>
  <c r="B1491" i="6"/>
  <c r="H1492" i="6"/>
  <c r="H1495" i="6"/>
  <c r="H1496" i="6"/>
  <c r="F1496" i="6"/>
  <c r="A1496" i="6"/>
  <c r="H1497" i="6"/>
  <c r="F1497" i="6"/>
  <c r="H1498" i="6"/>
  <c r="H1499" i="6"/>
  <c r="H1500" i="6"/>
  <c r="F1500" i="6"/>
  <c r="H1501" i="6"/>
  <c r="H1502" i="6"/>
  <c r="H1503" i="6"/>
  <c r="H1504" i="6"/>
  <c r="F1504" i="6"/>
  <c r="B1504" i="6"/>
  <c r="H1505" i="6"/>
  <c r="F1505" i="6"/>
  <c r="A1505" i="6"/>
  <c r="H1506" i="6"/>
  <c r="H1507" i="6"/>
  <c r="H1508" i="6"/>
  <c r="F1508" i="6"/>
  <c r="H1509" i="6"/>
  <c r="F1509" i="6"/>
  <c r="H1510" i="6"/>
  <c r="F1510" i="6"/>
  <c r="B1510" i="6"/>
  <c r="H1511" i="6"/>
  <c r="F1511" i="6"/>
  <c r="B1511" i="6"/>
  <c r="H1512" i="6"/>
  <c r="H1513" i="6"/>
  <c r="F1513" i="6"/>
  <c r="B1513" i="6"/>
  <c r="H1514" i="6"/>
  <c r="E1514" i="6"/>
  <c r="H1515" i="6"/>
  <c r="H1516" i="6"/>
  <c r="H1517" i="6"/>
  <c r="F1517" i="6"/>
  <c r="A1517" i="6"/>
  <c r="H1518" i="6"/>
  <c r="F1518" i="6"/>
  <c r="B1518" i="6"/>
  <c r="H1519" i="6"/>
  <c r="H1520" i="6"/>
  <c r="H1521" i="6"/>
  <c r="F1521" i="6"/>
  <c r="A1521" i="6"/>
  <c r="H1522" i="6"/>
  <c r="F1522" i="6"/>
  <c r="H1523" i="6"/>
  <c r="H1524" i="6"/>
  <c r="F1524" i="6"/>
  <c r="B1524" i="6"/>
  <c r="H1525" i="6"/>
  <c r="F1525" i="6"/>
  <c r="A1525" i="6"/>
  <c r="H1526" i="6"/>
  <c r="H1527" i="6"/>
  <c r="H1528" i="6"/>
  <c r="F1528" i="6"/>
  <c r="H1529" i="6"/>
  <c r="H1530" i="6"/>
  <c r="H1531" i="6"/>
  <c r="F1531" i="6"/>
  <c r="H1532" i="6"/>
  <c r="H1533" i="6"/>
  <c r="H1534" i="6"/>
  <c r="H1535" i="6"/>
  <c r="F1535" i="6"/>
  <c r="A1535" i="6"/>
  <c r="H1536" i="6"/>
  <c r="H1537" i="6"/>
  <c r="H1538" i="6"/>
  <c r="H1539" i="6"/>
  <c r="H1548" i="6"/>
  <c r="F1548" i="6"/>
  <c r="B1548" i="6"/>
  <c r="H1549" i="6"/>
  <c r="E1549" i="6"/>
  <c r="H1550" i="6"/>
  <c r="F1550" i="6"/>
  <c r="B1550" i="6"/>
  <c r="H1551" i="6"/>
  <c r="F1551" i="6"/>
  <c r="H1552" i="6"/>
  <c r="H1553" i="6"/>
  <c r="H1554" i="6"/>
  <c r="F1554" i="6"/>
  <c r="B1554" i="6"/>
  <c r="H1555" i="6"/>
  <c r="F1555" i="6"/>
  <c r="B1555" i="6"/>
  <c r="H1556" i="6"/>
  <c r="H1557" i="6"/>
  <c r="H1558" i="6"/>
  <c r="F1558" i="6"/>
  <c r="A1558" i="6"/>
  <c r="H1559" i="6"/>
  <c r="H1560" i="6"/>
  <c r="H1561" i="6"/>
  <c r="H1562" i="6"/>
  <c r="F1562" i="6"/>
  <c r="A1562" i="6"/>
  <c r="H1563" i="6"/>
  <c r="F1563" i="6"/>
  <c r="B1563" i="6"/>
  <c r="H1564" i="6"/>
  <c r="H1565" i="6"/>
  <c r="H1566" i="6"/>
  <c r="H1567" i="6"/>
  <c r="F1567" i="6"/>
  <c r="A1567" i="6"/>
  <c r="H1568" i="6"/>
  <c r="H1569" i="6"/>
  <c r="F1569" i="6"/>
  <c r="H1570" i="6"/>
  <c r="H1571" i="6"/>
  <c r="F1571" i="6"/>
  <c r="H1572" i="6"/>
  <c r="F1572" i="6"/>
  <c r="B1572" i="6"/>
  <c r="H1573" i="6"/>
  <c r="H1574" i="6"/>
  <c r="H1575" i="6"/>
  <c r="F1575" i="6"/>
  <c r="B1575" i="6"/>
  <c r="H1576" i="6"/>
  <c r="H1577" i="6"/>
  <c r="F1577" i="6"/>
  <c r="H1578" i="6"/>
  <c r="H1579" i="6"/>
  <c r="H1580" i="6"/>
  <c r="H1581" i="6"/>
  <c r="F1581" i="6"/>
  <c r="B1581" i="6"/>
  <c r="H1582" i="6"/>
  <c r="F1582" i="6"/>
  <c r="A1582" i="6"/>
  <c r="H1583" i="6"/>
  <c r="F1583" i="6"/>
  <c r="A1583" i="6"/>
  <c r="H1584" i="6"/>
  <c r="H1585" i="6"/>
  <c r="H1586" i="6"/>
  <c r="F1586" i="6"/>
  <c r="B1586" i="6"/>
  <c r="H1587" i="6"/>
  <c r="H1588" i="6"/>
  <c r="E1588" i="6"/>
  <c r="H1589" i="6"/>
  <c r="E1589" i="6"/>
  <c r="H1590" i="6"/>
  <c r="F1590" i="6"/>
  <c r="B1590" i="6"/>
  <c r="H1591" i="6"/>
  <c r="F1591" i="6"/>
  <c r="B1591" i="6"/>
  <c r="H1592" i="6"/>
  <c r="F1592" i="6"/>
  <c r="B1592" i="6"/>
  <c r="H1593" i="6"/>
  <c r="F1593" i="6"/>
  <c r="H1594" i="6"/>
  <c r="F1594" i="6"/>
  <c r="H1595" i="6"/>
  <c r="F1595" i="6"/>
  <c r="H1596" i="6"/>
  <c r="H1597" i="6"/>
  <c r="H1598" i="6"/>
  <c r="F1598" i="6"/>
  <c r="H1599" i="6"/>
  <c r="F1599" i="6"/>
  <c r="A1599" i="6"/>
  <c r="H1600" i="6"/>
  <c r="F1600" i="6"/>
  <c r="H1601" i="6"/>
  <c r="E1601" i="6"/>
  <c r="H1602" i="6"/>
  <c r="F1602" i="6"/>
  <c r="B1602" i="6"/>
  <c r="H1603" i="6"/>
  <c r="F1603" i="6"/>
  <c r="B1603" i="6"/>
  <c r="H1604" i="6"/>
  <c r="F1604" i="6"/>
  <c r="A1604" i="6"/>
  <c r="H1605" i="6"/>
  <c r="H1606" i="6"/>
  <c r="F1606" i="6"/>
  <c r="B1606" i="6"/>
  <c r="H1607" i="6"/>
  <c r="H1608" i="6"/>
  <c r="H1609" i="6"/>
  <c r="H1610" i="6"/>
  <c r="H1611" i="6"/>
  <c r="H1612" i="6"/>
  <c r="H1613" i="6"/>
  <c r="E1613" i="6"/>
  <c r="H1614" i="6"/>
  <c r="F1614" i="6"/>
  <c r="A1614" i="6"/>
  <c r="H1615" i="6"/>
  <c r="F1615" i="6"/>
  <c r="A1615" i="6"/>
  <c r="H1616" i="6"/>
  <c r="H1617" i="6"/>
  <c r="F1617" i="6"/>
  <c r="B1617" i="6"/>
  <c r="H1618" i="6"/>
  <c r="H1619" i="6"/>
  <c r="H1620" i="6"/>
  <c r="H1621" i="6"/>
  <c r="H1622" i="6"/>
  <c r="H1623" i="6"/>
  <c r="F1623" i="6"/>
  <c r="A1623" i="6"/>
  <c r="H1624" i="6"/>
  <c r="F1624" i="6"/>
  <c r="H1625" i="6"/>
  <c r="H1626" i="6"/>
  <c r="F1626" i="6"/>
  <c r="A1626" i="6"/>
  <c r="H1627" i="6"/>
  <c r="H1628" i="6"/>
  <c r="H1629" i="6"/>
  <c r="H1630" i="6"/>
  <c r="H1631" i="6"/>
  <c r="H1632" i="6"/>
  <c r="H1633" i="6"/>
  <c r="F1633" i="6"/>
  <c r="B1633" i="6"/>
  <c r="H1634" i="6"/>
  <c r="H1635" i="6"/>
  <c r="H1636" i="6"/>
  <c r="H1637" i="6"/>
  <c r="H1638" i="6"/>
  <c r="H1639" i="6"/>
  <c r="F1639" i="6"/>
  <c r="B1639" i="6"/>
  <c r="H1640" i="6"/>
  <c r="H1641" i="6"/>
  <c r="F1641" i="6"/>
  <c r="A1641" i="6"/>
  <c r="H1642" i="6"/>
  <c r="H1643" i="6"/>
  <c r="F1643" i="6"/>
  <c r="H1644" i="6"/>
  <c r="F1644" i="6"/>
  <c r="B1644" i="6"/>
  <c r="H1645" i="6"/>
  <c r="F1645" i="6"/>
  <c r="H1646" i="6"/>
  <c r="F1646" i="6"/>
  <c r="A1646" i="6"/>
  <c r="H1647" i="6"/>
  <c r="F1647" i="6"/>
  <c r="H1648" i="6"/>
  <c r="F1648" i="6"/>
  <c r="H1649" i="6"/>
  <c r="H1650" i="6"/>
  <c r="H1651" i="6"/>
  <c r="H1652" i="6"/>
  <c r="H1653" i="6"/>
  <c r="H1654" i="6"/>
  <c r="F1654" i="6"/>
  <c r="A1654" i="6"/>
  <c r="H1655" i="6"/>
  <c r="F1655" i="6"/>
  <c r="B1655" i="6"/>
  <c r="H1656" i="6"/>
  <c r="H1657" i="6"/>
  <c r="H1658" i="6"/>
  <c r="H1659" i="6"/>
  <c r="F1659" i="6"/>
  <c r="B1659" i="6"/>
  <c r="H1660" i="6"/>
  <c r="F1660" i="6"/>
  <c r="H1661" i="6"/>
  <c r="F1661" i="6"/>
  <c r="A1661" i="6"/>
  <c r="H1662" i="6"/>
  <c r="H1663" i="6"/>
  <c r="H1664" i="6"/>
  <c r="F1664" i="6"/>
  <c r="H1665" i="6"/>
  <c r="F1665" i="6"/>
  <c r="H1666" i="6"/>
  <c r="F1666" i="6"/>
  <c r="B1666" i="6"/>
  <c r="H1667" i="6"/>
  <c r="F1667" i="6"/>
  <c r="H1668" i="6"/>
  <c r="F1668" i="6"/>
  <c r="H1669" i="6"/>
  <c r="F1669" i="6"/>
  <c r="H1670" i="6"/>
  <c r="H1671" i="6"/>
  <c r="H1672" i="6"/>
  <c r="H1673" i="6"/>
  <c r="F1673" i="6"/>
  <c r="H1674" i="6"/>
  <c r="H1675" i="6"/>
  <c r="F1675" i="6"/>
  <c r="A1675" i="6"/>
  <c r="H1676" i="6"/>
  <c r="H1677" i="6"/>
  <c r="E1677" i="6"/>
  <c r="H1678" i="6"/>
  <c r="H1679" i="6"/>
  <c r="F1679" i="6"/>
  <c r="B1679" i="6"/>
  <c r="H1680" i="6"/>
  <c r="F1680" i="6"/>
  <c r="A1680" i="6"/>
  <c r="H1681" i="6"/>
  <c r="H1682" i="6"/>
  <c r="H1683" i="6"/>
  <c r="F1683" i="6"/>
  <c r="A1683" i="6"/>
  <c r="H1684" i="6"/>
  <c r="E1684" i="6"/>
  <c r="H1685" i="6"/>
  <c r="F1685" i="6"/>
  <c r="H1686" i="6"/>
  <c r="H1687" i="6"/>
  <c r="H1688" i="6"/>
  <c r="F1688" i="6"/>
  <c r="H1689" i="6"/>
  <c r="F1689" i="6"/>
  <c r="A1689" i="6"/>
  <c r="H1690" i="6"/>
  <c r="H1691" i="6"/>
  <c r="H1692" i="6"/>
  <c r="H1693" i="6"/>
  <c r="H1694" i="6"/>
  <c r="F1694" i="6"/>
  <c r="A1694" i="6"/>
  <c r="H1695" i="6"/>
  <c r="F1695" i="6"/>
  <c r="H1696" i="6"/>
  <c r="F1696" i="6"/>
  <c r="A1696" i="6"/>
  <c r="H1697" i="6"/>
  <c r="F1697" i="6"/>
  <c r="A1697" i="6"/>
  <c r="H1698" i="6"/>
  <c r="F1698" i="6"/>
  <c r="B1698" i="6"/>
  <c r="H1699" i="6"/>
  <c r="H1700" i="6"/>
  <c r="H1701" i="6"/>
  <c r="F1701" i="6"/>
  <c r="A1701" i="6"/>
  <c r="H1702" i="6"/>
  <c r="E1702" i="6"/>
  <c r="H1703" i="6"/>
  <c r="F1703" i="6"/>
  <c r="H1704" i="6"/>
  <c r="H1705" i="6"/>
  <c r="H1706" i="6"/>
  <c r="H1707" i="6"/>
  <c r="H1708" i="6"/>
  <c r="H1709" i="6"/>
  <c r="F1709" i="6"/>
  <c r="H1710" i="6"/>
  <c r="F1710" i="6"/>
  <c r="A1710" i="6"/>
  <c r="H1711" i="6"/>
  <c r="F1711" i="6"/>
  <c r="A1711" i="6"/>
  <c r="H1712" i="6"/>
  <c r="F1712" i="6"/>
  <c r="A1712" i="6"/>
  <c r="H1713" i="6"/>
  <c r="F1713" i="6"/>
  <c r="A1713" i="6"/>
  <c r="H1725" i="6"/>
  <c r="H1726" i="6"/>
  <c r="H1727" i="6"/>
  <c r="H1728" i="6"/>
  <c r="F1728" i="6"/>
  <c r="H1729" i="6"/>
  <c r="F1729" i="6"/>
  <c r="H1730" i="6"/>
  <c r="H1731" i="6"/>
  <c r="F1731" i="6"/>
  <c r="A1731" i="6"/>
  <c r="H1732" i="6"/>
  <c r="F1732" i="6"/>
  <c r="H1733" i="6"/>
  <c r="H1734" i="6"/>
  <c r="F1734" i="6"/>
  <c r="A1734" i="6"/>
  <c r="H1735" i="6"/>
  <c r="F1735" i="6"/>
  <c r="A1735" i="6"/>
  <c r="H1736" i="6"/>
  <c r="F1736" i="6"/>
  <c r="H1737" i="6"/>
  <c r="F1737" i="6"/>
  <c r="H1738" i="6"/>
  <c r="F1738" i="6"/>
  <c r="B1738" i="6"/>
  <c r="H1739" i="6"/>
  <c r="H1740" i="6"/>
  <c r="F1740" i="6"/>
  <c r="H1741" i="6"/>
  <c r="F1741" i="6"/>
  <c r="A1741" i="6"/>
  <c r="H1742" i="6"/>
  <c r="F1742" i="6"/>
  <c r="H1743" i="6"/>
  <c r="H1744" i="6"/>
  <c r="H1745" i="6"/>
  <c r="F1745" i="6"/>
  <c r="B1745" i="6"/>
  <c r="H1746" i="6"/>
  <c r="F1746" i="6"/>
  <c r="B1746" i="6"/>
  <c r="H1747" i="6"/>
  <c r="H1748" i="6"/>
  <c r="H1749" i="6"/>
  <c r="H1750" i="6"/>
  <c r="H1751" i="6"/>
  <c r="F1751" i="6"/>
  <c r="B1751" i="6"/>
  <c r="H1752" i="6"/>
  <c r="H1753" i="6"/>
  <c r="F1753" i="6"/>
  <c r="B1753" i="6"/>
  <c r="H1754" i="6"/>
  <c r="F1754" i="6"/>
  <c r="B1754" i="6"/>
  <c r="H1755" i="6"/>
  <c r="H1756" i="6"/>
  <c r="F1756" i="6"/>
  <c r="B1756" i="6"/>
  <c r="H1757" i="6"/>
  <c r="H1758" i="6"/>
  <c r="F1758" i="6"/>
  <c r="B1758" i="6"/>
  <c r="H1759" i="6"/>
  <c r="F1759" i="6"/>
  <c r="A1759" i="6"/>
  <c r="H1760" i="6"/>
  <c r="F1760" i="6"/>
  <c r="B1760" i="6"/>
  <c r="H1761" i="6"/>
  <c r="F1761" i="6"/>
  <c r="B1761" i="6"/>
  <c r="H1762" i="6"/>
  <c r="F1762" i="6"/>
  <c r="B1762" i="6"/>
  <c r="H1763" i="6"/>
  <c r="H1764" i="6"/>
  <c r="H1765" i="6"/>
  <c r="H1766" i="6"/>
  <c r="H1767" i="6"/>
  <c r="H1768" i="6"/>
  <c r="H1769" i="6"/>
  <c r="F1769" i="6"/>
  <c r="A1769" i="6"/>
  <c r="H1770" i="6"/>
  <c r="H1771" i="6"/>
  <c r="F1771" i="6"/>
  <c r="A1771" i="6"/>
  <c r="H1772" i="6"/>
  <c r="F1772" i="6"/>
  <c r="A1772" i="6"/>
  <c r="H1773" i="6"/>
  <c r="H1774" i="6"/>
  <c r="H1775" i="6"/>
  <c r="F1775" i="6"/>
  <c r="H1776" i="6"/>
  <c r="F1776" i="6"/>
  <c r="H1777" i="6"/>
  <c r="E1777" i="6"/>
  <c r="H1778" i="6"/>
  <c r="F1778" i="6"/>
  <c r="A1778" i="6"/>
  <c r="H1779" i="6"/>
  <c r="H1780" i="6"/>
  <c r="H1781" i="6"/>
  <c r="F1781" i="6"/>
  <c r="H1782" i="6"/>
  <c r="H1783" i="6"/>
  <c r="F1783" i="6"/>
  <c r="H1784" i="6"/>
  <c r="H1785" i="6"/>
  <c r="F1785" i="6"/>
  <c r="A1785" i="6"/>
  <c r="H1786" i="6"/>
  <c r="F1786" i="6"/>
  <c r="H1787" i="6"/>
  <c r="H1788" i="6"/>
  <c r="H1789" i="6"/>
  <c r="H1790" i="6"/>
  <c r="H1791" i="6"/>
  <c r="F1791" i="6"/>
  <c r="H1792" i="6"/>
  <c r="F1792" i="6"/>
  <c r="A1792" i="6"/>
  <c r="H1793" i="6"/>
  <c r="H1794" i="6"/>
  <c r="F1794" i="6"/>
  <c r="B1794" i="6"/>
  <c r="H1795" i="6"/>
  <c r="H1796" i="6"/>
  <c r="F1796" i="6"/>
  <c r="B1796" i="6"/>
  <c r="H1797" i="6"/>
  <c r="H1798" i="6"/>
  <c r="F1798" i="6"/>
  <c r="B1798" i="6"/>
  <c r="H1799" i="6"/>
  <c r="F1799" i="6"/>
  <c r="A1799" i="6"/>
  <c r="H1800" i="6"/>
  <c r="F1800" i="6"/>
  <c r="H1801" i="6"/>
  <c r="H1802" i="6"/>
  <c r="H1803" i="6"/>
  <c r="H1804" i="6"/>
  <c r="H1805" i="6"/>
  <c r="F1805" i="6"/>
  <c r="B1805" i="6"/>
  <c r="H1806" i="6"/>
  <c r="F1806" i="6"/>
  <c r="A1806" i="6"/>
  <c r="H1807" i="6"/>
  <c r="F1807" i="6"/>
  <c r="H1808" i="6"/>
  <c r="H1809" i="6"/>
  <c r="F1809" i="6"/>
  <c r="H1810" i="6"/>
  <c r="H1811" i="6"/>
  <c r="F1811" i="6"/>
  <c r="A1811" i="6"/>
  <c r="H1812" i="6"/>
  <c r="H1813" i="6"/>
  <c r="F1813" i="6"/>
  <c r="B1813" i="6"/>
  <c r="H1814" i="6"/>
  <c r="F1814" i="6"/>
  <c r="B1814" i="6"/>
  <c r="H1815" i="6"/>
  <c r="F1815" i="6"/>
  <c r="H1816" i="6"/>
  <c r="H1817" i="6"/>
  <c r="F1817" i="6"/>
  <c r="B1817" i="6"/>
  <c r="H1818" i="6"/>
  <c r="H1819" i="6"/>
  <c r="F1819" i="6"/>
  <c r="B1819" i="6"/>
  <c r="H1820" i="6"/>
  <c r="F1820" i="6"/>
  <c r="A1820" i="6"/>
  <c r="H1821" i="6"/>
  <c r="E1821" i="6"/>
  <c r="H1822" i="6"/>
  <c r="F1822" i="6"/>
  <c r="H1823" i="6"/>
  <c r="E1823" i="6"/>
  <c r="H1824" i="6"/>
  <c r="H1825" i="6"/>
  <c r="H1826" i="6"/>
  <c r="H1827" i="6"/>
  <c r="H1828" i="6"/>
  <c r="H1829" i="6"/>
  <c r="H1830" i="6"/>
  <c r="F1830" i="6"/>
  <c r="H1832" i="6"/>
  <c r="H1833" i="6"/>
  <c r="F1833" i="6"/>
  <c r="H1834" i="6"/>
  <c r="H1835" i="6"/>
  <c r="H1836" i="6"/>
  <c r="H1837" i="6"/>
  <c r="H1838" i="6"/>
  <c r="F1838" i="6"/>
  <c r="A1838" i="6"/>
  <c r="H1839" i="6"/>
  <c r="F1839" i="6"/>
  <c r="B1839" i="6"/>
  <c r="H1840" i="6"/>
  <c r="F1840" i="6"/>
  <c r="B1840" i="6"/>
  <c r="H1841" i="6"/>
  <c r="F1841" i="6"/>
  <c r="A1841" i="6"/>
  <c r="H1842" i="6"/>
  <c r="F1842" i="6"/>
  <c r="A1842" i="6"/>
  <c r="H1843" i="6"/>
  <c r="F1843" i="6"/>
  <c r="B1843" i="6"/>
  <c r="H1844" i="6"/>
  <c r="F1844" i="6"/>
  <c r="A1844" i="6"/>
  <c r="H1845" i="6"/>
  <c r="F1845" i="6"/>
  <c r="B1845" i="6"/>
  <c r="H1846" i="6"/>
  <c r="F1846" i="6"/>
  <c r="H1847" i="6"/>
  <c r="F1847" i="6"/>
  <c r="A1847" i="6"/>
  <c r="H1848" i="6"/>
  <c r="F1848" i="6"/>
  <c r="B1848" i="6"/>
  <c r="H1849" i="6"/>
  <c r="F1849" i="6"/>
  <c r="B1849" i="6"/>
  <c r="H1850" i="6"/>
  <c r="F1850" i="6"/>
  <c r="B1850" i="6"/>
  <c r="H1851" i="6"/>
  <c r="F1851" i="6"/>
  <c r="B1851" i="6"/>
  <c r="H1852" i="6"/>
  <c r="F1852" i="6"/>
  <c r="H1853" i="6"/>
  <c r="F1853" i="6"/>
  <c r="B1853" i="6"/>
  <c r="H1854" i="6"/>
  <c r="F1854" i="6"/>
  <c r="B1854" i="6"/>
  <c r="H1855" i="6"/>
  <c r="F1855" i="6"/>
  <c r="B1855" i="6"/>
  <c r="H1856" i="6"/>
  <c r="F1856" i="6"/>
  <c r="A1856" i="6"/>
  <c r="H1857" i="6"/>
  <c r="F1857" i="6"/>
  <c r="A1857" i="6"/>
  <c r="H1858" i="6"/>
  <c r="E1858" i="6"/>
  <c r="H1859" i="6"/>
  <c r="H1860" i="6"/>
  <c r="H1861" i="6"/>
  <c r="F1861" i="6"/>
  <c r="A1861" i="6"/>
  <c r="H1862" i="6"/>
  <c r="H1863" i="6"/>
  <c r="H1864" i="6"/>
  <c r="H1865" i="6"/>
  <c r="E1865" i="6"/>
  <c r="H1866" i="6"/>
  <c r="H1867" i="6"/>
  <c r="H1868" i="6"/>
  <c r="F1868" i="6"/>
  <c r="A1868" i="6"/>
  <c r="H1869" i="6"/>
  <c r="H1870" i="6"/>
  <c r="F1870" i="6"/>
  <c r="B1870" i="6"/>
  <c r="H1871" i="6"/>
  <c r="H1872" i="6"/>
  <c r="F1872" i="6"/>
  <c r="H1873" i="6"/>
  <c r="H1875" i="6"/>
  <c r="H1876" i="6"/>
  <c r="F1876" i="6"/>
  <c r="A1876" i="6"/>
  <c r="H1877" i="6"/>
  <c r="F1877" i="6"/>
  <c r="H1878" i="6"/>
  <c r="H1879" i="6"/>
  <c r="F1879" i="6"/>
  <c r="B1879" i="6"/>
  <c r="H1880" i="6"/>
  <c r="F1880" i="6"/>
  <c r="H1881" i="6"/>
  <c r="H1882" i="6"/>
  <c r="F1882" i="6"/>
  <c r="A1882" i="6"/>
  <c r="H1883" i="6"/>
  <c r="H1884" i="6"/>
  <c r="F1884" i="6"/>
  <c r="B1884" i="6"/>
  <c r="H1885" i="6"/>
  <c r="F1885" i="6"/>
  <c r="A1885" i="6"/>
  <c r="H1886" i="6"/>
  <c r="F1886" i="6"/>
  <c r="B1886" i="6"/>
  <c r="H1887" i="6"/>
  <c r="H1888" i="6"/>
  <c r="H1889" i="6"/>
  <c r="H1890" i="6"/>
  <c r="H1891" i="6"/>
  <c r="F1891" i="6"/>
  <c r="A1891" i="6"/>
  <c r="H1892" i="6"/>
  <c r="F1892" i="6"/>
  <c r="B1892" i="6"/>
  <c r="H1893" i="6"/>
  <c r="F1893" i="6"/>
  <c r="B1893" i="6"/>
  <c r="H1894" i="6"/>
  <c r="H1895" i="6"/>
  <c r="F1895" i="6"/>
  <c r="H1902" i="6"/>
  <c r="H1903" i="6"/>
  <c r="F1903" i="6"/>
  <c r="B1903" i="6"/>
  <c r="H1904" i="6"/>
  <c r="F1904" i="6"/>
  <c r="A1904" i="6"/>
  <c r="H1905" i="6"/>
  <c r="F1905" i="6"/>
  <c r="A1905" i="6"/>
  <c r="H1906" i="6"/>
  <c r="F1906" i="6"/>
  <c r="H1907" i="6"/>
  <c r="H1908" i="6"/>
  <c r="F1908" i="6"/>
  <c r="B1908" i="6"/>
  <c r="H1909" i="6"/>
  <c r="H1910" i="6"/>
  <c r="H1911" i="6"/>
  <c r="H1912" i="6"/>
  <c r="H1913" i="6"/>
  <c r="H1914" i="6"/>
  <c r="H1915" i="6"/>
  <c r="H1916" i="6"/>
  <c r="H1917" i="6"/>
  <c r="H1920" i="6"/>
  <c r="F1920" i="6"/>
  <c r="A1920" i="6"/>
  <c r="H1921" i="6"/>
  <c r="F1921" i="6"/>
  <c r="B1921" i="6"/>
  <c r="H1922" i="6"/>
  <c r="F1922" i="6"/>
  <c r="A1922" i="6"/>
  <c r="H1923" i="6"/>
  <c r="F1923" i="6"/>
  <c r="H1924" i="6"/>
  <c r="F1924" i="6"/>
  <c r="B1924" i="6"/>
  <c r="H1925" i="6"/>
  <c r="H1926" i="6"/>
  <c r="F1926" i="6"/>
  <c r="H1927" i="6"/>
  <c r="F1927" i="6"/>
  <c r="B1927" i="6"/>
  <c r="H1928" i="6"/>
  <c r="F1928" i="6"/>
  <c r="B1928" i="6"/>
  <c r="H1929" i="6"/>
  <c r="F1929" i="6"/>
  <c r="B1929" i="6"/>
  <c r="H1930" i="6"/>
  <c r="F1930" i="6"/>
  <c r="H1931" i="6"/>
  <c r="F1931" i="6"/>
  <c r="H1933" i="6"/>
  <c r="F1933" i="6"/>
  <c r="B1933" i="6"/>
  <c r="H1934" i="6"/>
  <c r="F1934" i="6"/>
  <c r="A1934" i="6"/>
  <c r="H1935" i="6"/>
  <c r="F1935" i="6"/>
  <c r="B1935" i="6"/>
  <c r="H1936" i="6"/>
  <c r="F1936" i="6"/>
  <c r="B1936" i="6"/>
  <c r="H1937" i="6"/>
  <c r="F1937" i="6"/>
  <c r="A1937" i="6"/>
  <c r="H1938" i="6"/>
  <c r="F1938" i="6"/>
  <c r="A1938" i="6"/>
  <c r="H1939" i="6"/>
  <c r="F1939" i="6"/>
  <c r="H1940" i="6"/>
  <c r="F1940" i="6"/>
  <c r="B1940" i="6"/>
  <c r="H1941" i="6"/>
  <c r="F1941" i="6"/>
  <c r="A1941" i="6"/>
  <c r="H1942" i="6"/>
  <c r="F1942" i="6"/>
  <c r="A1942" i="6"/>
  <c r="H1943" i="6"/>
  <c r="F1943" i="6"/>
  <c r="B1943" i="6"/>
  <c r="H1944" i="6"/>
  <c r="F1944" i="6"/>
  <c r="H1945" i="6"/>
  <c r="F1945" i="6"/>
  <c r="A1945" i="6"/>
  <c r="H1946" i="6"/>
  <c r="F1946" i="6"/>
  <c r="B1946" i="6"/>
  <c r="H1947" i="6"/>
  <c r="F1947" i="6"/>
  <c r="H1948" i="6"/>
  <c r="F1948" i="6"/>
  <c r="A1948" i="6"/>
  <c r="H1949" i="6"/>
  <c r="F1949" i="6"/>
  <c r="B1949" i="6"/>
  <c r="H1950" i="6"/>
  <c r="F1950" i="6"/>
  <c r="H1951" i="6"/>
  <c r="F1951" i="6"/>
  <c r="A1951" i="6"/>
  <c r="H1952" i="6"/>
  <c r="F1952" i="6"/>
  <c r="B1952" i="6"/>
  <c r="H1953" i="6"/>
  <c r="F1953" i="6"/>
  <c r="H1954" i="6"/>
  <c r="F1954" i="6"/>
  <c r="H1955" i="6"/>
  <c r="F1955" i="6"/>
  <c r="B1955" i="6"/>
  <c r="H1956" i="6"/>
  <c r="F1956" i="6"/>
  <c r="H1957" i="6"/>
  <c r="F1957" i="6"/>
  <c r="A1957" i="6"/>
  <c r="H1958" i="6"/>
  <c r="F1958" i="6"/>
  <c r="B1958" i="6"/>
  <c r="H1959" i="6"/>
  <c r="F1959" i="6"/>
  <c r="H1960" i="6"/>
  <c r="F1960" i="6"/>
  <c r="H1961" i="6"/>
  <c r="F1961" i="6"/>
  <c r="B1961" i="6"/>
  <c r="H1962" i="6"/>
  <c r="F1962" i="6"/>
  <c r="H1963" i="6"/>
  <c r="F1963" i="6"/>
  <c r="B1963" i="6"/>
  <c r="H1964" i="6"/>
  <c r="F1964" i="6"/>
  <c r="A1964" i="6"/>
  <c r="H1965" i="6"/>
  <c r="F1965" i="6"/>
  <c r="H1966" i="6"/>
  <c r="H1967" i="6"/>
  <c r="H1968" i="6"/>
  <c r="F1968" i="6"/>
  <c r="A1968" i="6"/>
  <c r="H1973" i="6"/>
  <c r="F1973" i="6"/>
  <c r="H1974" i="6"/>
  <c r="H1975" i="6"/>
  <c r="H1976" i="6"/>
  <c r="F1976" i="6"/>
  <c r="B1976" i="6"/>
  <c r="H1977" i="6"/>
  <c r="H1978" i="6"/>
  <c r="E1978" i="6"/>
  <c r="H1979" i="6"/>
  <c r="H1980" i="6"/>
  <c r="H1981" i="6"/>
  <c r="H1982" i="6"/>
  <c r="H1983" i="6"/>
  <c r="F1983" i="6"/>
  <c r="A1983" i="6"/>
  <c r="H1984" i="6"/>
  <c r="H1985" i="6"/>
  <c r="F1985" i="6"/>
  <c r="H1986" i="6"/>
  <c r="F1986" i="6"/>
  <c r="H1987" i="6"/>
  <c r="H1988" i="6"/>
  <c r="H1989" i="6"/>
  <c r="F1989" i="6"/>
  <c r="B1989" i="6"/>
  <c r="H1990" i="6"/>
  <c r="F1990" i="6"/>
  <c r="A1990" i="6"/>
  <c r="H1991" i="6"/>
  <c r="H1992" i="6"/>
  <c r="H1993" i="6"/>
  <c r="H1994" i="6"/>
  <c r="H1995" i="6"/>
  <c r="H1996" i="6"/>
  <c r="F1996" i="6"/>
  <c r="A1996" i="6"/>
  <c r="H1997" i="6"/>
  <c r="F1997" i="6"/>
  <c r="B1997" i="6"/>
  <c r="H1998" i="6"/>
  <c r="F1998" i="6"/>
  <c r="H1999" i="6"/>
  <c r="H2000" i="6"/>
  <c r="F2000" i="6"/>
  <c r="A2000" i="6"/>
  <c r="H2001" i="6"/>
  <c r="H2002" i="6"/>
  <c r="H2003" i="6"/>
  <c r="H2004" i="6"/>
  <c r="F2004" i="6"/>
  <c r="A2004" i="6"/>
  <c r="H2005" i="6"/>
  <c r="F2005" i="6"/>
  <c r="H2006" i="6"/>
  <c r="H2007" i="6"/>
  <c r="F2007" i="6"/>
  <c r="H2008" i="6"/>
  <c r="F2008" i="6"/>
  <c r="B2008" i="6"/>
  <c r="H2009" i="6"/>
  <c r="F2009" i="6"/>
  <c r="B2009" i="6"/>
  <c r="H2010" i="6"/>
  <c r="H2011" i="6"/>
  <c r="F2011" i="6"/>
  <c r="A2011" i="6"/>
  <c r="H2012" i="6"/>
  <c r="F2012" i="6"/>
  <c r="H2013" i="6"/>
  <c r="H2014" i="6"/>
  <c r="H2015" i="6"/>
  <c r="H2016" i="6"/>
  <c r="F2016" i="6"/>
  <c r="H2017" i="6"/>
  <c r="H2018" i="6"/>
  <c r="H2019" i="6"/>
  <c r="H2020" i="6"/>
  <c r="F2020" i="6"/>
  <c r="B2020" i="6"/>
  <c r="H2021" i="6"/>
  <c r="H2022" i="6"/>
  <c r="H2023" i="6"/>
  <c r="F2023" i="6"/>
  <c r="B2023" i="6"/>
  <c r="H2024" i="6"/>
  <c r="H2025" i="6"/>
  <c r="F2025" i="6"/>
  <c r="B2025" i="6"/>
  <c r="H2026" i="6"/>
  <c r="F2026" i="6"/>
  <c r="H2029" i="6"/>
  <c r="F2029" i="6"/>
  <c r="B2029" i="6"/>
  <c r="H2030" i="6"/>
  <c r="H2031" i="6"/>
  <c r="F2031" i="6"/>
  <c r="H2032" i="6"/>
  <c r="H2033" i="6"/>
  <c r="E2033" i="6"/>
  <c r="H2034" i="6"/>
  <c r="F2034" i="6"/>
  <c r="B2034" i="6"/>
  <c r="H2035" i="6"/>
  <c r="H2036" i="6"/>
  <c r="F2036" i="6"/>
  <c r="B2036" i="6"/>
  <c r="H2037" i="6"/>
  <c r="F2037" i="6"/>
  <c r="B2037" i="6"/>
  <c r="H2038" i="6"/>
  <c r="H2039" i="6"/>
  <c r="H2040" i="6"/>
  <c r="F2040" i="6"/>
  <c r="A2040" i="6"/>
  <c r="H2041" i="6"/>
  <c r="F2041" i="6"/>
  <c r="H2042" i="6"/>
  <c r="F2042" i="6"/>
  <c r="A2042" i="6"/>
  <c r="H2043" i="6"/>
  <c r="F2043" i="6"/>
  <c r="B2043" i="6"/>
  <c r="H2044" i="6"/>
  <c r="F2044" i="6"/>
  <c r="A2044" i="6"/>
  <c r="H2045" i="6"/>
  <c r="F2045" i="6"/>
  <c r="H2046" i="6"/>
  <c r="F2046" i="6"/>
  <c r="B2046" i="6"/>
  <c r="H2047" i="6"/>
  <c r="F2047" i="6"/>
  <c r="A2047" i="6"/>
  <c r="H2048" i="6"/>
  <c r="F2048" i="6"/>
  <c r="H2049" i="6"/>
  <c r="F2049" i="6"/>
  <c r="B2049" i="6"/>
  <c r="H2050" i="6"/>
  <c r="F2050" i="6"/>
  <c r="A2050" i="6"/>
  <c r="H2051" i="6"/>
  <c r="F2051" i="6"/>
  <c r="H2052" i="6"/>
  <c r="F2052" i="6"/>
  <c r="A2052" i="6"/>
  <c r="H2053" i="6"/>
  <c r="F2053" i="6"/>
  <c r="H2054" i="6"/>
  <c r="F2054" i="6"/>
  <c r="A2054" i="6"/>
  <c r="H2055" i="6"/>
  <c r="F2055" i="6"/>
  <c r="B2055" i="6"/>
  <c r="H2056" i="6"/>
  <c r="F2056" i="6"/>
  <c r="H2057" i="6"/>
  <c r="F2057" i="6"/>
  <c r="H2058" i="6"/>
  <c r="F2058" i="6"/>
  <c r="A2058" i="6"/>
  <c r="H2059" i="6"/>
  <c r="F2059" i="6"/>
  <c r="H2060" i="6"/>
  <c r="F2060" i="6"/>
  <c r="H2061" i="6"/>
  <c r="F2061" i="6"/>
  <c r="A2061" i="6"/>
  <c r="H2062" i="6"/>
  <c r="F2062" i="6"/>
  <c r="H2063" i="6"/>
  <c r="F2063" i="6"/>
  <c r="A2063" i="6"/>
  <c r="H2064" i="6"/>
  <c r="F2064" i="6"/>
  <c r="B2064" i="6"/>
  <c r="H2065" i="6"/>
  <c r="F2065" i="6"/>
  <c r="A2065" i="6"/>
  <c r="H2066" i="6"/>
  <c r="H2067" i="6"/>
  <c r="F2067" i="6"/>
  <c r="A2067" i="6"/>
  <c r="H2068" i="6"/>
  <c r="H2069" i="6"/>
  <c r="H2070" i="6"/>
  <c r="F2070" i="6"/>
  <c r="H2071" i="6"/>
  <c r="H2072" i="6"/>
  <c r="F2072" i="6"/>
  <c r="B2072" i="6"/>
  <c r="H2073" i="6"/>
  <c r="H2074" i="6"/>
  <c r="H2075" i="6"/>
  <c r="H2076" i="6"/>
  <c r="F2076" i="6"/>
  <c r="A2076" i="6"/>
  <c r="H2077" i="6"/>
  <c r="F2077" i="6"/>
  <c r="H2078" i="6"/>
  <c r="F2078" i="6"/>
  <c r="A2078" i="6"/>
  <c r="H2079" i="6"/>
  <c r="H2080" i="6"/>
  <c r="F2080" i="6"/>
  <c r="H2081" i="6"/>
  <c r="E2081" i="6"/>
  <c r="H2082" i="6"/>
  <c r="F2082" i="6"/>
  <c r="A2082" i="6"/>
  <c r="H2083" i="6"/>
  <c r="H2084" i="6"/>
  <c r="F2084" i="6"/>
  <c r="A2084" i="6"/>
  <c r="H2085" i="6"/>
  <c r="F2085" i="6"/>
  <c r="B2085" i="6"/>
  <c r="H2086" i="6"/>
  <c r="F2086" i="6"/>
  <c r="H2087" i="6"/>
  <c r="F2087" i="6"/>
  <c r="H2088" i="6"/>
  <c r="H2089" i="6"/>
  <c r="F2089" i="6"/>
  <c r="H2090" i="6"/>
  <c r="H2091" i="6"/>
  <c r="F2091" i="6"/>
  <c r="H2092" i="6"/>
  <c r="F2092" i="6"/>
  <c r="B2092" i="6"/>
  <c r="H2093" i="6"/>
  <c r="F2093" i="6"/>
  <c r="B2093" i="6"/>
  <c r="H2094" i="6"/>
  <c r="H2095" i="6"/>
  <c r="H2096" i="6"/>
  <c r="H2097" i="6"/>
  <c r="H2098" i="6"/>
  <c r="F2098" i="6"/>
  <c r="H2099" i="6"/>
  <c r="F2099" i="6"/>
  <c r="H2101" i="6"/>
  <c r="H2102" i="6"/>
  <c r="H2103" i="6"/>
  <c r="H2104" i="6"/>
  <c r="F2104" i="6"/>
  <c r="B2104" i="6"/>
  <c r="H2105" i="6"/>
  <c r="H2106" i="6"/>
  <c r="F2106" i="6"/>
  <c r="H2107" i="6"/>
  <c r="H2108" i="6"/>
  <c r="F2108" i="6"/>
  <c r="B2108" i="6"/>
  <c r="H2109" i="6"/>
  <c r="H2110" i="6"/>
  <c r="F2110" i="6"/>
  <c r="B2110" i="6"/>
  <c r="H2111" i="6"/>
  <c r="F2111" i="6"/>
  <c r="H2112" i="6"/>
  <c r="F2112" i="6"/>
  <c r="B2112" i="6"/>
  <c r="H2113" i="6"/>
  <c r="H2114" i="6"/>
  <c r="H2115" i="6"/>
  <c r="E2115" i="6"/>
  <c r="H2116" i="6"/>
  <c r="F2116" i="6"/>
  <c r="B2116" i="6"/>
  <c r="H2117" i="6"/>
  <c r="F2117" i="6"/>
  <c r="H2118" i="6"/>
  <c r="F2118" i="6"/>
  <c r="B2118" i="6"/>
  <c r="H2119" i="6"/>
  <c r="H2120" i="6"/>
  <c r="H2121" i="6"/>
  <c r="F2121" i="6"/>
  <c r="H2122" i="6"/>
  <c r="H2123" i="6"/>
  <c r="E2123" i="6"/>
  <c r="H2124" i="6"/>
  <c r="F2124" i="6"/>
  <c r="B2124" i="6"/>
  <c r="H2125" i="6"/>
  <c r="F2125" i="6"/>
  <c r="B2125" i="6"/>
  <c r="H2130" i="6"/>
  <c r="E2130" i="6"/>
  <c r="H2131" i="6"/>
  <c r="F2131" i="6"/>
  <c r="B2131" i="6"/>
  <c r="H2132" i="6"/>
  <c r="H2133" i="6"/>
  <c r="H2134" i="6"/>
  <c r="H2135" i="6"/>
  <c r="F2135" i="6"/>
  <c r="A2135" i="6"/>
  <c r="H2136" i="6"/>
  <c r="F2136" i="6"/>
  <c r="H2137" i="6"/>
  <c r="H2138" i="6"/>
  <c r="H2139" i="6"/>
  <c r="F2139" i="6"/>
  <c r="H2140" i="6"/>
  <c r="H2141" i="6"/>
  <c r="H2142" i="6"/>
  <c r="F2142" i="6"/>
  <c r="B2142" i="6"/>
  <c r="H2143" i="6"/>
  <c r="E2143" i="6"/>
  <c r="H2144" i="6"/>
  <c r="H2147" i="6"/>
  <c r="H2148" i="6"/>
  <c r="H2149" i="6"/>
  <c r="F2149" i="6"/>
  <c r="H2150" i="6"/>
  <c r="H2151" i="6"/>
  <c r="H2152" i="6"/>
  <c r="E2152" i="6"/>
  <c r="H2153" i="6"/>
  <c r="F2153" i="6"/>
  <c r="A2153" i="6"/>
  <c r="H2154" i="6"/>
  <c r="H2155" i="6"/>
  <c r="H2156" i="6"/>
  <c r="F2156" i="6"/>
  <c r="H2157" i="6"/>
  <c r="H2158" i="6"/>
  <c r="F2158" i="6"/>
  <c r="H2159" i="6"/>
  <c r="H2160" i="6"/>
  <c r="F2160" i="6"/>
  <c r="H2161" i="6"/>
  <c r="E2161" i="6"/>
  <c r="H2162" i="6"/>
  <c r="H2163" i="6"/>
  <c r="H2164" i="6"/>
  <c r="H2165" i="6"/>
  <c r="F2165" i="6"/>
  <c r="H2166" i="6"/>
  <c r="H2167" i="6"/>
  <c r="E2167" i="6"/>
  <c r="H2168" i="6"/>
  <c r="H2169" i="6"/>
  <c r="F2169" i="6"/>
  <c r="B2169" i="6"/>
  <c r="H2170" i="6"/>
  <c r="F2170" i="6"/>
  <c r="H2171" i="6"/>
  <c r="F2171" i="6"/>
  <c r="A2171" i="6"/>
  <c r="H2172" i="6"/>
  <c r="H2173" i="6"/>
  <c r="H2174" i="6"/>
  <c r="H2175" i="6"/>
  <c r="H2176" i="6"/>
  <c r="H2177" i="6"/>
  <c r="H2178" i="6"/>
  <c r="H2179" i="6"/>
  <c r="H2180" i="6"/>
  <c r="H2181" i="6"/>
  <c r="H2182" i="6"/>
  <c r="F2182" i="6"/>
  <c r="A2182" i="6"/>
  <c r="H2183" i="6"/>
  <c r="F2183" i="6"/>
  <c r="B2183" i="6"/>
  <c r="H2184" i="6"/>
  <c r="H2185" i="6"/>
  <c r="H2186" i="6"/>
  <c r="F2186" i="6"/>
  <c r="B2186" i="6"/>
  <c r="H2187" i="6"/>
  <c r="F2187" i="6"/>
  <c r="A2187" i="6"/>
  <c r="H2188" i="6"/>
  <c r="H2189" i="6"/>
  <c r="H2190" i="6"/>
  <c r="H2191" i="6"/>
  <c r="H2192" i="6"/>
  <c r="F2192" i="6"/>
  <c r="H2193" i="6"/>
  <c r="H2194" i="6"/>
  <c r="H2195" i="6"/>
  <c r="H2196" i="6"/>
  <c r="H2197" i="6"/>
  <c r="E2197" i="6"/>
  <c r="H2198" i="6"/>
  <c r="F2198" i="6"/>
  <c r="A2198" i="6"/>
  <c r="H2199" i="6"/>
  <c r="F2199" i="6"/>
  <c r="B2199" i="6"/>
  <c r="H2200" i="6"/>
  <c r="F2200" i="6"/>
  <c r="B2200" i="6"/>
  <c r="H2201" i="6"/>
  <c r="H2202" i="6"/>
  <c r="F2202" i="6"/>
  <c r="B2202" i="6"/>
  <c r="H2203" i="6"/>
  <c r="H2204" i="6"/>
  <c r="F2204" i="6"/>
  <c r="B2204" i="6"/>
  <c r="H2205" i="6"/>
  <c r="F2205" i="6"/>
  <c r="B2205" i="6"/>
  <c r="H2206" i="6"/>
  <c r="H2207" i="6"/>
  <c r="H2208" i="6"/>
  <c r="F2208" i="6"/>
  <c r="H2209" i="6"/>
  <c r="H2210" i="6"/>
  <c r="H2211" i="6"/>
  <c r="E2211" i="6"/>
  <c r="H2212" i="6"/>
  <c r="F2212" i="6"/>
  <c r="H2213" i="6"/>
  <c r="H2214" i="6"/>
  <c r="F2214" i="6"/>
  <c r="A2214" i="6"/>
  <c r="H2215" i="6"/>
  <c r="H2216" i="6"/>
  <c r="H2217" i="6"/>
  <c r="H2218" i="6"/>
  <c r="F2218" i="6"/>
  <c r="H2219" i="6"/>
  <c r="F2219" i="6"/>
  <c r="B2219" i="6"/>
  <c r="H2220" i="6"/>
  <c r="F2220" i="6"/>
  <c r="A2220" i="6"/>
  <c r="H2221" i="6"/>
  <c r="F2221" i="6"/>
  <c r="H2222" i="6"/>
  <c r="H2223" i="6"/>
  <c r="H2224" i="6"/>
  <c r="H2225" i="6"/>
  <c r="F2225" i="6"/>
  <c r="H2226" i="6"/>
  <c r="F2226" i="6"/>
  <c r="A2226" i="6"/>
  <c r="H2227" i="6"/>
  <c r="F2227" i="6"/>
  <c r="H2228" i="6"/>
  <c r="H2229" i="6"/>
  <c r="H2230" i="6"/>
  <c r="H2231" i="6"/>
  <c r="F2231" i="6"/>
  <c r="B2231" i="6"/>
  <c r="H2232" i="6"/>
  <c r="F2232" i="6"/>
  <c r="H2233" i="6"/>
  <c r="H2234" i="6"/>
  <c r="F2234" i="6"/>
  <c r="A2234" i="6"/>
  <c r="H2235" i="6"/>
  <c r="H2236" i="6"/>
  <c r="H2237" i="6"/>
  <c r="H2238" i="6"/>
  <c r="H2239" i="6"/>
  <c r="F2239" i="6"/>
  <c r="A2239" i="6"/>
  <c r="H2240" i="6"/>
  <c r="F2240" i="6"/>
  <c r="H2241" i="6"/>
  <c r="E2241" i="6"/>
  <c r="H2242" i="6"/>
  <c r="H2243" i="6"/>
  <c r="F2243" i="6"/>
  <c r="H2244" i="6"/>
  <c r="H2245" i="6"/>
  <c r="F2245" i="6"/>
  <c r="H2246" i="6"/>
  <c r="H2247" i="6"/>
  <c r="F2247" i="6"/>
  <c r="H2248" i="6"/>
  <c r="H2249" i="6"/>
  <c r="H2250" i="6"/>
  <c r="F2250" i="6"/>
  <c r="B2250" i="6"/>
  <c r="H2251" i="6"/>
  <c r="H2252" i="6"/>
  <c r="F2252" i="6"/>
  <c r="H2253" i="6"/>
  <c r="H2254" i="6"/>
  <c r="F2254" i="6"/>
  <c r="A2254" i="6"/>
  <c r="H2255" i="6"/>
  <c r="E2255" i="6"/>
  <c r="H2256" i="6"/>
  <c r="F2256" i="6"/>
  <c r="H2257" i="6"/>
  <c r="H2258" i="6"/>
  <c r="F2258" i="6"/>
  <c r="H2259" i="6"/>
  <c r="H2260" i="6"/>
  <c r="H2261" i="6"/>
  <c r="F2261" i="6"/>
  <c r="A2261" i="6"/>
  <c r="H2262" i="6"/>
  <c r="H2263" i="6"/>
  <c r="F2263" i="6"/>
  <c r="A2263" i="6"/>
  <c r="H2264" i="6"/>
  <c r="F2264" i="6"/>
  <c r="A2264" i="6"/>
  <c r="H2265" i="6"/>
  <c r="H2266" i="6"/>
  <c r="H2267" i="6"/>
  <c r="H2268" i="6"/>
  <c r="H2269" i="6"/>
  <c r="F2269" i="6"/>
  <c r="A2269" i="6"/>
  <c r="H2270" i="6"/>
  <c r="F2270" i="6"/>
  <c r="B2270" i="6"/>
  <c r="H2271" i="6"/>
  <c r="E2271" i="6"/>
  <c r="H2272" i="6"/>
  <c r="F2272" i="6"/>
  <c r="A2272" i="6"/>
  <c r="H2273" i="6"/>
  <c r="H2274" i="6"/>
  <c r="F2274" i="6"/>
  <c r="H2275" i="6"/>
  <c r="F2275" i="6"/>
  <c r="H2276" i="6"/>
  <c r="H2277" i="6"/>
  <c r="F2277" i="6"/>
  <c r="H2278" i="6"/>
  <c r="F2278" i="6"/>
  <c r="A2278" i="6"/>
  <c r="H2279" i="6"/>
  <c r="H2280" i="6"/>
  <c r="F2280" i="6"/>
  <c r="B2280" i="6"/>
  <c r="H2281" i="6"/>
  <c r="H2282" i="6"/>
  <c r="F2282" i="6"/>
  <c r="B2282" i="6"/>
  <c r="H2283" i="6"/>
  <c r="H2284" i="6"/>
  <c r="H2285" i="6"/>
  <c r="F2285" i="6"/>
  <c r="H2286" i="6"/>
  <c r="H2287" i="6"/>
  <c r="F2287" i="6"/>
  <c r="H2288" i="6"/>
  <c r="H2289" i="6"/>
  <c r="H2290" i="6"/>
  <c r="F2290" i="6"/>
  <c r="H2291" i="6"/>
  <c r="H2292" i="6"/>
  <c r="H2293" i="6"/>
  <c r="F2293" i="6"/>
  <c r="A2293" i="6"/>
  <c r="H2294" i="6"/>
  <c r="F2294" i="6"/>
  <c r="A2294" i="6"/>
  <c r="H2295" i="6"/>
  <c r="F2295" i="6"/>
  <c r="H2296" i="6"/>
  <c r="F2296" i="6"/>
  <c r="A2296" i="6"/>
  <c r="H2297" i="6"/>
  <c r="H2298" i="6"/>
  <c r="H2299" i="6"/>
  <c r="H2300" i="6"/>
  <c r="F2300" i="6"/>
  <c r="A2300" i="6"/>
  <c r="H2301" i="6"/>
  <c r="H2302" i="6"/>
  <c r="F2302" i="6"/>
  <c r="H2303" i="6"/>
  <c r="F2303" i="6"/>
  <c r="H2304" i="6"/>
  <c r="F2304" i="6"/>
  <c r="A2304" i="6"/>
  <c r="H2305" i="6"/>
  <c r="F2305" i="6"/>
  <c r="A2305" i="6"/>
  <c r="H2306" i="6"/>
  <c r="H2307" i="6"/>
  <c r="F2307" i="6"/>
  <c r="H2308" i="6"/>
  <c r="H2309" i="6"/>
  <c r="H2310" i="6"/>
  <c r="H2311" i="6"/>
  <c r="H2312" i="6"/>
  <c r="F2312" i="6"/>
  <c r="B2312" i="6"/>
  <c r="H2313" i="6"/>
  <c r="H2314" i="6"/>
  <c r="H2315" i="6"/>
  <c r="F2315" i="6"/>
  <c r="H2316" i="6"/>
  <c r="H2317" i="6"/>
  <c r="H2318" i="6"/>
  <c r="H2319" i="6"/>
  <c r="H2320" i="6"/>
  <c r="H2321" i="6"/>
  <c r="H2322" i="6"/>
  <c r="H2323" i="6"/>
  <c r="F2323" i="6"/>
  <c r="A2323" i="6"/>
  <c r="H2324" i="6"/>
  <c r="E2324" i="6"/>
  <c r="H2325" i="6"/>
  <c r="H2326" i="6"/>
  <c r="F2326" i="6"/>
  <c r="H2327" i="6"/>
  <c r="H2328" i="6"/>
  <c r="E2328" i="6"/>
  <c r="H2329" i="6"/>
  <c r="F2329" i="6"/>
  <c r="A2329" i="6"/>
  <c r="H2330" i="6"/>
  <c r="H2331" i="6"/>
  <c r="H2332" i="6"/>
  <c r="H2333" i="6"/>
  <c r="H2334" i="6"/>
  <c r="F2334" i="6"/>
  <c r="H2335" i="6"/>
  <c r="H2336" i="6"/>
  <c r="H2337" i="6"/>
  <c r="H2338" i="6"/>
  <c r="H2339" i="6"/>
  <c r="F2339" i="6"/>
  <c r="H2340" i="6"/>
  <c r="H2341" i="6"/>
  <c r="H2342" i="6"/>
  <c r="H2343" i="6"/>
  <c r="H2344" i="6"/>
  <c r="E2344" i="6"/>
  <c r="H2345" i="6"/>
  <c r="F2345" i="6"/>
  <c r="H2346" i="6"/>
  <c r="H2347" i="6"/>
  <c r="H2348" i="6"/>
  <c r="F2348" i="6"/>
  <c r="B2348" i="6"/>
  <c r="H2349" i="6"/>
  <c r="H2350" i="6"/>
  <c r="H2351" i="6"/>
  <c r="E2351" i="6"/>
  <c r="H2352" i="6"/>
  <c r="F2352" i="6"/>
  <c r="H2353" i="6"/>
  <c r="E2353" i="6"/>
  <c r="H2354" i="6"/>
  <c r="F2354" i="6"/>
  <c r="A2354" i="6"/>
  <c r="H2355" i="6"/>
  <c r="H2356" i="6"/>
  <c r="F2356" i="6"/>
  <c r="A2356" i="6"/>
  <c r="H2357" i="6"/>
  <c r="F2357" i="6"/>
  <c r="H2358" i="6"/>
  <c r="H2359" i="6"/>
  <c r="F2359" i="6"/>
  <c r="H2360" i="6"/>
  <c r="F2360" i="6"/>
  <c r="H2361" i="6"/>
  <c r="F2361" i="6"/>
  <c r="A2361" i="6"/>
  <c r="H2362" i="6"/>
  <c r="H2363" i="6"/>
  <c r="F2363" i="6"/>
  <c r="H2364" i="6"/>
  <c r="F2364" i="6"/>
  <c r="A2364" i="6"/>
  <c r="H2365" i="6"/>
  <c r="H2366" i="6"/>
  <c r="H2367" i="6"/>
  <c r="F2367" i="6"/>
  <c r="H2368" i="6"/>
  <c r="E2368" i="6"/>
  <c r="H2369" i="6"/>
  <c r="F2369" i="6"/>
  <c r="H2370" i="6"/>
  <c r="H2371" i="6"/>
  <c r="H2372" i="6"/>
  <c r="H2373" i="6"/>
  <c r="H2374" i="6"/>
  <c r="H2375" i="6"/>
  <c r="H2376" i="6"/>
  <c r="H2377" i="6"/>
  <c r="F2377" i="6"/>
  <c r="A2377" i="6"/>
  <c r="H2378" i="6"/>
  <c r="F2378" i="6"/>
  <c r="A2378" i="6"/>
  <c r="H2379" i="6"/>
  <c r="H2380" i="6"/>
  <c r="H2381" i="6"/>
  <c r="H2382" i="6"/>
  <c r="F2382" i="6"/>
  <c r="H2383" i="6"/>
  <c r="H2384" i="6"/>
  <c r="H2385" i="6"/>
  <c r="E2385" i="6"/>
  <c r="H2386" i="6"/>
  <c r="F2386" i="6"/>
  <c r="B2386" i="6"/>
  <c r="H2387" i="6"/>
  <c r="F2387" i="6"/>
  <c r="H2388" i="6"/>
  <c r="H2389" i="6"/>
  <c r="H2390" i="6"/>
  <c r="F2390" i="6"/>
  <c r="A2390" i="6"/>
  <c r="H2391" i="6"/>
  <c r="H2392" i="6"/>
  <c r="H2393" i="6"/>
  <c r="F2393" i="6"/>
  <c r="B2393" i="6"/>
  <c r="H2394" i="6"/>
  <c r="F2394" i="6"/>
  <c r="A2394" i="6"/>
  <c r="H2395" i="6"/>
  <c r="F2395" i="6"/>
  <c r="A2395" i="6"/>
  <c r="H2396" i="6"/>
  <c r="H2397" i="6"/>
  <c r="E2397" i="6"/>
  <c r="H2398" i="6"/>
  <c r="F2398" i="6"/>
  <c r="A2398" i="6"/>
  <c r="H2399" i="6"/>
  <c r="H2400" i="6"/>
  <c r="F2400" i="6"/>
  <c r="A2400" i="6"/>
  <c r="H2401" i="6"/>
  <c r="F2401" i="6"/>
  <c r="A2401" i="6"/>
  <c r="H2402" i="6"/>
  <c r="F2402" i="6"/>
  <c r="A2402" i="6"/>
  <c r="H2403" i="6"/>
  <c r="H2404" i="6"/>
  <c r="H2405" i="6"/>
  <c r="F2405" i="6"/>
  <c r="H2406" i="6"/>
  <c r="H2407" i="6"/>
  <c r="F2407" i="6"/>
  <c r="A2407" i="6"/>
  <c r="H2408" i="6"/>
  <c r="H2409" i="6"/>
  <c r="H2410" i="6"/>
  <c r="H2411" i="6"/>
  <c r="H2412" i="6"/>
  <c r="E2412" i="6"/>
  <c r="H2413" i="6"/>
  <c r="H2414" i="6"/>
  <c r="F2414" i="6"/>
  <c r="A2414" i="6"/>
  <c r="H2415" i="6"/>
  <c r="F2415" i="6"/>
  <c r="H2416" i="6"/>
  <c r="H2417" i="6"/>
  <c r="F2417" i="6"/>
  <c r="B2417" i="6"/>
  <c r="H2418" i="6"/>
  <c r="H2419" i="6"/>
  <c r="H2420" i="6"/>
  <c r="H2421" i="6"/>
  <c r="F2421" i="6"/>
  <c r="B2421" i="6"/>
  <c r="H2422" i="6"/>
  <c r="F2422" i="6"/>
  <c r="A2422" i="6"/>
  <c r="H2423" i="6"/>
  <c r="H2424" i="6"/>
  <c r="H2425" i="6"/>
  <c r="H2426" i="6"/>
  <c r="H2427" i="6"/>
  <c r="H2428" i="6"/>
  <c r="F2428" i="6"/>
  <c r="H2429" i="6"/>
  <c r="H2430" i="6"/>
  <c r="F2430" i="6"/>
  <c r="B2430" i="6"/>
  <c r="H2431" i="6"/>
  <c r="F2431" i="6"/>
  <c r="A2431" i="6"/>
  <c r="H2432" i="6"/>
  <c r="E2432" i="6"/>
  <c r="H2433" i="6"/>
  <c r="H2434" i="6"/>
  <c r="H2435" i="6"/>
  <c r="F2435" i="6"/>
  <c r="H2436" i="6"/>
  <c r="H2437" i="6"/>
  <c r="F2437" i="6"/>
  <c r="A2437" i="6"/>
  <c r="H2438" i="6"/>
  <c r="F2438" i="6"/>
  <c r="H2439" i="6"/>
  <c r="H2440" i="6"/>
  <c r="H2441" i="6"/>
  <c r="H2442" i="6"/>
  <c r="F2442" i="6"/>
  <c r="A2442" i="6"/>
  <c r="H2443" i="6"/>
  <c r="F2443" i="6"/>
  <c r="A2443" i="6"/>
  <c r="H2444" i="6"/>
  <c r="H2445" i="6"/>
  <c r="H2446" i="6"/>
  <c r="H2447" i="6"/>
  <c r="F2447" i="6"/>
  <c r="B2447" i="6"/>
  <c r="H2448" i="6"/>
  <c r="H2449" i="6"/>
  <c r="H2450" i="6"/>
  <c r="F2450" i="6"/>
  <c r="B2450" i="6"/>
  <c r="H2451" i="6"/>
  <c r="H2452" i="6"/>
  <c r="H2453" i="6"/>
  <c r="H2454" i="6"/>
  <c r="F2454" i="6"/>
  <c r="B2454" i="6"/>
  <c r="H2455" i="6"/>
  <c r="F2455" i="6"/>
  <c r="A2455" i="6"/>
  <c r="H2456" i="6"/>
  <c r="H2457" i="6"/>
  <c r="F2457" i="6"/>
  <c r="H2458" i="6"/>
  <c r="H2459" i="6"/>
  <c r="F2459" i="6"/>
  <c r="A2459" i="6"/>
  <c r="H2460" i="6"/>
  <c r="F2460" i="6"/>
  <c r="H2461" i="6"/>
  <c r="H2462" i="6"/>
  <c r="H2463" i="6"/>
  <c r="H2464" i="6"/>
  <c r="F2464" i="6"/>
  <c r="B2464" i="6"/>
  <c r="H2465" i="6"/>
  <c r="H2467" i="6"/>
  <c r="H2468" i="6"/>
  <c r="E2468" i="6"/>
  <c r="H2469" i="6"/>
  <c r="H2470" i="6"/>
  <c r="H2471" i="6"/>
  <c r="H2472" i="6"/>
  <c r="F2472" i="6"/>
  <c r="H2473" i="6"/>
  <c r="H2474" i="6"/>
  <c r="F2474" i="6"/>
  <c r="B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F2487" i="6"/>
  <c r="H2488" i="6"/>
  <c r="H2489" i="6"/>
  <c r="H2490" i="6"/>
  <c r="H2491" i="6"/>
  <c r="F2491" i="6"/>
  <c r="H2492" i="6"/>
  <c r="H2493" i="6"/>
  <c r="F2493" i="6"/>
  <c r="H2494" i="6"/>
  <c r="H2495" i="6"/>
  <c r="F2495" i="6"/>
  <c r="B2495" i="6"/>
  <c r="H2496" i="6"/>
  <c r="H2497" i="6"/>
  <c r="H2498" i="6"/>
  <c r="H2499" i="6"/>
  <c r="H2500" i="6"/>
  <c r="F2500" i="6"/>
  <c r="H2501" i="6"/>
  <c r="H2502" i="6"/>
  <c r="H2503" i="6"/>
  <c r="H2504" i="6"/>
  <c r="F2504" i="6"/>
  <c r="B2504" i="6"/>
  <c r="H2505" i="6"/>
  <c r="H2506" i="6"/>
  <c r="F2506" i="6"/>
  <c r="H2507" i="6"/>
  <c r="F2507" i="6"/>
  <c r="H2508" i="6"/>
  <c r="F2508" i="6"/>
  <c r="A2508" i="6"/>
  <c r="H2509" i="6"/>
  <c r="H2510" i="6"/>
  <c r="H2511" i="6"/>
  <c r="H2512" i="6"/>
  <c r="H2513" i="6"/>
  <c r="H2514" i="6"/>
  <c r="F2514" i="6"/>
  <c r="A2514" i="6"/>
  <c r="H2515" i="6"/>
  <c r="F2515" i="6"/>
  <c r="H2516" i="6"/>
  <c r="H2517" i="6"/>
  <c r="F2517" i="6"/>
  <c r="H2518" i="6"/>
  <c r="H2519" i="6"/>
  <c r="H2520" i="6"/>
  <c r="F2520" i="6"/>
  <c r="B2520" i="6"/>
  <c r="H2521" i="6"/>
  <c r="H2522" i="6"/>
  <c r="H2523" i="6"/>
  <c r="H2524" i="6"/>
  <c r="H2525" i="6"/>
  <c r="H2526" i="6"/>
  <c r="E2526" i="6"/>
  <c r="H2527" i="6"/>
  <c r="F2527" i="6"/>
  <c r="B2527" i="6"/>
  <c r="H2528" i="6"/>
  <c r="H2529" i="6"/>
  <c r="H2530" i="6"/>
  <c r="H2531" i="6"/>
  <c r="F2531" i="6"/>
  <c r="A2531" i="6"/>
  <c r="H2532" i="6"/>
  <c r="H2533" i="6"/>
  <c r="H2534" i="6"/>
  <c r="H2535" i="6"/>
  <c r="F2535" i="6"/>
  <c r="H2536" i="6"/>
  <c r="F2536" i="6"/>
  <c r="A2536" i="6"/>
  <c r="H2537" i="6"/>
  <c r="F2537" i="6"/>
  <c r="H2538" i="6"/>
  <c r="H2539" i="6"/>
  <c r="F2539" i="6"/>
  <c r="B2539" i="6"/>
  <c r="H2540" i="6"/>
  <c r="H2541" i="6"/>
  <c r="H2542" i="6"/>
  <c r="F2542" i="6"/>
  <c r="H2543" i="6"/>
  <c r="F2543" i="6"/>
  <c r="H2544" i="6"/>
  <c r="F2544" i="6"/>
  <c r="A2544" i="6"/>
  <c r="H2545" i="6"/>
  <c r="H2546" i="6"/>
  <c r="H2547" i="6"/>
  <c r="H2548" i="6"/>
  <c r="H2549" i="6"/>
  <c r="H2550" i="6"/>
  <c r="E2550" i="6"/>
  <c r="H2551" i="6"/>
  <c r="H2552" i="6"/>
  <c r="H2553" i="6"/>
  <c r="F2553" i="6"/>
  <c r="H2554" i="6"/>
  <c r="H2555" i="6"/>
  <c r="H2556" i="6"/>
  <c r="H2557" i="6"/>
  <c r="F2557" i="6"/>
  <c r="B2557" i="6"/>
  <c r="H2558" i="6"/>
  <c r="E2558" i="6"/>
  <c r="H2559" i="6"/>
  <c r="F2559" i="6"/>
  <c r="H2560" i="6"/>
  <c r="F2560" i="6"/>
  <c r="H2561" i="6"/>
  <c r="H2562" i="6"/>
  <c r="F2562" i="6"/>
  <c r="H2563" i="6"/>
  <c r="F2563" i="6"/>
  <c r="A2563" i="6"/>
  <c r="H2564" i="6"/>
  <c r="H2565" i="6"/>
  <c r="H2566" i="6"/>
  <c r="H2567" i="6"/>
  <c r="H2568" i="6"/>
  <c r="F2568" i="6"/>
  <c r="H2569" i="6"/>
  <c r="F2569" i="6"/>
  <c r="A2569" i="6"/>
  <c r="H2570" i="6"/>
  <c r="H2571" i="6"/>
  <c r="H2572" i="6"/>
  <c r="H2573" i="6"/>
  <c r="H2574" i="6"/>
  <c r="H2575" i="6"/>
  <c r="H2576" i="6"/>
  <c r="H2577" i="6"/>
  <c r="H2578" i="6"/>
  <c r="H2579" i="6"/>
  <c r="F2579" i="6"/>
  <c r="H2580" i="6"/>
  <c r="H2581" i="6"/>
  <c r="H2582" i="6"/>
  <c r="F2582" i="6"/>
  <c r="H2583" i="6"/>
  <c r="H2584" i="6"/>
  <c r="H2585" i="6"/>
  <c r="H2586" i="6"/>
  <c r="H2587" i="6"/>
  <c r="F2587" i="6"/>
  <c r="B2587" i="6"/>
  <c r="H2588" i="6"/>
  <c r="H2589" i="6"/>
  <c r="H2590" i="6"/>
  <c r="F2590" i="6"/>
  <c r="A2590" i="6"/>
  <c r="H2591" i="6"/>
  <c r="H2592" i="6"/>
  <c r="F2592" i="6"/>
  <c r="H1433" i="6"/>
  <c r="F1433" i="6"/>
  <c r="H1434" i="6"/>
  <c r="F1434" i="6"/>
  <c r="A1434" i="6"/>
  <c r="H1435" i="6"/>
  <c r="F1435" i="6"/>
  <c r="H1436" i="6"/>
  <c r="F1436" i="6"/>
  <c r="B1436" i="6"/>
  <c r="H1437" i="6"/>
  <c r="F1437" i="6"/>
  <c r="A1437" i="6"/>
  <c r="H1438" i="6"/>
  <c r="F1438" i="6"/>
  <c r="H1439" i="6"/>
  <c r="F1439" i="6"/>
  <c r="H1440" i="6"/>
  <c r="F1440" i="6"/>
  <c r="B1440" i="6"/>
  <c r="H1441" i="6"/>
  <c r="F1441" i="6"/>
  <c r="A1441" i="6"/>
  <c r="H1442" i="6"/>
  <c r="F1442" i="6"/>
  <c r="A1442" i="6"/>
  <c r="H1493" i="6"/>
  <c r="H1494" i="6"/>
  <c r="F1494" i="6"/>
  <c r="H1215" i="6"/>
  <c r="H223" i="6"/>
  <c r="F223" i="6"/>
  <c r="H150" i="6"/>
  <c r="F150" i="6"/>
  <c r="B150" i="6"/>
  <c r="H1540" i="6"/>
  <c r="H1541" i="6"/>
  <c r="H1542" i="6"/>
  <c r="H1543" i="6"/>
  <c r="F1543" i="6"/>
  <c r="A1543" i="6"/>
  <c r="H1544" i="6"/>
  <c r="E1544" i="6"/>
  <c r="H1545" i="6"/>
  <c r="H595" i="6"/>
  <c r="F595" i="6"/>
  <c r="H596" i="6"/>
  <c r="H597" i="6"/>
  <c r="F597" i="6"/>
  <c r="B597" i="6"/>
  <c r="H598" i="6"/>
  <c r="F598" i="6"/>
  <c r="B598" i="6"/>
  <c r="H599" i="6"/>
  <c r="H600" i="6"/>
  <c r="F600" i="6"/>
  <c r="A600" i="6"/>
  <c r="H601" i="6"/>
  <c r="H602" i="6"/>
  <c r="H603" i="6"/>
  <c r="E603" i="6"/>
  <c r="H604" i="6"/>
  <c r="H605" i="6"/>
  <c r="F605" i="6"/>
  <c r="B605" i="6"/>
  <c r="H606" i="6"/>
  <c r="F606" i="6"/>
  <c r="A606" i="6"/>
  <c r="H607" i="6"/>
  <c r="H257" i="6"/>
  <c r="F257" i="6"/>
  <c r="H258" i="6"/>
  <c r="H259" i="6"/>
  <c r="F259" i="6"/>
  <c r="H260" i="6"/>
  <c r="H261" i="6"/>
  <c r="F261" i="6"/>
  <c r="B261" i="6"/>
  <c r="H262" i="6"/>
  <c r="F262" i="6"/>
  <c r="B262" i="6"/>
  <c r="H263" i="6"/>
  <c r="H236" i="6"/>
  <c r="H237" i="6"/>
  <c r="H238" i="6"/>
  <c r="H239" i="6"/>
  <c r="H768" i="6"/>
  <c r="H769" i="6"/>
  <c r="F769" i="6"/>
  <c r="H770" i="6"/>
  <c r="F770" i="6"/>
  <c r="B770" i="6"/>
  <c r="H771" i="6"/>
  <c r="H742" i="6"/>
  <c r="H743" i="6"/>
  <c r="F743" i="6"/>
  <c r="H744" i="6"/>
  <c r="F744" i="6"/>
  <c r="H745" i="6"/>
  <c r="H746" i="6"/>
  <c r="H747" i="6"/>
  <c r="H748" i="6"/>
  <c r="F748" i="6"/>
  <c r="H749" i="6"/>
  <c r="H750" i="6"/>
  <c r="H751" i="6"/>
  <c r="F751" i="6"/>
  <c r="A751" i="6"/>
  <c r="H902" i="6"/>
  <c r="F902" i="6"/>
  <c r="H903" i="6"/>
  <c r="H88" i="6"/>
  <c r="F88" i="6"/>
  <c r="B88" i="6"/>
  <c r="H89" i="6"/>
  <c r="F89" i="6"/>
  <c r="H90" i="6"/>
  <c r="F90" i="6"/>
  <c r="A90" i="6"/>
  <c r="H91" i="6"/>
  <c r="F91" i="6"/>
  <c r="H92" i="6"/>
  <c r="F92" i="6"/>
  <c r="H93" i="6"/>
  <c r="F93" i="6"/>
  <c r="B93" i="6"/>
  <c r="H94" i="6"/>
  <c r="F94" i="6"/>
  <c r="H95" i="6"/>
  <c r="F95" i="6"/>
  <c r="H96" i="6"/>
  <c r="F96" i="6"/>
  <c r="B96" i="6"/>
  <c r="H97" i="6"/>
  <c r="F97" i="6"/>
  <c r="H98" i="6"/>
  <c r="F98" i="6"/>
  <c r="A98" i="6"/>
  <c r="H99" i="6"/>
  <c r="F99" i="6"/>
  <c r="B99" i="6"/>
  <c r="H100" i="6"/>
  <c r="F100" i="6"/>
  <c r="B100" i="6"/>
  <c r="H732" i="6"/>
  <c r="F732" i="6"/>
  <c r="H733" i="6"/>
  <c r="H734" i="6"/>
  <c r="F734" i="6"/>
  <c r="B734" i="6"/>
  <c r="H735" i="6"/>
  <c r="F735" i="6"/>
  <c r="H736" i="6"/>
  <c r="F736" i="6"/>
  <c r="H737" i="6"/>
  <c r="F737" i="6"/>
  <c r="A737" i="6"/>
  <c r="H738" i="6"/>
  <c r="H739" i="6"/>
  <c r="H740" i="6"/>
  <c r="F740" i="6"/>
  <c r="H741" i="6"/>
  <c r="H389" i="6"/>
  <c r="H240" i="6"/>
  <c r="H241" i="6"/>
  <c r="H242" i="6"/>
  <c r="H151" i="6"/>
  <c r="H152" i="6"/>
  <c r="F152" i="6"/>
  <c r="B152" i="6"/>
  <c r="H1479" i="6"/>
  <c r="F1479" i="6"/>
  <c r="A1479" i="6"/>
  <c r="H2466" i="6"/>
  <c r="H2145" i="6"/>
  <c r="H2146" i="6"/>
  <c r="E2146" i="6"/>
  <c r="H1546" i="6"/>
  <c r="E1546" i="6"/>
  <c r="H1547" i="6"/>
  <c r="H1321" i="6"/>
  <c r="H1918" i="6"/>
  <c r="H1831" i="6"/>
  <c r="H43" i="6"/>
  <c r="H608" i="6"/>
  <c r="H609" i="6"/>
  <c r="H610" i="6"/>
  <c r="H1932" i="6"/>
  <c r="H1896" i="6"/>
  <c r="F1896" i="6"/>
  <c r="B1896" i="6"/>
  <c r="H1897" i="6"/>
  <c r="F1897" i="6"/>
  <c r="H1898" i="6"/>
  <c r="H1899" i="6"/>
  <c r="H1874" i="6"/>
  <c r="F1874" i="6"/>
  <c r="H1714" i="6"/>
  <c r="H1715" i="6"/>
  <c r="H1716" i="6"/>
  <c r="H1717" i="6"/>
  <c r="F1717" i="6"/>
  <c r="H1718" i="6"/>
  <c r="H1719" i="6"/>
  <c r="F1719" i="6"/>
  <c r="H1720" i="6"/>
  <c r="H1721" i="6"/>
  <c r="H1722" i="6"/>
  <c r="H1723" i="6"/>
  <c r="F1723" i="6"/>
  <c r="H1724" i="6"/>
  <c r="H1969" i="6"/>
  <c r="H1970" i="6"/>
  <c r="H1971" i="6"/>
  <c r="H1972" i="6"/>
  <c r="H2027" i="6"/>
  <c r="H2028" i="6"/>
  <c r="H695" i="6"/>
  <c r="F695" i="6"/>
  <c r="A695" i="6"/>
  <c r="H696" i="6"/>
  <c r="F696" i="6"/>
  <c r="H697" i="6"/>
  <c r="F697" i="6"/>
  <c r="H698" i="6"/>
  <c r="F698" i="6"/>
  <c r="H699" i="6"/>
  <c r="F699" i="6"/>
  <c r="B699" i="6"/>
  <c r="H700" i="6"/>
  <c r="F700" i="6"/>
  <c r="A700" i="6"/>
  <c r="H701" i="6"/>
  <c r="F701" i="6"/>
  <c r="H702" i="6"/>
  <c r="F702" i="6"/>
  <c r="H703" i="6"/>
  <c r="F703" i="6"/>
  <c r="H704" i="6"/>
  <c r="F704" i="6"/>
  <c r="H705" i="6"/>
  <c r="F705" i="6"/>
  <c r="B705" i="6"/>
  <c r="H706" i="6"/>
  <c r="H707" i="6"/>
  <c r="F707" i="6"/>
  <c r="H708" i="6"/>
  <c r="F708" i="6"/>
  <c r="A708" i="6"/>
  <c r="H709" i="6"/>
  <c r="F709" i="6"/>
  <c r="H710" i="6"/>
  <c r="F710" i="6"/>
  <c r="B710" i="6"/>
  <c r="H711" i="6"/>
  <c r="F711" i="6"/>
  <c r="H712" i="6"/>
  <c r="F712" i="6"/>
  <c r="H713" i="6"/>
  <c r="F713" i="6"/>
  <c r="H714" i="6"/>
  <c r="F714" i="6"/>
  <c r="A714" i="6"/>
  <c r="H715" i="6"/>
  <c r="F715" i="6"/>
  <c r="H716" i="6"/>
  <c r="F716" i="6"/>
  <c r="H1300" i="6"/>
  <c r="D39" i="2"/>
  <c r="A39" i="2"/>
  <c r="E79" i="3"/>
  <c r="B79" i="3"/>
  <c r="E73" i="3"/>
  <c r="A73" i="3"/>
  <c r="E77" i="3"/>
  <c r="A77" i="3"/>
  <c r="E74" i="3"/>
  <c r="B74" i="3"/>
  <c r="E75" i="3"/>
  <c r="B75" i="3"/>
  <c r="E76" i="3"/>
  <c r="A76" i="3"/>
  <c r="E78" i="3"/>
  <c r="A78" i="3"/>
  <c r="A74" i="3"/>
  <c r="B76" i="3"/>
  <c r="B77" i="3"/>
  <c r="B73" i="3"/>
  <c r="A79" i="3"/>
  <c r="A75" i="3"/>
  <c r="B78" i="3"/>
  <c r="D38" i="2"/>
  <c r="A38" i="2"/>
  <c r="D5" i="2"/>
  <c r="A5" i="2"/>
  <c r="D4" i="2"/>
  <c r="A4" i="2"/>
  <c r="D6" i="2"/>
  <c r="A6" i="2"/>
  <c r="D13" i="2"/>
  <c r="A13" i="2"/>
  <c r="D16" i="2"/>
  <c r="A16" i="2"/>
  <c r="D17" i="2"/>
  <c r="A17" i="2"/>
  <c r="D18" i="2"/>
  <c r="A18" i="2"/>
  <c r="D20" i="2"/>
  <c r="A20" i="2"/>
  <c r="D23" i="2"/>
  <c r="A23" i="2"/>
  <c r="E46" i="3"/>
  <c r="B46" i="3"/>
  <c r="D26" i="2"/>
  <c r="A26" i="2"/>
  <c r="D28" i="2"/>
  <c r="A28" i="2"/>
  <c r="D31" i="2"/>
  <c r="A31" i="2"/>
  <c r="D34" i="2"/>
  <c r="A34" i="2"/>
  <c r="D37" i="2"/>
  <c r="A37" i="2"/>
  <c r="E69" i="3"/>
  <c r="B69" i="3"/>
  <c r="D2" i="2"/>
  <c r="A2" i="2"/>
  <c r="D3" i="2"/>
  <c r="A3" i="2"/>
  <c r="D7" i="2"/>
  <c r="A7" i="2"/>
  <c r="D8" i="2"/>
  <c r="A8" i="2"/>
  <c r="D9" i="2"/>
  <c r="A9" i="2"/>
  <c r="D10" i="2"/>
  <c r="A10" i="2"/>
  <c r="D11" i="2"/>
  <c r="A11" i="2"/>
  <c r="D12" i="2"/>
  <c r="A12" i="2"/>
  <c r="D14" i="2"/>
  <c r="A14" i="2"/>
  <c r="D15" i="2"/>
  <c r="A15" i="2"/>
  <c r="E123" i="3"/>
  <c r="D19" i="2"/>
  <c r="A19" i="2"/>
  <c r="D21" i="2"/>
  <c r="A21" i="2"/>
  <c r="D22" i="2"/>
  <c r="A22" i="2"/>
  <c r="E136" i="3"/>
  <c r="B136" i="3"/>
  <c r="D24" i="2"/>
  <c r="A24" i="2"/>
  <c r="D25" i="2"/>
  <c r="A25" i="2"/>
  <c r="D27" i="2"/>
  <c r="A27" i="2"/>
  <c r="D29" i="2"/>
  <c r="A29" i="2"/>
  <c r="E155" i="3"/>
  <c r="B155" i="3"/>
  <c r="D30" i="2"/>
  <c r="A30" i="2"/>
  <c r="D32" i="2"/>
  <c r="A32" i="2"/>
  <c r="D33" i="2"/>
  <c r="A33" i="2"/>
  <c r="D35" i="2"/>
  <c r="A35" i="2"/>
  <c r="D36" i="2"/>
  <c r="A36" i="2"/>
  <c r="D10" i="1"/>
  <c r="A10" i="1"/>
  <c r="D11" i="1"/>
  <c r="A11" i="1"/>
  <c r="D12" i="1"/>
  <c r="A12" i="1"/>
  <c r="D13" i="1"/>
  <c r="A13" i="1"/>
  <c r="D14" i="1"/>
  <c r="A14" i="1"/>
  <c r="D15" i="1"/>
  <c r="A15" i="1"/>
  <c r="D16" i="1"/>
  <c r="A16" i="1"/>
  <c r="D17" i="1"/>
  <c r="A17" i="1"/>
  <c r="D18" i="1"/>
  <c r="A18" i="1"/>
  <c r="D19" i="1"/>
  <c r="A19" i="1"/>
  <c r="D2" i="1"/>
  <c r="A2" i="1"/>
  <c r="D3" i="1"/>
  <c r="A3" i="1"/>
  <c r="D4" i="1"/>
  <c r="A4" i="1"/>
  <c r="D5" i="1"/>
  <c r="A5" i="1"/>
  <c r="D6" i="1"/>
  <c r="A6" i="1"/>
  <c r="D7" i="1"/>
  <c r="A7" i="1"/>
  <c r="D8" i="1"/>
  <c r="A8" i="1"/>
  <c r="D9" i="1"/>
  <c r="A9" i="1"/>
  <c r="E63" i="3"/>
  <c r="A63" i="3"/>
  <c r="E139" i="3"/>
  <c r="B139" i="3"/>
  <c r="E26" i="3"/>
  <c r="B26" i="3"/>
  <c r="E143" i="3"/>
  <c r="A143" i="3"/>
  <c r="E56" i="3"/>
  <c r="B56" i="3"/>
  <c r="E55" i="3"/>
  <c r="B55" i="3"/>
  <c r="E45" i="3"/>
  <c r="B45" i="3"/>
  <c r="E10" i="3"/>
  <c r="B10" i="3"/>
  <c r="E12" i="3"/>
  <c r="B12" i="3"/>
  <c r="E14" i="3"/>
  <c r="B14" i="3"/>
  <c r="E119" i="3"/>
  <c r="B119" i="3"/>
  <c r="E118" i="3"/>
  <c r="B118" i="3"/>
  <c r="E68" i="3"/>
  <c r="B68" i="3"/>
  <c r="E47" i="3"/>
  <c r="B47" i="3"/>
  <c r="E92" i="3"/>
  <c r="E93" i="3"/>
  <c r="E146" i="3"/>
  <c r="E145" i="3"/>
  <c r="E144" i="3"/>
  <c r="B144" i="3"/>
  <c r="E142" i="3"/>
  <c r="B142" i="3"/>
  <c r="E141" i="3"/>
  <c r="B141" i="3"/>
  <c r="E129" i="3"/>
  <c r="E128" i="3"/>
  <c r="B128" i="3"/>
  <c r="E66" i="3"/>
  <c r="B66" i="3"/>
  <c r="E67" i="3"/>
  <c r="B67" i="3"/>
  <c r="E168" i="3"/>
  <c r="B168" i="3"/>
  <c r="E156" i="3"/>
  <c r="B156" i="3"/>
  <c r="E158" i="3"/>
  <c r="E157" i="3"/>
  <c r="E159" i="3"/>
  <c r="E140" i="3"/>
  <c r="B140" i="3"/>
  <c r="A123" i="3"/>
  <c r="B123" i="3"/>
  <c r="E115" i="3"/>
  <c r="B115" i="3"/>
  <c r="E133" i="3"/>
  <c r="E134" i="3"/>
  <c r="E86" i="3"/>
  <c r="B86" i="3"/>
  <c r="E87" i="3"/>
  <c r="E88" i="3"/>
  <c r="E99" i="3"/>
  <c r="E102" i="3"/>
  <c r="E100" i="3"/>
  <c r="E103" i="3"/>
  <c r="E101" i="3"/>
  <c r="E98" i="3"/>
  <c r="E70" i="3"/>
  <c r="A70" i="3"/>
  <c r="E71" i="3"/>
  <c r="E72" i="3"/>
  <c r="E121" i="3"/>
  <c r="B121" i="3"/>
  <c r="G3" i="10"/>
  <c r="E53" i="3"/>
  <c r="E54" i="3"/>
  <c r="E169" i="3"/>
  <c r="B169" i="3"/>
  <c r="E51" i="3"/>
  <c r="E48" i="3"/>
  <c r="E49" i="3"/>
  <c r="E50" i="3"/>
  <c r="E30" i="3"/>
  <c r="E34" i="3"/>
  <c r="E33" i="3"/>
  <c r="E31" i="3"/>
  <c r="E35" i="3"/>
  <c r="E32" i="3"/>
  <c r="E18" i="3"/>
  <c r="E17" i="3"/>
  <c r="E16" i="3"/>
  <c r="E59" i="3"/>
  <c r="E58" i="3"/>
  <c r="E57" i="3"/>
  <c r="E60" i="3"/>
  <c r="E61" i="3"/>
  <c r="E39" i="3"/>
  <c r="E43" i="3"/>
  <c r="E38" i="3"/>
  <c r="E44" i="3"/>
  <c r="E40" i="3"/>
  <c r="E42" i="3"/>
  <c r="E41" i="3"/>
  <c r="E25" i="3"/>
  <c r="A26" i="3"/>
  <c r="A136" i="3"/>
  <c r="A67" i="3"/>
  <c r="B143" i="3"/>
  <c r="A55" i="3"/>
  <c r="A10" i="3"/>
  <c r="A155" i="3"/>
  <c r="A139" i="3"/>
  <c r="A45" i="3"/>
  <c r="A141" i="3"/>
  <c r="A46" i="3"/>
  <c r="A56" i="3"/>
  <c r="B63" i="3"/>
  <c r="A12" i="3"/>
  <c r="A69" i="3"/>
  <c r="A14" i="3"/>
  <c r="E166" i="3"/>
  <c r="E132" i="3"/>
  <c r="E130" i="3"/>
  <c r="E131" i="3"/>
  <c r="E109" i="3"/>
  <c r="E107" i="3"/>
  <c r="E106" i="3"/>
  <c r="E108" i="3"/>
  <c r="E110" i="3"/>
  <c r="E111" i="3"/>
  <c r="G6" i="10"/>
  <c r="E90" i="3"/>
  <c r="E91" i="3"/>
  <c r="E89" i="3"/>
  <c r="E36" i="3"/>
  <c r="E20" i="3"/>
  <c r="E19" i="3"/>
  <c r="E21" i="3"/>
  <c r="E105" i="3"/>
  <c r="E104" i="3"/>
  <c r="E29" i="3"/>
  <c r="E8" i="3"/>
  <c r="E2" i="3"/>
  <c r="E127" i="3"/>
  <c r="E125" i="3"/>
  <c r="E124" i="3"/>
  <c r="E126" i="3"/>
  <c r="E112" i="3"/>
  <c r="E116" i="3"/>
  <c r="E117" i="3"/>
  <c r="E114" i="3"/>
  <c r="G2" i="10"/>
  <c r="E113" i="3"/>
  <c r="E15" i="3"/>
  <c r="E11" i="3"/>
  <c r="E13" i="3"/>
  <c r="E122" i="3"/>
  <c r="E120" i="3"/>
  <c r="E95" i="3"/>
  <c r="E97" i="3"/>
  <c r="E85" i="3"/>
  <c r="E37" i="3"/>
  <c r="E165" i="3"/>
  <c r="E164" i="3"/>
  <c r="E163" i="3"/>
  <c r="E147" i="3"/>
  <c r="E148" i="3"/>
  <c r="E28" i="3"/>
  <c r="E27" i="3"/>
  <c r="E7" i="3"/>
  <c r="E4" i="3"/>
  <c r="E5" i="3"/>
  <c r="E9" i="3"/>
  <c r="E3" i="3"/>
  <c r="E6" i="3"/>
  <c r="E83" i="3"/>
  <c r="E81" i="3"/>
  <c r="E82" i="3"/>
  <c r="E84" i="3"/>
  <c r="E80" i="3"/>
  <c r="H2" i="7"/>
  <c r="E52" i="3"/>
  <c r="E171" i="3"/>
  <c r="E170" i="3"/>
  <c r="E161" i="3"/>
  <c r="E160" i="3"/>
  <c r="E162" i="3"/>
  <c r="E94" i="3"/>
  <c r="E96" i="3"/>
  <c r="E24" i="3"/>
  <c r="E23" i="3"/>
  <c r="E22" i="3"/>
  <c r="E137" i="3"/>
  <c r="E135" i="3"/>
  <c r="E138" i="3"/>
  <c r="E62" i="3"/>
  <c r="E65" i="3"/>
  <c r="E64" i="3"/>
  <c r="E167" i="3"/>
  <c r="E153" i="3"/>
  <c r="E152" i="3"/>
  <c r="E154" i="3"/>
  <c r="E149" i="3"/>
  <c r="E150" i="3"/>
  <c r="E151" i="3"/>
  <c r="A142" i="3"/>
  <c r="A118" i="3"/>
  <c r="A156" i="3"/>
  <c r="A68" i="3"/>
  <c r="A47" i="3"/>
  <c r="A119" i="3"/>
  <c r="A140" i="3"/>
  <c r="A66" i="3"/>
  <c r="B100" i="3"/>
  <c r="A100" i="3"/>
  <c r="A87" i="3"/>
  <c r="B87" i="3"/>
  <c r="A144" i="3"/>
  <c r="A98" i="3"/>
  <c r="B98" i="3"/>
  <c r="B157" i="3"/>
  <c r="A157" i="3"/>
  <c r="B145" i="3"/>
  <c r="A145" i="3"/>
  <c r="A93" i="3"/>
  <c r="B93" i="3"/>
  <c r="A86" i="3"/>
  <c r="B71" i="3"/>
  <c r="A71" i="3"/>
  <c r="B103" i="3"/>
  <c r="A103" i="3"/>
  <c r="B88" i="3"/>
  <c r="A88" i="3"/>
  <c r="B133" i="3"/>
  <c r="A133" i="3"/>
  <c r="A159" i="3"/>
  <c r="B159" i="3"/>
  <c r="A115" i="3"/>
  <c r="A168" i="3"/>
  <c r="A102" i="3"/>
  <c r="B102" i="3"/>
  <c r="B70" i="3"/>
  <c r="A128" i="3"/>
  <c r="B72" i="3"/>
  <c r="A72" i="3"/>
  <c r="A101" i="3"/>
  <c r="B101" i="3"/>
  <c r="A99" i="3"/>
  <c r="B99" i="3"/>
  <c r="B134" i="3"/>
  <c r="A134" i="3"/>
  <c r="A158" i="3"/>
  <c r="B158" i="3"/>
  <c r="B129" i="3"/>
  <c r="A129" i="3"/>
  <c r="B146" i="3"/>
  <c r="A146" i="3"/>
  <c r="A92" i="3"/>
  <c r="B92" i="3"/>
  <c r="A169" i="3"/>
  <c r="A44" i="3"/>
  <c r="B44" i="3"/>
  <c r="B61" i="3"/>
  <c r="A61" i="3"/>
  <c r="A59" i="3"/>
  <c r="B59" i="3"/>
  <c r="B32" i="3"/>
  <c r="A32" i="3"/>
  <c r="A34" i="3"/>
  <c r="B34" i="3"/>
  <c r="A54" i="3"/>
  <c r="B54" i="3"/>
  <c r="A41" i="3"/>
  <c r="B41" i="3"/>
  <c r="A38" i="3"/>
  <c r="B38" i="3"/>
  <c r="B60" i="3"/>
  <c r="A60" i="3"/>
  <c r="A16" i="3"/>
  <c r="B16" i="3"/>
  <c r="A35" i="3"/>
  <c r="B35" i="3"/>
  <c r="A30" i="3"/>
  <c r="B30" i="3"/>
  <c r="A48" i="3"/>
  <c r="B48" i="3"/>
  <c r="A53" i="3"/>
  <c r="B53" i="3"/>
  <c r="B42" i="3"/>
  <c r="A42" i="3"/>
  <c r="A43" i="3"/>
  <c r="B43" i="3"/>
  <c r="A57" i="3"/>
  <c r="B57" i="3"/>
  <c r="A17" i="3"/>
  <c r="B17" i="3"/>
  <c r="A31" i="3"/>
  <c r="B31" i="3"/>
  <c r="A50" i="3"/>
  <c r="B50" i="3"/>
  <c r="B51" i="3"/>
  <c r="A51" i="3"/>
  <c r="A121" i="3"/>
  <c r="B25" i="3"/>
  <c r="A25" i="3"/>
  <c r="A40" i="3"/>
  <c r="B40" i="3"/>
  <c r="A39" i="3"/>
  <c r="B39" i="3"/>
  <c r="A58" i="3"/>
  <c r="B58" i="3"/>
  <c r="A18" i="3"/>
  <c r="B18" i="3"/>
  <c r="B33" i="3"/>
  <c r="A33" i="3"/>
  <c r="A49" i="3"/>
  <c r="B49" i="3"/>
  <c r="B117" i="3"/>
  <c r="A117" i="3"/>
  <c r="B21" i="3"/>
  <c r="A21" i="3"/>
  <c r="B131" i="3"/>
  <c r="A131" i="3"/>
  <c r="B85" i="3"/>
  <c r="A85" i="3"/>
  <c r="B120" i="3"/>
  <c r="A120" i="3"/>
  <c r="B122" i="3"/>
  <c r="A122" i="3"/>
  <c r="B116" i="3"/>
  <c r="A116" i="3"/>
  <c r="B126" i="3"/>
  <c r="A126" i="3"/>
  <c r="B29" i="3"/>
  <c r="A29" i="3"/>
  <c r="B91" i="3"/>
  <c r="A91" i="3"/>
  <c r="B107" i="3"/>
  <c r="A107" i="3"/>
  <c r="B130" i="3"/>
  <c r="A130" i="3"/>
  <c r="B95" i="3"/>
  <c r="A95" i="3"/>
  <c r="B113" i="3"/>
  <c r="A113" i="3"/>
  <c r="B20" i="3"/>
  <c r="A20" i="3"/>
  <c r="B89" i="3"/>
  <c r="A89" i="3"/>
  <c r="B37" i="3"/>
  <c r="A37" i="3"/>
  <c r="B13" i="3"/>
  <c r="A13" i="3"/>
  <c r="B112" i="3"/>
  <c r="A112" i="3"/>
  <c r="B124" i="3"/>
  <c r="A124" i="3"/>
  <c r="B2" i="3"/>
  <c r="A2" i="3"/>
  <c r="A8" i="3"/>
  <c r="B8" i="3"/>
  <c r="B104" i="3"/>
  <c r="A104" i="3"/>
  <c r="B108" i="3"/>
  <c r="A108" i="3"/>
  <c r="B109" i="3"/>
  <c r="A109" i="3"/>
  <c r="B15" i="3"/>
  <c r="A15" i="3"/>
  <c r="B127" i="3"/>
  <c r="A127" i="3"/>
  <c r="B97" i="3"/>
  <c r="A97" i="3"/>
  <c r="B11" i="3"/>
  <c r="A11" i="3"/>
  <c r="B114" i="3"/>
  <c r="A114" i="3"/>
  <c r="B125" i="3"/>
  <c r="A125" i="3"/>
  <c r="B105" i="3"/>
  <c r="A105" i="3"/>
  <c r="B19" i="3"/>
  <c r="A19" i="3"/>
  <c r="B36" i="3"/>
  <c r="A36" i="3"/>
  <c r="B90" i="3"/>
  <c r="A90" i="3"/>
  <c r="B111" i="3"/>
  <c r="A111" i="3"/>
  <c r="B110" i="3"/>
  <c r="A110" i="3"/>
  <c r="B106" i="3"/>
  <c r="A106" i="3"/>
  <c r="B132" i="3"/>
  <c r="A132" i="3"/>
  <c r="B166" i="3"/>
  <c r="A166" i="3"/>
  <c r="B162" i="3"/>
  <c r="A162" i="3"/>
  <c r="B170" i="3"/>
  <c r="A170" i="3"/>
  <c r="B24" i="3"/>
  <c r="A24" i="3"/>
  <c r="B151" i="3"/>
  <c r="A151" i="3"/>
  <c r="B154" i="3"/>
  <c r="A154" i="3"/>
  <c r="B167" i="3"/>
  <c r="A167" i="3"/>
  <c r="B64" i="3"/>
  <c r="A64" i="3"/>
  <c r="B22" i="3"/>
  <c r="A22" i="3"/>
  <c r="B160" i="3"/>
  <c r="A160" i="3"/>
  <c r="B150" i="3"/>
  <c r="A150" i="3"/>
  <c r="B152" i="3"/>
  <c r="A152" i="3"/>
  <c r="B138" i="3"/>
  <c r="A138" i="3"/>
  <c r="B23" i="3"/>
  <c r="A23" i="3"/>
  <c r="B96" i="3"/>
  <c r="A96" i="3"/>
  <c r="B171" i="3"/>
  <c r="A171" i="3"/>
  <c r="B6" i="3"/>
  <c r="A6" i="3"/>
  <c r="B5" i="3"/>
  <c r="A5" i="3"/>
  <c r="B28" i="3"/>
  <c r="A28" i="3"/>
  <c r="B163" i="3"/>
  <c r="A163" i="3"/>
  <c r="B65" i="3"/>
  <c r="A65" i="3"/>
  <c r="B135" i="3"/>
  <c r="A135" i="3"/>
  <c r="B80" i="3"/>
  <c r="A80" i="3"/>
  <c r="B81" i="3"/>
  <c r="A81" i="3"/>
  <c r="B84" i="3"/>
  <c r="A84" i="3"/>
  <c r="B83" i="3"/>
  <c r="A83" i="3"/>
  <c r="B4" i="3"/>
  <c r="A4" i="3"/>
  <c r="B164" i="3"/>
  <c r="A164" i="3"/>
  <c r="B82" i="3"/>
  <c r="A82" i="3"/>
  <c r="B3" i="3"/>
  <c r="A3" i="3"/>
  <c r="B148" i="3"/>
  <c r="A148" i="3"/>
  <c r="B165" i="3"/>
  <c r="A165" i="3"/>
  <c r="B149" i="3"/>
  <c r="A149" i="3"/>
  <c r="B153" i="3"/>
  <c r="A153" i="3"/>
  <c r="B62" i="3"/>
  <c r="A62" i="3"/>
  <c r="B137" i="3"/>
  <c r="A137" i="3"/>
  <c r="B94" i="3"/>
  <c r="A94" i="3"/>
  <c r="B161" i="3"/>
  <c r="A161" i="3"/>
  <c r="B52" i="3"/>
  <c r="A52" i="3"/>
  <c r="B9" i="3"/>
  <c r="A9" i="3"/>
  <c r="B7" i="3"/>
  <c r="A7" i="3"/>
  <c r="B27" i="3"/>
  <c r="A27" i="3"/>
  <c r="B147" i="3"/>
  <c r="A147" i="3"/>
  <c r="E3" i="10"/>
  <c r="A3" i="10"/>
  <c r="E2" i="10"/>
  <c r="A2" i="10"/>
  <c r="D6" i="10"/>
  <c r="E6" i="10"/>
  <c r="A6" i="10"/>
  <c r="E558" i="6"/>
  <c r="E23" i="6"/>
  <c r="E469" i="6"/>
  <c r="E341" i="6"/>
  <c r="E182" i="6"/>
  <c r="E542" i="6"/>
  <c r="F2" i="7"/>
  <c r="D2" i="7"/>
  <c r="A2" i="7"/>
  <c r="E1133" i="6"/>
  <c r="E1240" i="6"/>
  <c r="E691" i="6"/>
  <c r="E2390" i="6"/>
  <c r="E1500" i="6"/>
  <c r="E1234" i="6"/>
  <c r="E2535" i="6"/>
  <c r="E1264" i="6"/>
  <c r="E1781" i="6"/>
  <c r="F233" i="6"/>
  <c r="A233" i="6"/>
  <c r="E782" i="6"/>
  <c r="E1405" i="6"/>
  <c r="E1191" i="6"/>
  <c r="E1331" i="6"/>
  <c r="E689" i="6"/>
  <c r="E1455" i="6"/>
  <c r="E1323" i="6"/>
  <c r="E822" i="6"/>
  <c r="F644" i="6"/>
  <c r="B644" i="6"/>
  <c r="E81" i="6"/>
  <c r="E2487" i="6"/>
  <c r="E1675" i="6"/>
  <c r="E1225" i="6"/>
  <c r="E252" i="6"/>
  <c r="E163" i="6"/>
  <c r="E111" i="6"/>
  <c r="E2110" i="6"/>
  <c r="E286" i="6"/>
  <c r="E2007" i="6"/>
  <c r="E1019" i="6"/>
  <c r="E1661" i="6"/>
  <c r="E1758" i="6"/>
  <c r="F1546" i="6"/>
  <c r="A1546" i="6"/>
  <c r="E57" i="6"/>
  <c r="E144" i="6"/>
  <c r="E991" i="6"/>
  <c r="E73" i="6"/>
  <c r="F642" i="6"/>
  <c r="B642" i="6"/>
  <c r="F635" i="6"/>
  <c r="B635" i="6"/>
  <c r="E179" i="6"/>
  <c r="E211" i="6"/>
  <c r="E122" i="6"/>
  <c r="E113" i="6"/>
  <c r="E49" i="6"/>
  <c r="E2029" i="6"/>
  <c r="E219" i="6"/>
  <c r="E5" i="6"/>
  <c r="E142" i="6"/>
  <c r="E187" i="6"/>
  <c r="E2156" i="6"/>
  <c r="E39" i="6"/>
  <c r="E298" i="6"/>
  <c r="E65" i="6"/>
  <c r="E155" i="6"/>
  <c r="E115" i="6"/>
  <c r="E1342" i="6"/>
  <c r="E721" i="6"/>
  <c r="E119" i="6"/>
  <c r="E282" i="6"/>
  <c r="E474" i="6"/>
  <c r="E22" i="6"/>
  <c r="E32" i="6"/>
  <c r="E1669" i="6"/>
  <c r="E50" i="6"/>
  <c r="E2170" i="6"/>
  <c r="E1350" i="6"/>
  <c r="E900" i="6"/>
  <c r="E204" i="6"/>
  <c r="E777" i="6"/>
  <c r="E30" i="6"/>
  <c r="E2099" i="6"/>
  <c r="E127" i="6"/>
  <c r="E2307" i="6"/>
  <c r="E2082" i="6"/>
  <c r="E2272" i="6"/>
  <c r="E2352" i="6"/>
  <c r="E1236" i="6"/>
  <c r="E587" i="6"/>
  <c r="E162" i="6"/>
  <c r="E1799" i="6"/>
  <c r="E796" i="6"/>
  <c r="F2197" i="6"/>
  <c r="B2197" i="6"/>
  <c r="E2200" i="6"/>
  <c r="E2382" i="6"/>
  <c r="E674" i="6"/>
  <c r="E757" i="6"/>
  <c r="E2280" i="6"/>
  <c r="E141" i="6"/>
  <c r="E164" i="6"/>
  <c r="E229" i="6"/>
  <c r="E218" i="6"/>
  <c r="E544" i="6"/>
  <c r="E1483" i="6"/>
  <c r="E1275" i="6"/>
  <c r="E825" i="6"/>
  <c r="E881" i="6"/>
  <c r="E1013" i="6"/>
  <c r="F693" i="6"/>
  <c r="B693" i="6"/>
  <c r="E2305" i="6"/>
  <c r="E875" i="6"/>
  <c r="E1178" i="6"/>
  <c r="E682" i="6"/>
  <c r="E329" i="6"/>
  <c r="E1517" i="6"/>
  <c r="E784" i="6"/>
  <c r="E1317" i="6"/>
  <c r="E898" i="6"/>
  <c r="E272" i="6"/>
  <c r="E1109" i="6"/>
  <c r="E1157" i="6"/>
  <c r="E1186" i="6"/>
  <c r="E132" i="6"/>
  <c r="E1069" i="6"/>
  <c r="E2367" i="6"/>
  <c r="E857" i="6"/>
  <c r="E2334" i="6"/>
  <c r="E1685" i="6"/>
  <c r="E1125" i="6"/>
  <c r="E384" i="6"/>
  <c r="E1791" i="6"/>
  <c r="E1815" i="6"/>
  <c r="E1334" i="6"/>
  <c r="E2398" i="6"/>
  <c r="E658" i="6"/>
  <c r="F1175" i="6"/>
  <c r="B1175" i="6"/>
  <c r="E1309" i="6"/>
  <c r="E1645" i="6"/>
  <c r="E1087" i="6"/>
  <c r="E1283" i="6"/>
  <c r="E2294" i="6"/>
  <c r="E2345" i="6"/>
  <c r="E1101" i="6"/>
  <c r="E833" i="6"/>
  <c r="E1525" i="6"/>
  <c r="A674" i="6"/>
  <c r="E56" i="6"/>
  <c r="E1075" i="6"/>
  <c r="E1604" i="6"/>
  <c r="E1659" i="6"/>
  <c r="E227" i="6"/>
  <c r="E20" i="6"/>
  <c r="E497" i="6"/>
  <c r="E58" i="6"/>
  <c r="E790" i="6"/>
  <c r="E1432" i="6"/>
  <c r="E1226" i="6"/>
  <c r="E1106" i="6"/>
  <c r="E210" i="6"/>
  <c r="E764" i="6"/>
  <c r="E2" i="6"/>
  <c r="F647" i="6"/>
  <c r="B647" i="6"/>
  <c r="E154" i="6"/>
  <c r="E545" i="6"/>
  <c r="E143" i="6"/>
  <c r="E472" i="6"/>
  <c r="E2405" i="6"/>
  <c r="E734" i="6"/>
  <c r="E1813" i="6"/>
  <c r="E505" i="6"/>
  <c r="E1054" i="6"/>
  <c r="E202" i="6"/>
  <c r="E1379" i="6"/>
  <c r="E1508" i="6"/>
  <c r="E1302" i="6"/>
  <c r="E1594" i="6"/>
  <c r="E1209" i="6"/>
  <c r="E1399" i="6"/>
  <c r="E1256" i="6"/>
  <c r="E1562" i="6"/>
  <c r="E108" i="6"/>
  <c r="E1407" i="6"/>
  <c r="E1102" i="6"/>
  <c r="E1062" i="6"/>
  <c r="E569" i="6"/>
  <c r="E560" i="6"/>
  <c r="E288" i="6"/>
  <c r="E196" i="6"/>
  <c r="A108" i="6"/>
  <c r="E1734" i="6"/>
  <c r="E1694" i="6"/>
  <c r="E194" i="6"/>
  <c r="E489" i="6"/>
  <c r="E1218" i="6"/>
  <c r="E125" i="6"/>
  <c r="E1185" i="6"/>
  <c r="E2421" i="6"/>
  <c r="E1241" i="6"/>
  <c r="E249" i="6"/>
  <c r="E170" i="6"/>
  <c r="E842" i="6"/>
  <c r="E1284" i="6"/>
  <c r="E520" i="6"/>
  <c r="E188" i="6"/>
  <c r="E718" i="6"/>
  <c r="E234" i="6"/>
  <c r="E64" i="6"/>
  <c r="E1805" i="6"/>
  <c r="E2387" i="6"/>
  <c r="E1820" i="6"/>
  <c r="E1123" i="6"/>
  <c r="E74" i="6"/>
  <c r="E264" i="6"/>
  <c r="E1973" i="6"/>
  <c r="E1177" i="6"/>
  <c r="E8" i="6"/>
  <c r="E2415" i="6"/>
  <c r="E1288" i="6"/>
  <c r="E475" i="6"/>
  <c r="E289" i="6"/>
  <c r="E831" i="6"/>
  <c r="E1156" i="6"/>
  <c r="E1698" i="6"/>
  <c r="E80" i="6"/>
  <c r="E1586" i="6"/>
  <c r="E1488" i="6"/>
  <c r="E1233" i="6"/>
  <c r="F1702" i="6"/>
  <c r="B1702" i="6"/>
  <c r="E2264" i="6"/>
  <c r="E2520" i="6"/>
  <c r="E1606" i="6"/>
  <c r="E638" i="6"/>
  <c r="E1679" i="6"/>
  <c r="E2092" i="6"/>
  <c r="F783" i="6"/>
  <c r="A783" i="6"/>
  <c r="F429" i="6"/>
  <c r="A429" i="6"/>
  <c r="F821" i="6"/>
  <c r="A821" i="6"/>
  <c r="E519" i="6"/>
  <c r="E1892" i="6"/>
  <c r="E1583" i="6"/>
  <c r="E2186" i="6"/>
  <c r="E2117" i="6"/>
  <c r="E310" i="6"/>
  <c r="E583" i="6"/>
  <c r="E357" i="6"/>
  <c r="E662" i="6"/>
  <c r="E1126" i="6"/>
  <c r="F603" i="6"/>
  <c r="A603" i="6"/>
  <c r="E62" i="6"/>
  <c r="E835" i="6"/>
  <c r="E1697" i="6"/>
  <c r="E883" i="6"/>
  <c r="E261" i="6"/>
  <c r="E1877" i="6"/>
  <c r="E535" i="6"/>
  <c r="E1142" i="6"/>
  <c r="E325" i="6"/>
  <c r="E1760" i="6"/>
  <c r="E1728" i="6"/>
  <c r="E722" i="6"/>
  <c r="E2225" i="6"/>
  <c r="E1615" i="6"/>
  <c r="E753" i="6"/>
  <c r="E1252" i="6"/>
  <c r="E2136" i="6"/>
  <c r="E1417" i="6"/>
  <c r="E225" i="6"/>
  <c r="E566" i="6"/>
  <c r="E1015" i="6"/>
  <c r="E2407" i="6"/>
  <c r="A81" i="6"/>
  <c r="A721" i="6"/>
  <c r="B144" i="6"/>
  <c r="A73" i="6"/>
  <c r="A39" i="6"/>
  <c r="B143" i="6"/>
  <c r="A2280" i="6"/>
  <c r="A154" i="6"/>
  <c r="E1462" i="6"/>
  <c r="E375" i="6"/>
  <c r="E128" i="6"/>
  <c r="E1600" i="6"/>
  <c r="E383" i="6"/>
  <c r="E130" i="6"/>
  <c r="E1386" i="6"/>
  <c r="E1469" i="6"/>
  <c r="E1778" i="6"/>
  <c r="E2070" i="6"/>
  <c r="E2093" i="6"/>
  <c r="E1403" i="6"/>
  <c r="E1064" i="6"/>
  <c r="E1305" i="6"/>
  <c r="E1891" i="6"/>
  <c r="E2085" i="6"/>
  <c r="E759" i="6"/>
  <c r="E2008" i="6"/>
  <c r="E1689" i="6"/>
  <c r="E294" i="6"/>
  <c r="E6" i="6"/>
  <c r="E479" i="6"/>
  <c r="E1590" i="6"/>
  <c r="E2171" i="6"/>
  <c r="E2226" i="6"/>
  <c r="E2234" i="6"/>
  <c r="E684" i="6"/>
  <c r="E1365" i="6"/>
  <c r="E2118" i="6"/>
  <c r="E201" i="6"/>
  <c r="E630" i="6"/>
  <c r="E1276" i="6"/>
  <c r="E1473" i="6"/>
  <c r="E2256" i="6"/>
  <c r="E2527" i="6"/>
  <c r="E70" i="6"/>
  <c r="F2033" i="6"/>
  <c r="A2033" i="6"/>
  <c r="F779" i="6"/>
  <c r="B779" i="6"/>
  <c r="F1823" i="6"/>
  <c r="A1823" i="6"/>
  <c r="E2500" i="6"/>
  <c r="E557" i="6"/>
  <c r="E1528" i="6"/>
  <c r="E1809" i="6"/>
  <c r="E217" i="6"/>
  <c r="E359" i="6"/>
  <c r="F538" i="6"/>
  <c r="B538" i="6"/>
  <c r="F523" i="6"/>
  <c r="A523" i="6"/>
  <c r="E1521" i="6"/>
  <c r="E985" i="6"/>
  <c r="E36" i="6"/>
  <c r="E1222" i="6"/>
  <c r="E2459" i="6"/>
  <c r="B845" i="6"/>
  <c r="E193" i="6"/>
  <c r="E1905" i="6"/>
  <c r="E651" i="6"/>
  <c r="E589" i="6"/>
  <c r="E269" i="6"/>
  <c r="A1001" i="6"/>
  <c r="E18" i="6"/>
  <c r="E2240" i="6"/>
  <c r="E1983" i="6"/>
  <c r="E2357" i="6"/>
  <c r="E605" i="6"/>
  <c r="E1369" i="6"/>
  <c r="E636" i="6"/>
  <c r="E26" i="6"/>
  <c r="E1617" i="6"/>
  <c r="E46" i="6"/>
  <c r="E1701" i="6"/>
  <c r="E302" i="6"/>
  <c r="E534" i="6"/>
  <c r="E766" i="6"/>
  <c r="F2351" i="6"/>
  <c r="B2351" i="6"/>
  <c r="F2344" i="6"/>
  <c r="B2344" i="6"/>
  <c r="E2000" i="6"/>
  <c r="E335" i="6"/>
  <c r="E1976" i="6"/>
  <c r="E643" i="6"/>
  <c r="F810" i="6"/>
  <c r="B810" i="6"/>
  <c r="F632" i="6"/>
  <c r="B632" i="6"/>
  <c r="F1544" i="6"/>
  <c r="A1544" i="6"/>
  <c r="F1978" i="6"/>
  <c r="B1978" i="6"/>
  <c r="F1601" i="6"/>
  <c r="A1601" i="6"/>
  <c r="F2126" i="6"/>
  <c r="A2126" i="6"/>
  <c r="E418" i="6"/>
  <c r="F2211" i="6"/>
  <c r="A2211" i="6"/>
  <c r="F1684" i="6"/>
  <c r="B1684" i="6"/>
  <c r="F1677" i="6"/>
  <c r="B1677" i="6"/>
  <c r="F1514" i="6"/>
  <c r="B1514" i="6"/>
  <c r="E2542" i="6"/>
  <c r="E600" i="6"/>
  <c r="B751" i="6"/>
  <c r="B1820" i="6"/>
  <c r="F1777" i="6"/>
  <c r="A1777" i="6"/>
  <c r="E2394" i="6"/>
  <c r="E2386" i="6"/>
  <c r="E1487" i="6"/>
  <c r="E1551" i="6"/>
  <c r="E872" i="6"/>
  <c r="E655" i="6"/>
  <c r="E1921" i="6"/>
  <c r="E1129" i="6"/>
  <c r="E2493" i="6"/>
  <c r="E553" i="6"/>
  <c r="E2250" i="6"/>
  <c r="E871" i="6"/>
  <c r="E1354" i="6"/>
  <c r="E1477" i="6"/>
  <c r="E2023" i="6"/>
  <c r="E974" i="6"/>
  <c r="E2378" i="6"/>
  <c r="E654" i="6"/>
  <c r="E1461" i="6"/>
  <c r="E1285" i="6"/>
  <c r="E1861" i="6"/>
  <c r="E2160" i="6"/>
  <c r="F2081" i="6"/>
  <c r="B2081" i="6"/>
  <c r="F1058" i="6"/>
  <c r="B1058" i="6"/>
  <c r="F1011" i="6"/>
  <c r="A1011" i="6"/>
  <c r="E1738" i="6"/>
  <c r="E1330" i="6"/>
  <c r="E1713" i="6"/>
  <c r="E1703" i="6"/>
  <c r="E2442" i="6"/>
  <c r="E1040" i="6"/>
  <c r="E169" i="6"/>
  <c r="E794" i="6"/>
  <c r="E366" i="6"/>
  <c r="E1696" i="6"/>
  <c r="E751" i="6"/>
  <c r="E580" i="6"/>
  <c r="E1303" i="6"/>
  <c r="E597" i="6"/>
  <c r="E1238" i="6"/>
  <c r="E1593" i="6"/>
  <c r="E681" i="6"/>
  <c r="E1057" i="6"/>
  <c r="E1072" i="6"/>
  <c r="E330" i="6"/>
  <c r="E1289" i="6"/>
  <c r="E2302" i="6"/>
  <c r="E1001" i="6"/>
  <c r="E1783" i="6"/>
  <c r="E1377" i="6"/>
  <c r="E1575" i="6"/>
  <c r="E1411" i="6"/>
  <c r="E1095" i="6"/>
  <c r="E1868" i="6"/>
  <c r="E1745" i="6"/>
  <c r="E2270" i="6"/>
  <c r="E1736" i="6"/>
  <c r="E1322" i="6"/>
  <c r="E1893" i="6"/>
  <c r="E2040" i="6"/>
  <c r="E1390" i="6"/>
  <c r="E1136" i="6"/>
  <c r="E1293" i="6"/>
  <c r="E248" i="6"/>
  <c r="E386" i="6"/>
  <c r="E2562" i="6"/>
  <c r="E1198" i="6"/>
  <c r="E2300" i="6"/>
  <c r="E1886" i="6"/>
  <c r="E1996" i="6"/>
  <c r="E2036" i="6"/>
  <c r="E1879" i="6"/>
  <c r="E2326" i="6"/>
  <c r="E1667" i="6"/>
  <c r="E1870" i="6"/>
  <c r="E332" i="6"/>
  <c r="E1385" i="6"/>
  <c r="E1965" i="6"/>
  <c r="E2041" i="6"/>
  <c r="E1079" i="6"/>
  <c r="E1032" i="6"/>
  <c r="E1598" i="6"/>
  <c r="E1643" i="6"/>
  <c r="E2274" i="6"/>
  <c r="E1016" i="6"/>
  <c r="E529" i="6"/>
  <c r="E2086" i="6"/>
  <c r="E1217" i="6"/>
  <c r="E1614" i="6"/>
  <c r="E769" i="6"/>
  <c r="E1206" i="6"/>
  <c r="E546" i="6"/>
  <c r="E2004" i="6"/>
  <c r="E1929" i="6"/>
  <c r="E1313" i="6"/>
  <c r="E1830" i="6"/>
  <c r="E2428" i="6"/>
  <c r="E1567" i="6"/>
  <c r="E311" i="6"/>
  <c r="E1496" i="6"/>
  <c r="E1497" i="6"/>
  <c r="E1024" i="6"/>
  <c r="E2011" i="6"/>
  <c r="E1776" i="6"/>
  <c r="E1753" i="6"/>
  <c r="E2364" i="6"/>
  <c r="E2278" i="6"/>
  <c r="E2254" i="6"/>
  <c r="E1807" i="6"/>
  <c r="E2579" i="6"/>
  <c r="E1361" i="6"/>
  <c r="F1865" i="6"/>
  <c r="B1865" i="6"/>
  <c r="F1858" i="6"/>
  <c r="A1858" i="6"/>
  <c r="E1648" i="6"/>
  <c r="E585" i="6"/>
  <c r="E1794" i="6"/>
  <c r="E1207" i="6"/>
  <c r="E356" i="6"/>
  <c r="E992" i="6"/>
  <c r="E1926" i="6"/>
  <c r="E1262" i="6"/>
  <c r="E998" i="6"/>
  <c r="E68" i="6"/>
  <c r="E259" i="6"/>
  <c r="E984" i="6"/>
  <c r="E577" i="6"/>
  <c r="E2323" i="6"/>
  <c r="E1908" i="6"/>
  <c r="E748" i="6"/>
  <c r="E1800" i="6"/>
  <c r="E1031" i="6"/>
  <c r="E1729" i="6"/>
  <c r="E382" i="6"/>
  <c r="E1090" i="6"/>
  <c r="E2472" i="6"/>
  <c r="E1318" i="6"/>
  <c r="E1165" i="6"/>
  <c r="E1769" i="6"/>
  <c r="E660" i="6"/>
  <c r="E584" i="6"/>
  <c r="E1754" i="6"/>
  <c r="E478" i="6"/>
  <c r="E1623" i="6"/>
  <c r="E659" i="6"/>
  <c r="E2354" i="6"/>
  <c r="E498" i="6"/>
  <c r="E1518" i="6"/>
  <c r="E2261" i="6"/>
  <c r="E1150" i="6"/>
  <c r="E562" i="6"/>
  <c r="E2219" i="6"/>
  <c r="E1378" i="6"/>
  <c r="E1555" i="6"/>
  <c r="E1083" i="6"/>
  <c r="F1588" i="6"/>
  <c r="B1588" i="6"/>
  <c r="F1549" i="6"/>
  <c r="B1549" i="6"/>
  <c r="F578" i="6"/>
  <c r="B578" i="6"/>
  <c r="E2377" i="6"/>
  <c r="E1920" i="6"/>
  <c r="E1337" i="6"/>
  <c r="E2182" i="6"/>
  <c r="E1329" i="6"/>
  <c r="E2220" i="6"/>
  <c r="E1306" i="6"/>
  <c r="E1655" i="6"/>
  <c r="E737" i="6"/>
  <c r="E1099" i="6"/>
  <c r="E31" i="6"/>
  <c r="E1468" i="6"/>
  <c r="E1394" i="6"/>
  <c r="E1531" i="6"/>
  <c r="E2293" i="6"/>
  <c r="E2231" i="6"/>
  <c r="E2204" i="6"/>
  <c r="E1563" i="6"/>
  <c r="E2431" i="6"/>
  <c r="E860" i="6"/>
  <c r="E2072" i="6"/>
  <c r="E1194" i="6"/>
  <c r="E1294" i="6"/>
  <c r="E2198" i="6"/>
  <c r="E1761" i="6"/>
  <c r="E1201" i="6"/>
  <c r="E1654" i="6"/>
  <c r="E1548" i="6"/>
  <c r="E2208" i="6"/>
  <c r="E1148" i="6"/>
  <c r="E1554" i="6"/>
  <c r="E1047" i="6"/>
  <c r="E2108" i="6"/>
  <c r="E1067" i="6"/>
  <c r="E1443" i="6"/>
  <c r="E2400" i="6"/>
  <c r="E2315" i="6"/>
  <c r="F1244" i="6"/>
  <c r="A1244" i="6"/>
  <c r="F979" i="6"/>
  <c r="A979" i="6"/>
  <c r="F973" i="6"/>
  <c r="B973" i="6"/>
  <c r="F866" i="6"/>
  <c r="B866" i="6"/>
  <c r="E1647" i="6"/>
  <c r="E829" i="6"/>
  <c r="E77" i="6"/>
  <c r="E491" i="6"/>
  <c r="E1224" i="6"/>
  <c r="E1895" i="6"/>
  <c r="E116" i="6"/>
  <c r="E1183" i="6"/>
  <c r="E2183" i="6"/>
  <c r="E1857" i="6"/>
  <c r="E515" i="6"/>
  <c r="E1510" i="6"/>
  <c r="E778" i="6"/>
  <c r="E1712" i="6"/>
  <c r="E770" i="6"/>
  <c r="E595" i="6"/>
  <c r="E1006" i="6"/>
  <c r="E2363" i="6"/>
  <c r="E2359" i="6"/>
  <c r="E668" i="6"/>
  <c r="E2247" i="6"/>
  <c r="E980" i="6"/>
  <c r="E675" i="6"/>
  <c r="E683" i="6"/>
  <c r="E744" i="6"/>
  <c r="E1239" i="6"/>
  <c r="E2287" i="6"/>
  <c r="E594" i="6"/>
  <c r="E1114" i="6"/>
  <c r="E561" i="6"/>
  <c r="E1737" i="6"/>
  <c r="E1192" i="6"/>
  <c r="E1930" i="6"/>
  <c r="E2012" i="6"/>
  <c r="E2356" i="6"/>
  <c r="E167" i="6"/>
  <c r="E1232" i="6"/>
  <c r="E893" i="6"/>
  <c r="E1710" i="6"/>
  <c r="E676" i="6"/>
  <c r="E897" i="6"/>
  <c r="E637" i="6"/>
  <c r="E2495" i="6"/>
  <c r="E1296" i="6"/>
  <c r="E490" i="6"/>
  <c r="E1138" i="6"/>
  <c r="E2401" i="6"/>
  <c r="E1505" i="6"/>
  <c r="E671" i="6"/>
  <c r="E1163" i="6"/>
  <c r="E868" i="6"/>
  <c r="E590" i="6"/>
  <c r="E1646" i="6"/>
  <c r="E2124" i="6"/>
  <c r="E1249" i="6"/>
  <c r="F2328" i="6"/>
  <c r="B2328" i="6"/>
  <c r="E317" i="6"/>
  <c r="E1108" i="6"/>
  <c r="E2142" i="6"/>
  <c r="E2361" i="6"/>
  <c r="E2369" i="6"/>
  <c r="E262" i="6"/>
  <c r="E112" i="6"/>
  <c r="E652" i="6"/>
  <c r="E530" i="6"/>
  <c r="E2285" i="6"/>
  <c r="E2303" i="6"/>
  <c r="E1277" i="6"/>
  <c r="E1571" i="6"/>
  <c r="E2417" i="6"/>
  <c r="E1427" i="6"/>
  <c r="E1052" i="6"/>
  <c r="E800" i="6"/>
  <c r="E1028" i="6"/>
  <c r="E2443" i="6"/>
  <c r="E1509" i="6"/>
  <c r="E1711" i="6"/>
  <c r="E844" i="6"/>
  <c r="E1070" i="6"/>
  <c r="E1245" i="6"/>
  <c r="E1271" i="6"/>
  <c r="E2455" i="6"/>
  <c r="E1098" i="6"/>
  <c r="E1746" i="6"/>
  <c r="E1524" i="6"/>
  <c r="E2507" i="6"/>
  <c r="E2121" i="6"/>
  <c r="E354" i="6"/>
  <c r="E1086" i="6"/>
  <c r="E1762" i="6"/>
  <c r="E852" i="6"/>
  <c r="E140" i="6"/>
  <c r="E729" i="6"/>
  <c r="E295" i="6"/>
  <c r="E1922" i="6"/>
  <c r="E1639" i="6"/>
  <c r="E1404" i="6"/>
  <c r="E1368" i="6"/>
  <c r="E1360" i="6"/>
  <c r="E2116" i="6"/>
  <c r="E371" i="6"/>
  <c r="E2106" i="6"/>
  <c r="E814" i="6"/>
  <c r="E1131" i="6"/>
  <c r="E1409" i="6"/>
  <c r="E2263" i="6"/>
  <c r="E772" i="6"/>
  <c r="E347" i="6"/>
  <c r="E508" i="6"/>
  <c r="E1199" i="6"/>
  <c r="E350" i="6"/>
  <c r="E181" i="6"/>
  <c r="E2277" i="6"/>
  <c r="E483" i="6"/>
  <c r="E1253" i="6"/>
  <c r="E1213" i="6"/>
  <c r="E758" i="6"/>
  <c r="E2393" i="6"/>
  <c r="E339" i="6"/>
  <c r="E1078" i="6"/>
  <c r="F2468" i="6"/>
  <c r="A2468" i="6"/>
  <c r="F1355" i="6"/>
  <c r="B1355" i="6"/>
  <c r="B1461" i="6"/>
  <c r="B2000" i="6"/>
  <c r="A515" i="6"/>
  <c r="A2023" i="6"/>
  <c r="A1554" i="6"/>
  <c r="A545" i="6"/>
  <c r="B1199" i="6"/>
  <c r="A182" i="6"/>
  <c r="A1586" i="6"/>
  <c r="A1254" i="6"/>
  <c r="B1396" i="6"/>
  <c r="B1386" i="6"/>
  <c r="B382" i="6"/>
  <c r="A2142" i="6"/>
  <c r="A1031" i="6"/>
  <c r="B1238" i="6"/>
  <c r="A2116" i="6"/>
  <c r="B1126" i="6"/>
  <c r="A1928" i="6"/>
  <c r="B1938" i="6"/>
  <c r="A1936" i="6"/>
  <c r="A1952" i="6"/>
  <c r="A1277" i="6"/>
  <c r="A860" i="6"/>
  <c r="A1360" i="6"/>
  <c r="F2555" i="6"/>
  <c r="B2555" i="6"/>
  <c r="E2555" i="6"/>
  <c r="E1912" i="6"/>
  <c r="F1912" i="6"/>
  <c r="B1912" i="6"/>
  <c r="F1804" i="6"/>
  <c r="B1804" i="6"/>
  <c r="E1804" i="6"/>
  <c r="F1780" i="6"/>
  <c r="A1780" i="6"/>
  <c r="E1780" i="6"/>
  <c r="F1765" i="6"/>
  <c r="B1765" i="6"/>
  <c r="E1765" i="6"/>
  <c r="F1725" i="6"/>
  <c r="B1725" i="6"/>
  <c r="E1725" i="6"/>
  <c r="F1706" i="6"/>
  <c r="A1706" i="6"/>
  <c r="E1706" i="6"/>
  <c r="F1658" i="6"/>
  <c r="A1658" i="6"/>
  <c r="E1658" i="6"/>
  <c r="F1650" i="6"/>
  <c r="B1650" i="6"/>
  <c r="E1650" i="6"/>
  <c r="F1597" i="6"/>
  <c r="B1597" i="6"/>
  <c r="E1597" i="6"/>
  <c r="F1574" i="6"/>
  <c r="B1574" i="6"/>
  <c r="E1574" i="6"/>
  <c r="F1527" i="6"/>
  <c r="B1527" i="6"/>
  <c r="E1527" i="6"/>
  <c r="F818" i="6"/>
  <c r="B818" i="6"/>
  <c r="E818" i="6"/>
  <c r="F663" i="6"/>
  <c r="B663" i="6"/>
  <c r="E663" i="6"/>
  <c r="F646" i="6"/>
  <c r="B646" i="6"/>
  <c r="E646" i="6"/>
  <c r="F641" i="6"/>
  <c r="A641" i="6"/>
  <c r="E641" i="6"/>
  <c r="F556" i="6"/>
  <c r="B556" i="6"/>
  <c r="E556" i="6"/>
  <c r="F548" i="6"/>
  <c r="B548" i="6"/>
  <c r="E548" i="6"/>
  <c r="F540" i="6"/>
  <c r="B540" i="6"/>
  <c r="E540" i="6"/>
  <c r="F533" i="6"/>
  <c r="A533" i="6"/>
  <c r="E533" i="6"/>
  <c r="F525" i="6"/>
  <c r="B525" i="6"/>
  <c r="E525" i="6"/>
  <c r="F518" i="6"/>
  <c r="A518" i="6"/>
  <c r="E518" i="6"/>
  <c r="F510" i="6"/>
  <c r="A510" i="6"/>
  <c r="E510" i="6"/>
  <c r="E1535" i="6"/>
  <c r="E316" i="6"/>
  <c r="E1904" i="6"/>
  <c r="E1603" i="6"/>
  <c r="E2158" i="6"/>
  <c r="F2570" i="6"/>
  <c r="B2570" i="6"/>
  <c r="E2570" i="6"/>
  <c r="F863" i="6"/>
  <c r="B863" i="6"/>
  <c r="E863" i="6"/>
  <c r="F839" i="6"/>
  <c r="A839" i="6"/>
  <c r="E839" i="6"/>
  <c r="F268" i="6"/>
  <c r="B268" i="6"/>
  <c r="E268" i="6"/>
  <c r="F183" i="6"/>
  <c r="B183" i="6"/>
  <c r="E183" i="6"/>
  <c r="F717" i="6"/>
  <c r="A717" i="6"/>
  <c r="E717" i="6"/>
  <c r="F2174" i="6"/>
  <c r="B2174" i="6"/>
  <c r="E2174" i="6"/>
  <c r="F2133" i="6"/>
  <c r="B2133" i="6"/>
  <c r="E2133" i="6"/>
  <c r="F2105" i="6"/>
  <c r="B2105" i="6"/>
  <c r="E2105" i="6"/>
  <c r="F324" i="6"/>
  <c r="A324" i="6"/>
  <c r="E324" i="6"/>
  <c r="E1688" i="6"/>
  <c r="E331" i="6"/>
  <c r="F741" i="6"/>
  <c r="A741" i="6"/>
  <c r="E741" i="6"/>
  <c r="F1043" i="6"/>
  <c r="A1043" i="6"/>
  <c r="E1043" i="6"/>
  <c r="E114" i="6"/>
  <c r="E902" i="6"/>
  <c r="E136" i="6"/>
  <c r="E126" i="6"/>
  <c r="F2486" i="6"/>
  <c r="A2486" i="6"/>
  <c r="E2486" i="6"/>
  <c r="F2470" i="6"/>
  <c r="A2470" i="6"/>
  <c r="E2470" i="6"/>
  <c r="F1229" i="6"/>
  <c r="B1229" i="6"/>
  <c r="E1229" i="6"/>
  <c r="F1204" i="6"/>
  <c r="B1204" i="6"/>
  <c r="E1204" i="6"/>
  <c r="F1196" i="6"/>
  <c r="A1196" i="6"/>
  <c r="E1196" i="6"/>
  <c r="F1189" i="6"/>
  <c r="A1189" i="6"/>
  <c r="E1189" i="6"/>
  <c r="F1181" i="6"/>
  <c r="A1181" i="6"/>
  <c r="E1181" i="6"/>
  <c r="F1160" i="6"/>
  <c r="A1160" i="6"/>
  <c r="E1160" i="6"/>
  <c r="F1145" i="6"/>
  <c r="B1145" i="6"/>
  <c r="E1145" i="6"/>
  <c r="F1137" i="6"/>
  <c r="B1137" i="6"/>
  <c r="E1137" i="6"/>
  <c r="F1105" i="6"/>
  <c r="B1105" i="6"/>
  <c r="E1105" i="6"/>
  <c r="F1089" i="6"/>
  <c r="B1089" i="6"/>
  <c r="E1089" i="6"/>
  <c r="E2097" i="6"/>
  <c r="F2097" i="6"/>
  <c r="A2097" i="6"/>
  <c r="F309" i="6"/>
  <c r="B309" i="6"/>
  <c r="E309" i="6"/>
  <c r="F301" i="6"/>
  <c r="A301" i="6"/>
  <c r="E301" i="6"/>
  <c r="F148" i="6"/>
  <c r="B148" i="6"/>
  <c r="E148" i="6"/>
  <c r="F118" i="6"/>
  <c r="A118" i="6"/>
  <c r="E118" i="6"/>
  <c r="E43" i="6"/>
  <c r="F43" i="6"/>
  <c r="A43" i="6"/>
  <c r="E2275" i="6"/>
  <c r="E338" i="6"/>
  <c r="E175" i="6"/>
  <c r="E1719" i="6"/>
  <c r="F2533" i="6"/>
  <c r="B2533" i="6"/>
  <c r="E2533" i="6"/>
  <c r="A2517" i="6"/>
  <c r="B2517" i="6"/>
  <c r="F1448" i="6"/>
  <c r="A1448" i="6"/>
  <c r="E1448" i="6"/>
  <c r="F1422" i="6"/>
  <c r="B1422" i="6"/>
  <c r="E1422" i="6"/>
  <c r="F1414" i="6"/>
  <c r="A1414" i="6"/>
  <c r="E1414" i="6"/>
  <c r="F1406" i="6"/>
  <c r="B1406" i="6"/>
  <c r="E1406" i="6"/>
  <c r="F1398" i="6"/>
  <c r="A1398" i="6"/>
  <c r="E1398" i="6"/>
  <c r="F1380" i="6"/>
  <c r="A1380" i="6"/>
  <c r="E1380" i="6"/>
  <c r="F1372" i="6"/>
  <c r="A1372" i="6"/>
  <c r="E1372" i="6"/>
  <c r="F1341" i="6"/>
  <c r="A1341" i="6"/>
  <c r="E1341" i="6"/>
  <c r="F368" i="6"/>
  <c r="B368" i="6"/>
  <c r="E368" i="6"/>
  <c r="F352" i="6"/>
  <c r="B352" i="6"/>
  <c r="E352" i="6"/>
  <c r="F344" i="6"/>
  <c r="B344" i="6"/>
  <c r="E344" i="6"/>
  <c r="F224" i="6"/>
  <c r="B224" i="6"/>
  <c r="E224" i="6"/>
  <c r="F45" i="6"/>
  <c r="B45" i="6"/>
  <c r="E45" i="6"/>
  <c r="F25" i="6"/>
  <c r="A25" i="6"/>
  <c r="E25" i="6"/>
  <c r="F899" i="6"/>
  <c r="B899" i="6"/>
  <c r="E899" i="6"/>
  <c r="E2252" i="6"/>
  <c r="E246" i="6"/>
  <c r="E1831" i="6"/>
  <c r="F1831" i="6"/>
  <c r="A1831" i="6"/>
  <c r="F733" i="6"/>
  <c r="A733" i="6"/>
  <c r="E733" i="6"/>
  <c r="E990" i="6"/>
  <c r="E69" i="6"/>
  <c r="E2205" i="6"/>
  <c r="F471" i="6"/>
  <c r="A471" i="6"/>
  <c r="E471" i="6"/>
  <c r="B1920" i="6"/>
  <c r="A516" i="6"/>
  <c r="E314" i="6"/>
  <c r="E158" i="6"/>
  <c r="E153" i="6"/>
  <c r="E645" i="6"/>
  <c r="E1664" i="6"/>
  <c r="E1111" i="6"/>
  <c r="E110" i="6"/>
  <c r="E378" i="6"/>
  <c r="E981" i="6"/>
  <c r="E550" i="6"/>
  <c r="E2139" i="6"/>
  <c r="E1511" i="6"/>
  <c r="E1759" i="6"/>
  <c r="E2438" i="6"/>
  <c r="E1884" i="6"/>
  <c r="E47" i="6"/>
  <c r="E2537" i="6"/>
  <c r="E351" i="6"/>
  <c r="E501" i="6"/>
  <c r="E593" i="6"/>
  <c r="E358" i="6"/>
  <c r="E1986" i="6"/>
  <c r="E1235" i="6"/>
  <c r="E1478" i="6"/>
  <c r="E2135" i="6"/>
  <c r="E486" i="6"/>
  <c r="E323" i="6"/>
  <c r="E2258" i="6"/>
  <c r="E516" i="6"/>
  <c r="E861" i="6"/>
  <c r="E2296" i="6"/>
  <c r="E1814" i="6"/>
  <c r="E1159" i="6"/>
  <c r="E1010" i="6"/>
  <c r="E1120" i="6"/>
  <c r="E1180" i="6"/>
  <c r="E1267" i="6"/>
  <c r="E2227" i="6"/>
  <c r="B350" i="6"/>
  <c r="E989" i="6"/>
  <c r="E2076" i="6"/>
  <c r="E554" i="6"/>
  <c r="E2395" i="6"/>
  <c r="E1680" i="6"/>
  <c r="E1494" i="6"/>
  <c r="E1227" i="6"/>
  <c r="E1599" i="6"/>
  <c r="E493" i="6"/>
  <c r="E2111" i="6"/>
  <c r="E1211" i="6"/>
  <c r="E147" i="6"/>
  <c r="E1076" i="6"/>
  <c r="E2506" i="6"/>
  <c r="E105" i="6"/>
  <c r="E1147" i="6"/>
  <c r="E266" i="6"/>
  <c r="E1903" i="6"/>
  <c r="E1798" i="6"/>
  <c r="E124" i="6"/>
  <c r="E837" i="6"/>
  <c r="E1139" i="6"/>
  <c r="E760" i="6"/>
  <c r="E869" i="6"/>
  <c r="E2034" i="6"/>
  <c r="E2009" i="6"/>
  <c r="E570" i="6"/>
  <c r="E1021" i="6"/>
  <c r="E1382" i="6"/>
  <c r="E1602" i="6"/>
  <c r="E547" i="6"/>
  <c r="E2414" i="6"/>
  <c r="E221" i="6"/>
  <c r="E1251" i="6"/>
  <c r="E1474" i="6"/>
  <c r="E1170" i="6"/>
  <c r="E1928" i="6"/>
  <c r="E531" i="6"/>
  <c r="E1396" i="6"/>
  <c r="E1254" i="6"/>
  <c r="E2153" i="6"/>
  <c r="E1775" i="6"/>
  <c r="E2112" i="6"/>
  <c r="E1068" i="6"/>
  <c r="F2550" i="6"/>
  <c r="A2550" i="6"/>
  <c r="F499" i="6"/>
  <c r="A499" i="6"/>
  <c r="E1665" i="6"/>
  <c r="E1421" i="6"/>
  <c r="E2269" i="6"/>
  <c r="E1188" i="6"/>
  <c r="E743" i="6"/>
  <c r="A508" i="6"/>
  <c r="E1735" i="6"/>
  <c r="E563" i="6"/>
  <c r="E816" i="6"/>
  <c r="E2025" i="6"/>
  <c r="E2290" i="6"/>
  <c r="E995" i="6"/>
  <c r="E2339" i="6"/>
  <c r="E1740" i="6"/>
  <c r="E1370" i="6"/>
  <c r="E2131" i="6"/>
  <c r="E527" i="6"/>
  <c r="E1876" i="6"/>
  <c r="E326" i="6"/>
  <c r="E500" i="6"/>
  <c r="E1817" i="6"/>
  <c r="E1080" i="6"/>
  <c r="E1450" i="6"/>
  <c r="E1420" i="6"/>
  <c r="E1002" i="6"/>
  <c r="E226" i="6"/>
  <c r="E1119" i="6"/>
  <c r="E1471" i="6"/>
  <c r="E1504" i="6"/>
  <c r="E303" i="6"/>
  <c r="E1151" i="6"/>
  <c r="E988" i="6"/>
  <c r="E880" i="6"/>
  <c r="E1314" i="6"/>
  <c r="E2020" i="6"/>
  <c r="E1989" i="6"/>
  <c r="E670" i="6"/>
  <c r="E2192" i="6"/>
  <c r="E1806" i="6"/>
  <c r="E1258" i="6"/>
  <c r="E1042" i="6"/>
  <c r="E1347" i="6"/>
  <c r="E732" i="6"/>
  <c r="A1420" i="6"/>
  <c r="E1624" i="6"/>
  <c r="E1243" i="6"/>
  <c r="E1413" i="6"/>
  <c r="E692" i="6"/>
  <c r="E1660" i="6"/>
  <c r="E1003" i="6"/>
  <c r="E2514" i="6"/>
  <c r="E256" i="6"/>
  <c r="E2536" i="6"/>
  <c r="E1731" i="6"/>
  <c r="E1135" i="6"/>
  <c r="E1107" i="6"/>
  <c r="E845" i="6"/>
  <c r="E1250" i="6"/>
  <c r="E1673" i="6"/>
  <c r="E1786" i="6"/>
  <c r="E830" i="6"/>
  <c r="E1751" i="6"/>
  <c r="E2304" i="6"/>
  <c r="E494" i="6"/>
  <c r="E2149" i="6"/>
  <c r="E1927" i="6"/>
  <c r="E2360" i="6"/>
  <c r="E2450" i="6"/>
  <c r="E2214" i="6"/>
  <c r="E1310" i="6"/>
  <c r="E244" i="6"/>
  <c r="E1018" i="6"/>
  <c r="E287" i="6"/>
  <c r="E2559" i="6"/>
  <c r="E982" i="6"/>
  <c r="E2042" i="6"/>
  <c r="E854" i="6"/>
  <c r="E1491" i="6"/>
  <c r="E1454" i="6"/>
  <c r="E1470" i="6"/>
  <c r="E2005" i="6"/>
  <c r="E2243" i="6"/>
  <c r="E1017" i="6"/>
  <c r="F2368" i="6"/>
  <c r="A2368" i="6"/>
  <c r="F834" i="6"/>
  <c r="B834" i="6"/>
  <c r="F340" i="6"/>
  <c r="B340" i="6"/>
  <c r="F2584" i="6"/>
  <c r="B2584" i="6"/>
  <c r="E2584" i="6"/>
  <c r="F2561" i="6"/>
  <c r="A2561" i="6"/>
  <c r="E2561" i="6"/>
  <c r="F2547" i="6"/>
  <c r="B2547" i="6"/>
  <c r="E2547" i="6"/>
  <c r="F2230" i="6"/>
  <c r="B2230" i="6"/>
  <c r="E2230" i="6"/>
  <c r="F1907" i="6"/>
  <c r="B1907" i="6"/>
  <c r="E1907" i="6"/>
  <c r="F1383" i="6"/>
  <c r="B1383" i="6"/>
  <c r="E1383" i="6"/>
  <c r="F176" i="6"/>
  <c r="A176" i="6"/>
  <c r="E176" i="6"/>
  <c r="F728" i="6"/>
  <c r="B728" i="6"/>
  <c r="E728" i="6"/>
  <c r="E27" i="6"/>
  <c r="E724" i="6"/>
  <c r="E1479" i="6"/>
  <c r="F258" i="6"/>
  <c r="B258" i="6"/>
  <c r="E258" i="6"/>
  <c r="F2476" i="6"/>
  <c r="B2476" i="6"/>
  <c r="E2476" i="6"/>
  <c r="F2291" i="6"/>
  <c r="B2291" i="6"/>
  <c r="E2291" i="6"/>
  <c r="F2229" i="6"/>
  <c r="B2229" i="6"/>
  <c r="E2229" i="6"/>
  <c r="F2083" i="6"/>
  <c r="B2083" i="6"/>
  <c r="E2083" i="6"/>
  <c r="F1676" i="6"/>
  <c r="A1676" i="6"/>
  <c r="E1676" i="6"/>
  <c r="F1628" i="6"/>
  <c r="A1628" i="6"/>
  <c r="E1628" i="6"/>
  <c r="F1612" i="6"/>
  <c r="A1612" i="6"/>
  <c r="E1612" i="6"/>
  <c r="F1568" i="6"/>
  <c r="B1568" i="6"/>
  <c r="E1568" i="6"/>
  <c r="F1560" i="6"/>
  <c r="A1560" i="6"/>
  <c r="E1560" i="6"/>
  <c r="F1529" i="6"/>
  <c r="A1529" i="6"/>
  <c r="E1529" i="6"/>
  <c r="F1431" i="6"/>
  <c r="A1431" i="6"/>
  <c r="E1431" i="6"/>
  <c r="F1424" i="6"/>
  <c r="A1424" i="6"/>
  <c r="E1424" i="6"/>
  <c r="F1366" i="6"/>
  <c r="B1366" i="6"/>
  <c r="E1366" i="6"/>
  <c r="F1085" i="6"/>
  <c r="B1085" i="6"/>
  <c r="E1085" i="6"/>
  <c r="F1077" i="6"/>
  <c r="A1077" i="6"/>
  <c r="E1077" i="6"/>
  <c r="F1061" i="6"/>
  <c r="B1061" i="6"/>
  <c r="E1061" i="6"/>
  <c r="F492" i="6"/>
  <c r="A492" i="6"/>
  <c r="E492" i="6"/>
  <c r="F381" i="6"/>
  <c r="B381" i="6"/>
  <c r="E381" i="6"/>
  <c r="F365" i="6"/>
  <c r="E365" i="6"/>
  <c r="F349" i="6"/>
  <c r="B349" i="6"/>
  <c r="E349" i="6"/>
  <c r="B1689" i="6"/>
  <c r="A2450" i="6"/>
  <c r="E1097" i="6"/>
  <c r="E1591" i="6"/>
  <c r="E726" i="6"/>
  <c r="E2557" i="6"/>
  <c r="E1311" i="6"/>
  <c r="E1124" i="6"/>
  <c r="E2098" i="6"/>
  <c r="E901" i="6"/>
  <c r="E2560" i="6"/>
  <c r="F2090" i="6"/>
  <c r="B2090" i="6"/>
  <c r="E2090" i="6"/>
  <c r="F2019" i="6"/>
  <c r="B2019" i="6"/>
  <c r="E2019" i="6"/>
  <c r="F1774" i="6"/>
  <c r="B1774" i="6"/>
  <c r="E1774" i="6"/>
  <c r="F1707" i="6"/>
  <c r="B1707" i="6"/>
  <c r="E1707" i="6"/>
  <c r="F1635" i="6"/>
  <c r="A1635" i="6"/>
  <c r="E1635" i="6"/>
  <c r="F1499" i="6"/>
  <c r="B1499" i="6"/>
  <c r="E1499" i="6"/>
  <c r="F1430" i="6"/>
  <c r="A1430" i="6"/>
  <c r="E1430" i="6"/>
  <c r="F1415" i="6"/>
  <c r="B1415" i="6"/>
  <c r="E1415" i="6"/>
  <c r="F1269" i="6"/>
  <c r="A1269" i="6"/>
  <c r="E1269" i="6"/>
  <c r="F1261" i="6"/>
  <c r="A1261" i="6"/>
  <c r="E1261" i="6"/>
  <c r="F1162" i="6"/>
  <c r="A1162" i="6"/>
  <c r="E1162" i="6"/>
  <c r="F1084" i="6"/>
  <c r="B1084" i="6"/>
  <c r="E1084" i="6"/>
  <c r="F1029" i="6"/>
  <c r="B1029" i="6"/>
  <c r="E1029" i="6"/>
  <c r="F849" i="6"/>
  <c r="A849" i="6"/>
  <c r="E849" i="6"/>
  <c r="F575" i="6"/>
  <c r="A575" i="6"/>
  <c r="E575" i="6"/>
  <c r="F567" i="6"/>
  <c r="B567" i="6"/>
  <c r="F552" i="6"/>
  <c r="B552" i="6"/>
  <c r="E552" i="6"/>
  <c r="F537" i="6"/>
  <c r="B537" i="6"/>
  <c r="E537" i="6"/>
  <c r="F387" i="6"/>
  <c r="B387" i="6"/>
  <c r="E387" i="6"/>
  <c r="F380" i="6"/>
  <c r="B380" i="6"/>
  <c r="E380" i="6"/>
  <c r="F364" i="6"/>
  <c r="B364" i="6"/>
  <c r="E364" i="6"/>
  <c r="F305" i="6"/>
  <c r="A305" i="6"/>
  <c r="F230" i="6"/>
  <c r="A230" i="6"/>
  <c r="E230" i="6"/>
  <c r="F174" i="6"/>
  <c r="B174" i="6"/>
  <c r="E174" i="6"/>
  <c r="F1172" i="6"/>
  <c r="A1172" i="6"/>
  <c r="E1172" i="6"/>
  <c r="F2532" i="6"/>
  <c r="E2532" i="6"/>
  <c r="F730" i="6"/>
  <c r="B730" i="6"/>
  <c r="E730" i="6"/>
  <c r="E322" i="6"/>
  <c r="E2437" i="6"/>
  <c r="E184" i="6"/>
  <c r="E1592" i="6"/>
  <c r="F2150" i="6"/>
  <c r="B2150" i="6"/>
  <c r="E2150" i="6"/>
  <c r="F1835" i="6"/>
  <c r="A1835" i="6"/>
  <c r="E1835" i="6"/>
  <c r="F1733" i="6"/>
  <c r="B1733" i="6"/>
  <c r="E1733" i="6"/>
  <c r="F1489" i="6"/>
  <c r="B1489" i="6"/>
  <c r="E1489" i="6"/>
  <c r="F1190" i="6"/>
  <c r="A1190" i="6"/>
  <c r="E1190" i="6"/>
  <c r="F977" i="6"/>
  <c r="B977" i="6"/>
  <c r="E977" i="6"/>
  <c r="F864" i="6"/>
  <c r="E864" i="6"/>
  <c r="F848" i="6"/>
  <c r="A848" i="6"/>
  <c r="E848" i="6"/>
  <c r="F811" i="6"/>
  <c r="B811" i="6"/>
  <c r="E811" i="6"/>
  <c r="F789" i="6"/>
  <c r="B789" i="6"/>
  <c r="E789" i="6"/>
  <c r="F776" i="6"/>
  <c r="A776" i="6"/>
  <c r="E776" i="6"/>
  <c r="F543" i="6"/>
  <c r="B543" i="6"/>
  <c r="E543" i="6"/>
  <c r="E1998" i="6"/>
  <c r="E2031" i="6"/>
  <c r="E1923" i="6"/>
  <c r="E76" i="6"/>
  <c r="E220" i="6"/>
  <c r="E1513" i="6"/>
  <c r="E673" i="6"/>
  <c r="E1931" i="6"/>
  <c r="E1197" i="6"/>
  <c r="F2488" i="6"/>
  <c r="B2488" i="6"/>
  <c r="E2488" i="6"/>
  <c r="F2465" i="6"/>
  <c r="A2465" i="6"/>
  <c r="E2465" i="6"/>
  <c r="F1596" i="6"/>
  <c r="A1596" i="6"/>
  <c r="E1596" i="6"/>
  <c r="F1512" i="6"/>
  <c r="A1512" i="6"/>
  <c r="E1512" i="6"/>
  <c r="F1348" i="6"/>
  <c r="E1348" i="6"/>
  <c r="F1315" i="6"/>
  <c r="A1315" i="6"/>
  <c r="E1315" i="6"/>
  <c r="F1298" i="6"/>
  <c r="B1298" i="6"/>
  <c r="E1298" i="6"/>
  <c r="F1121" i="6"/>
  <c r="B1121" i="6"/>
  <c r="E1121" i="6"/>
  <c r="F1066" i="6"/>
  <c r="A1066" i="6"/>
  <c r="E1066" i="6"/>
  <c r="F886" i="6"/>
  <c r="B886" i="6"/>
  <c r="E886" i="6"/>
  <c r="F870" i="6"/>
  <c r="B870" i="6"/>
  <c r="E870" i="6"/>
  <c r="F855" i="6"/>
  <c r="A855" i="6"/>
  <c r="E855" i="6"/>
  <c r="F795" i="6"/>
  <c r="B795" i="6"/>
  <c r="E795" i="6"/>
  <c r="F680" i="6"/>
  <c r="B680" i="6"/>
  <c r="E680" i="6"/>
  <c r="F628" i="6"/>
  <c r="B628" i="6"/>
  <c r="E628" i="6"/>
  <c r="F481" i="6"/>
  <c r="B481" i="6"/>
  <c r="E481" i="6"/>
  <c r="F370" i="6"/>
  <c r="A370" i="6"/>
  <c r="E370" i="6"/>
  <c r="E1000" i="6"/>
  <c r="E223" i="6"/>
  <c r="E197" i="6"/>
  <c r="E173" i="6"/>
  <c r="E121" i="6"/>
  <c r="E318" i="6"/>
  <c r="E385" i="6"/>
  <c r="E2221" i="6"/>
  <c r="E1014" i="6"/>
  <c r="E2531" i="6"/>
  <c r="E2543" i="6"/>
  <c r="E755" i="6"/>
  <c r="E207" i="6"/>
  <c r="E2515" i="6"/>
  <c r="E996" i="6"/>
  <c r="E1582" i="6"/>
  <c r="E1732" i="6"/>
  <c r="E109" i="6"/>
  <c r="E1796" i="6"/>
  <c r="E2504" i="6"/>
  <c r="E1872" i="6"/>
  <c r="E1400" i="6"/>
  <c r="E2544" i="6"/>
  <c r="F2279" i="6"/>
  <c r="B2279" i="6"/>
  <c r="E2279" i="6"/>
  <c r="F2255" i="6"/>
  <c r="B2255" i="6"/>
  <c r="F2249" i="6"/>
  <c r="A2249" i="6"/>
  <c r="E2249" i="6"/>
  <c r="F2217" i="6"/>
  <c r="A2217" i="6"/>
  <c r="E2217" i="6"/>
  <c r="F2130" i="6"/>
  <c r="A2130" i="6"/>
  <c r="F1902" i="6"/>
  <c r="A1902" i="6"/>
  <c r="E1902" i="6"/>
  <c r="F1739" i="6"/>
  <c r="A1739" i="6"/>
  <c r="E1739" i="6"/>
  <c r="F1656" i="6"/>
  <c r="A1656" i="6"/>
  <c r="E1656" i="6"/>
  <c r="F1632" i="6"/>
  <c r="B1632" i="6"/>
  <c r="E1632" i="6"/>
  <c r="F1608" i="6"/>
  <c r="A1608" i="6"/>
  <c r="E1608" i="6"/>
  <c r="F1266" i="6"/>
  <c r="A1266" i="6"/>
  <c r="E1266" i="6"/>
  <c r="F1203" i="6"/>
  <c r="A1203" i="6"/>
  <c r="E1203" i="6"/>
  <c r="F1167" i="6"/>
  <c r="B1167" i="6"/>
  <c r="E1167" i="6"/>
  <c r="F1112" i="6"/>
  <c r="B1112" i="6"/>
  <c r="E1112" i="6"/>
  <c r="F1065" i="6"/>
  <c r="A1065" i="6"/>
  <c r="E1065" i="6"/>
  <c r="F1034" i="6"/>
  <c r="A1034" i="6"/>
  <c r="E1034" i="6"/>
  <c r="F823" i="6"/>
  <c r="A823" i="6"/>
  <c r="E823" i="6"/>
  <c r="F586" i="6"/>
  <c r="B586" i="6"/>
  <c r="E586" i="6"/>
  <c r="F579" i="6"/>
  <c r="E579" i="6"/>
  <c r="F572" i="6"/>
  <c r="B572" i="6"/>
  <c r="E572" i="6"/>
  <c r="F565" i="6"/>
  <c r="A565" i="6"/>
  <c r="E565" i="6"/>
  <c r="F511" i="6"/>
  <c r="B511" i="6"/>
  <c r="E511" i="6"/>
  <c r="F377" i="6"/>
  <c r="B377" i="6"/>
  <c r="E377" i="6"/>
  <c r="E1918" i="6"/>
  <c r="F1918" i="6"/>
  <c r="B1918" i="6"/>
  <c r="F2429" i="6"/>
  <c r="B2429" i="6"/>
  <c r="E2429" i="6"/>
  <c r="F2238" i="6"/>
  <c r="B2238" i="6"/>
  <c r="E2238" i="6"/>
  <c r="F2168" i="6"/>
  <c r="A2168" i="6"/>
  <c r="E2168" i="6"/>
  <c r="F2013" i="6"/>
  <c r="A2013" i="6"/>
  <c r="E2013" i="6"/>
  <c r="F1914" i="6"/>
  <c r="A1914" i="6"/>
  <c r="E1914" i="6"/>
  <c r="F1553" i="6"/>
  <c r="A1553" i="6"/>
  <c r="E1553" i="6"/>
  <c r="E1401" i="6"/>
  <c r="F1401" i="6"/>
  <c r="B1401" i="6"/>
  <c r="F1375" i="6"/>
  <c r="A1375" i="6"/>
  <c r="E1375" i="6"/>
  <c r="F336" i="6"/>
  <c r="A336" i="6"/>
  <c r="E336" i="6"/>
  <c r="E859" i="6"/>
  <c r="E1008" i="6"/>
  <c r="E2491" i="6"/>
  <c r="F2513" i="6"/>
  <c r="A2513" i="6"/>
  <c r="E2513" i="6"/>
  <c r="F2497" i="6"/>
  <c r="B2497" i="6"/>
  <c r="E2497" i="6"/>
  <c r="F2482" i="6"/>
  <c r="A2482" i="6"/>
  <c r="E2482" i="6"/>
  <c r="F2140" i="6"/>
  <c r="A2140" i="6"/>
  <c r="E2140" i="6"/>
  <c r="F1788" i="6"/>
  <c r="A1788" i="6"/>
  <c r="E1788" i="6"/>
  <c r="F1308" i="6"/>
  <c r="E1308" i="6"/>
  <c r="F15" i="6"/>
  <c r="A15" i="6"/>
  <c r="E15" i="6"/>
  <c r="F4" i="6"/>
  <c r="B4" i="6"/>
  <c r="E4" i="6"/>
  <c r="E1171" i="6"/>
  <c r="F1171" i="6"/>
  <c r="A1171" i="6"/>
  <c r="E874" i="6"/>
  <c r="E189" i="6"/>
  <c r="E1550" i="6"/>
  <c r="E879" i="6"/>
  <c r="E342" i="6"/>
  <c r="E2026" i="6"/>
  <c r="E235" i="6"/>
  <c r="E1668" i="6"/>
  <c r="E1819" i="6"/>
  <c r="F2572" i="6"/>
  <c r="B2572" i="6"/>
  <c r="E2572" i="6"/>
  <c r="F2449" i="6"/>
  <c r="B2449" i="6"/>
  <c r="E2449" i="6"/>
  <c r="F1889" i="6"/>
  <c r="B1889" i="6"/>
  <c r="E1889" i="6"/>
  <c r="F1657" i="6"/>
  <c r="B1657" i="6"/>
  <c r="E1657" i="6"/>
  <c r="F1609" i="6"/>
  <c r="B1609" i="6"/>
  <c r="E1609" i="6"/>
  <c r="F1113" i="6"/>
  <c r="A1113" i="6"/>
  <c r="E1113" i="6"/>
  <c r="F976" i="6"/>
  <c r="A976" i="6"/>
  <c r="E976" i="6"/>
  <c r="F763" i="6"/>
  <c r="B763" i="6"/>
  <c r="E763" i="6"/>
  <c r="E1882" i="6"/>
  <c r="E983" i="6"/>
  <c r="E2084" i="6"/>
  <c r="E890" i="6"/>
  <c r="E2569" i="6"/>
  <c r="E362" i="6"/>
  <c r="E1741" i="6"/>
  <c r="E37" i="6"/>
  <c r="E2457" i="6"/>
  <c r="E2104" i="6"/>
  <c r="E137" i="6"/>
  <c r="E775" i="6"/>
  <c r="E740" i="6"/>
  <c r="E507" i="6"/>
  <c r="E1963" i="6"/>
  <c r="E1237" i="6"/>
  <c r="E1924" i="6"/>
  <c r="E71" i="6"/>
  <c r="E1522" i="6"/>
  <c r="E2245" i="6"/>
  <c r="E1581" i="6"/>
  <c r="E2553" i="6"/>
  <c r="E657" i="6"/>
  <c r="E840" i="6"/>
  <c r="F746" i="6"/>
  <c r="A746" i="6"/>
  <c r="E746" i="6"/>
  <c r="F768" i="6"/>
  <c r="A768" i="6"/>
  <c r="E768" i="6"/>
  <c r="F2423" i="6"/>
  <c r="B2423" i="6"/>
  <c r="E2423" i="6"/>
  <c r="F2309" i="6"/>
  <c r="A2309" i="6"/>
  <c r="E2309" i="6"/>
  <c r="F2262" i="6"/>
  <c r="A2262" i="6"/>
  <c r="E2262" i="6"/>
  <c r="F2137" i="6"/>
  <c r="B2137" i="6"/>
  <c r="E2137" i="6"/>
  <c r="F1984" i="6"/>
  <c r="A1984" i="6"/>
  <c r="E1984" i="6"/>
  <c r="F1916" i="6"/>
  <c r="A1916" i="6"/>
  <c r="E1916" i="6"/>
  <c r="F1863" i="6"/>
  <c r="A1863" i="6"/>
  <c r="E1863" i="6"/>
  <c r="F1816" i="6"/>
  <c r="A1816" i="6"/>
  <c r="E1816" i="6"/>
  <c r="F1801" i="6"/>
  <c r="B1801" i="6"/>
  <c r="E1801" i="6"/>
  <c r="F1453" i="6"/>
  <c r="B1453" i="6"/>
  <c r="E1453" i="6"/>
  <c r="F1426" i="6"/>
  <c r="B1426" i="6"/>
  <c r="E1426" i="6"/>
  <c r="F1219" i="6"/>
  <c r="A1219" i="6"/>
  <c r="E1219" i="6"/>
  <c r="F1210" i="6"/>
  <c r="A1210" i="6"/>
  <c r="E1210" i="6"/>
  <c r="F793" i="6"/>
  <c r="A793" i="6"/>
  <c r="F421" i="6"/>
  <c r="A421" i="6"/>
  <c r="E421" i="6"/>
  <c r="F2477" i="6"/>
  <c r="B2477" i="6"/>
  <c r="E2477" i="6"/>
  <c r="F1501" i="6"/>
  <c r="B1501" i="6"/>
  <c r="E1501" i="6"/>
  <c r="F1484" i="6"/>
  <c r="B1484" i="6"/>
  <c r="E1484" i="6"/>
  <c r="F1393" i="6"/>
  <c r="B1393" i="6"/>
  <c r="E1393" i="6"/>
  <c r="F1367" i="6"/>
  <c r="B1367" i="6"/>
  <c r="E1367" i="6"/>
  <c r="F1319" i="6"/>
  <c r="B1319" i="6"/>
  <c r="E1319" i="6"/>
  <c r="F63" i="6"/>
  <c r="B63" i="6"/>
  <c r="E63" i="6"/>
  <c r="E2199" i="6"/>
  <c r="E1569" i="6"/>
  <c r="F1321" i="6"/>
  <c r="B1321" i="6"/>
  <c r="E1321" i="6"/>
  <c r="E2508" i="6"/>
  <c r="E19" i="6"/>
  <c r="F263" i="6"/>
  <c r="B263" i="6"/>
  <c r="E263" i="6"/>
  <c r="F2521" i="6"/>
  <c r="A2521" i="6"/>
  <c r="E2521" i="6"/>
  <c r="F2505" i="6"/>
  <c r="A2505" i="6"/>
  <c r="E2505" i="6"/>
  <c r="F1506" i="6"/>
  <c r="A1506" i="6"/>
  <c r="E1506" i="6"/>
  <c r="F1472" i="6"/>
  <c r="A1472" i="6"/>
  <c r="E1472" i="6"/>
  <c r="F1182" i="6"/>
  <c r="B1182" i="6"/>
  <c r="E1182" i="6"/>
  <c r="F1146" i="6"/>
  <c r="A1146" i="6"/>
  <c r="E1146" i="6"/>
  <c r="F297" i="6"/>
  <c r="B297" i="6"/>
  <c r="E297" i="6"/>
  <c r="F42" i="6"/>
  <c r="A42" i="6"/>
  <c r="E42" i="6"/>
  <c r="E997" i="6"/>
  <c r="E160" i="6"/>
  <c r="E2592" i="6"/>
  <c r="E1230" i="6"/>
  <c r="E1416" i="6"/>
  <c r="E2165" i="6"/>
  <c r="E275" i="6"/>
  <c r="E999" i="6"/>
  <c r="F1779" i="6"/>
  <c r="B1779" i="6"/>
  <c r="E1779" i="6"/>
  <c r="F1649" i="6"/>
  <c r="A1649" i="6"/>
  <c r="E1649" i="6"/>
  <c r="F1363" i="6"/>
  <c r="B1363" i="6"/>
  <c r="E1363" i="6"/>
  <c r="F1340" i="6"/>
  <c r="A1340" i="6"/>
  <c r="E1340" i="6"/>
  <c r="F1324" i="6"/>
  <c r="E1324" i="6"/>
  <c r="F1035" i="6"/>
  <c r="B1035" i="6"/>
  <c r="E1035" i="6"/>
  <c r="B2569" i="6"/>
  <c r="A1436" i="6"/>
  <c r="B2084" i="6"/>
  <c r="A879" i="6"/>
  <c r="E1023" i="6"/>
  <c r="E267" i="6"/>
  <c r="E2091" i="6"/>
  <c r="E2474" i="6"/>
  <c r="E1644" i="6"/>
  <c r="E1464" i="6"/>
  <c r="E165" i="6"/>
  <c r="E736" i="6"/>
  <c r="E1558" i="6"/>
  <c r="E168" i="6"/>
  <c r="E1260" i="6"/>
  <c r="E665" i="6"/>
  <c r="E1990" i="6"/>
  <c r="E300" i="6"/>
  <c r="E1359" i="6"/>
  <c r="E253" i="6"/>
  <c r="E1458" i="6"/>
  <c r="E1577" i="6"/>
  <c r="E152" i="6"/>
  <c r="E2568" i="6"/>
  <c r="E149" i="6"/>
  <c r="E1543" i="6"/>
  <c r="E1723" i="6"/>
  <c r="F2331" i="6"/>
  <c r="A2331" i="6"/>
  <c r="E2331" i="6"/>
  <c r="F2193" i="6"/>
  <c r="B2193" i="6"/>
  <c r="E2193" i="6"/>
  <c r="F1991" i="6"/>
  <c r="A1991" i="6"/>
  <c r="E1991" i="6"/>
  <c r="E1915" i="6"/>
  <c r="F1915" i="6"/>
  <c r="B1915" i="6"/>
  <c r="F1894" i="6"/>
  <c r="A1894" i="6"/>
  <c r="E1894" i="6"/>
  <c r="F1808" i="6"/>
  <c r="B1808" i="6"/>
  <c r="E1808" i="6"/>
  <c r="F1784" i="6"/>
  <c r="A1784" i="6"/>
  <c r="E1784" i="6"/>
  <c r="F1460" i="6"/>
  <c r="A1460" i="6"/>
  <c r="E1460" i="6"/>
  <c r="F1410" i="6"/>
  <c r="B1410" i="6"/>
  <c r="E1410" i="6"/>
  <c r="F1402" i="6"/>
  <c r="A1402" i="6"/>
  <c r="E1402" i="6"/>
  <c r="F1353" i="6"/>
  <c r="B1353" i="6"/>
  <c r="E1353" i="6"/>
  <c r="F1345" i="6"/>
  <c r="B1345" i="6"/>
  <c r="E1345" i="6"/>
  <c r="F1287" i="6"/>
  <c r="B1287" i="6"/>
  <c r="E1287" i="6"/>
  <c r="F836" i="6"/>
  <c r="B836" i="6"/>
  <c r="E836" i="6"/>
  <c r="F752" i="6"/>
  <c r="B752" i="6"/>
  <c r="E752" i="6"/>
  <c r="E308" i="6"/>
  <c r="F308" i="6"/>
  <c r="F276" i="6"/>
  <c r="A276" i="6"/>
  <c r="E276" i="6"/>
  <c r="F254" i="6"/>
  <c r="A254" i="6"/>
  <c r="E254" i="6"/>
  <c r="F232" i="6"/>
  <c r="A232" i="6"/>
  <c r="F200" i="6"/>
  <c r="B200" i="6"/>
  <c r="F177" i="6"/>
  <c r="B177" i="6"/>
  <c r="E177" i="6"/>
  <c r="F38" i="6"/>
  <c r="A38" i="6"/>
  <c r="E38" i="6"/>
  <c r="F16" i="6"/>
  <c r="B16" i="6"/>
  <c r="E16" i="6"/>
  <c r="F10" i="6"/>
  <c r="A10" i="6"/>
  <c r="E10" i="6"/>
  <c r="F2432" i="6"/>
  <c r="B2432" i="6"/>
  <c r="F2167" i="6"/>
  <c r="A2167" i="6"/>
  <c r="F1134" i="6"/>
  <c r="B1134" i="6"/>
  <c r="F509" i="6"/>
  <c r="B509" i="6"/>
  <c r="E1299" i="6"/>
  <c r="F44" i="6"/>
  <c r="A44" i="6"/>
  <c r="F104" i="6"/>
  <c r="A104" i="6"/>
  <c r="F422" i="6"/>
  <c r="A422" i="6"/>
  <c r="E436" i="6"/>
  <c r="E443" i="6"/>
  <c r="A1296" i="6"/>
  <c r="B1734" i="6"/>
  <c r="B336" i="6"/>
  <c r="A837" i="6"/>
  <c r="A1933" i="6"/>
  <c r="A1927" i="6"/>
  <c r="B137" i="6"/>
  <c r="B831" i="6"/>
  <c r="B2407" i="6"/>
  <c r="A529" i="6"/>
  <c r="A1513" i="6"/>
  <c r="A645" i="6"/>
  <c r="A1188" i="6"/>
  <c r="B2294" i="6"/>
  <c r="A125" i="6"/>
  <c r="A859" i="6"/>
  <c r="B56" i="6"/>
  <c r="B1159" i="6"/>
  <c r="B764" i="6"/>
  <c r="A1206" i="6"/>
  <c r="A2029" i="6"/>
  <c r="B1696" i="6"/>
  <c r="B1124" i="6"/>
  <c r="A692" i="6"/>
  <c r="A246" i="6"/>
  <c r="A1116" i="6"/>
  <c r="B673" i="6"/>
  <c r="A557" i="6"/>
  <c r="B1147" i="6"/>
  <c r="B1713" i="6"/>
  <c r="B852" i="6"/>
  <c r="B2508" i="6"/>
  <c r="B1785" i="6"/>
  <c r="B2263" i="6"/>
  <c r="A647" i="6"/>
  <c r="B141" i="6"/>
  <c r="B1468" i="6"/>
  <c r="B357" i="6"/>
  <c r="A282" i="6"/>
  <c r="A1819" i="6"/>
  <c r="A560" i="6"/>
  <c r="B2047" i="6"/>
  <c r="B1136" i="6"/>
  <c r="B342" i="6"/>
  <c r="B1701" i="6"/>
  <c r="B1445" i="6"/>
  <c r="A1633" i="6"/>
  <c r="A169" i="6"/>
  <c r="B1683" i="6"/>
  <c r="A1903" i="6"/>
  <c r="A1170" i="6"/>
  <c r="A1079" i="6"/>
  <c r="A303" i="6"/>
  <c r="B589" i="6"/>
  <c r="B1562" i="6"/>
  <c r="B980" i="6"/>
  <c r="A1884" i="6"/>
  <c r="A358" i="6"/>
  <c r="A546" i="6"/>
  <c r="B256" i="6"/>
  <c r="A988" i="6"/>
  <c r="B1303" i="6"/>
  <c r="A163" i="6"/>
  <c r="A675" i="6"/>
  <c r="A569" i="6"/>
  <c r="B30" i="6"/>
  <c r="B127" i="6"/>
  <c r="B194" i="6"/>
  <c r="A1185" i="6"/>
  <c r="A1156" i="6"/>
  <c r="B1233" i="6"/>
  <c r="A1405" i="6"/>
  <c r="A93" i="6"/>
  <c r="B561" i="6"/>
  <c r="A1524" i="6"/>
  <c r="B2356" i="6"/>
  <c r="A210" i="6"/>
  <c r="A217" i="6"/>
  <c r="A1853" i="6"/>
  <c r="A269" i="6"/>
  <c r="A113" i="6"/>
  <c r="B2272" i="6"/>
  <c r="B682" i="6"/>
  <c r="B2563" i="6"/>
  <c r="B286" i="6"/>
  <c r="B1454" i="6"/>
  <c r="B1876" i="6"/>
  <c r="A1163" i="6"/>
  <c r="A2049" i="6"/>
  <c r="B2063" i="6"/>
  <c r="B248" i="6"/>
  <c r="B1904" i="6"/>
  <c r="A1125" i="6"/>
  <c r="A100" i="6"/>
  <c r="B1759" i="6"/>
  <c r="A2250" i="6"/>
  <c r="A868" i="6"/>
  <c r="A825" i="6"/>
  <c r="A1760" i="6"/>
  <c r="B2378" i="6"/>
  <c r="A1232" i="6"/>
  <c r="B1359" i="6"/>
  <c r="A1359" i="6"/>
  <c r="B743" i="6"/>
  <c r="A743" i="6"/>
  <c r="B2218" i="6"/>
  <c r="A2218" i="6"/>
  <c r="B2158" i="6"/>
  <c r="A2158" i="6"/>
  <c r="A2099" i="6"/>
  <c r="B2099" i="6"/>
  <c r="A1944" i="6"/>
  <c r="B1944" i="6"/>
  <c r="B1775" i="6"/>
  <c r="A1775" i="6"/>
  <c r="A1728" i="6"/>
  <c r="B1728" i="6"/>
  <c r="B1709" i="6"/>
  <c r="A1709" i="6"/>
  <c r="B1531" i="6"/>
  <c r="A1531" i="6"/>
  <c r="A1477" i="6"/>
  <c r="B1477" i="6"/>
  <c r="B1404" i="6"/>
  <c r="A1404" i="6"/>
  <c r="A1262" i="6"/>
  <c r="B1262" i="6"/>
  <c r="A1207" i="6"/>
  <c r="B1207" i="6"/>
  <c r="A1192" i="6"/>
  <c r="B1192" i="6"/>
  <c r="B1148" i="6"/>
  <c r="A1148" i="6"/>
  <c r="B1101" i="6"/>
  <c r="A1101" i="6"/>
  <c r="B1070" i="6"/>
  <c r="A1070" i="6"/>
  <c r="A1016" i="6"/>
  <c r="B1016" i="6"/>
  <c r="A883" i="6"/>
  <c r="B883" i="6"/>
  <c r="A777" i="6"/>
  <c r="B777" i="6"/>
  <c r="B658" i="6"/>
  <c r="A658" i="6"/>
  <c r="A553" i="6"/>
  <c r="B553" i="6"/>
  <c r="A493" i="6"/>
  <c r="B493" i="6"/>
  <c r="A469" i="6"/>
  <c r="B469" i="6"/>
  <c r="A302" i="6"/>
  <c r="B302" i="6"/>
  <c r="B201" i="6"/>
  <c r="A201" i="6"/>
  <c r="B142" i="6"/>
  <c r="A142" i="6"/>
  <c r="A119" i="6"/>
  <c r="B119" i="6"/>
  <c r="A111" i="6"/>
  <c r="B111" i="6"/>
  <c r="A5" i="6"/>
  <c r="B5" i="6"/>
  <c r="B1973" i="6"/>
  <c r="A1973" i="6"/>
  <c r="B121" i="6"/>
  <c r="A121" i="6"/>
  <c r="B1433" i="6"/>
  <c r="A1433" i="6"/>
  <c r="B2438" i="6"/>
  <c r="A2438" i="6"/>
  <c r="B2091" i="6"/>
  <c r="A2091" i="6"/>
  <c r="A1411" i="6"/>
  <c r="B1411" i="6"/>
  <c r="B1015" i="6"/>
  <c r="A1015" i="6"/>
  <c r="B80" i="6"/>
  <c r="A80" i="6"/>
  <c r="A64" i="6"/>
  <c r="B64" i="6"/>
  <c r="B1370" i="6"/>
  <c r="A1805" i="6"/>
  <c r="B2040" i="6"/>
  <c r="B1069" i="6"/>
  <c r="A1943" i="6"/>
  <c r="B2395" i="6"/>
  <c r="B1403" i="6"/>
  <c r="A2454" i="6"/>
  <c r="A99" i="6"/>
  <c r="A294" i="6"/>
  <c r="B476" i="6"/>
  <c r="B2234" i="6"/>
  <c r="B1427" i="6"/>
  <c r="A1469" i="6"/>
  <c r="B1891" i="6"/>
  <c r="A890" i="6"/>
  <c r="A314" i="6"/>
  <c r="B657" i="6"/>
  <c r="A1751" i="6"/>
  <c r="A8" i="6"/>
  <c r="B1791" i="6"/>
  <c r="A1791" i="6"/>
  <c r="A1762" i="6"/>
  <c r="B1965" i="6"/>
  <c r="A1965" i="6"/>
  <c r="B1668" i="6"/>
  <c r="A1668" i="6"/>
  <c r="A986" i="6"/>
  <c r="B986" i="6"/>
  <c r="A322" i="6"/>
  <c r="B322" i="6"/>
  <c r="B87" i="6"/>
  <c r="A87" i="6"/>
  <c r="A1843" i="6"/>
  <c r="B329" i="6"/>
  <c r="B2354" i="6"/>
  <c r="B1008" i="6"/>
  <c r="A1796" i="6"/>
  <c r="B330" i="6"/>
  <c r="A1047" i="6"/>
  <c r="B1108" i="6"/>
  <c r="A1639" i="6"/>
  <c r="B2431" i="6"/>
  <c r="B1378" i="6"/>
  <c r="A1813" i="6"/>
  <c r="A2092" i="6"/>
  <c r="B1882" i="6"/>
  <c r="B2437" i="6"/>
  <c r="B2361" i="6"/>
  <c r="B2226" i="6"/>
  <c r="A898" i="6"/>
  <c r="A162" i="6"/>
  <c r="B2400" i="6"/>
  <c r="B1302" i="6"/>
  <c r="A193" i="6"/>
  <c r="A1758" i="6"/>
  <c r="B737" i="6"/>
  <c r="B875" i="6"/>
  <c r="B76" i="6"/>
  <c r="A76" i="6"/>
  <c r="A2303" i="6"/>
  <c r="B2303" i="6"/>
  <c r="A2256" i="6"/>
  <c r="B2256" i="6"/>
  <c r="B2415" i="6"/>
  <c r="A2415" i="6"/>
  <c r="A2165" i="6"/>
  <c r="B2165" i="6"/>
  <c r="A2077" i="6"/>
  <c r="B2077" i="6"/>
  <c r="B1569" i="6"/>
  <c r="A1569" i="6"/>
  <c r="A1522" i="6"/>
  <c r="B1522" i="6"/>
  <c r="B1276" i="6"/>
  <c r="A1276" i="6"/>
  <c r="B1183" i="6"/>
  <c r="A1183" i="6"/>
  <c r="A1054" i="6"/>
  <c r="B1054" i="6"/>
  <c r="A153" i="6"/>
  <c r="B153" i="6"/>
  <c r="A20" i="6"/>
  <c r="B20" i="6"/>
  <c r="A2055" i="6"/>
  <c r="B226" i="6"/>
  <c r="B2377" i="6"/>
  <c r="B1951" i="6"/>
  <c r="A2108" i="6"/>
  <c r="A323" i="6"/>
  <c r="B844" i="6"/>
  <c r="B583" i="6"/>
  <c r="A2393" i="6"/>
  <c r="B790" i="6"/>
  <c r="B530" i="6"/>
  <c r="A1253" i="6"/>
  <c r="B983" i="6"/>
  <c r="A584" i="6"/>
  <c r="A1129" i="6"/>
  <c r="A1510" i="6"/>
  <c r="B489" i="6"/>
  <c r="A287" i="6"/>
  <c r="B554" i="6"/>
  <c r="B871" i="6"/>
  <c r="B316" i="6"/>
  <c r="A1961" i="6"/>
  <c r="A593" i="6"/>
  <c r="A155" i="6"/>
  <c r="A383" i="6"/>
  <c r="A1003" i="6"/>
  <c r="B1517" i="6"/>
  <c r="A1413" i="6"/>
  <c r="A2474" i="6"/>
  <c r="B196" i="6"/>
  <c r="B218" i="6"/>
  <c r="B982" i="6"/>
  <c r="B1111" i="6"/>
  <c r="B295" i="6"/>
  <c r="B1064" i="6"/>
  <c r="A1305" i="6"/>
  <c r="B50" i="6"/>
  <c r="A1929" i="6"/>
  <c r="B1478" i="6"/>
  <c r="A1921" i="6"/>
  <c r="B1615" i="6"/>
  <c r="B478" i="6"/>
  <c r="B1250" i="6"/>
  <c r="A861" i="6"/>
  <c r="B351" i="6"/>
  <c r="A74" i="6"/>
  <c r="A1602" i="6"/>
  <c r="A1814" i="6"/>
  <c r="B1496" i="6"/>
  <c r="A1032" i="6"/>
  <c r="B1309" i="6"/>
  <c r="A202" i="6"/>
  <c r="A298" i="6"/>
  <c r="B1505" i="6"/>
  <c r="B531" i="6"/>
  <c r="A2124" i="6"/>
  <c r="B1806" i="6"/>
  <c r="A1940" i="6"/>
  <c r="B1641" i="6"/>
  <c r="A1293" i="6"/>
  <c r="B758" i="6"/>
  <c r="A1946" i="6"/>
  <c r="B1905" i="6"/>
  <c r="A1256" i="6"/>
  <c r="A1908" i="6"/>
  <c r="A1572" i="6"/>
  <c r="B1654" i="6"/>
  <c r="A1845" i="6"/>
  <c r="A1892" i="6"/>
  <c r="B2442" i="6"/>
  <c r="B213" i="6"/>
  <c r="B1087" i="6"/>
  <c r="B2364" i="6"/>
  <c r="A261" i="6"/>
  <c r="A1234" i="6"/>
  <c r="A1655" i="6"/>
  <c r="B1002" i="6"/>
  <c r="A1165" i="6"/>
  <c r="B1127" i="6"/>
  <c r="A331" i="6"/>
  <c r="A1473" i="6"/>
  <c r="A1924" i="6"/>
  <c r="A2219" i="6"/>
  <c r="A1288" i="6"/>
  <c r="A637" i="6"/>
  <c r="A501" i="6"/>
  <c r="A2386" i="6"/>
  <c r="B1614" i="6"/>
  <c r="B1856" i="6"/>
  <c r="B2455" i="6"/>
  <c r="B1462" i="6"/>
  <c r="A562" i="6"/>
  <c r="A2" i="6"/>
  <c r="A1548" i="6"/>
  <c r="B2044" i="6"/>
  <c r="A1440" i="6"/>
  <c r="B2042" i="6"/>
  <c r="A32" i="6"/>
  <c r="A1798" i="6"/>
  <c r="B718" i="6"/>
  <c r="A375" i="6"/>
  <c r="B2296" i="6"/>
  <c r="A2093" i="6"/>
  <c r="B2394" i="6"/>
  <c r="A1334" i="6"/>
  <c r="A643" i="6"/>
  <c r="A1563" i="6"/>
  <c r="B1157" i="6"/>
  <c r="B1680" i="6"/>
  <c r="B1694" i="6"/>
  <c r="B136" i="6"/>
  <c r="B2052" i="6"/>
  <c r="A2085" i="6"/>
  <c r="B766" i="6"/>
  <c r="B1455" i="6"/>
  <c r="B2135" i="6"/>
  <c r="A1177" i="6"/>
  <c r="B58" i="6"/>
  <c r="A1240" i="6"/>
  <c r="A590" i="6"/>
  <c r="B1390" i="6"/>
  <c r="B2401" i="6"/>
  <c r="B1623" i="6"/>
  <c r="B1342" i="6"/>
  <c r="A1555" i="6"/>
  <c r="B354" i="6"/>
  <c r="A84" i="6"/>
  <c r="B338" i="6"/>
  <c r="B1086" i="6"/>
  <c r="A2110" i="6"/>
  <c r="B1441" i="6"/>
  <c r="A2183" i="6"/>
  <c r="A1746" i="6"/>
  <c r="B2198" i="6"/>
  <c r="A1893" i="6"/>
  <c r="B2278" i="6"/>
  <c r="A1076" i="6"/>
  <c r="B1080" i="6"/>
  <c r="B1769" i="6"/>
  <c r="A2064" i="6"/>
  <c r="B760" i="6"/>
  <c r="B1264" i="6"/>
  <c r="B188" i="6"/>
  <c r="B1712" i="6"/>
  <c r="B1968" i="6"/>
  <c r="A1854" i="6"/>
  <c r="B1098" i="6"/>
  <c r="B1018" i="6"/>
  <c r="B1675" i="6"/>
  <c r="B1488" i="6"/>
  <c r="A1518" i="6"/>
  <c r="A1072" i="6"/>
  <c r="A1745" i="6"/>
  <c r="B2220" i="6"/>
  <c r="A676" i="6"/>
  <c r="B1525" i="6"/>
  <c r="A2464" i="6"/>
  <c r="B2422" i="6"/>
  <c r="A1761" i="6"/>
  <c r="A1679" i="6"/>
  <c r="B1731" i="6"/>
  <c r="B2082" i="6"/>
  <c r="B2300" i="6"/>
  <c r="B490" i="6"/>
  <c r="A386" i="6"/>
  <c r="B654" i="6"/>
  <c r="B2269" i="6"/>
  <c r="A77" i="6"/>
  <c r="A2112" i="6"/>
  <c r="A2104" i="6"/>
  <c r="A984" i="6"/>
  <c r="A1840" i="6"/>
  <c r="A753" i="6"/>
  <c r="B1558" i="6"/>
  <c r="B639" i="6"/>
  <c r="A1550" i="6"/>
  <c r="B1535" i="6"/>
  <c r="A378" i="6"/>
  <c r="B497" i="6"/>
  <c r="B1180" i="6"/>
  <c r="B670" i="6"/>
  <c r="B534" i="6"/>
  <c r="A1870" i="6"/>
  <c r="B2004" i="6"/>
  <c r="A326" i="6"/>
  <c r="A840" i="6"/>
  <c r="A114" i="6"/>
  <c r="B1249" i="6"/>
  <c r="A1450" i="6"/>
  <c r="B1097" i="6"/>
  <c r="B2011" i="6"/>
  <c r="A1754" i="6"/>
  <c r="B2214" i="6"/>
  <c r="B1243" i="6"/>
  <c r="A1839" i="6"/>
  <c r="B289" i="6"/>
  <c r="A1013" i="6"/>
  <c r="B1996" i="6"/>
  <c r="A96" i="6"/>
  <c r="A126" i="6"/>
  <c r="B606" i="6"/>
  <c r="A1581" i="6"/>
  <c r="B90" i="6"/>
  <c r="A734" i="6"/>
  <c r="A221" i="6"/>
  <c r="A212" i="6"/>
  <c r="B68" i="6"/>
  <c r="B264" i="6"/>
  <c r="A1120" i="6"/>
  <c r="A165" i="6"/>
  <c r="B116" i="6"/>
  <c r="A1337" i="6"/>
  <c r="A2036" i="6"/>
  <c r="B1479" i="6"/>
  <c r="A362" i="6"/>
  <c r="A53" i="6"/>
  <c r="B283" i="6"/>
  <c r="B1400" i="6"/>
  <c r="B472" i="6"/>
  <c r="B2058" i="6"/>
  <c r="A88" i="6"/>
  <c r="A266" i="6"/>
  <c r="A1114" i="6"/>
  <c r="B1543" i="6"/>
  <c r="B1135" i="6"/>
  <c r="A385" i="6"/>
  <c r="B2459" i="6"/>
  <c r="B1267" i="6"/>
  <c r="A2043" i="6"/>
  <c r="B2491" i="6"/>
  <c r="A2491" i="6"/>
  <c r="A1998" i="6"/>
  <c r="B1998" i="6"/>
  <c r="B1598" i="6"/>
  <c r="A1598" i="6"/>
  <c r="A1260" i="6"/>
  <c r="B1260" i="6"/>
  <c r="B1014" i="6"/>
  <c r="A1014" i="6"/>
  <c r="A491" i="6"/>
  <c r="B491" i="6"/>
  <c r="B275" i="6"/>
  <c r="A275" i="6"/>
  <c r="A86" i="6"/>
  <c r="B86" i="6"/>
  <c r="B47" i="6"/>
  <c r="A47" i="6"/>
  <c r="B1521" i="6"/>
  <c r="A1213" i="6"/>
  <c r="B160" i="6"/>
  <c r="B2405" i="6"/>
  <c r="A2405" i="6"/>
  <c r="A2367" i="6"/>
  <c r="B2367" i="6"/>
  <c r="A2285" i="6"/>
  <c r="B2285" i="6"/>
  <c r="A2149" i="6"/>
  <c r="B2149" i="6"/>
  <c r="B2012" i="6"/>
  <c r="A2012" i="6"/>
  <c r="B1732" i="6"/>
  <c r="A1732" i="6"/>
  <c r="A1688" i="6"/>
  <c r="B1688" i="6"/>
  <c r="A1500" i="6"/>
  <c r="B1500" i="6"/>
  <c r="A1090" i="6"/>
  <c r="B1090" i="6"/>
  <c r="A1075" i="6"/>
  <c r="B1075" i="6"/>
  <c r="A998" i="6"/>
  <c r="B998" i="6"/>
  <c r="B857" i="6"/>
  <c r="A857" i="6"/>
  <c r="A816" i="6"/>
  <c r="B816" i="6"/>
  <c r="A580" i="6"/>
  <c r="B580" i="6"/>
  <c r="B244" i="6"/>
  <c r="A244" i="6"/>
  <c r="B70" i="6"/>
  <c r="A70" i="6"/>
  <c r="A130" i="6"/>
  <c r="B130" i="6"/>
  <c r="A1603" i="6"/>
  <c r="A722" i="6"/>
  <c r="B1942" i="6"/>
  <c r="B2061" i="6"/>
  <c r="A132" i="6"/>
  <c r="B1957" i="6"/>
  <c r="A1491" i="6"/>
  <c r="B2357" i="6"/>
  <c r="A2357" i="6"/>
  <c r="B2245" i="6"/>
  <c r="A2245" i="6"/>
  <c r="B2221" i="6"/>
  <c r="A2221" i="6"/>
  <c r="A2192" i="6"/>
  <c r="B2192" i="6"/>
  <c r="A2051" i="6"/>
  <c r="B2051" i="6"/>
  <c r="B2026" i="6"/>
  <c r="A2026" i="6"/>
  <c r="A1954" i="6"/>
  <c r="B1954" i="6"/>
  <c r="B1947" i="6"/>
  <c r="A1947" i="6"/>
  <c r="A1931" i="6"/>
  <c r="B1931" i="6"/>
  <c r="A1830" i="6"/>
  <c r="B1830" i="6"/>
  <c r="B1648" i="6"/>
  <c r="A1648" i="6"/>
  <c r="B1624" i="6"/>
  <c r="A1624" i="6"/>
  <c r="B1464" i="6"/>
  <c r="A1464" i="6"/>
  <c r="A1311" i="6"/>
  <c r="B1311" i="6"/>
  <c r="A1042" i="6"/>
  <c r="B1042" i="6"/>
  <c r="B996" i="6"/>
  <c r="A996" i="6"/>
  <c r="A800" i="6"/>
  <c r="B800" i="6"/>
  <c r="B772" i="6"/>
  <c r="A772" i="6"/>
  <c r="B384" i="6"/>
  <c r="A384" i="6"/>
  <c r="B318" i="6"/>
  <c r="A318" i="6"/>
  <c r="A229" i="6"/>
  <c r="B229" i="6"/>
  <c r="B204" i="6"/>
  <c r="A204" i="6"/>
  <c r="B197" i="6"/>
  <c r="A197" i="6"/>
  <c r="B189" i="6"/>
  <c r="A189" i="6"/>
  <c r="A2568" i="6"/>
  <c r="B2568" i="6"/>
  <c r="B2339" i="6"/>
  <c r="A2339" i="6"/>
  <c r="B2232" i="6"/>
  <c r="A2232" i="6"/>
  <c r="B1667" i="6"/>
  <c r="A1667" i="6"/>
  <c r="B483" i="6"/>
  <c r="A483" i="6"/>
  <c r="A1237" i="6"/>
  <c r="B140" i="6"/>
  <c r="B2428" i="6"/>
  <c r="A2428" i="6"/>
  <c r="A2352" i="6"/>
  <c r="B2352" i="6"/>
  <c r="B2307" i="6"/>
  <c r="A2307" i="6"/>
  <c r="A2005" i="6"/>
  <c r="B2005" i="6"/>
  <c r="B1956" i="6"/>
  <c r="A1956" i="6"/>
  <c r="A1474" i="6"/>
  <c r="B1474" i="6"/>
  <c r="B1322" i="6"/>
  <c r="A1322" i="6"/>
  <c r="A1021" i="6"/>
  <c r="B1021" i="6"/>
  <c r="B842" i="6"/>
  <c r="A842" i="6"/>
  <c r="B594" i="6"/>
  <c r="A594" i="6"/>
  <c r="A109" i="6"/>
  <c r="A1106" i="6"/>
  <c r="A1052" i="6"/>
  <c r="B2054" i="6"/>
  <c r="B1983" i="6"/>
  <c r="B98" i="6"/>
  <c r="A262" i="6"/>
  <c r="A2046" i="6"/>
  <c r="B167" i="6"/>
  <c r="B2543" i="6"/>
  <c r="A2543" i="6"/>
  <c r="B1841" i="6"/>
  <c r="A2421" i="6"/>
  <c r="A1230" i="6"/>
  <c r="A558" i="6"/>
  <c r="B1107" i="6"/>
  <c r="B1377" i="6"/>
  <c r="B2086" i="6"/>
  <c r="A2086" i="6"/>
  <c r="A1846" i="6"/>
  <c r="B1846" i="6"/>
  <c r="A1807" i="6"/>
  <c r="B1807" i="6"/>
  <c r="B1783" i="6"/>
  <c r="A1783" i="6"/>
  <c r="A1685" i="6"/>
  <c r="B1685" i="6"/>
  <c r="B1399" i="6"/>
  <c r="A1399" i="6"/>
  <c r="B1209" i="6"/>
  <c r="A1209" i="6"/>
  <c r="B1142" i="6"/>
  <c r="A1142" i="6"/>
  <c r="B784" i="6"/>
  <c r="A784" i="6"/>
  <c r="B570" i="6"/>
  <c r="A570" i="6"/>
  <c r="A31" i="6"/>
  <c r="B31" i="6"/>
  <c r="B124" i="6"/>
  <c r="A124" i="6"/>
  <c r="A1935" i="6"/>
  <c r="A1817" i="6"/>
  <c r="A2037" i="6"/>
  <c r="B1019" i="6"/>
  <c r="B2414" i="6"/>
  <c r="B2390" i="6"/>
  <c r="A1794" i="6"/>
  <c r="A1382" i="6"/>
  <c r="A2131" i="6"/>
  <c r="B2514" i="6"/>
  <c r="A1591" i="6"/>
  <c r="B1838" i="6"/>
  <c r="A152" i="6"/>
  <c r="A869" i="6"/>
  <c r="A1330" i="6"/>
  <c r="B2254" i="6"/>
  <c r="B881" i="6"/>
  <c r="B1778" i="6"/>
  <c r="B833" i="6"/>
  <c r="A2034" i="6"/>
  <c r="A2504" i="6"/>
  <c r="A1354" i="6"/>
  <c r="A23" i="6"/>
  <c r="B1922" i="6"/>
  <c r="B897" i="6"/>
  <c r="B2560" i="6"/>
  <c r="A2560" i="6"/>
  <c r="B2240" i="6"/>
  <c r="A2240" i="6"/>
  <c r="B2156" i="6"/>
  <c r="A2156" i="6"/>
  <c r="B1950" i="6"/>
  <c r="A1950" i="6"/>
  <c r="A1323" i="6"/>
  <c r="B1323" i="6"/>
  <c r="B1138" i="6"/>
  <c r="A1138" i="6"/>
  <c r="B691" i="6"/>
  <c r="A691" i="6"/>
  <c r="B475" i="6"/>
  <c r="A475" i="6"/>
  <c r="A168" i="6"/>
  <c r="B168" i="6"/>
  <c r="B901" i="6"/>
  <c r="A901" i="6"/>
  <c r="A822" i="6"/>
  <c r="A207" i="6"/>
  <c r="B1494" i="6"/>
  <c r="A1494" i="6"/>
  <c r="B2559" i="6"/>
  <c r="A2559" i="6"/>
  <c r="B2382" i="6"/>
  <c r="A2382" i="6"/>
  <c r="B2170" i="6"/>
  <c r="A2170" i="6"/>
  <c r="A1833" i="6"/>
  <c r="B1833" i="6"/>
  <c r="A1786" i="6"/>
  <c r="B1786" i="6"/>
  <c r="B1551" i="6"/>
  <c r="A1551" i="6"/>
  <c r="A1313" i="6"/>
  <c r="B1313" i="6"/>
  <c r="A1006" i="6"/>
  <c r="B1006" i="6"/>
  <c r="B872" i="6"/>
  <c r="A872" i="6"/>
  <c r="A655" i="6"/>
  <c r="B655" i="6"/>
  <c r="A550" i="6"/>
  <c r="B550" i="6"/>
  <c r="A520" i="6"/>
  <c r="B520" i="6"/>
  <c r="A474" i="6"/>
  <c r="B474" i="6"/>
  <c r="B6" i="6"/>
  <c r="A6" i="6"/>
  <c r="A1659" i="6"/>
  <c r="A2270" i="6"/>
  <c r="A1068" i="6"/>
  <c r="A1575" i="6"/>
  <c r="B2443" i="6"/>
  <c r="A1458" i="6"/>
  <c r="A1409" i="6"/>
  <c r="B542" i="6"/>
  <c r="B600" i="6"/>
  <c r="B1604" i="6"/>
  <c r="B1567" i="6"/>
  <c r="B2531" i="6"/>
  <c r="B95" i="6"/>
  <c r="A95" i="6"/>
  <c r="A1963" i="6"/>
  <c r="A2231" i="6"/>
  <c r="B347" i="6"/>
  <c r="B2387" i="6"/>
  <c r="A2387" i="6"/>
  <c r="B2290" i="6"/>
  <c r="A2290" i="6"/>
  <c r="B2136" i="6"/>
  <c r="A2136" i="6"/>
  <c r="B1906" i="6"/>
  <c r="A1906" i="6"/>
  <c r="B1877" i="6"/>
  <c r="A1877" i="6"/>
  <c r="A1703" i="6"/>
  <c r="B1703" i="6"/>
  <c r="A1647" i="6"/>
  <c r="B1647" i="6"/>
  <c r="B1497" i="6"/>
  <c r="A1497" i="6"/>
  <c r="B684" i="6"/>
  <c r="A684" i="6"/>
  <c r="A563" i="6"/>
  <c r="B563" i="6"/>
  <c r="B332" i="6"/>
  <c r="A332" i="6"/>
  <c r="B317" i="6"/>
  <c r="A317" i="6"/>
  <c r="B288" i="6"/>
  <c r="A288" i="6"/>
  <c r="B219" i="6"/>
  <c r="A219" i="6"/>
  <c r="B1847" i="6"/>
  <c r="A1753" i="6"/>
  <c r="A1028" i="6"/>
  <c r="B1885" i="6"/>
  <c r="A1849" i="6"/>
  <c r="A253" i="6"/>
  <c r="A356" i="6"/>
  <c r="A660" i="6"/>
  <c r="B1310" i="6"/>
  <c r="B829" i="6"/>
  <c r="A310" i="6"/>
  <c r="A605" i="6"/>
  <c r="B999" i="6"/>
  <c r="A989" i="6"/>
  <c r="A2009" i="6"/>
  <c r="A2025" i="6"/>
  <c r="A1197" i="6"/>
  <c r="A1738" i="6"/>
  <c r="B724" i="6"/>
  <c r="A1429" i="6"/>
  <c r="A2507" i="6"/>
  <c r="B2507" i="6"/>
  <c r="A2360" i="6"/>
  <c r="B2360" i="6"/>
  <c r="A2121" i="6"/>
  <c r="B2121" i="6"/>
  <c r="B1872" i="6"/>
  <c r="A1872" i="6"/>
  <c r="A1643" i="6"/>
  <c r="B1643" i="6"/>
  <c r="A1385" i="6"/>
  <c r="B1385" i="6"/>
  <c r="B1131" i="6"/>
  <c r="A1131" i="6"/>
  <c r="B1099" i="6"/>
  <c r="A1099" i="6"/>
  <c r="A775" i="6"/>
  <c r="B775" i="6"/>
  <c r="B71" i="6"/>
  <c r="A71" i="6"/>
  <c r="A37" i="6"/>
  <c r="B37" i="6"/>
  <c r="A149" i="6"/>
  <c r="A748" i="6"/>
  <c r="B748" i="6"/>
  <c r="A2582" i="6"/>
  <c r="B2582" i="6"/>
  <c r="B2359" i="6"/>
  <c r="A2359" i="6"/>
  <c r="B2277" i="6"/>
  <c r="A2277" i="6"/>
  <c r="A1895" i="6"/>
  <c r="B1895" i="6"/>
  <c r="B1483" i="6"/>
  <c r="A1483" i="6"/>
  <c r="A1083" i="6"/>
  <c r="B1083" i="6"/>
  <c r="B505" i="6"/>
  <c r="A505" i="6"/>
  <c r="B252" i="6"/>
  <c r="A252" i="6"/>
  <c r="A159" i="6"/>
  <c r="B159" i="6"/>
  <c r="B62" i="6"/>
  <c r="A62" i="6"/>
  <c r="A175" i="6"/>
  <c r="B26" i="6"/>
  <c r="A794" i="6"/>
  <c r="A2186" i="6"/>
  <c r="B1741" i="6"/>
  <c r="A379" i="6"/>
  <c r="A2200" i="6"/>
  <c r="B740" i="6"/>
  <c r="A740" i="6"/>
  <c r="A2020" i="6"/>
  <c r="A1850" i="6"/>
  <c r="B732" i="6"/>
  <c r="A732" i="6"/>
  <c r="A2472" i="6"/>
  <c r="B2472" i="6"/>
  <c r="A2212" i="6"/>
  <c r="B2212" i="6"/>
  <c r="A2080" i="6"/>
  <c r="B2080" i="6"/>
  <c r="B2057" i="6"/>
  <c r="A2057" i="6"/>
  <c r="A1776" i="6"/>
  <c r="B1776" i="6"/>
  <c r="A1391" i="6"/>
  <c r="B1391" i="6"/>
  <c r="B1226" i="6"/>
  <c r="A1226" i="6"/>
  <c r="B1201" i="6"/>
  <c r="A1201" i="6"/>
  <c r="B1095" i="6"/>
  <c r="A1095" i="6"/>
  <c r="A1057" i="6"/>
  <c r="B1057" i="6"/>
  <c r="B893" i="6"/>
  <c r="A893" i="6"/>
  <c r="A759" i="6"/>
  <c r="B759" i="6"/>
  <c r="B668" i="6"/>
  <c r="A668" i="6"/>
  <c r="B547" i="6"/>
  <c r="A547" i="6"/>
  <c r="B985" i="6"/>
  <c r="A1590" i="6"/>
  <c r="A1394" i="6"/>
  <c r="B1861" i="6"/>
  <c r="B1194" i="6"/>
  <c r="B1222" i="6"/>
  <c r="B2171" i="6"/>
  <c r="A729" i="6"/>
  <c r="B2323" i="6"/>
  <c r="B1368" i="6"/>
  <c r="A325" i="6"/>
  <c r="A587" i="6"/>
  <c r="B19" i="6"/>
  <c r="A1443" i="6"/>
  <c r="B1711" i="6"/>
  <c r="A535" i="6"/>
  <c r="A234" i="6"/>
  <c r="A339" i="6"/>
  <c r="A1989" i="6"/>
  <c r="B257" i="6"/>
  <c r="A257" i="6"/>
  <c r="F2209" i="6"/>
  <c r="E2209" i="6"/>
  <c r="E1174" i="6"/>
  <c r="F1174" i="6"/>
  <c r="A1174" i="6"/>
  <c r="F1215" i="6"/>
  <c r="E1215" i="6"/>
  <c r="F1459" i="6"/>
  <c r="B1459" i="6"/>
  <c r="E1459" i="6"/>
  <c r="F1425" i="6"/>
  <c r="E1425" i="6"/>
  <c r="E803" i="6"/>
  <c r="F803" i="6"/>
  <c r="B803" i="6"/>
  <c r="E607" i="6"/>
  <c r="F607" i="6"/>
  <c r="B607" i="6"/>
  <c r="F1982" i="6"/>
  <c r="B1982" i="6"/>
  <c r="E1982" i="6"/>
  <c r="F1975" i="6"/>
  <c r="B1975" i="6"/>
  <c r="E1975" i="6"/>
  <c r="F1888" i="6"/>
  <c r="E1888" i="6"/>
  <c r="F1871" i="6"/>
  <c r="E1871" i="6"/>
  <c r="F1824" i="6"/>
  <c r="B1824" i="6"/>
  <c r="E1824" i="6"/>
  <c r="F1748" i="6"/>
  <c r="A1748" i="6"/>
  <c r="E1748" i="6"/>
  <c r="E1674" i="6"/>
  <c r="F1674" i="6"/>
  <c r="F972" i="6"/>
  <c r="E972" i="6"/>
  <c r="F781" i="6"/>
  <c r="E781" i="6"/>
  <c r="F754" i="6"/>
  <c r="E754" i="6"/>
  <c r="F679" i="6"/>
  <c r="E679" i="6"/>
  <c r="F222" i="6"/>
  <c r="E222" i="6"/>
  <c r="F896" i="6"/>
  <c r="E896" i="6"/>
  <c r="F1173" i="6"/>
  <c r="E1173" i="6"/>
  <c r="B787" i="6"/>
  <c r="B1990" i="6"/>
  <c r="A1444" i="6"/>
  <c r="B164" i="6"/>
  <c r="E257" i="6"/>
  <c r="E532" i="6"/>
  <c r="E1358" i="6"/>
  <c r="F747" i="6"/>
  <c r="B747" i="6"/>
  <c r="E747" i="6"/>
  <c r="A769" i="6"/>
  <c r="B769" i="6"/>
  <c r="F2381" i="6"/>
  <c r="E2381" i="6"/>
  <c r="F2337" i="6"/>
  <c r="E2337" i="6"/>
  <c r="F2314" i="6"/>
  <c r="E2314" i="6"/>
  <c r="F2306" i="6"/>
  <c r="E2306" i="6"/>
  <c r="F2299" i="6"/>
  <c r="E2299" i="6"/>
  <c r="F2292" i="6"/>
  <c r="E2292" i="6"/>
  <c r="F2284" i="6"/>
  <c r="E2284" i="6"/>
  <c r="F2268" i="6"/>
  <c r="E2268" i="6"/>
  <c r="F1705" i="6"/>
  <c r="B1705" i="6"/>
  <c r="E1705" i="6"/>
  <c r="F1699" i="6"/>
  <c r="E1699" i="6"/>
  <c r="F1320" i="6"/>
  <c r="A1320" i="6"/>
  <c r="E1320" i="6"/>
  <c r="F1220" i="6"/>
  <c r="A1220" i="6"/>
  <c r="E1220" i="6"/>
  <c r="F1027" i="6"/>
  <c r="E1027" i="6"/>
  <c r="F1012" i="6"/>
  <c r="E1012" i="6"/>
  <c r="F1005" i="6"/>
  <c r="E1005" i="6"/>
  <c r="F971" i="6"/>
  <c r="E971" i="6"/>
  <c r="F841" i="6"/>
  <c r="B841" i="6"/>
  <c r="E841" i="6"/>
  <c r="F828" i="6"/>
  <c r="E828" i="6"/>
  <c r="F815" i="6"/>
  <c r="E815" i="6"/>
  <c r="F809" i="6"/>
  <c r="E809" i="6"/>
  <c r="F473" i="6"/>
  <c r="E473" i="6"/>
  <c r="F265" i="6"/>
  <c r="A265" i="6"/>
  <c r="E265" i="6"/>
  <c r="F1716" i="6"/>
  <c r="A1716" i="6"/>
  <c r="E1716" i="6"/>
  <c r="E2223" i="6"/>
  <c r="F2223" i="6"/>
  <c r="B2223" i="6"/>
  <c r="F1909" i="6"/>
  <c r="E1909" i="6"/>
  <c r="F1642" i="6"/>
  <c r="B1642" i="6"/>
  <c r="E1642" i="6"/>
  <c r="F1634" i="6"/>
  <c r="E1634" i="6"/>
  <c r="F1618" i="6"/>
  <c r="B1618" i="6"/>
  <c r="E1618" i="6"/>
  <c r="F888" i="6"/>
  <c r="E888" i="6"/>
  <c r="F774" i="6"/>
  <c r="B774" i="6"/>
  <c r="E774" i="6"/>
  <c r="A690" i="6"/>
  <c r="B690" i="6"/>
  <c r="F363" i="6"/>
  <c r="E363" i="6"/>
  <c r="B1811" i="6"/>
  <c r="A1949" i="6"/>
  <c r="E33" i="6"/>
  <c r="E271" i="6"/>
  <c r="E690" i="6"/>
  <c r="E2028" i="6"/>
  <c r="F2028" i="6"/>
  <c r="B2028" i="6"/>
  <c r="F1722" i="6"/>
  <c r="A1722" i="6"/>
  <c r="E1722" i="6"/>
  <c r="F2426" i="6"/>
  <c r="E2426" i="6"/>
  <c r="F2411" i="6"/>
  <c r="E2411" i="6"/>
  <c r="F2403" i="6"/>
  <c r="E2403" i="6"/>
  <c r="F2313" i="6"/>
  <c r="E2313" i="6"/>
  <c r="F2267" i="6"/>
  <c r="E2267" i="6"/>
  <c r="F2206" i="6"/>
  <c r="B2206" i="6"/>
  <c r="E2206" i="6"/>
  <c r="F2176" i="6"/>
  <c r="B2176" i="6"/>
  <c r="E2176" i="6"/>
  <c r="F2018" i="6"/>
  <c r="E2018" i="6"/>
  <c r="F2010" i="6"/>
  <c r="E2010" i="6"/>
  <c r="F1995" i="6"/>
  <c r="E1995" i="6"/>
  <c r="F1328" i="6"/>
  <c r="E1328" i="6"/>
  <c r="F1265" i="6"/>
  <c r="A1265" i="6"/>
  <c r="E1265" i="6"/>
  <c r="F1242" i="6"/>
  <c r="E1242" i="6"/>
  <c r="F1179" i="6"/>
  <c r="E1179" i="6"/>
  <c r="F1166" i="6"/>
  <c r="E1166" i="6"/>
  <c r="F1158" i="6"/>
  <c r="E1158" i="6"/>
  <c r="F1143" i="6"/>
  <c r="E1143" i="6"/>
  <c r="F1096" i="6"/>
  <c r="A1096" i="6"/>
  <c r="E1096" i="6"/>
  <c r="F1081" i="6"/>
  <c r="A1081" i="6"/>
  <c r="E1081" i="6"/>
  <c r="F24" i="6"/>
  <c r="E24" i="6"/>
  <c r="F13" i="6"/>
  <c r="B13" i="6"/>
  <c r="E13" i="6"/>
  <c r="F11" i="6"/>
  <c r="B11" i="6"/>
  <c r="E11" i="6"/>
  <c r="F9" i="6"/>
  <c r="A9" i="6"/>
  <c r="E9" i="6"/>
  <c r="F403" i="6"/>
  <c r="B403" i="6"/>
  <c r="E403" i="6"/>
  <c r="F394" i="6"/>
  <c r="B394" i="6"/>
  <c r="E394" i="6"/>
  <c r="F1825" i="6"/>
  <c r="E1825" i="6"/>
  <c r="F3" i="6"/>
  <c r="E3" i="6"/>
  <c r="E2187" i="6"/>
  <c r="B707" i="6"/>
  <c r="A707" i="6"/>
  <c r="F1343" i="6"/>
  <c r="B1343" i="6"/>
  <c r="E1343" i="6"/>
  <c r="F862" i="6"/>
  <c r="E862" i="6"/>
  <c r="B532" i="6"/>
  <c r="A532" i="6"/>
  <c r="F172" i="6"/>
  <c r="B172" i="6"/>
  <c r="E172" i="6"/>
  <c r="F41" i="6"/>
  <c r="B41" i="6"/>
  <c r="E41" i="6"/>
  <c r="A1666" i="6"/>
  <c r="A371" i="6"/>
  <c r="E1833" i="6"/>
  <c r="E1626" i="6"/>
  <c r="E1811" i="6"/>
  <c r="E865" i="6"/>
  <c r="E787" i="6"/>
  <c r="F596" i="6"/>
  <c r="E596" i="6"/>
  <c r="F1540" i="6"/>
  <c r="E1540" i="6"/>
  <c r="F2549" i="6"/>
  <c r="E2549" i="6"/>
  <c r="F2541" i="6"/>
  <c r="E2541" i="6"/>
  <c r="F2494" i="6"/>
  <c r="E2494" i="6"/>
  <c r="E2289" i="6"/>
  <c r="F2289" i="6"/>
  <c r="F2257" i="6"/>
  <c r="B2257" i="6"/>
  <c r="E2257" i="6"/>
  <c r="F2251" i="6"/>
  <c r="B2251" i="6"/>
  <c r="E2251" i="6"/>
  <c r="F1200" i="6"/>
  <c r="B1200" i="6"/>
  <c r="E1200" i="6"/>
  <c r="F1063" i="6"/>
  <c r="E1063" i="6"/>
  <c r="F1056" i="6"/>
  <c r="E1056" i="6"/>
  <c r="E601" i="6"/>
  <c r="F601" i="6"/>
  <c r="F1834" i="6"/>
  <c r="B1834" i="6"/>
  <c r="E1834" i="6"/>
  <c r="F1467" i="6"/>
  <c r="A1467" i="6"/>
  <c r="E1467" i="6"/>
  <c r="F2571" i="6"/>
  <c r="E2571" i="6"/>
  <c r="F2440" i="6"/>
  <c r="A2440" i="6"/>
  <c r="E2440" i="6"/>
  <c r="B1737" i="6"/>
  <c r="A1737" i="6"/>
  <c r="F1373" i="6"/>
  <c r="B1373" i="6"/>
  <c r="E1373" i="6"/>
  <c r="F1041" i="6"/>
  <c r="E1041" i="6"/>
  <c r="F1033" i="6"/>
  <c r="E1033" i="6"/>
  <c r="F847" i="6"/>
  <c r="E847" i="6"/>
  <c r="F539" i="6"/>
  <c r="E539" i="6"/>
  <c r="F280" i="6"/>
  <c r="E280" i="6"/>
  <c r="F180" i="6"/>
  <c r="E180" i="6"/>
  <c r="F156" i="6"/>
  <c r="E156" i="6"/>
  <c r="F83" i="6"/>
  <c r="B83" i="6"/>
  <c r="E83" i="6"/>
  <c r="E735" i="6"/>
  <c r="E123" i="6"/>
  <c r="E1880" i="6"/>
  <c r="E379" i="6"/>
  <c r="E2239" i="6"/>
  <c r="A713" i="6"/>
  <c r="B713" i="6"/>
  <c r="F2577" i="6"/>
  <c r="E2577" i="6"/>
  <c r="F2416" i="6"/>
  <c r="E2416" i="6"/>
  <c r="F1653" i="6"/>
  <c r="E1653" i="6"/>
  <c r="F1637" i="6"/>
  <c r="E1637" i="6"/>
  <c r="F1621" i="6"/>
  <c r="E1621" i="6"/>
  <c r="F1516" i="6"/>
  <c r="E1516" i="6"/>
  <c r="F1503" i="6"/>
  <c r="E1503" i="6"/>
  <c r="E1412" i="6"/>
  <c r="F1412" i="6"/>
  <c r="A1412" i="6"/>
  <c r="F1397" i="6"/>
  <c r="E1397" i="6"/>
  <c r="E2575" i="6"/>
  <c r="F2575" i="6"/>
  <c r="A2575" i="6"/>
  <c r="F2201" i="6"/>
  <c r="E2201" i="6"/>
  <c r="F1452" i="6"/>
  <c r="E1452" i="6"/>
  <c r="F2519" i="6"/>
  <c r="E2519" i="6"/>
  <c r="F2456" i="6"/>
  <c r="E2456" i="6"/>
  <c r="F2448" i="6"/>
  <c r="E2448" i="6"/>
  <c r="F1335" i="6"/>
  <c r="E1335" i="6"/>
  <c r="E1049" i="6"/>
  <c r="F1049" i="6"/>
  <c r="F885" i="6"/>
  <c r="A885" i="6"/>
  <c r="E885" i="6"/>
  <c r="F524" i="6"/>
  <c r="E524" i="6"/>
  <c r="F502" i="6"/>
  <c r="E502" i="6"/>
  <c r="F487" i="6"/>
  <c r="E487" i="6"/>
  <c r="F145" i="6"/>
  <c r="E145" i="6"/>
  <c r="F75" i="6"/>
  <c r="E75" i="6"/>
  <c r="A33" i="6"/>
  <c r="A854" i="6"/>
  <c r="A1358" i="6"/>
  <c r="B865" i="6"/>
  <c r="B2187" i="6"/>
  <c r="B1857" i="6"/>
  <c r="E1666" i="6"/>
  <c r="E1444" i="6"/>
  <c r="F602" i="6"/>
  <c r="E602" i="6"/>
  <c r="F2524" i="6"/>
  <c r="E2524" i="6"/>
  <c r="F2492" i="6"/>
  <c r="E2492" i="6"/>
  <c r="F2469" i="6"/>
  <c r="E2469" i="6"/>
  <c r="F2461" i="6"/>
  <c r="E2461" i="6"/>
  <c r="F2453" i="6"/>
  <c r="E2453" i="6"/>
  <c r="F2445" i="6"/>
  <c r="E2445" i="6"/>
  <c r="F1727" i="6"/>
  <c r="B1727" i="6"/>
  <c r="E1727" i="6"/>
  <c r="B1660" i="6"/>
  <c r="A1660" i="6"/>
  <c r="E1419" i="6"/>
  <c r="F1419" i="6"/>
  <c r="E706" i="6"/>
  <c r="F706" i="6"/>
  <c r="B706" i="6"/>
  <c r="F2371" i="6"/>
  <c r="A2371" i="6"/>
  <c r="E2371" i="6"/>
  <c r="F2350" i="6"/>
  <c r="E2350" i="6"/>
  <c r="F1988" i="6"/>
  <c r="E1988" i="6"/>
  <c r="F1793" i="6"/>
  <c r="B1793" i="6"/>
  <c r="E1793" i="6"/>
  <c r="F1755" i="6"/>
  <c r="E1755" i="6"/>
  <c r="F1681" i="6"/>
  <c r="A1681" i="6"/>
  <c r="E1681" i="6"/>
  <c r="F1605" i="6"/>
  <c r="E1605" i="6"/>
  <c r="F1561" i="6"/>
  <c r="A1561" i="6"/>
  <c r="E1561" i="6"/>
  <c r="F1538" i="6"/>
  <c r="E1538" i="6"/>
  <c r="F1530" i="6"/>
  <c r="B1530" i="6"/>
  <c r="E1530" i="6"/>
  <c r="F878" i="6"/>
  <c r="E878" i="6"/>
  <c r="F503" i="6"/>
  <c r="E503" i="6"/>
  <c r="F496" i="6"/>
  <c r="E496" i="6"/>
  <c r="F250" i="6"/>
  <c r="E250" i="6"/>
  <c r="F52" i="6"/>
  <c r="E52" i="6"/>
  <c r="A1874" i="6"/>
  <c r="B1874" i="6"/>
  <c r="F2538" i="6"/>
  <c r="E2538" i="6"/>
  <c r="F2242" i="6"/>
  <c r="A2242" i="6"/>
  <c r="E2242" i="6"/>
  <c r="F2017" i="6"/>
  <c r="E2017" i="6"/>
  <c r="F2002" i="6"/>
  <c r="E2002" i="6"/>
  <c r="F1216" i="6"/>
  <c r="E1216" i="6"/>
  <c r="F1184" i="6"/>
  <c r="A1184" i="6"/>
  <c r="E1184" i="6"/>
  <c r="E791" i="6"/>
  <c r="F791" i="6"/>
  <c r="A791" i="6"/>
  <c r="F82" i="6"/>
  <c r="E82" i="6"/>
  <c r="F738" i="6"/>
  <c r="E738" i="6"/>
  <c r="E2567" i="6"/>
  <c r="F2567" i="6"/>
  <c r="F1867" i="6"/>
  <c r="E1867" i="6"/>
  <c r="F1231" i="6"/>
  <c r="E1231" i="6"/>
  <c r="F1223" i="6"/>
  <c r="E1223" i="6"/>
  <c r="F1154" i="6"/>
  <c r="B1154" i="6"/>
  <c r="E1154" i="6"/>
  <c r="F1100" i="6"/>
  <c r="B1100" i="6"/>
  <c r="E1100" i="6"/>
  <c r="F1092" i="6"/>
  <c r="B1092" i="6"/>
  <c r="E1092" i="6"/>
  <c r="F1009" i="6"/>
  <c r="E1009" i="6"/>
  <c r="F867" i="6"/>
  <c r="A867" i="6"/>
  <c r="E867" i="6"/>
  <c r="F824" i="6"/>
  <c r="B824" i="6"/>
  <c r="E824" i="6"/>
  <c r="F343" i="6"/>
  <c r="E343" i="6"/>
  <c r="F209" i="6"/>
  <c r="E209" i="6"/>
  <c r="E2582" i="6"/>
  <c r="E238" i="6"/>
  <c r="F238" i="6"/>
  <c r="A238" i="6"/>
  <c r="F2566" i="6"/>
  <c r="E2566" i="6"/>
  <c r="F2551" i="6"/>
  <c r="B2551" i="6"/>
  <c r="E2551" i="6"/>
  <c r="F2529" i="6"/>
  <c r="E2529" i="6"/>
  <c r="F2173" i="6"/>
  <c r="B2173" i="6"/>
  <c r="E2173" i="6"/>
  <c r="F1573" i="6"/>
  <c r="E1573" i="6"/>
  <c r="F1534" i="6"/>
  <c r="B1534" i="6"/>
  <c r="E1534" i="6"/>
  <c r="F1498" i="6"/>
  <c r="E1498" i="6"/>
  <c r="F1290" i="6"/>
  <c r="E1290" i="6"/>
  <c r="F882" i="6"/>
  <c r="E882" i="6"/>
  <c r="F588" i="6"/>
  <c r="E588" i="6"/>
  <c r="F582" i="6"/>
  <c r="E582" i="6"/>
  <c r="F293" i="6"/>
  <c r="E293" i="6"/>
  <c r="F216" i="6"/>
  <c r="E216" i="6"/>
  <c r="F2196" i="6"/>
  <c r="A2196" i="6"/>
  <c r="E2196" i="6"/>
  <c r="F2107" i="6"/>
  <c r="E2107" i="6"/>
  <c r="F1812" i="6"/>
  <c r="E1812" i="6"/>
  <c r="F1750" i="6"/>
  <c r="E1750" i="6"/>
  <c r="F1638" i="6"/>
  <c r="E1638" i="6"/>
  <c r="F1622" i="6"/>
  <c r="E1622" i="6"/>
  <c r="E1480" i="6"/>
  <c r="F1480" i="6"/>
  <c r="F1463" i="6"/>
  <c r="E1463" i="6"/>
  <c r="F1456" i="6"/>
  <c r="E1456" i="6"/>
  <c r="E1122" i="6"/>
  <c r="F1122" i="6"/>
  <c r="B1122" i="6"/>
  <c r="F551" i="6"/>
  <c r="A551" i="6"/>
  <c r="E551" i="6"/>
  <c r="F372" i="6"/>
  <c r="E372" i="6"/>
  <c r="E2125" i="6"/>
  <c r="E2080" i="6"/>
  <c r="F285" i="6"/>
  <c r="A285" i="6"/>
  <c r="F185" i="6"/>
  <c r="A185" i="6"/>
  <c r="E895" i="6"/>
  <c r="F677" i="6"/>
  <c r="F361" i="6"/>
  <c r="A361" i="6"/>
  <c r="F191" i="6"/>
  <c r="B191" i="6"/>
  <c r="E805" i="6"/>
  <c r="F1821" i="6"/>
  <c r="A1821" i="6"/>
  <c r="F1110" i="6"/>
  <c r="A1110" i="6"/>
  <c r="F409" i="6"/>
  <c r="A409" i="6"/>
  <c r="E412" i="6"/>
  <c r="E2212" i="6"/>
  <c r="E2218" i="6"/>
  <c r="E476" i="6"/>
  <c r="F2184" i="6"/>
  <c r="E2184" i="6"/>
  <c r="F2021" i="6"/>
  <c r="E2021" i="6"/>
  <c r="F820" i="6"/>
  <c r="B820" i="6"/>
  <c r="E820" i="6"/>
  <c r="B335" i="6"/>
  <c r="A1756" i="6"/>
  <c r="E292" i="6"/>
  <c r="A2016" i="6"/>
  <c r="B2016" i="6"/>
  <c r="F1980" i="6"/>
  <c r="E1980" i="6"/>
  <c r="B1962" i="6"/>
  <c r="A1962" i="6"/>
  <c r="F1878" i="6"/>
  <c r="E1878" i="6"/>
  <c r="F1869" i="6"/>
  <c r="E1869" i="6"/>
  <c r="F1862" i="6"/>
  <c r="E1862" i="6"/>
  <c r="F1652" i="6"/>
  <c r="E1652" i="6"/>
  <c r="F1629" i="6"/>
  <c r="E1629" i="6"/>
  <c r="F1565" i="6"/>
  <c r="E1565" i="6"/>
  <c r="F1557" i="6"/>
  <c r="B1557" i="6"/>
  <c r="E1557" i="6"/>
  <c r="F488" i="6"/>
  <c r="E488" i="6"/>
  <c r="F34" i="6"/>
  <c r="E34" i="6"/>
  <c r="F802" i="6"/>
  <c r="A802" i="6"/>
  <c r="E802" i="6"/>
  <c r="B376" i="6"/>
  <c r="E1771" i="6"/>
  <c r="E2087" i="6"/>
  <c r="E355" i="6"/>
  <c r="E2037" i="6"/>
  <c r="E2016" i="6"/>
  <c r="E2232" i="6"/>
  <c r="E1785" i="6"/>
  <c r="E1972" i="6"/>
  <c r="F1972" i="6"/>
  <c r="F1720" i="6"/>
  <c r="A1720" i="6"/>
  <c r="E1720" i="6"/>
  <c r="F2022" i="6"/>
  <c r="E2022" i="6"/>
  <c r="F2015" i="6"/>
  <c r="E2015" i="6"/>
  <c r="F1810" i="6"/>
  <c r="E1810" i="6"/>
  <c r="F1803" i="6"/>
  <c r="A1803" i="6"/>
  <c r="E1803" i="6"/>
  <c r="F1773" i="6"/>
  <c r="A1773" i="6"/>
  <c r="E1773" i="6"/>
  <c r="F1757" i="6"/>
  <c r="E1757" i="6"/>
  <c r="F1749" i="6"/>
  <c r="E1749" i="6"/>
  <c r="F1743" i="6"/>
  <c r="B1743" i="6"/>
  <c r="E1743" i="6"/>
  <c r="B1736" i="6"/>
  <c r="A1736" i="6"/>
  <c r="A1729" i="6"/>
  <c r="B1729" i="6"/>
  <c r="B1673" i="6"/>
  <c r="A1673" i="6"/>
  <c r="F1651" i="6"/>
  <c r="E1651" i="6"/>
  <c r="F1620" i="6"/>
  <c r="E1620" i="6"/>
  <c r="F1613" i="6"/>
  <c r="F1607" i="6"/>
  <c r="E1607" i="6"/>
  <c r="F1580" i="6"/>
  <c r="E1580" i="6"/>
  <c r="F1556" i="6"/>
  <c r="E1556" i="6"/>
  <c r="F1533" i="6"/>
  <c r="E1533" i="6"/>
  <c r="F1526" i="6"/>
  <c r="E1526" i="6"/>
  <c r="F1519" i="6"/>
  <c r="A1519" i="6"/>
  <c r="E1519" i="6"/>
  <c r="F786" i="6"/>
  <c r="E786" i="6"/>
  <c r="F780" i="6"/>
  <c r="B780" i="6"/>
  <c r="E780" i="6"/>
  <c r="F773" i="6"/>
  <c r="A773" i="6"/>
  <c r="E773" i="6"/>
  <c r="F559" i="6"/>
  <c r="B559" i="6"/>
  <c r="E559" i="6"/>
  <c r="F495" i="6"/>
  <c r="E495" i="6"/>
  <c r="F278" i="6"/>
  <c r="E278" i="6"/>
  <c r="F270" i="6"/>
  <c r="E270" i="6"/>
  <c r="F208" i="6"/>
  <c r="E208" i="6"/>
  <c r="F186" i="6"/>
  <c r="E186" i="6"/>
  <c r="F51" i="6"/>
  <c r="A51" i="6"/>
  <c r="E51" i="6"/>
  <c r="F720" i="6"/>
  <c r="B720" i="6"/>
  <c r="E720" i="6"/>
  <c r="F107" i="6"/>
  <c r="E107" i="6"/>
  <c r="F2148" i="6"/>
  <c r="E2148" i="6"/>
  <c r="F2119" i="6"/>
  <c r="E2119" i="6"/>
  <c r="F1627" i="6"/>
  <c r="E1627" i="6"/>
  <c r="B1600" i="6"/>
  <c r="A1600" i="6"/>
  <c r="F970" i="6"/>
  <c r="A970" i="6"/>
  <c r="E970" i="6"/>
  <c r="F813" i="6"/>
  <c r="E813" i="6"/>
  <c r="B249" i="6"/>
  <c r="A249" i="6"/>
  <c r="F178" i="6"/>
  <c r="E178" i="6"/>
  <c r="F17" i="6"/>
  <c r="A17" i="6"/>
  <c r="E17" i="6"/>
  <c r="A341" i="6"/>
  <c r="F2388" i="6"/>
  <c r="E2388" i="6"/>
  <c r="F2147" i="6"/>
  <c r="A2147" i="6"/>
  <c r="E2147" i="6"/>
  <c r="F1828" i="6"/>
  <c r="E1828" i="6"/>
  <c r="F1295" i="6"/>
  <c r="E1295" i="6"/>
  <c r="F1280" i="6"/>
  <c r="E1280" i="6"/>
  <c r="F1212" i="6"/>
  <c r="E1212" i="6"/>
  <c r="F819" i="6"/>
  <c r="E819" i="6"/>
  <c r="F214" i="6"/>
  <c r="E214" i="6"/>
  <c r="F199" i="6"/>
  <c r="E199" i="6"/>
  <c r="F133" i="6"/>
  <c r="E133" i="6"/>
  <c r="F129" i="6"/>
  <c r="E129" i="6"/>
  <c r="A1886" i="6"/>
  <c r="A1644" i="6"/>
  <c r="B1697" i="6"/>
  <c r="B1710" i="6"/>
  <c r="E826" i="6"/>
  <c r="F2366" i="6"/>
  <c r="E2366" i="6"/>
  <c r="F2155" i="6"/>
  <c r="E2155" i="6"/>
  <c r="B1985" i="6"/>
  <c r="A1985" i="6"/>
  <c r="F1764" i="6"/>
  <c r="A1764" i="6"/>
  <c r="E1764" i="6"/>
  <c r="A1742" i="6"/>
  <c r="B1742" i="6"/>
  <c r="F1678" i="6"/>
  <c r="E1678" i="6"/>
  <c r="F1672" i="6"/>
  <c r="B1672" i="6"/>
  <c r="E1672" i="6"/>
  <c r="F1205" i="6"/>
  <c r="B1205" i="6"/>
  <c r="E1205" i="6"/>
  <c r="F1149" i="6"/>
  <c r="E1149" i="6"/>
  <c r="F792" i="6"/>
  <c r="E792" i="6"/>
  <c r="F685" i="6"/>
  <c r="A685" i="6"/>
  <c r="E685" i="6"/>
  <c r="F348" i="6"/>
  <c r="E348" i="6"/>
  <c r="F321" i="6"/>
  <c r="E321" i="6"/>
  <c r="A723" i="6"/>
  <c r="B723" i="6"/>
  <c r="F2372" i="6"/>
  <c r="E2372" i="6"/>
  <c r="F2073" i="6"/>
  <c r="E2073" i="6"/>
  <c r="A1959" i="6"/>
  <c r="B1959" i="6"/>
  <c r="F1883" i="6"/>
  <c r="E1883" i="6"/>
  <c r="F1866" i="6"/>
  <c r="A1866" i="6"/>
  <c r="E1866" i="6"/>
  <c r="F1859" i="6"/>
  <c r="B1859" i="6"/>
  <c r="E1859" i="6"/>
  <c r="E1578" i="6"/>
  <c r="F1578" i="6"/>
  <c r="F1570" i="6"/>
  <c r="E1570" i="6"/>
  <c r="F1364" i="6"/>
  <c r="E1364" i="6"/>
  <c r="F812" i="6"/>
  <c r="A812" i="6"/>
  <c r="E812" i="6"/>
  <c r="F694" i="6"/>
  <c r="E694" i="6"/>
  <c r="F477" i="6"/>
  <c r="E477" i="6"/>
  <c r="F470" i="6"/>
  <c r="E470" i="6"/>
  <c r="F312" i="6"/>
  <c r="E312" i="6"/>
  <c r="F299" i="6"/>
  <c r="B299" i="6"/>
  <c r="E299" i="6"/>
  <c r="F291" i="6"/>
  <c r="E291" i="6"/>
  <c r="F206" i="6"/>
  <c r="E206" i="6"/>
  <c r="B994" i="6"/>
  <c r="E1985" i="6"/>
  <c r="F2591" i="6"/>
  <c r="E2591" i="6"/>
  <c r="F2576" i="6"/>
  <c r="E2576" i="6"/>
  <c r="F2564" i="6"/>
  <c r="A2564" i="6"/>
  <c r="E2564" i="6"/>
  <c r="A2535" i="6"/>
  <c r="B2535" i="6"/>
  <c r="B2239" i="6"/>
  <c r="B1236" i="6"/>
  <c r="A355" i="6"/>
  <c r="E1742" i="6"/>
  <c r="E723" i="6"/>
  <c r="E1595" i="6"/>
  <c r="E1772" i="6"/>
  <c r="E376" i="6"/>
  <c r="B2369" i="6"/>
  <c r="A2369" i="6"/>
  <c r="F2038" i="6"/>
  <c r="A2038" i="6"/>
  <c r="E2038" i="6"/>
  <c r="F1999" i="6"/>
  <c r="E1999" i="6"/>
  <c r="B1822" i="6"/>
  <c r="A1822" i="6"/>
  <c r="F1619" i="6"/>
  <c r="E1619" i="6"/>
  <c r="F799" i="6"/>
  <c r="E799" i="6"/>
  <c r="F785" i="6"/>
  <c r="B785" i="6"/>
  <c r="E785" i="6"/>
  <c r="F678" i="6"/>
  <c r="A678" i="6"/>
  <c r="E678" i="6"/>
  <c r="F313" i="6"/>
  <c r="E313" i="6"/>
  <c r="F307" i="6"/>
  <c r="E307" i="6"/>
  <c r="F192" i="6"/>
  <c r="E192" i="6"/>
  <c r="B66" i="6"/>
  <c r="A66" i="6"/>
  <c r="F725" i="6"/>
  <c r="B725" i="6"/>
  <c r="E725" i="6"/>
  <c r="F7" i="6"/>
  <c r="E7" i="6"/>
  <c r="E804" i="6"/>
  <c r="F804" i="6"/>
  <c r="A804" i="6"/>
  <c r="F2410" i="6"/>
  <c r="E2410" i="6"/>
  <c r="F2380" i="6"/>
  <c r="E2380" i="6"/>
  <c r="F2154" i="6"/>
  <c r="A2154" i="6"/>
  <c r="E2154" i="6"/>
  <c r="A2087" i="6"/>
  <c r="B2087" i="6"/>
  <c r="B2059" i="6"/>
  <c r="A2059" i="6"/>
  <c r="F2030" i="6"/>
  <c r="E2030" i="6"/>
  <c r="F1837" i="6"/>
  <c r="E1837" i="6"/>
  <c r="B1815" i="6"/>
  <c r="A1815" i="6"/>
  <c r="F1691" i="6"/>
  <c r="E1691" i="6"/>
  <c r="F1671" i="6"/>
  <c r="E1671" i="6"/>
  <c r="E1395" i="6"/>
  <c r="F1395" i="6"/>
  <c r="F1371" i="6"/>
  <c r="E1371" i="6"/>
  <c r="F1326" i="6"/>
  <c r="A1326" i="6"/>
  <c r="E1326" i="6"/>
  <c r="F1221" i="6"/>
  <c r="B1221" i="6"/>
  <c r="E1221" i="6"/>
  <c r="F369" i="6"/>
  <c r="E369" i="6"/>
  <c r="F320" i="6"/>
  <c r="B320" i="6"/>
  <c r="E320" i="6"/>
  <c r="F306" i="6"/>
  <c r="B306" i="6"/>
  <c r="E306" i="6"/>
  <c r="B220" i="6"/>
  <c r="A220" i="6"/>
  <c r="E1709" i="6"/>
  <c r="E994" i="6"/>
  <c r="F2583" i="6"/>
  <c r="E2583" i="6"/>
  <c r="B1937" i="6"/>
  <c r="A1855" i="6"/>
  <c r="A2008" i="6"/>
  <c r="A975" i="6"/>
  <c r="E975" i="6"/>
  <c r="E1756" i="6"/>
  <c r="B708" i="6"/>
  <c r="F2483" i="6"/>
  <c r="E2483" i="6"/>
  <c r="F2444" i="6"/>
  <c r="A2444" i="6"/>
  <c r="E2444" i="6"/>
  <c r="F2335" i="6"/>
  <c r="E2335" i="6"/>
  <c r="B2252" i="6"/>
  <c r="A2252" i="6"/>
  <c r="F1890" i="6"/>
  <c r="E1890" i="6"/>
  <c r="F1873" i="6"/>
  <c r="A1873" i="6"/>
  <c r="E1873" i="6"/>
  <c r="F1690" i="6"/>
  <c r="A1690" i="6"/>
  <c r="E1690" i="6"/>
  <c r="F1625" i="6"/>
  <c r="E1625" i="6"/>
  <c r="F1132" i="6"/>
  <c r="E1132" i="6"/>
  <c r="F1053" i="6"/>
  <c r="E1053" i="6"/>
  <c r="F987" i="6"/>
  <c r="E987" i="6"/>
  <c r="F592" i="6"/>
  <c r="E592" i="6"/>
  <c r="F571" i="6"/>
  <c r="E571" i="6"/>
  <c r="F522" i="6"/>
  <c r="E522" i="6"/>
  <c r="F484" i="6"/>
  <c r="E484" i="6"/>
  <c r="F327" i="6"/>
  <c r="A327" i="6"/>
  <c r="E327" i="6"/>
  <c r="F29" i="6"/>
  <c r="A29" i="6"/>
  <c r="E29" i="6"/>
  <c r="F117" i="6"/>
  <c r="A117" i="6"/>
  <c r="E117" i="6"/>
  <c r="B2304" i="6"/>
  <c r="A585" i="6"/>
  <c r="A2204" i="6"/>
  <c r="E1641" i="6"/>
  <c r="E1060" i="6"/>
  <c r="E1792" i="6"/>
  <c r="E1030" i="6"/>
  <c r="E247" i="6"/>
  <c r="E2430" i="6"/>
  <c r="E213" i="6"/>
  <c r="A259" i="6"/>
  <c r="B259" i="6"/>
  <c r="E2534" i="6"/>
  <c r="F2534" i="6"/>
  <c r="F2342" i="6"/>
  <c r="B2342" i="6"/>
  <c r="E2342" i="6"/>
  <c r="F2327" i="6"/>
  <c r="E2327" i="6"/>
  <c r="F2319" i="6"/>
  <c r="E2319" i="6"/>
  <c r="F2311" i="6"/>
  <c r="E2311" i="6"/>
  <c r="F2266" i="6"/>
  <c r="B2266" i="6"/>
  <c r="E2266" i="6"/>
  <c r="F2203" i="6"/>
  <c r="E2203" i="6"/>
  <c r="F2181" i="6"/>
  <c r="B2181" i="6"/>
  <c r="E2181" i="6"/>
  <c r="F2159" i="6"/>
  <c r="E2159" i="6"/>
  <c r="F2071" i="6"/>
  <c r="E2071" i="6"/>
  <c r="E1502" i="6"/>
  <c r="F1502" i="6"/>
  <c r="F1408" i="6"/>
  <c r="E1408" i="6"/>
  <c r="F1339" i="6"/>
  <c r="A1339" i="6"/>
  <c r="E1339" i="6"/>
  <c r="F1248" i="6"/>
  <c r="E1248" i="6"/>
  <c r="B1227" i="6"/>
  <c r="A1227" i="6"/>
  <c r="F1202" i="6"/>
  <c r="E1202" i="6"/>
  <c r="F1169" i="6"/>
  <c r="E1169" i="6"/>
  <c r="F1153" i="6"/>
  <c r="E1153" i="6"/>
  <c r="F1103" i="6"/>
  <c r="E1103" i="6"/>
  <c r="F1074" i="6"/>
  <c r="E1074" i="6"/>
  <c r="F1045" i="6"/>
  <c r="B1045" i="6"/>
  <c r="E1045" i="6"/>
  <c r="F1037" i="6"/>
  <c r="A1037" i="6"/>
  <c r="E1037" i="6"/>
  <c r="F884" i="6"/>
  <c r="E884" i="6"/>
  <c r="F877" i="6"/>
  <c r="E877" i="6"/>
  <c r="F858" i="6"/>
  <c r="E858" i="6"/>
  <c r="F851" i="6"/>
  <c r="E851" i="6"/>
  <c r="F843" i="6"/>
  <c r="E843" i="6"/>
  <c r="F1917" i="6"/>
  <c r="E1917" i="6"/>
  <c r="B1800" i="6"/>
  <c r="A1800" i="6"/>
  <c r="F1325" i="6"/>
  <c r="E1325" i="6"/>
  <c r="F1038" i="6"/>
  <c r="E1038" i="6"/>
  <c r="F993" i="6"/>
  <c r="E993" i="6"/>
  <c r="A974" i="6"/>
  <c r="B974" i="6"/>
  <c r="F838" i="6"/>
  <c r="E838" i="6"/>
  <c r="F797" i="6"/>
  <c r="E797" i="6"/>
  <c r="F564" i="6"/>
  <c r="E564" i="6"/>
  <c r="F319" i="6"/>
  <c r="E319" i="6"/>
  <c r="F205" i="6"/>
  <c r="A205" i="6"/>
  <c r="E205" i="6"/>
  <c r="E21" i="6"/>
  <c r="F21" i="6"/>
  <c r="B21" i="6"/>
  <c r="A1272" i="6"/>
  <c r="B2182" i="6"/>
  <c r="A1067" i="6"/>
  <c r="A832" i="6"/>
  <c r="A1060" i="6"/>
  <c r="E1286" i="6"/>
  <c r="E2563" i="6"/>
  <c r="E1449" i="6"/>
  <c r="E1633" i="6"/>
  <c r="F1715" i="6"/>
  <c r="A1715" i="6"/>
  <c r="E1715" i="6"/>
  <c r="F237" i="6"/>
  <c r="B237" i="6"/>
  <c r="E237" i="6"/>
  <c r="F2588" i="6"/>
  <c r="E2588" i="6"/>
  <c r="F2540" i="6"/>
  <c r="E2540" i="6"/>
  <c r="F2333" i="6"/>
  <c r="E2333" i="6"/>
  <c r="B2326" i="6"/>
  <c r="A2326" i="6"/>
  <c r="F2281" i="6"/>
  <c r="A2281" i="6"/>
  <c r="E2281" i="6"/>
  <c r="F2273" i="6"/>
  <c r="E2273" i="6"/>
  <c r="A2243" i="6"/>
  <c r="B2243" i="6"/>
  <c r="F2237" i="6"/>
  <c r="E2237" i="6"/>
  <c r="E1536" i="6"/>
  <c r="F1536" i="6"/>
  <c r="A1508" i="6"/>
  <c r="B1508" i="6"/>
  <c r="F1447" i="6"/>
  <c r="E1447" i="6"/>
  <c r="F1428" i="6"/>
  <c r="E1428" i="6"/>
  <c r="F1392" i="6"/>
  <c r="A1392" i="6"/>
  <c r="E1392" i="6"/>
  <c r="F1346" i="6"/>
  <c r="E1346" i="6"/>
  <c r="F1292" i="6"/>
  <c r="A1292" i="6"/>
  <c r="E1292" i="6"/>
  <c r="F1255" i="6"/>
  <c r="E1255" i="6"/>
  <c r="F1187" i="6"/>
  <c r="E1187" i="6"/>
  <c r="F1168" i="6"/>
  <c r="B1168" i="6"/>
  <c r="E1168" i="6"/>
  <c r="F1130" i="6"/>
  <c r="E1130" i="6"/>
  <c r="F1117" i="6"/>
  <c r="B1117" i="6"/>
  <c r="E1117" i="6"/>
  <c r="F1094" i="6"/>
  <c r="E1094" i="6"/>
  <c r="F1073" i="6"/>
  <c r="B1073" i="6"/>
  <c r="E1073" i="6"/>
  <c r="F1051" i="6"/>
  <c r="E1051" i="6"/>
  <c r="F1036" i="6"/>
  <c r="E1036" i="6"/>
  <c r="F1007" i="6"/>
  <c r="E1007" i="6"/>
  <c r="B991" i="6"/>
  <c r="A991" i="6"/>
  <c r="F2556" i="6"/>
  <c r="E2556" i="6"/>
  <c r="F2297" i="6"/>
  <c r="A2297" i="6"/>
  <c r="E2297" i="6"/>
  <c r="F2259" i="6"/>
  <c r="E2259" i="6"/>
  <c r="F1770" i="6"/>
  <c r="E1770" i="6"/>
  <c r="F1708" i="6"/>
  <c r="E1708" i="6"/>
  <c r="F1088" i="6"/>
  <c r="E1088" i="6"/>
  <c r="F1046" i="6"/>
  <c r="E1046" i="6"/>
  <c r="F353" i="6"/>
  <c r="E353" i="6"/>
  <c r="A105" i="6"/>
  <c r="B105" i="6"/>
  <c r="A1958" i="6"/>
  <c r="A2312" i="6"/>
  <c r="A1286" i="6"/>
  <c r="A311" i="6"/>
  <c r="B1792" i="6"/>
  <c r="A247" i="6"/>
  <c r="B1211" i="6"/>
  <c r="E1272" i="6"/>
  <c r="E639" i="6"/>
  <c r="A699" i="6"/>
  <c r="B697" i="6"/>
  <c r="A697" i="6"/>
  <c r="F749" i="6"/>
  <c r="B749" i="6"/>
  <c r="E749" i="6"/>
  <c r="F2580" i="6"/>
  <c r="B2580" i="6"/>
  <c r="E2580" i="6"/>
  <c r="F2503" i="6"/>
  <c r="E2503" i="6"/>
  <c r="F2480" i="6"/>
  <c r="B2480" i="6"/>
  <c r="E2480" i="6"/>
  <c r="F2433" i="6"/>
  <c r="E2433" i="6"/>
  <c r="F2427" i="6"/>
  <c r="B2427" i="6"/>
  <c r="E2427" i="6"/>
  <c r="F2420" i="6"/>
  <c r="E2420" i="6"/>
  <c r="B1528" i="6"/>
  <c r="A1528" i="6"/>
  <c r="F1476" i="6"/>
  <c r="E1476" i="6"/>
  <c r="F1301" i="6"/>
  <c r="E1301" i="6"/>
  <c r="F608" i="6"/>
  <c r="B608" i="6"/>
  <c r="E608" i="6"/>
  <c r="F2502" i="6"/>
  <c r="A2502" i="6"/>
  <c r="E2502" i="6"/>
  <c r="F2479" i="6"/>
  <c r="E2479" i="6"/>
  <c r="F2412" i="6"/>
  <c r="B2412" i="6"/>
  <c r="F2347" i="6"/>
  <c r="E2347" i="6"/>
  <c r="F1466" i="6"/>
  <c r="E1466" i="6"/>
  <c r="F1374" i="6"/>
  <c r="E1374" i="6"/>
  <c r="F1352" i="6"/>
  <c r="E1352" i="6"/>
  <c r="F1344" i="6"/>
  <c r="E1344" i="6"/>
  <c r="F1208" i="6"/>
  <c r="E1208" i="6"/>
  <c r="F1093" i="6"/>
  <c r="E1093" i="6"/>
  <c r="F889" i="6"/>
  <c r="E889" i="6"/>
  <c r="F667" i="6"/>
  <c r="E667" i="6"/>
  <c r="F555" i="6"/>
  <c r="E555" i="6"/>
  <c r="F528" i="6"/>
  <c r="E528" i="6"/>
  <c r="F521" i="6"/>
  <c r="E521" i="6"/>
  <c r="F513" i="6"/>
  <c r="B513" i="6"/>
  <c r="E513" i="6"/>
  <c r="F506" i="6"/>
  <c r="E506" i="6"/>
  <c r="F388" i="6"/>
  <c r="E388" i="6"/>
  <c r="F374" i="6"/>
  <c r="E374" i="6"/>
  <c r="F360" i="6"/>
  <c r="E360" i="6"/>
  <c r="F345" i="6"/>
  <c r="B345" i="6"/>
  <c r="E345" i="6"/>
  <c r="E28" i="6"/>
  <c r="F28" i="6"/>
  <c r="F12" i="6"/>
  <c r="E12" i="6"/>
  <c r="F1899" i="6"/>
  <c r="B1899" i="6"/>
  <c r="E1899" i="6"/>
  <c r="E2228" i="6"/>
  <c r="F2228" i="6"/>
  <c r="B2228" i="6"/>
  <c r="F2215" i="6"/>
  <c r="A2215" i="6"/>
  <c r="E2215" i="6"/>
  <c r="F2194" i="6"/>
  <c r="E2194" i="6"/>
  <c r="F1559" i="6"/>
  <c r="E1559" i="6"/>
  <c r="F1481" i="6"/>
  <c r="E1481" i="6"/>
  <c r="F1193" i="6"/>
  <c r="E1193" i="6"/>
  <c r="A997" i="6"/>
  <c r="B997" i="6"/>
  <c r="F978" i="6"/>
  <c r="E978" i="6"/>
  <c r="F631" i="6"/>
  <c r="E631" i="6"/>
  <c r="F541" i="6"/>
  <c r="E541" i="6"/>
  <c r="F482" i="6"/>
  <c r="E482" i="6"/>
  <c r="F273" i="6"/>
  <c r="E273" i="6"/>
  <c r="F245" i="6"/>
  <c r="A245" i="6"/>
  <c r="E245" i="6"/>
  <c r="F78" i="6"/>
  <c r="E78" i="6"/>
  <c r="F54" i="6"/>
  <c r="E54" i="6"/>
  <c r="E2100" i="6"/>
  <c r="F2100" i="6"/>
  <c r="B2100" i="6"/>
  <c r="F801" i="6"/>
  <c r="B801" i="6"/>
  <c r="E801" i="6"/>
  <c r="E1898" i="6"/>
  <c r="F1898" i="6"/>
  <c r="A1898" i="6"/>
  <c r="F903" i="6"/>
  <c r="E903" i="6"/>
  <c r="F2032" i="6"/>
  <c r="E2032" i="6"/>
  <c r="F1987" i="6"/>
  <c r="A1987" i="6"/>
  <c r="E1987" i="6"/>
  <c r="F1566" i="6"/>
  <c r="B1566" i="6"/>
  <c r="E1566" i="6"/>
  <c r="F1495" i="6"/>
  <c r="E1495" i="6"/>
  <c r="F1312" i="6"/>
  <c r="E1312" i="6"/>
  <c r="F1281" i="6"/>
  <c r="B1281" i="6"/>
  <c r="E1281" i="6"/>
  <c r="F1259" i="6"/>
  <c r="E1259" i="6"/>
  <c r="F1091" i="6"/>
  <c r="E1091" i="6"/>
  <c r="F1026" i="6"/>
  <c r="E1026" i="6"/>
  <c r="F1004" i="6"/>
  <c r="A1004" i="6"/>
  <c r="E1004" i="6"/>
  <c r="F526" i="6"/>
  <c r="E526" i="6"/>
  <c r="F281" i="6"/>
  <c r="E281" i="6"/>
  <c r="F61" i="6"/>
  <c r="E61" i="6"/>
  <c r="F138" i="6"/>
  <c r="E138" i="6"/>
  <c r="E1897" i="6"/>
  <c r="F2301" i="6"/>
  <c r="E2301" i="6"/>
  <c r="E2216" i="6"/>
  <c r="F2216" i="6"/>
  <c r="B2216" i="6"/>
  <c r="F1020" i="6"/>
  <c r="A1020" i="6"/>
  <c r="E1020" i="6"/>
  <c r="E60" i="6"/>
  <c r="F60" i="6"/>
  <c r="A60" i="6"/>
  <c r="F430" i="6"/>
  <c r="A430" i="6"/>
  <c r="E430" i="6"/>
  <c r="B1723" i="6"/>
  <c r="A1723" i="6"/>
  <c r="E2512" i="6"/>
  <c r="F2512" i="6"/>
  <c r="F2409" i="6"/>
  <c r="B2409" i="6"/>
  <c r="E2409" i="6"/>
  <c r="E1025" i="6"/>
  <c r="F1025" i="6"/>
  <c r="F166" i="6"/>
  <c r="F72" i="6"/>
  <c r="A72" i="6"/>
  <c r="F106" i="6"/>
  <c r="E106" i="6"/>
  <c r="F408" i="6"/>
  <c r="A408" i="6"/>
  <c r="E408" i="6"/>
  <c r="E390" i="6"/>
  <c r="E428" i="6"/>
  <c r="E432" i="6"/>
  <c r="E437" i="6"/>
  <c r="F1490" i="6"/>
  <c r="F410" i="6"/>
  <c r="A410" i="6"/>
  <c r="B94" i="6"/>
  <c r="A94" i="6"/>
  <c r="B223" i="6"/>
  <c r="A223" i="6"/>
  <c r="A2580" i="6"/>
  <c r="A2553" i="6"/>
  <c r="B2553" i="6"/>
  <c r="B2302" i="6"/>
  <c r="A2302" i="6"/>
  <c r="B2274" i="6"/>
  <c r="A2274" i="6"/>
  <c r="A2045" i="6"/>
  <c r="B2045" i="6"/>
  <c r="A1665" i="6"/>
  <c r="B1665" i="6"/>
  <c r="B1239" i="6"/>
  <c r="A1239" i="6"/>
  <c r="B1123" i="6"/>
  <c r="A1123" i="6"/>
  <c r="A1059" i="6"/>
  <c r="B1059" i="6"/>
  <c r="B830" i="6"/>
  <c r="A830" i="6"/>
  <c r="B757" i="6"/>
  <c r="A757" i="6"/>
  <c r="A359" i="6"/>
  <c r="B359" i="6"/>
  <c r="A158" i="6"/>
  <c r="B158" i="6"/>
  <c r="A79" i="6"/>
  <c r="B79" i="6"/>
  <c r="B65" i="6"/>
  <c r="A65" i="6"/>
  <c r="A59" i="6"/>
  <c r="B59" i="6"/>
  <c r="B27" i="6"/>
  <c r="A27" i="6"/>
  <c r="B115" i="6"/>
  <c r="A115" i="6"/>
  <c r="B392" i="6"/>
  <c r="A392" i="6"/>
  <c r="A413" i="6"/>
  <c r="B413" i="6"/>
  <c r="B1934" i="6"/>
  <c r="A85" i="6"/>
  <c r="B2065" i="6"/>
  <c r="A2587" i="6"/>
  <c r="A992" i="6"/>
  <c r="B147" i="6"/>
  <c r="A2495" i="6"/>
  <c r="B1024" i="6"/>
  <c r="B527" i="6"/>
  <c r="A1439" i="6"/>
  <c r="B1439" i="6"/>
  <c r="A2457" i="6"/>
  <c r="B2457" i="6"/>
  <c r="B2315" i="6"/>
  <c r="A2315" i="6"/>
  <c r="B2098" i="6"/>
  <c r="A2098" i="6"/>
  <c r="B1595" i="6"/>
  <c r="A1595" i="6"/>
  <c r="A1369" i="6"/>
  <c r="B1369" i="6"/>
  <c r="A1245" i="6"/>
  <c r="B1245" i="6"/>
  <c r="A659" i="6"/>
  <c r="B659" i="6"/>
  <c r="B507" i="6"/>
  <c r="A507" i="6"/>
  <c r="A366" i="6"/>
  <c r="B366" i="6"/>
  <c r="B292" i="6"/>
  <c r="A292" i="6"/>
  <c r="A110" i="6"/>
  <c r="B110" i="6"/>
  <c r="A1606" i="6"/>
  <c r="A2527" i="6"/>
  <c r="A179" i="6"/>
  <c r="B2515" i="6"/>
  <c r="A2515" i="6"/>
  <c r="A2487" i="6"/>
  <c r="B2487" i="6"/>
  <c r="A2247" i="6"/>
  <c r="B2247" i="6"/>
  <c r="B2208" i="6"/>
  <c r="A2208" i="6"/>
  <c r="B2060" i="6"/>
  <c r="A2060" i="6"/>
  <c r="B1645" i="6"/>
  <c r="A1645" i="6"/>
  <c r="A1571" i="6"/>
  <c r="B1571" i="6"/>
  <c r="A1487" i="6"/>
  <c r="B1487" i="6"/>
  <c r="B1407" i="6"/>
  <c r="A1407" i="6"/>
  <c r="B1186" i="6"/>
  <c r="A1186" i="6"/>
  <c r="B1078" i="6"/>
  <c r="A1078" i="6"/>
  <c r="B1030" i="6"/>
  <c r="A1030" i="6"/>
  <c r="B981" i="6"/>
  <c r="A981" i="6"/>
  <c r="B652" i="6"/>
  <c r="A652" i="6"/>
  <c r="A494" i="6"/>
  <c r="B494" i="6"/>
  <c r="B251" i="6"/>
  <c r="A251" i="6"/>
  <c r="B123" i="6"/>
  <c r="A123" i="6"/>
  <c r="B1583" i="6"/>
  <c r="A225" i="6"/>
  <c r="B1434" i="6"/>
  <c r="A1955" i="6"/>
  <c r="B1285" i="6"/>
  <c r="A2227" i="6"/>
  <c r="B2227" i="6"/>
  <c r="A2160" i="6"/>
  <c r="B2160" i="6"/>
  <c r="A2106" i="6"/>
  <c r="B2106" i="6"/>
  <c r="B2053" i="6"/>
  <c r="A2053" i="6"/>
  <c r="B2031" i="6"/>
  <c r="A2031" i="6"/>
  <c r="A1926" i="6"/>
  <c r="B1926" i="6"/>
  <c r="A1318" i="6"/>
  <c r="B1318" i="6"/>
  <c r="B1017" i="6"/>
  <c r="A1017" i="6"/>
  <c r="B835" i="6"/>
  <c r="A835" i="6"/>
  <c r="A638" i="6"/>
  <c r="B638" i="6"/>
  <c r="B500" i="6"/>
  <c r="A500" i="6"/>
  <c r="A300" i="6"/>
  <c r="B300" i="6"/>
  <c r="B1771" i="6"/>
  <c r="B1941" i="6"/>
  <c r="A1306" i="6"/>
  <c r="B1417" i="6"/>
  <c r="B271" i="6"/>
  <c r="B696" i="6"/>
  <c r="A696" i="6"/>
  <c r="A97" i="6"/>
  <c r="B97" i="6"/>
  <c r="A89" i="6"/>
  <c r="B89" i="6"/>
  <c r="B2048" i="6"/>
  <c r="A2048" i="6"/>
  <c r="A2041" i="6"/>
  <c r="B2041" i="6"/>
  <c r="A1509" i="6"/>
  <c r="B1509" i="6"/>
  <c r="B1365" i="6"/>
  <c r="A1365" i="6"/>
  <c r="B1275" i="6"/>
  <c r="A1275" i="6"/>
  <c r="A1062" i="6"/>
  <c r="B1062" i="6"/>
  <c r="A1040" i="6"/>
  <c r="B1040" i="6"/>
  <c r="B1000" i="6"/>
  <c r="A1000" i="6"/>
  <c r="B814" i="6"/>
  <c r="A814" i="6"/>
  <c r="B782" i="6"/>
  <c r="A782" i="6"/>
  <c r="B227" i="6"/>
  <c r="A227" i="6"/>
  <c r="B181" i="6"/>
  <c r="A181" i="6"/>
  <c r="A46" i="6"/>
  <c r="B46" i="6"/>
  <c r="B122" i="6"/>
  <c r="A122" i="6"/>
  <c r="A1150" i="6"/>
  <c r="B1844" i="6"/>
  <c r="B1599" i="6"/>
  <c r="A1010" i="6"/>
  <c r="A2205" i="6"/>
  <c r="A1851" i="6"/>
  <c r="A597" i="6"/>
  <c r="A18" i="6"/>
  <c r="B1289" i="6"/>
  <c r="B1432" i="6"/>
  <c r="A2199" i="6"/>
  <c r="B2305" i="6"/>
  <c r="B1178" i="6"/>
  <c r="A900" i="6"/>
  <c r="B1945" i="6"/>
  <c r="A128" i="6"/>
  <c r="A1504" i="6"/>
  <c r="B1119" i="6"/>
  <c r="A1617" i="6"/>
  <c r="B1299" i="6"/>
  <c r="A1299" i="6"/>
  <c r="A2334" i="6"/>
  <c r="B2334" i="6"/>
  <c r="B2258" i="6"/>
  <c r="A2258" i="6"/>
  <c r="A2089" i="6"/>
  <c r="B2089" i="6"/>
  <c r="A2070" i="6"/>
  <c r="B2070" i="6"/>
  <c r="B2007" i="6"/>
  <c r="A2007" i="6"/>
  <c r="B1960" i="6"/>
  <c r="A1960" i="6"/>
  <c r="A1880" i="6"/>
  <c r="B1880" i="6"/>
  <c r="A1781" i="6"/>
  <c r="B1781" i="6"/>
  <c r="A1421" i="6"/>
  <c r="B1421" i="6"/>
  <c r="A1317" i="6"/>
  <c r="B1317" i="6"/>
  <c r="B1271" i="6"/>
  <c r="A1271" i="6"/>
  <c r="A1258" i="6"/>
  <c r="B1258" i="6"/>
  <c r="A1225" i="6"/>
  <c r="B1225" i="6"/>
  <c r="B1198" i="6"/>
  <c r="A1198" i="6"/>
  <c r="A1109" i="6"/>
  <c r="B1109" i="6"/>
  <c r="A880" i="6"/>
  <c r="B880" i="6"/>
  <c r="B796" i="6"/>
  <c r="A796" i="6"/>
  <c r="A683" i="6"/>
  <c r="B683" i="6"/>
  <c r="A671" i="6"/>
  <c r="B671" i="6"/>
  <c r="A636" i="6"/>
  <c r="B636" i="6"/>
  <c r="B577" i="6"/>
  <c r="A577" i="6"/>
  <c r="A519" i="6"/>
  <c r="B519" i="6"/>
  <c r="B235" i="6"/>
  <c r="A235" i="6"/>
  <c r="B57" i="6"/>
  <c r="A57" i="6"/>
  <c r="B49" i="6"/>
  <c r="A49" i="6"/>
  <c r="B726" i="6"/>
  <c r="A726" i="6"/>
  <c r="A2562" i="6"/>
  <c r="B2562" i="6"/>
  <c r="A2537" i="6"/>
  <c r="B2537" i="6"/>
  <c r="B2493" i="6"/>
  <c r="A2493" i="6"/>
  <c r="B2264" i="6"/>
  <c r="B735" i="6"/>
  <c r="A735" i="6"/>
  <c r="A91" i="6"/>
  <c r="B91" i="6"/>
  <c r="A2345" i="6"/>
  <c r="B2345" i="6"/>
  <c r="B1953" i="6"/>
  <c r="A1953" i="6"/>
  <c r="B1930" i="6"/>
  <c r="A1930" i="6"/>
  <c r="A1740" i="6"/>
  <c r="B1740" i="6"/>
  <c r="A1669" i="6"/>
  <c r="B1669" i="6"/>
  <c r="B1593" i="6"/>
  <c r="A1593" i="6"/>
  <c r="B1471" i="6"/>
  <c r="A1471" i="6"/>
  <c r="A1329" i="6"/>
  <c r="B1329" i="6"/>
  <c r="B1224" i="6"/>
  <c r="A1224" i="6"/>
  <c r="B1191" i="6"/>
  <c r="A1191" i="6"/>
  <c r="B1151" i="6"/>
  <c r="A1151" i="6"/>
  <c r="A995" i="6"/>
  <c r="B995" i="6"/>
  <c r="A990" i="6"/>
  <c r="B990" i="6"/>
  <c r="B2398" i="6"/>
  <c r="B2076" i="6"/>
  <c r="A2557" i="6"/>
  <c r="A1717" i="6"/>
  <c r="B1717" i="6"/>
  <c r="A2111" i="6"/>
  <c r="B2111" i="6"/>
  <c r="B1799" i="6"/>
  <c r="A2417" i="6"/>
  <c r="B1416" i="6"/>
  <c r="A1283" i="6"/>
  <c r="A826" i="6"/>
  <c r="B1735" i="6"/>
  <c r="B36" i="6"/>
  <c r="A1879" i="6"/>
  <c r="A1218" i="6"/>
  <c r="A2125" i="6"/>
  <c r="B1437" i="6"/>
  <c r="B681" i="6"/>
  <c r="B2536" i="6"/>
  <c r="A1251" i="6"/>
  <c r="A1511" i="6"/>
  <c r="B22" i="6"/>
  <c r="B1133" i="6"/>
  <c r="B1217" i="6"/>
  <c r="B498" i="6"/>
  <c r="A498" i="6"/>
  <c r="B479" i="6"/>
  <c r="A479" i="6"/>
  <c r="A170" i="6"/>
  <c r="B170" i="6"/>
  <c r="B69" i="6"/>
  <c r="A69" i="6"/>
  <c r="A464" i="6"/>
  <c r="B464" i="6"/>
  <c r="B2592" i="6"/>
  <c r="A2592" i="6"/>
  <c r="A1470" i="6"/>
  <c r="B1470" i="6"/>
  <c r="A1698" i="6"/>
  <c r="E2348" i="6"/>
  <c r="E2435" i="6"/>
  <c r="E2460" i="6"/>
  <c r="E1247" i="6"/>
  <c r="E2295" i="6"/>
  <c r="B711" i="6"/>
  <c r="A711" i="6"/>
  <c r="F1969" i="6"/>
  <c r="B1969" i="6"/>
  <c r="E1969" i="6"/>
  <c r="F1714" i="6"/>
  <c r="E1714" i="6"/>
  <c r="B902" i="6"/>
  <c r="A902" i="6"/>
  <c r="F771" i="6"/>
  <c r="E771" i="6"/>
  <c r="F236" i="6"/>
  <c r="E236" i="6"/>
  <c r="F604" i="6"/>
  <c r="E604" i="6"/>
  <c r="E2523" i="6"/>
  <c r="F2523" i="6"/>
  <c r="F2489" i="6"/>
  <c r="E2489" i="6"/>
  <c r="F2475" i="6"/>
  <c r="E2475" i="6"/>
  <c r="F2096" i="6"/>
  <c r="E2096" i="6"/>
  <c r="F2088" i="6"/>
  <c r="E2088" i="6"/>
  <c r="B1939" i="6"/>
  <c r="A1939" i="6"/>
  <c r="F1376" i="6"/>
  <c r="E1376" i="6"/>
  <c r="B1350" i="6"/>
  <c r="A1350" i="6"/>
  <c r="E1274" i="6"/>
  <c r="F1274" i="6"/>
  <c r="F653" i="6"/>
  <c r="E653" i="6"/>
  <c r="F573" i="6"/>
  <c r="A573" i="6"/>
  <c r="E573" i="6"/>
  <c r="B566" i="6"/>
  <c r="A566" i="6"/>
  <c r="F367" i="6"/>
  <c r="E367" i="6"/>
  <c r="F346" i="6"/>
  <c r="E346" i="6"/>
  <c r="F334" i="6"/>
  <c r="E334" i="6"/>
  <c r="B173" i="6"/>
  <c r="A173" i="6"/>
  <c r="F131" i="6"/>
  <c r="A131" i="6"/>
  <c r="E131" i="6"/>
  <c r="F411" i="6"/>
  <c r="A411" i="6"/>
  <c r="E411" i="6"/>
  <c r="F427" i="6"/>
  <c r="A427" i="6"/>
  <c r="E427" i="6"/>
  <c r="A2282" i="6"/>
  <c r="B1868" i="6"/>
  <c r="B184" i="6"/>
  <c r="A1976" i="6"/>
  <c r="E2464" i="6"/>
  <c r="E2282" i="6"/>
  <c r="A1896" i="6"/>
  <c r="E2528" i="6"/>
  <c r="F2528" i="6"/>
  <c r="B2363" i="6"/>
  <c r="A2363" i="6"/>
  <c r="F2343" i="6"/>
  <c r="E2343" i="6"/>
  <c r="F2336" i="6"/>
  <c r="E2336" i="6"/>
  <c r="F2330" i="6"/>
  <c r="E2330" i="6"/>
  <c r="F2324" i="6"/>
  <c r="F2317" i="6"/>
  <c r="E2317" i="6"/>
  <c r="F2241" i="6"/>
  <c r="F2236" i="6"/>
  <c r="E2236" i="6"/>
  <c r="F2191" i="6"/>
  <c r="E2191" i="6"/>
  <c r="F2103" i="6"/>
  <c r="E2103" i="6"/>
  <c r="B2056" i="6"/>
  <c r="A2056" i="6"/>
  <c r="E2006" i="6"/>
  <c r="F2006" i="6"/>
  <c r="F1993" i="6"/>
  <c r="E1993" i="6"/>
  <c r="F1981" i="6"/>
  <c r="E1981" i="6"/>
  <c r="F1446" i="6"/>
  <c r="E1446" i="6"/>
  <c r="F1389" i="6"/>
  <c r="E1389" i="6"/>
  <c r="F1356" i="6"/>
  <c r="E1356" i="6"/>
  <c r="F1338" i="6"/>
  <c r="E1338" i="6"/>
  <c r="B1331" i="6"/>
  <c r="A1331" i="6"/>
  <c r="F2424" i="6"/>
  <c r="E2424" i="6"/>
  <c r="B2295" i="6"/>
  <c r="A2295" i="6"/>
  <c r="F2248" i="6"/>
  <c r="E2248" i="6"/>
  <c r="F2210" i="6"/>
  <c r="E2210" i="6"/>
  <c r="F2162" i="6"/>
  <c r="E2162" i="6"/>
  <c r="F2134" i="6"/>
  <c r="E2134" i="6"/>
  <c r="F1829" i="6"/>
  <c r="E1829" i="6"/>
  <c r="F1767" i="6"/>
  <c r="E1767" i="6"/>
  <c r="F1752" i="6"/>
  <c r="E1752" i="6"/>
  <c r="F1704" i="6"/>
  <c r="E1704" i="6"/>
  <c r="F1693" i="6"/>
  <c r="E1693" i="6"/>
  <c r="B1284" i="6"/>
  <c r="A1284" i="6"/>
  <c r="F1141" i="6"/>
  <c r="E1141" i="6"/>
  <c r="F1044" i="6"/>
  <c r="E1044" i="6"/>
  <c r="F762" i="6"/>
  <c r="E762" i="6"/>
  <c r="A2348" i="6"/>
  <c r="E2454" i="6"/>
  <c r="F2552" i="6"/>
  <c r="E2552" i="6"/>
  <c r="F2391" i="6"/>
  <c r="E2391" i="6"/>
  <c r="F2383" i="6"/>
  <c r="E2383" i="6"/>
  <c r="F1836" i="6"/>
  <c r="E1836" i="6"/>
  <c r="F1766" i="6"/>
  <c r="E1766" i="6"/>
  <c r="F1692" i="6"/>
  <c r="E1692" i="6"/>
  <c r="E1451" i="6"/>
  <c r="F1451" i="6"/>
  <c r="E1362" i="6"/>
  <c r="F1362" i="6"/>
  <c r="B1347" i="6"/>
  <c r="A1347" i="6"/>
  <c r="F1336" i="6"/>
  <c r="E1336" i="6"/>
  <c r="F1152" i="6"/>
  <c r="E1152" i="6"/>
  <c r="F1140" i="6"/>
  <c r="E1140" i="6"/>
  <c r="F1128" i="6"/>
  <c r="E1128" i="6"/>
  <c r="B1102" i="6"/>
  <c r="A1102" i="6"/>
  <c r="F846" i="6"/>
  <c r="E846" i="6"/>
  <c r="F146" i="6"/>
  <c r="E146" i="6"/>
  <c r="F434" i="6"/>
  <c r="E434" i="6"/>
  <c r="A1848" i="6"/>
  <c r="B112" i="6"/>
  <c r="B2329" i="6"/>
  <c r="E2329" i="6"/>
  <c r="E53" i="6"/>
  <c r="B700" i="6"/>
  <c r="F750" i="6"/>
  <c r="E750" i="6"/>
  <c r="F745" i="6"/>
  <c r="E745" i="6"/>
  <c r="B2579" i="6"/>
  <c r="A2579" i="6"/>
  <c r="F2574" i="6"/>
  <c r="E2574" i="6"/>
  <c r="E1457" i="6"/>
  <c r="F1457" i="6"/>
  <c r="F2392" i="6"/>
  <c r="E2392" i="6"/>
  <c r="F2376" i="6"/>
  <c r="E2376" i="6"/>
  <c r="F2316" i="6"/>
  <c r="A2316" i="6"/>
  <c r="E2316" i="6"/>
  <c r="F2175" i="6"/>
  <c r="E2175" i="6"/>
  <c r="F1818" i="6"/>
  <c r="E1818" i="6"/>
  <c r="F1726" i="6"/>
  <c r="E1726" i="6"/>
  <c r="E1686" i="6"/>
  <c r="F1686" i="6"/>
  <c r="F1291" i="6"/>
  <c r="E1291" i="6"/>
  <c r="F672" i="6"/>
  <c r="E672" i="6"/>
  <c r="B2435" i="6"/>
  <c r="A2435" i="6"/>
  <c r="F2418" i="6"/>
  <c r="E2418" i="6"/>
  <c r="F2399" i="6"/>
  <c r="E2399" i="6"/>
  <c r="B1842" i="6"/>
  <c r="B1247" i="6"/>
  <c r="A1314" i="6"/>
  <c r="B1772" i="6"/>
  <c r="A2430" i="6"/>
  <c r="B755" i="6"/>
  <c r="B2261" i="6"/>
  <c r="E66" i="6"/>
  <c r="E150" i="6"/>
  <c r="E2447" i="6"/>
  <c r="F242" i="6"/>
  <c r="E242" i="6"/>
  <c r="F739" i="6"/>
  <c r="E739" i="6"/>
  <c r="B744" i="6"/>
  <c r="A744" i="6"/>
  <c r="F1541" i="6"/>
  <c r="E1541" i="6"/>
  <c r="F1910" i="6"/>
  <c r="E1910" i="6"/>
  <c r="E1875" i="6"/>
  <c r="F1875" i="6"/>
  <c r="E1789" i="6"/>
  <c r="F1789" i="6"/>
  <c r="F1640" i="6"/>
  <c r="E1640" i="6"/>
  <c r="F1589" i="6"/>
  <c r="F1482" i="6"/>
  <c r="F1475" i="6"/>
  <c r="E2539" i="6"/>
  <c r="E1116" i="6"/>
  <c r="E1896" i="6"/>
  <c r="F2179" i="6"/>
  <c r="E2179" i="6"/>
  <c r="F2172" i="6"/>
  <c r="E2172" i="6"/>
  <c r="F2143" i="6"/>
  <c r="E1881" i="6"/>
  <c r="F1881" i="6"/>
  <c r="F1826" i="6"/>
  <c r="E1826" i="6"/>
  <c r="B1809" i="6"/>
  <c r="A1809" i="6"/>
  <c r="F1802" i="6"/>
  <c r="E1802" i="6"/>
  <c r="B1664" i="6"/>
  <c r="A1664" i="6"/>
  <c r="A1594" i="6"/>
  <c r="B1594" i="6"/>
  <c r="F1564" i="6"/>
  <c r="E1564" i="6"/>
  <c r="F1492" i="6"/>
  <c r="E1492" i="6"/>
  <c r="A712" i="6"/>
  <c r="B712" i="6"/>
  <c r="F240" i="6"/>
  <c r="E240" i="6"/>
  <c r="B1435" i="6"/>
  <c r="A1435" i="6"/>
  <c r="E2518" i="6"/>
  <c r="F2518" i="6"/>
  <c r="F2498" i="6"/>
  <c r="E2498" i="6"/>
  <c r="A2460" i="6"/>
  <c r="B2460" i="6"/>
  <c r="F2185" i="6"/>
  <c r="E2185" i="6"/>
  <c r="F1887" i="6"/>
  <c r="E1887" i="6"/>
  <c r="F1327" i="6"/>
  <c r="E1327" i="6"/>
  <c r="E1268" i="6"/>
  <c r="F1268" i="6"/>
  <c r="F1228" i="6"/>
  <c r="E1228" i="6"/>
  <c r="F640" i="6"/>
  <c r="E640" i="6"/>
  <c r="F574" i="6"/>
  <c r="E574" i="6"/>
  <c r="A187" i="6"/>
  <c r="B187" i="6"/>
  <c r="F67" i="6"/>
  <c r="E67" i="6"/>
  <c r="F35" i="6"/>
  <c r="E35" i="6"/>
  <c r="F139" i="6"/>
  <c r="E139" i="6"/>
  <c r="F135" i="6"/>
  <c r="E135" i="6"/>
  <c r="F727" i="6"/>
  <c r="E727" i="6"/>
  <c r="B701" i="6"/>
  <c r="A701" i="6"/>
  <c r="F1971" i="6"/>
  <c r="E1971" i="6"/>
  <c r="F241" i="6"/>
  <c r="E241" i="6"/>
  <c r="F260" i="6"/>
  <c r="E260" i="6"/>
  <c r="A595" i="6"/>
  <c r="B595" i="6"/>
  <c r="F2545" i="6"/>
  <c r="E2545" i="6"/>
  <c r="F2516" i="6"/>
  <c r="E2516" i="6"/>
  <c r="F2509" i="6"/>
  <c r="E2509" i="6"/>
  <c r="F2370" i="6"/>
  <c r="E2370" i="6"/>
  <c r="F2325" i="6"/>
  <c r="E2325" i="6"/>
  <c r="F2318" i="6"/>
  <c r="E2318" i="6"/>
  <c r="F2177" i="6"/>
  <c r="E2177" i="6"/>
  <c r="F2164" i="6"/>
  <c r="E2164" i="6"/>
  <c r="F2151" i="6"/>
  <c r="E2151" i="6"/>
  <c r="F1967" i="6"/>
  <c r="E1967" i="6"/>
  <c r="F1860" i="6"/>
  <c r="E1860" i="6"/>
  <c r="F1797" i="6"/>
  <c r="E1797" i="6"/>
  <c r="F1744" i="6"/>
  <c r="E1744" i="6"/>
  <c r="F1585" i="6"/>
  <c r="E1585" i="6"/>
  <c r="F1579" i="6"/>
  <c r="E1579" i="6"/>
  <c r="F1537" i="6"/>
  <c r="E1537" i="6"/>
  <c r="F1532" i="6"/>
  <c r="E1532" i="6"/>
  <c r="E1279" i="6"/>
  <c r="F1279" i="6"/>
  <c r="F666" i="6"/>
  <c r="E666" i="6"/>
  <c r="F591" i="6"/>
  <c r="E591" i="6"/>
  <c r="F514" i="6"/>
  <c r="E514" i="6"/>
  <c r="F373" i="6"/>
  <c r="E373" i="6"/>
  <c r="F333" i="6"/>
  <c r="E333" i="6"/>
  <c r="E2587" i="6"/>
  <c r="E1932" i="6"/>
  <c r="F1932" i="6"/>
  <c r="F2466" i="6"/>
  <c r="E2466" i="6"/>
  <c r="F2471" i="6"/>
  <c r="E2471" i="6"/>
  <c r="F2404" i="6"/>
  <c r="E2404" i="6"/>
  <c r="F2109" i="6"/>
  <c r="E2109" i="6"/>
  <c r="F2094" i="6"/>
  <c r="B2094" i="6"/>
  <c r="E2094" i="6"/>
  <c r="F2074" i="6"/>
  <c r="E2074" i="6"/>
  <c r="F2068" i="6"/>
  <c r="E2068" i="6"/>
  <c r="B2062" i="6"/>
  <c r="A2062" i="6"/>
  <c r="F2024" i="6"/>
  <c r="A2024" i="6"/>
  <c r="E2024" i="6"/>
  <c r="F1913" i="6"/>
  <c r="E1913" i="6"/>
  <c r="F1682" i="6"/>
  <c r="E1682" i="6"/>
  <c r="F1670" i="6"/>
  <c r="E1670" i="6"/>
  <c r="F892" i="6"/>
  <c r="E892" i="6"/>
  <c r="F853" i="6"/>
  <c r="E853" i="6"/>
  <c r="F767" i="6"/>
  <c r="E767" i="6"/>
  <c r="F2548" i="6"/>
  <c r="E2548" i="6"/>
  <c r="F2462" i="6"/>
  <c r="E2462" i="6"/>
  <c r="F2441" i="6"/>
  <c r="E2441" i="6"/>
  <c r="E2389" i="6"/>
  <c r="F2389" i="6"/>
  <c r="F2346" i="6"/>
  <c r="E2346" i="6"/>
  <c r="F2340" i="6"/>
  <c r="E2340" i="6"/>
  <c r="F2322" i="6"/>
  <c r="E2322" i="6"/>
  <c r="F2233" i="6"/>
  <c r="E2233" i="6"/>
  <c r="F2188" i="6"/>
  <c r="E2188" i="6"/>
  <c r="F2115" i="6"/>
  <c r="F1974" i="6"/>
  <c r="E1974" i="6"/>
  <c r="F1747" i="6"/>
  <c r="E1747" i="6"/>
  <c r="F1662" i="6"/>
  <c r="E1662" i="6"/>
  <c r="F1630" i="6"/>
  <c r="E1630" i="6"/>
  <c r="F1610" i="6"/>
  <c r="E1610" i="6"/>
  <c r="F1576" i="6"/>
  <c r="E1576" i="6"/>
  <c r="F1523" i="6"/>
  <c r="E1523" i="6"/>
  <c r="F1493" i="6"/>
  <c r="E1493" i="6"/>
  <c r="F2120" i="6"/>
  <c r="E2120" i="6"/>
  <c r="F2079" i="6"/>
  <c r="E2079" i="6"/>
  <c r="F2039" i="6"/>
  <c r="E2039" i="6"/>
  <c r="F1768" i="6"/>
  <c r="E1768" i="6"/>
  <c r="F1351" i="6"/>
  <c r="E1351" i="6"/>
  <c r="F1333" i="6"/>
  <c r="E1333" i="6"/>
  <c r="F1214" i="6"/>
  <c r="E1214" i="6"/>
  <c r="F1176" i="6"/>
  <c r="E1176" i="6"/>
  <c r="F1055" i="6"/>
  <c r="E1055" i="6"/>
  <c r="F788" i="6"/>
  <c r="E788" i="6"/>
  <c r="A437" i="6"/>
  <c r="B437" i="6"/>
  <c r="E212" i="6"/>
  <c r="E85" i="6"/>
  <c r="F1724" i="6"/>
  <c r="E1724" i="6"/>
  <c r="F894" i="6"/>
  <c r="E894" i="6"/>
  <c r="F401" i="6"/>
  <c r="E401" i="6"/>
  <c r="B412" i="6"/>
  <c r="A412" i="6"/>
  <c r="E79" i="6"/>
  <c r="E610" i="6"/>
  <c r="F610" i="6"/>
  <c r="A610" i="6"/>
  <c r="F103" i="6"/>
  <c r="B103" i="6"/>
  <c r="E103" i="6"/>
  <c r="E59" i="6"/>
  <c r="E609" i="6"/>
  <c r="F609" i="6"/>
  <c r="E2408" i="6"/>
  <c r="F2408" i="6"/>
  <c r="A2408" i="6"/>
  <c r="E2379" i="6"/>
  <c r="F2379" i="6"/>
  <c r="A2379" i="6"/>
  <c r="E251" i="6"/>
  <c r="A705" i="6"/>
  <c r="B714" i="6"/>
  <c r="F1547" i="6"/>
  <c r="E1547" i="6"/>
  <c r="E2530" i="6"/>
  <c r="F2530" i="6"/>
  <c r="A2530" i="6"/>
  <c r="B805" i="6"/>
  <c r="A805" i="6"/>
  <c r="A407" i="6"/>
  <c r="B407" i="6"/>
  <c r="F419" i="6"/>
  <c r="B419" i="6"/>
  <c r="E419" i="6"/>
  <c r="E1717" i="6"/>
  <c r="F400" i="6"/>
  <c r="A400" i="6"/>
  <c r="E400" i="6"/>
  <c r="E649" i="6"/>
  <c r="F2129" i="6"/>
  <c r="A2129" i="6"/>
  <c r="F396" i="6"/>
  <c r="A396" i="6"/>
  <c r="E396" i="6"/>
  <c r="E420" i="6"/>
  <c r="E1900" i="6"/>
  <c r="F395" i="6"/>
  <c r="F426" i="6"/>
  <c r="E426" i="6"/>
  <c r="F439" i="6"/>
  <c r="E439" i="6"/>
  <c r="B402" i="6"/>
  <c r="A402" i="6"/>
  <c r="E424" i="6"/>
  <c r="F424" i="6"/>
  <c r="B424" i="6"/>
  <c r="A435" i="6"/>
  <c r="B435" i="6"/>
  <c r="F438" i="6"/>
  <c r="B438" i="6"/>
  <c r="F827" i="6"/>
  <c r="B827" i="6"/>
  <c r="F1387" i="6"/>
  <c r="B1387" i="6"/>
  <c r="E413" i="6"/>
  <c r="E423" i="6"/>
  <c r="E648" i="6"/>
  <c r="F1388" i="6"/>
  <c r="F397" i="6"/>
  <c r="A397" i="6"/>
  <c r="F444" i="6"/>
  <c r="A393" i="6"/>
  <c r="E414" i="6"/>
  <c r="F440" i="6"/>
  <c r="A440" i="6"/>
  <c r="A1438" i="6"/>
  <c r="B1438" i="6"/>
  <c r="F756" i="6"/>
  <c r="E756" i="6"/>
  <c r="F549" i="6"/>
  <c r="E549" i="6"/>
  <c r="F296" i="6"/>
  <c r="E296" i="6"/>
  <c r="F290" i="6"/>
  <c r="E290" i="6"/>
  <c r="F161" i="6"/>
  <c r="E161" i="6"/>
  <c r="F55" i="6"/>
  <c r="E55" i="6"/>
  <c r="F48" i="6"/>
  <c r="E48" i="6"/>
  <c r="F40" i="6"/>
  <c r="E40" i="6"/>
  <c r="F120" i="6"/>
  <c r="E120" i="6"/>
  <c r="A134" i="6"/>
  <c r="B134" i="6"/>
  <c r="F14" i="6"/>
  <c r="E14" i="6"/>
  <c r="A662" i="6"/>
  <c r="B1442" i="6"/>
  <c r="B689" i="6"/>
  <c r="A874" i="6"/>
  <c r="B1661" i="6"/>
  <c r="B1646" i="6"/>
  <c r="B778" i="6"/>
  <c r="A1997" i="6"/>
  <c r="B2590" i="6"/>
  <c r="E1273" i="6"/>
  <c r="E485" i="6"/>
  <c r="E283" i="6"/>
  <c r="E284" i="6"/>
  <c r="E195" i="6"/>
  <c r="E1391" i="6"/>
  <c r="E1964" i="6"/>
  <c r="F2146" i="6"/>
  <c r="F151" i="6"/>
  <c r="E151" i="6"/>
  <c r="A736" i="6"/>
  <c r="B736" i="6"/>
  <c r="F2485" i="6"/>
  <c r="E2485" i="6"/>
  <c r="F2478" i="6"/>
  <c r="E2478" i="6"/>
  <c r="F2458" i="6"/>
  <c r="E2458" i="6"/>
  <c r="F2419" i="6"/>
  <c r="E2419" i="6"/>
  <c r="F2396" i="6"/>
  <c r="E2396" i="6"/>
  <c r="F2384" i="6"/>
  <c r="E2384" i="6"/>
  <c r="F1992" i="6"/>
  <c r="E1992" i="6"/>
  <c r="A1986" i="6"/>
  <c r="B1986" i="6"/>
  <c r="F1966" i="6"/>
  <c r="E1966" i="6"/>
  <c r="F1925" i="6"/>
  <c r="E1925" i="6"/>
  <c r="F1864" i="6"/>
  <c r="E1864" i="6"/>
  <c r="F1485" i="6"/>
  <c r="E1485" i="6"/>
  <c r="F1465" i="6"/>
  <c r="E1465" i="6"/>
  <c r="F1195" i="6"/>
  <c r="E1195" i="6"/>
  <c r="F2413" i="6"/>
  <c r="E2413" i="6"/>
  <c r="F2373" i="6"/>
  <c r="E2373" i="6"/>
  <c r="F891" i="6"/>
  <c r="E891" i="6"/>
  <c r="F2095" i="6"/>
  <c r="E2095" i="6"/>
  <c r="F2003" i="6"/>
  <c r="E2003" i="6"/>
  <c r="B1273" i="6"/>
  <c r="A1273" i="6"/>
  <c r="F1155" i="6"/>
  <c r="E1155" i="6"/>
  <c r="F1104" i="6"/>
  <c r="E1104" i="6"/>
  <c r="F1071" i="6"/>
  <c r="E1071" i="6"/>
  <c r="F765" i="6"/>
  <c r="E765" i="6"/>
  <c r="F661" i="6"/>
  <c r="E661" i="6"/>
  <c r="F634" i="6"/>
  <c r="E634" i="6"/>
  <c r="F255" i="6"/>
  <c r="E255" i="6"/>
  <c r="A485" i="6"/>
  <c r="A630" i="6"/>
  <c r="A709" i="6"/>
  <c r="B709" i="6"/>
  <c r="F1721" i="6"/>
  <c r="E1721" i="6"/>
  <c r="F2546" i="6"/>
  <c r="E2546" i="6"/>
  <c r="F2522" i="6"/>
  <c r="E2522" i="6"/>
  <c r="B2500" i="6"/>
  <c r="A2500" i="6"/>
  <c r="E2260" i="6"/>
  <c r="F2260" i="6"/>
  <c r="F2113" i="6"/>
  <c r="E2113" i="6"/>
  <c r="F2066" i="6"/>
  <c r="E2066" i="6"/>
  <c r="F1979" i="6"/>
  <c r="E1979" i="6"/>
  <c r="A1923" i="6"/>
  <c r="B1923" i="6"/>
  <c r="F1911" i="6"/>
  <c r="E1911" i="6"/>
  <c r="F1587" i="6"/>
  <c r="E1587" i="6"/>
  <c r="B1577" i="6"/>
  <c r="A1577" i="6"/>
  <c r="F1520" i="6"/>
  <c r="E1520" i="6"/>
  <c r="F1515" i="6"/>
  <c r="E1515" i="6"/>
  <c r="B1449" i="6"/>
  <c r="A1449" i="6"/>
  <c r="F1384" i="6"/>
  <c r="E1384" i="6"/>
  <c r="F1304" i="6"/>
  <c r="E1304" i="6"/>
  <c r="F1297" i="6"/>
  <c r="E1297" i="6"/>
  <c r="F1161" i="6"/>
  <c r="E1161" i="6"/>
  <c r="F1115" i="6"/>
  <c r="E1115" i="6"/>
  <c r="F1048" i="6"/>
  <c r="E1048" i="6"/>
  <c r="F850" i="6"/>
  <c r="E850" i="6"/>
  <c r="F817" i="6"/>
  <c r="E817" i="6"/>
  <c r="F798" i="6"/>
  <c r="E798" i="6"/>
  <c r="B665" i="6"/>
  <c r="A665" i="6"/>
  <c r="F633" i="6"/>
  <c r="E633" i="6"/>
  <c r="F581" i="6"/>
  <c r="E581" i="6"/>
  <c r="F576" i="6"/>
  <c r="E576" i="6"/>
  <c r="F315" i="6"/>
  <c r="E315" i="6"/>
  <c r="F277" i="6"/>
  <c r="E277" i="6"/>
  <c r="F243" i="6"/>
  <c r="E243" i="6"/>
  <c r="F231" i="6"/>
  <c r="E231" i="6"/>
  <c r="F215" i="6"/>
  <c r="E215" i="6"/>
  <c r="B418" i="6"/>
  <c r="A418" i="6"/>
  <c r="F433" i="6"/>
  <c r="E433" i="6"/>
  <c r="B1235" i="6"/>
  <c r="A1294" i="6"/>
  <c r="A304" i="6"/>
  <c r="A486" i="6"/>
  <c r="A2539" i="6"/>
  <c r="A761" i="6"/>
  <c r="A1592" i="6"/>
  <c r="A770" i="6"/>
  <c r="B2153" i="6"/>
  <c r="B1139" i="6"/>
  <c r="B544" i="6"/>
  <c r="A2447" i="6"/>
  <c r="A1241" i="6"/>
  <c r="A1039" i="6"/>
  <c r="A2169" i="6"/>
  <c r="E568" i="6"/>
  <c r="E761" i="6"/>
  <c r="E1257" i="6"/>
  <c r="B1897" i="6"/>
  <c r="A1897" i="6"/>
  <c r="F2526" i="6"/>
  <c r="F2511" i="6"/>
  <c r="E2511" i="6"/>
  <c r="F2283" i="6"/>
  <c r="E2283" i="6"/>
  <c r="F2276" i="6"/>
  <c r="E2276" i="6"/>
  <c r="F2271" i="6"/>
  <c r="B2225" i="6"/>
  <c r="A2225" i="6"/>
  <c r="F2213" i="6"/>
  <c r="E2213" i="6"/>
  <c r="F2157" i="6"/>
  <c r="E2157" i="6"/>
  <c r="F2152" i="6"/>
  <c r="F2144" i="6"/>
  <c r="E2144" i="6"/>
  <c r="F2123" i="6"/>
  <c r="F2001" i="6"/>
  <c r="E2001" i="6"/>
  <c r="B1852" i="6"/>
  <c r="A1852" i="6"/>
  <c r="F1787" i="6"/>
  <c r="E1787" i="6"/>
  <c r="F1782" i="6"/>
  <c r="E1782" i="6"/>
  <c r="F1763" i="6"/>
  <c r="E1763" i="6"/>
  <c r="F1636" i="6"/>
  <c r="E1636" i="6"/>
  <c r="F1631" i="6"/>
  <c r="E1631" i="6"/>
  <c r="F1616" i="6"/>
  <c r="E1616" i="6"/>
  <c r="F1611" i="6"/>
  <c r="E1611" i="6"/>
  <c r="F1552" i="6"/>
  <c r="E1552" i="6"/>
  <c r="F1539" i="6"/>
  <c r="E1539" i="6"/>
  <c r="E274" i="6"/>
  <c r="B715" i="6"/>
  <c r="A715" i="6"/>
  <c r="E2496" i="6"/>
  <c r="F2496" i="6"/>
  <c r="F2484" i="6"/>
  <c r="E2484" i="6"/>
  <c r="F1730" i="6"/>
  <c r="E1730" i="6"/>
  <c r="F1700" i="6"/>
  <c r="E1700" i="6"/>
  <c r="F1246" i="6"/>
  <c r="E1246" i="6"/>
  <c r="F873" i="6"/>
  <c r="E873" i="6"/>
  <c r="F629" i="6"/>
  <c r="E629" i="6"/>
  <c r="F480" i="6"/>
  <c r="E480" i="6"/>
  <c r="A267" i="6"/>
  <c r="B267" i="6"/>
  <c r="F2253" i="6"/>
  <c r="E2253" i="6"/>
  <c r="B1964" i="6"/>
  <c r="B284" i="6"/>
  <c r="A228" i="6"/>
  <c r="A598" i="6"/>
  <c r="A2118" i="6"/>
  <c r="B1582" i="6"/>
  <c r="E2517" i="6"/>
  <c r="E2169" i="6"/>
  <c r="B703" i="6"/>
  <c r="A703" i="6"/>
  <c r="F2288" i="6"/>
  <c r="E2288" i="6"/>
  <c r="F2224" i="6"/>
  <c r="E2224" i="6"/>
  <c r="E2207" i="6"/>
  <c r="F2207" i="6"/>
  <c r="F2190" i="6"/>
  <c r="E2190" i="6"/>
  <c r="F2163" i="6"/>
  <c r="E2163" i="6"/>
  <c r="F2138" i="6"/>
  <c r="E2138" i="6"/>
  <c r="F2132" i="6"/>
  <c r="E2132" i="6"/>
  <c r="B2117" i="6"/>
  <c r="A2117" i="6"/>
  <c r="F742" i="6"/>
  <c r="E742" i="6"/>
  <c r="F2578" i="6"/>
  <c r="E2578" i="6"/>
  <c r="F2355" i="6"/>
  <c r="E2355" i="6"/>
  <c r="E2321" i="6"/>
  <c r="F2321" i="6"/>
  <c r="F1050" i="6"/>
  <c r="E1050" i="6"/>
  <c r="A568" i="6"/>
  <c r="A274" i="6"/>
  <c r="E2402" i="6"/>
  <c r="F2446" i="6"/>
  <c r="E2446" i="6"/>
  <c r="E2114" i="6"/>
  <c r="F2114" i="6"/>
  <c r="F2014" i="6"/>
  <c r="E2014" i="6"/>
  <c r="F1082" i="6"/>
  <c r="E1082" i="6"/>
  <c r="F1022" i="6"/>
  <c r="E1022" i="6"/>
  <c r="F856" i="6"/>
  <c r="E856" i="6"/>
  <c r="F656" i="6"/>
  <c r="E656" i="6"/>
  <c r="F190" i="6"/>
  <c r="E190" i="6"/>
  <c r="F719" i="6"/>
  <c r="E719" i="6"/>
  <c r="B195" i="6"/>
  <c r="E2078" i="6"/>
  <c r="B704" i="6"/>
  <c r="A704" i="6"/>
  <c r="F2145" i="6"/>
  <c r="E2145" i="6"/>
  <c r="F2101" i="6"/>
  <c r="E2101" i="6"/>
  <c r="F1827" i="6"/>
  <c r="E1827" i="6"/>
  <c r="A1263" i="6"/>
  <c r="B1626" i="6"/>
  <c r="E1263" i="6"/>
  <c r="E1059" i="6"/>
  <c r="E1127" i="6"/>
  <c r="F2510" i="6"/>
  <c r="E2510" i="6"/>
  <c r="F2499" i="6"/>
  <c r="E2499" i="6"/>
  <c r="B2275" i="6"/>
  <c r="A2275" i="6"/>
  <c r="B2544" i="6"/>
  <c r="A2072" i="6"/>
  <c r="A1023" i="6"/>
  <c r="A2520" i="6"/>
  <c r="B2050" i="6"/>
  <c r="B2293" i="6"/>
  <c r="B211" i="6"/>
  <c r="B1257" i="6"/>
  <c r="B1379" i="6"/>
  <c r="B2078" i="6"/>
  <c r="B2067" i="6"/>
  <c r="B651" i="6"/>
  <c r="B272" i="6"/>
  <c r="E1039" i="6"/>
  <c r="E2590" i="6"/>
  <c r="E2077" i="6"/>
  <c r="E1822" i="6"/>
  <c r="E2312" i="6"/>
  <c r="B695" i="6"/>
  <c r="A698" i="6"/>
  <c r="B698" i="6"/>
  <c r="B92" i="6"/>
  <c r="A92" i="6"/>
  <c r="F2589" i="6"/>
  <c r="E2589" i="6"/>
  <c r="F2554" i="6"/>
  <c r="E2554" i="6"/>
  <c r="F2525" i="6"/>
  <c r="E2525" i="6"/>
  <c r="F2375" i="6"/>
  <c r="E2375" i="6"/>
  <c r="F2362" i="6"/>
  <c r="E2362" i="6"/>
  <c r="F2298" i="6"/>
  <c r="E2298" i="6"/>
  <c r="B2287" i="6"/>
  <c r="A2287" i="6"/>
  <c r="F2246" i="6"/>
  <c r="E2246" i="6"/>
  <c r="F2235" i="6"/>
  <c r="E2235" i="6"/>
  <c r="F2195" i="6"/>
  <c r="E2195" i="6"/>
  <c r="F2189" i="6"/>
  <c r="E2189" i="6"/>
  <c r="F2178" i="6"/>
  <c r="E2178" i="6"/>
  <c r="E2473" i="6"/>
  <c r="F2473" i="6"/>
  <c r="E1381" i="6"/>
  <c r="F1381" i="6"/>
  <c r="E1316" i="6"/>
  <c r="F1316" i="6"/>
  <c r="F1118" i="6"/>
  <c r="E1118" i="6"/>
  <c r="E2452" i="6"/>
  <c r="F2452" i="6"/>
  <c r="F2434" i="6"/>
  <c r="E2434" i="6"/>
  <c r="F2102" i="6"/>
  <c r="E2102" i="6"/>
  <c r="A1695" i="6"/>
  <c r="B1695" i="6"/>
  <c r="F1278" i="6"/>
  <c r="E1278" i="6"/>
  <c r="B1252" i="6"/>
  <c r="A1252" i="6"/>
  <c r="F1144" i="6"/>
  <c r="E1144" i="6"/>
  <c r="B504" i="6"/>
  <c r="A504" i="6"/>
  <c r="F328" i="6"/>
  <c r="E328" i="6"/>
  <c r="F171" i="6"/>
  <c r="E171" i="6"/>
  <c r="B1948" i="6"/>
  <c r="E159" i="6"/>
  <c r="E134" i="6"/>
  <c r="E1970" i="6"/>
  <c r="F1970" i="6"/>
  <c r="A2506" i="6"/>
  <c r="B2506" i="6"/>
  <c r="F2180" i="6"/>
  <c r="E2180" i="6"/>
  <c r="B2139" i="6"/>
  <c r="A2139" i="6"/>
  <c r="B2402" i="6"/>
  <c r="A2202" i="6"/>
  <c r="E228" i="6"/>
  <c r="E2202" i="6"/>
  <c r="B1361" i="6"/>
  <c r="A150" i="6"/>
  <c r="E1997" i="6"/>
  <c r="E504" i="6"/>
  <c r="E1695" i="6"/>
  <c r="E598" i="6"/>
  <c r="E2089" i="6"/>
  <c r="E2067" i="6"/>
  <c r="E304" i="6"/>
  <c r="A710" i="6"/>
  <c r="F239" i="6"/>
  <c r="E239" i="6"/>
  <c r="F599" i="6"/>
  <c r="E599" i="6"/>
  <c r="F1545" i="6"/>
  <c r="E1545" i="6"/>
  <c r="F2573" i="6"/>
  <c r="E2573" i="6"/>
  <c r="F2436" i="6"/>
  <c r="E2436" i="6"/>
  <c r="F2425" i="6"/>
  <c r="E2425" i="6"/>
  <c r="F2397" i="6"/>
  <c r="F2385" i="6"/>
  <c r="F2374" i="6"/>
  <c r="E2374" i="6"/>
  <c r="F2349" i="6"/>
  <c r="E2349" i="6"/>
  <c r="F2338" i="6"/>
  <c r="E2338" i="6"/>
  <c r="F2310" i="6"/>
  <c r="E2310" i="6"/>
  <c r="E606" i="6"/>
  <c r="E2422" i="6"/>
  <c r="F2558" i="6"/>
  <c r="F2481" i="6"/>
  <c r="E2481" i="6"/>
  <c r="E2463" i="6"/>
  <c r="F2463" i="6"/>
  <c r="F2451" i="6"/>
  <c r="E2451" i="6"/>
  <c r="F2353" i="6"/>
  <c r="F2332" i="6"/>
  <c r="E2332" i="6"/>
  <c r="F2320" i="6"/>
  <c r="E2320" i="6"/>
  <c r="F2308" i="6"/>
  <c r="E2308" i="6"/>
  <c r="F2286" i="6"/>
  <c r="E2286" i="6"/>
  <c r="F2161" i="6"/>
  <c r="F2122" i="6"/>
  <c r="E2122" i="6"/>
  <c r="F1832" i="6"/>
  <c r="E1832" i="6"/>
  <c r="F1349" i="6"/>
  <c r="E1349" i="6"/>
  <c r="F1282" i="6"/>
  <c r="E1282" i="6"/>
  <c r="F1300" i="6"/>
  <c r="E1300" i="6"/>
  <c r="A702" i="6"/>
  <c r="B702" i="6"/>
  <c r="F2027" i="6"/>
  <c r="E2027" i="6"/>
  <c r="B1719" i="6"/>
  <c r="A1719" i="6"/>
  <c r="F2439" i="6"/>
  <c r="E2439" i="6"/>
  <c r="F2406" i="6"/>
  <c r="E2406" i="6"/>
  <c r="E2365" i="6"/>
  <c r="F2365" i="6"/>
  <c r="F2244" i="6"/>
  <c r="E2244" i="6"/>
  <c r="F2222" i="6"/>
  <c r="E2222" i="6"/>
  <c r="F2166" i="6"/>
  <c r="E2166" i="6"/>
  <c r="F2075" i="6"/>
  <c r="E2075" i="6"/>
  <c r="F2035" i="6"/>
  <c r="E2035" i="6"/>
  <c r="F1977" i="6"/>
  <c r="E1977" i="6"/>
  <c r="F1423" i="6"/>
  <c r="E1423" i="6"/>
  <c r="F1418" i="6"/>
  <c r="E1418" i="6"/>
  <c r="F887" i="6"/>
  <c r="E887" i="6"/>
  <c r="F876" i="6"/>
  <c r="E876" i="6"/>
  <c r="F669" i="6"/>
  <c r="E669" i="6"/>
  <c r="F664" i="6"/>
  <c r="E664" i="6"/>
  <c r="F536" i="6"/>
  <c r="E536" i="6"/>
  <c r="F517" i="6"/>
  <c r="E517" i="6"/>
  <c r="F512" i="6"/>
  <c r="E512" i="6"/>
  <c r="F337" i="6"/>
  <c r="E337" i="6"/>
  <c r="F203" i="6"/>
  <c r="E203" i="6"/>
  <c r="F198" i="6"/>
  <c r="E198" i="6"/>
  <c r="F157" i="6"/>
  <c r="E157" i="6"/>
  <c r="A428" i="6"/>
  <c r="B428" i="6"/>
  <c r="A716" i="6"/>
  <c r="B716" i="6"/>
  <c r="F1542" i="6"/>
  <c r="E1542" i="6"/>
  <c r="E2586" i="6"/>
  <c r="F2586" i="6"/>
  <c r="F2581" i="6"/>
  <c r="E2581" i="6"/>
  <c r="B2542" i="6"/>
  <c r="A2542" i="6"/>
  <c r="F2358" i="6"/>
  <c r="E2358" i="6"/>
  <c r="F2341" i="6"/>
  <c r="E2341" i="6"/>
  <c r="F1994" i="6"/>
  <c r="E1994" i="6"/>
  <c r="F1795" i="6"/>
  <c r="E1795" i="6"/>
  <c r="F1790" i="6"/>
  <c r="E1790" i="6"/>
  <c r="F1687" i="6"/>
  <c r="E1687" i="6"/>
  <c r="F1663" i="6"/>
  <c r="E1663" i="6"/>
  <c r="F1307" i="6"/>
  <c r="E1307" i="6"/>
  <c r="F1164" i="6"/>
  <c r="E1164" i="6"/>
  <c r="F1718" i="6"/>
  <c r="E1718" i="6"/>
  <c r="F389" i="6"/>
  <c r="E389" i="6"/>
  <c r="F2585" i="6"/>
  <c r="E2585" i="6"/>
  <c r="F2501" i="6"/>
  <c r="E2501" i="6"/>
  <c r="F2490" i="6"/>
  <c r="E2490" i="6"/>
  <c r="F2467" i="6"/>
  <c r="E2467" i="6"/>
  <c r="F2265" i="6"/>
  <c r="E2265" i="6"/>
  <c r="F2141" i="6"/>
  <c r="E2141" i="6"/>
  <c r="F2069" i="6"/>
  <c r="E2069" i="6"/>
  <c r="F1584" i="6"/>
  <c r="E1584" i="6"/>
  <c r="F1507" i="6"/>
  <c r="E1507" i="6"/>
  <c r="F1486" i="6"/>
  <c r="E1486" i="6"/>
  <c r="F1357" i="6"/>
  <c r="E1357" i="6"/>
  <c r="F1332" i="6"/>
  <c r="E1332" i="6"/>
  <c r="F1270" i="6"/>
  <c r="E1270" i="6"/>
  <c r="E1906" i="6"/>
  <c r="E1885" i="6"/>
  <c r="E832" i="6"/>
  <c r="E1683" i="6"/>
  <c r="E1572" i="6"/>
  <c r="E1429" i="6"/>
  <c r="E986" i="6"/>
  <c r="F2565" i="6"/>
  <c r="E2565" i="6"/>
  <c r="E1445" i="6"/>
  <c r="E650" i="6"/>
  <c r="F650" i="6"/>
  <c r="E405" i="6"/>
  <c r="F405" i="6"/>
  <c r="E101" i="6"/>
  <c r="F101" i="6"/>
  <c r="A1900" i="6"/>
  <c r="B1900" i="6"/>
  <c r="E806" i="6"/>
  <c r="F806" i="6"/>
  <c r="E2128" i="6"/>
  <c r="F2128" i="6"/>
  <c r="B432" i="6"/>
  <c r="A432" i="6"/>
  <c r="E1901" i="6"/>
  <c r="F1901" i="6"/>
  <c r="B414" i="6"/>
  <c r="A414" i="6"/>
  <c r="F391" i="6"/>
  <c r="E391" i="6"/>
  <c r="B399" i="6"/>
  <c r="A399" i="6"/>
  <c r="F406" i="6"/>
  <c r="E406" i="6"/>
  <c r="A423" i="6"/>
  <c r="B423" i="6"/>
  <c r="F441" i="6"/>
  <c r="E441" i="6"/>
  <c r="B649" i="6"/>
  <c r="A649" i="6"/>
  <c r="E399" i="6"/>
  <c r="F415" i="6"/>
  <c r="E415" i="6"/>
  <c r="E417" i="6"/>
  <c r="F417" i="6"/>
  <c r="B420" i="6"/>
  <c r="A420" i="6"/>
  <c r="F425" i="6"/>
  <c r="E425" i="6"/>
  <c r="A390" i="6"/>
  <c r="B390" i="6"/>
  <c r="F398" i="6"/>
  <c r="E398" i="6"/>
  <c r="F102" i="6"/>
  <c r="E102" i="6"/>
  <c r="F2127" i="6"/>
  <c r="E2127" i="6"/>
  <c r="E392" i="6"/>
  <c r="F404" i="6"/>
  <c r="E404" i="6"/>
  <c r="F416" i="6"/>
  <c r="E416" i="6"/>
  <c r="F431" i="6"/>
  <c r="E431" i="6"/>
  <c r="A436" i="6"/>
  <c r="E442" i="6"/>
  <c r="F442" i="6"/>
  <c r="A443" i="6"/>
  <c r="A648" i="6"/>
  <c r="B648" i="6"/>
  <c r="A895" i="6"/>
  <c r="F279" i="6"/>
  <c r="E279" i="6"/>
  <c r="E407" i="6"/>
  <c r="E435" i="6"/>
  <c r="E393" i="6"/>
  <c r="E402" i="6"/>
  <c r="A642" i="6"/>
  <c r="B2126" i="6"/>
  <c r="B233" i="6"/>
  <c r="A644" i="6"/>
  <c r="B1546" i="6"/>
  <c r="A866" i="6"/>
  <c r="A2197" i="6"/>
  <c r="B603" i="6"/>
  <c r="B783" i="6"/>
  <c r="A635" i="6"/>
  <c r="A1175" i="6"/>
  <c r="A1702" i="6"/>
  <c r="B429" i="6"/>
  <c r="A693" i="6"/>
  <c r="B821" i="6"/>
  <c r="A2351" i="6"/>
  <c r="B1544" i="6"/>
  <c r="B2262" i="6"/>
  <c r="B523" i="6"/>
  <c r="B1777" i="6"/>
  <c r="A632" i="6"/>
  <c r="A779" i="6"/>
  <c r="B1823" i="6"/>
  <c r="A1514" i="6"/>
  <c r="A1978" i="6"/>
  <c r="A1121" i="6"/>
  <c r="A2344" i="6"/>
  <c r="A2328" i="6"/>
  <c r="A1684" i="6"/>
  <c r="A810" i="6"/>
  <c r="A538" i="6"/>
  <c r="B2033" i="6"/>
  <c r="B1601" i="6"/>
  <c r="A1058" i="6"/>
  <c r="B2211" i="6"/>
  <c r="A1355" i="6"/>
  <c r="A1677" i="6"/>
  <c r="A2081" i="6"/>
  <c r="A1865" i="6"/>
  <c r="B823" i="6"/>
  <c r="B1043" i="6"/>
  <c r="A1588" i="6"/>
  <c r="B741" i="6"/>
  <c r="B1858" i="6"/>
  <c r="B1011" i="6"/>
  <c r="A578" i="6"/>
  <c r="A2584" i="6"/>
  <c r="A16" i="6"/>
  <c r="A183" i="6"/>
  <c r="A2105" i="6"/>
  <c r="B979" i="6"/>
  <c r="A1549" i="6"/>
  <c r="B791" i="6"/>
  <c r="A1426" i="6"/>
  <c r="B421" i="6"/>
  <c r="A572" i="6"/>
  <c r="B1244" i="6"/>
  <c r="B2468" i="6"/>
  <c r="B1189" i="6"/>
  <c r="B2470" i="6"/>
  <c r="B565" i="6"/>
  <c r="A1632" i="6"/>
  <c r="A1137" i="6"/>
  <c r="B746" i="6"/>
  <c r="B1146" i="6"/>
  <c r="B2550" i="6"/>
  <c r="A2090" i="6"/>
  <c r="A836" i="6"/>
  <c r="A2570" i="6"/>
  <c r="A973" i="6"/>
  <c r="B1706" i="6"/>
  <c r="A340" i="6"/>
  <c r="A663" i="6"/>
  <c r="B2013" i="6"/>
  <c r="A1145" i="6"/>
  <c r="B848" i="6"/>
  <c r="B717" i="6"/>
  <c r="A2150" i="6"/>
  <c r="B1269" i="6"/>
  <c r="A309" i="6"/>
  <c r="A1029" i="6"/>
  <c r="A1609" i="6"/>
  <c r="A1167" i="6"/>
  <c r="A2429" i="6"/>
  <c r="A1907" i="6"/>
  <c r="B1635" i="6"/>
  <c r="B1402" i="6"/>
  <c r="A2193" i="6"/>
  <c r="A811" i="6"/>
  <c r="A1134" i="6"/>
  <c r="B2486" i="6"/>
  <c r="B254" i="6"/>
  <c r="A1774" i="6"/>
  <c r="A1089" i="6"/>
  <c r="B733" i="6"/>
  <c r="B2309" i="6"/>
  <c r="A268" i="6"/>
  <c r="A567" i="6"/>
  <c r="B976" i="6"/>
  <c r="B839" i="6"/>
  <c r="B2502" i="6"/>
  <c r="A344" i="6"/>
  <c r="A1422" i="6"/>
  <c r="B776" i="6"/>
  <c r="A1401" i="6"/>
  <c r="B1266" i="6"/>
  <c r="A1484" i="6"/>
  <c r="A1204" i="6"/>
  <c r="B1065" i="6"/>
  <c r="A377" i="6"/>
  <c r="A177" i="6"/>
  <c r="A352" i="6"/>
  <c r="B2097" i="6"/>
  <c r="B2368" i="6"/>
  <c r="A628" i="6"/>
  <c r="B1560" i="6"/>
  <c r="A1568" i="6"/>
  <c r="B2167" i="6"/>
  <c r="A1915" i="6"/>
  <c r="A63" i="6"/>
  <c r="A1527" i="6"/>
  <c r="B1676" i="6"/>
  <c r="A1597" i="6"/>
  <c r="A1084" i="6"/>
  <c r="A543" i="6"/>
  <c r="B1172" i="6"/>
  <c r="B1203" i="6"/>
  <c r="A2533" i="6"/>
  <c r="A552" i="6"/>
  <c r="A1725" i="6"/>
  <c r="B1375" i="6"/>
  <c r="A1650" i="6"/>
  <c r="A1765" i="6"/>
  <c r="B38" i="6"/>
  <c r="B1034" i="6"/>
  <c r="A2555" i="6"/>
  <c r="B1916" i="6"/>
  <c r="A870" i="6"/>
  <c r="B2331" i="6"/>
  <c r="A548" i="6"/>
  <c r="B2249" i="6"/>
  <c r="B518" i="6"/>
  <c r="A2133" i="6"/>
  <c r="B2217" i="6"/>
  <c r="B44" i="6"/>
  <c r="B1171" i="6"/>
  <c r="B131" i="6"/>
  <c r="A1453" i="6"/>
  <c r="B1894" i="6"/>
  <c r="B1414" i="6"/>
  <c r="B510" i="6"/>
  <c r="A1366" i="6"/>
  <c r="A834" i="6"/>
  <c r="B1372" i="6"/>
  <c r="A899" i="6"/>
  <c r="A1410" i="6"/>
  <c r="A1657" i="6"/>
  <c r="B1196" i="6"/>
  <c r="A1415" i="6"/>
  <c r="B118" i="6"/>
  <c r="B1780" i="6"/>
  <c r="A387" i="6"/>
  <c r="A680" i="6"/>
  <c r="B301" i="6"/>
  <c r="A263" i="6"/>
  <c r="B1448" i="6"/>
  <c r="B641" i="6"/>
  <c r="A2083" i="6"/>
  <c r="B2513" i="6"/>
  <c r="B1315" i="6"/>
  <c r="B1340" i="6"/>
  <c r="A2477" i="6"/>
  <c r="B1831" i="6"/>
  <c r="A2476" i="6"/>
  <c r="A1363" i="6"/>
  <c r="B1472" i="6"/>
  <c r="A380" i="6"/>
  <c r="A556" i="6"/>
  <c r="A886" i="6"/>
  <c r="B533" i="6"/>
  <c r="B1077" i="6"/>
  <c r="B43" i="6"/>
  <c r="A4" i="6"/>
  <c r="A1229" i="6"/>
  <c r="B1658" i="6"/>
  <c r="A1298" i="6"/>
  <c r="A818" i="6"/>
  <c r="A1501" i="6"/>
  <c r="A863" i="6"/>
  <c r="A349" i="6"/>
  <c r="B492" i="6"/>
  <c r="A297" i="6"/>
  <c r="B422" i="6"/>
  <c r="B1788" i="6"/>
  <c r="A525" i="6"/>
  <c r="A258" i="6"/>
  <c r="B1506" i="6"/>
  <c r="B42" i="6"/>
  <c r="B1596" i="6"/>
  <c r="B1784" i="6"/>
  <c r="B1816" i="6"/>
  <c r="B230" i="6"/>
  <c r="B1181" i="6"/>
  <c r="B1608" i="6"/>
  <c r="A2229" i="6"/>
  <c r="A2238" i="6"/>
  <c r="B2482" i="6"/>
  <c r="B1991" i="6"/>
  <c r="B1431" i="6"/>
  <c r="A2255" i="6"/>
  <c r="B1160" i="6"/>
  <c r="A2572" i="6"/>
  <c r="B2130" i="6"/>
  <c r="A1353" i="6"/>
  <c r="A148" i="6"/>
  <c r="B25" i="6"/>
  <c r="B471" i="6"/>
  <c r="A1035" i="6"/>
  <c r="B499" i="6"/>
  <c r="B1261" i="6"/>
  <c r="B1553" i="6"/>
  <c r="B15" i="6"/>
  <c r="A2279" i="6"/>
  <c r="A1804" i="6"/>
  <c r="B1835" i="6"/>
  <c r="B324" i="6"/>
  <c r="B104" i="6"/>
  <c r="B10" i="6"/>
  <c r="A2449" i="6"/>
  <c r="B1210" i="6"/>
  <c r="A537" i="6"/>
  <c r="A2174" i="6"/>
  <c r="A368" i="6"/>
  <c r="A752" i="6"/>
  <c r="B1219" i="6"/>
  <c r="A1321" i="6"/>
  <c r="B2505" i="6"/>
  <c r="B370" i="6"/>
  <c r="A1105" i="6"/>
  <c r="A1574" i="6"/>
  <c r="A1112" i="6"/>
  <c r="A586" i="6"/>
  <c r="B305" i="6"/>
  <c r="A977" i="6"/>
  <c r="B1398" i="6"/>
  <c r="B1612" i="6"/>
  <c r="B1984" i="6"/>
  <c r="A2488" i="6"/>
  <c r="B768" i="6"/>
  <c r="A1406" i="6"/>
  <c r="A730" i="6"/>
  <c r="A540" i="6"/>
  <c r="A1367" i="6"/>
  <c r="B1113" i="6"/>
  <c r="A1912" i="6"/>
  <c r="B1380" i="6"/>
  <c r="A789" i="6"/>
  <c r="B2561" i="6"/>
  <c r="B1341" i="6"/>
  <c r="A1499" i="6"/>
  <c r="B1066" i="6"/>
  <c r="A2137" i="6"/>
  <c r="A1383" i="6"/>
  <c r="A1808" i="6"/>
  <c r="B1902" i="6"/>
  <c r="A224" i="6"/>
  <c r="B1190" i="6"/>
  <c r="A795" i="6"/>
  <c r="B1914" i="6"/>
  <c r="A646" i="6"/>
  <c r="A511" i="6"/>
  <c r="B849" i="6"/>
  <c r="A45" i="6"/>
  <c r="B1863" i="6"/>
  <c r="A2019" i="6"/>
  <c r="B1649" i="6"/>
  <c r="B232" i="6"/>
  <c r="A364" i="6"/>
  <c r="B176" i="6"/>
  <c r="B1739" i="6"/>
  <c r="A174" i="6"/>
  <c r="A1393" i="6"/>
  <c r="A509" i="6"/>
  <c r="B2168" i="6"/>
  <c r="A2547" i="6"/>
  <c r="A1982" i="6"/>
  <c r="A1489" i="6"/>
  <c r="A1779" i="6"/>
  <c r="B1512" i="6"/>
  <c r="A1287" i="6"/>
  <c r="B1424" i="6"/>
  <c r="B1460" i="6"/>
  <c r="B308" i="6"/>
  <c r="A308" i="6"/>
  <c r="A1324" i="6"/>
  <c r="B1324" i="6"/>
  <c r="B579" i="6"/>
  <c r="A579" i="6"/>
  <c r="A864" i="6"/>
  <c r="B864" i="6"/>
  <c r="B855" i="6"/>
  <c r="A481" i="6"/>
  <c r="B1656" i="6"/>
  <c r="B2521" i="6"/>
  <c r="A2423" i="6"/>
  <c r="B1529" i="6"/>
  <c r="A1733" i="6"/>
  <c r="B1430" i="6"/>
  <c r="A2497" i="6"/>
  <c r="A2432" i="6"/>
  <c r="B276" i="6"/>
  <c r="A200" i="6"/>
  <c r="B1628" i="6"/>
  <c r="A1061" i="6"/>
  <c r="A1085" i="6"/>
  <c r="A1308" i="6"/>
  <c r="B1308" i="6"/>
  <c r="A1918" i="6"/>
  <c r="B1162" i="6"/>
  <c r="B2465" i="6"/>
  <c r="A1889" i="6"/>
  <c r="A803" i="6"/>
  <c r="A1182" i="6"/>
  <c r="A728" i="6"/>
  <c r="B2140" i="6"/>
  <c r="A763" i="6"/>
  <c r="A1319" i="6"/>
  <c r="A2291" i="6"/>
  <c r="B1348" i="6"/>
  <c r="A1348" i="6"/>
  <c r="A365" i="6"/>
  <c r="B365" i="6"/>
  <c r="A381" i="6"/>
  <c r="A1345" i="6"/>
  <c r="A1801" i="6"/>
  <c r="A1707" i="6"/>
  <c r="B793" i="6"/>
  <c r="A2230" i="6"/>
  <c r="B575" i="6"/>
  <c r="B2532" i="6"/>
  <c r="A2532" i="6"/>
  <c r="B205" i="6"/>
  <c r="B1220" i="6"/>
  <c r="B1716" i="6"/>
  <c r="A1975" i="6"/>
  <c r="A1566" i="6"/>
  <c r="B60" i="6"/>
  <c r="B1096" i="6"/>
  <c r="B409" i="6"/>
  <c r="B1773" i="6"/>
  <c r="A2173" i="6"/>
  <c r="B185" i="6"/>
  <c r="B551" i="6"/>
  <c r="A320" i="6"/>
  <c r="A1743" i="6"/>
  <c r="B265" i="6"/>
  <c r="B1412" i="6"/>
  <c r="A2427" i="6"/>
  <c r="A172" i="6"/>
  <c r="B1326" i="6"/>
  <c r="B238" i="6"/>
  <c r="B1898" i="6"/>
  <c r="A394" i="6"/>
  <c r="B1748" i="6"/>
  <c r="B2440" i="6"/>
  <c r="A749" i="6"/>
  <c r="A1100" i="6"/>
  <c r="B885" i="6"/>
  <c r="A1200" i="6"/>
  <c r="A820" i="6"/>
  <c r="A2551" i="6"/>
  <c r="A2251" i="6"/>
  <c r="A824" i="6"/>
  <c r="A438" i="6"/>
  <c r="B1715" i="6"/>
  <c r="B1467" i="6"/>
  <c r="B427" i="6"/>
  <c r="B2038" i="6"/>
  <c r="B2196" i="6"/>
  <c r="A13" i="6"/>
  <c r="A1557" i="6"/>
  <c r="A725" i="6"/>
  <c r="A1793" i="6"/>
  <c r="A1705" i="6"/>
  <c r="B1020" i="6"/>
  <c r="A1122" i="6"/>
  <c r="A41" i="6"/>
  <c r="A1530" i="6"/>
  <c r="B396" i="6"/>
  <c r="A2257" i="6"/>
  <c r="B2242" i="6"/>
  <c r="B1722" i="6"/>
  <c r="B410" i="6"/>
  <c r="A403" i="6"/>
  <c r="A2223" i="6"/>
  <c r="B29" i="6"/>
  <c r="B1681" i="6"/>
  <c r="A1824" i="6"/>
  <c r="A1168" i="6"/>
  <c r="B1519" i="6"/>
  <c r="A1969" i="6"/>
  <c r="B1987" i="6"/>
  <c r="B1265" i="6"/>
  <c r="B1184" i="6"/>
  <c r="A1073" i="6"/>
  <c r="B2281" i="6"/>
  <c r="A306" i="6"/>
  <c r="A345" i="6"/>
  <c r="A1154" i="6"/>
  <c r="A801" i="6"/>
  <c r="A559" i="6"/>
  <c r="B685" i="6"/>
  <c r="B867" i="6"/>
  <c r="A1281" i="6"/>
  <c r="B1720" i="6"/>
  <c r="B1561" i="6"/>
  <c r="B1174" i="6"/>
  <c r="B17" i="6"/>
  <c r="B2215" i="6"/>
  <c r="A1727" i="6"/>
  <c r="A607" i="6"/>
  <c r="A2028" i="6"/>
  <c r="A1117" i="6"/>
  <c r="A841" i="6"/>
  <c r="B285" i="6"/>
  <c r="A11" i="6"/>
  <c r="A1618" i="6"/>
  <c r="A2206" i="6"/>
  <c r="A1459" i="6"/>
  <c r="B1803" i="6"/>
  <c r="A1092" i="6"/>
  <c r="B1292" i="6"/>
  <c r="B1821" i="6"/>
  <c r="A424" i="6"/>
  <c r="A191" i="6"/>
  <c r="B2147" i="6"/>
  <c r="B1110" i="6"/>
  <c r="B804" i="6"/>
  <c r="A747" i="6"/>
  <c r="B678" i="6"/>
  <c r="A1834" i="6"/>
  <c r="A237" i="6"/>
  <c r="B2316" i="6"/>
  <c r="B408" i="6"/>
  <c r="B2297" i="6"/>
  <c r="A780" i="6"/>
  <c r="A2538" i="6"/>
  <c r="B2538" i="6"/>
  <c r="A2469" i="6"/>
  <c r="B2469" i="6"/>
  <c r="A2448" i="6"/>
  <c r="B2448" i="6"/>
  <c r="A2480" i="6"/>
  <c r="B9" i="6"/>
  <c r="A2176" i="6"/>
  <c r="B361" i="6"/>
  <c r="A1456" i="6"/>
  <c r="B1456" i="6"/>
  <c r="B1638" i="6"/>
  <c r="A1638" i="6"/>
  <c r="A588" i="6"/>
  <c r="B588" i="6"/>
  <c r="B862" i="6"/>
  <c r="A862" i="6"/>
  <c r="B1634" i="6"/>
  <c r="A1634" i="6"/>
  <c r="B809" i="6"/>
  <c r="A809" i="6"/>
  <c r="A971" i="6"/>
  <c r="B971" i="6"/>
  <c r="A2268" i="6"/>
  <c r="B2268" i="6"/>
  <c r="A2306" i="6"/>
  <c r="B2306" i="6"/>
  <c r="B1674" i="6"/>
  <c r="A1674" i="6"/>
  <c r="A1215" i="6"/>
  <c r="B1215" i="6"/>
  <c r="A720" i="6"/>
  <c r="A83" i="6"/>
  <c r="B573" i="6"/>
  <c r="A2228" i="6"/>
  <c r="A2409" i="6"/>
  <c r="A2342" i="6"/>
  <c r="B1004" i="6"/>
  <c r="B343" i="6"/>
  <c r="A343" i="6"/>
  <c r="A1231" i="6"/>
  <c r="B1231" i="6"/>
  <c r="B82" i="6"/>
  <c r="A82" i="6"/>
  <c r="B2002" i="6"/>
  <c r="A2002" i="6"/>
  <c r="B503" i="6"/>
  <c r="A503" i="6"/>
  <c r="A2445" i="6"/>
  <c r="B2445" i="6"/>
  <c r="A2492" i="6"/>
  <c r="B2492" i="6"/>
  <c r="A145" i="6"/>
  <c r="B145" i="6"/>
  <c r="B2456" i="6"/>
  <c r="A2456" i="6"/>
  <c r="A1516" i="6"/>
  <c r="B1516" i="6"/>
  <c r="A2416" i="6"/>
  <c r="B2416" i="6"/>
  <c r="B156" i="6"/>
  <c r="A156" i="6"/>
  <c r="B847" i="6"/>
  <c r="A847" i="6"/>
  <c r="A2494" i="6"/>
  <c r="B2494" i="6"/>
  <c r="B596" i="6"/>
  <c r="A596" i="6"/>
  <c r="A1825" i="6"/>
  <c r="B1825" i="6"/>
  <c r="A1179" i="6"/>
  <c r="B1179" i="6"/>
  <c r="B1995" i="6"/>
  <c r="A1995" i="6"/>
  <c r="A2411" i="6"/>
  <c r="B2411" i="6"/>
  <c r="B679" i="6"/>
  <c r="A679" i="6"/>
  <c r="A1888" i="6"/>
  <c r="B1888" i="6"/>
  <c r="B1216" i="6"/>
  <c r="A1216" i="6"/>
  <c r="B496" i="6"/>
  <c r="A496" i="6"/>
  <c r="B75" i="6"/>
  <c r="A75" i="6"/>
  <c r="B1653" i="6"/>
  <c r="A1653" i="6"/>
  <c r="B539" i="6"/>
  <c r="A539" i="6"/>
  <c r="B1540" i="6"/>
  <c r="A1540" i="6"/>
  <c r="B3" i="6"/>
  <c r="A3" i="6"/>
  <c r="B1166" i="6"/>
  <c r="A1166" i="6"/>
  <c r="A972" i="6"/>
  <c r="B972" i="6"/>
  <c r="B372" i="6"/>
  <c r="A372" i="6"/>
  <c r="B216" i="6"/>
  <c r="A216" i="6"/>
  <c r="B1419" i="6"/>
  <c r="A1419" i="6"/>
  <c r="A1343" i="6"/>
  <c r="B677" i="6"/>
  <c r="A677" i="6"/>
  <c r="A1480" i="6"/>
  <c r="B1480" i="6"/>
  <c r="B1867" i="6"/>
  <c r="A1867" i="6"/>
  <c r="A2017" i="6"/>
  <c r="B2017" i="6"/>
  <c r="B52" i="6"/>
  <c r="A52" i="6"/>
  <c r="B878" i="6"/>
  <c r="A878" i="6"/>
  <c r="A1605" i="6"/>
  <c r="B1605" i="6"/>
  <c r="A1988" i="6"/>
  <c r="B1988" i="6"/>
  <c r="A2453" i="6"/>
  <c r="B2453" i="6"/>
  <c r="B2524" i="6"/>
  <c r="A2524" i="6"/>
  <c r="B487" i="6"/>
  <c r="A487" i="6"/>
  <c r="A2519" i="6"/>
  <c r="B2519" i="6"/>
  <c r="B1397" i="6"/>
  <c r="A1397" i="6"/>
  <c r="A1621" i="6"/>
  <c r="B1621" i="6"/>
  <c r="B180" i="6"/>
  <c r="A180" i="6"/>
  <c r="B1033" i="6"/>
  <c r="A1033" i="6"/>
  <c r="B2541" i="6"/>
  <c r="A2541" i="6"/>
  <c r="A1143" i="6"/>
  <c r="B1143" i="6"/>
  <c r="B1242" i="6"/>
  <c r="A1242" i="6"/>
  <c r="B2010" i="6"/>
  <c r="A2010" i="6"/>
  <c r="A2267" i="6"/>
  <c r="B2267" i="6"/>
  <c r="A2426" i="6"/>
  <c r="B2426" i="6"/>
  <c r="B1173" i="6"/>
  <c r="A1173" i="6"/>
  <c r="A754" i="6"/>
  <c r="B754" i="6"/>
  <c r="A1009" i="6"/>
  <c r="B1009" i="6"/>
  <c r="B1755" i="6"/>
  <c r="A1755" i="6"/>
  <c r="B2201" i="6"/>
  <c r="A2201" i="6"/>
  <c r="A1063" i="6"/>
  <c r="B1063" i="6"/>
  <c r="A1328" i="6"/>
  <c r="B1328" i="6"/>
  <c r="A222" i="6"/>
  <c r="B222" i="6"/>
  <c r="B882" i="6"/>
  <c r="A882" i="6"/>
  <c r="B2314" i="6"/>
  <c r="A2314" i="6"/>
  <c r="B1037" i="6"/>
  <c r="A1534" i="6"/>
  <c r="A706" i="6"/>
  <c r="B2371" i="6"/>
  <c r="A1373" i="6"/>
  <c r="B2575" i="6"/>
  <c r="A1812" i="6"/>
  <c r="B1812" i="6"/>
  <c r="B293" i="6"/>
  <c r="A293" i="6"/>
  <c r="A1290" i="6"/>
  <c r="B1290" i="6"/>
  <c r="B2567" i="6"/>
  <c r="A2567" i="6"/>
  <c r="B888" i="6"/>
  <c r="A888" i="6"/>
  <c r="B1909" i="6"/>
  <c r="A1909" i="6"/>
  <c r="A828" i="6"/>
  <c r="B828" i="6"/>
  <c r="B1012" i="6"/>
  <c r="A1012" i="6"/>
  <c r="A1699" i="6"/>
  <c r="B1699" i="6"/>
  <c r="A2292" i="6"/>
  <c r="B2292" i="6"/>
  <c r="B2337" i="6"/>
  <c r="A2337" i="6"/>
  <c r="B1425" i="6"/>
  <c r="A1425" i="6"/>
  <c r="B2209" i="6"/>
  <c r="A2209" i="6"/>
  <c r="B1223" i="6"/>
  <c r="A1223" i="6"/>
  <c r="B524" i="6"/>
  <c r="A524" i="6"/>
  <c r="B2403" i="6"/>
  <c r="A2403" i="6"/>
  <c r="B1750" i="6"/>
  <c r="A1750" i="6"/>
  <c r="A2566" i="6"/>
  <c r="B2566" i="6"/>
  <c r="A1049" i="6"/>
  <c r="B1049" i="6"/>
  <c r="B601" i="6"/>
  <c r="A601" i="6"/>
  <c r="B815" i="6"/>
  <c r="A815" i="6"/>
  <c r="A2284" i="6"/>
  <c r="B2284" i="6"/>
  <c r="B245" i="6"/>
  <c r="A299" i="6"/>
  <c r="A2216" i="6"/>
  <c r="A1642" i="6"/>
  <c r="B1320" i="6"/>
  <c r="B970" i="6"/>
  <c r="A2181" i="6"/>
  <c r="A250" i="6"/>
  <c r="B250" i="6"/>
  <c r="B2350" i="6"/>
  <c r="A2350" i="6"/>
  <c r="A2461" i="6"/>
  <c r="B2461" i="6"/>
  <c r="B602" i="6"/>
  <c r="A602" i="6"/>
  <c r="A502" i="6"/>
  <c r="B502" i="6"/>
  <c r="B1335" i="6"/>
  <c r="A1335" i="6"/>
  <c r="B1452" i="6"/>
  <c r="A1452" i="6"/>
  <c r="B1637" i="6"/>
  <c r="A1637" i="6"/>
  <c r="B2577" i="6"/>
  <c r="A2577" i="6"/>
  <c r="A280" i="6"/>
  <c r="B280" i="6"/>
  <c r="B1041" i="6"/>
  <c r="A1041" i="6"/>
  <c r="B2571" i="6"/>
  <c r="A2571" i="6"/>
  <c r="B1056" i="6"/>
  <c r="A1056" i="6"/>
  <c r="A2549" i="6"/>
  <c r="B2549" i="6"/>
  <c r="A24" i="6"/>
  <c r="B24" i="6"/>
  <c r="B1158" i="6"/>
  <c r="A1158" i="6"/>
  <c r="B2018" i="6"/>
  <c r="A2018" i="6"/>
  <c r="B2313" i="6"/>
  <c r="A2313" i="6"/>
  <c r="A896" i="6"/>
  <c r="B896" i="6"/>
  <c r="B781" i="6"/>
  <c r="A781" i="6"/>
  <c r="A209" i="6"/>
  <c r="B209" i="6"/>
  <c r="A738" i="6"/>
  <c r="B738" i="6"/>
  <c r="B1538" i="6"/>
  <c r="A1538" i="6"/>
  <c r="B1503" i="6"/>
  <c r="A1503" i="6"/>
  <c r="A1871" i="6"/>
  <c r="B1871" i="6"/>
  <c r="B773" i="6"/>
  <c r="B1690" i="6"/>
  <c r="A2266" i="6"/>
  <c r="B1463" i="6"/>
  <c r="A1463" i="6"/>
  <c r="A1573" i="6"/>
  <c r="B1573" i="6"/>
  <c r="B1005" i="6"/>
  <c r="A1005" i="6"/>
  <c r="A774" i="6"/>
  <c r="B1081" i="6"/>
  <c r="B1622" i="6"/>
  <c r="A1622" i="6"/>
  <c r="B2107" i="6"/>
  <c r="A2107" i="6"/>
  <c r="A582" i="6"/>
  <c r="B582" i="6"/>
  <c r="A1498" i="6"/>
  <c r="B1498" i="6"/>
  <c r="A2529" i="6"/>
  <c r="B2529" i="6"/>
  <c r="B2289" i="6"/>
  <c r="A2289" i="6"/>
  <c r="B363" i="6"/>
  <c r="A363" i="6"/>
  <c r="A473" i="6"/>
  <c r="B473" i="6"/>
  <c r="B1027" i="6"/>
  <c r="A1027" i="6"/>
  <c r="A2299" i="6"/>
  <c r="B2299" i="6"/>
  <c r="B2381" i="6"/>
  <c r="A2381" i="6"/>
  <c r="A2021" i="6"/>
  <c r="B2021" i="6"/>
  <c r="A106" i="6"/>
  <c r="B106" i="6"/>
  <c r="B2503" i="6"/>
  <c r="A2503" i="6"/>
  <c r="A1536" i="6"/>
  <c r="B1536" i="6"/>
  <c r="B993" i="6"/>
  <c r="A993" i="6"/>
  <c r="A2311" i="6"/>
  <c r="B2311" i="6"/>
  <c r="B522" i="6"/>
  <c r="A522" i="6"/>
  <c r="A2366" i="6"/>
  <c r="B2366" i="6"/>
  <c r="B2119" i="6"/>
  <c r="A2119" i="6"/>
  <c r="B1869" i="6"/>
  <c r="A1869" i="6"/>
  <c r="A608" i="6"/>
  <c r="B117" i="6"/>
  <c r="B2032" i="6"/>
  <c r="A2032" i="6"/>
  <c r="A1559" i="6"/>
  <c r="B1559" i="6"/>
  <c r="B360" i="6"/>
  <c r="A360" i="6"/>
  <c r="B1344" i="6"/>
  <c r="A1344" i="6"/>
  <c r="A1088" i="6"/>
  <c r="B1088" i="6"/>
  <c r="B1094" i="6"/>
  <c r="A1094" i="6"/>
  <c r="A214" i="6"/>
  <c r="B214" i="6"/>
  <c r="B1620" i="6"/>
  <c r="A1620" i="6"/>
  <c r="B812" i="6"/>
  <c r="A166" i="6"/>
  <c r="B166" i="6"/>
  <c r="A1301" i="6"/>
  <c r="B1301" i="6"/>
  <c r="A843" i="6"/>
  <c r="B843" i="6"/>
  <c r="B1202" i="6"/>
  <c r="A1202" i="6"/>
  <c r="A1408" i="6"/>
  <c r="B1408" i="6"/>
  <c r="B571" i="6"/>
  <c r="A571" i="6"/>
  <c r="B1890" i="6"/>
  <c r="A1890" i="6"/>
  <c r="A1627" i="6"/>
  <c r="B1627" i="6"/>
  <c r="B1556" i="6"/>
  <c r="A1556" i="6"/>
  <c r="A1629" i="6"/>
  <c r="B1629" i="6"/>
  <c r="A419" i="6"/>
  <c r="B1339" i="6"/>
  <c r="A281" i="6"/>
  <c r="B281" i="6"/>
  <c r="A903" i="6"/>
  <c r="B903" i="6"/>
  <c r="A54" i="6"/>
  <c r="B54" i="6"/>
  <c r="A12" i="6"/>
  <c r="B12" i="6"/>
  <c r="B1352" i="6"/>
  <c r="A1352" i="6"/>
  <c r="B1708" i="6"/>
  <c r="A1708" i="6"/>
  <c r="A1428" i="6"/>
  <c r="B1428" i="6"/>
  <c r="A1837" i="6"/>
  <c r="B1837" i="6"/>
  <c r="A307" i="6"/>
  <c r="B307" i="6"/>
  <c r="B799" i="6"/>
  <c r="A799" i="6"/>
  <c r="A819" i="6"/>
  <c r="B819" i="6"/>
  <c r="B802" i="6"/>
  <c r="B2564" i="6"/>
  <c r="B1866" i="6"/>
  <c r="B2444" i="6"/>
  <c r="A2433" i="6"/>
  <c r="B2433" i="6"/>
  <c r="A851" i="6"/>
  <c r="B851" i="6"/>
  <c r="B1103" i="6"/>
  <c r="A1103" i="6"/>
  <c r="B2327" i="6"/>
  <c r="A2327" i="6"/>
  <c r="B592" i="6"/>
  <c r="A592" i="6"/>
  <c r="B2576" i="6"/>
  <c r="A2576" i="6"/>
  <c r="B1570" i="6"/>
  <c r="A1570" i="6"/>
  <c r="B208" i="6"/>
  <c r="A208" i="6"/>
  <c r="A1580" i="6"/>
  <c r="B1580" i="6"/>
  <c r="B1565" i="6"/>
  <c r="A1565" i="6"/>
  <c r="B1652" i="6"/>
  <c r="A1652" i="6"/>
  <c r="B2129" i="6"/>
  <c r="A513" i="6"/>
  <c r="B1873" i="6"/>
  <c r="A1899" i="6"/>
  <c r="A1221" i="6"/>
  <c r="B51" i="6"/>
  <c r="B327" i="6"/>
  <c r="B526" i="6"/>
  <c r="A526" i="6"/>
  <c r="B1259" i="6"/>
  <c r="A1259" i="6"/>
  <c r="A78" i="6"/>
  <c r="B78" i="6"/>
  <c r="B541" i="6"/>
  <c r="A541" i="6"/>
  <c r="B1193" i="6"/>
  <c r="A1193" i="6"/>
  <c r="B388" i="6"/>
  <c r="A388" i="6"/>
  <c r="B528" i="6"/>
  <c r="A528" i="6"/>
  <c r="B1093" i="6"/>
  <c r="A1093" i="6"/>
  <c r="B1374" i="6"/>
  <c r="A1374" i="6"/>
  <c r="A353" i="6"/>
  <c r="B353" i="6"/>
  <c r="A1770" i="6"/>
  <c r="B1770" i="6"/>
  <c r="B2556" i="6"/>
  <c r="A2556" i="6"/>
  <c r="B1051" i="6"/>
  <c r="A1051" i="6"/>
  <c r="A1130" i="6"/>
  <c r="B1130" i="6"/>
  <c r="A1447" i="6"/>
  <c r="B1447" i="6"/>
  <c r="B2333" i="6"/>
  <c r="A2333" i="6"/>
  <c r="B2583" i="6"/>
  <c r="A2583" i="6"/>
  <c r="A1691" i="6"/>
  <c r="B1691" i="6"/>
  <c r="B2030" i="6"/>
  <c r="A2030" i="6"/>
  <c r="A2380" i="6"/>
  <c r="B2380" i="6"/>
  <c r="A313" i="6"/>
  <c r="B313" i="6"/>
  <c r="B1619" i="6"/>
  <c r="A1619" i="6"/>
  <c r="A1578" i="6"/>
  <c r="B1578" i="6"/>
  <c r="A133" i="6"/>
  <c r="B133" i="6"/>
  <c r="A1212" i="6"/>
  <c r="B1212" i="6"/>
  <c r="A1749" i="6"/>
  <c r="B1749" i="6"/>
  <c r="A2184" i="6"/>
  <c r="B2184" i="6"/>
  <c r="A1917" i="6"/>
  <c r="B1917" i="6"/>
  <c r="A1169" i="6"/>
  <c r="B1169" i="6"/>
  <c r="A312" i="6"/>
  <c r="B312" i="6"/>
  <c r="B2073" i="6"/>
  <c r="A2073" i="6"/>
  <c r="B348" i="6"/>
  <c r="A348" i="6"/>
  <c r="A178" i="6"/>
  <c r="B178" i="6"/>
  <c r="B278" i="6"/>
  <c r="A278" i="6"/>
  <c r="B1533" i="6"/>
  <c r="A1533" i="6"/>
  <c r="B61" i="6"/>
  <c r="A61" i="6"/>
  <c r="B1312" i="6"/>
  <c r="A1312" i="6"/>
  <c r="B273" i="6"/>
  <c r="A273" i="6"/>
  <c r="A978" i="6"/>
  <c r="B978" i="6"/>
  <c r="A667" i="6"/>
  <c r="B667" i="6"/>
  <c r="A2259" i="6"/>
  <c r="B2259" i="6"/>
  <c r="A1187" i="6"/>
  <c r="B1187" i="6"/>
  <c r="A192" i="6"/>
  <c r="B192" i="6"/>
  <c r="A1295" i="6"/>
  <c r="B1295" i="6"/>
  <c r="B2015" i="6"/>
  <c r="A2015" i="6"/>
  <c r="B797" i="6"/>
  <c r="A797" i="6"/>
  <c r="B877" i="6"/>
  <c r="A877" i="6"/>
  <c r="A1132" i="6"/>
  <c r="B1132" i="6"/>
  <c r="B1364" i="6"/>
  <c r="A1364" i="6"/>
  <c r="A186" i="6"/>
  <c r="B186" i="6"/>
  <c r="B495" i="6"/>
  <c r="A495" i="6"/>
  <c r="A785" i="6"/>
  <c r="B1495" i="6"/>
  <c r="A1495" i="6"/>
  <c r="A482" i="6"/>
  <c r="B482" i="6"/>
  <c r="A374" i="6"/>
  <c r="B374" i="6"/>
  <c r="A889" i="6"/>
  <c r="B889" i="6"/>
  <c r="A2237" i="6"/>
  <c r="B2237" i="6"/>
  <c r="B1502" i="6"/>
  <c r="A1502" i="6"/>
  <c r="B1671" i="6"/>
  <c r="A1671" i="6"/>
  <c r="B7" i="6"/>
  <c r="A7" i="6"/>
  <c r="B129" i="6"/>
  <c r="A129" i="6"/>
  <c r="B1651" i="6"/>
  <c r="A1651" i="6"/>
  <c r="A2022" i="6"/>
  <c r="B2022" i="6"/>
  <c r="B2301" i="6"/>
  <c r="A2301" i="6"/>
  <c r="B2479" i="6"/>
  <c r="A2479" i="6"/>
  <c r="A1325" i="6"/>
  <c r="B1325" i="6"/>
  <c r="B884" i="6"/>
  <c r="A884" i="6"/>
  <c r="B291" i="6"/>
  <c r="A291" i="6"/>
  <c r="A1883" i="6"/>
  <c r="B1883" i="6"/>
  <c r="B792" i="6"/>
  <c r="A792" i="6"/>
  <c r="B813" i="6"/>
  <c r="A813" i="6"/>
  <c r="B107" i="6"/>
  <c r="A107" i="6"/>
  <c r="B34" i="6"/>
  <c r="A34" i="6"/>
  <c r="B430" i="6"/>
  <c r="B1392" i="6"/>
  <c r="B72" i="6"/>
  <c r="A1672" i="6"/>
  <c r="B2154" i="6"/>
  <c r="A319" i="6"/>
  <c r="B319" i="6"/>
  <c r="B858" i="6"/>
  <c r="A858" i="6"/>
  <c r="B1153" i="6"/>
  <c r="A1153" i="6"/>
  <c r="B1248" i="6"/>
  <c r="A1248" i="6"/>
  <c r="B2071" i="6"/>
  <c r="A2071" i="6"/>
  <c r="B484" i="6"/>
  <c r="A484" i="6"/>
  <c r="B987" i="6"/>
  <c r="A987" i="6"/>
  <c r="B2335" i="6"/>
  <c r="A2335" i="6"/>
  <c r="A2591" i="6"/>
  <c r="B2591" i="6"/>
  <c r="A694" i="6"/>
  <c r="B694" i="6"/>
  <c r="B321" i="6"/>
  <c r="A321" i="6"/>
  <c r="B1149" i="6"/>
  <c r="A1149" i="6"/>
  <c r="B1678" i="6"/>
  <c r="A1678" i="6"/>
  <c r="B2155" i="6"/>
  <c r="A2155" i="6"/>
  <c r="A270" i="6"/>
  <c r="B270" i="6"/>
  <c r="B1526" i="6"/>
  <c r="A1526" i="6"/>
  <c r="B1607" i="6"/>
  <c r="A1607" i="6"/>
  <c r="B1972" i="6"/>
  <c r="A1972" i="6"/>
  <c r="B488" i="6"/>
  <c r="A488" i="6"/>
  <c r="B1862" i="6"/>
  <c r="A1862" i="6"/>
  <c r="A1980" i="6"/>
  <c r="B1980" i="6"/>
  <c r="A1490" i="6"/>
  <c r="B1490" i="6"/>
  <c r="B2420" i="6"/>
  <c r="A2420" i="6"/>
  <c r="A564" i="6"/>
  <c r="B564" i="6"/>
  <c r="B2159" i="6"/>
  <c r="A2159" i="6"/>
  <c r="B1053" i="6"/>
  <c r="A1053" i="6"/>
  <c r="B1395" i="6"/>
  <c r="A1395" i="6"/>
  <c r="A2100" i="6"/>
  <c r="A1026" i="6"/>
  <c r="B1026" i="6"/>
  <c r="A2347" i="6"/>
  <c r="B2347" i="6"/>
  <c r="B1007" i="6"/>
  <c r="A1007" i="6"/>
  <c r="A2588" i="6"/>
  <c r="B2588" i="6"/>
  <c r="B1999" i="6"/>
  <c r="A1999" i="6"/>
  <c r="A1038" i="6"/>
  <c r="B1038" i="6"/>
  <c r="A1074" i="6"/>
  <c r="B1074" i="6"/>
  <c r="A2319" i="6"/>
  <c r="B2319" i="6"/>
  <c r="B2483" i="6"/>
  <c r="A2483" i="6"/>
  <c r="A206" i="6"/>
  <c r="B206" i="6"/>
  <c r="B470" i="6"/>
  <c r="A470" i="6"/>
  <c r="B2372" i="6"/>
  <c r="A2372" i="6"/>
  <c r="B2148" i="6"/>
  <c r="A2148" i="6"/>
  <c r="B786" i="6"/>
  <c r="A786" i="6"/>
  <c r="B1878" i="6"/>
  <c r="A1878" i="6"/>
  <c r="A1859" i="6"/>
  <c r="B1025" i="6"/>
  <c r="A1025" i="6"/>
  <c r="B1091" i="6"/>
  <c r="A1091" i="6"/>
  <c r="A2194" i="6"/>
  <c r="B2194" i="6"/>
  <c r="A521" i="6"/>
  <c r="B521" i="6"/>
  <c r="B1036" i="6"/>
  <c r="A1036" i="6"/>
  <c r="B1255" i="6"/>
  <c r="A1255" i="6"/>
  <c r="A2388" i="6"/>
  <c r="B2388" i="6"/>
  <c r="A21" i="6"/>
  <c r="B1764" i="6"/>
  <c r="B28" i="6"/>
  <c r="A28" i="6"/>
  <c r="B1476" i="6"/>
  <c r="A1476" i="6"/>
  <c r="A838" i="6"/>
  <c r="B838" i="6"/>
  <c r="A2203" i="6"/>
  <c r="B2203" i="6"/>
  <c r="A1625" i="6"/>
  <c r="B1625" i="6"/>
  <c r="B477" i="6"/>
  <c r="A477" i="6"/>
  <c r="A1045" i="6"/>
  <c r="A2412" i="6"/>
  <c r="A1205" i="6"/>
  <c r="A2512" i="6"/>
  <c r="B2512" i="6"/>
  <c r="B138" i="6"/>
  <c r="A138" i="6"/>
  <c r="B631" i="6"/>
  <c r="A631" i="6"/>
  <c r="A1481" i="6"/>
  <c r="B1481" i="6"/>
  <c r="B506" i="6"/>
  <c r="A506" i="6"/>
  <c r="A555" i="6"/>
  <c r="B555" i="6"/>
  <c r="B1208" i="6"/>
  <c r="A1208" i="6"/>
  <c r="A1466" i="6"/>
  <c r="B1466" i="6"/>
  <c r="B1046" i="6"/>
  <c r="A1046" i="6"/>
  <c r="B1346" i="6"/>
  <c r="A1346" i="6"/>
  <c r="B2273" i="6"/>
  <c r="A2273" i="6"/>
  <c r="B2540" i="6"/>
  <c r="A2540" i="6"/>
  <c r="B2534" i="6"/>
  <c r="A2534" i="6"/>
  <c r="A369" i="6"/>
  <c r="B369" i="6"/>
  <c r="A1371" i="6"/>
  <c r="B1371" i="6"/>
  <c r="B2410" i="6"/>
  <c r="A2410" i="6"/>
  <c r="A199" i="6"/>
  <c r="B199" i="6"/>
  <c r="A1280" i="6"/>
  <c r="B1280" i="6"/>
  <c r="B1828" i="6"/>
  <c r="A1828" i="6"/>
  <c r="B1613" i="6"/>
  <c r="A1613" i="6"/>
  <c r="B1757" i="6"/>
  <c r="A1757" i="6"/>
  <c r="B1810" i="6"/>
  <c r="A1810" i="6"/>
  <c r="B440" i="6"/>
  <c r="B411" i="6"/>
  <c r="A2115" i="6"/>
  <c r="B2115" i="6"/>
  <c r="B2074" i="6"/>
  <c r="A2074" i="6"/>
  <c r="A2143" i="6"/>
  <c r="B2143" i="6"/>
  <c r="B2317" i="6"/>
  <c r="A2317" i="6"/>
  <c r="A1585" i="6"/>
  <c r="B1585" i="6"/>
  <c r="B35" i="6"/>
  <c r="A35" i="6"/>
  <c r="B1564" i="6"/>
  <c r="A1564" i="6"/>
  <c r="B1766" i="6"/>
  <c r="A1766" i="6"/>
  <c r="B2248" i="6"/>
  <c r="A2248" i="6"/>
  <c r="B1338" i="6"/>
  <c r="A1338" i="6"/>
  <c r="A604" i="6"/>
  <c r="B604" i="6"/>
  <c r="A444" i="6"/>
  <c r="B444" i="6"/>
  <c r="B2346" i="6"/>
  <c r="A2346" i="6"/>
  <c r="A1482" i="6"/>
  <c r="B1482" i="6"/>
  <c r="B2528" i="6"/>
  <c r="A2528" i="6"/>
  <c r="A401" i="6"/>
  <c r="B401" i="6"/>
  <c r="B1523" i="6"/>
  <c r="A1523" i="6"/>
  <c r="B514" i="6"/>
  <c r="A514" i="6"/>
  <c r="A1744" i="6"/>
  <c r="B1744" i="6"/>
  <c r="A242" i="6"/>
  <c r="B242" i="6"/>
  <c r="B1836" i="6"/>
  <c r="A1836" i="6"/>
  <c r="A2162" i="6"/>
  <c r="B2162" i="6"/>
  <c r="A1356" i="6"/>
  <c r="B1356" i="6"/>
  <c r="B346" i="6"/>
  <c r="A346" i="6"/>
  <c r="B653" i="6"/>
  <c r="A653" i="6"/>
  <c r="B2475" i="6"/>
  <c r="A2475" i="6"/>
  <c r="B236" i="6"/>
  <c r="A236" i="6"/>
  <c r="A1387" i="6"/>
  <c r="A1388" i="6"/>
  <c r="B1388" i="6"/>
  <c r="A439" i="6"/>
  <c r="B439" i="6"/>
  <c r="B609" i="6"/>
  <c r="A609" i="6"/>
  <c r="A2233" i="6"/>
  <c r="B2233" i="6"/>
  <c r="B1670" i="6"/>
  <c r="A1670" i="6"/>
  <c r="B2109" i="6"/>
  <c r="A2109" i="6"/>
  <c r="B2179" i="6"/>
  <c r="A2179" i="6"/>
  <c r="B1451" i="6"/>
  <c r="A1451" i="6"/>
  <c r="B2006" i="6"/>
  <c r="A2006" i="6"/>
  <c r="B1274" i="6"/>
  <c r="A1274" i="6"/>
  <c r="A2471" i="6"/>
  <c r="B2471" i="6"/>
  <c r="A1176" i="6"/>
  <c r="B1176" i="6"/>
  <c r="B373" i="6"/>
  <c r="A373" i="6"/>
  <c r="A260" i="6"/>
  <c r="B260" i="6"/>
  <c r="A640" i="6"/>
  <c r="B640" i="6"/>
  <c r="B1802" i="6"/>
  <c r="A1802" i="6"/>
  <c r="B2552" i="6"/>
  <c r="A2552" i="6"/>
  <c r="A1044" i="6"/>
  <c r="B1044" i="6"/>
  <c r="A1981" i="6"/>
  <c r="B1981" i="6"/>
  <c r="B2096" i="6"/>
  <c r="A2096" i="6"/>
  <c r="A2548" i="6"/>
  <c r="B2548" i="6"/>
  <c r="B2466" i="6"/>
  <c r="A2466" i="6"/>
  <c r="B2172" i="6"/>
  <c r="A2172" i="6"/>
  <c r="B1932" i="6"/>
  <c r="A1932" i="6"/>
  <c r="A2151" i="6"/>
  <c r="B2151" i="6"/>
  <c r="B1887" i="6"/>
  <c r="A1887" i="6"/>
  <c r="B1910" i="6"/>
  <c r="A1910" i="6"/>
  <c r="A1726" i="6"/>
  <c r="B1726" i="6"/>
  <c r="A1140" i="6"/>
  <c r="B1140" i="6"/>
  <c r="B1141" i="6"/>
  <c r="A1141" i="6"/>
  <c r="B1993" i="6"/>
  <c r="A1993" i="6"/>
  <c r="A103" i="6"/>
  <c r="B397" i="6"/>
  <c r="A827" i="6"/>
  <c r="B2408" i="6"/>
  <c r="B2024" i="6"/>
  <c r="B894" i="6"/>
  <c r="A894" i="6"/>
  <c r="B788" i="6"/>
  <c r="A788" i="6"/>
  <c r="B1333" i="6"/>
  <c r="A1333" i="6"/>
  <c r="A2079" i="6"/>
  <c r="B2079" i="6"/>
  <c r="A1576" i="6"/>
  <c r="B1576" i="6"/>
  <c r="B1747" i="6"/>
  <c r="A1747" i="6"/>
  <c r="A591" i="6"/>
  <c r="B591" i="6"/>
  <c r="B1537" i="6"/>
  <c r="A1537" i="6"/>
  <c r="B1797" i="6"/>
  <c r="A1797" i="6"/>
  <c r="B2164" i="6"/>
  <c r="A2164" i="6"/>
  <c r="B2325" i="6"/>
  <c r="A2325" i="6"/>
  <c r="B2545" i="6"/>
  <c r="A2545" i="6"/>
  <c r="A1971" i="6"/>
  <c r="B1971" i="6"/>
  <c r="A135" i="6"/>
  <c r="B135" i="6"/>
  <c r="B1228" i="6"/>
  <c r="A1228" i="6"/>
  <c r="B2185" i="6"/>
  <c r="A2185" i="6"/>
  <c r="B1826" i="6"/>
  <c r="A1826" i="6"/>
  <c r="A1640" i="6"/>
  <c r="B1640" i="6"/>
  <c r="B1541" i="6"/>
  <c r="A1541" i="6"/>
  <c r="A2399" i="6"/>
  <c r="B2399" i="6"/>
  <c r="B1818" i="6"/>
  <c r="A1818" i="6"/>
  <c r="B2376" i="6"/>
  <c r="A2376" i="6"/>
  <c r="B846" i="6"/>
  <c r="A846" i="6"/>
  <c r="A1152" i="6"/>
  <c r="B1152" i="6"/>
  <c r="A2383" i="6"/>
  <c r="B2383" i="6"/>
  <c r="A1767" i="6"/>
  <c r="B1767" i="6"/>
  <c r="A2210" i="6"/>
  <c r="B2210" i="6"/>
  <c r="B2424" i="6"/>
  <c r="A2424" i="6"/>
  <c r="A1389" i="6"/>
  <c r="B1389" i="6"/>
  <c r="A2236" i="6"/>
  <c r="B2236" i="6"/>
  <c r="A2336" i="6"/>
  <c r="B2336" i="6"/>
  <c r="A367" i="6"/>
  <c r="B367" i="6"/>
  <c r="B1376" i="6"/>
  <c r="A1376" i="6"/>
  <c r="B2489" i="6"/>
  <c r="A2489" i="6"/>
  <c r="B771" i="6"/>
  <c r="A771" i="6"/>
  <c r="B2462" i="6"/>
  <c r="A2462" i="6"/>
  <c r="B853" i="6"/>
  <c r="A853" i="6"/>
  <c r="B1279" i="6"/>
  <c r="A1279" i="6"/>
  <c r="B1686" i="6"/>
  <c r="A1686" i="6"/>
  <c r="B1768" i="6"/>
  <c r="A1768" i="6"/>
  <c r="B1630" i="6"/>
  <c r="A1630" i="6"/>
  <c r="B1967" i="6"/>
  <c r="A1967" i="6"/>
  <c r="A1327" i="6"/>
  <c r="B1327" i="6"/>
  <c r="A739" i="6"/>
  <c r="B739" i="6"/>
  <c r="A745" i="6"/>
  <c r="B745" i="6"/>
  <c r="B434" i="6"/>
  <c r="A434" i="6"/>
  <c r="B1704" i="6"/>
  <c r="A1704" i="6"/>
  <c r="B2324" i="6"/>
  <c r="A2324" i="6"/>
  <c r="A1714" i="6"/>
  <c r="B1714" i="6"/>
  <c r="A2188" i="6"/>
  <c r="B2188" i="6"/>
  <c r="B892" i="6"/>
  <c r="A892" i="6"/>
  <c r="B1214" i="6"/>
  <c r="A1214" i="6"/>
  <c r="A1662" i="6"/>
  <c r="B1662" i="6"/>
  <c r="B2318" i="6"/>
  <c r="A2318" i="6"/>
  <c r="A727" i="6"/>
  <c r="B727" i="6"/>
  <c r="B672" i="6"/>
  <c r="A672" i="6"/>
  <c r="A750" i="6"/>
  <c r="B750" i="6"/>
  <c r="B146" i="6"/>
  <c r="A146" i="6"/>
  <c r="B1752" i="6"/>
  <c r="A1752" i="6"/>
  <c r="A2330" i="6"/>
  <c r="B2330" i="6"/>
  <c r="B2379" i="6"/>
  <c r="A2094" i="6"/>
  <c r="B610" i="6"/>
  <c r="B426" i="6"/>
  <c r="A426" i="6"/>
  <c r="A1547" i="6"/>
  <c r="B1547" i="6"/>
  <c r="B2322" i="6"/>
  <c r="A2322" i="6"/>
  <c r="B2441" i="6"/>
  <c r="A2441" i="6"/>
  <c r="A767" i="6"/>
  <c r="B767" i="6"/>
  <c r="A1682" i="6"/>
  <c r="B1682" i="6"/>
  <c r="A2068" i="6"/>
  <c r="B2068" i="6"/>
  <c r="B2404" i="6"/>
  <c r="A2404" i="6"/>
  <c r="B1268" i="6"/>
  <c r="A1268" i="6"/>
  <c r="B1881" i="6"/>
  <c r="A1881" i="6"/>
  <c r="B1789" i="6"/>
  <c r="A1789" i="6"/>
  <c r="B2241" i="6"/>
  <c r="A2241" i="6"/>
  <c r="B2523" i="6"/>
  <c r="A2523" i="6"/>
  <c r="A2340" i="6"/>
  <c r="B2340" i="6"/>
  <c r="B1913" i="6"/>
  <c r="A1913" i="6"/>
  <c r="A1875" i="6"/>
  <c r="B1875" i="6"/>
  <c r="B1457" i="6"/>
  <c r="A1457" i="6"/>
  <c r="B1493" i="6"/>
  <c r="A1493" i="6"/>
  <c r="A2509" i="6"/>
  <c r="B2509" i="6"/>
  <c r="A2498" i="6"/>
  <c r="B2498" i="6"/>
  <c r="B1475" i="6"/>
  <c r="A1475" i="6"/>
  <c r="B1128" i="6"/>
  <c r="A1128" i="6"/>
  <c r="A2134" i="6"/>
  <c r="B2134" i="6"/>
  <c r="B2103" i="6"/>
  <c r="A2103" i="6"/>
  <c r="B2518" i="6"/>
  <c r="A2518" i="6"/>
  <c r="B1362" i="6"/>
  <c r="A1362" i="6"/>
  <c r="B2039" i="6"/>
  <c r="A2039" i="6"/>
  <c r="B2389" i="6"/>
  <c r="A2389" i="6"/>
  <c r="A1532" i="6"/>
  <c r="B1532" i="6"/>
  <c r="A2516" i="6"/>
  <c r="B2516" i="6"/>
  <c r="A241" i="6"/>
  <c r="B241" i="6"/>
  <c r="A67" i="6"/>
  <c r="B67" i="6"/>
  <c r="B1589" i="6"/>
  <c r="A1589" i="6"/>
  <c r="B2574" i="6"/>
  <c r="A2574" i="6"/>
  <c r="A2191" i="6"/>
  <c r="B2191" i="6"/>
  <c r="B400" i="6"/>
  <c r="B2530" i="6"/>
  <c r="A395" i="6"/>
  <c r="B395" i="6"/>
  <c r="A1724" i="6"/>
  <c r="B1724" i="6"/>
  <c r="B1055" i="6"/>
  <c r="A1055" i="6"/>
  <c r="B1351" i="6"/>
  <c r="A1351" i="6"/>
  <c r="B2120" i="6"/>
  <c r="A2120" i="6"/>
  <c r="B1610" i="6"/>
  <c r="A1610" i="6"/>
  <c r="B1974" i="6"/>
  <c r="A1974" i="6"/>
  <c r="B333" i="6"/>
  <c r="A333" i="6"/>
  <c r="B666" i="6"/>
  <c r="A666" i="6"/>
  <c r="A1579" i="6"/>
  <c r="B1579" i="6"/>
  <c r="B1860" i="6"/>
  <c r="A1860" i="6"/>
  <c r="B2177" i="6"/>
  <c r="A2177" i="6"/>
  <c r="B2370" i="6"/>
  <c r="A2370" i="6"/>
  <c r="B139" i="6"/>
  <c r="A139" i="6"/>
  <c r="A574" i="6"/>
  <c r="B574" i="6"/>
  <c r="B240" i="6"/>
  <c r="A240" i="6"/>
  <c r="A1492" i="6"/>
  <c r="B1492" i="6"/>
  <c r="B2418" i="6"/>
  <c r="A2418" i="6"/>
  <c r="A1291" i="6"/>
  <c r="B1291" i="6"/>
  <c r="A2175" i="6"/>
  <c r="B2175" i="6"/>
  <c r="B2392" i="6"/>
  <c r="A2392" i="6"/>
  <c r="B1336" i="6"/>
  <c r="A1336" i="6"/>
  <c r="A1692" i="6"/>
  <c r="B1692" i="6"/>
  <c r="A2391" i="6"/>
  <c r="B2391" i="6"/>
  <c r="B762" i="6"/>
  <c r="A762" i="6"/>
  <c r="B1693" i="6"/>
  <c r="A1693" i="6"/>
  <c r="B1829" i="6"/>
  <c r="A1829" i="6"/>
  <c r="B1446" i="6"/>
  <c r="A1446" i="6"/>
  <c r="A2343" i="6"/>
  <c r="B2343" i="6"/>
  <c r="B334" i="6"/>
  <c r="A334" i="6"/>
  <c r="B2088" i="6"/>
  <c r="A2088" i="6"/>
  <c r="B536" i="6"/>
  <c r="A536" i="6"/>
  <c r="B2554" i="6"/>
  <c r="A2554" i="6"/>
  <c r="B2578" i="6"/>
  <c r="A2578" i="6"/>
  <c r="A279" i="6"/>
  <c r="B279" i="6"/>
  <c r="A425" i="6"/>
  <c r="B425" i="6"/>
  <c r="A1901" i="6"/>
  <c r="B1901" i="6"/>
  <c r="A806" i="6"/>
  <c r="B806" i="6"/>
  <c r="B405" i="6"/>
  <c r="A405" i="6"/>
  <c r="B198" i="6"/>
  <c r="A198" i="6"/>
  <c r="A517" i="6"/>
  <c r="B517" i="6"/>
  <c r="A876" i="6"/>
  <c r="B876" i="6"/>
  <c r="A1977" i="6"/>
  <c r="B1977" i="6"/>
  <c r="B2222" i="6"/>
  <c r="A2222" i="6"/>
  <c r="B2439" i="6"/>
  <c r="A2439" i="6"/>
  <c r="A1300" i="6"/>
  <c r="B1300" i="6"/>
  <c r="A2122" i="6"/>
  <c r="B2122" i="6"/>
  <c r="A2481" i="6"/>
  <c r="B2481" i="6"/>
  <c r="B171" i="6"/>
  <c r="A171" i="6"/>
  <c r="A2178" i="6"/>
  <c r="B2178" i="6"/>
  <c r="A2246" i="6"/>
  <c r="B2246" i="6"/>
  <c r="B2298" i="6"/>
  <c r="A2298" i="6"/>
  <c r="A2525" i="6"/>
  <c r="B2525" i="6"/>
  <c r="A2355" i="6"/>
  <c r="B2355" i="6"/>
  <c r="B2132" i="6"/>
  <c r="A2132" i="6"/>
  <c r="A480" i="6"/>
  <c r="B480" i="6"/>
  <c r="A1246" i="6"/>
  <c r="B1246" i="6"/>
  <c r="A2484" i="6"/>
  <c r="B2484" i="6"/>
  <c r="A2283" i="6"/>
  <c r="B2283" i="6"/>
  <c r="B2260" i="6"/>
  <c r="A2260" i="6"/>
  <c r="B441" i="6"/>
  <c r="A441" i="6"/>
  <c r="B406" i="6"/>
  <c r="A406" i="6"/>
  <c r="B1270" i="6"/>
  <c r="A1270" i="6"/>
  <c r="A1507" i="6"/>
  <c r="B1507" i="6"/>
  <c r="B2265" i="6"/>
  <c r="A2265" i="6"/>
  <c r="A2585" i="6"/>
  <c r="B2585" i="6"/>
  <c r="B1307" i="6"/>
  <c r="A1307" i="6"/>
  <c r="B1795" i="6"/>
  <c r="A1795" i="6"/>
  <c r="B2161" i="6"/>
  <c r="A2161" i="6"/>
  <c r="A2332" i="6"/>
  <c r="B2332" i="6"/>
  <c r="B2558" i="6"/>
  <c r="A2558" i="6"/>
  <c r="A2349" i="6"/>
  <c r="B2349" i="6"/>
  <c r="A2436" i="6"/>
  <c r="B2436" i="6"/>
  <c r="A239" i="6"/>
  <c r="B239" i="6"/>
  <c r="A1970" i="6"/>
  <c r="B1970" i="6"/>
  <c r="A1381" i="6"/>
  <c r="B1381" i="6"/>
  <c r="A1827" i="6"/>
  <c r="B1827" i="6"/>
  <c r="B656" i="6"/>
  <c r="A656" i="6"/>
  <c r="B2496" i="6"/>
  <c r="A2496" i="6"/>
  <c r="B1616" i="6"/>
  <c r="A1616" i="6"/>
  <c r="A1782" i="6"/>
  <c r="B1782" i="6"/>
  <c r="B2001" i="6"/>
  <c r="A2001" i="6"/>
  <c r="B2213" i="6"/>
  <c r="A2213" i="6"/>
  <c r="B231" i="6"/>
  <c r="A231" i="6"/>
  <c r="A576" i="6"/>
  <c r="B576" i="6"/>
  <c r="A1048" i="6"/>
  <c r="B1048" i="6"/>
  <c r="B1304" i="6"/>
  <c r="A1304" i="6"/>
  <c r="A1520" i="6"/>
  <c r="B1520" i="6"/>
  <c r="B1721" i="6"/>
  <c r="A1721" i="6"/>
  <c r="B255" i="6"/>
  <c r="A255" i="6"/>
  <c r="A1071" i="6"/>
  <c r="B1071" i="6"/>
  <c r="A2003" i="6"/>
  <c r="B2003" i="6"/>
  <c r="A2373" i="6"/>
  <c r="B2373" i="6"/>
  <c r="A1864" i="6"/>
  <c r="B1864" i="6"/>
  <c r="A1992" i="6"/>
  <c r="B1992" i="6"/>
  <c r="A2458" i="6"/>
  <c r="B2458" i="6"/>
  <c r="B55" i="6"/>
  <c r="A55" i="6"/>
  <c r="A2035" i="6"/>
  <c r="B2035" i="6"/>
  <c r="B2353" i="6"/>
  <c r="A2353" i="6"/>
  <c r="A2189" i="6"/>
  <c r="B2189" i="6"/>
  <c r="A2253" i="6"/>
  <c r="B2253" i="6"/>
  <c r="A1332" i="6"/>
  <c r="B1332" i="6"/>
  <c r="B389" i="6"/>
  <c r="A389" i="6"/>
  <c r="B1663" i="6"/>
  <c r="A1663" i="6"/>
  <c r="B2286" i="6"/>
  <c r="A2286" i="6"/>
  <c r="B2573" i="6"/>
  <c r="A2573" i="6"/>
  <c r="B2473" i="6"/>
  <c r="A2473" i="6"/>
  <c r="A2101" i="6"/>
  <c r="B2101" i="6"/>
  <c r="A856" i="6"/>
  <c r="B856" i="6"/>
  <c r="A2014" i="6"/>
  <c r="B2014" i="6"/>
  <c r="B1539" i="6"/>
  <c r="A1539" i="6"/>
  <c r="A1631" i="6"/>
  <c r="B1631" i="6"/>
  <c r="A1787" i="6"/>
  <c r="B1787" i="6"/>
  <c r="A2526" i="6"/>
  <c r="B2526" i="6"/>
  <c r="B433" i="6"/>
  <c r="A433" i="6"/>
  <c r="B243" i="6"/>
  <c r="A243" i="6"/>
  <c r="A581" i="6"/>
  <c r="B581" i="6"/>
  <c r="A798" i="6"/>
  <c r="B798" i="6"/>
  <c r="A1115" i="6"/>
  <c r="B1115" i="6"/>
  <c r="B1384" i="6"/>
  <c r="A1384" i="6"/>
  <c r="B1979" i="6"/>
  <c r="A1979" i="6"/>
  <c r="A634" i="6"/>
  <c r="B634" i="6"/>
  <c r="A1104" i="6"/>
  <c r="B1104" i="6"/>
  <c r="A2095" i="6"/>
  <c r="B2095" i="6"/>
  <c r="A2413" i="6"/>
  <c r="B2413" i="6"/>
  <c r="A1925" i="6"/>
  <c r="B1925" i="6"/>
  <c r="B2384" i="6"/>
  <c r="A2384" i="6"/>
  <c r="A2478" i="6"/>
  <c r="B2478" i="6"/>
  <c r="B120" i="6"/>
  <c r="A120" i="6"/>
  <c r="B290" i="6"/>
  <c r="A290" i="6"/>
  <c r="B756" i="6"/>
  <c r="A756" i="6"/>
  <c r="A2128" i="6"/>
  <c r="B2128" i="6"/>
  <c r="A101" i="6"/>
  <c r="B101" i="6"/>
  <c r="B2586" i="6"/>
  <c r="A2586" i="6"/>
  <c r="B337" i="6"/>
  <c r="A337" i="6"/>
  <c r="B664" i="6"/>
  <c r="A664" i="6"/>
  <c r="A1418" i="6"/>
  <c r="B1418" i="6"/>
  <c r="A2075" i="6"/>
  <c r="B2075" i="6"/>
  <c r="B2027" i="6"/>
  <c r="A2027" i="6"/>
  <c r="A1349" i="6"/>
  <c r="B1349" i="6"/>
  <c r="A2451" i="6"/>
  <c r="B2451" i="6"/>
  <c r="B2385" i="6"/>
  <c r="A2385" i="6"/>
  <c r="B2195" i="6"/>
  <c r="A2195" i="6"/>
  <c r="B2362" i="6"/>
  <c r="A2362" i="6"/>
  <c r="B2589" i="6"/>
  <c r="A2589" i="6"/>
  <c r="A2114" i="6"/>
  <c r="B2114" i="6"/>
  <c r="B1050" i="6"/>
  <c r="A1050" i="6"/>
  <c r="A742" i="6"/>
  <c r="B742" i="6"/>
  <c r="A2163" i="6"/>
  <c r="B2163" i="6"/>
  <c r="B2288" i="6"/>
  <c r="A2288" i="6"/>
  <c r="A629" i="6"/>
  <c r="B629" i="6"/>
  <c r="B1730" i="6"/>
  <c r="A1730" i="6"/>
  <c r="B2144" i="6"/>
  <c r="A2144" i="6"/>
  <c r="B2271" i="6"/>
  <c r="A2271" i="6"/>
  <c r="B650" i="6"/>
  <c r="A650" i="6"/>
  <c r="B203" i="6"/>
  <c r="A203" i="6"/>
  <c r="B2244" i="6"/>
  <c r="A2244" i="6"/>
  <c r="B1278" i="6"/>
  <c r="A1278" i="6"/>
  <c r="B2224" i="6"/>
  <c r="A2224" i="6"/>
  <c r="B2511" i="6"/>
  <c r="A2511" i="6"/>
  <c r="A398" i="6"/>
  <c r="B398" i="6"/>
  <c r="B391" i="6"/>
  <c r="A391" i="6"/>
  <c r="B1584" i="6"/>
  <c r="A1584" i="6"/>
  <c r="A2581" i="6"/>
  <c r="B2581" i="6"/>
  <c r="B2452" i="6"/>
  <c r="A2452" i="6"/>
  <c r="A2127" i="6"/>
  <c r="B2127" i="6"/>
  <c r="B1357" i="6"/>
  <c r="A1357" i="6"/>
  <c r="A2069" i="6"/>
  <c r="B2069" i="6"/>
  <c r="A1718" i="6"/>
  <c r="B1718" i="6"/>
  <c r="A2341" i="6"/>
  <c r="B2341" i="6"/>
  <c r="A2308" i="6"/>
  <c r="B2308" i="6"/>
  <c r="A2310" i="6"/>
  <c r="B2310" i="6"/>
  <c r="A1545" i="6"/>
  <c r="B1545" i="6"/>
  <c r="B2499" i="6"/>
  <c r="A2499" i="6"/>
  <c r="A1022" i="6"/>
  <c r="B1022" i="6"/>
  <c r="B2321" i="6"/>
  <c r="A2321" i="6"/>
  <c r="A1636" i="6"/>
  <c r="B1636" i="6"/>
  <c r="A817" i="6"/>
  <c r="B817" i="6"/>
  <c r="B1587" i="6"/>
  <c r="A1587" i="6"/>
  <c r="B2522" i="6"/>
  <c r="A2522" i="6"/>
  <c r="A1155" i="6"/>
  <c r="B1155" i="6"/>
  <c r="B1465" i="6"/>
  <c r="A1465" i="6"/>
  <c r="A1966" i="6"/>
  <c r="B1966" i="6"/>
  <c r="B2396" i="6"/>
  <c r="A2396" i="6"/>
  <c r="B2485" i="6"/>
  <c r="A2485" i="6"/>
  <c r="A151" i="6"/>
  <c r="B151" i="6"/>
  <c r="B40" i="6"/>
  <c r="A40" i="6"/>
  <c r="B296" i="6"/>
  <c r="A296" i="6"/>
  <c r="A2565" i="6"/>
  <c r="B2565" i="6"/>
  <c r="B157" i="6"/>
  <c r="A157" i="6"/>
  <c r="B512" i="6"/>
  <c r="A512" i="6"/>
  <c r="A669" i="6"/>
  <c r="B669" i="6"/>
  <c r="A1423" i="6"/>
  <c r="B1423" i="6"/>
  <c r="B2166" i="6"/>
  <c r="A2166" i="6"/>
  <c r="A2406" i="6"/>
  <c r="B2406" i="6"/>
  <c r="B1832" i="6"/>
  <c r="A1832" i="6"/>
  <c r="B2180" i="6"/>
  <c r="A2180" i="6"/>
  <c r="A1144" i="6"/>
  <c r="B1144" i="6"/>
  <c r="A2102" i="6"/>
  <c r="B2102" i="6"/>
  <c r="A1118" i="6"/>
  <c r="B1118" i="6"/>
  <c r="A2235" i="6"/>
  <c r="B2235" i="6"/>
  <c r="B2375" i="6"/>
  <c r="A2375" i="6"/>
  <c r="A2190" i="6"/>
  <c r="B2190" i="6"/>
  <c r="B873" i="6"/>
  <c r="A873" i="6"/>
  <c r="B2276" i="6"/>
  <c r="A2276" i="6"/>
  <c r="B2146" i="6"/>
  <c r="A2146" i="6"/>
  <c r="A415" i="6"/>
  <c r="B415" i="6"/>
  <c r="B887" i="6"/>
  <c r="A887" i="6"/>
  <c r="B1282" i="6"/>
  <c r="A1282" i="6"/>
  <c r="B328" i="6"/>
  <c r="A328" i="6"/>
  <c r="B2434" i="6"/>
  <c r="A2434" i="6"/>
  <c r="A2138" i="6"/>
  <c r="B2138" i="6"/>
  <c r="B1700" i="6"/>
  <c r="A1700" i="6"/>
  <c r="A2123" i="6"/>
  <c r="B2123" i="6"/>
  <c r="B431" i="6"/>
  <c r="A431" i="6"/>
  <c r="A417" i="6"/>
  <c r="B417" i="6"/>
  <c r="A2467" i="6"/>
  <c r="B2467" i="6"/>
  <c r="A1994" i="6"/>
  <c r="B1994" i="6"/>
  <c r="B2365" i="6"/>
  <c r="A2365" i="6"/>
  <c r="A2374" i="6"/>
  <c r="B2374" i="6"/>
  <c r="B416" i="6"/>
  <c r="A416" i="6"/>
  <c r="B2490" i="6"/>
  <c r="A2490" i="6"/>
  <c r="A1687" i="6"/>
  <c r="B1687" i="6"/>
  <c r="B2463" i="6"/>
  <c r="A2463" i="6"/>
  <c r="A2397" i="6"/>
  <c r="B2397" i="6"/>
  <c r="A719" i="6"/>
  <c r="B719" i="6"/>
  <c r="B1552" i="6"/>
  <c r="A1552" i="6"/>
  <c r="A2152" i="6"/>
  <c r="B2152" i="6"/>
  <c r="A277" i="6"/>
  <c r="B277" i="6"/>
  <c r="A1161" i="6"/>
  <c r="B1161" i="6"/>
  <c r="B2066" i="6"/>
  <c r="A2066" i="6"/>
  <c r="B661" i="6"/>
  <c r="A661" i="6"/>
  <c r="B442" i="6"/>
  <c r="A442" i="6"/>
  <c r="A404" i="6"/>
  <c r="B404" i="6"/>
  <c r="B102" i="6"/>
  <c r="A102" i="6"/>
  <c r="A1486" i="6"/>
  <c r="B1486" i="6"/>
  <c r="B2141" i="6"/>
  <c r="A2141" i="6"/>
  <c r="B2501" i="6"/>
  <c r="A2501" i="6"/>
  <c r="A1164" i="6"/>
  <c r="B1164" i="6"/>
  <c r="B1790" i="6"/>
  <c r="A1790" i="6"/>
  <c r="B2358" i="6"/>
  <c r="A2358" i="6"/>
  <c r="A1542" i="6"/>
  <c r="B1542" i="6"/>
  <c r="B2320" i="6"/>
  <c r="A2320" i="6"/>
  <c r="B2338" i="6"/>
  <c r="A2338" i="6"/>
  <c r="A2425" i="6"/>
  <c r="B2425" i="6"/>
  <c r="B599" i="6"/>
  <c r="A599" i="6"/>
  <c r="A1316" i="6"/>
  <c r="B1316" i="6"/>
  <c r="A2510" i="6"/>
  <c r="B2510" i="6"/>
  <c r="B2145" i="6"/>
  <c r="A2145" i="6"/>
  <c r="B190" i="6"/>
  <c r="A190" i="6"/>
  <c r="A1082" i="6"/>
  <c r="B1082" i="6"/>
  <c r="B2446" i="6"/>
  <c r="A2446" i="6"/>
  <c r="B2207" i="6"/>
  <c r="A2207" i="6"/>
  <c r="B1611" i="6"/>
  <c r="A1611" i="6"/>
  <c r="B1763" i="6"/>
  <c r="A1763" i="6"/>
  <c r="A2157" i="6"/>
  <c r="B2157" i="6"/>
  <c r="A215" i="6"/>
  <c r="B215" i="6"/>
  <c r="A315" i="6"/>
  <c r="B315" i="6"/>
  <c r="A633" i="6"/>
  <c r="B633" i="6"/>
  <c r="B850" i="6"/>
  <c r="A850" i="6"/>
  <c r="B1297" i="6"/>
  <c r="A1297" i="6"/>
  <c r="B1515" i="6"/>
  <c r="A1515" i="6"/>
  <c r="B1911" i="6"/>
  <c r="A1911" i="6"/>
  <c r="B2113" i="6"/>
  <c r="A2113" i="6"/>
  <c r="A2546" i="6"/>
  <c r="B2546" i="6"/>
  <c r="B765" i="6"/>
  <c r="A765" i="6"/>
  <c r="A891" i="6"/>
  <c r="B891" i="6"/>
  <c r="B1195" i="6"/>
  <c r="A1195" i="6"/>
  <c r="A1485" i="6"/>
  <c r="B1485" i="6"/>
  <c r="A2419" i="6"/>
  <c r="B2419" i="6"/>
  <c r="B14" i="6"/>
  <c r="A14" i="6"/>
  <c r="B48" i="6"/>
  <c r="A48" i="6"/>
  <c r="A161" i="6"/>
  <c r="B161" i="6"/>
  <c r="A549" i="6"/>
  <c r="B549" i="6"/>
</calcChain>
</file>

<file path=xl/sharedStrings.xml><?xml version="1.0" encoding="utf-8"?>
<sst xmlns="http://schemas.openxmlformats.org/spreadsheetml/2006/main" count="17446" uniqueCount="6640">
  <si>
    <t>РЭС</t>
  </si>
  <si>
    <t>Код РЭС</t>
  </si>
  <si>
    <t>01</t>
  </si>
  <si>
    <t>02</t>
  </si>
  <si>
    <t>03</t>
  </si>
  <si>
    <t>05</t>
  </si>
  <si>
    <t>06</t>
  </si>
  <si>
    <t>07</t>
  </si>
  <si>
    <t>08</t>
  </si>
  <si>
    <t>09</t>
  </si>
  <si>
    <t>Код ПС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</si>
  <si>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</si>
  <si>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</si>
  <si>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</si>
  <si>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</si>
  <si>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</si>
  <si>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</si>
  <si>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</si>
  <si>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</si>
  <si>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</si>
  <si>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</si>
  <si>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</si>
  <si>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</si>
  <si>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</si>
  <si>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</si>
  <si>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</si>
  <si>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</si>
  <si>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</si>
  <si>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</si>
  <si>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</si>
  <si>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</si>
  <si>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</si>
  <si>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</si>
  <si>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</si>
  <si>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</si>
  <si>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</si>
  <si>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</si>
  <si>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</si>
  <si>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</si>
  <si>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</si>
  <si>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</si>
  <si>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</si>
  <si>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</si>
  <si>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</si>
  <si>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</si>
  <si>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</si>
  <si>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</si>
  <si>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</si>
  <si>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</si>
  <si>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</si>
  <si>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</si>
  <si>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</si>
  <si>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</si>
  <si>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</si>
  <si>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</si>
  <si>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</si>
  <si>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</si>
  <si>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</si>
  <si>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</si>
  <si>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</si>
  <si>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</si>
  <si>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</si>
  <si>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</si>
  <si>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</si>
  <si>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</si>
  <si>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</si>
  <si>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</si>
  <si>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</si>
  <si>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</si>
  <si>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</si>
  <si>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</si>
  <si>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</si>
  <si>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</si>
  <si>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</si>
  <si>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</si>
  <si>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</si>
  <si>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</si>
  <si>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</si>
  <si>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</si>
  <si>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</si>
  <si>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</si>
  <si>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</si>
  <si>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</si>
  <si>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</si>
  <si>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</si>
  <si>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</si>
  <si>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</si>
  <si>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</si>
  <si>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</si>
  <si>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</si>
  <si>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</si>
  <si>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</si>
  <si>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</si>
  <si>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</si>
  <si>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</si>
  <si>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</si>
  <si>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</si>
  <si>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</si>
  <si>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</si>
  <si>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</si>
  <si>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</si>
  <si>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</si>
  <si>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</si>
  <si>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</si>
  <si>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</si>
  <si>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</si>
  <si>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</si>
  <si>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</si>
  <si>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</si>
  <si>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</si>
  <si>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</si>
  <si>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</si>
  <si>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</si>
  <si>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</si>
  <si>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</si>
  <si>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</si>
  <si>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</si>
  <si>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</si>
  <si>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Код ВЛ</t>
  </si>
  <si>
    <t>Филиал</t>
  </si>
  <si>
    <t>МРСК</t>
  </si>
  <si>
    <t>Ярэнерго</t>
  </si>
  <si>
    <t>393</t>
  </si>
  <si>
    <t>710</t>
  </si>
  <si>
    <t>Тулэнерго</t>
  </si>
  <si>
    <t>ПАО «МРСК Центра»</t>
  </si>
  <si>
    <t>ОАО «МРСК Центра и Приволжья»</t>
  </si>
  <si>
    <t>Код ТП</t>
  </si>
  <si>
    <t>Код РЭС РСК</t>
  </si>
  <si>
    <t>IdRES</t>
  </si>
  <si>
    <t>Питающий центр 6-10 кВ</t>
  </si>
  <si>
    <t>IdFil</t>
  </si>
  <si>
    <t>IdVL</t>
  </si>
  <si>
    <t>00001</t>
  </si>
  <si>
    <t>00002</t>
  </si>
  <si>
    <t>Багратионовский РЭС</t>
  </si>
  <si>
    <t>Гвардейский РЭС</t>
  </si>
  <si>
    <t>Гурьевский РЭС</t>
  </si>
  <si>
    <t>Зеленоградский РЭС</t>
  </si>
  <si>
    <t>Мамоновский РЭС</t>
  </si>
  <si>
    <t>Полесский РЭС</t>
  </si>
  <si>
    <t>Правдинский РЭС</t>
  </si>
  <si>
    <t>Светловский РЭС</t>
  </si>
  <si>
    <t>Светлогорский РЭС</t>
  </si>
  <si>
    <t>Большаковский РЭС</t>
  </si>
  <si>
    <t>Гусевский РЭС</t>
  </si>
  <si>
    <t>Краснознаменский РЭС</t>
  </si>
  <si>
    <t>Неманский РЭС</t>
  </si>
  <si>
    <t>Нестеровский РЭС</t>
  </si>
  <si>
    <t>Озерский РЭС</t>
  </si>
  <si>
    <t>Славский РЭС</t>
  </si>
  <si>
    <t>Советский РЭС</t>
  </si>
  <si>
    <t>Черняховский РЭС</t>
  </si>
  <si>
    <t>О-1 Центральная</t>
  </si>
  <si>
    <t>О-13 Енино</t>
  </si>
  <si>
    <t>О-14 Мамоново</t>
  </si>
  <si>
    <t>О-19 Полесск</t>
  </si>
  <si>
    <t>О-27 Муромская</t>
  </si>
  <si>
    <t>О-35 Космодемьянская</t>
  </si>
  <si>
    <t>О-39 Ладушкин</t>
  </si>
  <si>
    <t>О-41 Железнодорожная</t>
  </si>
  <si>
    <t>О-47 Борисово</t>
  </si>
  <si>
    <t>О-49 Люблино</t>
  </si>
  <si>
    <t>О-5 Советск</t>
  </si>
  <si>
    <t>О-52 Светлый</t>
  </si>
  <si>
    <t>О-7 Приморск</t>
  </si>
  <si>
    <t>О-18 Озерки</t>
  </si>
  <si>
    <t>О-3 Знаменск</t>
  </si>
  <si>
    <t>О-51 Гвардейская</t>
  </si>
  <si>
    <t>15-189</t>
  </si>
  <si>
    <t>15-190</t>
  </si>
  <si>
    <t>15-191</t>
  </si>
  <si>
    <t>15-203</t>
  </si>
  <si>
    <t>15-204</t>
  </si>
  <si>
    <t>15-205</t>
  </si>
  <si>
    <t>15-206</t>
  </si>
  <si>
    <t>15-207</t>
  </si>
  <si>
    <t>15-208</t>
  </si>
  <si>
    <t>15-210</t>
  </si>
  <si>
    <t>15-214</t>
  </si>
  <si>
    <t>15-61</t>
  </si>
  <si>
    <t>15-62</t>
  </si>
  <si>
    <t>15-20</t>
  </si>
  <si>
    <t>15-25Гв</t>
  </si>
  <si>
    <t>15-26</t>
  </si>
  <si>
    <t>15-27</t>
  </si>
  <si>
    <t>15-123</t>
  </si>
  <si>
    <t>15-310</t>
  </si>
  <si>
    <t>15-03</t>
  </si>
  <si>
    <t>15-12</t>
  </si>
  <si>
    <t>15-22</t>
  </si>
  <si>
    <t>15-25Гур</t>
  </si>
  <si>
    <t>15-34</t>
  </si>
  <si>
    <t>15-50</t>
  </si>
  <si>
    <t>15-142</t>
  </si>
  <si>
    <t>15-241</t>
  </si>
  <si>
    <t>15-260</t>
  </si>
  <si>
    <t>15-328</t>
  </si>
  <si>
    <t>15-48</t>
  </si>
  <si>
    <t>15-01</t>
  </si>
  <si>
    <t>15-06</t>
  </si>
  <si>
    <t>15-10</t>
  </si>
  <si>
    <t>15-11</t>
  </si>
  <si>
    <t>15-14</t>
  </si>
  <si>
    <t>15-180</t>
  </si>
  <si>
    <t>15-67</t>
  </si>
  <si>
    <t>15-68 Мамоновский р/к к-т аб</t>
  </si>
  <si>
    <t>15-69</t>
  </si>
  <si>
    <t>15-70</t>
  </si>
  <si>
    <t>15-71</t>
  </si>
  <si>
    <t>15-72</t>
  </si>
  <si>
    <t>15-181</t>
  </si>
  <si>
    <t>15-225</t>
  </si>
  <si>
    <t>15-227</t>
  </si>
  <si>
    <t>15-74</t>
  </si>
  <si>
    <t>15-76</t>
  </si>
  <si>
    <t>15-81</t>
  </si>
  <si>
    <t>15-209</t>
  </si>
  <si>
    <t>15-242</t>
  </si>
  <si>
    <t>15-213</t>
  </si>
  <si>
    <t>15-246</t>
  </si>
  <si>
    <t>15-32</t>
  </si>
  <si>
    <t>15-58</t>
  </si>
  <si>
    <t>15-94</t>
  </si>
  <si>
    <t>15-106</t>
  </si>
  <si>
    <t>15-245</t>
  </si>
  <si>
    <t>15-296</t>
  </si>
  <si>
    <t>15-38</t>
  </si>
  <si>
    <t>15-60</t>
  </si>
  <si>
    <t>15-132</t>
  </si>
  <si>
    <t>15-169</t>
  </si>
  <si>
    <t>15-171</t>
  </si>
  <si>
    <t>15-127</t>
  </si>
  <si>
    <t>15-421</t>
  </si>
  <si>
    <t>15-420</t>
  </si>
  <si>
    <t>15-464</t>
  </si>
  <si>
    <t>15-466</t>
  </si>
  <si>
    <t xml:space="preserve">15-310                                            </t>
  </si>
  <si>
    <t xml:space="preserve">15-401                                            </t>
  </si>
  <si>
    <t>15-335</t>
  </si>
  <si>
    <t>15-478</t>
  </si>
  <si>
    <t>15-477</t>
  </si>
  <si>
    <t>15-406</t>
  </si>
  <si>
    <t>15-475</t>
  </si>
  <si>
    <t>15-486</t>
  </si>
  <si>
    <t>Подстанция</t>
  </si>
  <si>
    <t>О-10 Зеленоградская</t>
  </si>
  <si>
    <t>О-9 Светлогорск</t>
  </si>
  <si>
    <t>О-8 Янтарное</t>
  </si>
  <si>
    <t>О-23 Охотное</t>
  </si>
  <si>
    <t>О-22 Краснознаменск</t>
  </si>
  <si>
    <t>О-37 Лунино</t>
  </si>
  <si>
    <t>О-6 Неман</t>
  </si>
  <si>
    <t>О-25 Вишневка</t>
  </si>
  <si>
    <t>О-46 Славск</t>
  </si>
  <si>
    <t>О-54 Гусев</t>
  </si>
  <si>
    <t>О-15 Нестеров</t>
  </si>
  <si>
    <t>О-40 Чистые пруды</t>
  </si>
  <si>
    <t>О-20 Озерск</t>
  </si>
  <si>
    <t>О-32 Черняховск</t>
  </si>
  <si>
    <t>О-4 Черняховск</t>
  </si>
  <si>
    <t>15-325</t>
  </si>
  <si>
    <t xml:space="preserve">15-453                                            </t>
  </si>
  <si>
    <t xml:space="preserve">15-454                                            </t>
  </si>
  <si>
    <t xml:space="preserve">15-455                                            </t>
  </si>
  <si>
    <t>15-407 (генерация Озерская ГЭС)</t>
  </si>
  <si>
    <t>15-329</t>
  </si>
  <si>
    <t>15-341</t>
  </si>
  <si>
    <t>15-137 2c</t>
  </si>
  <si>
    <t>15-36</t>
  </si>
  <si>
    <t xml:space="preserve">103                                               </t>
  </si>
  <si>
    <t xml:space="preserve">108                                               </t>
  </si>
  <si>
    <t>15-202</t>
  </si>
  <si>
    <t>15-128</t>
  </si>
  <si>
    <t>15-226</t>
  </si>
  <si>
    <t>1</t>
  </si>
  <si>
    <t>2</t>
  </si>
  <si>
    <t>4</t>
  </si>
  <si>
    <t xml:space="preserve">15-447                                            </t>
  </si>
  <si>
    <t xml:space="preserve">15-331                                            </t>
  </si>
  <si>
    <t xml:space="preserve">15-356                                            </t>
  </si>
  <si>
    <t>14</t>
  </si>
  <si>
    <t>19</t>
  </si>
  <si>
    <t>22</t>
  </si>
  <si>
    <t>23</t>
  </si>
  <si>
    <t>24</t>
  </si>
  <si>
    <t>6</t>
  </si>
  <si>
    <t>7</t>
  </si>
  <si>
    <t>15-363</t>
  </si>
  <si>
    <t>15-164</t>
  </si>
  <si>
    <t>IdPS</t>
  </si>
  <si>
    <t>392</t>
  </si>
  <si>
    <t>00003</t>
  </si>
  <si>
    <t>00004</t>
  </si>
  <si>
    <t>00005</t>
  </si>
  <si>
    <t>00006</t>
  </si>
  <si>
    <t>00007</t>
  </si>
  <si>
    <t>00008</t>
  </si>
  <si>
    <t>00010</t>
  </si>
  <si>
    <t>00011</t>
  </si>
  <si>
    <t>00012</t>
  </si>
  <si>
    <t>00013</t>
  </si>
  <si>
    <t>00014</t>
  </si>
  <si>
    <t>00015</t>
  </si>
  <si>
    <t>00016</t>
  </si>
  <si>
    <t>00019</t>
  </si>
  <si>
    <t>00020</t>
  </si>
  <si>
    <t>00021</t>
  </si>
  <si>
    <t>00023</t>
  </si>
  <si>
    <t>00024</t>
  </si>
  <si>
    <t>00026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</si>
  <si>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</si>
  <si>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</si>
  <si>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</si>
  <si>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</si>
  <si>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</si>
  <si>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</si>
  <si>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</si>
  <si>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</si>
  <si>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</si>
  <si>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</si>
  <si>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</si>
  <si>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</si>
  <si>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</si>
  <si>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</si>
  <si>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</si>
  <si>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</si>
  <si>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</si>
  <si>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</si>
  <si>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</si>
  <si>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</si>
  <si>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</si>
  <si>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</si>
  <si>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</si>
  <si>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</si>
  <si>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</si>
  <si>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</si>
  <si>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</si>
  <si>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</si>
  <si>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</si>
  <si>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</si>
  <si>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</si>
  <si>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</si>
  <si>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</si>
  <si>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</si>
  <si>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</si>
  <si>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</si>
  <si>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</si>
  <si>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</si>
  <si>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</si>
  <si>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</si>
  <si>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</si>
  <si>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</si>
  <si>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</si>
  <si>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</si>
  <si>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</si>
  <si>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</si>
  <si>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</si>
  <si>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00079</t>
  </si>
  <si>
    <t>00080</t>
  </si>
  <si>
    <t>00082</t>
  </si>
  <si>
    <t>00085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</si>
  <si>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</si>
  <si>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</si>
  <si>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</si>
  <si>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</si>
  <si>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</si>
  <si>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</si>
  <si>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</si>
  <si>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</si>
  <si>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</si>
  <si>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</si>
  <si>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</si>
  <si>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</si>
  <si>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</si>
  <si>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</si>
  <si>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</si>
  <si>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</si>
  <si>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</si>
  <si>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</si>
  <si>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</si>
  <si>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</si>
  <si>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</si>
  <si>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</si>
  <si>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</si>
  <si>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</si>
  <si>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</si>
  <si>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</si>
  <si>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</si>
  <si>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</si>
  <si>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</si>
  <si>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</si>
  <si>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</si>
  <si>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</si>
  <si>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</si>
  <si>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</si>
  <si>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</si>
  <si>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</si>
  <si>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</si>
  <si>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</si>
  <si>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</si>
  <si>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00129</t>
  </si>
  <si>
    <t>00130</t>
  </si>
  <si>
    <t>00131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</si>
  <si>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</si>
  <si>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</si>
  <si>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</si>
  <si>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</si>
  <si>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</si>
  <si>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</si>
  <si>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</si>
  <si>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</si>
  <si>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</si>
  <si>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</si>
  <si>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</si>
  <si>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</si>
  <si>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</si>
  <si>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</si>
  <si>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</si>
  <si>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</si>
  <si>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</si>
  <si>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</si>
  <si>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</si>
  <si>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</si>
  <si>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</si>
  <si>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</si>
  <si>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</si>
  <si>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</si>
  <si>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</si>
  <si>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</si>
  <si>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</si>
  <si>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</si>
  <si>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</si>
  <si>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</si>
  <si>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</si>
  <si>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</si>
  <si>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</si>
  <si>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</si>
  <si>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</si>
  <si>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</si>
  <si>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</si>
  <si>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00172</t>
  </si>
  <si>
    <t>00173</t>
  </si>
  <si>
    <t>00174</t>
  </si>
  <si>
    <t>00175</t>
  </si>
  <si>
    <t>00176</t>
  </si>
  <si>
    <t>00177</t>
  </si>
  <si>
    <t>00179</t>
  </si>
  <si>
    <t>00180</t>
  </si>
  <si>
    <t>00182</t>
  </si>
  <si>
    <t>00183</t>
  </si>
  <si>
    <t>00184</t>
  </si>
  <si>
    <t>00185</t>
  </si>
  <si>
    <t>00186</t>
  </si>
  <si>
    <t>00187</t>
  </si>
  <si>
    <t>00190</t>
  </si>
  <si>
    <t>00191</t>
  </si>
  <si>
    <t>00192</t>
  </si>
  <si>
    <t>00193</t>
  </si>
  <si>
    <t>00194</t>
  </si>
  <si>
    <t>00195</t>
  </si>
  <si>
    <t>00196</t>
  </si>
  <si>
    <t>00198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</si>
  <si>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</si>
  <si>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</si>
  <si>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</si>
  <si>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</si>
  <si>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</si>
  <si>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</si>
  <si>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</si>
  <si>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</si>
  <si>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</si>
  <si>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</si>
  <si>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</si>
  <si>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</si>
  <si>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</si>
  <si>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</si>
  <si>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</si>
  <si>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</si>
  <si>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</si>
  <si>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</si>
  <si>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</si>
  <si>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</si>
  <si>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</si>
  <si>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</si>
  <si>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</si>
  <si>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</si>
  <si>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</si>
  <si>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</si>
  <si>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</si>
  <si>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</si>
  <si>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</si>
  <si>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</si>
  <si>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</si>
  <si>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</si>
  <si>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</si>
  <si>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</si>
  <si>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</si>
  <si>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</si>
  <si>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</si>
  <si>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</si>
  <si>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</si>
  <si>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</si>
  <si>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</si>
  <si>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</si>
  <si>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</si>
  <si>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</si>
  <si>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</si>
  <si>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</si>
  <si>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</si>
  <si>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</si>
  <si>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</si>
  <si>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</si>
  <si>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</si>
  <si>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</si>
  <si>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</si>
  <si>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</si>
  <si>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</si>
  <si>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</si>
  <si>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</si>
  <si>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00263</t>
  </si>
  <si>
    <t>00264</t>
  </si>
  <si>
    <t>00265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</si>
  <si>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</si>
  <si>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</si>
  <si>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</si>
  <si>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</si>
  <si>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</si>
  <si>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</si>
  <si>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</si>
  <si>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</si>
  <si>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</si>
  <si>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</si>
  <si>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</si>
  <si>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</si>
  <si>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</si>
  <si>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</si>
  <si>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</si>
  <si>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</si>
  <si>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</si>
  <si>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</si>
  <si>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</si>
  <si>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</si>
  <si>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</si>
  <si>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</si>
  <si>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</si>
  <si>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</si>
  <si>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</si>
  <si>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</si>
  <si>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</si>
  <si>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</si>
  <si>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</si>
  <si>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</si>
  <si>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</si>
  <si>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</si>
  <si>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</si>
  <si>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</si>
  <si>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</si>
  <si>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</si>
  <si>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</si>
  <si>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</si>
  <si>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</si>
  <si>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00310</t>
  </si>
  <si>
    <t>00311</t>
  </si>
  <si>
    <t>00312</t>
  </si>
  <si>
    <t>00313</t>
  </si>
  <si>
    <t>00315</t>
  </si>
  <si>
    <t>00316</t>
  </si>
  <si>
    <t>00317</t>
  </si>
  <si>
    <t>00318</t>
  </si>
  <si>
    <t>ТП 187-12</t>
  </si>
  <si>
    <t>ТП 187-11 Новоселово</t>
  </si>
  <si>
    <t>ТП 187-01 Новоселово</t>
  </si>
  <si>
    <t>ТП 187-02 Новоселово</t>
  </si>
  <si>
    <t>ТП 187-04 Новоселово</t>
  </si>
  <si>
    <t>ТП 187-05 Новоселово</t>
  </si>
  <si>
    <t>ТП 187-06 Пограничное</t>
  </si>
  <si>
    <t>ТП 187-07</t>
  </si>
  <si>
    <t>ТП 187-08</t>
  </si>
  <si>
    <t>ТП 187-09 Пограничное</t>
  </si>
  <si>
    <t>ТП 80-13 аб Карьер п.Низменное</t>
  </si>
  <si>
    <t>ТП 80-14 Карьер п.Низменное</t>
  </si>
  <si>
    <t>ТП 81-21 ж/д</t>
  </si>
  <si>
    <t>00319</t>
  </si>
  <si>
    <t>00320</t>
  </si>
  <si>
    <t>00321</t>
  </si>
  <si>
    <t>00342</t>
  </si>
  <si>
    <t>00343</t>
  </si>
  <si>
    <t>00344</t>
  </si>
  <si>
    <t>00345</t>
  </si>
  <si>
    <t>00347</t>
  </si>
  <si>
    <t>00348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</si>
  <si>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</si>
  <si>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</si>
  <si>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</si>
  <si>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</si>
  <si>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</si>
  <si>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</si>
  <si>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</si>
  <si>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</si>
  <si>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</si>
  <si>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</si>
  <si>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</si>
  <si>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</si>
  <si>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</si>
  <si>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</si>
  <si>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</si>
  <si>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</si>
  <si>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</si>
  <si>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</si>
  <si>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</si>
  <si>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</si>
  <si>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</si>
  <si>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</si>
  <si>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</si>
  <si>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</si>
  <si>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</si>
  <si>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</si>
  <si>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</si>
  <si>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</si>
  <si>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</si>
  <si>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</si>
  <si>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</si>
  <si>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</si>
  <si>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</si>
  <si>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</si>
  <si>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</si>
  <si>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</si>
  <si>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</si>
  <si>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</si>
  <si>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</si>
  <si>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</si>
  <si>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</si>
  <si>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</si>
  <si>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</si>
  <si>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</si>
  <si>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</si>
  <si>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</si>
  <si>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</si>
  <si>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</si>
  <si>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</si>
  <si>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</si>
  <si>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</si>
  <si>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</si>
  <si>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</si>
  <si>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</si>
  <si>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</si>
  <si>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</si>
  <si>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</si>
  <si>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</si>
  <si>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</si>
  <si>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</si>
  <si>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</si>
  <si>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</si>
  <si>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</si>
  <si>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</si>
  <si>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</si>
  <si>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</si>
  <si>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</si>
  <si>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</si>
  <si>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</si>
  <si>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</si>
  <si>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</si>
  <si>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00426</t>
  </si>
  <si>
    <t>00427</t>
  </si>
  <si>
    <t>00428</t>
  </si>
  <si>
    <t>00429</t>
  </si>
  <si>
    <t>00430</t>
  </si>
  <si>
    <t>00431</t>
  </si>
  <si>
    <t>00432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</si>
  <si>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</si>
  <si>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</si>
  <si>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</si>
  <si>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</si>
  <si>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</si>
  <si>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</si>
  <si>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</si>
  <si>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</si>
  <si>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</si>
  <si>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00451</t>
  </si>
  <si>
    <t>00452</t>
  </si>
  <si>
    <t>00453</t>
  </si>
  <si>
    <t>00454</t>
  </si>
  <si>
    <t>00455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</si>
  <si>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</si>
  <si>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</si>
  <si>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</si>
  <si>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</si>
  <si>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</si>
  <si>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</si>
  <si>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</si>
  <si>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</si>
  <si>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</si>
  <si>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</si>
  <si>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</si>
  <si>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</si>
  <si>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</si>
  <si>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</si>
  <si>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</si>
  <si>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</si>
  <si>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</si>
  <si>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</si>
  <si>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</si>
  <si>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</si>
  <si>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</si>
  <si>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</si>
  <si>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</si>
  <si>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</si>
  <si>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</si>
  <si>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</si>
  <si>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</si>
  <si>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</si>
  <si>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</si>
  <si>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</si>
  <si>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</si>
  <si>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</si>
  <si>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</si>
  <si>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</si>
  <si>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</si>
  <si>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</si>
  <si>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</si>
  <si>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</si>
  <si>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</si>
  <si>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</si>
  <si>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</si>
  <si>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</si>
  <si>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</si>
  <si>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</si>
  <si>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</si>
  <si>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</si>
  <si>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</si>
  <si>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</si>
  <si>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</si>
  <si>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</si>
  <si>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</si>
  <si>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</si>
  <si>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</si>
  <si>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</si>
  <si>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</si>
  <si>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</si>
  <si>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</si>
  <si>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</si>
  <si>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</si>
  <si>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</si>
  <si>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</si>
  <si>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</si>
  <si>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</si>
  <si>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</si>
  <si>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</si>
  <si>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</si>
  <si>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</si>
  <si>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</si>
  <si>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</si>
  <si>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</si>
  <si>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</si>
  <si>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</si>
  <si>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</si>
  <si>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</si>
  <si>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</si>
  <si>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</si>
  <si>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</si>
  <si>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</si>
  <si>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</si>
  <si>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</si>
  <si>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</si>
  <si>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</si>
  <si>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</si>
  <si>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</si>
  <si>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</si>
  <si>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</si>
  <si>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</si>
  <si>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</si>
  <si>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</si>
  <si>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</si>
  <si>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</si>
  <si>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</si>
  <si>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</si>
  <si>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</si>
  <si>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</si>
  <si>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</si>
  <si>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</si>
  <si>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</si>
  <si>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</si>
  <si>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</si>
  <si>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</si>
  <si>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</si>
  <si>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</si>
  <si>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</si>
  <si>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</si>
  <si>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</si>
  <si>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</si>
  <si>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</si>
  <si>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</si>
  <si>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00575</t>
  </si>
  <si>
    <t>00576</t>
  </si>
  <si>
    <t>00577</t>
  </si>
  <si>
    <t>00578</t>
  </si>
  <si>
    <t>00579</t>
  </si>
  <si>
    <t>00581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</si>
  <si>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</si>
  <si>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</si>
  <si>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</si>
  <si>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</si>
  <si>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</si>
  <si>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</si>
  <si>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</si>
  <si>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</si>
  <si>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</si>
  <si>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</si>
  <si>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</si>
  <si>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00595</t>
  </si>
  <si>
    <t>00596</t>
  </si>
  <si>
    <t>00597</t>
  </si>
  <si>
    <t>00600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</si>
  <si>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</si>
  <si>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</si>
  <si>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</si>
  <si>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</si>
  <si>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</si>
  <si>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</si>
  <si>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</si>
  <si>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</si>
  <si>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</si>
  <si>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</si>
  <si>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</si>
  <si>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</si>
  <si>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</si>
  <si>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</si>
  <si>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</si>
  <si>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</si>
  <si>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</si>
  <si>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</si>
  <si>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</si>
  <si>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</si>
  <si>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</si>
  <si>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</si>
  <si>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</si>
  <si>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</si>
  <si>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</si>
  <si>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</si>
  <si>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</si>
  <si>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</si>
  <si>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</si>
  <si>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</si>
  <si>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</si>
  <si>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</si>
  <si>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</si>
  <si>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00639</t>
  </si>
  <si>
    <t>00640</t>
  </si>
  <si>
    <t>00641</t>
  </si>
  <si>
    <t>00642</t>
  </si>
  <si>
    <t>00643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</si>
  <si>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</si>
  <si>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</si>
  <si>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</si>
  <si>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</si>
  <si>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</si>
  <si>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</si>
  <si>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</si>
  <si>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</si>
  <si>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</si>
  <si>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</si>
  <si>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</si>
  <si>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</si>
  <si>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</si>
  <si>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</si>
  <si>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</si>
  <si>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</si>
  <si>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</si>
  <si>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</si>
  <si>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</si>
  <si>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</si>
  <si>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</si>
  <si>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</si>
  <si>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</si>
  <si>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</si>
  <si>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</si>
  <si>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</si>
  <si>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</si>
  <si>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</si>
  <si>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</si>
  <si>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</si>
  <si>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</si>
  <si>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</si>
  <si>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</si>
  <si>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</si>
  <si>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</si>
  <si>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</si>
  <si>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</si>
  <si>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</si>
  <si>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</si>
  <si>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</si>
  <si>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</si>
  <si>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</si>
  <si>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</si>
  <si>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</si>
  <si>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</si>
  <si>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</si>
  <si>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</si>
  <si>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00693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</si>
  <si>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</si>
  <si>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</si>
  <si>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</si>
  <si>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</si>
  <si>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</si>
  <si>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</si>
  <si>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</si>
  <si>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</si>
  <si>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</si>
  <si>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</si>
  <si>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</si>
  <si>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</si>
  <si>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</si>
  <si>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</si>
  <si>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</si>
  <si>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</si>
  <si>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</si>
  <si>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</si>
  <si>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</si>
  <si>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</si>
  <si>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00716</t>
  </si>
  <si>
    <t>00717</t>
  </si>
  <si>
    <t>00718</t>
  </si>
  <si>
    <t>00720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</si>
  <si>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</si>
  <si>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</si>
  <si>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</si>
  <si>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</si>
  <si>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</si>
  <si>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</si>
  <si>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</si>
  <si>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</si>
  <si>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</si>
  <si>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00737</t>
  </si>
  <si>
    <t>00740</t>
  </si>
  <si>
    <t>00741</t>
  </si>
  <si>
    <t>00742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</si>
  <si>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</si>
  <si>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</si>
  <si>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</si>
  <si>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</si>
  <si>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</si>
  <si>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</si>
  <si>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</si>
  <si>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</si>
  <si>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</si>
  <si>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</si>
  <si>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</si>
  <si>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</si>
  <si>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</si>
  <si>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</si>
  <si>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</si>
  <si>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</si>
  <si>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</si>
  <si>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</si>
  <si>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</si>
  <si>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</si>
  <si>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</si>
  <si>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</si>
  <si>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</si>
  <si>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</si>
  <si>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</si>
  <si>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</si>
  <si>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</si>
  <si>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00773</t>
  </si>
  <si>
    <t>00774</t>
  </si>
  <si>
    <t>00775</t>
  </si>
  <si>
    <t>00777</t>
  </si>
  <si>
    <t>00778</t>
  </si>
  <si>
    <t>00779</t>
  </si>
  <si>
    <t>00781</t>
  </si>
  <si>
    <t>00782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</si>
  <si>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</si>
  <si>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</si>
  <si>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</si>
  <si>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</si>
  <si>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</si>
  <si>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</si>
  <si>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</si>
  <si>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</si>
  <si>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</si>
  <si>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</si>
  <si>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</si>
  <si>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</si>
  <si>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</si>
  <si>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</si>
  <si>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</si>
  <si>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</si>
  <si>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</si>
  <si>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</si>
  <si>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</si>
  <si>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</si>
  <si>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</si>
  <si>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</si>
  <si>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</si>
  <si>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</si>
  <si>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</si>
  <si>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</si>
  <si>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</si>
  <si>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</si>
  <si>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</si>
  <si>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</si>
  <si>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</si>
  <si>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</si>
  <si>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</si>
  <si>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</si>
  <si>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</si>
  <si>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</si>
  <si>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</si>
  <si>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</si>
  <si>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</si>
  <si>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</si>
  <si>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</si>
  <si>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</si>
  <si>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</si>
  <si>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</si>
  <si>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</si>
  <si>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</si>
  <si>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</si>
  <si>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</si>
  <si>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</si>
  <si>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</si>
  <si>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</si>
  <si>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</si>
  <si>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</si>
  <si>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</si>
  <si>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</si>
  <si>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</si>
  <si>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</si>
  <si>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</si>
  <si>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</si>
  <si>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</si>
  <si>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00846</t>
  </si>
  <si>
    <t>00847</t>
  </si>
  <si>
    <t>00849</t>
  </si>
  <si>
    <t>00850</t>
  </si>
  <si>
    <t>00852</t>
  </si>
  <si>
    <t>00854</t>
  </si>
  <si>
    <t>00855</t>
  </si>
  <si>
    <t>00856</t>
  </si>
  <si>
    <t>00857</t>
  </si>
  <si>
    <t>00859</t>
  </si>
  <si>
    <t>00861</t>
  </si>
  <si>
    <t>00862</t>
  </si>
  <si>
    <t>00863</t>
  </si>
  <si>
    <t>00864</t>
  </si>
  <si>
    <t>00865</t>
  </si>
  <si>
    <t>00866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</si>
  <si>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</si>
  <si>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</si>
  <si>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</si>
  <si>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</si>
  <si>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</si>
  <si>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</si>
  <si>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</si>
  <si>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</si>
  <si>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</si>
  <si>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</si>
  <si>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</si>
  <si>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</si>
  <si>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</si>
  <si>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</si>
  <si>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</si>
  <si>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</si>
  <si>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</si>
  <si>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</si>
  <si>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</si>
  <si>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</si>
  <si>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</si>
  <si>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00890</t>
  </si>
  <si>
    <t>00891</t>
  </si>
  <si>
    <t>00892</t>
  </si>
  <si>
    <t>00893</t>
  </si>
  <si>
    <t>00894</t>
  </si>
  <si>
    <t>00896</t>
  </si>
  <si>
    <t>00898</t>
  </si>
  <si>
    <t>00899</t>
  </si>
  <si>
    <t>00900</t>
  </si>
  <si>
    <t>00901</t>
  </si>
  <si>
    <t>00902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</si>
  <si>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</si>
  <si>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</si>
  <si>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</si>
  <si>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</si>
  <si>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</si>
  <si>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</si>
  <si>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</si>
  <si>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</si>
  <si>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</si>
  <si>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</si>
  <si>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</si>
  <si>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</si>
  <si>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00917</t>
  </si>
  <si>
    <t>00918</t>
  </si>
  <si>
    <t>00919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</si>
  <si>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</si>
  <si>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</si>
  <si>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</si>
  <si>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</si>
  <si>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</si>
  <si>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</si>
  <si>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</si>
  <si>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</si>
  <si>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</si>
  <si>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</si>
  <si>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</si>
  <si>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</si>
  <si>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</si>
  <si>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</si>
  <si>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</si>
  <si>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</si>
  <si>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</si>
  <si>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</si>
  <si>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</si>
  <si>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</si>
  <si>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</si>
  <si>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</si>
  <si>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</si>
  <si>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</si>
  <si>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</si>
  <si>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</si>
  <si>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</si>
  <si>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</si>
  <si>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</si>
  <si>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</si>
  <si>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</si>
  <si>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</si>
  <si>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</si>
  <si>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</si>
  <si>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</si>
  <si>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</si>
  <si>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</si>
  <si>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</si>
  <si>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</si>
  <si>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</si>
  <si>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</si>
  <si>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</si>
  <si>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</si>
  <si>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</si>
  <si>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</si>
  <si>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</si>
  <si>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</si>
  <si>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</si>
  <si>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</si>
  <si>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</si>
  <si>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</si>
  <si>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</si>
  <si>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</si>
  <si>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</si>
  <si>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</si>
  <si>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</si>
  <si>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</si>
  <si>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</si>
  <si>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</si>
  <si>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00984</t>
  </si>
  <si>
    <t>00985</t>
  </si>
  <si>
    <t>00986</t>
  </si>
  <si>
    <t>00987</t>
  </si>
  <si>
    <t>00988</t>
  </si>
  <si>
    <t>00989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</si>
  <si>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</si>
  <si>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</si>
  <si>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</si>
  <si>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</si>
  <si>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</si>
  <si>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</si>
  <si>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</si>
  <si>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</si>
  <si>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</si>
  <si>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</si>
  <si>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</si>
  <si>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</si>
  <si>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</si>
  <si>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</si>
  <si>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</si>
  <si>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</si>
  <si>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</si>
  <si>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</si>
  <si>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</si>
  <si>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</si>
  <si>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</si>
  <si>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</si>
  <si>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</si>
  <si>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</si>
  <si>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</si>
  <si>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</si>
  <si>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</si>
  <si>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</si>
  <si>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</si>
  <si>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</si>
  <si>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</si>
  <si>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</si>
  <si>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</si>
  <si>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</si>
  <si>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</si>
  <si>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</si>
  <si>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</si>
  <si>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</si>
  <si>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</si>
  <si>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</si>
  <si>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</si>
  <si>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</si>
  <si>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</si>
  <si>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</si>
  <si>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</si>
  <si>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</si>
  <si>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</si>
  <si>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</si>
  <si>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</si>
  <si>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</si>
  <si>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</si>
  <si>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</si>
  <si>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</si>
  <si>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</si>
  <si>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</si>
  <si>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</si>
  <si>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01048</t>
  </si>
  <si>
    <t>01049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</si>
  <si>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</si>
  <si>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</si>
  <si>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</si>
  <si>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</si>
  <si>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</si>
  <si>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</si>
  <si>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</si>
  <si>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</si>
  <si>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01060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</si>
  <si>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</si>
  <si>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</si>
  <si>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</si>
  <si>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</si>
  <si>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</si>
  <si>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</si>
  <si>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</si>
  <si>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</si>
  <si>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</si>
  <si>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</si>
  <si>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</si>
  <si>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</si>
  <si>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</si>
  <si>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</si>
  <si>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</si>
  <si>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</si>
  <si>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</si>
  <si>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</si>
  <si>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</si>
  <si>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</si>
  <si>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</si>
  <si>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</si>
  <si>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</si>
  <si>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</si>
  <si>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</si>
  <si>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</si>
  <si>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</si>
  <si>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</si>
  <si>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</si>
  <si>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</si>
  <si>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</si>
  <si>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</si>
  <si>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</si>
  <si>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</si>
  <si>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</si>
  <si>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</si>
  <si>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</si>
  <si>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</si>
  <si>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</si>
  <si>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</si>
  <si>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</si>
  <si>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</si>
  <si>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</si>
  <si>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</si>
  <si>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</si>
  <si>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</si>
  <si>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</si>
  <si>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</si>
  <si>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</si>
  <si>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</si>
  <si>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</si>
  <si>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</si>
  <si>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</si>
  <si>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</si>
  <si>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</si>
  <si>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</si>
  <si>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</si>
  <si>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</si>
  <si>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</si>
  <si>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</si>
  <si>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</si>
  <si>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</si>
  <si>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</si>
  <si>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</si>
  <si>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</si>
  <si>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</si>
  <si>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</si>
  <si>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</si>
  <si>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</si>
  <si>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</si>
  <si>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</si>
  <si>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</si>
  <si>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</si>
  <si>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</si>
  <si>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</si>
  <si>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</si>
  <si>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</si>
  <si>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</si>
  <si>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</si>
  <si>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</si>
  <si>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</si>
  <si>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</si>
  <si>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</si>
  <si>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</si>
  <si>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</si>
  <si>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</si>
  <si>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</si>
  <si>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</si>
  <si>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</si>
  <si>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</si>
  <si>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</si>
  <si>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</si>
  <si>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</si>
  <si>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</si>
  <si>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</si>
  <si>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</si>
  <si>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</si>
  <si>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</si>
  <si>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</si>
  <si>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</si>
  <si>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</si>
  <si>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</si>
  <si>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</si>
  <si>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</si>
  <si>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</si>
  <si>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</si>
  <si>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</si>
  <si>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</si>
  <si>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</si>
  <si>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</si>
  <si>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</si>
  <si>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</si>
  <si>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</si>
  <si>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</si>
  <si>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</si>
  <si>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</si>
  <si>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</si>
  <si>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</si>
  <si>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</si>
  <si>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</si>
  <si>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</si>
  <si>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</si>
  <si>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</si>
  <si>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</si>
  <si>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</si>
  <si>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</si>
  <si>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</si>
  <si>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</si>
  <si>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</si>
  <si>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</si>
  <si>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</si>
  <si>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</si>
  <si>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</si>
  <si>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</si>
  <si>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</si>
  <si>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</si>
  <si>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</si>
  <si>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</si>
  <si>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</si>
  <si>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</si>
  <si>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</si>
  <si>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</si>
  <si>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</si>
  <si>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</si>
  <si>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</si>
  <si>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</si>
  <si>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</si>
  <si>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</si>
  <si>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</si>
  <si>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</si>
  <si>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</si>
  <si>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</si>
  <si>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</si>
  <si>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</si>
  <si>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</si>
  <si>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</si>
  <si>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</si>
  <si>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01233</t>
  </si>
  <si>
    <t>01235</t>
  </si>
  <si>
    <t>01236</t>
  </si>
  <si>
    <t>01237</t>
  </si>
  <si>
    <t>01238</t>
  </si>
  <si>
    <t>01239</t>
  </si>
  <si>
    <t>01240</t>
  </si>
  <si>
    <t>01241</t>
  </si>
  <si>
    <t>01243</t>
  </si>
  <si>
    <t>01244</t>
  </si>
  <si>
    <t>01245</t>
  </si>
  <si>
    <t>01246</t>
  </si>
  <si>
    <t>01247</t>
  </si>
  <si>
    <t>01248</t>
  </si>
  <si>
    <t>01250</t>
  </si>
  <si>
    <t>01252</t>
  </si>
  <si>
    <t>01254</t>
  </si>
  <si>
    <t>01255</t>
  </si>
  <si>
    <t>01257</t>
  </si>
  <si>
    <t>01258</t>
  </si>
  <si>
    <t>01259</t>
  </si>
  <si>
    <t>01260</t>
  </si>
  <si>
    <t>01261</t>
  </si>
  <si>
    <t>01262</t>
  </si>
  <si>
    <t>01264</t>
  </si>
  <si>
    <t>01265</t>
  </si>
  <si>
    <t>01266</t>
  </si>
  <si>
    <t>01267</t>
  </si>
  <si>
    <t>01268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</si>
  <si>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</si>
  <si>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</si>
  <si>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</si>
  <si>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</si>
  <si>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</si>
  <si>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</si>
  <si>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</si>
  <si>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</si>
  <si>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</si>
  <si>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</si>
  <si>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</si>
  <si>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</si>
  <si>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</si>
  <si>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</si>
  <si>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</si>
  <si>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</si>
  <si>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</si>
  <si>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</si>
  <si>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</si>
  <si>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</si>
  <si>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</si>
  <si>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</si>
  <si>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</si>
  <si>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</si>
  <si>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</si>
  <si>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01298</t>
  </si>
  <si>
    <t>01299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</si>
  <si>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</si>
  <si>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</si>
  <si>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</si>
  <si>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</si>
  <si>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</si>
  <si>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</si>
  <si>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</si>
  <si>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</si>
  <si>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</si>
  <si>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</si>
  <si>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</si>
  <si>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</si>
  <si>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</si>
  <si>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</si>
  <si>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</si>
  <si>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</si>
  <si>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</si>
  <si>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</si>
  <si>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</si>
  <si>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</si>
  <si>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</si>
  <si>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</si>
  <si>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</si>
  <si>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</si>
  <si>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</si>
  <si>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</si>
  <si>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</si>
  <si>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</si>
  <si>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</si>
  <si>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</si>
  <si>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</si>
  <si>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</si>
  <si>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</si>
  <si>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</si>
  <si>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</si>
  <si>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</si>
  <si>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</si>
  <si>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</si>
  <si>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</si>
  <si>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</si>
  <si>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</si>
  <si>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</si>
  <si>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</si>
  <si>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</si>
  <si>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</si>
  <si>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</si>
  <si>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</si>
  <si>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</si>
  <si>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</si>
  <si>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</si>
  <si>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</si>
  <si>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</si>
  <si>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</si>
  <si>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</si>
  <si>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</si>
  <si>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</si>
  <si>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</si>
  <si>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</si>
  <si>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01366</t>
  </si>
  <si>
    <t>01367</t>
  </si>
  <si>
    <t>01368</t>
  </si>
  <si>
    <t>01369</t>
  </si>
  <si>
    <t>01371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</si>
  <si>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</si>
  <si>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</si>
  <si>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</si>
  <si>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</si>
  <si>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</si>
  <si>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</si>
  <si>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</si>
  <si>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</si>
  <si>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</si>
  <si>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</si>
  <si>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</si>
  <si>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01385</t>
  </si>
  <si>
    <t>01386</t>
  </si>
  <si>
    <t>01387</t>
  </si>
  <si>
    <t>01388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</si>
  <si>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</si>
  <si>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</si>
  <si>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</si>
  <si>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</si>
  <si>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</si>
  <si>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</si>
  <si>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</si>
  <si>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</si>
  <si>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</si>
  <si>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</si>
  <si>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</si>
  <si>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</si>
  <si>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</si>
  <si>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</si>
  <si>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</si>
  <si>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</si>
  <si>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</si>
  <si>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</si>
  <si>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</si>
  <si>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</si>
  <si>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</si>
  <si>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</si>
  <si>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</si>
  <si>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</si>
  <si>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</si>
  <si>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</si>
  <si>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</si>
  <si>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</si>
  <si>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</si>
  <si>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</si>
  <si>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</si>
  <si>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</si>
  <si>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</si>
  <si>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</si>
  <si>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</si>
  <si>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</si>
  <si>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</si>
  <si>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</si>
  <si>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</si>
  <si>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</si>
  <si>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</si>
  <si>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</si>
  <si>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</si>
  <si>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</si>
  <si>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</si>
  <si>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</si>
  <si>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</si>
  <si>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</si>
  <si>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</si>
  <si>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</si>
  <si>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</si>
  <si>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</si>
  <si>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</si>
  <si>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</si>
  <si>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</si>
  <si>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</si>
  <si>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</si>
  <si>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</si>
  <si>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</si>
  <si>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</si>
  <si>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</si>
  <si>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</si>
  <si>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</si>
  <si>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</si>
  <si>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</si>
  <si>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</si>
  <si>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</si>
  <si>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</si>
  <si>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</si>
  <si>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01493</t>
  </si>
  <si>
    <t>01494</t>
  </si>
  <si>
    <t>01496</t>
  </si>
  <si>
    <t>01497</t>
  </si>
  <si>
    <t>01498</t>
  </si>
  <si>
    <t>01500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</si>
  <si>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</si>
  <si>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</si>
  <si>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</si>
  <si>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</si>
  <si>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</si>
  <si>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</si>
  <si>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</si>
  <si>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</si>
  <si>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</si>
  <si>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</si>
  <si>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</si>
  <si>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</si>
  <si>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</si>
  <si>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</si>
  <si>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</si>
  <si>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</si>
  <si>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</si>
  <si>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</si>
  <si>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</si>
  <si>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</si>
  <si>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</si>
  <si>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</si>
  <si>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</si>
  <si>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</si>
  <si>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</si>
  <si>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</si>
  <si>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</si>
  <si>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</si>
  <si>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</si>
  <si>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</si>
  <si>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</si>
  <si>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</si>
  <si>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</si>
  <si>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</si>
  <si>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</si>
  <si>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</si>
  <si>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</si>
  <si>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</si>
  <si>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</si>
  <si>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</si>
  <si>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</si>
  <si>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</si>
  <si>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</si>
  <si>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</si>
  <si>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</si>
  <si>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</si>
  <si>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</si>
  <si>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</si>
  <si>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</si>
  <si>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</si>
  <si>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</si>
  <si>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</si>
  <si>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</si>
  <si>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</si>
  <si>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</si>
  <si>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</si>
  <si>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</si>
  <si>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</si>
  <si>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</si>
  <si>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</si>
  <si>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</si>
  <si>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</si>
  <si>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</si>
  <si>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</si>
  <si>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</si>
  <si>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</si>
  <si>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</si>
  <si>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</si>
  <si>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</si>
  <si>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</si>
  <si>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</si>
  <si>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</si>
  <si>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</si>
  <si>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</si>
  <si>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</si>
  <si>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</si>
  <si>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</si>
  <si>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</si>
  <si>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</si>
  <si>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</si>
  <si>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</si>
  <si>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</si>
  <si>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</si>
  <si>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</si>
  <si>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</si>
  <si>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</si>
  <si>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</si>
  <si>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</si>
  <si>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</si>
  <si>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</si>
  <si>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01605</t>
  </si>
  <si>
    <t>01606</t>
  </si>
  <si>
    <t>01607</t>
  </si>
  <si>
    <t>01609</t>
  </si>
  <si>
    <t>01610</t>
  </si>
  <si>
    <t>01612</t>
  </si>
  <si>
    <t>01613</t>
  </si>
  <si>
    <t>01615</t>
  </si>
  <si>
    <t>01616</t>
  </si>
  <si>
    <t>01617</t>
  </si>
  <si>
    <t>01619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</si>
  <si>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</si>
  <si>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</si>
  <si>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</si>
  <si>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</si>
  <si>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</si>
  <si>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</si>
  <si>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</si>
  <si>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</si>
  <si>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</si>
  <si>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</si>
  <si>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</si>
  <si>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</si>
  <si>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</si>
  <si>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</si>
  <si>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</si>
  <si>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</si>
  <si>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</si>
  <si>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</si>
  <si>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</si>
  <si>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</si>
  <si>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</si>
  <si>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</si>
  <si>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</si>
  <si>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</si>
  <si>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</si>
  <si>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</si>
  <si>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</si>
  <si>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</si>
  <si>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</si>
  <si>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</si>
  <si>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</si>
  <si>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</si>
  <si>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</si>
  <si>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</si>
  <si>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</si>
  <si>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</si>
  <si>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</si>
  <si>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</si>
  <si>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</si>
  <si>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</si>
  <si>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</si>
  <si>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</si>
  <si>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</si>
  <si>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</si>
  <si>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</si>
  <si>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</si>
  <si>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</si>
  <si>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</si>
  <si>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</si>
  <si>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</si>
  <si>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</si>
  <si>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</si>
  <si>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</si>
  <si>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</si>
  <si>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</si>
  <si>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</si>
  <si>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</si>
  <si>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</si>
  <si>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</si>
  <si>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</si>
  <si>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</si>
  <si>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</si>
  <si>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</si>
  <si>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</si>
  <si>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</si>
  <si>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</si>
  <si>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</si>
  <si>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</si>
  <si>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</si>
  <si>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</si>
  <si>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</si>
  <si>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</si>
  <si>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</si>
  <si>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</si>
  <si>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</si>
  <si>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</si>
  <si>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</si>
  <si>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</si>
  <si>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</si>
  <si>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</si>
  <si>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</si>
  <si>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</si>
  <si>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</si>
  <si>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</si>
  <si>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</si>
  <si>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</si>
  <si>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</si>
  <si>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</si>
  <si>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</si>
  <si>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</si>
  <si>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</si>
  <si>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</si>
  <si>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</si>
  <si>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</si>
  <si>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</si>
  <si>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</si>
  <si>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</si>
  <si>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</si>
  <si>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</si>
  <si>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</si>
  <si>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</si>
  <si>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</si>
  <si>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</si>
  <si>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</si>
  <si>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</si>
  <si>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</si>
  <si>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</si>
  <si>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</si>
  <si>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</si>
  <si>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</si>
  <si>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</si>
  <si>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</si>
  <si>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</si>
  <si>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</si>
  <si>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</si>
  <si>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</si>
  <si>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</si>
  <si>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</si>
  <si>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</si>
  <si>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</si>
  <si>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</si>
  <si>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</si>
  <si>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</si>
  <si>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</si>
  <si>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</si>
  <si>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</si>
  <si>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</si>
  <si>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</si>
  <si>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</si>
  <si>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</si>
  <si>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</si>
  <si>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</si>
  <si>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</si>
  <si>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</si>
  <si>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</si>
  <si>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</si>
  <si>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</si>
  <si>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</si>
  <si>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</si>
  <si>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</si>
  <si>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01773</t>
  </si>
  <si>
    <t>01774</t>
  </si>
  <si>
    <t>01776</t>
  </si>
  <si>
    <t>01777</t>
  </si>
  <si>
    <t>01778</t>
  </si>
  <si>
    <t>01779</t>
  </si>
  <si>
    <t>01780</t>
  </si>
  <si>
    <t>01781</t>
  </si>
  <si>
    <t>01782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</si>
  <si>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</si>
  <si>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</si>
  <si>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</si>
  <si>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</si>
  <si>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</si>
  <si>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</si>
  <si>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</si>
  <si>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</si>
  <si>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</si>
  <si>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</si>
  <si>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</si>
  <si>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</si>
  <si>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</si>
  <si>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</si>
  <si>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</si>
  <si>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</si>
  <si>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</si>
  <si>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</si>
  <si>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</si>
  <si>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</si>
  <si>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</si>
  <si>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</si>
  <si>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</si>
  <si>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</si>
  <si>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</si>
  <si>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</si>
  <si>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</si>
  <si>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</si>
  <si>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</si>
  <si>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</si>
  <si>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</si>
  <si>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</si>
  <si>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</si>
  <si>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</si>
  <si>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</si>
  <si>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</si>
  <si>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</si>
  <si>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</si>
  <si>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</si>
  <si>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</si>
  <si>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</si>
  <si>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</si>
  <si>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</si>
  <si>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</si>
  <si>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</si>
  <si>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</si>
  <si>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</si>
  <si>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</si>
  <si>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</si>
  <si>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</si>
  <si>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</si>
  <si>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</si>
  <si>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</si>
  <si>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</si>
  <si>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</si>
  <si>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</si>
  <si>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</si>
  <si>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</si>
  <si>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</si>
  <si>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</si>
  <si>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</si>
  <si>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</si>
  <si>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</si>
  <si>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</si>
  <si>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</si>
  <si>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</si>
  <si>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</si>
  <si>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</si>
  <si>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</si>
  <si>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</si>
  <si>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</si>
  <si>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</si>
  <si>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</si>
  <si>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</si>
  <si>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</si>
  <si>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</si>
  <si>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</si>
  <si>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</si>
  <si>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</si>
  <si>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</si>
  <si>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</si>
  <si>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</si>
  <si>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</si>
  <si>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</si>
  <si>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</si>
  <si>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</si>
  <si>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</si>
  <si>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</si>
  <si>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</si>
  <si>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</si>
  <si>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</si>
  <si>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</si>
  <si>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</si>
  <si>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</si>
  <si>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</si>
  <si>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</si>
  <si>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</si>
  <si>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</si>
  <si>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</si>
  <si>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</si>
  <si>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</si>
  <si>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</si>
  <si>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</si>
  <si>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</si>
  <si>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</si>
  <si>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</si>
  <si>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</si>
  <si>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</si>
  <si>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</si>
  <si>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</si>
  <si>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</si>
  <si>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</si>
  <si>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</si>
  <si>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</si>
  <si>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</si>
  <si>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</si>
  <si>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</si>
  <si>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</si>
  <si>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</si>
  <si>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</si>
  <si>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</si>
  <si>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</si>
  <si>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</si>
  <si>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</si>
  <si>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</si>
  <si>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</si>
  <si>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</si>
  <si>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</si>
  <si>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</si>
  <si>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</si>
  <si>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</si>
  <si>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</si>
  <si>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</si>
  <si>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</si>
  <si>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</si>
  <si>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</si>
  <si>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</si>
  <si>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</si>
  <si>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</si>
  <si>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</si>
  <si>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</si>
  <si>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</si>
  <si>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</si>
  <si>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</si>
  <si>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</si>
  <si>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</si>
  <si>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</si>
  <si>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</si>
  <si>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</si>
  <si>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</si>
  <si>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</si>
  <si>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</si>
  <si>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</si>
  <si>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</si>
  <si>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</si>
  <si>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</si>
  <si>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</si>
  <si>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</si>
  <si>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</si>
  <si>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</si>
  <si>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</si>
  <si>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</si>
  <si>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</si>
  <si>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</si>
  <si>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</si>
  <si>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</si>
  <si>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</si>
  <si>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</si>
  <si>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</si>
  <si>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</si>
  <si>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</si>
  <si>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</si>
  <si>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</si>
  <si>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</si>
  <si>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01982</t>
  </si>
  <si>
    <t>01983</t>
  </si>
  <si>
    <t>01984</t>
  </si>
  <si>
    <t>01985</t>
  </si>
  <si>
    <t>01988</t>
  </si>
  <si>
    <t>01989</t>
  </si>
  <si>
    <t>01990</t>
  </si>
  <si>
    <t>01991</t>
  </si>
  <si>
    <t>01992</t>
  </si>
  <si>
    <t>01993</t>
  </si>
  <si>
    <t>01994</t>
  </si>
  <si>
    <t>01996</t>
  </si>
  <si>
    <t>01997</t>
  </si>
  <si>
    <t>01998</t>
  </si>
  <si>
    <t>01999</t>
  </si>
  <si>
    <t>02000</t>
  </si>
  <si>
    <t>02001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</si>
  <si>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</si>
  <si>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</si>
  <si>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</si>
  <si>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</si>
  <si>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</si>
  <si>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</si>
  <si>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</si>
  <si>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</si>
  <si>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</si>
  <si>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</si>
  <si>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</si>
  <si>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</si>
  <si>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</si>
  <si>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</si>
  <si>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</si>
  <si>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</si>
  <si>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</si>
  <si>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</si>
  <si>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</si>
  <si>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</si>
  <si>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</si>
  <si>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</si>
  <si>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</si>
  <si>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</si>
  <si>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</si>
  <si>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</si>
  <si>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</si>
  <si>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</si>
  <si>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</si>
  <si>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</si>
  <si>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</si>
  <si>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</si>
  <si>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</si>
  <si>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</si>
  <si>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02039</t>
  </si>
  <si>
    <t>02040</t>
  </si>
  <si>
    <t>02041</t>
  </si>
  <si>
    <t>02042</t>
  </si>
  <si>
    <t>02043</t>
  </si>
  <si>
    <t>02044</t>
  </si>
  <si>
    <t>02045</t>
  </si>
  <si>
    <t>02053</t>
  </si>
  <si>
    <t>02055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</si>
  <si>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</si>
  <si>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</si>
  <si>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</si>
  <si>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</si>
  <si>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</si>
  <si>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</si>
  <si>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</si>
  <si>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</si>
  <si>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</si>
  <si>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</si>
  <si>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</si>
  <si>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</si>
  <si>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</si>
  <si>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</si>
  <si>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</si>
  <si>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</si>
  <si>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</si>
  <si>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</si>
  <si>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</si>
  <si>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</si>
  <si>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</si>
  <si>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</si>
  <si>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</si>
  <si>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</si>
  <si>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</si>
  <si>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</si>
  <si>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</si>
  <si>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</si>
  <si>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</si>
  <si>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</si>
  <si>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</si>
  <si>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</si>
  <si>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</si>
  <si>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</si>
  <si>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</si>
  <si>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</si>
  <si>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</si>
  <si>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</si>
  <si>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</si>
  <si>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</si>
  <si>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</si>
  <si>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</si>
  <si>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</si>
  <si>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</si>
  <si>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</si>
  <si>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</si>
  <si>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</si>
  <si>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</si>
  <si>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02107</t>
  </si>
  <si>
    <t>02108</t>
  </si>
  <si>
    <t>02109</t>
  </si>
  <si>
    <t>02110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</si>
  <si>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</si>
  <si>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</si>
  <si>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</si>
  <si>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</si>
  <si>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</si>
  <si>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</si>
  <si>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</si>
  <si>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</si>
  <si>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</si>
  <si>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</si>
  <si>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</si>
  <si>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</si>
  <si>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</si>
  <si>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</si>
  <si>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</si>
  <si>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</si>
  <si>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</si>
  <si>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</si>
  <si>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</si>
  <si>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</si>
  <si>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</si>
  <si>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</si>
  <si>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</si>
  <si>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</si>
  <si>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</si>
  <si>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</si>
  <si>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</si>
  <si>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</si>
  <si>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</si>
  <si>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</si>
  <si>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</si>
  <si>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02149</t>
  </si>
  <si>
    <t>02150</t>
  </si>
  <si>
    <t>02151</t>
  </si>
  <si>
    <t>02152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</si>
  <si>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</si>
  <si>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</si>
  <si>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</si>
  <si>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</si>
  <si>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</si>
  <si>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</si>
  <si>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</si>
  <si>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</si>
  <si>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</si>
  <si>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</si>
  <si>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</si>
  <si>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</si>
  <si>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</si>
  <si>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</si>
  <si>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</si>
  <si>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</si>
  <si>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</si>
  <si>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</si>
  <si>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</si>
  <si>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</si>
  <si>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</si>
  <si>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</si>
  <si>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</si>
  <si>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</si>
  <si>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</si>
  <si>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</si>
  <si>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</si>
  <si>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</si>
  <si>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</si>
  <si>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</si>
  <si>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</si>
  <si>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</si>
  <si>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</si>
  <si>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</si>
  <si>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</si>
  <si>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</si>
  <si>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ТП 65 Садоводческое общество</t>
  </si>
  <si>
    <t>ТП 216 Т-1 Дом престарелый и инвалидов</t>
  </si>
  <si>
    <t>ТП 70 ж/д</t>
  </si>
  <si>
    <t>ТП 220 Т-1 Реттраслятор</t>
  </si>
  <si>
    <t>ТП 31-09</t>
  </si>
  <si>
    <t>15-147</t>
  </si>
  <si>
    <t>01108</t>
  </si>
  <si>
    <t>01110</t>
  </si>
  <si>
    <t>01111</t>
  </si>
  <si>
    <t>01112</t>
  </si>
  <si>
    <t>01113</t>
  </si>
  <si>
    <t>01115</t>
  </si>
  <si>
    <t>01116</t>
  </si>
  <si>
    <t>Статус потребителя</t>
  </si>
  <si>
    <t>Юр.лицо</t>
  </si>
  <si>
    <t>ЮЛ &gt;=670 кВт</t>
  </si>
  <si>
    <t>Физ.лицо</t>
  </si>
  <si>
    <t>МКЖД</t>
  </si>
  <si>
    <t>Технич.учет</t>
  </si>
  <si>
    <t>Тип опоры</t>
  </si>
  <si>
    <t>Деревянная</t>
  </si>
  <si>
    <t>Железобетонная</t>
  </si>
  <si>
    <t xml:space="preserve">Иной тип </t>
  </si>
  <si>
    <t>Тип проводника магистрали 0,4</t>
  </si>
  <si>
    <t>Без изоляции</t>
  </si>
  <si>
    <t>Изолированный</t>
  </si>
  <si>
    <t>Кабель</t>
  </si>
  <si>
    <r>
      <t>Тип эл</t>
    </r>
    <r>
      <rPr>
        <sz val="11"/>
        <color theme="1"/>
        <rFont val="Calibri"/>
        <family val="2"/>
        <charset val="204"/>
        <scheme val="minor"/>
      </rPr>
      <t>. отвода магистрали 0,4кВ</t>
    </r>
  </si>
  <si>
    <t>Возд.отв. линия, неизолир. пров.</t>
  </si>
  <si>
    <t>Возд.отв. линия, СИП</t>
  </si>
  <si>
    <t>Свмщ. Возд.отв. лин (&gt;=2 аб.), неиз. пров.</t>
  </si>
  <si>
    <t>Свмщ. Возд.отв. лин (&gt;=2 аб.), СИП</t>
  </si>
  <si>
    <t>Подземный кабель</t>
  </si>
  <si>
    <t>Состояние опоры</t>
  </si>
  <si>
    <t>Норм.</t>
  </si>
  <si>
    <t>Авар.</t>
  </si>
  <si>
    <t>Материал фасада дома</t>
  </si>
  <si>
    <t>Кирпич</t>
  </si>
  <si>
    <t>Древесина</t>
  </si>
  <si>
    <t>Штукатурка</t>
  </si>
  <si>
    <t>Сайдинг</t>
  </si>
  <si>
    <t>Существующий ПУ, место установки</t>
  </si>
  <si>
    <t>На опоре </t>
  </si>
  <si>
    <t>На фасаде дома </t>
  </si>
  <si>
    <t>ВРУ МКЖД</t>
  </si>
  <si>
    <t>Внутри РУ-0,4 ТП </t>
  </si>
  <si>
    <t>Внутри ТП в отд.щите</t>
  </si>
  <si>
    <t>Снаружи ТП в отд.щите</t>
  </si>
  <si>
    <t>В жилом помещении</t>
  </si>
  <si>
    <t>Прочее</t>
  </si>
  <si>
    <t>Существующий ПУ, тип</t>
  </si>
  <si>
    <t>1 ф</t>
  </si>
  <si>
    <t xml:space="preserve">3 ф </t>
  </si>
  <si>
    <t>3ф Трансф</t>
  </si>
  <si>
    <t>Логическое  1 / 0</t>
  </si>
  <si>
    <t>Да</t>
  </si>
  <si>
    <t>Нет</t>
  </si>
  <si>
    <t>ТОП-0,66</t>
  </si>
  <si>
    <t>ТОП-0,66-I</t>
  </si>
  <si>
    <t>ТШП-0,66 (31х7 d21)</t>
  </si>
  <si>
    <t>ТШП-0,66 (51х9 d28)</t>
  </si>
  <si>
    <t>ТШП-0,66 (11х103; 21х75)</t>
  </si>
  <si>
    <t>ТШП-0,66-I</t>
  </si>
  <si>
    <t>ТТИ-А</t>
  </si>
  <si>
    <t>ТТИ-30 габарит 1</t>
  </si>
  <si>
    <t>ТТИ-30 габарит 2</t>
  </si>
  <si>
    <t>ТТИ-40</t>
  </si>
  <si>
    <t>ТТИ-60</t>
  </si>
  <si>
    <t>ТТИ-85</t>
  </si>
  <si>
    <t>ТТИ-100</t>
  </si>
  <si>
    <t>ТТИ-125</t>
  </si>
  <si>
    <t>ТШЛ-0,66</t>
  </si>
  <si>
    <t>ТШЛ-0,66-I</t>
  </si>
  <si>
    <t>ТШЛ-0,66-II</t>
  </si>
  <si>
    <t>ТШЛ-0,66-II-1</t>
  </si>
  <si>
    <t>ТШЛ-0,66-III-1</t>
  </si>
  <si>
    <t>ТШЛ-0,66-III-2</t>
  </si>
  <si>
    <t>ТШЛ-0,66-III-3</t>
  </si>
  <si>
    <t>Т-0,66 рис. 1</t>
  </si>
  <si>
    <t>Т-0,66 рис. 2</t>
  </si>
  <si>
    <t>Т-0,66 рис. 3</t>
  </si>
  <si>
    <t>Т-0,66 рис. 4</t>
  </si>
  <si>
    <t>Т-0,66 рис. 5</t>
  </si>
  <si>
    <t>Т-0,66 рис. 6</t>
  </si>
  <si>
    <t>ТШ-0,66 рис. 1</t>
  </si>
  <si>
    <t>ТШ-0,66 рис. 2</t>
  </si>
  <si>
    <t>ТШ-0,66 рис. 3</t>
  </si>
  <si>
    <t>ТШ-0,66 рис. 4</t>
  </si>
  <si>
    <t>ТШ-0,66 рис. 5</t>
  </si>
  <si>
    <t>ТШ-0,66 рис. 6</t>
  </si>
  <si>
    <t>Исполнение ТТ</t>
  </si>
  <si>
    <t>Опорный</t>
  </si>
  <si>
    <t>Шинный</t>
  </si>
  <si>
    <t>Способ установки ТТ</t>
  </si>
  <si>
    <t>На место существующих ТТ</t>
  </si>
  <si>
    <t>Новые ТТ на шины</t>
  </si>
  <si>
    <t>Новые ТТ на кабель</t>
  </si>
  <si>
    <t>Новые ТТ в шкаф</t>
  </si>
  <si>
    <t>Оператор связи</t>
  </si>
  <si>
    <t>МТС</t>
  </si>
  <si>
    <t>Билайн</t>
  </si>
  <si>
    <t>Мегафон</t>
  </si>
  <si>
    <t>Теле 2</t>
  </si>
  <si>
    <t>Пакетная передача данных</t>
  </si>
  <si>
    <t>Отсутствует</t>
  </si>
  <si>
    <t>EDGE</t>
  </si>
  <si>
    <t>3G</t>
  </si>
  <si>
    <t>4G</t>
  </si>
  <si>
    <t>Ключ</t>
  </si>
  <si>
    <t>ВЛ610</t>
  </si>
  <si>
    <t>760</t>
  </si>
  <si>
    <t>Код ТИ</t>
  </si>
  <si>
    <t>Наименование ТП</t>
  </si>
  <si>
    <t>Опора №</t>
  </si>
  <si>
    <t>Иной тип оп.</t>
  </si>
  <si>
    <t>Тип провод. магистрали 0,4</t>
  </si>
  <si>
    <t>Расст. от ТП до опоры, м</t>
  </si>
  <si>
    <t>Сост. Опоры</t>
  </si>
  <si>
    <t>Тип эл. отвода магистрали 0,4</t>
  </si>
  <si>
    <t>Совмещенный ввод</t>
  </si>
  <si>
    <t xml:space="preserve">Матер. фасада </t>
  </si>
  <si>
    <t>Существующий ПУ, Марка</t>
  </si>
  <si>
    <t>Существующий ПУ, зав. №</t>
  </si>
  <si>
    <t>Существующий ПУ, место уст-ки</t>
  </si>
  <si>
    <t>Прочее мест.уст</t>
  </si>
  <si>
    <t>Тип ТТ</t>
  </si>
  <si>
    <t>Номинал ТТ ххх/5</t>
  </si>
  <si>
    <t>Лицевой счет</t>
  </si>
  <si>
    <t>Субабонент</t>
  </si>
  <si>
    <t>IdTI основного аб</t>
  </si>
  <si>
    <t>Нас. Пункт</t>
  </si>
  <si>
    <t>Улица</t>
  </si>
  <si>
    <t>№ дома</t>
  </si>
  <si>
    <t>Строение</t>
  </si>
  <si>
    <t>Уровень GSM-сигнала 1 - 5</t>
  </si>
  <si>
    <t>Широта</t>
  </si>
  <si>
    <t>Долгота</t>
  </si>
  <si>
    <t>Дата коорд.</t>
  </si>
  <si>
    <t>000001</t>
  </si>
  <si>
    <t>Исполнение ТП</t>
  </si>
  <si>
    <t>КТПН</t>
  </si>
  <si>
    <t>БКТПН</t>
  </si>
  <si>
    <t>КТПНС</t>
  </si>
  <si>
    <t>Мачтовая</t>
  </si>
  <si>
    <t>Установка УСПД</t>
  </si>
  <si>
    <t>Внутри РУ-0,4</t>
  </si>
  <si>
    <t>В щите на опоре</t>
  </si>
  <si>
    <t>Уст УСПД</t>
  </si>
  <si>
    <t>Наименование потребителя</t>
  </si>
  <si>
    <t>Имя файла фото, jpg</t>
  </si>
  <si>
    <t>108</t>
  </si>
  <si>
    <t>ТП 89 Т-2 ДОСААФ, ул. Ростовская</t>
  </si>
  <si>
    <t>г. Черняховск</t>
  </si>
  <si>
    <t>Код ТП РСК</t>
  </si>
  <si>
    <t>Код потребителя РСК</t>
  </si>
  <si>
    <t>   Код потребителя РСК</t>
  </si>
  <si>
    <t>п.Краснополянское</t>
  </si>
  <si>
    <t>Существующий ПУ пров.</t>
  </si>
  <si>
    <t>ФИО подписанта</t>
  </si>
  <si>
    <t>Должность подписанта</t>
  </si>
  <si>
    <t>Телефон потребителя</t>
  </si>
  <si>
    <t>E-Mail потребителя</t>
  </si>
  <si>
    <t>Длина отвода до ПУ, м</t>
  </si>
  <si>
    <t>п. Козловка</t>
  </si>
  <si>
    <t xml:space="preserve">п. Низменное </t>
  </si>
  <si>
    <t>ТП 20 Т-2 Черняховск</t>
  </si>
  <si>
    <t>ТП 51 Т-2 Черняховск</t>
  </si>
  <si>
    <t>ТП 14 Т-2 г.Ч-к быт</t>
  </si>
  <si>
    <t>ТП 35 аб. Т-2</t>
  </si>
  <si>
    <t>ТП 104 Т-1 Черняховск</t>
  </si>
  <si>
    <t>ТП 59 Т-1 Черняховск ЮЭС</t>
  </si>
  <si>
    <t>ТП 113 ООО УК Черняховское домоуправление, аб.</t>
  </si>
  <si>
    <t>ТП 218 Садовод.общ. Восход</t>
  </si>
  <si>
    <t>ТП 5 Садовод.общ.Дружба</t>
  </si>
  <si>
    <t>ТП 14 Т-1 ПУ Водоканал</t>
  </si>
  <si>
    <t>ТП 14 Т-2 ПУ Водоканал</t>
  </si>
  <si>
    <t>ТП 208-1 Фруктохранилище,Новая Рута</t>
  </si>
  <si>
    <t>ТП 79 ООО Квадрикс</t>
  </si>
  <si>
    <t>ТП 80 г.Гусев З/д деревянных изделий</t>
  </si>
  <si>
    <t>ТП 1 Черняховск</t>
  </si>
  <si>
    <t>ТП 14 Т-1 г.Ч-к быт</t>
  </si>
  <si>
    <t>ТП 20 Т-1 Черняховск</t>
  </si>
  <si>
    <t>ТП 23 Черняховск</t>
  </si>
  <si>
    <t>ТП 51 Т-1 Черняховск</t>
  </si>
  <si>
    <t>ТП 85 Черняховск</t>
  </si>
  <si>
    <t>ТП 92 Т-2 АЗС, ул. Тухачевского</t>
  </si>
  <si>
    <t>ТП 10 Т-1 АО Цитрон</t>
  </si>
  <si>
    <t>ТП 32</t>
  </si>
  <si>
    <t>ТП 4-2</t>
  </si>
  <si>
    <t>ТП 80-01 Приречье</t>
  </si>
  <si>
    <t>ТП 80-02 Козловка</t>
  </si>
  <si>
    <t>ТП 80-03 Низменное</t>
  </si>
  <si>
    <t>ТП 80-04 Привольное</t>
  </si>
  <si>
    <t>ТП 80-05 Трудовое</t>
  </si>
  <si>
    <t>ТП 80-06 Яснополье</t>
  </si>
  <si>
    <t>ТП 80-07 Яснополье</t>
  </si>
  <si>
    <t>ТП 80-08 Загорское</t>
  </si>
  <si>
    <t>ТП 80-09 Загорское</t>
  </si>
  <si>
    <t>ТП 80-10 Загорское</t>
  </si>
  <si>
    <t>ТП 80-11 Берестово</t>
  </si>
  <si>
    <t>ТП 80-12 п.Приозерное</t>
  </si>
  <si>
    <t>ТП 80-15 Щеглы</t>
  </si>
  <si>
    <t>ТП 80-16 Щеглы</t>
  </si>
  <si>
    <t>ТП 80-17 Приозерное</t>
  </si>
  <si>
    <t>ТП 80-18 Приозерное</t>
  </si>
  <si>
    <t>ТП 80-19 п. Возвышенка,</t>
  </si>
  <si>
    <t>ТП 80-20 Рябиновка</t>
  </si>
  <si>
    <t>ТП 80-21 Привольное</t>
  </si>
  <si>
    <t>ТП 80-22 Привольное</t>
  </si>
  <si>
    <t>ТП 80-24 Михайловка</t>
  </si>
  <si>
    <t>ТП 80-26</t>
  </si>
  <si>
    <t>ТП 81-02 Нагорное</t>
  </si>
  <si>
    <t>ТП 81-05 Зел.Долина</t>
  </si>
  <si>
    <t>ТП 81-07 Смородиново</t>
  </si>
  <si>
    <t>ТП 81-08 Привольное</t>
  </si>
  <si>
    <t>ТП 81-09 Привольное</t>
  </si>
  <si>
    <t>ТП 81-35 Придорожное</t>
  </si>
  <si>
    <t>ТП 81-40 Садовое</t>
  </si>
  <si>
    <t>ТП 20</t>
  </si>
  <si>
    <t>ТП 206</t>
  </si>
  <si>
    <t>ТП 221 АЗС</t>
  </si>
  <si>
    <t>ТП 225-1</t>
  </si>
  <si>
    <t>ТП 227</t>
  </si>
  <si>
    <t>ТП 229</t>
  </si>
  <si>
    <t>ТП 233-1</t>
  </si>
  <si>
    <t>ТП 233-2</t>
  </si>
  <si>
    <t>ТП 237</t>
  </si>
  <si>
    <t>ТП 55-2</t>
  </si>
  <si>
    <t>ТП 77</t>
  </si>
  <si>
    <t>ТП 85</t>
  </si>
  <si>
    <t>ТП 13 Т-1</t>
  </si>
  <si>
    <t>ТП 15</t>
  </si>
  <si>
    <t>ТП 17 Т-1</t>
  </si>
  <si>
    <t>ТП 19 Т-1 Лесозавод Балт.флота</t>
  </si>
  <si>
    <t>ТП 246</t>
  </si>
  <si>
    <t>ТП 95 Т-1</t>
  </si>
  <si>
    <t>ТП 225-2</t>
  </si>
  <si>
    <t>ТП 242 Т-1 Служ-адм здание таможни</t>
  </si>
  <si>
    <t>ТП 31</t>
  </si>
  <si>
    <t>ТП 34</t>
  </si>
  <si>
    <t>ТП 57</t>
  </si>
  <si>
    <t>ТП 62 Т-1</t>
  </si>
  <si>
    <t>ТП 76</t>
  </si>
  <si>
    <t>ТП 98 Т-1</t>
  </si>
  <si>
    <t>ТП 99 Т-1</t>
  </si>
  <si>
    <t>15-401</t>
  </si>
  <si>
    <t>ТП 07-14 Озерск</t>
  </si>
  <si>
    <t>ТП 41-10 Т-1 Ясная пол</t>
  </si>
  <si>
    <t>ТП 21-16</t>
  </si>
  <si>
    <t>00039</t>
  </si>
  <si>
    <t>00081</t>
  </si>
  <si>
    <t>00084</t>
  </si>
  <si>
    <t>00086</t>
  </si>
  <si>
    <t>00178</t>
  </si>
  <si>
    <t>00199</t>
  </si>
  <si>
    <t>00200</t>
  </si>
  <si>
    <t>00201</t>
  </si>
  <si>
    <t>00202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</si>
  <si>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</si>
  <si>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</si>
  <si>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</si>
  <si>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</si>
  <si>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</si>
  <si>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</si>
  <si>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</si>
  <si>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</si>
  <si>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</si>
  <si>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</si>
  <si>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</si>
  <si>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</si>
  <si>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</si>
  <si>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</si>
  <si>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</si>
  <si>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</si>
  <si>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00340</t>
  </si>
  <si>
    <t>00341</t>
  </si>
  <si>
    <t>00433</t>
  </si>
  <si>
    <t>00434</t>
  </si>
  <si>
    <t>00444</t>
  </si>
  <si>
    <t>00445</t>
  </si>
  <si>
    <t>00446</t>
  </si>
  <si>
    <t>00447</t>
  </si>
  <si>
    <t>00448</t>
  </si>
  <si>
    <t>00449</t>
  </si>
  <si>
    <t>00450</t>
  </si>
  <si>
    <t>00548</t>
  </si>
  <si>
    <t>00574</t>
  </si>
  <si>
    <t>00580</t>
  </si>
  <si>
    <t>00889</t>
  </si>
  <si>
    <t>00897</t>
  </si>
  <si>
    <t>00920</t>
  </si>
  <si>
    <t>01059</t>
  </si>
  <si>
    <t>01263</t>
  </si>
  <si>
    <t>01280</t>
  </si>
  <si>
    <t>01297</t>
  </si>
  <si>
    <t>01300</t>
  </si>
  <si>
    <t>01372</t>
  </si>
  <si>
    <t>01464</t>
  </si>
  <si>
    <t>01499</t>
  </si>
  <si>
    <t>01501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</si>
  <si>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</si>
  <si>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</si>
  <si>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</si>
  <si>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</si>
  <si>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</si>
  <si>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</si>
  <si>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</si>
  <si>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</si>
  <si>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01608</t>
  </si>
  <si>
    <t>01611</t>
  </si>
  <si>
    <t>01614</t>
  </si>
  <si>
    <t>01618</t>
  </si>
  <si>
    <t>01620</t>
  </si>
  <si>
    <t>01656</t>
  </si>
  <si>
    <t>01699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</si>
  <si>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</si>
  <si>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</si>
  <si>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</si>
  <si>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</si>
  <si>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</si>
  <si>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</si>
  <si>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</si>
  <si>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</si>
  <si>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</si>
  <si>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</si>
  <si>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</si>
  <si>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</si>
  <si>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</si>
  <si>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</si>
  <si>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01935</t>
  </si>
  <si>
    <t>01936</t>
  </si>
  <si>
    <t>01981</t>
  </si>
  <si>
    <t>15-453</t>
  </si>
  <si>
    <t>15-454</t>
  </si>
  <si>
    <t>15-455</t>
  </si>
  <si>
    <t>15-447</t>
  </si>
  <si>
    <t>15-331</t>
  </si>
  <si>
    <t>15-356</t>
  </si>
  <si>
    <t>О-24 Гурьевск</t>
  </si>
  <si>
    <t>О-31 Багратионовск</t>
  </si>
  <si>
    <t>О-34 Правдинск</t>
  </si>
  <si>
    <t>О-50 Междуречье</t>
  </si>
  <si>
    <t>16</t>
  </si>
  <si>
    <t>15</t>
  </si>
  <si>
    <t>18</t>
  </si>
  <si>
    <t>17</t>
  </si>
  <si>
    <t>11</t>
  </si>
  <si>
    <t>12</t>
  </si>
  <si>
    <t>10</t>
  </si>
  <si>
    <t>13</t>
  </si>
  <si>
    <t>ТП 106</t>
  </si>
  <si>
    <t>ТП 25 Т-1</t>
  </si>
  <si>
    <t>00009</t>
  </si>
  <si>
    <t>00022</t>
  </si>
  <si>
    <t>00025</t>
  </si>
  <si>
    <t>00027</t>
  </si>
  <si>
    <t>00101</t>
  </si>
  <si>
    <t>00309</t>
  </si>
  <si>
    <t>00410</t>
  </si>
  <si>
    <t>01047</t>
  </si>
  <si>
    <t>01050</t>
  </si>
  <si>
    <t>15-197 ОАО Лукойл аб</t>
  </si>
  <si>
    <t>О-43 Ушаковская ООО Лукойл-КМН Аб</t>
  </si>
  <si>
    <t>ЗЭС ОАО Янтарьэнерго</t>
  </si>
  <si>
    <t>ВЭС ОАО Янтарьэнерго</t>
  </si>
  <si>
    <t>04</t>
  </si>
  <si>
    <t>ТП 5</t>
  </si>
  <si>
    <t>ТП 6 Ксенофонтов Д.Ю.</t>
  </si>
  <si>
    <t>ТП 47 Прибалтийский кондитер, ОВД Черня</t>
  </si>
  <si>
    <t>ТП 59 Т-1 ж/д</t>
  </si>
  <si>
    <t>ТП 104 Т-2 Черняховск</t>
  </si>
  <si>
    <t>ТП 107 Черняховск АРВИ</t>
  </si>
  <si>
    <t>00017</t>
  </si>
  <si>
    <t>00018</t>
  </si>
  <si>
    <t>00040</t>
  </si>
  <si>
    <t>00052</t>
  </si>
  <si>
    <t>00078</t>
  </si>
  <si>
    <t>00083</t>
  </si>
  <si>
    <t>00127</t>
  </si>
  <si>
    <t>00128</t>
  </si>
  <si>
    <t>00132</t>
  </si>
  <si>
    <t>00153</t>
  </si>
  <si>
    <t>00171</t>
  </si>
  <si>
    <t>00181</t>
  </si>
  <si>
    <t>00188</t>
  </si>
  <si>
    <t>00189</t>
  </si>
  <si>
    <t>00197</t>
  </si>
  <si>
    <t>00212</t>
  </si>
  <si>
    <t>00228</t>
  </si>
  <si>
    <t>00262</t>
  </si>
  <si>
    <t>00266</t>
  </si>
  <si>
    <t>00275</t>
  </si>
  <si>
    <t>00297</t>
  </si>
  <si>
    <t>00298</t>
  </si>
  <si>
    <t>00314</t>
  </si>
  <si>
    <t>00338</t>
  </si>
  <si>
    <t>00339</t>
  </si>
  <si>
    <t>00346</t>
  </si>
  <si>
    <t>00349</t>
  </si>
  <si>
    <t>00379</t>
  </si>
  <si>
    <t>00396</t>
  </si>
  <si>
    <t>00397</t>
  </si>
  <si>
    <t>00425</t>
  </si>
  <si>
    <t>00456</t>
  </si>
  <si>
    <t>00457</t>
  </si>
  <si>
    <t>00475</t>
  </si>
  <si>
    <t>00476</t>
  </si>
  <si>
    <t>00485</t>
  </si>
  <si>
    <t>00505</t>
  </si>
  <si>
    <t>00529</t>
  </si>
  <si>
    <t>00559</t>
  </si>
  <si>
    <t>00582</t>
  </si>
  <si>
    <t>00594</t>
  </si>
  <si>
    <t>00598</t>
  </si>
  <si>
    <t>00599</t>
  </si>
  <si>
    <t>00601</t>
  </si>
  <si>
    <t>00602</t>
  </si>
  <si>
    <t>00603</t>
  </si>
  <si>
    <t>00604</t>
  </si>
  <si>
    <t>00638</t>
  </si>
  <si>
    <t>00644</t>
  </si>
  <si>
    <t>00692</t>
  </si>
  <si>
    <t>00694</t>
  </si>
  <si>
    <t>00715</t>
  </si>
  <si>
    <t>00719</t>
  </si>
  <si>
    <t>00721</t>
  </si>
  <si>
    <t>00722</t>
  </si>
  <si>
    <t>00723</t>
  </si>
  <si>
    <t>00724</t>
  </si>
  <si>
    <t>00734</t>
  </si>
  <si>
    <t>00735</t>
  </si>
  <si>
    <t>00736</t>
  </si>
  <si>
    <t>00738</t>
  </si>
  <si>
    <t>00739</t>
  </si>
  <si>
    <t>00743</t>
  </si>
  <si>
    <t>00753</t>
  </si>
  <si>
    <t>00772</t>
  </si>
  <si>
    <t>00776</t>
  </si>
  <si>
    <t>00780</t>
  </si>
  <si>
    <t>00783</t>
  </si>
  <si>
    <t>00807</t>
  </si>
  <si>
    <t>00845</t>
  </si>
  <si>
    <t>00848</t>
  </si>
  <si>
    <t>00851</t>
  </si>
  <si>
    <t>00853</t>
  </si>
  <si>
    <t>00858</t>
  </si>
  <si>
    <t>00860</t>
  </si>
  <si>
    <t>00867</t>
  </si>
  <si>
    <t>00895</t>
  </si>
  <si>
    <t>00903</t>
  </si>
  <si>
    <t>00916</t>
  </si>
  <si>
    <t>00957</t>
  </si>
  <si>
    <t>00972</t>
  </si>
  <si>
    <t>00973</t>
  </si>
  <si>
    <t>00983</t>
  </si>
  <si>
    <t>00990</t>
  </si>
  <si>
    <t>01061</t>
  </si>
  <si>
    <t>01109</t>
  </si>
  <si>
    <t>01114</t>
  </si>
  <si>
    <t>01158</t>
  </si>
  <si>
    <t>01180</t>
  </si>
  <si>
    <t>01201</t>
  </si>
  <si>
    <t>01216</t>
  </si>
  <si>
    <t>01232</t>
  </si>
  <si>
    <t>01234</t>
  </si>
  <si>
    <t>01242</t>
  </si>
  <si>
    <t>01249</t>
  </si>
  <si>
    <t>01251</t>
  </si>
  <si>
    <t>01253</t>
  </si>
  <si>
    <t>01256</t>
  </si>
  <si>
    <t>01269</t>
  </si>
  <si>
    <t>01270</t>
  </si>
  <si>
    <t>01315</t>
  </si>
  <si>
    <t>01347</t>
  </si>
  <si>
    <t>01348</t>
  </si>
  <si>
    <t>01349</t>
  </si>
  <si>
    <t>01350</t>
  </si>
  <si>
    <t>01351</t>
  </si>
  <si>
    <t>01365</t>
  </si>
  <si>
    <t>01370</t>
  </si>
  <si>
    <t>01384</t>
  </si>
  <si>
    <t>01389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</si>
  <si>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</si>
  <si>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</si>
  <si>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</si>
  <si>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</si>
  <si>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</si>
  <si>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</si>
  <si>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</si>
  <si>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</si>
  <si>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</si>
  <si>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</si>
  <si>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</si>
  <si>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</si>
  <si>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</si>
  <si>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</si>
  <si>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</si>
  <si>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</si>
  <si>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</si>
  <si>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</si>
  <si>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</si>
  <si>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</si>
  <si>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</si>
  <si>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</si>
  <si>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</si>
  <si>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</si>
  <si>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</si>
  <si>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</si>
  <si>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</si>
  <si>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</si>
  <si>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</si>
  <si>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</si>
  <si>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</si>
  <si>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01463</t>
  </si>
  <si>
    <t>01492</t>
  </si>
  <si>
    <t>01495</t>
  </si>
  <si>
    <t>01548</t>
  </si>
  <si>
    <t>01557</t>
  </si>
  <si>
    <t>01587</t>
  </si>
  <si>
    <t>01588</t>
  </si>
  <si>
    <t>01604</t>
  </si>
  <si>
    <t>01633</t>
  </si>
  <si>
    <t>01673</t>
  </si>
  <si>
    <t>01674</t>
  </si>
  <si>
    <t>01727</t>
  </si>
  <si>
    <t>01728</t>
  </si>
  <si>
    <t>01729</t>
  </si>
  <si>
    <t>01730</t>
  </si>
  <si>
    <t>01731</t>
  </si>
  <si>
    <t>01732</t>
  </si>
  <si>
    <t>01772</t>
  </si>
  <si>
    <t>01775</t>
  </si>
  <si>
    <t>01783</t>
  </si>
  <si>
    <t>01810</t>
  </si>
  <si>
    <t>01822</t>
  </si>
  <si>
    <t>01852</t>
  </si>
  <si>
    <t>01853</t>
  </si>
  <si>
    <t>01879</t>
  </si>
  <si>
    <t>01889</t>
  </si>
  <si>
    <t>01934</t>
  </si>
  <si>
    <t>01986</t>
  </si>
  <si>
    <t>01987</t>
  </si>
  <si>
    <t>01995</t>
  </si>
  <si>
    <t>02002</t>
  </si>
  <si>
    <t>02017</t>
  </si>
  <si>
    <t>02038</t>
  </si>
  <si>
    <t>02046</t>
  </si>
  <si>
    <t>02047</t>
  </si>
  <si>
    <t>02048</t>
  </si>
  <si>
    <t>02049</t>
  </si>
  <si>
    <t>02050</t>
  </si>
  <si>
    <t>02051</t>
  </si>
  <si>
    <t>02052</t>
  </si>
  <si>
    <t>02054</t>
  </si>
  <si>
    <t>02056</t>
  </si>
  <si>
    <t>02057</t>
  </si>
  <si>
    <t>02106</t>
  </si>
  <si>
    <t>02111</t>
  </si>
  <si>
    <t>02112</t>
  </si>
  <si>
    <t>02113</t>
  </si>
  <si>
    <t>02114</t>
  </si>
  <si>
    <t>02134</t>
  </si>
  <si>
    <t>02135</t>
  </si>
  <si>
    <t>02148</t>
  </si>
  <si>
    <t>02153</t>
  </si>
  <si>
    <t>ТехПл</t>
  </si>
  <si>
    <t>Y00085</t>
  </si>
  <si>
    <t>Y00001</t>
  </si>
  <si>
    <t>Y00055</t>
  </si>
  <si>
    <t>Y00107</t>
  </si>
  <si>
    <t>Y00111</t>
  </si>
  <si>
    <t>Y00112</t>
  </si>
  <si>
    <t>Y00108</t>
  </si>
  <si>
    <t>Y00109</t>
  </si>
  <si>
    <t>Y00110</t>
  </si>
  <si>
    <t>Y00087</t>
  </si>
  <si>
    <t>Y00088</t>
  </si>
  <si>
    <t>Y00090</t>
  </si>
  <si>
    <t>Y00089</t>
  </si>
  <si>
    <t>Y00091</t>
  </si>
  <si>
    <t>Y00082</t>
  </si>
  <si>
    <t>Y00083</t>
  </si>
  <si>
    <t>Y00081</t>
  </si>
  <si>
    <t>Y00098</t>
  </si>
  <si>
    <t>Y00099</t>
  </si>
  <si>
    <t>Y00100</t>
  </si>
  <si>
    <t>Y00102</t>
  </si>
  <si>
    <t>Y00103</t>
  </si>
  <si>
    <t>Y00104</t>
  </si>
  <si>
    <t>Y00079</t>
  </si>
  <si>
    <t>Y00078</t>
  </si>
  <si>
    <t>Y00084</t>
  </si>
  <si>
    <t>Y00105</t>
  </si>
  <si>
    <t>Y00106</t>
  </si>
  <si>
    <t>Y00080</t>
  </si>
  <si>
    <t>Y00101</t>
  </si>
  <si>
    <t>Y00086</t>
  </si>
  <si>
    <t>Y00113</t>
  </si>
  <si>
    <t>Y00093</t>
  </si>
  <si>
    <t>Y00094</t>
  </si>
  <si>
    <t>Y00095</t>
  </si>
  <si>
    <t>Y00097</t>
  </si>
  <si>
    <t>Y00038</t>
  </si>
  <si>
    <t>Y00021</t>
  </si>
  <si>
    <t>Y00039</t>
  </si>
  <si>
    <t>Y00040</t>
  </si>
  <si>
    <t>Y00016</t>
  </si>
  <si>
    <t>Y00070</t>
  </si>
  <si>
    <t>Y00071</t>
  </si>
  <si>
    <t>Y00072</t>
  </si>
  <si>
    <t>Y00073</t>
  </si>
  <si>
    <t>Y00074</t>
  </si>
  <si>
    <t>Y00075</t>
  </si>
  <si>
    <t>Y00076</t>
  </si>
  <si>
    <t>Y00077</t>
  </si>
  <si>
    <t>Y00032</t>
  </si>
  <si>
    <t>Y00033</t>
  </si>
  <si>
    <t>Y00002</t>
  </si>
  <si>
    <t>Y00003</t>
  </si>
  <si>
    <t>Y00004</t>
  </si>
  <si>
    <t>Y00005</t>
  </si>
  <si>
    <t>Y00007</t>
  </si>
  <si>
    <t>Y00042</t>
  </si>
  <si>
    <t>Y00043</t>
  </si>
  <si>
    <t>Y00044</t>
  </si>
  <si>
    <t>Y00045</t>
  </si>
  <si>
    <t>Y00046</t>
  </si>
  <si>
    <t>Y00047</t>
  </si>
  <si>
    <t>Y00048</t>
  </si>
  <si>
    <t>Y00056</t>
  </si>
  <si>
    <t>Y00057</t>
  </si>
  <si>
    <t>Y00022</t>
  </si>
  <si>
    <t>Y00023</t>
  </si>
  <si>
    <t>Y00024</t>
  </si>
  <si>
    <t>Y00025</t>
  </si>
  <si>
    <t>Y00026</t>
  </si>
  <si>
    <t>Y00034</t>
  </si>
  <si>
    <t>Y00035</t>
  </si>
  <si>
    <t>Y00008</t>
  </si>
  <si>
    <t>Y00009</t>
  </si>
  <si>
    <t>Y00010</t>
  </si>
  <si>
    <t>Y00011</t>
  </si>
  <si>
    <t>Y00013</t>
  </si>
  <si>
    <t>Y00059</t>
  </si>
  <si>
    <t>Y00060</t>
  </si>
  <si>
    <t>Y00062</t>
  </si>
  <si>
    <t>Y00037</t>
  </si>
  <si>
    <t>Y00065</t>
  </si>
  <si>
    <t>Y00049</t>
  </si>
  <si>
    <t>Y00050</t>
  </si>
  <si>
    <t>Y00051</t>
  </si>
  <si>
    <t>Y00052</t>
  </si>
  <si>
    <t>Y00053</t>
  </si>
  <si>
    <t>Y00054</t>
  </si>
  <si>
    <t>Y00063</t>
  </si>
  <si>
    <t>Y00064</t>
  </si>
  <si>
    <t>Y00028</t>
  </si>
  <si>
    <t>Y00019</t>
  </si>
  <si>
    <t>Y00020</t>
  </si>
  <si>
    <t>Y00029</t>
  </si>
  <si>
    <t>Y00030</t>
  </si>
  <si>
    <t>Y00031</t>
  </si>
  <si>
    <t>Y00066</t>
  </si>
  <si>
    <t>Y00067</t>
  </si>
  <si>
    <t>Y00017</t>
  </si>
  <si>
    <t>Y00018</t>
  </si>
  <si>
    <t>Y00068</t>
  </si>
  <si>
    <t>Y00069</t>
  </si>
  <si>
    <t>Y00014</t>
  </si>
  <si>
    <t>Y00015</t>
  </si>
  <si>
    <t>Y00058</t>
  </si>
  <si>
    <t>Y00027</t>
  </si>
  <si>
    <t>Y00092</t>
  </si>
  <si>
    <t>Техплощадка</t>
  </si>
  <si>
    <t>№ ТП</t>
  </si>
  <si>
    <t>Тип ПУ</t>
  </si>
  <si>
    <t>Проектное решение</t>
  </si>
  <si>
    <t>Марка установленного УСПД</t>
  </si>
  <si>
    <t>Зав.№ установленного УСПД</t>
  </si>
  <si>
    <t>Дата поверки УСПД</t>
  </si>
  <si>
    <t>Оператор</t>
  </si>
  <si>
    <t xml:space="preserve">IP </t>
  </si>
  <si>
    <t>ICCID</t>
  </si>
  <si>
    <t>MSISDN</t>
  </si>
  <si>
    <t>IMSI</t>
  </si>
  <si>
    <t>№ ТИ</t>
  </si>
  <si>
    <t>Точка измерения (потребитель)</t>
  </si>
  <si>
    <t>Линия 0,4 кВ</t>
  </si>
  <si>
    <t>Y00006</t>
  </si>
  <si>
    <t>Y00036</t>
  </si>
  <si>
    <t>Y00012</t>
  </si>
  <si>
    <t>Y00061</t>
  </si>
  <si>
    <t>Y00041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</si>
  <si>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</si>
  <si>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</si>
  <si>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</si>
  <si>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</si>
  <si>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</si>
  <si>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</si>
  <si>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</si>
  <si>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</si>
  <si>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</si>
  <si>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</si>
  <si>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Длина отвода до ПУ факт</t>
  </si>
  <si>
    <t>39.1111.111.00</t>
  </si>
  <si>
    <t>К-т трансф-и ТТ</t>
  </si>
  <si>
    <t>Зав.№ ТТ фаза А</t>
  </si>
  <si>
    <t>Зав.№ ТТ фаза B</t>
  </si>
  <si>
    <t>Зав.№ ТТ фаза C</t>
  </si>
  <si>
    <t>Дата поверки ТТ</t>
  </si>
  <si>
    <t>Старый ПУ, Марка</t>
  </si>
  <si>
    <t>Старый ПУ, зав. №</t>
  </si>
  <si>
    <t>Показания старого ПУ на момент замены</t>
  </si>
  <si>
    <t>Марка установленного ПУ</t>
  </si>
  <si>
    <t>MAC-адрес ПУ</t>
  </si>
  <si>
    <t>Пароль доступа к ПУ</t>
  </si>
  <si>
    <t>Заводской номер счетчика</t>
  </si>
  <si>
    <t>Начальные показания</t>
  </si>
  <si>
    <t>Дата поверки ПУ</t>
  </si>
  <si>
    <t>000000</t>
  </si>
  <si>
    <t>Сводная таблица  по технологической площадке</t>
  </si>
  <si>
    <t>Количество УСПД</t>
  </si>
  <si>
    <t>Количество по полю Проектное решение</t>
  </si>
  <si>
    <t>Названия строк</t>
  </si>
  <si>
    <t>Общий итог</t>
  </si>
  <si>
    <t>Количество приборов учета</t>
  </si>
  <si>
    <t>0001</t>
  </si>
  <si>
    <t>0002</t>
  </si>
  <si>
    <t>0003</t>
  </si>
  <si>
    <t>0004</t>
  </si>
  <si>
    <t>0005</t>
  </si>
  <si>
    <t>Установка УСПД на ТП</t>
  </si>
  <si>
    <t>Типы ПУ</t>
  </si>
  <si>
    <t>Примерн. Р б/у потр., Вт</t>
  </si>
  <si>
    <t>Не треб.уст.ПУ</t>
  </si>
  <si>
    <t>15-471</t>
  </si>
  <si>
    <t>15-472</t>
  </si>
  <si>
    <t>15-474</t>
  </si>
  <si>
    <t>О-16 Лужки</t>
  </si>
  <si>
    <t>15-487</t>
  </si>
  <si>
    <t>15-489</t>
  </si>
  <si>
    <t>15-490</t>
  </si>
  <si>
    <t>#00105</t>
  </si>
  <si>
    <t>#00106</t>
  </si>
  <si>
    <t>#00107</t>
  </si>
  <si>
    <t>#00111</t>
  </si>
  <si>
    <t>#00112</t>
  </si>
  <si>
    <t>Y00096</t>
  </si>
  <si>
    <t>2я техпл</t>
  </si>
  <si>
    <t>К-т трансф-и ТН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</si>
  <si>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</si>
  <si>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</si>
  <si>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</si>
  <si>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</si>
  <si>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</si>
  <si>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</si>
  <si>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</si>
  <si>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</si>
  <si>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</si>
  <si>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</si>
  <si>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</si>
  <si>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</si>
  <si>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</si>
  <si>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</si>
  <si>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</si>
  <si>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</si>
  <si>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</si>
  <si>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</si>
  <si>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</si>
  <si>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</si>
  <si>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</si>
  <si>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</si>
  <si>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</si>
  <si>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</si>
  <si>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</si>
  <si>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</si>
  <si>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</si>
  <si>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</si>
  <si>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</si>
  <si>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</si>
  <si>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</si>
  <si>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</si>
  <si>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</si>
  <si>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</si>
  <si>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</si>
  <si>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</si>
  <si>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</si>
  <si>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</si>
  <si>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</si>
  <si>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</si>
  <si>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</si>
  <si>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</si>
  <si>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</si>
  <si>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</si>
  <si>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</si>
  <si>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</si>
  <si>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</si>
  <si>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</si>
  <si>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</si>
  <si>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</si>
  <si>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</si>
  <si>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</si>
  <si>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</si>
  <si>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</si>
  <si>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</si>
  <si>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</si>
  <si>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</si>
  <si>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</si>
  <si>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</si>
  <si>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</si>
  <si>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</si>
  <si>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</si>
  <si>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</si>
  <si>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</si>
  <si>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</si>
  <si>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</si>
  <si>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</si>
  <si>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</si>
  <si>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</si>
  <si>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</si>
  <si>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</si>
  <si>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</si>
  <si>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</si>
  <si>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</si>
  <si>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ЛЭП 6-15кВ</t>
  </si>
  <si>
    <t>ЗТП</t>
  </si>
  <si>
    <t>02274</t>
  </si>
  <si>
    <t>02275</t>
  </si>
  <si>
    <t>02276</t>
  </si>
  <si>
    <t>02277</t>
  </si>
  <si>
    <t>02278</t>
  </si>
  <si>
    <t>#искл 108</t>
  </si>
  <si>
    <t>#искл 109</t>
  </si>
  <si>
    <t>#искл 118</t>
  </si>
  <si>
    <t>#искл 123</t>
  </si>
  <si>
    <t>#искл 124</t>
  </si>
  <si>
    <t>#искл 131</t>
  </si>
  <si>
    <t>#искл 141 З-дЯнтарь,быт,магазин,служба занят</t>
  </si>
  <si>
    <t>СТП</t>
  </si>
  <si>
    <t>02279</t>
  </si>
  <si>
    <t>02280</t>
  </si>
  <si>
    <t>ТП 30 Т-1 ЮЭС</t>
  </si>
  <si>
    <t>ТП 92 Т-1 АЗС, ул. Тухачевского</t>
  </si>
  <si>
    <t>ТП 30 Т-2 ЮЭС</t>
  </si>
  <si>
    <t>ТП 46 Т-1 ЮЭС</t>
  </si>
  <si>
    <t>ТП 46 Т-2 ЮЭС</t>
  </si>
  <si>
    <t>ТП 31 ВЭС ЧРЭС</t>
  </si>
  <si>
    <t>ТП 34 ВЭС ЧРЭС</t>
  </si>
  <si>
    <t>ТП 70 ВЭС ЧРЭС</t>
  </si>
  <si>
    <t>ТП 71 ВЭС ЧРЭС</t>
  </si>
  <si>
    <t>ТП 80 ВЭС ЧРЭС</t>
  </si>
  <si>
    <t>ТП 81 ВЭС ЧРЭС</t>
  </si>
  <si>
    <t>ТП 89 Т-1 ДОСААФ, ул. Ростовская</t>
  </si>
  <si>
    <t>ТП 101 ВЭС ЧРЭС</t>
  </si>
  <si>
    <t>ТП 102 ФГКУ Войсковая часть №2442</t>
  </si>
  <si>
    <t>ТП 75-02 Краснопольское</t>
  </si>
  <si>
    <t>ТП 75-04 Краснополянское</t>
  </si>
  <si>
    <t>ТП 75-05 Замостье. Быт</t>
  </si>
  <si>
    <t>ТП 75-06</t>
  </si>
  <si>
    <t>ТП 75-07 г. Черняховск</t>
  </si>
  <si>
    <t>ТП 75-08 Шоссейный</t>
  </si>
  <si>
    <t>ТП 75-09 Соловьево</t>
  </si>
  <si>
    <t>ТП 75-10 Краснополянское</t>
  </si>
  <si>
    <t>ТП 75-15 Абонента Шумков А.А.</t>
  </si>
  <si>
    <t>ТП В-126 Краснополянское</t>
  </si>
  <si>
    <t>ТП В-101 Берестово</t>
  </si>
  <si>
    <t>ТП 82-01 Маевка</t>
  </si>
  <si>
    <t>ТП 82-03 Маевка</t>
  </si>
  <si>
    <t>ТП 82-04 Маевка</t>
  </si>
  <si>
    <t>ТП 82-05 Маевка</t>
  </si>
  <si>
    <t>ТП 82-07 Кр.Горка</t>
  </si>
  <si>
    <t>ТП 82-08 аб Доваторовка</t>
  </si>
  <si>
    <t>ТП 82-09 Доваторовка</t>
  </si>
  <si>
    <t>ТП 84-03 п.Перелесное ж.д. Даврановой аб.</t>
  </si>
  <si>
    <t>ТП 82-10 Тимирязево</t>
  </si>
  <si>
    <t>ТП В-62</t>
  </si>
  <si>
    <t>ТП 85-01</t>
  </si>
  <si>
    <t>ТП 85-02</t>
  </si>
  <si>
    <t>ТП 85-04</t>
  </si>
  <si>
    <t>ТП 85-05</t>
  </si>
  <si>
    <t>ТП 85-06</t>
  </si>
  <si>
    <t>ТП 85-08</t>
  </si>
  <si>
    <t>ТП 85-10</t>
  </si>
  <si>
    <t>ТП 85-11</t>
  </si>
  <si>
    <t>ТП 85-12</t>
  </si>
  <si>
    <t>ТП 85-14</t>
  </si>
  <si>
    <t>ТП 85-18</t>
  </si>
  <si>
    <t>ТП 85-20</t>
  </si>
  <si>
    <t>ТП 85-21</t>
  </si>
  <si>
    <t>ТП 71-01</t>
  </si>
  <si>
    <t>ТП 71-02</t>
  </si>
  <si>
    <t>ТП 94-05 Т-2</t>
  </si>
  <si>
    <t>ТП 94-05 Т-1</t>
  </si>
  <si>
    <t>ТП 94-05</t>
  </si>
  <si>
    <t>ТП 94-03 Светлый Рыбкооп аб</t>
  </si>
  <si>
    <t>ТП 94-01 Т-2</t>
  </si>
  <si>
    <t>ТП 94-01 Т-1 Светлый больница,сад</t>
  </si>
  <si>
    <t>ТП 93-11 Т-2 Светлый ,быт,школа</t>
  </si>
  <si>
    <t>ТП 93-11 Т-1 Светлый ,быт,школа</t>
  </si>
  <si>
    <t>ТП 93-10 Т-2</t>
  </si>
  <si>
    <t>ТП 93-10 Т-1 Светлый ,быт,водоканал,пекарня</t>
  </si>
  <si>
    <t>ТП 93-09 Т-2 Светлый Быт, освещение,охрана</t>
  </si>
  <si>
    <t>ТП 93-09 Т-1 Светлый Быт, освещение,охрана</t>
  </si>
  <si>
    <t>ТП 93-06 Т-2</t>
  </si>
  <si>
    <t>ТП 93-06 Т-1 Светлый Быт,кинотеатр,магазин</t>
  </si>
  <si>
    <t>ТП 93-05 Т-1 Светлый ,быт, узел связи, магаз</t>
  </si>
  <si>
    <t>ТП 93-05 Т-2 Светлый ,быт, узел связи, магаз</t>
  </si>
  <si>
    <t>ТП 32-53 Никуляк В.А. аб</t>
  </si>
  <si>
    <t>ТП 93-04 Т-1 Светлый, быт, д/с, рынок, баня</t>
  </si>
  <si>
    <t>ТП 93-04 Т-2 Светлый, быт, д/с, рынок, баня</t>
  </si>
  <si>
    <t>ТП 32-50 РК ОО яхт-клуб Балтийская Ривьера аб</t>
  </si>
  <si>
    <t>ТП 32-48 Гиант аб</t>
  </si>
  <si>
    <t>ТП 32-45 ООО Лукойл-КМН стройпл аб</t>
  </si>
  <si>
    <t>ТП 32-41 Ижевское Быт</t>
  </si>
  <si>
    <t>ТП 32-40 Светлый ВМК Сокол аб</t>
  </si>
  <si>
    <t>ТП 32-38 Светлый МУПСпецбюро аб</t>
  </si>
  <si>
    <t>ТП 32-37 Волочаевское ООО ТеплоСтройСервис н/щ аб</t>
  </si>
  <si>
    <t>ТП В-72 Т-1 1н/вщитАООТГвардейскавтотранс</t>
  </si>
  <si>
    <t>ТП 32-01 Ижевское Быт</t>
  </si>
  <si>
    <t>ТП 32-02 Волочаевское мастерские, пилорама</t>
  </si>
  <si>
    <t>ТП 32-10 КЖД Светлый аб</t>
  </si>
  <si>
    <t>ТП 32-17 Волочаевское Быт</t>
  </si>
  <si>
    <t>ТП 32-20 Волочаевское Быт</t>
  </si>
  <si>
    <t>ТП 32-24 Волочаевское, АЗС, маст-кие,заправ</t>
  </si>
  <si>
    <t>ТП 32-25 Взморье МУП ЖКХ Люблино аб</t>
  </si>
  <si>
    <t>ТП 32-30 Светлый г/о Нефтяник н/щ аб</t>
  </si>
  <si>
    <t>ТП 32-32 Ижевское лагерь, ж/д</t>
  </si>
  <si>
    <t>ТП 32-36 п.Взморье ООО ТеплоСтройСервис н/щ аб</t>
  </si>
  <si>
    <t>ТП 27-28 Т-1 ОООГолдфронт аб</t>
  </si>
  <si>
    <t>ТП 27-27 Гвардейск .ОМ 216/7 реч.тех.уч</t>
  </si>
  <si>
    <t>ТП 27-25 Т-1 Гвардейск ОАО Ростелеком аб н/щ</t>
  </si>
  <si>
    <t>ТП 27-21 Гвард.база РЭС</t>
  </si>
  <si>
    <t>ТП 27-20</t>
  </si>
  <si>
    <t>ТП 27-19 Т-1 Гвардейск ОМ 216/7 аб</t>
  </si>
  <si>
    <t>ТП 27-19 Т-2 Гвардейск ОМ216/7</t>
  </si>
  <si>
    <t>ТП 27-17 Гвардейск, ул. Жукова</t>
  </si>
  <si>
    <t>ТП 27-16 Гвардейск</t>
  </si>
  <si>
    <t>ТП В-7-1 Неман (внешняя АСКУЭ)</t>
  </si>
  <si>
    <t>ТП 111</t>
  </si>
  <si>
    <t>ТП 115 Т-1</t>
  </si>
  <si>
    <t xml:space="preserve">ТП 125 </t>
  </si>
  <si>
    <t>ТП В-7-2 Неман (внешняя АСКУЭ)</t>
  </si>
  <si>
    <t>ТП 104</t>
  </si>
  <si>
    <t>ТП 110</t>
  </si>
  <si>
    <t>ТП 113 Т-1</t>
  </si>
  <si>
    <t>ТП 122 Т-1</t>
  </si>
  <si>
    <t>ТП 115 Т-2</t>
  </si>
  <si>
    <t>ТП 113 Т-2</t>
  </si>
  <si>
    <t>ТП 122 Т-2</t>
  </si>
  <si>
    <t>ТП 101</t>
  </si>
  <si>
    <t>ТП 63-01</t>
  </si>
  <si>
    <t>ТП 63-03</t>
  </si>
  <si>
    <t>ТП 63-05 в/ч 15309, военный городок</t>
  </si>
  <si>
    <t>ТП 63-06 (Т-1)</t>
  </si>
  <si>
    <t>ТП 63-07</t>
  </si>
  <si>
    <t>ТП 63-08</t>
  </si>
  <si>
    <t>ТП 63-10</t>
  </si>
  <si>
    <t>ТП 63-11</t>
  </si>
  <si>
    <t>ТП 63-13</t>
  </si>
  <si>
    <t>ТП 63-14</t>
  </si>
  <si>
    <t>ТП 63-15</t>
  </si>
  <si>
    <t>ТП 63-17</t>
  </si>
  <si>
    <t>ТП 231</t>
  </si>
  <si>
    <t>ТП 63-02</t>
  </si>
  <si>
    <t>ТП 63-04а</t>
  </si>
  <si>
    <t>ТП 63-06 Т-2</t>
  </si>
  <si>
    <t>ТП 63-09 Т-1</t>
  </si>
  <si>
    <t>ТП 63-09 Т-2</t>
  </si>
  <si>
    <t>ТП 66</t>
  </si>
  <si>
    <t>ТП 40-07 Ватутино</t>
  </si>
  <si>
    <t>ТП 40-09 Садовое</t>
  </si>
  <si>
    <t>ТП 40-10 Заводское</t>
  </si>
  <si>
    <t>ТП 40-11 Высокое</t>
  </si>
  <si>
    <t>ТП 40-15 Садовое</t>
  </si>
  <si>
    <t>ТП 40-16 Садовое</t>
  </si>
  <si>
    <t>ТП 40-17 Садовое</t>
  </si>
  <si>
    <t>ТП 40-19 Садовое</t>
  </si>
  <si>
    <t>ТП 40-21 Ватутино</t>
  </si>
  <si>
    <t>ТП 40-22 Садовое</t>
  </si>
  <si>
    <t>ТП 40-27 Садовое Мех.дойка, склалы</t>
  </si>
  <si>
    <t>ТП 53-01 Первомайское</t>
  </si>
  <si>
    <t>ТП 53-05 Нестеров</t>
  </si>
  <si>
    <t>ТП В-104 Высокое</t>
  </si>
  <si>
    <t>ТП В-94 Садовое</t>
  </si>
  <si>
    <t>ТП 53-02 Высокое</t>
  </si>
  <si>
    <t>ТП 53-04 Высокое мех.дойка</t>
  </si>
  <si>
    <t>ТП 53-06 Бабушкино КРС, пилорама</t>
  </si>
  <si>
    <t>ТП 54-01 Бабушкино фермер.ассоц. Нива</t>
  </si>
  <si>
    <t>ТП 54-02 Нестеров АЗС</t>
  </si>
  <si>
    <t>ТП 54-03 Нестеров</t>
  </si>
  <si>
    <t>ТП 54-04 Нестеров</t>
  </si>
  <si>
    <t>ТП 54-05 Нестеров</t>
  </si>
  <si>
    <t>ТП 54-07 Пригородное мех.дойка</t>
  </si>
  <si>
    <t>ТП 54-08 Выселки</t>
  </si>
  <si>
    <t>ТП 54-09 Выселки</t>
  </si>
  <si>
    <t>ТП 54-10 Выселки</t>
  </si>
  <si>
    <t>ТП 54-12 Нестеров</t>
  </si>
  <si>
    <t>ТП 54-13 Нестеров</t>
  </si>
  <si>
    <t>ТП 54-14 Нестеров</t>
  </si>
  <si>
    <t>ТП 54-17 Бабушкино</t>
  </si>
  <si>
    <t>ТП 54-18 Нестеров</t>
  </si>
  <si>
    <t>ТП 54-19 Нестеров</t>
  </si>
  <si>
    <t>ТП 54-23 Нестеров быт</t>
  </si>
  <si>
    <t>ТП 54-24 Бабушкино</t>
  </si>
  <si>
    <t>ТП 54-25 Нестеров</t>
  </si>
  <si>
    <t>ТП 54-26 Бабушкино контора, школа, быт</t>
  </si>
  <si>
    <t>ТП В-104 Нестеров</t>
  </si>
  <si>
    <t>ТП В-95 Т-1 Нестеров</t>
  </si>
  <si>
    <t>ТП 55-01 Т-1 Нестеров</t>
  </si>
  <si>
    <t>ТП 55-01 Т-2 Нестеров</t>
  </si>
  <si>
    <t>ТП 55-02 Нестеров</t>
  </si>
  <si>
    <t>ТП 55-03 Нестеров</t>
  </si>
  <si>
    <t>ТП 55-05 Т-1Нестеров</t>
  </si>
  <si>
    <t>ТП 55-05 Т-2 Нестеров</t>
  </si>
  <si>
    <t>ТП 55-07 Нестеров</t>
  </si>
  <si>
    <t>ТП 55-08 Нестеров МП Базис</t>
  </si>
  <si>
    <t>ТП 55-10 Т-1 Нестеров</t>
  </si>
  <si>
    <t>ТП 55-10 Т-2 Нестеров</t>
  </si>
  <si>
    <t>ТП 55-12 Т-1 Маслосырзавод Нестеров</t>
  </si>
  <si>
    <t>ТП 55-12 Т-2 Маслосырзавод Нестеров</t>
  </si>
  <si>
    <t>ТП 55-13 Т-1 Нестеров</t>
  </si>
  <si>
    <t>ТП 55-14 Нестеров</t>
  </si>
  <si>
    <t>ТП 55-15 Нестеров</t>
  </si>
  <si>
    <t>ТП 55-16 Нестеров</t>
  </si>
  <si>
    <t>ТП 55-17 Нестеров</t>
  </si>
  <si>
    <t>ТП 55-18 Т-1 д/с, кочегарка, быт Нестеров</t>
  </si>
  <si>
    <t>ТП 55-18Т-2 Нестеровд/с, кочегарка, быт</t>
  </si>
  <si>
    <t>ТП 55-20 Нестеров быт, Рослиттоп</t>
  </si>
  <si>
    <t>ТП В-61 Т-1 Нестеров</t>
  </si>
  <si>
    <t>ТП В-61 Т-2 Нестеров</t>
  </si>
  <si>
    <t>ТП 01-01 Рязанское</t>
  </si>
  <si>
    <t>ТП 01-02 Гусев-Голдапп ОООНефтяной колос</t>
  </si>
  <si>
    <t>ТП 01-03 Гусев-Голдапп ЧП,торговые павильо</t>
  </si>
  <si>
    <t>ТП 01-04 Гаврилово</t>
  </si>
  <si>
    <t>ТП 01-06 Шилово</t>
  </si>
  <si>
    <t>ТП 01-07 Гаврилово</t>
  </si>
  <si>
    <t>ТП 01-08 Славкино</t>
  </si>
  <si>
    <t>ТП 01-09 Кадынка</t>
  </si>
  <si>
    <t>ТП 01-10 Осименко</t>
  </si>
  <si>
    <t>ТП 01-11 Яблоновка</t>
  </si>
  <si>
    <t>ТП 01-12 Карамышево</t>
  </si>
  <si>
    <t>ТП 01-13 Яблоновка</t>
  </si>
  <si>
    <t>ТП 01-14 Пушкино</t>
  </si>
  <si>
    <t>ТП 01-17 Гаврилово</t>
  </si>
  <si>
    <t>ТП 01-21 Гаврилово</t>
  </si>
  <si>
    <t>ТП 01-22 Гусев-Голдапп погран.переход</t>
  </si>
  <si>
    <t>ТП 01-23 Плавни</t>
  </si>
  <si>
    <t>ТП 01-25 Яблоновка</t>
  </si>
  <si>
    <t>ТП 01-26 Плавни</t>
  </si>
  <si>
    <t>ТП 01-27 Гаврилово</t>
  </si>
  <si>
    <t>ТП 01-28 Гусев-Голдапп АЗС Ростек</t>
  </si>
  <si>
    <t>ТП 01-29 Карамышево</t>
  </si>
  <si>
    <t>ТП 01-32 Кадынка</t>
  </si>
  <si>
    <t>ТП 01-34 Кругловка</t>
  </si>
  <si>
    <t>ТП 01-35 Карамышево</t>
  </si>
  <si>
    <t>ТП 01-37 Н. Кадынка</t>
  </si>
  <si>
    <t>ТП 01-38 Н. Кадынка</t>
  </si>
  <si>
    <t>ТП 01-39 Н. Прудное</t>
  </si>
  <si>
    <t>ТП 01-41 Гусев-Голдапп погран.застава</t>
  </si>
  <si>
    <t>ТП 01-44 ООО Калининградская мясная компания аб</t>
  </si>
  <si>
    <t>ТП 01-45 ОООК-кая мясная компания аб</t>
  </si>
  <si>
    <t>ТП 02-05 Суворовка</t>
  </si>
  <si>
    <t>ТП 02-06 Борок</t>
  </si>
  <si>
    <t>ТП 02-11 Суворовка</t>
  </si>
  <si>
    <t>ТП 02-16 Борок ЗАО Озерское, жил.дома</t>
  </si>
  <si>
    <t>ТП В-105 Дубрава</t>
  </si>
  <si>
    <t>ТП 07-01 Озерск</t>
  </si>
  <si>
    <t>ТП 07-02 Т-1 Озерск</t>
  </si>
  <si>
    <t>ТП 07-03 Т-1 Озерск</t>
  </si>
  <si>
    <t>ТП 07-05 Т-1 Озерск</t>
  </si>
  <si>
    <t>ТП 07-09 Озерск</t>
  </si>
  <si>
    <t>ТП 07-10 Озерск</t>
  </si>
  <si>
    <t>ТП 07-11 Т-1 Озерск</t>
  </si>
  <si>
    <t>ТП 07-15</t>
  </si>
  <si>
    <t>ТП 07- 04 ОАО Молоко</t>
  </si>
  <si>
    <t>ТП 07-07 в/ч МУП Озерск-ЖКХ</t>
  </si>
  <si>
    <t>ТП 63-12 (демонтирована)</t>
  </si>
  <si>
    <t>ТП 71-03</t>
  </si>
  <si>
    <t>ТП 71-04</t>
  </si>
  <si>
    <t>ТП 71-05</t>
  </si>
  <si>
    <t>ТП 71-06</t>
  </si>
  <si>
    <t>ТП 71-07</t>
  </si>
  <si>
    <t>ТП 71-08</t>
  </si>
  <si>
    <t>ТП 71-09</t>
  </si>
  <si>
    <t>ТП 71-10</t>
  </si>
  <si>
    <t>ТП 71-11</t>
  </si>
  <si>
    <t>ТП 71-12</t>
  </si>
  <si>
    <t>ТП 71-13</t>
  </si>
  <si>
    <t>ТП 71-16</t>
  </si>
  <si>
    <t>ТП 71-19</t>
  </si>
  <si>
    <t>ТП 71-20</t>
  </si>
  <si>
    <t>ТП 72-01</t>
  </si>
  <si>
    <t>ТП 72-02</t>
  </si>
  <si>
    <t>ТП 72-03</t>
  </si>
  <si>
    <t>ТП 72-04</t>
  </si>
  <si>
    <t>ТП 72-05</t>
  </si>
  <si>
    <t>ТП 72-06</t>
  </si>
  <si>
    <t>ТП 72-07</t>
  </si>
  <si>
    <t>ТП 72-08</t>
  </si>
  <si>
    <t>ТП 72-09</t>
  </si>
  <si>
    <t>ТП 72-10</t>
  </si>
  <si>
    <t>ТП 72-11</t>
  </si>
  <si>
    <t>ТП 72-13</t>
  </si>
  <si>
    <t>ТП 72-14</t>
  </si>
  <si>
    <t>ТП 72-15</t>
  </si>
  <si>
    <t>ТП 72-16</t>
  </si>
  <si>
    <t>ТП В-74</t>
  </si>
  <si>
    <t># ТП 18 Т-1 ж/д станция Советск (сущ.АСКУЭ)</t>
  </si>
  <si>
    <t># ТП 18 Т-2 ж/д станция Советск  (сущ.АСКУЭ)</t>
  </si>
  <si>
    <t>ТП 39 Т-1</t>
  </si>
  <si>
    <t>ТП 11</t>
  </si>
  <si>
    <t>ТП 214 Т-1</t>
  </si>
  <si>
    <t>ТП 64</t>
  </si>
  <si>
    <t>ТП 72 Т-1 Неманагро</t>
  </si>
  <si>
    <t>ТП 72 Т-2 Неманагро</t>
  </si>
  <si>
    <t>ТП 214 Т-2</t>
  </si>
  <si>
    <t>ТП 02</t>
  </si>
  <si>
    <t>ТП 12</t>
  </si>
  <si>
    <t>ТП 16</t>
  </si>
  <si>
    <t>ТП 204 АО Советский пищекомбинат</t>
  </si>
  <si>
    <t>ТП 204 Т-1</t>
  </si>
  <si>
    <t>ТП 204 Т-2</t>
  </si>
  <si>
    <t>ТП 211</t>
  </si>
  <si>
    <t>ТП 217 ООО Металлгидравлик</t>
  </si>
  <si>
    <t>ТП 226</t>
  </si>
  <si>
    <t>ТП 23</t>
  </si>
  <si>
    <t>ТП 235</t>
  </si>
  <si>
    <t>ТП 249 ОООКалининградпром-ТВЦ</t>
  </si>
  <si>
    <t>ТП 45 Т-2 Газораздатка</t>
  </si>
  <si>
    <t>ТП 46 КЭЧ</t>
  </si>
  <si>
    <t>ТП 48</t>
  </si>
  <si>
    <t>ТП 67</t>
  </si>
  <si>
    <t>ТП 82</t>
  </si>
  <si>
    <t>ТП 96</t>
  </si>
  <si>
    <t>ТП 26-04 Краснознаменск</t>
  </si>
  <si>
    <t>ТП 29-01 Краснознаменск</t>
  </si>
  <si>
    <t>ТП 29-02 Краснознаменск</t>
  </si>
  <si>
    <t>ТП 29-03 Высокое</t>
  </si>
  <si>
    <t>ТП 29-04 Краснознаменск</t>
  </si>
  <si>
    <t>ТП 29-05 Мичурино</t>
  </si>
  <si>
    <t>ТП 29-06 Мичурино</t>
  </si>
  <si>
    <t>ТП 29-10 Кр-к АО ДПМК</t>
  </si>
  <si>
    <t>ТП 29-12 Кр-к Т-1</t>
  </si>
  <si>
    <t>ТП 29-28 п. Высокое</t>
  </si>
  <si>
    <t>ТП 29-38 Астрогорское</t>
  </si>
  <si>
    <t>ТП 29-39 Кр-к</t>
  </si>
  <si>
    <t>ТП 29-41 п.Высокое</t>
  </si>
  <si>
    <t>ТП 29-43 Кр-к</t>
  </si>
  <si>
    <t>ТП 29-12 Кр-к Т-2</t>
  </si>
  <si>
    <t>ТП 41-01</t>
  </si>
  <si>
    <t>ТП 41-07</t>
  </si>
  <si>
    <t>ТП 41-10</t>
  </si>
  <si>
    <t>ТП 41-13</t>
  </si>
  <si>
    <t>ТП 41-15</t>
  </si>
  <si>
    <t>ТП 41-16</t>
  </si>
  <si>
    <t>ТП 42-01</t>
  </si>
  <si>
    <t>ТП 42-02</t>
  </si>
  <si>
    <t>ТП 42-03</t>
  </si>
  <si>
    <t>ТП 42-04</t>
  </si>
  <si>
    <t>ТП 42-05</t>
  </si>
  <si>
    <t>ТП 42-06</t>
  </si>
  <si>
    <t>ТП 42-08</t>
  </si>
  <si>
    <t>ТП 42-09</t>
  </si>
  <si>
    <t>ТП 42-10</t>
  </si>
  <si>
    <t>ТП 42-11</t>
  </si>
  <si>
    <t>ТП 42-12</t>
  </si>
  <si>
    <t>ТП 42-13</t>
  </si>
  <si>
    <t>ТП 42-14</t>
  </si>
  <si>
    <t>ТП 42-15</t>
  </si>
  <si>
    <t>ТП 42-16</t>
  </si>
  <si>
    <t>ТП 42-17</t>
  </si>
  <si>
    <t>ТП 42-18</t>
  </si>
  <si>
    <t>ТП 42-19</t>
  </si>
  <si>
    <t>ТП 42-20</t>
  </si>
  <si>
    <t>ТП 42-21</t>
  </si>
  <si>
    <t>ТП 42-22</t>
  </si>
  <si>
    <t>ТП 42-23</t>
  </si>
  <si>
    <t>ТП 43-12</t>
  </si>
  <si>
    <t>ТП 43-13</t>
  </si>
  <si>
    <t>ТП 43-14</t>
  </si>
  <si>
    <t>ТП 43-26</t>
  </si>
  <si>
    <t>ТП 43-30</t>
  </si>
  <si>
    <t>ТП 43-35</t>
  </si>
  <si>
    <t>ТП 44-11</t>
  </si>
  <si>
    <t>ТП 44-12</t>
  </si>
  <si>
    <t>ТП 44-14</t>
  </si>
  <si>
    <t>ТП 44-17</t>
  </si>
  <si>
    <t>ТП 44-24</t>
  </si>
  <si>
    <t>ТП 44-26</t>
  </si>
  <si>
    <t>ТП 44-30</t>
  </si>
  <si>
    <t>ТП 44-31</t>
  </si>
  <si>
    <t>ТП 44-32</t>
  </si>
  <si>
    <t>ТП 44-33</t>
  </si>
  <si>
    <t>ТП 44-37</t>
  </si>
  <si>
    <t>ТП 93-01</t>
  </si>
  <si>
    <t>ТП 93-02</t>
  </si>
  <si>
    <t>ТП 93-03 КПУ МГ ОООЛентрансгаз аб</t>
  </si>
  <si>
    <t>ТП 93-04</t>
  </si>
  <si>
    <t>ТП В-41</t>
  </si>
  <si>
    <t>ТП В-42</t>
  </si>
  <si>
    <t>ТП В-43</t>
  </si>
  <si>
    <t>ТП 301</t>
  </si>
  <si>
    <t>ТП 35-01</t>
  </si>
  <si>
    <t>ТП 35-04</t>
  </si>
  <si>
    <t>ТП 35-06</t>
  </si>
  <si>
    <t>ТП 35-07</t>
  </si>
  <si>
    <t>ТП 35-08</t>
  </si>
  <si>
    <t>ТП 35-09-1 Мелиоводхоз, н/с№48а, быт</t>
  </si>
  <si>
    <t>ТП 35-11</t>
  </si>
  <si>
    <t>ТП 35-12</t>
  </si>
  <si>
    <t>ТП 35-13</t>
  </si>
  <si>
    <t>ТП 35-15</t>
  </si>
  <si>
    <t>ТП 37-06</t>
  </si>
  <si>
    <t>ТП 37-08</t>
  </si>
  <si>
    <t>ТП 37-10</t>
  </si>
  <si>
    <t>ТП 37-11</t>
  </si>
  <si>
    <t>ТП 37-12</t>
  </si>
  <si>
    <t>ТП 37-13</t>
  </si>
  <si>
    <t>ТП 37-14</t>
  </si>
  <si>
    <t>ТП 37-16</t>
  </si>
  <si>
    <t>ТП 37-17-1 Мелиоводхоз</t>
  </si>
  <si>
    <t>ТП 37-17-2 Мелиоводхоз</t>
  </si>
  <si>
    <t>ТП 37-18 Мелиоводхоз</t>
  </si>
  <si>
    <t>ТП 37-20</t>
  </si>
  <si>
    <t>ТП 37-23</t>
  </si>
  <si>
    <t>ТП 37-25</t>
  </si>
  <si>
    <t>ТП 37-26</t>
  </si>
  <si>
    <t>ТП 37-34 н/ст Дублино</t>
  </si>
  <si>
    <t>ТП 105</t>
  </si>
  <si>
    <t>ТП 116</t>
  </si>
  <si>
    <t>ТП 133</t>
  </si>
  <si>
    <t>ТП 136</t>
  </si>
  <si>
    <t>ТП 138</t>
  </si>
  <si>
    <t>ТП 143</t>
  </si>
  <si>
    <t>ТП 10-01</t>
  </si>
  <si>
    <t>ТП 10-02</t>
  </si>
  <si>
    <t>ТП 145Стр. пл. з/да Металлоконстр</t>
  </si>
  <si>
    <t>ТП 21-01 СПТУ-18, подсобное хоз-во</t>
  </si>
  <si>
    <t>ТП 21-01 СПТУ-18, подсобное хоз-во, аб.</t>
  </si>
  <si>
    <t>ТП 21-02</t>
  </si>
  <si>
    <t>ТП 21-03</t>
  </si>
  <si>
    <t>ТП 21-04</t>
  </si>
  <si>
    <t>ТП 24-06</t>
  </si>
  <si>
    <t>ТП 24-07</t>
  </si>
  <si>
    <t>ТП 24-08</t>
  </si>
  <si>
    <t>ТП 24-09</t>
  </si>
  <si>
    <t>ТП 24-12</t>
  </si>
  <si>
    <t>ТП 24-15</t>
  </si>
  <si>
    <t>ТП 24-16</t>
  </si>
  <si>
    <t>ТП 24-18 ООО шешупе, карьер аб</t>
  </si>
  <si>
    <t>ТП 24-19</t>
  </si>
  <si>
    <t>ТП 24-20</t>
  </si>
  <si>
    <t>ТП 24-22</t>
  </si>
  <si>
    <t>ТП 24-23</t>
  </si>
  <si>
    <t>ТП 24-24</t>
  </si>
  <si>
    <t>ТП 24-25</t>
  </si>
  <si>
    <t>ТП 24-26</t>
  </si>
  <si>
    <t>ТП 92-01</t>
  </si>
  <si>
    <t>ТП 102</t>
  </si>
  <si>
    <t>ТП 135</t>
  </si>
  <si>
    <t>ТП 140</t>
  </si>
  <si>
    <t>ТП 144</t>
  </si>
  <si>
    <t>ТП 145</t>
  </si>
  <si>
    <t>ТП 24-17</t>
  </si>
  <si>
    <t>ТП 24-27</t>
  </si>
  <si>
    <t>ТП 41-07 Ясная поляна</t>
  </si>
  <si>
    <t>ТП 41-09 Чкалово</t>
  </si>
  <si>
    <t>ТП 41-11 Ясная поляна</t>
  </si>
  <si>
    <t>ТП 41-13 Дальнее</t>
  </si>
  <si>
    <t>ТП 41-14 Совхозное</t>
  </si>
  <si>
    <t>ТП 44-01 Ильинское</t>
  </si>
  <si>
    <t>ТП 47-02 Дубовая роща</t>
  </si>
  <si>
    <t>ТП 47-03 Тихвино</t>
  </si>
  <si>
    <t>ТП 47-1 Т-1 Ветряк</t>
  </si>
  <si>
    <t>ТП 57-09 Сосновка</t>
  </si>
  <si>
    <t>ТП 57-10 Сосновка</t>
  </si>
  <si>
    <t>ТП 57-11 Илюшино</t>
  </si>
  <si>
    <t>ТП 57-13 Илюшино</t>
  </si>
  <si>
    <t>ТП 57-14 Шелуменино</t>
  </si>
  <si>
    <t>ТП 57-16 Криступино</t>
  </si>
  <si>
    <t>ТП В-80 Ясная поляна</t>
  </si>
  <si>
    <t>ТП 31-01</t>
  </si>
  <si>
    <t>ТП 31-02</t>
  </si>
  <si>
    <t>ТП 31-03</t>
  </si>
  <si>
    <t>ТП 31-04</t>
  </si>
  <si>
    <t>ТП 31-05</t>
  </si>
  <si>
    <t>ТП 31-07</t>
  </si>
  <si>
    <t>ТП 31-08</t>
  </si>
  <si>
    <t>ТП 31-12</t>
  </si>
  <si>
    <t>ТП 31-13</t>
  </si>
  <si>
    <t>ТП 31-14 в/ч погран.застава</t>
  </si>
  <si>
    <t>ТП 31-15</t>
  </si>
  <si>
    <t>ТП 31-16</t>
  </si>
  <si>
    <t>ТП 31-19</t>
  </si>
  <si>
    <t>ТП 31-20</t>
  </si>
  <si>
    <t>ТП 31-21 подсобное хоз-во психоневрол.диспа</t>
  </si>
  <si>
    <t>ТП 31-22 АО Ясновское, мелиоводхоз</t>
  </si>
  <si>
    <t>ТП 31-23</t>
  </si>
  <si>
    <t>ТП 31-24</t>
  </si>
  <si>
    <t>ТП 31-30</t>
  </si>
  <si>
    <t>ТП 31-31</t>
  </si>
  <si>
    <t>ТП 31-33</t>
  </si>
  <si>
    <t>ТП 31-35</t>
  </si>
  <si>
    <t>ТП 31-36</t>
  </si>
  <si>
    <t>ТП 56-06 Епархиальный женский монастырь</t>
  </si>
  <si>
    <t>ТП 56-07</t>
  </si>
  <si>
    <t>ТП 56-08</t>
  </si>
  <si>
    <t>ТП 56-15</t>
  </si>
  <si>
    <t>ТП 56-17</t>
  </si>
  <si>
    <t>ТП 56-18</t>
  </si>
  <si>
    <t>ТП 56-19</t>
  </si>
  <si>
    <t>ТП 56-21</t>
  </si>
  <si>
    <t>ТП 56-26</t>
  </si>
  <si>
    <t>ТП 56-28</t>
  </si>
  <si>
    <t>ТП 86-14 Совхозное</t>
  </si>
  <si>
    <t>ТП 86-15 Доваторовка</t>
  </si>
  <si>
    <t>ТП 86-16 Доваторовка</t>
  </si>
  <si>
    <t>ТП 86-23 Державино</t>
  </si>
  <si>
    <t>ТП 86-24 Державино</t>
  </si>
  <si>
    <t>ТП В-72 Доваторовка</t>
  </si>
  <si>
    <t>ТП 87-01</t>
  </si>
  <si>
    <t>ТП 87-02</t>
  </si>
  <si>
    <t>ТП 87-03</t>
  </si>
  <si>
    <t>ТП 87-04</t>
  </si>
  <si>
    <t>ТП 87-05</t>
  </si>
  <si>
    <t>ТП 87-06</t>
  </si>
  <si>
    <t>ТП 87-07</t>
  </si>
  <si>
    <t>ТП 87-08</t>
  </si>
  <si>
    <t>ТП 87-09</t>
  </si>
  <si>
    <t>ТП 87-10</t>
  </si>
  <si>
    <t>ТП 87-12</t>
  </si>
  <si>
    <t>ТП 87-13</t>
  </si>
  <si>
    <t>ТП 87-16</t>
  </si>
  <si>
    <t>ТП 87-17</t>
  </si>
  <si>
    <t>ТП 89-01</t>
  </si>
  <si>
    <t>ТП 89-02</t>
  </si>
  <si>
    <t>ТП 89-03</t>
  </si>
  <si>
    <t>ТП 89-04</t>
  </si>
  <si>
    <t>ТП 89-05</t>
  </si>
  <si>
    <t>ТП 89-06</t>
  </si>
  <si>
    <t>ТП 89-07</t>
  </si>
  <si>
    <t>ТП 89-10</t>
  </si>
  <si>
    <t>ТП 89-11</t>
  </si>
  <si>
    <t>ТП 89-13</t>
  </si>
  <si>
    <t>ТП 90-01</t>
  </si>
  <si>
    <t>ТП 90-02</t>
  </si>
  <si>
    <t>ТП 90-03</t>
  </si>
  <si>
    <t>ТП 90-04</t>
  </si>
  <si>
    <t>ТП 90-05</t>
  </si>
  <si>
    <t>ТП 90-06</t>
  </si>
  <si>
    <t>ТП 90-08</t>
  </si>
  <si>
    <t>ТП 90-10</t>
  </si>
  <si>
    <t>ТП 90-11</t>
  </si>
  <si>
    <t>ТП 90-12</t>
  </si>
  <si>
    <t>ТП 20-01</t>
  </si>
  <si>
    <t>ТП 20-02</t>
  </si>
  <si>
    <t>ТП 20-04</t>
  </si>
  <si>
    <t>ТП 20-05</t>
  </si>
  <si>
    <t>ТП 20-06</t>
  </si>
  <si>
    <t>ТП 20-07</t>
  </si>
  <si>
    <t>ТП 20-10</t>
  </si>
  <si>
    <t>ТП 20-11</t>
  </si>
  <si>
    <t>ТП 20-12</t>
  </si>
  <si>
    <t>ТП 20-14</t>
  </si>
  <si>
    <t>ТП 20-15</t>
  </si>
  <si>
    <t>ТП 20-18 ж/д</t>
  </si>
  <si>
    <t>ТП 21-15 Т2 Психоневрологический интернат аб.</t>
  </si>
  <si>
    <t>ТП 79 Т-1 школа МУП</t>
  </si>
  <si>
    <t>ТП В-122</t>
  </si>
  <si>
    <t>ТП В-90</t>
  </si>
  <si>
    <t>ТП 20-08</t>
  </si>
  <si>
    <t>ТП 20-13</t>
  </si>
  <si>
    <t>ТП 79 Т-2 школа МУП</t>
  </si>
  <si>
    <t>ТП 215 Т-1</t>
  </si>
  <si>
    <t>ТП 21-05</t>
  </si>
  <si>
    <t>ТП 21-06</t>
  </si>
  <si>
    <t>ТП 21-07</t>
  </si>
  <si>
    <t>ТП 21-08</t>
  </si>
  <si>
    <t>ТП 21-09</t>
  </si>
  <si>
    <t>ТП 21-10</t>
  </si>
  <si>
    <t>ТП 21-11</t>
  </si>
  <si>
    <t>ТП 21-13</t>
  </si>
  <si>
    <t>ТП 21-14</t>
  </si>
  <si>
    <t>ТП 21-15 Т1 Фурманово Психоневрологический интернат</t>
  </si>
  <si>
    <t>ТП 21-17</t>
  </si>
  <si>
    <t>ТП 21-18</t>
  </si>
  <si>
    <t>ТП 21-20</t>
  </si>
  <si>
    <t>ТП 21-24</t>
  </si>
  <si>
    <t>ТП 21-29</t>
  </si>
  <si>
    <t>ТП 21-30</t>
  </si>
  <si>
    <t>ТП 21-32</t>
  </si>
  <si>
    <t>ТП В-128 Гусев</t>
  </si>
  <si>
    <t>ТП В-129 Гусев</t>
  </si>
  <si>
    <t>ТП В-82</t>
  </si>
  <si>
    <t>ТП 45-01</t>
  </si>
  <si>
    <t>ТП 45-02</t>
  </si>
  <si>
    <t>ТП 45-03 Т-1</t>
  </si>
  <si>
    <t>ТП 45-04</t>
  </si>
  <si>
    <t>ТП 45-05</t>
  </si>
  <si>
    <t>ТП 45-06</t>
  </si>
  <si>
    <t>ТП 45-08 КФХ Вильт 15-445</t>
  </si>
  <si>
    <t>ТП 45-08 КФХ Вильт 15-446</t>
  </si>
  <si>
    <t>ТП 45-08 КФХ Вильт 15-447</t>
  </si>
  <si>
    <t>ТП 45-09</t>
  </si>
  <si>
    <t>ТП 45-10 балтфер-коммерсант 15-445</t>
  </si>
  <si>
    <t>ТП 45-12</t>
  </si>
  <si>
    <t>ТП 45-13</t>
  </si>
  <si>
    <t>ТП 45-14</t>
  </si>
  <si>
    <t>ТП 45-19</t>
  </si>
  <si>
    <t>ТП 46-01</t>
  </si>
  <si>
    <t>ТП 46-02</t>
  </si>
  <si>
    <t>ТП 46-03</t>
  </si>
  <si>
    <t>ТП 46-04</t>
  </si>
  <si>
    <t>ТП 46-05</t>
  </si>
  <si>
    <t>ТП 46-06</t>
  </si>
  <si>
    <t>ТП 46-07</t>
  </si>
  <si>
    <t>ТП 46-10</t>
  </si>
  <si>
    <t>ТП 49-01</t>
  </si>
  <si>
    <t>ТП 49-02</t>
  </si>
  <si>
    <t>ТП 49-03 Гусев</t>
  </si>
  <si>
    <t>ТП 49-04</t>
  </si>
  <si>
    <t>ТП 49-05</t>
  </si>
  <si>
    <t>ТП 50-02</t>
  </si>
  <si>
    <t>ТП 50-03п.Красногорское</t>
  </si>
  <si>
    <t>ТП 50-05</t>
  </si>
  <si>
    <t>ТП 50-06/О-54</t>
  </si>
  <si>
    <t>ТП 50-09</t>
  </si>
  <si>
    <t>ТП 50-15</t>
  </si>
  <si>
    <t>ТП 60-02</t>
  </si>
  <si>
    <t>ТП 60-03</t>
  </si>
  <si>
    <t>ТП 64-02</t>
  </si>
  <si>
    <t>ТП 64-03г.Гусев СОТ Металлист</t>
  </si>
  <si>
    <t>ТП 66-07</t>
  </si>
  <si>
    <t>ТП 66-11</t>
  </si>
  <si>
    <t>ТП 66-12</t>
  </si>
  <si>
    <t>ТП 66-23</t>
  </si>
  <si>
    <t>ТП 66-35</t>
  </si>
  <si>
    <t>ТП 66-36</t>
  </si>
  <si>
    <t>ТП 68-54 МУП Водоканал</t>
  </si>
  <si>
    <t>ТП В-68</t>
  </si>
  <si>
    <t>ТП В-124</t>
  </si>
  <si>
    <t>ТП В-88</t>
  </si>
  <si>
    <t>ТП В-97</t>
  </si>
  <si>
    <t>ТП 50-04</t>
  </si>
  <si>
    <t>ТП 50-07</t>
  </si>
  <si>
    <t>ТП 50-10</t>
  </si>
  <si>
    <t>ТП 50-11</t>
  </si>
  <si>
    <t>ТП 50-12</t>
  </si>
  <si>
    <t>ТП 50-13</t>
  </si>
  <si>
    <t>ТП 66-01</t>
  </si>
  <si>
    <t>ТП 66-03</t>
  </si>
  <si>
    <t>ТП 66-04</t>
  </si>
  <si>
    <t>ТП 66-05</t>
  </si>
  <si>
    <t>ТП 66-06</t>
  </si>
  <si>
    <t>ТП 66-08</t>
  </si>
  <si>
    <t>ТП 66-09 Т-1</t>
  </si>
  <si>
    <t>ТП 66-13</t>
  </si>
  <si>
    <t>ТП 66-14</t>
  </si>
  <si>
    <t>ТП 66-17</t>
  </si>
  <si>
    <t>ТП 66-18</t>
  </si>
  <si>
    <t>ТП 66-20 КФХ Дмитроченко</t>
  </si>
  <si>
    <t>ТП 66-21</t>
  </si>
  <si>
    <t>ТП 66-22</t>
  </si>
  <si>
    <t>ТП 66-24</t>
  </si>
  <si>
    <t>ТП 66-27</t>
  </si>
  <si>
    <t>ТП 66-29</t>
  </si>
  <si>
    <t>ТП 66-30</t>
  </si>
  <si>
    <t>ТП 66-31 г.Гусев</t>
  </si>
  <si>
    <t>ТП 66-32</t>
  </si>
  <si>
    <t>ТП 66-33</t>
  </si>
  <si>
    <t>ТП 66-34</t>
  </si>
  <si>
    <t>ТП 66-42</t>
  </si>
  <si>
    <t>ТП 66-48</t>
  </si>
  <si>
    <t>ТП 66-51 КФХ Бажедомов</t>
  </si>
  <si>
    <t>ТП В-106</t>
  </si>
  <si>
    <t>ТП В-118</t>
  </si>
  <si>
    <t>ТП В-99</t>
  </si>
  <si>
    <t>ТП 74-01</t>
  </si>
  <si>
    <t>ТП 74-02</t>
  </si>
  <si>
    <t>ТП 74-04</t>
  </si>
  <si>
    <t>ТП 74-07</t>
  </si>
  <si>
    <t>ТП 74-10</t>
  </si>
  <si>
    <t>ТП 74-11</t>
  </si>
  <si>
    <t>ТП 74-08</t>
  </si>
  <si>
    <t>ТП 74-12</t>
  </si>
  <si>
    <t>ТП 01-01 Т-1 Прибрежный ГУП Кал-д Газификация н/щ аб</t>
  </si>
  <si>
    <t>ТП 01-01 Т-2 Прибрежный ГУП Кал-дГазификация н/щ аб</t>
  </si>
  <si>
    <t>ТП 01-02 Т-1 Прибрежный з-дБалтдормостстрой аб</t>
  </si>
  <si>
    <t>ТП 01-03 Прибрежный база ОАОКал.Карьер аб</t>
  </si>
  <si>
    <t>ТП 01-04 Голубые озера ЧП Храбан аб</t>
  </si>
  <si>
    <t>ТП 01-06 Новодорожное</t>
  </si>
  <si>
    <t>ТП 01-07 Прибрежный ИП Охотников аб</t>
  </si>
  <si>
    <t>ТП 01-08 Прибрежный Машков Ю.А. аб</t>
  </si>
  <si>
    <t>ТП 01-09 Шоссейное ОООМАО-ТУР Las Palmos аб</t>
  </si>
  <si>
    <t>ТП 01-10 ОООКафе-блюз аб</t>
  </si>
  <si>
    <t>ТП 01-11 СНТ Шоссейный аб</t>
  </si>
  <si>
    <t>ТП 01-12 Гюрджинян Прибрежный аб</t>
  </si>
  <si>
    <t>ТП 01-13 СНТ Садко Прибрежный аб</t>
  </si>
  <si>
    <t>ТП 01-14 Фукс аб</t>
  </si>
  <si>
    <t>ТП 01-15 ОООЯхтпарк аб</t>
  </si>
  <si>
    <t>ТП 01-16 аб.ГУ КО Упр. дор. хоз Кал-й обл. аб</t>
  </si>
  <si>
    <t>ТП 01-17 ГУ КОУпр. дор. хоз. Кал-й обл. аб</t>
  </si>
  <si>
    <t>ТП 01-18 Три холма аб</t>
  </si>
  <si>
    <t>ТП 01-19 СНТ Рублевочка аб</t>
  </si>
  <si>
    <t>ТП 01-20 ООО Бридж терминал аб</t>
  </si>
  <si>
    <t>ТП 03-01 Т-1 ул.Дзержинского ООО Стандарт+ аб</t>
  </si>
  <si>
    <t>ТП 03-02 ул.Дзерж ОООКал-днефтепродукт аб</t>
  </si>
  <si>
    <t>ТП 03-03 Калининград ООО МаннДрев аб</t>
  </si>
  <si>
    <t>ТП 03-05 с/о Чайка ВН-Гур.РЭС, 0,4-Чайка, Л1-ГЭС</t>
  </si>
  <si>
    <t>ТП 03-10 ППСО Кал-дкоопстрой аб</t>
  </si>
  <si>
    <t>ТП 03-11 Т-1 ООО Агропромтранс аб</t>
  </si>
  <si>
    <t>ТП 03-13 ул.Дзержинского Энергоучасток ж/д аб</t>
  </si>
  <si>
    <t>ТП 03-14 Клн-д ул.Двинская ООО Домен аб</t>
  </si>
  <si>
    <t>ТП 03-14 Т-2 Клн-д ул.Двинская ООО Домен аб</t>
  </si>
  <si>
    <t>ТП 03-15 Калининград в/ч 56202 аб</t>
  </si>
  <si>
    <t>ТП 03-16 ул.Дзержинского ОАОАВС-Интернешнл аб</t>
  </si>
  <si>
    <t>ТП 03-17 Зайцев М.И. аб</t>
  </si>
  <si>
    <t>ТП 03-18 ООО ШахИнвест аб</t>
  </si>
  <si>
    <t>ТП 03-19 К-д ООО Весенний Ильм аб</t>
  </si>
  <si>
    <t>ТП 03-25 автосервис Балтгрупп аб</t>
  </si>
  <si>
    <t>ТП 03-28 Клн-д ул.Двинская ОООКомплекс аб</t>
  </si>
  <si>
    <t>ТП 03-29 ОООФабрика мебели Сильвия аб</t>
  </si>
  <si>
    <t>ТП 03-30 СНТ Вишенка 2 аб</t>
  </si>
  <si>
    <t>ТП 03-32 ОООЭльтрак-Плюс аб</t>
  </si>
  <si>
    <t>ТП 03-33 аб. ОООХольц Мастер КЛД аб</t>
  </si>
  <si>
    <t>ТП 06-01 Поддубный</t>
  </si>
  <si>
    <t>ТП 06-02 Яблоневка</t>
  </si>
  <si>
    <t>ТП 06-03 Подлесное</t>
  </si>
  <si>
    <t>ТП 06-04 Яблоневка</t>
  </si>
  <si>
    <t>ТП 06-05 Яблоневка</t>
  </si>
  <si>
    <t>ТП 06-06 Поддубный</t>
  </si>
  <si>
    <t>ТП 06-07 Полевое</t>
  </si>
  <si>
    <t>ТП 06-09 Голубево Фонд культуры Зов аб</t>
  </si>
  <si>
    <t>ТП 06-11 Голубево ФГУ Упр.Кал-дмелиовохоз н/щ аб</t>
  </si>
  <si>
    <t>ТП 06-12 Поддубное Ферм.хоз. Горюнов аб</t>
  </si>
  <si>
    <t>ТП 06-13 Голубево ж/д аб</t>
  </si>
  <si>
    <t>ТП 06-14 Яблоневка</t>
  </si>
  <si>
    <t>ТП 06-15 Прибрежный с/о Лазурное аб</t>
  </si>
  <si>
    <t>ТП 06-16 Полевое</t>
  </si>
  <si>
    <t>ТП 06-17 Заречное</t>
  </si>
  <si>
    <t>ТП 06-18 Прибрежный Ферм.хоз.Федюшина аб</t>
  </si>
  <si>
    <t>ТП 06-19 Прибрежный с/о Мечта</t>
  </si>
  <si>
    <t>ТП 06-20 Прибрежный с/о Мечта аб</t>
  </si>
  <si>
    <t>ТП 06-22 Прибрежный ООО ДСУ-1 аб</t>
  </si>
  <si>
    <t>ТП 06-23 Прибрежный Дорожно-строит.предприя аб</t>
  </si>
  <si>
    <t>ТП 06-25 Прибрежный ОАО Кал-ий карьер аб</t>
  </si>
  <si>
    <t>ТП 06-26 Дорожное с/о Мирное аб</t>
  </si>
  <si>
    <t>ТП 06-27 Яблоневка ООО Вектор-продукт аб</t>
  </si>
  <si>
    <t>ТП 06-28 ОООЛорри инвест аб</t>
  </si>
  <si>
    <t>ТП 06-29 СНТ с/оЮбилейный аб</t>
  </si>
  <si>
    <t>ТП 06-31 Евротехник п. Поддубный аб</t>
  </si>
  <si>
    <t>ТП 06-32 Пуненков С.А. ижд аб</t>
  </si>
  <si>
    <t>ТП 06-33 Давыденко В.А аб</t>
  </si>
  <si>
    <t>ТП 06-35 ОООЕвропровод аб</t>
  </si>
  <si>
    <t>ТП 06-36 Скуратович аб</t>
  </si>
  <si>
    <t>ТП 06-38 СНТ Мирное аб</t>
  </si>
  <si>
    <t>ТП 06-42 п.Голубево</t>
  </si>
  <si>
    <t>ТП 06-43 ИЖД Кравченко аб</t>
  </si>
  <si>
    <t>ТП 180-01 Шоссейный</t>
  </si>
  <si>
    <t>ТП 180-02 Шоссейный</t>
  </si>
  <si>
    <t>ТП 180-03 Т-1 ОООАлександр Канн Инвест аб</t>
  </si>
  <si>
    <t>ТП 180-04 с/о Ветерок аб</t>
  </si>
  <si>
    <t>ТП 180-05 Лабынцев А.В. аб</t>
  </si>
  <si>
    <t>ТП 180-06 Ласкино</t>
  </si>
  <si>
    <t>ТП 180-07 Шоссейный ЧП Фишер аб</t>
  </si>
  <si>
    <t>ТП 180-08 ОООТаэль аб</t>
  </si>
  <si>
    <t>ТП 180-09 Шоссейный ООО Разгон аб</t>
  </si>
  <si>
    <t>ТП 180-10 Шоссейный</t>
  </si>
  <si>
    <t>ТП 180-11 Шоссейный</t>
  </si>
  <si>
    <t>ТП 180-12 Шоссейный</t>
  </si>
  <si>
    <t>ТП 180-13 Шоссейный</t>
  </si>
  <si>
    <t>ТП 180-14 Багацкий Ю.А. аб</t>
  </si>
  <si>
    <t>ТП 214-01 Дорожный</t>
  </si>
  <si>
    <t>ТП 214-02 Лужки</t>
  </si>
  <si>
    <t>ТП 214-03 Лесное</t>
  </si>
  <si>
    <t>ТП 214-04 Отважное</t>
  </si>
  <si>
    <t>ТП 214-05 п.Партизанское</t>
  </si>
  <si>
    <t>ТП 214-06 пПартизанское</t>
  </si>
  <si>
    <t>ТП 214-07 пНивенское</t>
  </si>
  <si>
    <t>ТП 214-08 пНивенское</t>
  </si>
  <si>
    <t>ТП 214-09 Т-1 Нивенское ООО Микра</t>
  </si>
  <si>
    <t>ТП 214-10 Нивенское</t>
  </si>
  <si>
    <t>ТП 214-11 Зверосовхоз аб.</t>
  </si>
  <si>
    <t>ТП 214-12 ПМК-1 п.Нивенское аб.</t>
  </si>
  <si>
    <t>ТП 214-13 с/о Парус аб.</t>
  </si>
  <si>
    <t>ТП 214-15 пНивенское АТО аб.</t>
  </si>
  <si>
    <t>ТП 214-16 пПартизанское</t>
  </si>
  <si>
    <t>ТП 214-17 ЗАО Багратионовск аб.</t>
  </si>
  <si>
    <t>ТП 214-18 Сад. общ. Чайка п.Нивенское</t>
  </si>
  <si>
    <t>ТП 214-19 Нивенское</t>
  </si>
  <si>
    <t>ТП 214-20 пНивенское</t>
  </si>
  <si>
    <t>ТП 214-21 пПартизанское</t>
  </si>
  <si>
    <t>ТП 214-22 п.Партизанское</t>
  </si>
  <si>
    <t>ТП 214-23 Нивенское ООО Лукойл</t>
  </si>
  <si>
    <t>ТП 214-24 Т-1 п.Партизанское</t>
  </si>
  <si>
    <t>ТП 214-25 Лесной</t>
  </si>
  <si>
    <t>ТП 214-27 п.Дорожный с/о Дружба аб.</t>
  </si>
  <si>
    <t>ТП 214-28 Т-1 Нивенское ЛукойлКМН аб.</t>
  </si>
  <si>
    <t>ТП 214-29 пНивенское</t>
  </si>
  <si>
    <t>ТП 214-30 М.Отважное ЧП Бохаровский аб.</t>
  </si>
  <si>
    <t>ТП 214-31 ОООВивагс аб.</t>
  </si>
  <si>
    <t>ТП 214-32 Фонд МВД и спецслужб аб.</t>
  </si>
  <si>
    <t>ТП 214-33 ООО Шах-Инвест-Двап.ЛесноеГур.ра</t>
  </si>
  <si>
    <t>ТП 214-34 Нивенское СНТ Семья аб.</t>
  </si>
  <si>
    <t>ТП 214-35 индивид. ж/д аб.</t>
  </si>
  <si>
    <t>ТП 214-36 Отважное аб.</t>
  </si>
  <si>
    <t>ТП 214-37 Нивенская администр.</t>
  </si>
  <si>
    <t>ТП 214-38 ИП Муравски В.Т. аб.</t>
  </si>
  <si>
    <t>ТП 214-39 ОООЭра п.Дорожный аб</t>
  </si>
  <si>
    <t>ТП 214-40 аб. ОООМеркурий</t>
  </si>
  <si>
    <t>ТП 214-41 аб СНТПолянка</t>
  </si>
  <si>
    <t>ТП 214-42 аб. Упр. долр. хоз. К-й обл.</t>
  </si>
  <si>
    <t>ТП 214-43</t>
  </si>
  <si>
    <t>ТП 214-44</t>
  </si>
  <si>
    <t>ТП 214-45</t>
  </si>
  <si>
    <t>ТП 20-01 Знаменск ЗАО Знам.маргарин.з-д аб</t>
  </si>
  <si>
    <t>ТП 20-02 Т-1 КЭЧ аб</t>
  </si>
  <si>
    <t>ТП 20-02 Т-2 Администрация аб</t>
  </si>
  <si>
    <t>ТП 20-03 Т-1 КЭЧ аб</t>
  </si>
  <si>
    <t>ТП 20-03 Т-2 Администрация аб</t>
  </si>
  <si>
    <t>ТП 20-04 Знаменск ОООРоссибалт аб</t>
  </si>
  <si>
    <t>ТП 20-05 Знаменск ул.Черняховского</t>
  </si>
  <si>
    <t>ТП 20-06 Знаменск ул.Ленина ОЖКХ аб</t>
  </si>
  <si>
    <t>ТП 20-07 Знаменск ул.Ленина</t>
  </si>
  <si>
    <t>ТП 20-08 Знаменск ул.Ленина</t>
  </si>
  <si>
    <t>ТП 20-09 Знаменск ул.Советская</t>
  </si>
  <si>
    <t>ТП 28-07 Летний аб</t>
  </si>
  <si>
    <t>ТП 28-11 Адм. МОЧергяховский г.о. аб</t>
  </si>
  <si>
    <t>ТП 66-20 Нефтянники аб</t>
  </si>
  <si>
    <t>ТП 80-01 Знаменск</t>
  </si>
  <si>
    <t>ТП 80-02 Талпаки</t>
  </si>
  <si>
    <t>ТП 80-04 ОООЛукойл-Сев-Западнефтепродукт аб</t>
  </si>
  <si>
    <t>ТП 80-05 Верещагино</t>
  </si>
  <si>
    <t>ТП 80-07 ООО Карьер Куйбышевский аб</t>
  </si>
  <si>
    <t>ТП 80-08 Знаменск</t>
  </si>
  <si>
    <t>ТП 80-14 Куйбышевка</t>
  </si>
  <si>
    <t>ТП 80-15 Верещагино</t>
  </si>
  <si>
    <t>ТП 80-16 Куйбышевка</t>
  </si>
  <si>
    <t>ТП 80-18 Тихий</t>
  </si>
  <si>
    <t>ТП 80-22 Узел связи н/щ аб</t>
  </si>
  <si>
    <t>ТП 80-25 Талпаки</t>
  </si>
  <si>
    <t>ТП 80-27 Знаменск</t>
  </si>
  <si>
    <t>ТП 80-28 Знаменск</t>
  </si>
  <si>
    <t>ТП 80-35 Талпаки</t>
  </si>
  <si>
    <t>ТП 80-36 Талпаки</t>
  </si>
  <si>
    <t>ТП В-24 Знаменск</t>
  </si>
  <si>
    <t>ТП 114-1 Кремнево в/ч 67049 н/щ аб</t>
  </si>
  <si>
    <t>ТП 114-2 Кремнево В/Ч 67049 аб</t>
  </si>
  <si>
    <t>ТП 114-3 Шиповка Ж/Д аб</t>
  </si>
  <si>
    <t>ТП 114-4 1986 ОМИС аб</t>
  </si>
  <si>
    <t>ТП 58-01 Черемухино</t>
  </si>
  <si>
    <t>ТП 58-02 Цветное</t>
  </si>
  <si>
    <t>ТП 58-03 Крыловка</t>
  </si>
  <si>
    <t>ТП 58-06 Дорожное</t>
  </si>
  <si>
    <t>ТП 58-07 Т-1 Кострово</t>
  </si>
  <si>
    <t>ТП 58-07 Т-2</t>
  </si>
  <si>
    <t>ТП 58-08 Прохладное в/ч 099956</t>
  </si>
  <si>
    <t>ТП 58-09 Кострово</t>
  </si>
  <si>
    <t>ТП 58-10 Дукарес аб</t>
  </si>
  <si>
    <t>ТП 58-11 КЖД переезд аб</t>
  </si>
  <si>
    <t>ТП 58-13 Кострово</t>
  </si>
  <si>
    <t>ТП 58-16 Дорожное в/ч 95043</t>
  </si>
  <si>
    <t>ТП 58-18 кострово в/ч 95043 аб</t>
  </si>
  <si>
    <t>ТП 58-19 Серегино</t>
  </si>
  <si>
    <t>ТП 58-20 Кострово ЖКХ аб</t>
  </si>
  <si>
    <t>ТП 164-01 МОЯнтарный ГО аб</t>
  </si>
  <si>
    <t>ТП 164-02 Т-1 Янтарный МОЯнтарный ГО</t>
  </si>
  <si>
    <t>ТП 164-02 Т-2 МОЯнтарный ГО аб</t>
  </si>
  <si>
    <t>ТП 164-03 Т-1 Янтарный</t>
  </si>
  <si>
    <t>ТП 164-03 Т-2 Янтарный</t>
  </si>
  <si>
    <t>ТП 164-04 Т-1 Янтарный</t>
  </si>
  <si>
    <t>ТП 164-05 Т-1 Янтарный</t>
  </si>
  <si>
    <t>ТП 164-05 Т-2 Янтарный</t>
  </si>
  <si>
    <t>ТП 164-06 Покровское</t>
  </si>
  <si>
    <t>ТП 164-06 Т-1 Покровское</t>
  </si>
  <si>
    <t>ТП 164-07 Покровское</t>
  </si>
  <si>
    <t>ТП 164-08 Обзорное в/ч 10527</t>
  </si>
  <si>
    <t>ТП 164-09 Покровское</t>
  </si>
  <si>
    <t>ТП 164-10 Янтарный Гавриш А.И. аб</t>
  </si>
  <si>
    <t>ТП 164-11 Янтарный ферм.хоз-во Ледовеник аб</t>
  </si>
  <si>
    <t>ТП 164-12 Осокино</t>
  </si>
  <si>
    <t>ТП 164-13 п. Янтарный ОООКал-днефтепрод. аб</t>
  </si>
  <si>
    <t>ТП 164-14 ООО КПД-К-Д аб</t>
  </si>
  <si>
    <t>ТП 164-15 Т-1 ООО Нико-Проф аб</t>
  </si>
  <si>
    <t>ТП 164-16 зАО ВАД аб</t>
  </si>
  <si>
    <t>ТП 169-17 Т-1 ООО СиР аб</t>
  </si>
  <si>
    <t>ТП 113-01 Донское МУП Служба Заказчик</t>
  </si>
  <si>
    <t>ТП 113-01 Т-1 Донское</t>
  </si>
  <si>
    <t>ТП 165-01 ООО Амбер Хаус аб</t>
  </si>
  <si>
    <t>ТП 169-01 Янтарный</t>
  </si>
  <si>
    <t>ТП 169-02 Синявино</t>
  </si>
  <si>
    <t>ТП 169-03 Янтарный</t>
  </si>
  <si>
    <t>ТП 169-04 Т-1 Янтарный</t>
  </si>
  <si>
    <t>ТП 169-04 Т-2 Янтарный</t>
  </si>
  <si>
    <t>ТП 169-05 Т-2 п. Донское ОАО ОКОС аб</t>
  </si>
  <si>
    <t>ТП 169-06 п. Янтарный ОООРазгуляй-Аква аб</t>
  </si>
  <si>
    <t>ТП 169-07 ОООТиплекс п.Синявино аб</t>
  </si>
  <si>
    <t>ТП 169-08 п. Янтарный ООО Юнистрой-Комплект аб</t>
  </si>
  <si>
    <t>ТП 169-09 п.Синявино</t>
  </si>
  <si>
    <t>ТП 169-10 ОООАкватория п.Янтарный аб</t>
  </si>
  <si>
    <t>ТП 169-11 Янтарн.ОООВест Инвест</t>
  </si>
  <si>
    <t>ТП 169-12 Маматова</t>
  </si>
  <si>
    <t>ТП 169-13 СНТ Донское аб</t>
  </si>
  <si>
    <t>ТП 169-14 ОООМиранда-СтройИнвест аб</t>
  </si>
  <si>
    <t>ТП 169-15 СНТ Шторм аб</t>
  </si>
  <si>
    <t>ТП 169-16 СНТ Шторм аб</t>
  </si>
  <si>
    <t>ТП 169-17 Т-2 ООО СиР аб</t>
  </si>
  <si>
    <t>ТП 270-01 Т1 Донское МУ УЖКХ адм.СГО</t>
  </si>
  <si>
    <t>ТП 270-01 Т-2 в/ч 45620 аб</t>
  </si>
  <si>
    <t>ТП 270-02 Т-1 Донское в/ч 45620</t>
  </si>
  <si>
    <t>ТП 270-02 Т1 Донское МУ УЖКХ адм.СГО</t>
  </si>
  <si>
    <t>ТП 270-02 Т-3 Донское</t>
  </si>
  <si>
    <t>ТП 275-01 Т-1 Донское МУ УЖКХ адм.СГО</t>
  </si>
  <si>
    <t>ТП 275-01 Т-2 Донское МУ УЖКХ адм.СГО</t>
  </si>
  <si>
    <t>ТП 164-15 Т-2 ООО Нико-Проф</t>
  </si>
  <si>
    <t>ТП 171-01 Красноторовка</t>
  </si>
  <si>
    <t>ТП 171-02 Охотное (сущ АСКУЭ)</t>
  </si>
  <si>
    <t>ТП 171-03 Т-1 Охотное в/ч 39108 аб (сущ АСКУЭ)</t>
  </si>
  <si>
    <t>ТП 171-04 Охотное</t>
  </si>
  <si>
    <t>ТП 171-05 Сараево</t>
  </si>
  <si>
    <t>ТП 171-06 Красноторовка</t>
  </si>
  <si>
    <t>ТП 171-07 Кленовое</t>
  </si>
  <si>
    <t>ТП 171-08 аб. ОООЯнтарьСтройБетон аб</t>
  </si>
  <si>
    <t>ТП 171-09 ОООТелесет Лтд аб.</t>
  </si>
  <si>
    <t>ТП 171-10 ООО Пройссен-Инвест аб</t>
  </si>
  <si>
    <t>ТП 171-11</t>
  </si>
  <si>
    <t>ТП 124-01 Светлогорск БВСУ ф-л ГУОВ МО РФ</t>
  </si>
  <si>
    <t>ТП 124-02 Т-1 Светлогорск</t>
  </si>
  <si>
    <t>ТП 124-02 Т-2 Светлогорск</t>
  </si>
  <si>
    <t>ТП 124-03 Т-1 Светлогорск</t>
  </si>
  <si>
    <t>ТП 124-03 Т-2 Светлогорск</t>
  </si>
  <si>
    <t>ТП 124-04 Т-1 Светлогорск</t>
  </si>
  <si>
    <t>ТП 124-04 Т-2 Светлогорск</t>
  </si>
  <si>
    <t>ТП 124-05 Т-1 Светлогорск</t>
  </si>
  <si>
    <t>ТП 124-05 Т-2 Светлогорск</t>
  </si>
  <si>
    <t>ТП 124-06 Т-1 Светлогорск</t>
  </si>
  <si>
    <t>ТП 124-06 Т-2 Светлогорск</t>
  </si>
  <si>
    <t>ТП 124-8 Т-1 СветлогорскООО Авангардстрой аб</t>
  </si>
  <si>
    <t>ТП 124-09 Светлогорск ОООЗап.форпост аб</t>
  </si>
  <si>
    <t>ТП 124-10 Т-1 Светл. ОООКонтиинвестстрой аб</t>
  </si>
  <si>
    <t>ТП 124-11 Светлогорск ОООНельма-Мед аб</t>
  </si>
  <si>
    <t>ТП 172-01 Т-1Светлогорск ООО Гелион аб</t>
  </si>
  <si>
    <t>ТП 172-02 Т-1 Светлогорск Корвет-Инвест аб</t>
  </si>
  <si>
    <t>ТП 172-03 Т-1</t>
  </si>
  <si>
    <t>ТП 173-01 -1 Светлогорский ЦВС</t>
  </si>
  <si>
    <t>ТП 173-02 Т-1 Светлогорский ЦВС</t>
  </si>
  <si>
    <t>ТП 173-03 Светлогорск Радинович В.И.</t>
  </si>
  <si>
    <t>ТП 173-04 СветлогорскОООБалтия-Инвестстрой</t>
  </si>
  <si>
    <t>ТП 173-05 Светлогорск ООО РИК-СПА</t>
  </si>
  <si>
    <t>ТП 174-01 Т-1 ОАО Кал-дгазавтоматика аб</t>
  </si>
  <si>
    <t>ТП 177-02 Светлогорский ЦВС</t>
  </si>
  <si>
    <t>ТП 177-03 Т-1 Светлогорский ЦВС</t>
  </si>
  <si>
    <t>ТП 177-03 Т-2 Светлогорский ЦВС</t>
  </si>
  <si>
    <t>ТП 177-10 г. Светлогорск ООО Энергосеть</t>
  </si>
  <si>
    <t>ТП 177-11 г. Светлогорск ООО Энергосеть аб.</t>
  </si>
  <si>
    <t>ТП 267-01 Т-1 1с ООО Русь</t>
  </si>
  <si>
    <t>ТП В-54 1с</t>
  </si>
  <si>
    <t>ТП 277-01 Т-1 1C ООО Евронефть</t>
  </si>
  <si>
    <t>ТП 314-01 аб</t>
  </si>
  <si>
    <t>ТП 317-01 Т-1 ОАО ОКОС аб</t>
  </si>
  <si>
    <t>ТП 319-01 Т-2 ОАО ОКОС аб</t>
  </si>
  <si>
    <t>ТП 64-01 Пионерский</t>
  </si>
  <si>
    <t>ТП 64-02 Пионерский</t>
  </si>
  <si>
    <t>ТП 64-03 Пионерский</t>
  </si>
  <si>
    <t>ТП 64-03 Т-1 Пионерский</t>
  </si>
  <si>
    <t>ТП 64-04 ОООПионерская строит.компания аб</t>
  </si>
  <si>
    <t>ТП 85-07 Т-1 Пионерский в/ч 45686 аб</t>
  </si>
  <si>
    <t>ТП 85-09 Пионерский</t>
  </si>
  <si>
    <t>ТП 85-10 Пионерский в/ч 92626</t>
  </si>
  <si>
    <t>ТП 85-11 Т-1 Пионерский</t>
  </si>
  <si>
    <t>ТП 85-11 Т-2 Пионерский</t>
  </si>
  <si>
    <t>ТП 85-15 Т-1 Пионерский</t>
  </si>
  <si>
    <t>ТП 85-15 Т-2 Пионерский</t>
  </si>
  <si>
    <t>ТП 85-18 Т-1 Пионерский УМП Горэнерго аб</t>
  </si>
  <si>
    <t>ТП 85-19 ЗАО Рос и Нефть аб</t>
  </si>
  <si>
    <t>ТП 88-11 Т-1 Пионерский</t>
  </si>
  <si>
    <t>ТП 88-11 Т-2 Пионерский</t>
  </si>
  <si>
    <t>ТП 88-13 Т-1 Пионерский</t>
  </si>
  <si>
    <t>ТП 88-14 Т-1 Пионерский ИП Дукарец</t>
  </si>
  <si>
    <t>ТП 88-17 Т-1 Адм.г.Пионерский аб</t>
  </si>
  <si>
    <t>ТП 88-17 Т-1 Пионерский</t>
  </si>
  <si>
    <t>ТП В-22</t>
  </si>
  <si>
    <t>ТП В-66 1С ОООЭмберЛэндКомпани</t>
  </si>
  <si>
    <t>ТП В-67 1с</t>
  </si>
  <si>
    <t>ТП 117-01Зеленый Гай в/ч 45686А</t>
  </si>
  <si>
    <t>ТП 117-02 Зеленый Гай в/ч 45686А</t>
  </si>
  <si>
    <t>ТП 258-01 Т-1 Романово</t>
  </si>
  <si>
    <t>ТП 258-02 Романово</t>
  </si>
  <si>
    <t>ТП 258-03 Романово</t>
  </si>
  <si>
    <t>ТП 258-04 Романово</t>
  </si>
  <si>
    <t>ТП 258-05 Романово</t>
  </si>
  <si>
    <t>ТП 258-06 Романово</t>
  </si>
  <si>
    <t>ТП 258-07 Т-1 ОООБалтик-Коатинг-Компани</t>
  </si>
  <si>
    <t>ТП 258-07 Т-2 ОООБалтик-Коатинг-Компани</t>
  </si>
  <si>
    <t>ТП 259-01 Зеленый Гай</t>
  </si>
  <si>
    <t>ТП 259-02 Молочное</t>
  </si>
  <si>
    <t>ТП 259-04 Зеленый Гай</t>
  </si>
  <si>
    <t>ТП 38-01 Т-1 Зори ФГУСПСветлогорский МО РФ</t>
  </si>
  <si>
    <t>ТП 38-01 Т-2 Зори ФГУСПСветлогорский МО РФ</t>
  </si>
  <si>
    <t>ТП 38-02 Александровка, п.Обухово</t>
  </si>
  <si>
    <t>ТП 38-03 Романово</t>
  </si>
  <si>
    <t>ТП 38-04 Романово</t>
  </si>
  <si>
    <t>ТП 38-06 Т-1 п. Аральское</t>
  </si>
  <si>
    <t>ТП 38-07 аб. Упр. дор.. хоз. К-й обл</t>
  </si>
  <si>
    <t>ТП 38-08 аб. Упр. дор. х-ва К-й обл. Аб.</t>
  </si>
  <si>
    <t>ТП 38-09 аб.Упр. дор. х-ва К-й обл. Аб.</t>
  </si>
  <si>
    <t>ТП 38-10 аб. Упр. дор. хоз. К-й обл.</t>
  </si>
  <si>
    <t>ТП 38-11 СНТ Ольшанское) аб</t>
  </si>
  <si>
    <t>ТП В-52</t>
  </si>
  <si>
    <t>ТП 120-01 Дунаевка</t>
  </si>
  <si>
    <t>ТП 120-02 Дунаевка</t>
  </si>
  <si>
    <t>ТП 321-01 Шатрово</t>
  </si>
  <si>
    <t>ТП 321-02 Водное</t>
  </si>
  <si>
    <t>ТП 321-03 Красновка</t>
  </si>
  <si>
    <t>ТП 321-04 Ольховое</t>
  </si>
  <si>
    <t>ТП 321-05 Шатрово</t>
  </si>
  <si>
    <t>ТП 321-06 Гусевка, Дружба</t>
  </si>
  <si>
    <t>ТП 321-08 Дворики</t>
  </si>
  <si>
    <t>ТП 321-10 Сычевка</t>
  </si>
  <si>
    <t>ТП 321-11 Русское</t>
  </si>
  <si>
    <t>ТП 60-01 Сальское</t>
  </si>
  <si>
    <t>ТП 60-02 Богатово</t>
  </si>
  <si>
    <t>ТП 60-03 Клюквенное</t>
  </si>
  <si>
    <t>ТП 60-05 Лесенково</t>
  </si>
  <si>
    <t>ТП 60-06 Грачевка</t>
  </si>
  <si>
    <t>ТП 60-07 Сальское</t>
  </si>
  <si>
    <t>ТП 60-12 Грачевка</t>
  </si>
  <si>
    <t>ТП 60-18 Грачевка</t>
  </si>
  <si>
    <t>ТП 60-20 Грачевка</t>
  </si>
  <si>
    <t>ТП 156-1 Т1 ГНС-6 аб</t>
  </si>
  <si>
    <t>ТП 158-01 Т-1 ул. Ткаченко ООО Водэкспорт</t>
  </si>
  <si>
    <t>ТП 158-02 Т-1 ул. Тургенева</t>
  </si>
  <si>
    <t>ТП 158-03 ОООСанаторий Зеленоградск аб</t>
  </si>
  <si>
    <t>ТП 158-04 Т-1 ул. Тургенева</t>
  </si>
  <si>
    <t>ТП 158-05 Т-1 ул.Тургенева ЗАОНефтяник аб</t>
  </si>
  <si>
    <t>ТП 158-06 Т-1 ул.Тургенева ООО СТК-Балт</t>
  </si>
  <si>
    <t>ТП 158-07 аб. МАОУ СОШ г.Зел-ка аб</t>
  </si>
  <si>
    <t>ТП 325-01 Райводхоз аб</t>
  </si>
  <si>
    <t>ТП 325-02 ПМК</t>
  </si>
  <si>
    <t>ТП 54-04 Т-1 ул.Володарского</t>
  </si>
  <si>
    <t>ТП 55-01 ООО Строй-Риал аб</t>
  </si>
  <si>
    <t>ТП 55-02 ООО Санаторий Чайка аб</t>
  </si>
  <si>
    <t>ТП 65-05 КПП Куршская коса аб</t>
  </si>
  <si>
    <t>ТП 65-11 ул.Потемкина Зеленоградск</t>
  </si>
  <si>
    <t>ТП 65-18 Рыбоводный цех аб</t>
  </si>
  <si>
    <t>ТП 65-19 аб ОООМанор аб</t>
  </si>
  <si>
    <t>ТП 157-02 ООО МПК аб</t>
  </si>
  <si>
    <t>ТП 328-01 ул.Зеленая</t>
  </si>
  <si>
    <t>ТП 328-02 ООО Балт. Угольная Комп. аб</t>
  </si>
  <si>
    <t>ТП 328-04 ОООЗеленоградск-Сельстрой аб</t>
  </si>
  <si>
    <t>ТП 328-05 ЗАО Балт.авуары аб</t>
  </si>
  <si>
    <t>ТП 328-06 ООО Кенигсберг-Трейдинг аб</t>
  </si>
  <si>
    <t>ТП 328-07 Т-1 МУП ЖЭУ аб</t>
  </si>
  <si>
    <t>ТП 328-08 Т-1 ОООСтаркоСпецСтрой аб</t>
  </si>
  <si>
    <t>ТП 328-09 ООО ИСК Балт.дом недвиж аб</t>
  </si>
  <si>
    <t>ТП 328-10 ООО Виктория-Девелопмент аб</t>
  </si>
  <si>
    <t>ТП 65-02 Труженик Моря</t>
  </si>
  <si>
    <t>ТП 65-03 Т-1 ул. Лермонтова</t>
  </si>
  <si>
    <t>ТП 65-03 Т-2 ул. Лермонтова</t>
  </si>
  <si>
    <t>ТП 65-04 ул.Подлесная в/ч 81304 аб</t>
  </si>
  <si>
    <t>ТП 65-06 адм.Куршского округа</t>
  </si>
  <si>
    <t>ТП 65-07 Лесное</t>
  </si>
  <si>
    <t>ТП 65-08 д/о Лесное аб</t>
  </si>
  <si>
    <t>ТП 65-09 Нац.парк Куршская коса аб</t>
  </si>
  <si>
    <t>ТП 65-10 Т-1 ООО Турбаза Дюны аб</t>
  </si>
  <si>
    <t>ТП 65-12 Т-1 ул.Лермонтова</t>
  </si>
  <si>
    <t>ТП 65-14 Т-1 ул. Окружная</t>
  </si>
  <si>
    <t>ТП 65-14 Т-2 ул. Окружная</t>
  </si>
  <si>
    <t>ТП 65-15 ООО Гостевой Дом Лесное аб</t>
  </si>
  <si>
    <t>ТП 65-16 Т-1 ГУ ЦБ РФ аб</t>
  </si>
  <si>
    <t>ТП 65-17 ООО В.К.Терм</t>
  </si>
  <si>
    <t>ТП В-20 Т-1 ГУ ЦБ РФ</t>
  </si>
  <si>
    <t>ТП В-20 Т-2 ГУ ЦБ РФ</t>
  </si>
  <si>
    <t>ТП 197-01</t>
  </si>
  <si>
    <t>ТП 203-01 п.Побережье</t>
  </si>
  <si>
    <t>ТП 203-02 пПобережье</t>
  </si>
  <si>
    <t>ТП 203-03 Т-1 Долгоруково</t>
  </si>
  <si>
    <t>ТП 203-04 Каменка</t>
  </si>
  <si>
    <t>ТП 203-05 Славское</t>
  </si>
  <si>
    <t>ТП 203-08 п Богатово</t>
  </si>
  <si>
    <t>ТП 203-10 пПограничное</t>
  </si>
  <si>
    <t>ТП 203-13 Славское</t>
  </si>
  <si>
    <t>ТП 203-14 Енино</t>
  </si>
  <si>
    <t>ТП 203-16 Славское</t>
  </si>
  <si>
    <t>ТП 206-01 Загородное</t>
  </si>
  <si>
    <t>ТП 206-02 Орехово</t>
  </si>
  <si>
    <t>ТП 206-03 Августовка</t>
  </si>
  <si>
    <t>ТП 206-04 Лермонтово</t>
  </si>
  <si>
    <t>ТП 206-05 Пушкино</t>
  </si>
  <si>
    <t>ТП 206-06 Пушкино</t>
  </si>
  <si>
    <t>ТП 206-07 Грушовка</t>
  </si>
  <si>
    <t>ТП 206-08 Подгорное</t>
  </si>
  <si>
    <t>ТП 206-09 Краснознаменское</t>
  </si>
  <si>
    <t>ТП 206-10 Краснознаменское</t>
  </si>
  <si>
    <t>ТП 206-11 Валькальм</t>
  </si>
  <si>
    <t>ТП 206-12 ФХ ДЮНС Лермонтово аб.</t>
  </si>
  <si>
    <t>ТП 206-13 Подгорное</t>
  </si>
  <si>
    <t>ТП 206-14 Сад. общ. НАДЕЖДА</t>
  </si>
  <si>
    <t>ТП 206-15 Сад. общ Олимпиада</t>
  </si>
  <si>
    <t>ТП 206-16 Красноармейское</t>
  </si>
  <si>
    <t>ТП 206-17 Подгорное</t>
  </si>
  <si>
    <t>ТП 206-18 ФЛ Щербаков В.А. Аб.</t>
  </si>
  <si>
    <t>ТП 208-03 Калмыково</t>
  </si>
  <si>
    <t>ТП 208-08 Победа</t>
  </si>
  <si>
    <t>ТП 208-09 Владимирово</t>
  </si>
  <si>
    <t>ТП 208-10 Кр. Партизанское</t>
  </si>
  <si>
    <t>ТП 208-12 Владимирово</t>
  </si>
  <si>
    <t>ТП 208-13 Владимирово</t>
  </si>
  <si>
    <t>ТП 208-14 Владимирово</t>
  </si>
  <si>
    <t>ТП 208-16 Т-1 Владимирово</t>
  </si>
  <si>
    <t>ТП 208-16 Т-2 Владимирово</t>
  </si>
  <si>
    <t>ТП 208-21 Майское</t>
  </si>
  <si>
    <t>ТП 208-22 Майское</t>
  </si>
  <si>
    <t>ТП 208-23 Владимирово ДЭП-2 аб.</t>
  </si>
  <si>
    <t>ТП 208-24 Владимирово с/о РУМБ аб.</t>
  </si>
  <si>
    <t>ТП 208-25 Майское Бабарыкин аб.</t>
  </si>
  <si>
    <t>ТП 208-26 аб. Галыгин</t>
  </si>
  <si>
    <t>ТП 208-27 Владимирово</t>
  </si>
  <si>
    <t>ТП 208-28 Владимирово</t>
  </si>
  <si>
    <t>ТП 208-29 Владимирово</t>
  </si>
  <si>
    <t>ТП 61-2 Высокое</t>
  </si>
  <si>
    <t>ТП 15-1 Корнево</t>
  </si>
  <si>
    <t>ТП 15-2 Корнево</t>
  </si>
  <si>
    <t>ТП 15-6 Корнево</t>
  </si>
  <si>
    <t>ТП 15-7 Корнево</t>
  </si>
  <si>
    <t>ТП 15-8 Корнево</t>
  </si>
  <si>
    <t>ТП 15-10 Корнево</t>
  </si>
  <si>
    <t xml:space="preserve">ТП 15-13 МУП ЖКХ Корнево                           </t>
  </si>
  <si>
    <t>ТП 15-16 Корнево</t>
  </si>
  <si>
    <t>ТП 248-1 Т-1 Корнево МУП ЖКХ аб</t>
  </si>
  <si>
    <t xml:space="preserve">ТП В-25 Т-1  Корнево                                 </t>
  </si>
  <si>
    <t>ТП 62-15 Медовое</t>
  </si>
  <si>
    <t>ТП 11-01 Богдановка</t>
  </si>
  <si>
    <t>ТП 11-03 Богдановка</t>
  </si>
  <si>
    <t>ТП 11-04 Липовка</t>
  </si>
  <si>
    <t>ТП 11-05 Тимирязевка</t>
  </si>
  <si>
    <t>ТП 11-06 Жуковка</t>
  </si>
  <si>
    <t>ТП 11-07 Пятидорожное</t>
  </si>
  <si>
    <t>ТП 11-08 Кислов В.Н. аб</t>
  </si>
  <si>
    <t>ТП 11-09 Пятидорожное</t>
  </si>
  <si>
    <t>ТП 11-10 Жуковка</t>
  </si>
  <si>
    <t>ТП 11-11 Мамоново</t>
  </si>
  <si>
    <t>ТП 11-12 Мамоново</t>
  </si>
  <si>
    <t>ТП 11-13 ОООКалининграднефтепродукт АЗС аб</t>
  </si>
  <si>
    <t>ТП 11-14 ОООПолярис аб</t>
  </si>
  <si>
    <t>ТП 67-01 Мамоново</t>
  </si>
  <si>
    <t>ТП 67-01 Т-1 Мамоново</t>
  </si>
  <si>
    <t>ТП 67-02 Мамоново</t>
  </si>
  <si>
    <t>ТП 67-03 Мамоново</t>
  </si>
  <si>
    <t>ТП 67-04 Мамоново</t>
  </si>
  <si>
    <t>ТП 67-04 Т-1 Мамоново</t>
  </si>
  <si>
    <t>ТП 67-04 Т-2 Мамоново</t>
  </si>
  <si>
    <t>ТП 67-5 Мамоново в/ч 51061</t>
  </si>
  <si>
    <t>ТП 67-07 Мамоново ЧП Кислов аб</t>
  </si>
  <si>
    <t>ТП 67-08 Т-1 Мамоново</t>
  </si>
  <si>
    <t>ТП 67-08 Т-2 Мамоново</t>
  </si>
  <si>
    <t>ТП 67-09 Мамоново</t>
  </si>
  <si>
    <t>ТП 67-10 Мамоново</t>
  </si>
  <si>
    <t>ТП 67-10 Т-1 Мамоново</t>
  </si>
  <si>
    <t>ТП 67-10 Т-2 Мамоново</t>
  </si>
  <si>
    <t>ТП 67-11 Т-1 Мамоново</t>
  </si>
  <si>
    <t>ТП 67-11 Т-2 Мамоново</t>
  </si>
  <si>
    <t>ТП 67-12 Мамоново</t>
  </si>
  <si>
    <t>ТП 67-12 Т-1 Мамоново</t>
  </si>
  <si>
    <t>ТП 67-12 Т-2 Мамоново</t>
  </si>
  <si>
    <t>ТП 67-13 ФГУ Госгранстройаб</t>
  </si>
  <si>
    <t>ТП 68-05</t>
  </si>
  <si>
    <t>ТП 69-01 Т-1 Мамоново Геринк плюс</t>
  </si>
  <si>
    <t>ТП 69-02 Т-1 Мамоново</t>
  </si>
  <si>
    <t>ТП 69-02 Т-2 Мамоново</t>
  </si>
  <si>
    <t>ТП 69-03 Т-1 Мамоново</t>
  </si>
  <si>
    <t>ТП 69-04 Мамоново</t>
  </si>
  <si>
    <t>ТП 69-05 Мамоново</t>
  </si>
  <si>
    <t>ТП 70-01 Т-1 Мамоново МУП ПЖКХ н/щ аб</t>
  </si>
  <si>
    <t>ТП 70-02 Мамоново</t>
  </si>
  <si>
    <t>ТП 70-03 Мамоново ж/д аб (сущ АСКУЭ)</t>
  </si>
  <si>
    <t>ТП 70-04 Мамоново ж/д аб (сущ АСКУЭ)</t>
  </si>
  <si>
    <t>ТП 70-05 Мамоново ж/д (сущ АСКУЭ)</t>
  </si>
  <si>
    <t>ТП 70-06 Мамоново ж/д аб (сущ АСКУЭ)</t>
  </si>
  <si>
    <t>ТП 70-08 Мамоново Станулевич аб (сущ АСКУЭ)</t>
  </si>
  <si>
    <t>ТП 70-01 Т-2 Мамоново МУП ПЖКХ н/щ аб</t>
  </si>
  <si>
    <t>ТП 70-07 Евророст Транзит</t>
  </si>
  <si>
    <t>ТП 67-06 Мамоново</t>
  </si>
  <si>
    <t>ТП 71-01 Мамоново</t>
  </si>
  <si>
    <t>ТП 71-02 Вавилово</t>
  </si>
  <si>
    <t>ТП 71-04 Краснофлотское</t>
  </si>
  <si>
    <t>ТП 71-05 Мамоново</t>
  </si>
  <si>
    <t>ТП 71-06 Мамоново</t>
  </si>
  <si>
    <t>ТП 71-07 Т-1 Гвардейская КЭЧ аб</t>
  </si>
  <si>
    <t>ТП 71-08 Мамоново</t>
  </si>
  <si>
    <t>ТП 71-09 Пригоркино</t>
  </si>
  <si>
    <t>ТП 71-10 Мамоново</t>
  </si>
  <si>
    <t>ТП 71-13 Мамоново в/ч 95043</t>
  </si>
  <si>
    <t>ТП 71-14 Мамоново Сорокина Н.А. аб</t>
  </si>
  <si>
    <t>ТП 71-15 Мамоново Копылов В.А. аб</t>
  </si>
  <si>
    <t>ТП 71-17</t>
  </si>
  <si>
    <t>ТП 72-2 Мамоново Роснефть аб</t>
  </si>
  <si>
    <t>ТП 72-5 Т-1 Мамоново Кал.тыл.тамож.пост</t>
  </si>
  <si>
    <t>ТП 72-6 Мамоново Эрзи</t>
  </si>
  <si>
    <t>ТП 25-12 ОЖКХ п.Озерки аб</t>
  </si>
  <si>
    <t>ТП 25-14 ООО Клиф-Плюс аб</t>
  </si>
  <si>
    <t>ТП 25-15 Белов А.А Озерки аб</t>
  </si>
  <si>
    <t>ТП 25-21 Томм аб</t>
  </si>
  <si>
    <t>ТП 25-30 Озерки</t>
  </si>
  <si>
    <t>ТП 25-32 Дачное</t>
  </si>
  <si>
    <t>ТП 25-33 Березовка</t>
  </si>
  <si>
    <t>ТП 25-35 Каштановка</t>
  </si>
  <si>
    <t>ТП 25-36 Комсомольск</t>
  </si>
  <si>
    <t>ТП 25-37 Озерное</t>
  </si>
  <si>
    <t>ТП 25-42 Комсомольск</t>
  </si>
  <si>
    <t>ТП 25-43 Комсомольск</t>
  </si>
  <si>
    <t>ТП 25-44 Комсомольск</t>
  </si>
  <si>
    <t>ТП 25-46 Озерки</t>
  </si>
  <si>
    <t>ТП 25-49 Комсомольск</t>
  </si>
  <si>
    <t>ТП 25-51 Озерки</t>
  </si>
  <si>
    <t>ТП 25-53 Озерки</t>
  </si>
  <si>
    <t>ТП 25-54 Озерки</t>
  </si>
  <si>
    <t>ТП 25-55 Березовка</t>
  </si>
  <si>
    <t>ТП 25-58 Озерки</t>
  </si>
  <si>
    <t>ТП 25-60</t>
  </si>
  <si>
    <t>ТП 25-67 Озерки ул. Лесная</t>
  </si>
  <si>
    <t>ТП 25-29</t>
  </si>
  <si>
    <t>ТП 25-62</t>
  </si>
  <si>
    <t>ТП 25-65</t>
  </si>
  <si>
    <t>ТП 25-76</t>
  </si>
  <si>
    <t>ТП 74-1 Полесск ул.К-дская</t>
  </si>
  <si>
    <t>ТП 74-2 Т-1 Полесск</t>
  </si>
  <si>
    <t>ТП 74-2 Т-2 Полесск</t>
  </si>
  <si>
    <t>ТП 74-2 Т-3 Полесск</t>
  </si>
  <si>
    <t>ТП 74-3 Полесск ул. Заводская</t>
  </si>
  <si>
    <t>ТП 74-4 Т-1 Полесск</t>
  </si>
  <si>
    <t>ТП 74-4 Т-2 Полесск</t>
  </si>
  <si>
    <t>ТП 74-5 Т-1 Полесск, ул.Рабочая</t>
  </si>
  <si>
    <t>ТП 74-5 Т-2 Полесск ул. Рабочая</t>
  </si>
  <si>
    <t>ТП 74-6 Полесск</t>
  </si>
  <si>
    <t>ТП 74-6 Т-1 Полесск</t>
  </si>
  <si>
    <t>ТП 74-6 Т-2</t>
  </si>
  <si>
    <t>ТП 74-7 Полесск отдел культ ист.наслед</t>
  </si>
  <si>
    <t>ТП 238-01 Славянское</t>
  </si>
  <si>
    <t>ТП 238-02 Славянское</t>
  </si>
  <si>
    <t>ТП 238-03 Славянское</t>
  </si>
  <si>
    <t>ТП 238-05 Журавлевка</t>
  </si>
  <si>
    <t>ТП 238-06 Журавлевка</t>
  </si>
  <si>
    <t>ТП 238-07 Журавлевка</t>
  </si>
  <si>
    <t>ТП 238-08 Придорожный</t>
  </si>
  <si>
    <t>ТП 238-09 придорожный</t>
  </si>
  <si>
    <t>ТП 76-01 Тюленино</t>
  </si>
  <si>
    <t>ТП 76-02 Бригадное</t>
  </si>
  <si>
    <t>ТП 76-03 АБОНЕНТСКОЕ</t>
  </si>
  <si>
    <t>ТП 76-04 Тургенево</t>
  </si>
  <si>
    <t>ТП 76-05 Тургенево</t>
  </si>
  <si>
    <t>ТП 76-06 Тугенево</t>
  </si>
  <si>
    <t>ТП 76-07 Т-1 Каменка</t>
  </si>
  <si>
    <t>ТП 76-07 Т-2</t>
  </si>
  <si>
    <t>ТП 76-09 Свободный</t>
  </si>
  <si>
    <t>ТП 76-10 Тургенево</t>
  </si>
  <si>
    <t>ТП 76-11 Всходы</t>
  </si>
  <si>
    <t>ТП 76-12 Заливино</t>
  </si>
  <si>
    <t>ТП 76-13 Заливино</t>
  </si>
  <si>
    <t>ТП 76-14 Заливино</t>
  </si>
  <si>
    <t>ТП 76-15 Тургенево</t>
  </si>
  <si>
    <t>ТП 76-21 Дружное</t>
  </si>
  <si>
    <t>ТП 76-28 Дружное</t>
  </si>
  <si>
    <t>ТП 76-32 Тургенево</t>
  </si>
  <si>
    <t>ТП 76-41 Тюленино</t>
  </si>
  <si>
    <t>ТП 76-42 Заливино</t>
  </si>
  <si>
    <t>ТП 76-43 Заливино</t>
  </si>
  <si>
    <t>ТП 76-44 Тургенево</t>
  </si>
  <si>
    <t>ТП 76-45 Тургенево</t>
  </si>
  <si>
    <t>ТП В-62 1с</t>
  </si>
  <si>
    <t>ТП В-63 1с</t>
  </si>
  <si>
    <t>ТП 77-01 Ломоносовка</t>
  </si>
  <si>
    <t>ТП 77-02 Ильичево</t>
  </si>
  <si>
    <t>ТП 77-03 Ильичево</t>
  </si>
  <si>
    <t>ТП 77-04 Заповедное</t>
  </si>
  <si>
    <t>ТП 78-01 Петино</t>
  </si>
  <si>
    <t>ТП 78-02 Саранское ОООЛесстойэксперт</t>
  </si>
  <si>
    <t>ТП 78-03 Березовка</t>
  </si>
  <si>
    <t>ТП 78-04 Сосновка сельск.адм.</t>
  </si>
  <si>
    <t>ТП 78-05 Сосновка сельск.адм</t>
  </si>
  <si>
    <t>ТП 78-06 Саранское ОООЛесстойэксперт</t>
  </si>
  <si>
    <t>ТП 78-07 Березовка</t>
  </si>
  <si>
    <t>ТП 78-08 Богатово</t>
  </si>
  <si>
    <t>ТП 78-09 Ельниково</t>
  </si>
  <si>
    <t>ТП 78-10 Февральское</t>
  </si>
  <si>
    <t>ТП 78-11 Богатово КЖД</t>
  </si>
  <si>
    <t>ТП 78-12 Саранское</t>
  </si>
  <si>
    <t>ТП 78-13 Февральское</t>
  </si>
  <si>
    <t>ТП 78-15 Сосновка Полесск. лесхоз</t>
  </si>
  <si>
    <t>ТП 78-16 Саранское Лесстройэксперт</t>
  </si>
  <si>
    <t>ТП 78-17 Февральское</t>
  </si>
  <si>
    <t>ТП 78-18 Богатово Сосновск сельск адм</t>
  </si>
  <si>
    <t>ТП 78-20 Сосновка сельск.адм</t>
  </si>
  <si>
    <t>ТП 78-23 Февральское</t>
  </si>
  <si>
    <t>ТП 78-24 Февральское</t>
  </si>
  <si>
    <t>ТП 78-25 Сосновка Бобер Е.В.</t>
  </si>
  <si>
    <t>ТП 78-27 Сосновка ОООИдеал-Сервис</t>
  </si>
  <si>
    <t>ТП 81-01 Шолохово Кал.ж/д</t>
  </si>
  <si>
    <t>ТП 81-02 Шолохово</t>
  </si>
  <si>
    <t>ТП 81-03 Шолохово Кал. ж/д Мостопоезд</t>
  </si>
  <si>
    <t>ТП 81-04 Саранское</t>
  </si>
  <si>
    <t>ТП 81-05 Саранское</t>
  </si>
  <si>
    <t>ТП 81-06 Т-1 Саранское</t>
  </si>
  <si>
    <t>ТП 81-06 Т-2 Саранское</t>
  </si>
  <si>
    <t>ТП 81-07 Бондаровский В.А.</t>
  </si>
  <si>
    <t>ТП В-27 Саранское</t>
  </si>
  <si>
    <t>ТП 83-01 п. Дальний</t>
  </si>
  <si>
    <t>ТП 83-02 Междулесье</t>
  </si>
  <si>
    <t>ТП 83-03 Н.Деревня</t>
  </si>
  <si>
    <t>ТП 83-04 Кр.бор</t>
  </si>
  <si>
    <t>ТП 83-05 Григорьевка</t>
  </si>
  <si>
    <t>ТП 83-06 Изобильное</t>
  </si>
  <si>
    <t>ТП 83-07 Марксово</t>
  </si>
  <si>
    <t>ТП 83-08 Марксово</t>
  </si>
  <si>
    <t>ТП 83-09 Чапаева</t>
  </si>
  <si>
    <t>ТП 83-10 Саранск</t>
  </si>
  <si>
    <t>ТП 83-11 Н.Деревня</t>
  </si>
  <si>
    <t>ТП 83-12 Кр.бор</t>
  </si>
  <si>
    <t>ТП 83-13 Н.Деревня</t>
  </si>
  <si>
    <t>ТП 83-14 Н.Деревня</t>
  </si>
  <si>
    <t>ТП 83-15 Саранск</t>
  </si>
  <si>
    <t>ТП 83-16 Марксово Газпром</t>
  </si>
  <si>
    <t>ТП 83-17 Новая деревня</t>
  </si>
  <si>
    <t>ТП 83-18 Изобильное</t>
  </si>
  <si>
    <t>ТП 83-19</t>
  </si>
  <si>
    <t>ТП 137-01 Гурьевск Роговенко Ю.С.</t>
  </si>
  <si>
    <t>ТП 137-02 Гурьевск ЗАО СтроительПМК-25 аб</t>
  </si>
  <si>
    <t>ТП 137-03 Гурьевск Агропромэнерго</t>
  </si>
  <si>
    <t>ТП 137-04 Гурьевск</t>
  </si>
  <si>
    <t>ТП 137-05 Т-1 Гурьевск ОООРоза ветров</t>
  </si>
  <si>
    <t>ТП 137-06 Гурьевск ООО Сантоспродукт</t>
  </si>
  <si>
    <t>ТП 137-07 Гурьевск ООО Аксай</t>
  </si>
  <si>
    <t>ТП 137-08 СК СУ РФ Следственный комитет аб</t>
  </si>
  <si>
    <t>ТП 137-09 г. Гурьевск Шмидт</t>
  </si>
  <si>
    <t>ТП 137-10 ОООАгроимпульс аб</t>
  </si>
  <si>
    <t>ТП 257-01 Т-1 Гурьевск</t>
  </si>
  <si>
    <t>ТП 257-01 Т-2 Гурьевск</t>
  </si>
  <si>
    <t>ТП 257-2 Т-1 Гурьевск ул Садовая</t>
  </si>
  <si>
    <t>ТП 257-2 Т-2 Гурьевск ул Садовая</t>
  </si>
  <si>
    <t>ТП 257-03 аб.ОООДекорация помещ. для К-да</t>
  </si>
  <si>
    <t>ТП В-2 Т-1 Гурьевск</t>
  </si>
  <si>
    <t>ТП В-2 Т-2</t>
  </si>
  <si>
    <t>ТП В-6 Т-2 2С</t>
  </si>
  <si>
    <t>ТП 142-01 Гурьевск ОАО Мегафон</t>
  </si>
  <si>
    <t>ТП 142-02 Малинники</t>
  </si>
  <si>
    <t>ТП 142-3 Ярославское демонтаж</t>
  </si>
  <si>
    <t>ТП 142-04 Сазоновка Михайлов</t>
  </si>
  <si>
    <t>ТП 142-05 Авангардное с/о Родничок</t>
  </si>
  <si>
    <t>ТП 142-06</t>
  </si>
  <si>
    <t>ТП 142-07 Сазоновка МУП Альта</t>
  </si>
  <si>
    <t>ТП 142-08</t>
  </si>
  <si>
    <t>ТП 142-09 (абонентская) склады мин.удобрений</t>
  </si>
  <si>
    <t>ТП 142-10</t>
  </si>
  <si>
    <t>ТП 142-11 Сазоновка</t>
  </si>
  <si>
    <t>ТП 142-12 ИЖД Милешкина п.Подгорное</t>
  </si>
  <si>
    <t>ТП 142-14 СНТЗдоровьеаб.</t>
  </si>
  <si>
    <t>ТП 142-15 Малинники</t>
  </si>
  <si>
    <t>ТП 142-16 Штукин О.Н. аб</t>
  </si>
  <si>
    <t>ТП 142-17 Рейх А.С. аб</t>
  </si>
  <si>
    <t>ТП 46-01 Кошевое</t>
  </si>
  <si>
    <t>ТП 46-02 Заречье ОАО Добрино</t>
  </si>
  <si>
    <t>ТП 46-03 Победино</t>
  </si>
  <si>
    <t>ТП 46-04 Доброе Купцов Ю.М.</t>
  </si>
  <si>
    <t>ТП 46-05 Подгорное</t>
  </si>
  <si>
    <t>ТП 46-06 Ореховка</t>
  </si>
  <si>
    <t>ТП 46-07 Доброе</t>
  </si>
  <si>
    <t>ТП 46-08 Заозерье</t>
  </si>
  <si>
    <t>ТП 46-09 Авангардное</t>
  </si>
  <si>
    <t>ТП 46-11 Заречье</t>
  </si>
  <si>
    <t>ТП 46-12 Доброе</t>
  </si>
  <si>
    <t>ТП 46-13 Шевцова А.М. инд.жил.дом</t>
  </si>
  <si>
    <t>ТП 46-14 Апрелевка</t>
  </si>
  <si>
    <t>ТП 46-16 Пруды</t>
  </si>
  <si>
    <t>ТП 46-17 Осокино</t>
  </si>
  <si>
    <t>ТП 46-18 Мордовское</t>
  </si>
  <si>
    <t>ТП 46-19 Грибоедово</t>
  </si>
  <si>
    <t>ТП 46-21 Заречье</t>
  </si>
  <si>
    <t>ТП 46-22 Веселовка</t>
  </si>
  <si>
    <t>ТП 46-23 Апрелевка</t>
  </si>
  <si>
    <t>ТП 46-25 Тростники</t>
  </si>
  <si>
    <t>ТП 46-26 Т-1 Заречье</t>
  </si>
  <si>
    <t>ТП 46-27 Апрелевка</t>
  </si>
  <si>
    <t>ТП 46-28 Доброе</t>
  </si>
  <si>
    <t>ТП 46-30 Поддубное</t>
  </si>
  <si>
    <t>ТП 46-31 Заречье</t>
  </si>
  <si>
    <t>ТП 46-32 (абонентское)</t>
  </si>
  <si>
    <t>ТП 46-33 Доброе</t>
  </si>
  <si>
    <t>ТП 46-34</t>
  </si>
  <si>
    <t>ТП 46-35 Прохоровка</t>
  </si>
  <si>
    <t>ТП 46-36 ОООНовый город аб</t>
  </si>
  <si>
    <t>ТП 46-37 СНТ Россиянка аб</t>
  </si>
  <si>
    <t>ТП 254-01 Новый</t>
  </si>
  <si>
    <t>ТП 254-02 Новый Савенко Ю.А.</t>
  </si>
  <si>
    <t>ТП 254-03 Гурьевск ООО РосБалтСтрой</t>
  </si>
  <si>
    <t>ТП 254-04 М Васильково админ., быт</t>
  </si>
  <si>
    <t>ТП 254-05 ООО СБСтрой аб п.Новый</t>
  </si>
  <si>
    <t>ТП 254-06 Гурьевск ОООБалтстройцентр</t>
  </si>
  <si>
    <t>ТП 254-07 ОАО МТС</t>
  </si>
  <si>
    <t>ТП 254-08 Смирнов</t>
  </si>
  <si>
    <t>ТП 254-09 Фрезе М.Е. аб</t>
  </si>
  <si>
    <t>ТП 254-10 Балт. инвест-строит. комп. аб</t>
  </si>
  <si>
    <t>ТП 254-11 аб. Лазарев В.В.</t>
  </si>
  <si>
    <t>ТП В-6 Т-1 1С</t>
  </si>
  <si>
    <t>ТП 138-7 Т-2 Гурьевск пер.Западный</t>
  </si>
  <si>
    <t>ТП 260-01 Птицефабрика Гурьевская БЫТ</t>
  </si>
  <si>
    <t>ТП 260-02 Гурьевск Советская</t>
  </si>
  <si>
    <t>ТП 260-03 Гурьевск Советская</t>
  </si>
  <si>
    <t>ТП 260-04 Гурьевск Луговая</t>
  </si>
  <si>
    <t>ТП 260-05 Т-1 Гурьевск ул.Луговая</t>
  </si>
  <si>
    <t>ТП 260-06 ж.кв.Ясный ООО Энергосеть быт</t>
  </si>
  <si>
    <t>ТП 260-07 Т-1 Котельная</t>
  </si>
  <si>
    <t>ТП 260-08 с/товарищ. Урожай</t>
  </si>
  <si>
    <t>ТП 34-01 Гурьевск ООО Весава</t>
  </si>
  <si>
    <t>ТП 34-02 Гурьевск Строительная г/о Нива</t>
  </si>
  <si>
    <t>ТП 34-03 Гурьевск ОООЭнергосеть</t>
  </si>
  <si>
    <t>ТП 34-04 Гурьевск Белова О.В.</t>
  </si>
  <si>
    <t>ТП 34-05 Гурьевск Морозова О.А.</t>
  </si>
  <si>
    <t>ТП 34-06 Гурьевск Лебедев В.В.</t>
  </si>
  <si>
    <t>ТП 34-07 аб. Мустафинов В.А. ИЖД</t>
  </si>
  <si>
    <t>ТП 47-01 Т-1 Б Исаково ОАО Мегафон аб</t>
  </si>
  <si>
    <t>ТП 47-02 (абонентская)</t>
  </si>
  <si>
    <t>ТП 47-03 Васильково</t>
  </si>
  <si>
    <t>ТП 47-04 М Исаково</t>
  </si>
  <si>
    <t>ТП 47-10 Б Исаково КМРП Радиоцентр</t>
  </si>
  <si>
    <t>ТП 47-11 М Исаково ЗАО Треч</t>
  </si>
  <si>
    <t>ТП 47-12 М Исаково</t>
  </si>
  <si>
    <t>ТП 47-13 Б Исаково</t>
  </si>
  <si>
    <t>ТП 47-15 Васильково</t>
  </si>
  <si>
    <t>ТП 47-16 М Исаково</t>
  </si>
  <si>
    <t>ТП 47-18 М Исаково</t>
  </si>
  <si>
    <t>ТП 47-19 М Исаково</t>
  </si>
  <si>
    <t>ТП 47-20 Б Исаково</t>
  </si>
  <si>
    <t>ТП 47-21 М Исаково</t>
  </si>
  <si>
    <t>ТП 47-22 Васильково МУП ЖКХ Коммунальник</t>
  </si>
  <si>
    <t>ТП 47-24 Васильково</t>
  </si>
  <si>
    <t>ТП 47-26 .Исаково Парлакян М.</t>
  </si>
  <si>
    <t>ТП 47-27 Васильково Стиклс ЛТД</t>
  </si>
  <si>
    <t>ТП 47-28 Васильково Мартынюк С.П.</t>
  </si>
  <si>
    <t>ТП 47-29 М Исаково ООО Весава</t>
  </si>
  <si>
    <t>ТП 47-30 М Исаково</t>
  </si>
  <si>
    <t>ТП 47-31 ООО Слава</t>
  </si>
  <si>
    <t>ТП 47-32 МУП УИС ГО</t>
  </si>
  <si>
    <t>ТП 47-33 Т-1 Васильково</t>
  </si>
  <si>
    <t>ТП 47-33 Т-2</t>
  </si>
  <si>
    <t>ТП 47-34 ОООЕврокровля Васильково</t>
  </si>
  <si>
    <t>ТП 47-38 ОООКонтур аб</t>
  </si>
  <si>
    <t>ТП 47-39 ОООАБ-строй аб.</t>
  </si>
  <si>
    <t>ТП 47-41 СНТ Василек аб</t>
  </si>
  <si>
    <t>ТП 47-42 СНТ Дружба аб</t>
  </si>
  <si>
    <t>ТП В-59 Т-2 2c</t>
  </si>
  <si>
    <t>ТП 36-01 Дорожное</t>
  </si>
  <si>
    <t>ТП 36-02 Орловка</t>
  </si>
  <si>
    <t>ТП 36-03 Малиновка</t>
  </si>
  <si>
    <t>ТП 36-04 Ельники</t>
  </si>
  <si>
    <t>ТП 36-05 Краснофлотское</t>
  </si>
  <si>
    <t>ТП 36-06 Шатрово</t>
  </si>
  <si>
    <t>ТП 36-07Сосновка в/ч12285 аб</t>
  </si>
  <si>
    <t>ТП 36-08 Березовка ОАО РЖД аб</t>
  </si>
  <si>
    <t>ТП 36-10 Сосновка МУП ЖКХ Коммунальник аб</t>
  </si>
  <si>
    <t>ТП 36-11 Краснофлотское</t>
  </si>
  <si>
    <t>ТП 36-12 Орловка</t>
  </si>
  <si>
    <t>ТП 36-13 Т-1 Орловка</t>
  </si>
  <si>
    <t>ТП 36-14 Гурьевская КЭЧ аб</t>
  </si>
  <si>
    <t>ТП 36-16 Березовка ДЭП №1 аб</t>
  </si>
  <si>
    <t>ТП 36-17Медведевка</t>
  </si>
  <si>
    <t>ТП 36-18 Дорожное Ельцов В.А. аб</t>
  </si>
  <si>
    <t>ТП 36-19 Зайцево</t>
  </si>
  <si>
    <t>ТП 36-20 Шатрово</t>
  </si>
  <si>
    <t>ТП 36-21 Дорожное</t>
  </si>
  <si>
    <t>ТП 36-23 Дорожное ООО Энергосеть аб</t>
  </si>
  <si>
    <t>ТП 36-24 Дорожное</t>
  </si>
  <si>
    <t>ТП 36-25 Упр.газопроводами аб</t>
  </si>
  <si>
    <t>ТП 36-26 Кутузово Новиков И.В. аб</t>
  </si>
  <si>
    <t>ТП 36-27 Дорожное Клинцевич Е.Н. аб</t>
  </si>
  <si>
    <t>ТП 36-28 Дорожное Русавская В.В. аб</t>
  </si>
  <si>
    <t>ТП 36-29 Атаманов В.А. п. Дорожное аб</t>
  </si>
  <si>
    <t>ТП 36-32 Пряничников п. Дорожное аб</t>
  </si>
  <si>
    <t>ТП 36-35 СНТ Малиновка аб</t>
  </si>
  <si>
    <t>ТП 36-36 ЦОЙ Т.В. аб</t>
  </si>
  <si>
    <t>ТП 36-37 Малиновка</t>
  </si>
  <si>
    <t>ТП 36-39 Смоляков А.М. П.Дорожный аб</t>
  </si>
  <si>
    <t>ТП 36-30 ОООЭнергосеть аб</t>
  </si>
  <si>
    <t>ТП 36-31 Ганичева О.В. п. Дорожное аб</t>
  </si>
  <si>
    <t>ТП 36-33 ООО Старинное поместье аб</t>
  </si>
  <si>
    <t>ТП 36-38 Бондаренко ж/д Орловка аб</t>
  </si>
  <si>
    <t>ТП 48-01 Надеждино</t>
  </si>
  <si>
    <t>ТП 48-02 Луговское</t>
  </si>
  <si>
    <t>ТП 48-03 Луговское</t>
  </si>
  <si>
    <t>ТП 48-04 Храброво</t>
  </si>
  <si>
    <t>ТП 48-05 Некрасово</t>
  </si>
  <si>
    <t>ТП 48-06 Луговское</t>
  </si>
  <si>
    <t>ТП 48-06 Некрасово</t>
  </si>
  <si>
    <t>ТП 48-07 Луговское</t>
  </si>
  <si>
    <t>ТП 48-08 Некрасово</t>
  </si>
  <si>
    <t>ТП 48-09 Некрасово</t>
  </si>
  <si>
    <t>ТП 48-10 Некрасово</t>
  </si>
  <si>
    <t>ТП 48-11 Некрасово</t>
  </si>
  <si>
    <t>ТП 150-01 Придорожное</t>
  </si>
  <si>
    <t>ТП 150-02 Пирогово,Овражное</t>
  </si>
  <si>
    <t>ТП 150-03 Наумовка</t>
  </si>
  <si>
    <t>ТП 150-04 Маршальское</t>
  </si>
  <si>
    <t>ТП 150-05 Маршальское</t>
  </si>
  <si>
    <t>ТП 150-06 Наумовка Жук О.Г. глава КФХ аб</t>
  </si>
  <si>
    <t>ТП 50-01 Маршальское</t>
  </si>
  <si>
    <t>ТП 50-02 Правдино</t>
  </si>
  <si>
    <t>ТП 50-03 Жемчужное</t>
  </si>
  <si>
    <t>ТП 50-04 Фридрих Н.А.</t>
  </si>
  <si>
    <t>ТП 50-05 ООО Зевс аб</t>
  </si>
  <si>
    <t>ТП 50-07 Старорусское</t>
  </si>
  <si>
    <t>ТП 50-08 Васильевское</t>
  </si>
  <si>
    <t>ТП 50-09 Каширское</t>
  </si>
  <si>
    <t>ТП 50-14 Старорусское</t>
  </si>
  <si>
    <t>ТП 50-31 Вольное</t>
  </si>
  <si>
    <t>ТП 50-32 Т-1 Вербное в/ч 83521-Б аб</t>
  </si>
  <si>
    <t>ТП 50-34 Гусево</t>
  </si>
  <si>
    <t>ТП 50-36 Привольное</t>
  </si>
  <si>
    <t>ТП 50-37 Киевское</t>
  </si>
  <si>
    <t>ТП 50-39 Новосельское</t>
  </si>
  <si>
    <t>ТП 50-40 Киевское</t>
  </si>
  <si>
    <t>ТП 50-41 Луговское</t>
  </si>
  <si>
    <t>ТП 50-42 Вербное</t>
  </si>
  <si>
    <t>ТП 59-01 Рожково</t>
  </si>
  <si>
    <t>ТП 59-02 Узловое</t>
  </si>
  <si>
    <t>ТП 59-03 Чайкино</t>
  </si>
  <si>
    <t>ТП 59-04 Гаево</t>
  </si>
  <si>
    <t>ТП 59-05 Рожково</t>
  </si>
  <si>
    <t>ТП 59-06 Лиски</t>
  </si>
  <si>
    <t>ТП 59-07 Рожково</t>
  </si>
  <si>
    <t>ТП 59-08 Заливное 2</t>
  </si>
  <si>
    <t>ТП 59-09 Заливное 1</t>
  </si>
  <si>
    <t>ТП 59-10 Заливное 1</t>
  </si>
  <si>
    <t>ТП 59-11 Маршальское СПК СА аб</t>
  </si>
  <si>
    <t>ТП 59-12 Опушки</t>
  </si>
  <si>
    <t>ТП 59-15 Рожково Овчинникова Л.В. аб</t>
  </si>
  <si>
    <t>ТП 59-16 Заливное</t>
  </si>
  <si>
    <t>ТП В-4 Т-1</t>
  </si>
  <si>
    <t>ТП 189-01 Багратионовское Райпо</t>
  </si>
  <si>
    <t>ТП 189-06</t>
  </si>
  <si>
    <t>ТП 189-07 Багр. Быт</t>
  </si>
  <si>
    <t>ТП 189-08 г.Багратионовск</t>
  </si>
  <si>
    <t>ТП 189-09 ОООДалб-Балтикстрой аб.</t>
  </si>
  <si>
    <t>ТП В-47 Т-1 МУП ЖКХ Багратионовска аб.</t>
  </si>
  <si>
    <t>ТП В-47 Т-2 МУП ЖКХ Багратионовска аб.</t>
  </si>
  <si>
    <t>ТП 190-01 Багр-к Промпотр.Поликл. Шлык</t>
  </si>
  <si>
    <t>ТП 190-02 Багр-к ИП Саранцев</t>
  </si>
  <si>
    <t>ТП 190-03 Багр-к ОООРостехпром склады аб.</t>
  </si>
  <si>
    <t>ТП 190-04 Т-1</t>
  </si>
  <si>
    <t>ТП 190-05 Багр-к Экохим, ЖКХ,котельная</t>
  </si>
  <si>
    <t>ТП 190-06 Багр-к ООО Экохим аб.</t>
  </si>
  <si>
    <t>ТП 190-07 ЧП Гурьянов аб.</t>
  </si>
  <si>
    <t>ТП 190-08 ООО Лукойл аб.</t>
  </si>
  <si>
    <t>ТП 190-09 Т-1 Администрация МО Багратионовский муниципальный район аб</t>
  </si>
  <si>
    <t>ТП 191-01 Багратионовск п.Надеждино</t>
  </si>
  <si>
    <t>ТП 191-06 Багратионовск п.Знаменка</t>
  </si>
  <si>
    <t>ТП 191-07 Багратионовск п.Надеждино</t>
  </si>
  <si>
    <t>ТП 191-08 Багратионовск п.Надеждино</t>
  </si>
  <si>
    <t>ТП 191-09 Багратионовск п.Березовка</t>
  </si>
  <si>
    <t>ТП 191-10 Багратионовск п.Березовка</t>
  </si>
  <si>
    <t>ТП 191-13 Надеждино</t>
  </si>
  <si>
    <t>ТП 191-14 Рябиновка</t>
  </si>
  <si>
    <t>ТП 191-15 Березовка</t>
  </si>
  <si>
    <t>ТП 191-16 ОООБалтфармацевтика аб</t>
  </si>
  <si>
    <t>ТП 205-08 Дубки</t>
  </si>
  <si>
    <t>ТП 205-09 М.Песочное</t>
  </si>
  <si>
    <t>ТП 205-10 Песочное</t>
  </si>
  <si>
    <t>ТП 205-17 Вишняки</t>
  </si>
  <si>
    <t>ТП 205-18 Рязановка</t>
  </si>
  <si>
    <t>ТП 207-07 п. Славяновка</t>
  </si>
  <si>
    <t>ТП 204-01 Широкое</t>
  </si>
  <si>
    <t>ТП 204-02 Нагорное</t>
  </si>
  <si>
    <t>ТП 204-04 Нагорное</t>
  </si>
  <si>
    <t>ТП 204-05 Дубровка</t>
  </si>
  <si>
    <t>ТП 204-06 Дубровка</t>
  </si>
  <si>
    <t>ТП 204-07 Дубровка</t>
  </si>
  <si>
    <t>ТП 204-10 Долгоруково</t>
  </si>
  <si>
    <t>ТП 204-11 Долгоруково</t>
  </si>
  <si>
    <t>ТП 204-13 Долгоруково</t>
  </si>
  <si>
    <t>ТП 204-16 Долгоруково КФХ Рассвет</t>
  </si>
  <si>
    <t>ТП 204-17 ООО Алир-мебель п. Долгоруково аб.</t>
  </si>
  <si>
    <t>ТП 188-09 Багратионовск</t>
  </si>
  <si>
    <t>ТП 189-08 Багратионовск</t>
  </si>
  <si>
    <t>ТП 205-01 ФСБ аб.</t>
  </si>
  <si>
    <t>ТП 205-02 Багратионовск ФГУП ВПК-ИНВЕСТ аб.</t>
  </si>
  <si>
    <t>ТП 205-04 ООО Шоколадник аб.</t>
  </si>
  <si>
    <t>ТП 205-05 М.Озерное</t>
  </si>
  <si>
    <t>ТП 205-06 Б.Озерное</t>
  </si>
  <si>
    <t>ТП 205-07 Боровое</t>
  </si>
  <si>
    <t>ТП 205-11 Багратионовск ж/д</t>
  </si>
  <si>
    <t>ТП 205-12</t>
  </si>
  <si>
    <t>ТП 205-12 Багратионовск</t>
  </si>
  <si>
    <t>ТП 205-13 Багратионовск</t>
  </si>
  <si>
    <t>ТП 205-14 Багратионовск ООО Сириус</t>
  </si>
  <si>
    <t>ТП 205-15 Багратионовск</t>
  </si>
  <si>
    <t>ТП 205-16 Багратионовск Таможня аб.</t>
  </si>
  <si>
    <t>ТП 205-19 Багратионовск аб.</t>
  </si>
  <si>
    <t>ТП 205-21 Багратионовск ЧП Жиленко</t>
  </si>
  <si>
    <t>ТП 205-22 Т-1 Багратионовск</t>
  </si>
  <si>
    <t>ТП 205-22 Т-2</t>
  </si>
  <si>
    <t>ТП 205-23 Багратионовск ФСБ</t>
  </si>
  <si>
    <t>ТП 205-24 Багратионовск ООО Лукойл</t>
  </si>
  <si>
    <t>ТП 205-25 Таможня</t>
  </si>
  <si>
    <t>ТП 205-26</t>
  </si>
  <si>
    <t>ТП 205-27 ОООВаррМитБалт автозапр. ст-я</t>
  </si>
  <si>
    <t>ТП 205-28</t>
  </si>
  <si>
    <t>ТП 205-29 аб. Мещеряков А.В.</t>
  </si>
  <si>
    <t>ТП 205-31 Ягодное</t>
  </si>
  <si>
    <t>ТП 205-33 Седово</t>
  </si>
  <si>
    <t>ТП 205-35</t>
  </si>
  <si>
    <t>ТП 205-36</t>
  </si>
  <si>
    <t>ТП 265-01 Домново</t>
  </si>
  <si>
    <t>ТП 265-02 Домново</t>
  </si>
  <si>
    <t>ТП 265-03 Домново</t>
  </si>
  <si>
    <t>ТП 265-04 Нагорное</t>
  </si>
  <si>
    <t>ТП 265-05 Минино</t>
  </si>
  <si>
    <t>ТП В-40</t>
  </si>
  <si>
    <t>ТП 207-01 аб РЖД</t>
  </si>
  <si>
    <t>ТП 207-02 Рябиновка</t>
  </si>
  <si>
    <t>ТП 207-03 Рябиновка</t>
  </si>
  <si>
    <t>ТП 207-04 Большаковка</t>
  </si>
  <si>
    <t>ТП 207-05 Прудки</t>
  </si>
  <si>
    <t>ТП 207-06 МУП ЖКХ Багратионовска аб.</t>
  </si>
  <si>
    <t>ТП 207-08 Прудки</t>
  </si>
  <si>
    <t>ТП 207-09 Гвардейское</t>
  </si>
  <si>
    <t>ТП 207-10 Гвардейское</t>
  </si>
  <si>
    <t>ТП 207-11 Гвардейское</t>
  </si>
  <si>
    <t>ТП 207-12 Томбовское</t>
  </si>
  <si>
    <t>ТП 207-14 Солдатское</t>
  </si>
  <si>
    <t>ТП 207-15 Невское в/ч</t>
  </si>
  <si>
    <t>ТП 207-16 В/Ч 63938</t>
  </si>
  <si>
    <t>ТП 207-21 Рябиновка</t>
  </si>
  <si>
    <t>ТП 207-22 Гвардейское</t>
  </si>
  <si>
    <t>ТП 215-01 Чехово</t>
  </si>
  <si>
    <t>ТП 215-02 Солнечное</t>
  </si>
  <si>
    <t>ТП 215-04 Московское</t>
  </si>
  <si>
    <t>ТП 215-05 Стрельня</t>
  </si>
  <si>
    <t>ТП 215-06 Невское</t>
  </si>
  <si>
    <t>ТП 215-08 Чехово ООО Лукойл аб.</t>
  </si>
  <si>
    <t>ТП 215-09 Линейное</t>
  </si>
  <si>
    <t>ТП 215-11 Чехово</t>
  </si>
  <si>
    <t>ТП 215-12 Стрельня ж/д</t>
  </si>
  <si>
    <t>ТП 215-12 аб РЖД</t>
  </si>
  <si>
    <t>ТП 215-13 Марийское</t>
  </si>
  <si>
    <t>ТП 215-14 Чехово</t>
  </si>
  <si>
    <t>ТП 215-15 Невское</t>
  </si>
  <si>
    <t>ТП 215-16 Чехово</t>
  </si>
  <si>
    <t>ТП 215-17 ЧП Бобин аб.</t>
  </si>
  <si>
    <t>ТП 215-18 Агаев .Южный-1 аб.</t>
  </si>
  <si>
    <t>ТП 215-19</t>
  </si>
  <si>
    <t>ТП 202-01</t>
  </si>
  <si>
    <t>ТП 202-02</t>
  </si>
  <si>
    <t>ТП 202-03</t>
  </si>
  <si>
    <t>ТП 218-17 Курортное</t>
  </si>
  <si>
    <t>ТП 218-18 Курортное</t>
  </si>
  <si>
    <t>ТП 218-19 Курортное</t>
  </si>
  <si>
    <t>ТП 218-20 Курортное</t>
  </si>
  <si>
    <t>ТП 218-21 Курортное</t>
  </si>
  <si>
    <t>ТП 219-01 Дружба Кирпичный з-д Сириус</t>
  </si>
  <si>
    <t>ТП 219-02 Дружба</t>
  </si>
  <si>
    <t>ТП 219-04 Дружба</t>
  </si>
  <si>
    <t>ТП 219-05 Дружба</t>
  </si>
  <si>
    <t>ТП 219-06 Дружба</t>
  </si>
  <si>
    <t>ТП 219-07 Курортное</t>
  </si>
  <si>
    <t>ТП 219-09 Белый Яр</t>
  </si>
  <si>
    <t>ТП 219-10 Ново-Бобруйск</t>
  </si>
  <si>
    <t>ТП 219-11 Ново-Бобруйск</t>
  </si>
  <si>
    <t>ТП 219-12 Дружба</t>
  </si>
  <si>
    <t>ТП 219-13 Новое</t>
  </si>
  <si>
    <t>ТП 219-14 Ново-Бобруйск нет владельца</t>
  </si>
  <si>
    <t>ТП 219-30 Ново-Бобруйск</t>
  </si>
  <si>
    <t>ТП 209-02 Правдинск больница</t>
  </si>
  <si>
    <t>ТП 209-03 Правдинск котельная</t>
  </si>
  <si>
    <t>ТП 209-4 Т-1 Правдинск Маслосырзавод</t>
  </si>
  <si>
    <t>ТП 209-05 Т-1Правдинск налоговая инсп</t>
  </si>
  <si>
    <t>ТП 209-05 Правдинск котельная</t>
  </si>
  <si>
    <t>ТП 209-06 Правдинск быт</t>
  </si>
  <si>
    <t>ТП 209-07 Правдинск быт</t>
  </si>
  <si>
    <t>ТП 209-08 Правдинск Администр. р-на</t>
  </si>
  <si>
    <t>ТП 209-09 Правдинск скважина</t>
  </si>
  <si>
    <t>ТП 209-10 Правдинск быт</t>
  </si>
  <si>
    <t>ТП 210-01 Правдинск школа котельная</t>
  </si>
  <si>
    <t>ТП 210-19 Правдинск котельная</t>
  </si>
  <si>
    <t>ТП 210-19 Т1 Правдинск котельная</t>
  </si>
  <si>
    <t>ТП 210-19 Т2 Правдинск котельная</t>
  </si>
  <si>
    <t>ТП 210-02 Шевченко</t>
  </si>
  <si>
    <t>ТП 210-03 Ровное</t>
  </si>
  <si>
    <t>ТП 210-05 Галкино</t>
  </si>
  <si>
    <t>ТП 210-06 Кошевое</t>
  </si>
  <si>
    <t>ТП 210-07 Зайцево</t>
  </si>
  <si>
    <t>ТП 210-08 Нефт скважина Кал-дморнефть аб</t>
  </si>
  <si>
    <t>ТП 210-09 Зайцево</t>
  </si>
  <si>
    <t>ТП 210-10 Филипповка</t>
  </si>
  <si>
    <t>ТП 210-11 Филиповка</t>
  </si>
  <si>
    <t>ТП 210-12 Сосновка</t>
  </si>
  <si>
    <t>ТП 210-13 Правдинск</t>
  </si>
  <si>
    <t>ТП 210-14 Алехино</t>
  </si>
  <si>
    <t>ТП 210-15 Каштановка</t>
  </si>
  <si>
    <t>ТП 210-17 Сосновка</t>
  </si>
  <si>
    <t>ТП 210-18 Филипповка</t>
  </si>
  <si>
    <t>ТП 210-20 Ровное</t>
  </si>
  <si>
    <t>ТП 210-21 Каштановка</t>
  </si>
  <si>
    <t>ТП 210-22 Каштановка</t>
  </si>
  <si>
    <t>ТП 210-23 Каштановка</t>
  </si>
  <si>
    <t>ТП 210-24 Правдинск</t>
  </si>
  <si>
    <t>ТП 210-25 Правдинск</t>
  </si>
  <si>
    <t>ТП 210-26 Кал-дморнефть</t>
  </si>
  <si>
    <t>ТП 210-27 ОООЛУКОЙЛ-КМН</t>
  </si>
  <si>
    <t>ТП 199-02 в\ч</t>
  </si>
  <si>
    <t>ТП 199-03 в\ч</t>
  </si>
  <si>
    <t>ТП 263-01 Осокино</t>
  </si>
  <si>
    <t>ТП 263-02 Новоселки</t>
  </si>
  <si>
    <t>ТП 263-03 Тишино</t>
  </si>
  <si>
    <t>ТП 263-04 Тишино</t>
  </si>
  <si>
    <t>ТП 263-06 Ильюшино</t>
  </si>
  <si>
    <t>ТП 263-5Тишино ОАО МТС аб.</t>
  </si>
  <si>
    <t>ТП 264-02 Керченское</t>
  </si>
  <si>
    <t>ТП 264-03 Чехово</t>
  </si>
  <si>
    <t>ТП В-41 Чехово</t>
  </si>
  <si>
    <t>ТП В-49</t>
  </si>
  <si>
    <t>ТП 212-16 Тростники</t>
  </si>
  <si>
    <t>ТП 212-17 Тростники</t>
  </si>
  <si>
    <t>ТП 212-18 Дворкино</t>
  </si>
  <si>
    <t>ТП 212-19 Дворкино</t>
  </si>
  <si>
    <t>ТП 212-20 Дворкино</t>
  </si>
  <si>
    <t>ТП 212-21 Карельское</t>
  </si>
  <si>
    <t>ТП 212-22 Севское</t>
  </si>
  <si>
    <t>ТП 212-23 Севское</t>
  </si>
  <si>
    <t>ТП 212-24 Севское</t>
  </si>
  <si>
    <t>ТП 212-25 Севское</t>
  </si>
  <si>
    <t>ТП 212-26 Севское</t>
  </si>
  <si>
    <t>ТП 212-27 МУП Правд. Водоканал</t>
  </si>
  <si>
    <t>ТП 212-28 Дворкино</t>
  </si>
  <si>
    <t>ТП 242-01 Сальниково</t>
  </si>
  <si>
    <t>ТП 242-02 Поречье</t>
  </si>
  <si>
    <t>ТП 242-03 Поречье</t>
  </si>
  <si>
    <t>ТП 242-04 Поречье</t>
  </si>
  <si>
    <t>ТП 242-05 Правдинск</t>
  </si>
  <si>
    <t>ТП 247-01 Крутой Яр</t>
  </si>
  <si>
    <t>ТП 247-02 Костюковка</t>
  </si>
  <si>
    <t>ТП 247-03 Бычково</t>
  </si>
  <si>
    <t>ТП 247-04 Краснополье</t>
  </si>
  <si>
    <t>ТП 128-10 Кузнецкое</t>
  </si>
  <si>
    <t>ТП 128-11 Холмогоровка</t>
  </si>
  <si>
    <t>ТП 128-12 Холмогоровка</t>
  </si>
  <si>
    <t>ТП 128-13 Холмогоровка</t>
  </si>
  <si>
    <t>ТП 128-14 Холмогоровка</t>
  </si>
  <si>
    <t>ТП 128-15 Петрово</t>
  </si>
  <si>
    <t>ТП 128-16 Петрово</t>
  </si>
  <si>
    <t>ТП 128-17 Петрово</t>
  </si>
  <si>
    <t>ТП 128-18 Холмогоровка</t>
  </si>
  <si>
    <t>ТП 128-20 ООО Евросервис аб</t>
  </si>
  <si>
    <t>ТП 128-21 Оз.Дивное МУП Водоканал аб</t>
  </si>
  <si>
    <t>ТП 128-22 Холмогоровка</t>
  </si>
  <si>
    <t>ТП 128-23 Т-1 ОООРусские звер.традиции аб</t>
  </si>
  <si>
    <t>ТП 128-25 Холмогоровка</t>
  </si>
  <si>
    <t>ТП 128-26 Холмогоровка</t>
  </si>
  <si>
    <t>ТП 128-28 Петрово</t>
  </si>
  <si>
    <t>ТП 128-29 Петрово</t>
  </si>
  <si>
    <t>ТП 128-34</t>
  </si>
  <si>
    <t>ТП 128-35 Люлякин Петрово аб</t>
  </si>
  <si>
    <t>ТП 128-36 Остапец Н.И. аб</t>
  </si>
  <si>
    <t>ТП 128-38</t>
  </si>
  <si>
    <t>ТП 128-39 Золотарев О.Ю. аб</t>
  </si>
  <si>
    <t>ТП 128-40</t>
  </si>
  <si>
    <t>ТП 128-9 Кузнецкое</t>
  </si>
  <si>
    <t>ТП 245-01 Космодемьяновского Хелп Кириши н/щ аб</t>
  </si>
  <si>
    <t>ТП 245-02 Космодемьяновского 998 прдсклад аб</t>
  </si>
  <si>
    <t>ТП 245-04 Калининград с/о Водник-1 аб</t>
  </si>
  <si>
    <t>ТП 245-05 с/о Ромашка н/щ аб</t>
  </si>
  <si>
    <t>ТП 245-06 Совхозное ООО Двери аб</t>
  </si>
  <si>
    <t>ТП 245-07 Совхозное</t>
  </si>
  <si>
    <t>ТП 245-08 Космодемьяновского с/о Надежда аб</t>
  </si>
  <si>
    <t>ТП 245-09 Совхозное ООО НПК Пиком аб</t>
  </si>
  <si>
    <t>ТП 245-10 Майское ООО Васельев аб</t>
  </si>
  <si>
    <t>ТП 245-11 Совхозное</t>
  </si>
  <si>
    <t>ТП 245-12 СНТ Дружба-2 аб</t>
  </si>
  <si>
    <t>ТП 245-13 СНТ Космос аб</t>
  </si>
  <si>
    <t>ТП 245-14 СНТ Сад-1 аб</t>
  </si>
  <si>
    <t>ТП 245-15 ОООИнталДекор аб</t>
  </si>
  <si>
    <t>ТП 10-01 Пятидорожное</t>
  </si>
  <si>
    <t>ТП 10-02 Первомайское</t>
  </si>
  <si>
    <t>ТП 10-03 ООО Мясное подворье аб</t>
  </si>
  <si>
    <t>ТП 10-04 Ильичевка</t>
  </si>
  <si>
    <t>ТП 10-08 Пятидорожное</t>
  </si>
  <si>
    <t>ТП 10-09 Ильичевка</t>
  </si>
  <si>
    <t>ТП 15-04 ОООАвипак аб.</t>
  </si>
  <si>
    <t>ТП 15-20 Пограничный</t>
  </si>
  <si>
    <t>ТП 185-01 Пятидорожное</t>
  </si>
  <si>
    <t>ТП 185-02 Пятидорожное</t>
  </si>
  <si>
    <t>ТП 185-03 Новоселово ОАО Русская пушнина аб</t>
  </si>
  <si>
    <t>ТП 185-04 ОАО Русская пушина аб</t>
  </si>
  <si>
    <t>ТП В-16 Пятидорожное</t>
  </si>
  <si>
    <t>ТП В-57 Новоселово</t>
  </si>
  <si>
    <t>ТП В-71 Т-1 Пограничный</t>
  </si>
  <si>
    <t>ТП 75 Т-1 Черняховск ООО ЛИГ</t>
  </si>
  <si>
    <t>ТП 91 Т-1 Черняховск ДПМК</t>
  </si>
  <si>
    <t>ТП 105 ООО ЭКО Энерджи Светлый</t>
  </si>
  <si>
    <t>ТП 1 1с</t>
  </si>
  <si>
    <t>ТП 12 Т-1</t>
  </si>
  <si>
    <t>ТП 12 Т-2</t>
  </si>
  <si>
    <t>ТП 42</t>
  </si>
  <si>
    <t>ТП 43</t>
  </si>
  <si>
    <t>ТП 62 Т-1 т.ц. Вестер</t>
  </si>
  <si>
    <t>ТП 62 Т-2 т.ц. Вестер</t>
  </si>
  <si>
    <t>ТП 57-21 Ильюшино быт</t>
  </si>
  <si>
    <t>ТП 187-10 Новоселово</t>
  </si>
  <si>
    <t>ТП 14-01 Кунцево</t>
  </si>
  <si>
    <t>ТП 14-02 Суворово</t>
  </si>
  <si>
    <t>ТП 14-03 Кунцево Шафраник аб</t>
  </si>
  <si>
    <t>ТП 14-04 Т-1 Приморское ж/д</t>
  </si>
  <si>
    <t>ТП 14-05 Знаменка ж/д</t>
  </si>
  <si>
    <t>ТП 14-06 Бальга ж/д</t>
  </si>
  <si>
    <t>ТП 14-09 Пятидорожное</t>
  </si>
  <si>
    <t>ТП 14-10 Приморское</t>
  </si>
  <si>
    <t>ТП 14-11 Приморское</t>
  </si>
  <si>
    <t>ТП 181-01 Звездный</t>
  </si>
  <si>
    <t>ТП 181-02 Ладушкин АО СРЗ Преголь аб</t>
  </si>
  <si>
    <t>ТП 181-03 Ладушкин</t>
  </si>
  <si>
    <t>ТП 181-04 Ладушкин Ассоц молод.и студ.органи аб</t>
  </si>
  <si>
    <t>ТП 181-05 Изумрудный</t>
  </si>
  <si>
    <t>ТП 181-06 Ладушкин</t>
  </si>
  <si>
    <t>ТП 181-07 Ладушкин Давыденко Т.А. аб</t>
  </si>
  <si>
    <t>ТП 181-08 Ладушкин</t>
  </si>
  <si>
    <t>ТП 181-09 Ладушкин</t>
  </si>
  <si>
    <t>ТП 181-10 Т-1 Ладушкин</t>
  </si>
  <si>
    <t>ТП 181-11 Звездный ОООБалтисок аб</t>
  </si>
  <si>
    <t>ТП 181-12 Раздольное</t>
  </si>
  <si>
    <t>ТП 181-13 Раздольное</t>
  </si>
  <si>
    <t>ТП 181-14 Раздольное</t>
  </si>
  <si>
    <t>ТП 181-18 Ладушкин Сырзавод аб</t>
  </si>
  <si>
    <t>ТП 279-01 Береговой</t>
  </si>
  <si>
    <t>ТП 279-02 Ладушкин</t>
  </si>
  <si>
    <t>ТП 279-03 Береговой</t>
  </si>
  <si>
    <t>ТП 279-04 Ладушкин</t>
  </si>
  <si>
    <t>ТП 279-05 Ладушкин</t>
  </si>
  <si>
    <t>ТП 279-06 Береговой ФГУ Багратион. лесхоз аб</t>
  </si>
  <si>
    <t>ТП 279-07 Т-1 Береговой</t>
  </si>
  <si>
    <t>ТП В-29 Т-1 Береговой</t>
  </si>
  <si>
    <t>ТП 225-01 Совхозное</t>
  </si>
  <si>
    <t>ТП 225-02 Совхозное</t>
  </si>
  <si>
    <t>ТП 225-03 Сосновка</t>
  </si>
  <si>
    <t>ТП 225-04 Большедорожное</t>
  </si>
  <si>
    <t>ТП 226-03 ОООКаролевский салют аб</t>
  </si>
  <si>
    <t>ТП 226-1 Т-1 ООО Каролевский салют аб</t>
  </si>
  <si>
    <t>ТП 226-2 Т-1 ООО Авипак аб</t>
  </si>
  <si>
    <t>ТП 226-2 Т-2 ОООАвипак аб</t>
  </si>
  <si>
    <t>ТП 09-01 Косотухино</t>
  </si>
  <si>
    <t>ТП 09-03 Косотухино с/о Калининградец аб</t>
  </si>
  <si>
    <t>ТП 09-04 Ушаково</t>
  </si>
  <si>
    <t>ТП 09-05 Мушкино</t>
  </si>
  <si>
    <t>ТП 09-06 Мушкино</t>
  </si>
  <si>
    <t>ТП 09-08 Ушаково</t>
  </si>
  <si>
    <t>ТП 09-09 Вороново</t>
  </si>
  <si>
    <t>ТП 09-10 Ново-Московское</t>
  </si>
  <si>
    <t>ТП 09-11 Ушаково</t>
  </si>
  <si>
    <t>ТП 09-12 Ульяновка Зап.отделение Измиран аб</t>
  </si>
  <si>
    <t>ТП 09-13 Ладушкин</t>
  </si>
  <si>
    <t>ТП 09-14 Ладушкин</t>
  </si>
  <si>
    <t>ТП 09-15 Ушаково</t>
  </si>
  <si>
    <t>ТП 09-16 п. Пролетарский</t>
  </si>
  <si>
    <t>ТП 09-17 Ушаково</t>
  </si>
  <si>
    <t>ТП 09-18 Ушаково</t>
  </si>
  <si>
    <t>ТП 09-19 Ушаково Муратов З.А. аб</t>
  </si>
  <si>
    <t>ТП 09-20 Вороново</t>
  </si>
  <si>
    <t>ТП 09-22 Пятидорожное СПК Мушкино аб</t>
  </si>
  <si>
    <t>ТП 09-23 Ново-Московское</t>
  </si>
  <si>
    <t>ТП 09-24 Ладыгино</t>
  </si>
  <si>
    <t>ТП 09-25 Ушаково</t>
  </si>
  <si>
    <t>ТП 09-26 ж/д аб</t>
  </si>
  <si>
    <t>ТП 09-27 Светлый</t>
  </si>
  <si>
    <t>ТП 09-28 Ушаково</t>
  </si>
  <si>
    <t>ТП 09-29 Ушаково</t>
  </si>
  <si>
    <t>ТП 09-30 Ладушкин Гребенкин Л.Н. аб</t>
  </si>
  <si>
    <t>ТП 09-31 Ново-Московское</t>
  </si>
  <si>
    <t>ТП 09-32Ладушкин Саканов В.В.</t>
  </si>
  <si>
    <t>ТП 09-33 Ушаково</t>
  </si>
  <si>
    <t>ТП 09-34 Ново-Московское</t>
  </si>
  <si>
    <t>ТП 09-35 Ново-Московское</t>
  </si>
  <si>
    <t>ТП 09-36 Ново-Московское</t>
  </si>
  <si>
    <t>ТП 09-37 Арестович Т.В. аб</t>
  </si>
  <si>
    <t>ТП 09-38 Ладыгино</t>
  </si>
  <si>
    <t>ТП 09-39 ОООСК настоящие корабли аб</t>
  </si>
  <si>
    <t>ТП 09-40 Сосновка</t>
  </si>
  <si>
    <t>ТП 09-41 Ушаково</t>
  </si>
  <si>
    <t>ТП 09-42 Ушаково</t>
  </si>
  <si>
    <t>ТП 186-01 Сосновка ж/д Ленинг аб</t>
  </si>
  <si>
    <t>ТП 186-02 Ладушкин</t>
  </si>
  <si>
    <t>ТП 186-03 Раздольное</t>
  </si>
  <si>
    <t>ТП 186-04 Совхозный</t>
  </si>
  <si>
    <t>ТП 227-01 Совхозное</t>
  </si>
  <si>
    <t>ТП 227-02 Совхозное</t>
  </si>
  <si>
    <t>ТП В-15 Совхозное</t>
  </si>
  <si>
    <t>ТП В-45</t>
  </si>
  <si>
    <t>ТП 213-01</t>
  </si>
  <si>
    <t>ТП 213-03 Железнодор. дист.электроснаб.ж/д</t>
  </si>
  <si>
    <t>ТП 213-05 Железнодор.</t>
  </si>
  <si>
    <t>ТП 213-06 ГУП Черняховск.межрайон. лесхоз</t>
  </si>
  <si>
    <t>ТП 213-07 Железнодор.</t>
  </si>
  <si>
    <t>ТП 213-08 ГУП Черняховск.межрайон. лесхоз</t>
  </si>
  <si>
    <t>ТП 213-08 Железнодор.</t>
  </si>
  <si>
    <t>ТП 213-09 Железнодор.</t>
  </si>
  <si>
    <t>ТП 213-10 Железнодор. дист.электроснаб.ж/д аб</t>
  </si>
  <si>
    <t>ТП 213-11 Вишневое</t>
  </si>
  <si>
    <t>ТП 213-12 Вишневое</t>
  </si>
  <si>
    <t>ТП 213-14 Знаменка</t>
  </si>
  <si>
    <t>ТП 213-15 Знаменка</t>
  </si>
  <si>
    <t>ТП 213-16 Знаменка</t>
  </si>
  <si>
    <t>ТП 213-17 Чаадаево</t>
  </si>
  <si>
    <t>ТП 213-18 Знаменка</t>
  </si>
  <si>
    <t>ТП 213-19 Вольное</t>
  </si>
  <si>
    <t>ТП 213-20 Бородино</t>
  </si>
  <si>
    <t>ТП 213-21 Гусево</t>
  </si>
  <si>
    <t>ТП 213-22 Гусево</t>
  </si>
  <si>
    <t>ТП 213-24 Озерки</t>
  </si>
  <si>
    <t>ТП 213-25 Ново-Бийск</t>
  </si>
  <si>
    <t>ТП 213-25 Совхозное</t>
  </si>
  <si>
    <t>ТП 213-26 Ново-Бийск</t>
  </si>
  <si>
    <t>ТП 213-27 Совхозное</t>
  </si>
  <si>
    <t>ТП 213-28 Свинопроизводство</t>
  </si>
  <si>
    <t>ТП 213-29</t>
  </si>
  <si>
    <t>ТП 213-31 Липняки</t>
  </si>
  <si>
    <t>ТП 213-32 Липняки</t>
  </si>
  <si>
    <t>ТП 213-33 Липняки</t>
  </si>
  <si>
    <t>ТП 213-33 Холмогорье</t>
  </si>
  <si>
    <t>ТП 213-34 Холмогорье</t>
  </si>
  <si>
    <t>ТП 216-01 Железнодорожн.</t>
  </si>
  <si>
    <t>ТП 216-02 Железнодорожный</t>
  </si>
  <si>
    <t>ТП 216-03 Железнодор. ПУ ФСБ</t>
  </si>
  <si>
    <t>ТП 216-04 Железнодорожный</t>
  </si>
  <si>
    <t>ТП 216-05 Железнодорожный</t>
  </si>
  <si>
    <t>ТП 216-06 Железнодор. ОООКМФ</t>
  </si>
  <si>
    <t>ТП 216-07 Железнодор.</t>
  </si>
  <si>
    <t>ТП 216-08 Т-1 Железнодор. ОАОСириус</t>
  </si>
  <si>
    <t>ТП 216-09 Чайкино</t>
  </si>
  <si>
    <t>ТП 216-10 дист.электроснаб. ж/д</t>
  </si>
  <si>
    <t>ТП 216-12 Крымское</t>
  </si>
  <si>
    <t>ТП 216-13 Зверево</t>
  </si>
  <si>
    <t>ТП 216-14 Железнодорожный</t>
  </si>
  <si>
    <t>ТП 216-18 Зареченское</t>
  </si>
  <si>
    <t>ТП 216-19 Зареченское</t>
  </si>
  <si>
    <t>ТП 216-21 Панфилово</t>
  </si>
  <si>
    <t>ТП 216-22 Подлипово</t>
  </si>
  <si>
    <t>ТП 216-23 Крылово</t>
  </si>
  <si>
    <t>ТП 216-23 Крылово В/ч 2297</t>
  </si>
  <si>
    <t>ТП 216-24 Михайловка</t>
  </si>
  <si>
    <t>ТП 216-26 Железнодор. дист.электроснаб.ж/д</t>
  </si>
  <si>
    <t>ТП 246-01 Железнодорожный</t>
  </si>
  <si>
    <t>ТП 246-02 Новостроево</t>
  </si>
  <si>
    <t>ТП 246-02 Железнодорожный</t>
  </si>
  <si>
    <t>ТП 246-03 Новостроево</t>
  </si>
  <si>
    <t>ТП 246-04 Железнодорожный</t>
  </si>
  <si>
    <t>ТП 12-02 ЗАО В.А.Д.</t>
  </si>
  <si>
    <t>ТП 12-08 Красное КМРП аб</t>
  </si>
  <si>
    <t>ТП 12-10 Воробьево ОООЛукойл-КМН аб</t>
  </si>
  <si>
    <t>ТП 12-22 Воробьево</t>
  </si>
  <si>
    <t>ТП 12-23 Дворки</t>
  </si>
  <si>
    <t>ТП 12-25 Высокое</t>
  </si>
  <si>
    <t>ТП 12-26 Трубкино</t>
  </si>
  <si>
    <t>ТП 12-27 Т-1 Низовье ООО Дизель н/щ аб</t>
  </si>
  <si>
    <t>ТП 12-27 Т-2 Низовье ООО Вальдау н/щ аб</t>
  </si>
  <si>
    <t>ТП 12-28 Высокое</t>
  </si>
  <si>
    <t>ТП 12-29 Трубкино ООО Лукойл-КМН аб</t>
  </si>
  <si>
    <t>ТП 12-30 Высокое</t>
  </si>
  <si>
    <t>ТП 12-32 Высокое</t>
  </si>
  <si>
    <t>ТП 12-33 Высокое</t>
  </si>
  <si>
    <t>ТП 12-37 Высокое</t>
  </si>
  <si>
    <t>ТП 12-38 Низовье</t>
  </si>
  <si>
    <t>ТП 148-01 Картклуб-Лидер аб</t>
  </si>
  <si>
    <t>ТП 148-02 Солнечное ООО Лукойл-КМНаб</t>
  </si>
  <si>
    <t>ТП 148-03 Родники Ферм.хоз-во ТиС</t>
  </si>
  <si>
    <t>ТП 148-04 ООО ТЭЦ-2</t>
  </si>
  <si>
    <t>ТП 148-05 Калиновка</t>
  </si>
  <si>
    <t>ТП 148-06 Родники</t>
  </si>
  <si>
    <t>ТП 148-07 Марьино</t>
  </si>
  <si>
    <t>ТП 148-08 Марьино</t>
  </si>
  <si>
    <t>ТП 148-09 Марьино</t>
  </si>
  <si>
    <t>ТП 148-10 Низовье Михеева А.Ю.аб</t>
  </si>
  <si>
    <t>ТП 148-11 Нагорное</t>
  </si>
  <si>
    <t>ТП 148-12 Славянское</t>
  </si>
  <si>
    <t>ТП 148-13 МУП ЖКХ Низовье аб</t>
  </si>
  <si>
    <t>ТП 148-14 Солнечное</t>
  </si>
  <si>
    <t>ТП 148-15 Красное Радиоцентр аб</t>
  </si>
  <si>
    <t>ТП 148-16 Низовье МУП ЖКХ Теплогаз н/щ аб</t>
  </si>
  <si>
    <t>ТП 148-17 Т-1 Родники</t>
  </si>
  <si>
    <t>ТП 148-17 Т-2 Родники</t>
  </si>
  <si>
    <t>ТП 148-19 Низовье</t>
  </si>
  <si>
    <t>ТП 148-20 Низовье МУП ЖКХ Теплогаз н/щ аб</t>
  </si>
  <si>
    <t>ТП 148-21 Прибрежное Подольский С.С. аб</t>
  </si>
  <si>
    <t>ТП 148-22 Прибрежное ООО Лукойл-КМН аб</t>
  </si>
  <si>
    <t>ТП 148-23 Родники стройплощ. кардиоцентра аб</t>
  </si>
  <si>
    <t>ТП 148-26 Марьино</t>
  </si>
  <si>
    <t>ТП 148-29 Т-1 Заозерье</t>
  </si>
  <si>
    <t>ТП 26-01 Великолукское</t>
  </si>
  <si>
    <t>ТП 26-02 Горки</t>
  </si>
  <si>
    <t>ТП 26-05 Калинково</t>
  </si>
  <si>
    <t>ТП 26-06 ООО Борское аб</t>
  </si>
  <si>
    <t>ТП 26-07 Борское</t>
  </si>
  <si>
    <t>ТП 26-08 п.Лозовое</t>
  </si>
  <si>
    <t>ТП 26-09 Холмы</t>
  </si>
  <si>
    <t>ТП 26-10 НП Авиаклуб г. Гвардейск аб</t>
  </si>
  <si>
    <t>ТП 26-11 Бутенко В.И. п. Борское аб</t>
  </si>
  <si>
    <t>ТП 26-12 ООО ЮТел п.Холмы аб</t>
  </si>
  <si>
    <t>ТП 26-14 с/о Котова аб</t>
  </si>
  <si>
    <t>ТП 26-15 Звеньевое</t>
  </si>
  <si>
    <t>ТП 26-16 Борейки Адм. Славинского сел.пос.</t>
  </si>
  <si>
    <t>ТП 26-16 Борейки Адм. Славинского сел.пос.аб</t>
  </si>
  <si>
    <t>ТП 26-17 Великолукское</t>
  </si>
  <si>
    <t>ТП 26-18 аб.Черкасова О.В. с/т Преголь жилое строение аб</t>
  </si>
  <si>
    <t>ТП 26-20 Лозовое</t>
  </si>
  <si>
    <t>ТП 26-21 Сокольники</t>
  </si>
  <si>
    <t>ТП 26-22 Сокольники</t>
  </si>
  <si>
    <t>ТП 26-27 Калиновка</t>
  </si>
  <si>
    <t>ТП 26-28 В/Ч КЭЧ аб</t>
  </si>
  <si>
    <t>ТП 26-30 В/Ч КЭЧ аб</t>
  </si>
  <si>
    <t>ТП 26-31 Калинково</t>
  </si>
  <si>
    <t>ТП 26-38 Борское</t>
  </si>
  <si>
    <t>ТП 26-39 Звеньевое</t>
  </si>
  <si>
    <t>ТП В-23 2с</t>
  </si>
  <si>
    <t>ТП 310-01 Совхозное</t>
  </si>
  <si>
    <t>ТП 310-02 Демидово</t>
  </si>
  <si>
    <t>ТП 310-04 Демидово</t>
  </si>
  <si>
    <t>ТП 310-05 Осиновка</t>
  </si>
  <si>
    <t>ТП 310-06 Яблоневка</t>
  </si>
  <si>
    <t>ТП 310-07 Яблоневка</t>
  </si>
  <si>
    <t>ТП 310-08 Яблоневка</t>
  </si>
  <si>
    <t>ТП 310-09 Яблоневка</t>
  </si>
  <si>
    <t>ТП 310-10 Речица</t>
  </si>
  <si>
    <t>ТП 310-16 Рощино</t>
  </si>
  <si>
    <t>ТП 310-18 Рощино</t>
  </si>
  <si>
    <t>ТП 310-19 Малиновка</t>
  </si>
  <si>
    <t>ТП 310-20 Малиновка</t>
  </si>
  <si>
    <t>ТП 22-01 Луговое</t>
  </si>
  <si>
    <t>ТП 22-02 Луговое Энергоучасток ж/д аб</t>
  </si>
  <si>
    <t>ТП 22-03 Рощино</t>
  </si>
  <si>
    <t>ТП 22-04 Зеленополье</t>
  </si>
  <si>
    <t>ТП 22-05 Козловка</t>
  </si>
  <si>
    <t>ТП 22-06 Луговое</t>
  </si>
  <si>
    <t>ТП 22-07 Луговое</t>
  </si>
  <si>
    <t>ТП 22-08 Луговое Никитенко аб</t>
  </si>
  <si>
    <t>ТП 22-10 Партизанское</t>
  </si>
  <si>
    <t>ТП 22-12 Зеленополье</t>
  </si>
  <si>
    <t>ТП 22-13 Луговое</t>
  </si>
  <si>
    <t>ТП 22-15 Рощино Васильев аб</t>
  </si>
  <si>
    <t>ТП 22-18 Рощино Шевкунова Е.В. аб</t>
  </si>
  <si>
    <t>ТП 22-19 Дубчак О.А. аб</t>
  </si>
  <si>
    <t>ТП 22-20</t>
  </si>
  <si>
    <t>ТП 241-01 Прибрежное</t>
  </si>
  <si>
    <t>ТП 241-03 Т-1 Прибрежное ОООЕвгений и комп. аб</t>
  </si>
  <si>
    <t>ТП 241-04 Прибрежное</t>
  </si>
  <si>
    <t>ТП 241-05 Морской колледж аб</t>
  </si>
  <si>
    <t>ТП 241-07 СПТ Лотос аб</t>
  </si>
  <si>
    <t>ТП 241-08 СНТ Лотос аб</t>
  </si>
  <si>
    <t>ТП 241-09 дачное неком. общ. Лилия аб</t>
  </si>
  <si>
    <t>ТП 241-10 МУП ЖКХ Гурьевский водоканал аб</t>
  </si>
  <si>
    <t>ТП 47-05 Б Исаково</t>
  </si>
  <si>
    <t>ТП 47-06 Б Исаково</t>
  </si>
  <si>
    <t>ТП 47-07 Б Исаково с/о Колосок аб</t>
  </si>
  <si>
    <t>ТП 47-08 Б Исаково АО Кал-дгеофизика аб</t>
  </si>
  <si>
    <t>ТП 47-09 Б Исаково</t>
  </si>
  <si>
    <t>ТП 47-14 Б Исаково</t>
  </si>
  <si>
    <t>ТП 47-17 Б Исаково</t>
  </si>
  <si>
    <t>ТП 47-25 Б Исаково ООО Лукойл-КМН аб</t>
  </si>
  <si>
    <t>ТП 47-35 Смирнов А.А. автосервис аб</t>
  </si>
  <si>
    <t>ТП 47-36 Б Исаково</t>
  </si>
  <si>
    <t>ТП 47-37 ИП Савельев И.В. аб</t>
  </si>
  <si>
    <t>ТП 25-01 М Луговое</t>
  </si>
  <si>
    <t>ТП 25-02 Рыбное</t>
  </si>
  <si>
    <t>ТП 25-03 Сосновка</t>
  </si>
  <si>
    <t>ТП 25-04 Каменка</t>
  </si>
  <si>
    <t>ТП 25-06 Бахшиян Г.Р. хоз. постройки аб</t>
  </si>
  <si>
    <t>ТП 25-08 Рыбное</t>
  </si>
  <si>
    <t>ТП 25-09 Каменка сад.тов. Каменка аб</t>
  </si>
  <si>
    <t>ТП 25-10 Рыбное</t>
  </si>
  <si>
    <t>ТП 25-11 Рыбное ЧП Дубчак А.С. аб</t>
  </si>
  <si>
    <t>ТП 25-13 Дубчак п.Комсомольск близ Рыбного</t>
  </si>
  <si>
    <t>ТП 25-15 Дубчак Рыбное аб</t>
  </si>
  <si>
    <t>ТП 25-17 Инд. жил. дом пю Рыбное Кретов аб</t>
  </si>
  <si>
    <t>ТП 25-19 Инд. ж.д Чекина Малое Луговое аб</t>
  </si>
  <si>
    <t>ТП 25-20 Курильских А.Е. аб</t>
  </si>
  <si>
    <t>ТП 25-22 аб.Дубчак О.А. аб</t>
  </si>
  <si>
    <t>ТП 25-23</t>
  </si>
  <si>
    <t>ТП 25-25</t>
  </si>
  <si>
    <t>ТП 25-26</t>
  </si>
  <si>
    <t>ТП 106-01 ОООСТМ Люблино н/щ аб</t>
  </si>
  <si>
    <t>ТП 106-03 ОООБиопродукт Павлинино аб</t>
  </si>
  <si>
    <t>ТП 106-04 в/ч 15029 Колосовка аб</t>
  </si>
  <si>
    <t>ТП 106-06 ОООЛима кормозагот. к-с Павлин аб</t>
  </si>
  <si>
    <t>ТП 107-01 Переславское быт,школа,котельн,ск</t>
  </si>
  <si>
    <t>ТП 107-02 в/ч 49759 Переславское н/щ аб</t>
  </si>
  <si>
    <t>ТП 107-03 Переславское быт,скваж, очист. с</t>
  </si>
  <si>
    <t>ТП 107-04 МУП водоканал Переславское</t>
  </si>
  <si>
    <t>ТП 107-05 Переславское быт</t>
  </si>
  <si>
    <t>ТП 107-06 УМП ЖК п.Колосовка аб</t>
  </si>
  <si>
    <t>ТП 107-07 Бовсуновский В.В. аб</t>
  </si>
  <si>
    <t>ТП 107-08 Совко В.П. аб</t>
  </si>
  <si>
    <t>ТП 107-09 Денисов аб</t>
  </si>
  <si>
    <t>ТП 107-10 СНТ Переславское аб</t>
  </si>
  <si>
    <t>ТП В-36 Т-1 ВКУИНУВД колония Колосо</t>
  </si>
  <si>
    <t>ТП В-61 1СПавлинино свинарн., телятн,сквж</t>
  </si>
  <si>
    <t>ТП 296-01 ИП Дудуев аб</t>
  </si>
  <si>
    <t>ТП 296-02 СНТ Дубровинка аб</t>
  </si>
  <si>
    <t>ТП 32-03 Взморье ОООТеплоСтройСервис н/щ аб</t>
  </si>
  <si>
    <t>ТП 32-04 Взморье ОООТеплоСтройСервис н/щ аб</t>
  </si>
  <si>
    <t>ТП 32-05 Взморьес/т Рыбак н/щ аб</t>
  </si>
  <si>
    <t>ТП 32-06 Веселовка ОАО Калининграднефть</t>
  </si>
  <si>
    <t>ТП 32-07 Взморье</t>
  </si>
  <si>
    <t>ТП 32-08 Волочаевское</t>
  </si>
  <si>
    <t>ТП 32-11 Бобровка</t>
  </si>
  <si>
    <t>ТП 32-12 Дубровка Фермерское хоз-во Лось аб</t>
  </si>
  <si>
    <t>ТП 32-13 Песчаное</t>
  </si>
  <si>
    <t>ТП 32-14 Люблино ЗАО Приморское н/щ аб</t>
  </si>
  <si>
    <t>ТП 32-15</t>
  </si>
  <si>
    <t>ТП 32-15 Т-1 Волочаевское</t>
  </si>
  <si>
    <t>ТП 32-15 Т-2</t>
  </si>
  <si>
    <t>ТП 32-16</t>
  </si>
  <si>
    <t>ТП 32-16 Т-1 Взморье</t>
  </si>
  <si>
    <t>ТП 32-21 Т-1 Взморье РК За Родину аб</t>
  </si>
  <si>
    <t>ТП 32-23 Взморье Взморье РК За Родину аб</t>
  </si>
  <si>
    <t>ТП 32-28 Жуковское ГУП Сток аб</t>
  </si>
  <si>
    <t>ТП 32-31 Волочаевское ЗАО Приморское н/щ аб</t>
  </si>
  <si>
    <t>ТП 32-34 Взморье</t>
  </si>
  <si>
    <t>ТП 32-35 Взморье ООО Сапфир аб</t>
  </si>
  <si>
    <t>ТП 32-42</t>
  </si>
  <si>
    <t>ТП 32-42 Взморье ООО ТеплоСтройСервис аб</t>
  </si>
  <si>
    <t>ТП 32-43 Волочаевское ООО Бизнес-РЭА аб</t>
  </si>
  <si>
    <t>ТП 32-44 Волочаевское ОООБалт.морепродукты аб</t>
  </si>
  <si>
    <t>ТП 32-47 Герц</t>
  </si>
  <si>
    <t>ТП 32-51 Ващук О.В. аб</t>
  </si>
  <si>
    <t>ТП 32-52 Алешина И.Ю. аб</t>
  </si>
  <si>
    <t>ТП 32-54 СНТ Балтика-1 аб</t>
  </si>
  <si>
    <t>ТП В-37 Т-1</t>
  </si>
  <si>
    <t>ТП В-37 Т-1 Теплостройсервис</t>
  </si>
  <si>
    <t>ТП В-37 Т-2 Пивоваров Взморье</t>
  </si>
  <si>
    <t>ТП В-70 Т-1 Взморье РК За Родину аб</t>
  </si>
  <si>
    <t>ТП 123-01 Гвардейск н/щ аб</t>
  </si>
  <si>
    <t>ТП 123-03 Пригородное</t>
  </si>
  <si>
    <t>ТП 123-04 Лужки</t>
  </si>
  <si>
    <t>ТП 123-05 Кругловка</t>
  </si>
  <si>
    <t>ТП 123-06 ИП Волокитин В.Г. аб</t>
  </si>
  <si>
    <t>ТП 123-07 ОООЛукойл-Сев-Запнефтепродукт аб</t>
  </si>
  <si>
    <t>ТП 123-08 аб. Пелишенко В.А.</t>
  </si>
  <si>
    <t>ТП 123-11 Т-1 Гвардейск МУП Водоканал аб</t>
  </si>
  <si>
    <t>ТП 123-12 ОООЮТелПригородное аб</t>
  </si>
  <si>
    <t>ТП 123-13 ОООЛукойл-Сев-Запнефтепродукт аб</t>
  </si>
  <si>
    <t>ТП 123-15 ООО К-Системс-Европа аб</t>
  </si>
  <si>
    <t>ТП 123-17 Гвардейск ОАО Мегафон аб</t>
  </si>
  <si>
    <t>ТП 123-43 Райводхоз аб</t>
  </si>
  <si>
    <t>ТП 123-9 Пригородное аб</t>
  </si>
  <si>
    <t>ТП 23-30 п. Белово</t>
  </si>
  <si>
    <t>ТП 23-31 Ярки</t>
  </si>
  <si>
    <t>ТП 300-01 Славинск-котельная</t>
  </si>
  <si>
    <t>ТП 300-05 Славинск</t>
  </si>
  <si>
    <t>ТП 300-06 Славинск</t>
  </si>
  <si>
    <t>ТП 300-09 Славинск</t>
  </si>
  <si>
    <t>ТП 300-10 Поддубное</t>
  </si>
  <si>
    <t>ТП 300-11 Ясеньское</t>
  </si>
  <si>
    <t>ТП 300-12 Ясеньское</t>
  </si>
  <si>
    <t>ТП 300-13 Заборье</t>
  </si>
  <si>
    <t>ТП 300-14 Ясеньское</t>
  </si>
  <si>
    <t>ТП 300-15 ФГУ Севзапуправтодор Заборье аб</t>
  </si>
  <si>
    <t>ТП 300-17 Заборье Упр. дор. х-ва аб</t>
  </si>
  <si>
    <t>ТП 300-18 Гвардейск</t>
  </si>
  <si>
    <t>ТП 300-19 Гвардейск гаражн.общ.Севераб</t>
  </si>
  <si>
    <t>ТП 300-3 Т-1 ЗАО Доминго-НИК аб</t>
  </si>
  <si>
    <t>ТП В-64 Славинск</t>
  </si>
  <si>
    <t>ТП В-72-2 Т-2н/вщитАООТГвардейскавтотранс</t>
  </si>
  <si>
    <t>ТП 134-13 Школа</t>
  </si>
  <si>
    <t>ТП 134-14 Госпиталь аб</t>
  </si>
  <si>
    <t>ТП 27-01 Гвард.КЭЧ аб н/щ</t>
  </si>
  <si>
    <t>ТП 27-02 Гвард. Ул.Мира</t>
  </si>
  <si>
    <t>ТП 27-03 Гвардейск ОМ 216/7</t>
  </si>
  <si>
    <t>ТП 27-03 Гвардейск ОМ 216/7 аб</t>
  </si>
  <si>
    <t>ТП 27-04 Гвард. Ул.Красноармейская</t>
  </si>
  <si>
    <t>ТП 27-05 Гвард. Ул.Энгельса</t>
  </si>
  <si>
    <t>ТП 27-06 Гвардейсу МУП Водоканал аб</t>
  </si>
  <si>
    <t>ТП 27-07 Гвард. Ул.Твардовского</t>
  </si>
  <si>
    <t>ТП 27-08 Гвард.КЭЧ аб н/щ</t>
  </si>
  <si>
    <t>ТП 27-11 Гвард. Ул.Крупской</t>
  </si>
  <si>
    <t>ТП 255</t>
  </si>
  <si>
    <t>ТП 55</t>
  </si>
  <si>
    <t>ТП 55-1</t>
  </si>
  <si>
    <t>ТП 24-22 Л 2</t>
  </si>
  <si>
    <t>РП 3-2</t>
  </si>
  <si>
    <t xml:space="preserve">РП 8-1 Т-1 заводметаллист ДГУПЭЗ </t>
  </si>
  <si>
    <t xml:space="preserve">РП 8-1 Т-2 заводметаллист ДГУПЭЗ </t>
  </si>
  <si>
    <t>РП 2-1</t>
  </si>
  <si>
    <t>РП 2-Т1</t>
  </si>
  <si>
    <t>РП 2-Т2</t>
  </si>
  <si>
    <t>ТП 114 Неман Гостиница, мастерские, быт</t>
  </si>
  <si>
    <t>ТП 119 Неман</t>
  </si>
  <si>
    <t>ТП 117 неман скважина,торг.киоск,быт, магаз</t>
  </si>
  <si>
    <t>ТП 120 Неман</t>
  </si>
  <si>
    <t>ТП 126 Неман в/ч, жилые дома</t>
  </si>
  <si>
    <t>ТП 129 Т-1 Неман</t>
  </si>
  <si>
    <t>ТП 130 Неман Райводхоз ЗАОТруд, база</t>
  </si>
  <si>
    <t>ТП 142 Неман</t>
  </si>
  <si>
    <t>ТП 137 Неман Дачное общество Неман</t>
  </si>
  <si>
    <t>ТП 129 Т-2 Неман</t>
  </si>
  <si>
    <t>п. Нивенское</t>
  </si>
  <si>
    <t>ул. Багратиона</t>
  </si>
  <si>
    <t>39.2462.113.04</t>
  </si>
  <si>
    <t>ТП 184-1 аб(АСУЭ не устанавливается)</t>
  </si>
  <si>
    <t>ТП 195-1 аб(АСУЭ не устанавливается)</t>
  </si>
  <si>
    <t>ТП 197-3 ОООЭстейт аб(АСУЭ не устанавливается)</t>
  </si>
  <si>
    <t>ТП В-46 2c Т-2 Нивенское АТО(АСУЭ не устанавливается)</t>
  </si>
  <si>
    <t>СЕ805М</t>
  </si>
  <si>
    <t>54.586220</t>
  </si>
  <si>
    <t>20.550755</t>
  </si>
  <si>
    <t>10.111.132.247</t>
  </si>
  <si>
    <t>011466099151519</t>
  </si>
  <si>
    <t>8970199150735216830</t>
  </si>
  <si>
    <t>79692482166</t>
  </si>
  <si>
    <t>250990282323785</t>
  </si>
  <si>
    <t>ТП 68-01</t>
  </si>
  <si>
    <t>г.Мамоново</t>
  </si>
  <si>
    <t>ул. Чекистов</t>
  </si>
  <si>
    <t>39.2462.113.09</t>
  </si>
  <si>
    <t>54.481326</t>
  </si>
  <si>
    <t>19.933010</t>
  </si>
  <si>
    <t>10.111.131.59</t>
  </si>
  <si>
    <t>Альфа А1805RALVP4GB-DW-4</t>
  </si>
  <si>
    <t>ОАО Мамоновский рыбоконсервный комбинат</t>
  </si>
  <si>
    <t>39.0000.000.00</t>
  </si>
  <si>
    <t>Не устан.</t>
  </si>
  <si>
    <t>011466099151439</t>
  </si>
  <si>
    <t>8970199151035209897</t>
  </si>
  <si>
    <t>70820073008</t>
  </si>
  <si>
    <t>250990282383098</t>
  </si>
  <si>
    <t>Артиллерийская</t>
  </si>
  <si>
    <t xml:space="preserve"> МУП "Чистота"</t>
  </si>
  <si>
    <t>1060/10</t>
  </si>
  <si>
    <t>ул. Мельничная</t>
  </si>
  <si>
    <t>39.2462.613.06</t>
  </si>
  <si>
    <t>11466099151462</t>
  </si>
  <si>
    <t>54.462606</t>
  </si>
  <si>
    <t>19.933812</t>
  </si>
  <si>
    <t>10.111.131.187</t>
  </si>
  <si>
    <t>8970199151035710000</t>
  </si>
  <si>
    <t>79692506961</t>
  </si>
  <si>
    <t>250990282433437</t>
  </si>
  <si>
    <t>ООО "Евророст-Транзит"</t>
  </si>
  <si>
    <t>-</t>
  </si>
  <si>
    <t>Янтарный</t>
  </si>
  <si>
    <t>Комплекс производственных зданий</t>
  </si>
  <si>
    <t>Красноторовка</t>
  </si>
  <si>
    <t>Охотное</t>
  </si>
  <si>
    <t>011466099151323</t>
  </si>
  <si>
    <t>54.890288</t>
  </si>
  <si>
    <t>19.995240</t>
  </si>
  <si>
    <t>10.111.128.184</t>
  </si>
  <si>
    <t>8970199150420785834</t>
  </si>
  <si>
    <t>70899088101</t>
  </si>
  <si>
    <t>250990282133681</t>
  </si>
  <si>
    <t>Сараево</t>
  </si>
  <si>
    <t>39.2462.113.08</t>
  </si>
  <si>
    <t>011466096231310</t>
  </si>
  <si>
    <t>54.891458</t>
  </si>
  <si>
    <t>19.973303</t>
  </si>
  <si>
    <t>10.111.128.162</t>
  </si>
  <si>
    <t>8970199150420785610</t>
  </si>
  <si>
    <t>70899088079</t>
  </si>
  <si>
    <t>250990282133659</t>
  </si>
  <si>
    <t>39.2462.513.02</t>
  </si>
  <si>
    <t>011466099151440</t>
  </si>
  <si>
    <t>54.897892</t>
  </si>
  <si>
    <t>20.021024</t>
  </si>
  <si>
    <t>10.111.128.188</t>
  </si>
  <si>
    <t>8970199150420785875</t>
  </si>
  <si>
    <t>70899088105</t>
  </si>
  <si>
    <t>250990282133685</t>
  </si>
  <si>
    <t>Кленовое</t>
  </si>
  <si>
    <t>011466096231196</t>
  </si>
  <si>
    <t>54.886138</t>
  </si>
  <si>
    <t>19.969771</t>
  </si>
  <si>
    <t>10.111.128.190</t>
  </si>
  <si>
    <t>8970199150420785891</t>
  </si>
  <si>
    <t>70899088107</t>
  </si>
  <si>
    <t>250990282133687</t>
  </si>
  <si>
    <t>Производственная база</t>
  </si>
  <si>
    <t>Антенно-мачтовое сооружение</t>
  </si>
  <si>
    <t>Свинарники</t>
  </si>
  <si>
    <t>ул. Железнодарожная</t>
  </si>
  <si>
    <t>011466099151336</t>
  </si>
  <si>
    <t>54.870796</t>
  </si>
  <si>
    <t>19.948891</t>
  </si>
  <si>
    <t>10.111.128.145</t>
  </si>
  <si>
    <t>8970199150420785446</t>
  </si>
  <si>
    <t>70899088062</t>
  </si>
  <si>
    <t>250990282133642</t>
  </si>
  <si>
    <t>#искл 29-20 Т-1 ОАО Ленгазспецстрой(не входит в состав площадки)</t>
  </si>
  <si>
    <t>#искл 29-37 ДРСУ, АБЗ(не входит в состав площадки)</t>
  </si>
  <si>
    <t>г.Краснознаменск</t>
  </si>
  <si>
    <t>54.949293</t>
  </si>
  <si>
    <t>22.500142</t>
  </si>
  <si>
    <t>10.111.129.224</t>
  </si>
  <si>
    <t>8970199151035218823</t>
  </si>
  <si>
    <t>70820073901</t>
  </si>
  <si>
    <t>250990282383991</t>
  </si>
  <si>
    <t>Советская</t>
  </si>
  <si>
    <t>54.928669</t>
  </si>
  <si>
    <t>22.480358</t>
  </si>
  <si>
    <t>10.111.129.210</t>
  </si>
  <si>
    <t>8970199151035219359</t>
  </si>
  <si>
    <t>70820073954</t>
  </si>
  <si>
    <t>250990282384044</t>
  </si>
  <si>
    <t>54.946097</t>
  </si>
  <si>
    <t>22.508462</t>
  </si>
  <si>
    <t>10.111.129.206</t>
  </si>
  <si>
    <t>8970199151035219367</t>
  </si>
  <si>
    <t>70820073955</t>
  </si>
  <si>
    <t>250990282384045</t>
  </si>
  <si>
    <t>п. Высокое</t>
  </si>
  <si>
    <t>Краснознаменская</t>
  </si>
  <si>
    <t>54.52533</t>
  </si>
  <si>
    <t>22.29103</t>
  </si>
  <si>
    <t>10.111.130.169</t>
  </si>
  <si>
    <t>8970199151035207784</t>
  </si>
  <si>
    <t>70820072797</t>
  </si>
  <si>
    <t>250990282382887</t>
  </si>
  <si>
    <t>Калининградская</t>
  </si>
  <si>
    <t>54.945096</t>
  </si>
  <si>
    <t>22.503823</t>
  </si>
  <si>
    <t>10.111.129.246</t>
  </si>
  <si>
    <t>8970199151035219730</t>
  </si>
  <si>
    <t>70820073992</t>
  </si>
  <si>
    <t>250990282384082</t>
  </si>
  <si>
    <t>п. Острогожское</t>
  </si>
  <si>
    <t>54.931305</t>
  </si>
  <si>
    <t>22.579546</t>
  </si>
  <si>
    <t>10.111.136.142</t>
  </si>
  <si>
    <t>8970199160101533379</t>
  </si>
  <si>
    <t>70820085356</t>
  </si>
  <si>
    <t>250990282553453</t>
  </si>
  <si>
    <t>п. Мичурино</t>
  </si>
  <si>
    <t>54.923205</t>
  </si>
  <si>
    <t>22.601925</t>
  </si>
  <si>
    <t>10.111.136.198</t>
  </si>
  <si>
    <t>8970199160101533932</t>
  </si>
  <si>
    <t>70820085412</t>
  </si>
  <si>
    <t>250990282553509</t>
  </si>
  <si>
    <t>СА4У-И672М</t>
  </si>
  <si>
    <t>253170</t>
  </si>
  <si>
    <t>Почтовая</t>
  </si>
  <si>
    <t>ДПМК</t>
  </si>
  <si>
    <t>Кирпичная</t>
  </si>
  <si>
    <t>39.2462.513.14</t>
  </si>
  <si>
    <t>54.942166</t>
  </si>
  <si>
    <t>22.502130</t>
  </si>
  <si>
    <t>10.111.136.184</t>
  </si>
  <si>
    <t>8970199160101533791</t>
  </si>
  <si>
    <t>70820085398</t>
  </si>
  <si>
    <t>250990282553495</t>
  </si>
  <si>
    <t>54.932777</t>
  </si>
  <si>
    <t>22.559687</t>
  </si>
  <si>
    <t>10.111.131.14</t>
  </si>
  <si>
    <t>8970199151035206091</t>
  </si>
  <si>
    <t>70820072628</t>
  </si>
  <si>
    <t>250990282382718</t>
  </si>
  <si>
    <t>Школьная</t>
  </si>
  <si>
    <t>54.929441</t>
  </si>
  <si>
    <t>22.578539</t>
  </si>
  <si>
    <t>10.111.136.201</t>
  </si>
  <si>
    <t>8970199160101533965</t>
  </si>
  <si>
    <t>70820085415</t>
  </si>
  <si>
    <t>250990282553512</t>
  </si>
  <si>
    <t>54.940194</t>
  </si>
  <si>
    <t>22.495735</t>
  </si>
  <si>
    <t>10.111.129.43</t>
  </si>
  <si>
    <t>8970199150735199754</t>
  </si>
  <si>
    <t>79692437832</t>
  </si>
  <si>
    <t>250990282322077</t>
  </si>
  <si>
    <t>54.938657</t>
  </si>
  <si>
    <t>22.553222</t>
  </si>
  <si>
    <t>10.111.136.183</t>
  </si>
  <si>
    <t>8970199160101533783</t>
  </si>
  <si>
    <t>70820085397</t>
  </si>
  <si>
    <t>250990282553494</t>
  </si>
  <si>
    <t>Меркурий 230</t>
  </si>
  <si>
    <t>03701737</t>
  </si>
  <si>
    <t>Контора-мастер</t>
  </si>
  <si>
    <t>ЦЭ6803В</t>
  </si>
  <si>
    <t>011070078001924</t>
  </si>
  <si>
    <t>г. Неман</t>
  </si>
  <si>
    <t>Победы</t>
  </si>
  <si>
    <t>098377585</t>
  </si>
  <si>
    <t>30.11.2015</t>
  </si>
  <si>
    <t>55.044283</t>
  </si>
  <si>
    <t>22.016019</t>
  </si>
  <si>
    <t>10.111.128.19</t>
  </si>
  <si>
    <t>8970199150420784183</t>
  </si>
  <si>
    <t>70899087936</t>
  </si>
  <si>
    <t>250990282133516</t>
  </si>
  <si>
    <t>п.Дубки</t>
  </si>
  <si>
    <t>Центральная</t>
  </si>
  <si>
    <t>099151335</t>
  </si>
  <si>
    <t>25.12.2015</t>
  </si>
  <si>
    <t>55.054283</t>
  </si>
  <si>
    <t>21.960733</t>
  </si>
  <si>
    <t>10.111.128.23</t>
  </si>
  <si>
    <t>8970199150420784225</t>
  </si>
  <si>
    <t>70899087940</t>
  </si>
  <si>
    <t>250990282133520</t>
  </si>
  <si>
    <t>п.Мичурино</t>
  </si>
  <si>
    <t>Совхозная</t>
  </si>
  <si>
    <t>098377590</t>
  </si>
  <si>
    <t>28.12.2015</t>
  </si>
  <si>
    <t>55.043999</t>
  </si>
  <si>
    <t>22.009076</t>
  </si>
  <si>
    <t>10.111.128.27</t>
  </si>
  <si>
    <t>8970199150420784266</t>
  </si>
  <si>
    <t>70899087944</t>
  </si>
  <si>
    <t>250990282133524</t>
  </si>
  <si>
    <t>п. Котельниково</t>
  </si>
  <si>
    <t>в/ч 15309, военный городок</t>
  </si>
  <si>
    <t>1677/22</t>
  </si>
  <si>
    <t>п. Акулово</t>
  </si>
  <si>
    <t xml:space="preserve">ООО"Индустриальный парк акулово" </t>
  </si>
  <si>
    <t>1671/22</t>
  </si>
  <si>
    <t>п. Дубки</t>
  </si>
  <si>
    <t>ул. Новая</t>
  </si>
  <si>
    <t>0962231308</t>
  </si>
  <si>
    <t>04.12.2015</t>
  </si>
  <si>
    <t>55.053911</t>
  </si>
  <si>
    <t>21.965229</t>
  </si>
  <si>
    <t>10.111.128.25</t>
  </si>
  <si>
    <t>8970199150420784241</t>
  </si>
  <si>
    <t>70899087942</t>
  </si>
  <si>
    <t>250990282133522</t>
  </si>
  <si>
    <t>096231343</t>
  </si>
  <si>
    <t>03.12.2015</t>
  </si>
  <si>
    <t>55.042172</t>
  </si>
  <si>
    <t>21.981345</t>
  </si>
  <si>
    <t>10.111.128.13</t>
  </si>
  <si>
    <t>8970199150420784126</t>
  </si>
  <si>
    <t>70899087930</t>
  </si>
  <si>
    <t>250990282133510</t>
  </si>
  <si>
    <t>Одинокая</t>
  </si>
  <si>
    <t>098377617</t>
  </si>
  <si>
    <t>55.063998</t>
  </si>
  <si>
    <t>21.943572</t>
  </si>
  <si>
    <t>10.111.131.126</t>
  </si>
  <si>
    <t>8970199151035209053</t>
  </si>
  <si>
    <t>70820072924</t>
  </si>
  <si>
    <t>250990282383014</t>
  </si>
  <si>
    <t>Новая</t>
  </si>
  <si>
    <t>096231294</t>
  </si>
  <si>
    <t>55.056960</t>
  </si>
  <si>
    <t>21.965348</t>
  </si>
  <si>
    <t>10.111.128.24</t>
  </si>
  <si>
    <t>8970199150420784233</t>
  </si>
  <si>
    <t>250990282133521</t>
  </si>
  <si>
    <t>п.Туманово</t>
  </si>
  <si>
    <t>ООО "Неманская агропромышленная компания"</t>
  </si>
  <si>
    <t>ул. Подгорная</t>
  </si>
  <si>
    <t>Стройплощада, Подгорная</t>
  </si>
  <si>
    <t xml:space="preserve">г.Советск </t>
  </si>
  <si>
    <t xml:space="preserve">Сельская </t>
  </si>
  <si>
    <t>099151497</t>
  </si>
  <si>
    <t>55.060964</t>
  </si>
  <si>
    <t>21.927236</t>
  </si>
  <si>
    <t>10.111.128.178</t>
  </si>
  <si>
    <t>8970199150420785776</t>
  </si>
  <si>
    <t>70899088095</t>
  </si>
  <si>
    <t>250990282133675</t>
  </si>
  <si>
    <t>Евроконтакт ИП Титков (бывш.ПМК)</t>
  </si>
  <si>
    <t>1696/22</t>
  </si>
  <si>
    <t>ЗАО "Акулово" Цех акрил. Обоев</t>
  </si>
  <si>
    <t>55.064091</t>
  </si>
  <si>
    <t>21.934975</t>
  </si>
  <si>
    <t>10.111.128.186</t>
  </si>
  <si>
    <t>8970199150420785859</t>
  </si>
  <si>
    <t>70899088103</t>
  </si>
  <si>
    <t>250990282133683</t>
  </si>
  <si>
    <t>Некрасова</t>
  </si>
  <si>
    <t>011466099151301</t>
  </si>
  <si>
    <t>55.028144</t>
  </si>
  <si>
    <t>22.018700</t>
  </si>
  <si>
    <t>10.111.131.133</t>
  </si>
  <si>
    <t>8970199151035209525</t>
  </si>
  <si>
    <t>70820072971</t>
  </si>
  <si>
    <t>250990282383061</t>
  </si>
  <si>
    <t>Луговая</t>
  </si>
  <si>
    <t>011466099151420</t>
  </si>
  <si>
    <t>55.030470</t>
  </si>
  <si>
    <t>22.017083</t>
  </si>
  <si>
    <t>10.111.128.161</t>
  </si>
  <si>
    <t>8970199150420785602</t>
  </si>
  <si>
    <t>70899088078</t>
  </si>
  <si>
    <t>250990282133658</t>
  </si>
  <si>
    <t>011466099151415</t>
  </si>
  <si>
    <t>55.024020</t>
  </si>
  <si>
    <t>22.024497</t>
  </si>
  <si>
    <t>10.111.128.155</t>
  </si>
  <si>
    <t>8970199150420785545</t>
  </si>
  <si>
    <t>70899088072</t>
  </si>
  <si>
    <t>250990282133652</t>
  </si>
  <si>
    <t>GAMA</t>
  </si>
  <si>
    <t>Калинина</t>
  </si>
  <si>
    <t>011466096231266</t>
  </si>
  <si>
    <t>55.037826</t>
  </si>
  <si>
    <t>22.022691</t>
  </si>
  <si>
    <t>10.111.131.42</t>
  </si>
  <si>
    <t>8970199151035209475</t>
  </si>
  <si>
    <t>70820072966</t>
  </si>
  <si>
    <t>250990282383056</t>
  </si>
  <si>
    <t>Октябрьская</t>
  </si>
  <si>
    <t>011466099151404</t>
  </si>
  <si>
    <t>55.033237</t>
  </si>
  <si>
    <t>22.020221</t>
  </si>
  <si>
    <t>10.111.128.158</t>
  </si>
  <si>
    <t>8970199150420785578</t>
  </si>
  <si>
    <t>70899088075</t>
  </si>
  <si>
    <t>250990282133655</t>
  </si>
  <si>
    <t>011466099151378</t>
  </si>
  <si>
    <t>55.041469</t>
  </si>
  <si>
    <t>22.021651</t>
  </si>
  <si>
    <t>10.111.128.151</t>
  </si>
  <si>
    <t>8970199150420785503</t>
  </si>
  <si>
    <t>70899088068</t>
  </si>
  <si>
    <t>250990282133648</t>
  </si>
  <si>
    <t>Райводхоз ЗАОТруд, база</t>
  </si>
  <si>
    <t>212/22</t>
  </si>
  <si>
    <t>Дачное общество Неман</t>
  </si>
  <si>
    <t>Ломоносова</t>
  </si>
  <si>
    <t>011466099151388</t>
  </si>
  <si>
    <t>55.036069</t>
  </si>
  <si>
    <t>22.017179</t>
  </si>
  <si>
    <t>10.111.128.175</t>
  </si>
  <si>
    <t>8970199150420785743</t>
  </si>
  <si>
    <t>70899088092</t>
  </si>
  <si>
    <t>250990282133672</t>
  </si>
  <si>
    <t>ул.Победы</t>
  </si>
  <si>
    <t>096231403</t>
  </si>
  <si>
    <t>55.041978</t>
  </si>
  <si>
    <t>22.020972</t>
  </si>
  <si>
    <t>10.111.128.172</t>
  </si>
  <si>
    <t>8970199150420785628</t>
  </si>
  <si>
    <t>70899088089</t>
  </si>
  <si>
    <t>250990282133669</t>
  </si>
  <si>
    <t>GAMA300</t>
  </si>
  <si>
    <t>812906</t>
  </si>
  <si>
    <t>ул. Гагарина</t>
  </si>
  <si>
    <t>100093849</t>
  </si>
  <si>
    <t>20.01.2016</t>
  </si>
  <si>
    <t>55.034350</t>
  </si>
  <si>
    <t>22.031666</t>
  </si>
  <si>
    <t>10.111.128.185</t>
  </si>
  <si>
    <t>8970199150420785842</t>
  </si>
  <si>
    <t>70899088102</t>
  </si>
  <si>
    <t>250990282133682</t>
  </si>
  <si>
    <t>Черняховского</t>
  </si>
  <si>
    <t>099151307</t>
  </si>
  <si>
    <t>55.033163</t>
  </si>
  <si>
    <t>22.035143</t>
  </si>
  <si>
    <t>10.111.128.191</t>
  </si>
  <si>
    <t>8970199150420785909</t>
  </si>
  <si>
    <t>70899088108</t>
  </si>
  <si>
    <t>250990282133688</t>
  </si>
  <si>
    <t>096231397</t>
  </si>
  <si>
    <t>55.033214</t>
  </si>
  <si>
    <t>22.041746</t>
  </si>
  <si>
    <t>10.111.128.163</t>
  </si>
  <si>
    <t>70899088080</t>
  </si>
  <si>
    <t>250990282133660</t>
  </si>
  <si>
    <t>МУП Водоканал</t>
  </si>
  <si>
    <t>1676/22</t>
  </si>
  <si>
    <t>ул. Красина</t>
  </si>
  <si>
    <t>55.026365</t>
  </si>
  <si>
    <t>22.028022</t>
  </si>
  <si>
    <t>10.111.131.199</t>
  </si>
  <si>
    <t>8970199151035713666</t>
  </si>
  <si>
    <t>79692506999</t>
  </si>
  <si>
    <t>250990282433475</t>
  </si>
  <si>
    <t>Полевая</t>
  </si>
  <si>
    <t>55.030354</t>
  </si>
  <si>
    <t>22.044616</t>
  </si>
  <si>
    <t>10.111.128.195</t>
  </si>
  <si>
    <t>70899088112</t>
  </si>
  <si>
    <t>250990282133692</t>
  </si>
  <si>
    <t>812907</t>
  </si>
  <si>
    <t>EA05RAL-B-4</t>
  </si>
  <si>
    <t>г. Советск</t>
  </si>
  <si>
    <t>ул. Киевская</t>
  </si>
  <si>
    <t xml:space="preserve">завод"металлист" ДГУПЭЗ  </t>
  </si>
  <si>
    <t>2006/20</t>
  </si>
  <si>
    <t>ул. Лесная</t>
  </si>
  <si>
    <t>11466098377562</t>
  </si>
  <si>
    <t>55.069372</t>
  </si>
  <si>
    <t>21.872034</t>
  </si>
  <si>
    <t>10.111.128.49</t>
  </si>
  <si>
    <t>8970199150420780000</t>
  </si>
  <si>
    <t>70899087966</t>
  </si>
  <si>
    <t>250990282133546</t>
  </si>
  <si>
    <t xml:space="preserve"> ул.Толстого</t>
  </si>
  <si>
    <t>011466099151421</t>
  </si>
  <si>
    <t>55.077019</t>
  </si>
  <si>
    <t>21.871281</t>
  </si>
  <si>
    <t>10.111.128.20</t>
  </si>
  <si>
    <t>8970199150420784191</t>
  </si>
  <si>
    <t>70899087937</t>
  </si>
  <si>
    <t>250990282133517</t>
  </si>
  <si>
    <t>ул. Ленинградская</t>
  </si>
  <si>
    <t>п. Володаровка</t>
  </si>
  <si>
    <t>Механическая</t>
  </si>
  <si>
    <t>54.492605</t>
  </si>
  <si>
    <t>21.673225</t>
  </si>
  <si>
    <t>10.111.131.178</t>
  </si>
  <si>
    <t>8970199151035713765</t>
  </si>
  <si>
    <t>79692507009</t>
  </si>
  <si>
    <t>250990282433485</t>
  </si>
  <si>
    <t>54.496753</t>
  </si>
  <si>
    <t>21.682180</t>
  </si>
  <si>
    <t>10.111.131.109</t>
  </si>
  <si>
    <t>8970199151035209640</t>
  </si>
  <si>
    <t>70820072983</t>
  </si>
  <si>
    <t>250990282383073</t>
  </si>
  <si>
    <t>54.502350</t>
  </si>
  <si>
    <t>21.688987</t>
  </si>
  <si>
    <t>10.111.128.213</t>
  </si>
  <si>
    <t>8970199150735199978</t>
  </si>
  <si>
    <t>79692437854</t>
  </si>
  <si>
    <t>250990282322099</t>
  </si>
  <si>
    <t>п.Вершинино</t>
  </si>
  <si>
    <t>Речная</t>
  </si>
  <si>
    <t>54.539382</t>
  </si>
  <si>
    <t>21.666327</t>
  </si>
  <si>
    <t>10.111.131.157</t>
  </si>
  <si>
    <t>8970199151035713435</t>
  </si>
  <si>
    <t>79692506976</t>
  </si>
  <si>
    <t>250990282433452</t>
  </si>
  <si>
    <t>п.Свобода(Хутор)</t>
  </si>
  <si>
    <t>Хутор</t>
  </si>
  <si>
    <t>0711270400902456</t>
  </si>
  <si>
    <t>п.Садовое</t>
  </si>
  <si>
    <t>Савкин С.В.</t>
  </si>
  <si>
    <t>195/33</t>
  </si>
  <si>
    <t>150</t>
  </si>
  <si>
    <t>п.Поддубное</t>
  </si>
  <si>
    <t>30-летия Победы</t>
  </si>
  <si>
    <t>011466099151450</t>
  </si>
  <si>
    <t>54.64584</t>
  </si>
  <si>
    <t>21.49069</t>
  </si>
  <si>
    <t>10.111.131.202</t>
  </si>
  <si>
    <t>8970199151035713203</t>
  </si>
  <si>
    <t>79692506953</t>
  </si>
  <si>
    <t>250990282433429</t>
  </si>
  <si>
    <t>п.Соболево</t>
  </si>
  <si>
    <t>Лесная</t>
  </si>
  <si>
    <t>011466099151380</t>
  </si>
  <si>
    <t>54.648608</t>
  </si>
  <si>
    <t>21.469529</t>
  </si>
  <si>
    <t>10.111.131.197</t>
  </si>
  <si>
    <t>8970199151035713674</t>
  </si>
  <si>
    <t>79692507000</t>
  </si>
  <si>
    <t>250990282433476</t>
  </si>
  <si>
    <t>п.Глушково</t>
  </si>
  <si>
    <t>600</t>
  </si>
  <si>
    <t>Сов.конституции</t>
  </si>
  <si>
    <t>п.Яковлево</t>
  </si>
  <si>
    <t>400</t>
  </si>
  <si>
    <t>011466103455604</t>
  </si>
  <si>
    <t>54.659407</t>
  </si>
  <si>
    <t>21.425439</t>
  </si>
  <si>
    <t>10.111.128.241</t>
  </si>
  <si>
    <t>8970199150735199903</t>
  </si>
  <si>
    <t>79692437847</t>
  </si>
  <si>
    <t>250990282322092</t>
  </si>
  <si>
    <t>300</t>
  </si>
  <si>
    <t>011466103244544</t>
  </si>
  <si>
    <t>54.659397</t>
  </si>
  <si>
    <t>21.430565</t>
  </si>
  <si>
    <t>10.111.129.180</t>
  </si>
  <si>
    <t>8970199151035218450</t>
  </si>
  <si>
    <t>70820073864</t>
  </si>
  <si>
    <t>250990282383954</t>
  </si>
  <si>
    <t>п.Рябиновка 2</t>
  </si>
  <si>
    <t>011466103350590</t>
  </si>
  <si>
    <t>54.659709</t>
  </si>
  <si>
    <t>21.403059</t>
  </si>
  <si>
    <t>10.111.130.190</t>
  </si>
  <si>
    <t>8970199151035207735</t>
  </si>
  <si>
    <t>70820072792</t>
  </si>
  <si>
    <t>250990282382882</t>
  </si>
  <si>
    <t>п.Кудрявцево</t>
  </si>
  <si>
    <t>К.Маркса</t>
  </si>
  <si>
    <t>011466096231415</t>
  </si>
  <si>
    <t>54.661292</t>
  </si>
  <si>
    <t>21.381202</t>
  </si>
  <si>
    <t>10.111.131.219</t>
  </si>
  <si>
    <t>8970199151035713112</t>
  </si>
  <si>
    <t>79692506944</t>
  </si>
  <si>
    <t>250990282433420</t>
  </si>
  <si>
    <t>п.Большевское</t>
  </si>
  <si>
    <t>Мостовая</t>
  </si>
  <si>
    <t>011466096231409</t>
  </si>
  <si>
    <t>54.648995</t>
  </si>
  <si>
    <t>21.358224</t>
  </si>
  <si>
    <t>10.111.131.203</t>
  </si>
  <si>
    <t>8970199151035713641</t>
  </si>
  <si>
    <t>79692506997</t>
  </si>
  <si>
    <t>250990282433473</t>
  </si>
  <si>
    <t>ТП В-36 Т-2 ВКУИНУВД колония Колосо</t>
  </si>
  <si>
    <t>02281</t>
  </si>
  <si>
    <t>02282</t>
  </si>
  <si>
    <t>№ ввода 6-15 кВ</t>
  </si>
  <si>
    <t>№ Акта допуска ПУ</t>
  </si>
  <si>
    <t>Статус ТИ</t>
  </si>
  <si>
    <t>Балансовая РФПИ</t>
  </si>
  <si>
    <t>Небалансовая РФПИ</t>
  </si>
  <si>
    <t>Балансовая внешняя</t>
  </si>
  <si>
    <t>Отключена</t>
  </si>
  <si>
    <t>Дата монтажа</t>
  </si>
  <si>
    <t xml:space="preserve">ФИО монтажников </t>
  </si>
  <si>
    <t>Комментарий</t>
  </si>
  <si>
    <t>ПУнаПС</t>
  </si>
  <si>
    <t>15-339</t>
  </si>
  <si>
    <t>Y00114</t>
  </si>
  <si>
    <t>Y00115</t>
  </si>
  <si>
    <t>Y00116</t>
  </si>
  <si>
    <t>15-359</t>
  </si>
  <si>
    <t>15-332</t>
  </si>
  <si>
    <t>Y00117</t>
  </si>
  <si>
    <t>Y00118</t>
  </si>
  <si>
    <t>Y00119</t>
  </si>
  <si>
    <t>Y00120</t>
  </si>
  <si>
    <t>Y00121</t>
  </si>
  <si>
    <t>Y00122</t>
  </si>
  <si>
    <t>15-333</t>
  </si>
  <si>
    <t>15-334</t>
  </si>
  <si>
    <t>15-336</t>
  </si>
  <si>
    <t>15-348</t>
  </si>
  <si>
    <t>15-349</t>
  </si>
  <si>
    <t>15-381</t>
  </si>
  <si>
    <t>Y00123</t>
  </si>
  <si>
    <t>Y00124</t>
  </si>
  <si>
    <t>Y00125</t>
  </si>
  <si>
    <t>15-345</t>
  </si>
  <si>
    <t>15-357</t>
  </si>
  <si>
    <t>15-358</t>
  </si>
  <si>
    <t>Y00126</t>
  </si>
  <si>
    <t>Y00127</t>
  </si>
  <si>
    <t>15-354</t>
  </si>
  <si>
    <t>15-355</t>
  </si>
  <si>
    <t>Y00128</t>
  </si>
  <si>
    <t>Y00129</t>
  </si>
  <si>
    <t>Y00130</t>
  </si>
  <si>
    <t>Y00131</t>
  </si>
  <si>
    <t>Y00132</t>
  </si>
  <si>
    <t>15-373</t>
  </si>
  <si>
    <t>15-315</t>
  </si>
  <si>
    <t>15-379</t>
  </si>
  <si>
    <t>15-360</t>
  </si>
  <si>
    <t>Y00133</t>
  </si>
  <si>
    <t>15-448</t>
  </si>
  <si>
    <t>Y00134</t>
  </si>
  <si>
    <t>15-458</t>
  </si>
  <si>
    <t>15-442</t>
  </si>
  <si>
    <t>Y00135</t>
  </si>
  <si>
    <t>15-323</t>
  </si>
  <si>
    <t>15-326</t>
  </si>
  <si>
    <t>Y00136</t>
  </si>
  <si>
    <t>Y00137</t>
  </si>
  <si>
    <t>Y00138</t>
  </si>
  <si>
    <t>Y00139</t>
  </si>
  <si>
    <t>Y00140</t>
  </si>
  <si>
    <t>Y00141</t>
  </si>
  <si>
    <t>15-330</t>
  </si>
  <si>
    <t>15-375</t>
  </si>
  <si>
    <t>15-376</t>
  </si>
  <si>
    <t>15-384</t>
  </si>
  <si>
    <t xml:space="preserve">15-327                                            </t>
  </si>
  <si>
    <t>О-38 Добровольск</t>
  </si>
  <si>
    <t>Y00142</t>
  </si>
  <si>
    <t>Y00143</t>
  </si>
  <si>
    <t>Y00144</t>
  </si>
  <si>
    <t>Y00145</t>
  </si>
  <si>
    <t>Y00146</t>
  </si>
  <si>
    <t>Y00147</t>
  </si>
  <si>
    <t>Y00148</t>
  </si>
  <si>
    <t>Y00149</t>
  </si>
  <si>
    <t>15-377</t>
  </si>
  <si>
    <t>15-380</t>
  </si>
  <si>
    <t>15-386</t>
  </si>
  <si>
    <t>15-141</t>
  </si>
  <si>
    <t>15-385</t>
  </si>
  <si>
    <t>Y00150</t>
  </si>
  <si>
    <t>15-118</t>
  </si>
  <si>
    <t>Y00151</t>
  </si>
  <si>
    <t>Y00152</t>
  </si>
  <si>
    <t>Y00153</t>
  </si>
  <si>
    <t>Y00154</t>
  </si>
  <si>
    <t>Y00155</t>
  </si>
  <si>
    <t>Y00156</t>
  </si>
  <si>
    <t>Y00157</t>
  </si>
  <si>
    <t>Y00158</t>
  </si>
  <si>
    <t>15-88</t>
  </si>
  <si>
    <t>15-89</t>
  </si>
  <si>
    <t>15-129</t>
  </si>
  <si>
    <t>15-130</t>
  </si>
  <si>
    <t>15-167</t>
  </si>
  <si>
    <t>15-39</t>
  </si>
  <si>
    <t>Y00159</t>
  </si>
  <si>
    <t>Y00160</t>
  </si>
  <si>
    <t>Y00161</t>
  </si>
  <si>
    <t>Y00162</t>
  </si>
  <si>
    <t>Y00163</t>
  </si>
  <si>
    <t>Y00164</t>
  </si>
  <si>
    <t>Y00165</t>
  </si>
  <si>
    <t>Y00166</t>
  </si>
  <si>
    <t>Y00167</t>
  </si>
  <si>
    <t>Y00168</t>
  </si>
  <si>
    <t>Y00169</t>
  </si>
  <si>
    <t>15-86</t>
  </si>
  <si>
    <t>15-45</t>
  </si>
  <si>
    <t>15-90</t>
  </si>
  <si>
    <t>15-35</t>
  </si>
  <si>
    <t>15-49</t>
  </si>
  <si>
    <t>15-82</t>
  </si>
  <si>
    <t>15-200</t>
  </si>
  <si>
    <t>15-201</t>
  </si>
  <si>
    <t>15-212</t>
  </si>
  <si>
    <t>15-218</t>
  </si>
  <si>
    <t>15-220</t>
  </si>
  <si>
    <t>15-224</t>
  </si>
  <si>
    <t>Y00170</t>
  </si>
  <si>
    <t>Y00171</t>
  </si>
  <si>
    <t>Y00172</t>
  </si>
  <si>
    <t>Y00173</t>
  </si>
  <si>
    <t>Y00174</t>
  </si>
  <si>
    <t>Y00175</t>
  </si>
  <si>
    <t>15-244</t>
  </si>
  <si>
    <t>02283</t>
  </si>
  <si>
    <t>02284</t>
  </si>
  <si>
    <t>02285</t>
  </si>
  <si>
    <t>02286</t>
  </si>
  <si>
    <t>ТП 60-08 Клюквенное</t>
  </si>
  <si>
    <t>02287</t>
  </si>
  <si>
    <t>ТП 191-16 Т-2 ОООБалтфармацевтика аб</t>
  </si>
  <si>
    <t>02288</t>
  </si>
  <si>
    <t>ТП 48-12 Привольное</t>
  </si>
  <si>
    <t>02289</t>
  </si>
  <si>
    <t>ТП 75-16 Замостье</t>
  </si>
  <si>
    <t>02290</t>
  </si>
  <si>
    <t>ТП 21-11 Т-1</t>
  </si>
  <si>
    <t>02291</t>
  </si>
  <si>
    <t>ТП 21-11 Т-2</t>
  </si>
  <si>
    <t>02292</t>
  </si>
  <si>
    <t>ТП 92-03</t>
  </si>
  <si>
    <t>02293</t>
  </si>
  <si>
    <t>02294</t>
  </si>
  <si>
    <t>ТП 190-04 Т-2</t>
  </si>
  <si>
    <t>02295</t>
  </si>
  <si>
    <t>ТП 190-09 Т-2 Администрация МО Багратионовский муниципальный район аб</t>
  </si>
  <si>
    <t>02296</t>
  </si>
  <si>
    <t>ТП 190-10</t>
  </si>
  <si>
    <t>02297</t>
  </si>
  <si>
    <t>ТП 190-11</t>
  </si>
  <si>
    <t>02298</t>
  </si>
  <si>
    <t>02299</t>
  </si>
  <si>
    <t>ТП 142-18</t>
  </si>
  <si>
    <t>02300</t>
  </si>
  <si>
    <t>ТП 46-15</t>
  </si>
  <si>
    <t>02301</t>
  </si>
  <si>
    <t>ТП 46-20</t>
  </si>
  <si>
    <t>02302</t>
  </si>
  <si>
    <t>ТП 46-26 Т-2 Заречье</t>
  </si>
  <si>
    <t>02303</t>
  </si>
  <si>
    <t>ТП 52-1</t>
  </si>
  <si>
    <t>02304</t>
  </si>
  <si>
    <t>ТП 52-2</t>
  </si>
  <si>
    <t>02305</t>
  </si>
  <si>
    <t>ТП 52-3</t>
  </si>
  <si>
    <t>02306</t>
  </si>
  <si>
    <t>ТП 52-4</t>
  </si>
  <si>
    <t>02307</t>
  </si>
  <si>
    <t>ТП 52-6</t>
  </si>
  <si>
    <t>02308</t>
  </si>
  <si>
    <t>ТП 52-11</t>
  </si>
  <si>
    <t>02309</t>
  </si>
  <si>
    <t>ТП В-17 Т-1</t>
  </si>
  <si>
    <t>02310</t>
  </si>
  <si>
    <t>ТП 266-01</t>
  </si>
  <si>
    <t>02311</t>
  </si>
  <si>
    <t>ТП 266-02</t>
  </si>
  <si>
    <t>02312</t>
  </si>
  <si>
    <t>ТП В-44 Т-1</t>
  </si>
  <si>
    <t>02313</t>
  </si>
  <si>
    <t>ТП В-44 Т-2</t>
  </si>
  <si>
    <t>02314</t>
  </si>
  <si>
    <t>ТП 218-22</t>
  </si>
  <si>
    <t>02315</t>
  </si>
  <si>
    <t>02316</t>
  </si>
  <si>
    <t>ТП 86-01</t>
  </si>
  <si>
    <t>02317</t>
  </si>
  <si>
    <t>ТП 86-02</t>
  </si>
  <si>
    <t>02318</t>
  </si>
  <si>
    <t>ТП 86-03</t>
  </si>
  <si>
    <t>02319</t>
  </si>
  <si>
    <t>ТП 86-04</t>
  </si>
  <si>
    <t>02320</t>
  </si>
  <si>
    <t>ТП 86-17</t>
  </si>
  <si>
    <t>02321</t>
  </si>
  <si>
    <t>ТП 86-18</t>
  </si>
  <si>
    <t>02322</t>
  </si>
  <si>
    <t>ТП 86-19</t>
  </si>
  <si>
    <t>02323</t>
  </si>
  <si>
    <t>ТП 86-20</t>
  </si>
  <si>
    <t>02324</t>
  </si>
  <si>
    <t>ТП 86-21</t>
  </si>
  <si>
    <t>02325</t>
  </si>
  <si>
    <t>ТП 86-22</t>
  </si>
  <si>
    <t>02326</t>
  </si>
  <si>
    <t>ТП В-71</t>
  </si>
  <si>
    <t>02327</t>
  </si>
  <si>
    <t>ТП 86-13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</si>
  <si>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</si>
  <si>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</si>
  <si>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</si>
  <si>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</si>
  <si>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</si>
  <si>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</si>
  <si>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</si>
  <si>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</si>
  <si>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</si>
  <si>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</si>
  <si>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</si>
  <si>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ТП 86-01 Н. Каменка</t>
  </si>
  <si>
    <t xml:space="preserve">ТП 86-02  </t>
  </si>
  <si>
    <t>ТП 86-04 Каменское</t>
  </si>
  <si>
    <t>ТП 86-05 карьер"Каменское" ОАО"Завод ЖБИ-2"</t>
  </si>
  <si>
    <t>ТП 86-06 карьер"Каменское" ЖБИ-2 аб</t>
  </si>
  <si>
    <t>ТП 86-17 Острогорское</t>
  </si>
  <si>
    <t>ТП 86-19 Гремячье</t>
  </si>
  <si>
    <t>ТП 86-20 Гремячье</t>
  </si>
  <si>
    <t>ТП В-71 ТП- Чернях РЭС, н/щ Больш. РЭС Граница Чернях. РЭС/ Больш. РЭС</t>
  </si>
  <si>
    <t>ТП 164-04 Т-2 Янтарный</t>
  </si>
  <si>
    <t>ТП 164-16 Т-2 зАО ВАД аб</t>
  </si>
  <si>
    <t>ТП 164-17</t>
  </si>
  <si>
    <t>ТП 164-18</t>
  </si>
  <si>
    <t>ТП 164-19</t>
  </si>
  <si>
    <t>ТП В-69</t>
  </si>
  <si>
    <t>02339</t>
  </si>
  <si>
    <t>02340</t>
  </si>
  <si>
    <t>02341</t>
  </si>
  <si>
    <t>02342</t>
  </si>
  <si>
    <t>02343</t>
  </si>
  <si>
    <t>02344</t>
  </si>
  <si>
    <t>ТП 117-03</t>
  </si>
  <si>
    <t>ТП 258-08</t>
  </si>
  <si>
    <t>02345</t>
  </si>
  <si>
    <t>02346</t>
  </si>
  <si>
    <t>Артскважина</t>
  </si>
  <si>
    <t>Сад. общ Олимпиада</t>
  </si>
  <si>
    <t>Сад. общ. НАДЕЖДА</t>
  </si>
  <si>
    <t>ФЛ Щербаков В.А. Аб.</t>
  </si>
  <si>
    <t>000034</t>
  </si>
  <si>
    <t>п. Загородное</t>
  </si>
  <si>
    <t>п. Орехово</t>
  </si>
  <si>
    <t xml:space="preserve">п. Августовка </t>
  </si>
  <si>
    <t>п. Лермонтово</t>
  </si>
  <si>
    <t>п. Пушкино</t>
  </si>
  <si>
    <t>п. Подгорное</t>
  </si>
  <si>
    <t>п. Краснознаменское</t>
  </si>
  <si>
    <t>п. Валькальм</t>
  </si>
  <si>
    <t>п. Стрельня</t>
  </si>
  <si>
    <t>ул.Центральная</t>
  </si>
  <si>
    <t>ул.Заречная</t>
  </si>
  <si>
    <t>ул. Августовка</t>
  </si>
  <si>
    <t>ул. Луговая</t>
  </si>
  <si>
    <t>ул. Набережная</t>
  </si>
  <si>
    <t>ул. Полевая</t>
  </si>
  <si>
    <t>ул. Заречная</t>
  </si>
  <si>
    <t>ул. Долгоруково</t>
  </si>
  <si>
    <t>СТРЕЛЬНЯ</t>
  </si>
  <si>
    <t>22/9</t>
  </si>
  <si>
    <t>89/С</t>
  </si>
  <si>
    <t>30/9</t>
  </si>
  <si>
    <t>39.1111.112.00</t>
  </si>
  <si>
    <t>39.1111.412.11</t>
  </si>
  <si>
    <t>39.1151.112.00</t>
  </si>
  <si>
    <t>39.1141.114.03</t>
  </si>
  <si>
    <t>39.1121.122.00</t>
  </si>
  <si>
    <t>39.1151.122.00</t>
  </si>
  <si>
    <t>39.1111.122.10</t>
  </si>
  <si>
    <t>39.1111.122.11</t>
  </si>
  <si>
    <t>39.1131.111.00</t>
  </si>
  <si>
    <t>39.1111.212.11</t>
  </si>
  <si>
    <t>39.1141.112.00</t>
  </si>
  <si>
    <t>39.1131.112.00</t>
  </si>
  <si>
    <t>39.2452.113.04</t>
  </si>
  <si>
    <t>39.2152.331.04</t>
  </si>
  <si>
    <t>39.1111.114.00</t>
  </si>
  <si>
    <t>39.2162.333.04</t>
  </si>
  <si>
    <t>39.1121.112.00</t>
  </si>
  <si>
    <t>39.2112.121.00</t>
  </si>
  <si>
    <t>СА4И672М</t>
  </si>
  <si>
    <t>НЕВА 303 1S0</t>
  </si>
  <si>
    <t>040789</t>
  </si>
  <si>
    <t>НЕВА 303 0,5Т0</t>
  </si>
  <si>
    <t>elster A1140</t>
  </si>
  <si>
    <t>05063379</t>
  </si>
  <si>
    <t>Краснознаменское</t>
  </si>
  <si>
    <t>ФХ ДЮНС Лермонтово аб.</t>
  </si>
  <si>
    <t xml:space="preserve">CE805M </t>
  </si>
  <si>
    <t>011466098377597</t>
  </si>
  <si>
    <t>011466099151419</t>
  </si>
  <si>
    <t>011466099151314</t>
  </si>
  <si>
    <t>011466096231167</t>
  </si>
  <si>
    <t>011466096231360</t>
  </si>
  <si>
    <t>011466096231414</t>
  </si>
  <si>
    <t>011466098377614</t>
  </si>
  <si>
    <t>011466099151306</t>
  </si>
  <si>
    <t>011466099151406</t>
  </si>
  <si>
    <t>011466096231309</t>
  </si>
  <si>
    <t>011466098377596</t>
  </si>
  <si>
    <t>011466098377591</t>
  </si>
  <si>
    <t>011466096231324</t>
  </si>
  <si>
    <t>54.407703</t>
  </si>
  <si>
    <t>20.642020</t>
  </si>
  <si>
    <t>10.111.128.31</t>
  </si>
  <si>
    <t>8970199150420784308</t>
  </si>
  <si>
    <t>70899087948</t>
  </si>
  <si>
    <t>250990282133528</t>
  </si>
  <si>
    <t>54.420467</t>
  </si>
  <si>
    <t>20.606659</t>
  </si>
  <si>
    <t>10.111.128.50</t>
  </si>
  <si>
    <t>8970199150420784498</t>
  </si>
  <si>
    <t>70899087967</t>
  </si>
  <si>
    <t>250990282133547</t>
  </si>
  <si>
    <t>54.428815</t>
  </si>
  <si>
    <t>20.587377</t>
  </si>
  <si>
    <t>10.111.128.32</t>
  </si>
  <si>
    <t>8970199150420784316</t>
  </si>
  <si>
    <t>70899087949</t>
  </si>
  <si>
    <t>250990282133529</t>
  </si>
  <si>
    <t>54.450111</t>
  </si>
  <si>
    <t>20.578193</t>
  </si>
  <si>
    <t>10.111.128.34</t>
  </si>
  <si>
    <t>8970199150420784332</t>
  </si>
  <si>
    <t>70899087951</t>
  </si>
  <si>
    <t>250990282133531</t>
  </si>
  <si>
    <t>54.463047</t>
  </si>
  <si>
    <t>20.551344</t>
  </si>
  <si>
    <t>10.111.128.51</t>
  </si>
  <si>
    <t>8970199150420784506</t>
  </si>
  <si>
    <t>70899087968</t>
  </si>
  <si>
    <t>250990282133548</t>
  </si>
  <si>
    <t>54.463549</t>
  </si>
  <si>
    <t>20.504275</t>
  </si>
  <si>
    <t>10.111.128.36</t>
  </si>
  <si>
    <t>8970199150420784357</t>
  </si>
  <si>
    <t>70899087953</t>
  </si>
  <si>
    <t>250990282133533</t>
  </si>
  <si>
    <t>54.463126</t>
  </si>
  <si>
    <t>20.510593</t>
  </si>
  <si>
    <t>10.111.128.68</t>
  </si>
  <si>
    <t>8970199150420784670</t>
  </si>
  <si>
    <t>70899087985</t>
  </si>
  <si>
    <t>250990282133565</t>
  </si>
  <si>
    <t>54.481627</t>
  </si>
  <si>
    <t>20.540750</t>
  </si>
  <si>
    <t>10.111.128.33</t>
  </si>
  <si>
    <t>8970199150420784324</t>
  </si>
  <si>
    <t>70899087950</t>
  </si>
  <si>
    <t>250990282133530</t>
  </si>
  <si>
    <t>54.493180</t>
  </si>
  <si>
    <t>20.486051</t>
  </si>
  <si>
    <t>10.111.128.17</t>
  </si>
  <si>
    <t>8970199150420784167</t>
  </si>
  <si>
    <t>70899087934</t>
  </si>
  <si>
    <t>250990282133514</t>
  </si>
  <si>
    <t>54.444023</t>
  </si>
  <si>
    <t>20.522554</t>
  </si>
  <si>
    <t>10.111.128.37</t>
  </si>
  <si>
    <t>8970199150420784365</t>
  </si>
  <si>
    <t>70899087954</t>
  </si>
  <si>
    <t>250990282133534</t>
  </si>
  <si>
    <t>54.459304</t>
  </si>
  <si>
    <t>20.514720</t>
  </si>
  <si>
    <t>10.111.128.29</t>
  </si>
  <si>
    <t>8970199150420784282</t>
  </si>
  <si>
    <t>70899087946</t>
  </si>
  <si>
    <t>250990282133526</t>
  </si>
  <si>
    <t>54.483105</t>
  </si>
  <si>
    <t>20.541775</t>
  </si>
  <si>
    <t>10.111.128.43</t>
  </si>
  <si>
    <t>8970199150420784423</t>
  </si>
  <si>
    <t>70899087960</t>
  </si>
  <si>
    <t>250990282133540</t>
  </si>
  <si>
    <t>54.456827</t>
  </si>
  <si>
    <t>20.494915</t>
  </si>
  <si>
    <t>10.111.128.47</t>
  </si>
  <si>
    <t>8970199150420784464</t>
  </si>
  <si>
    <t>70899087964</t>
  </si>
  <si>
    <t>250990282133544</t>
  </si>
  <si>
    <t>"# искл. ТП 75-18 ж/д  причина не известна"</t>
  </si>
  <si>
    <t>ТП 21-22(не монтировалась)</t>
  </si>
  <si>
    <t>ТП 82 ООО 1 Картонажная ф-ка аб (не монтировалась)</t>
  </si>
  <si>
    <t xml:space="preserve">ТП 21-01 Гусев Склад.помещ. перераб.древ </t>
  </si>
  <si>
    <t>ТП 48 Т-1Канализационная станция(101кВт) (не монтировалась)</t>
  </si>
  <si>
    <t>ТП 75-12 (не монтировалась)</t>
  </si>
  <si>
    <t>ТП 21-19</t>
  </si>
  <si>
    <t>ТП 21-25</t>
  </si>
  <si>
    <t>ТП В-81</t>
  </si>
  <si>
    <t>ТП 21-28</t>
  </si>
  <si>
    <t>ТП 51 Т-1</t>
  </si>
  <si>
    <t>02347</t>
  </si>
  <si>
    <t>02348</t>
  </si>
  <si>
    <t>02349</t>
  </si>
  <si>
    <t>02350</t>
  </si>
  <si>
    <t>02351</t>
  </si>
  <si>
    <t>ТП 75-07 РЩ -2 г. Черняховск</t>
  </si>
  <si>
    <t>02352</t>
  </si>
  <si>
    <t>"#искл. ТП 57-17 Озерки причина:откл."</t>
  </si>
  <si>
    <t>"#искл. ТП 57-19 Свинарник причина:неизвестна"</t>
  </si>
  <si>
    <t>ТП 41-08</t>
  </si>
  <si>
    <t>ТП 57-18</t>
  </si>
  <si>
    <t>ТП 47-04</t>
  </si>
  <si>
    <t>02353</t>
  </si>
  <si>
    <t>02354</t>
  </si>
  <si>
    <t>02355</t>
  </si>
  <si>
    <t>"#искл.ТП 204-08 Т-2 причина: требования БЛИК"</t>
  </si>
  <si>
    <t xml:space="preserve">ТП 204-08 </t>
  </si>
  <si>
    <t>ТП 78-01</t>
  </si>
  <si>
    <t>ТП 82-11</t>
  </si>
  <si>
    <t>ТП 82-12</t>
  </si>
  <si>
    <t>ТП 84-08</t>
  </si>
  <si>
    <t>02356</t>
  </si>
  <si>
    <t>02357</t>
  </si>
  <si>
    <t>02358</t>
  </si>
  <si>
    <t>02359</t>
  </si>
  <si>
    <t>"#искл. ТП В-42 Т-1 причина: требование БЛИК"</t>
  </si>
  <si>
    <t>"#искл. ТП В-42 Т-2 причина: требование БЛИК"</t>
  </si>
  <si>
    <t>"#искл. ТП 203-21 Т-1 аб. Причина: неизвестна"</t>
  </si>
  <si>
    <t>"#искл. ТП 203-21 Т-2 аб. Причина: неизвестна"</t>
  </si>
  <si>
    <t>"#искл. ТП 203-22 Чапаев ОАО Мегафон Причина: неизвестна"</t>
  </si>
  <si>
    <t>ТП 203-11</t>
  </si>
  <si>
    <t>ТП 203-23</t>
  </si>
  <si>
    <t>02360</t>
  </si>
  <si>
    <t>02361</t>
  </si>
  <si>
    <t>"#искл. ТП 66-10 аб. МАУСлужба заказчика застройщика причина: неизвестна"</t>
  </si>
  <si>
    <t>"#искл. ТП 66-16 аб. г.Гусев отвод газопровода причина: неизвестна"</t>
  </si>
  <si>
    <t>ТП 66-2</t>
  </si>
  <si>
    <t>ТП В-85</t>
  </si>
  <si>
    <t>02362</t>
  </si>
  <si>
    <t>02363</t>
  </si>
  <si>
    <t>ТП 53-03</t>
  </si>
  <si>
    <t>02364</t>
  </si>
  <si>
    <t>#искл. ТП 189-02 Т-1 причина: переключение на пл.9</t>
  </si>
  <si>
    <t>#искл. ТП 189-02 Т-2 причина: переключение на пл.9</t>
  </si>
  <si>
    <t>#искл. ТП 189-04 Т-1 причина: переключение на пл.9</t>
  </si>
  <si>
    <t>#искл. ТП 189-04 Т-2 причина: переключение на пл.9</t>
  </si>
  <si>
    <t>ТП 189-02</t>
  </si>
  <si>
    <t>ТП 189-04</t>
  </si>
  <si>
    <t>02365</t>
  </si>
  <si>
    <t>02366</t>
  </si>
  <si>
    <t>#искл. ТП 189-03 Багратионовский Мясокомбинат аб. Причина: неизвестно</t>
  </si>
  <si>
    <t>#искл. ТП 128-18 Петрово причина: Неизвестно</t>
  </si>
  <si>
    <t>ТП 128-03</t>
  </si>
  <si>
    <t>ТП 128-41 Пик-Инвест</t>
  </si>
  <si>
    <t>ТП 128-43</t>
  </si>
  <si>
    <t>ТП 128-44 ЗАО "ВАД"</t>
  </si>
  <si>
    <t>02367</t>
  </si>
  <si>
    <t>02368</t>
  </si>
  <si>
    <t>02369</t>
  </si>
  <si>
    <t>02370</t>
  </si>
  <si>
    <t>#искл. ТП 62-01 Медовое причина: неизвестно</t>
  </si>
  <si>
    <t>#искл. ТП 62-02 Медовое причина: неизвестно</t>
  </si>
  <si>
    <t>#искл. ТП 62-03 Медовое причина: неизвестно</t>
  </si>
  <si>
    <t>#искл. ТП 62-04 М.Лесное причина: неизвестно</t>
  </si>
  <si>
    <t>#искл. ТП 62-05 Садовое причина: неизвестно</t>
  </si>
  <si>
    <t>#искл. ТП 62-06 Медовое причина: неизвестно</t>
  </si>
  <si>
    <t>#искл. ТП 62-07 Медовое причина: неизвестно</t>
  </si>
  <si>
    <t>ТП 50-11 Каширское</t>
  </si>
  <si>
    <t>ТП 50-35 Иркутское</t>
  </si>
  <si>
    <t>#искл. ТП 59-13 Лиски ООО Лукойл-КМН причина: неизвестно</t>
  </si>
  <si>
    <t>#искл. ТП 59-17 Лиски ООО Лукойл-КМН причина: неизвестно</t>
  </si>
  <si>
    <t>#искл. ТП 25-05 аб причина: неизвестно</t>
  </si>
  <si>
    <t>#искл. ТП 25-41 Комсомольск КЭЧг.Калининграда аб причина: неизвестно</t>
  </si>
  <si>
    <t>#искл. ТП 25-50 Каштановка аб причина: неизвестно</t>
  </si>
  <si>
    <t>#искл. ТП 25-56 Озерки-Комсомольск ж/д аб причина: неизвестно</t>
  </si>
  <si>
    <t>пос А Космодемьянского</t>
  </si>
  <si>
    <t>пос Совхозный</t>
  </si>
  <si>
    <t>г Калининград</t>
  </si>
  <si>
    <t>пгт Совхозное</t>
  </si>
  <si>
    <t>ул Урицкого</t>
  </si>
  <si>
    <t>ул Сержанта Бурыхина</t>
  </si>
  <si>
    <t>Тенистая аллея</t>
  </si>
  <si>
    <t>ул Совхозная</t>
  </si>
  <si>
    <t>ул Окружная Б.</t>
  </si>
  <si>
    <t>Топливный склад</t>
  </si>
  <si>
    <t>Оборонэнергосбыт" Холодильник 998</t>
  </si>
  <si>
    <t>Совхозное ООО "Мед-ист"</t>
  </si>
  <si>
    <t xml:space="preserve"> СТ "Водник-1" аб</t>
  </si>
  <si>
    <t xml:space="preserve"> с/о "Ромашка" аб</t>
  </si>
  <si>
    <t>Совхозное ООО "Двери" аб стройплощадка</t>
  </si>
  <si>
    <t>СНТ "Надежда" аб</t>
  </si>
  <si>
    <t>Совхозное ООО "НПК Пиком" аб</t>
  </si>
  <si>
    <t>Майское Васельев А.В. аб</t>
  </si>
  <si>
    <t>СНТ "Дружба-2" аб</t>
  </si>
  <si>
    <t>СНТ "Космос" аб</t>
  </si>
  <si>
    <t>СНТ "Сад-1" аб</t>
  </si>
  <si>
    <t>ООО "ИнталДекор" аб</t>
  </si>
  <si>
    <t>438/4-кп</t>
  </si>
  <si>
    <t>208/8</t>
  </si>
  <si>
    <t>20818</t>
  </si>
  <si>
    <t>419</t>
  </si>
  <si>
    <t>6145/6</t>
  </si>
  <si>
    <t>6364/6</t>
  </si>
  <si>
    <t>6293/6</t>
  </si>
  <si>
    <t>6110/6</t>
  </si>
  <si>
    <t>3428</t>
  </si>
  <si>
    <t>ТП 245-03 Совхозное ООО Мед-ист аб</t>
  </si>
  <si>
    <t>"#искл. ТП 245-03 Т-2 Совхозное ООО Мед-ист аб" причина треб. Блик</t>
  </si>
  <si>
    <t>"#искл. ТП 245-06 Т-2 Совхозное ООО Двери аб" причина треб. Блик</t>
  </si>
  <si>
    <t>"#искл. ТП 25-51 Т-2 Озерки" причина треб. Блик</t>
  </si>
  <si>
    <t>"#искл. ТП 25-57 Т-2 Озерки" причина треб. Блик</t>
  </si>
  <si>
    <t>ТП 25-57 Озерки</t>
  </si>
  <si>
    <t>"#искл. ТП В-7 Т-2" причина треб. Блик</t>
  </si>
  <si>
    <t>ТП В-7</t>
  </si>
  <si>
    <t>ТП 23-01</t>
  </si>
  <si>
    <t>ТП 23-03</t>
  </si>
  <si>
    <t>ТП 24-01</t>
  </si>
  <si>
    <t>ТП 24-02</t>
  </si>
  <si>
    <t>ТП 24-03</t>
  </si>
  <si>
    <t>ТП 24-04</t>
  </si>
  <si>
    <t>ТП 24-05</t>
  </si>
  <si>
    <t>ТП 24-10</t>
  </si>
  <si>
    <t>ТП 24-14</t>
  </si>
  <si>
    <t>ТП 28-01</t>
  </si>
  <si>
    <t>ТП 28-03</t>
  </si>
  <si>
    <t>ТП 28-04</t>
  </si>
  <si>
    <t>ТП 28-05</t>
  </si>
  <si>
    <t>ТП 28-07</t>
  </si>
  <si>
    <t>ТП 28-09</t>
  </si>
  <si>
    <t>ТП 28-11</t>
  </si>
  <si>
    <t>ТП 28-12</t>
  </si>
  <si>
    <t>ТП 28-13</t>
  </si>
  <si>
    <t>ТП 28-14</t>
  </si>
  <si>
    <t>ТП 28-15</t>
  </si>
  <si>
    <t>ТП 28-16</t>
  </si>
  <si>
    <t>ТП 28-17</t>
  </si>
  <si>
    <t>ТП 28-19</t>
  </si>
  <si>
    <t>ТП 28-21</t>
  </si>
  <si>
    <t>ТП 28-22</t>
  </si>
  <si>
    <t>ТП 28-23</t>
  </si>
  <si>
    <t>ТП 28-24</t>
  </si>
  <si>
    <t>ТП 28-27</t>
  </si>
  <si>
    <t>ТП 28-28</t>
  </si>
  <si>
    <t>ТП 28-29</t>
  </si>
  <si>
    <t>ТП 28-30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</si>
  <si>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</si>
  <si>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</si>
  <si>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</si>
  <si>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</si>
  <si>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</si>
  <si>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</si>
  <si>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</si>
  <si>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</si>
  <si>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</si>
  <si>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</si>
  <si>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</si>
  <si>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</si>
  <si>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</si>
  <si>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</si>
  <si>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</si>
  <si>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</si>
  <si>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</si>
  <si>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</si>
  <si>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</si>
  <si>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</si>
  <si>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</si>
  <si>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</si>
  <si>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</si>
  <si>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</si>
  <si>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</si>
  <si>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</si>
  <si>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</si>
  <si>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</si>
  <si>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</si>
  <si>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</si>
  <si>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</si>
  <si>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ТП 28-02</t>
  </si>
  <si>
    <t>02402</t>
  </si>
  <si>
    <t>ТП 26-01</t>
  </si>
  <si>
    <t>ТП 26-02</t>
  </si>
  <si>
    <t>ТП 26-05</t>
  </si>
  <si>
    <t>ТП 26-06</t>
  </si>
  <si>
    <t>ТП 26-07</t>
  </si>
  <si>
    <t>ТП 26-08</t>
  </si>
  <si>
    <t>ТП 26-09</t>
  </si>
  <si>
    <t>ТП 26-10</t>
  </si>
  <si>
    <t>ТП 26-11</t>
  </si>
  <si>
    <t>ТП 26-12</t>
  </si>
  <si>
    <t>ТП 26-13</t>
  </si>
  <si>
    <t>ТП 26-14</t>
  </si>
  <si>
    <t>ТП 26-15</t>
  </si>
  <si>
    <t>ТП 26-17</t>
  </si>
  <si>
    <t>ТП 26-18</t>
  </si>
  <si>
    <t>ТП 26-19</t>
  </si>
  <si>
    <t>ТП 26-20</t>
  </si>
  <si>
    <t>ТП 26-21</t>
  </si>
  <si>
    <t>ТП 26-23</t>
  </si>
  <si>
    <t>ТП 26-24</t>
  </si>
  <si>
    <t>ТП 26-25</t>
  </si>
  <si>
    <t>ТП 26-26</t>
  </si>
  <si>
    <t>ТП 26-28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</si>
  <si>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</si>
  <si>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</si>
  <si>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</si>
  <si>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</si>
  <si>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</si>
  <si>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</si>
  <si>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</si>
  <si>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</si>
  <si>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</si>
  <si>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</si>
  <si>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</si>
  <si>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</si>
  <si>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</si>
  <si>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</si>
  <si>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</si>
  <si>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</si>
  <si>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</si>
  <si>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</si>
  <si>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</si>
  <si>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</si>
  <si>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</si>
  <si>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</si>
  <si>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</si>
  <si>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ТП 76-01</t>
  </si>
  <si>
    <t>02426</t>
  </si>
  <si>
    <t>ТП 30-16</t>
  </si>
  <si>
    <t>ТП 30-19</t>
  </si>
  <si>
    <t>ТП 30-22</t>
  </si>
  <si>
    <t>ТП 30-24</t>
  </si>
  <si>
    <t>ТП 30-25</t>
  </si>
  <si>
    <t>ТП 30-30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</si>
  <si>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</si>
  <si>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</si>
  <si>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</si>
  <si>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</si>
  <si>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</si>
  <si>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</si>
  <si>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</si>
  <si>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</si>
  <si>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</si>
  <si>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</si>
  <si>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</si>
  <si>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</si>
  <si>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ТП 83-01</t>
  </si>
  <si>
    <t>ТП 84-01</t>
  </si>
  <si>
    <t>ТП 84-02</t>
  </si>
  <si>
    <t>ТП 84-04</t>
  </si>
  <si>
    <t>02439</t>
  </si>
  <si>
    <t>02440</t>
  </si>
  <si>
    <t>02441</t>
  </si>
  <si>
    <t>02442</t>
  </si>
  <si>
    <t>ТП 30-02</t>
  </si>
  <si>
    <t>ТП 30-03</t>
  </si>
  <si>
    <t>ТП 30-04</t>
  </si>
  <si>
    <t>ТП 30-05</t>
  </si>
  <si>
    <t>ТП 30-13</t>
  </si>
  <si>
    <t>ТП 30-14</t>
  </si>
  <si>
    <t>ТП 30-15</t>
  </si>
  <si>
    <t>ТП 30-18</t>
  </si>
  <si>
    <t>ТП 30-20</t>
  </si>
  <si>
    <t>ТП 30-26</t>
  </si>
  <si>
    <t>ТП 30-31</t>
  </si>
  <si>
    <t>ТП 30-28</t>
  </si>
  <si>
    <t>02443</t>
  </si>
  <si>
    <t>02444</t>
  </si>
  <si>
    <t>02445</t>
  </si>
  <si>
    <t>02446</t>
  </si>
  <si>
    <t>02447</t>
  </si>
  <si>
    <t>02448</t>
  </si>
  <si>
    <t>ТП 75-01</t>
  </si>
  <si>
    <t>ТП 75-02</t>
  </si>
  <si>
    <t>ТП 75-03</t>
  </si>
  <si>
    <t>ТП 75-04</t>
  </si>
  <si>
    <t>ТП 75-05</t>
  </si>
  <si>
    <t>ТП 75-07</t>
  </si>
  <si>
    <t>ТП 75-08</t>
  </si>
  <si>
    <t>ТП 75-09</t>
  </si>
  <si>
    <t>ТП 75-10</t>
  </si>
  <si>
    <t>ТП 75-11</t>
  </si>
  <si>
    <t>ТП 75-12</t>
  </si>
  <si>
    <t>ТП 75-13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</si>
  <si>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</si>
  <si>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</si>
  <si>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</si>
  <si>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</si>
  <si>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</si>
  <si>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</si>
  <si>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</si>
  <si>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</si>
  <si>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</si>
  <si>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</si>
  <si>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</si>
  <si>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</si>
  <si>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</si>
  <si>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</si>
  <si>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ТП 25-01</t>
  </si>
  <si>
    <t>"#искл. ТП 56-22 причина не известна"</t>
  </si>
  <si>
    <t>"#искл. ТП 56-25 Кал-дморнефтепром месторождение причина не известна"</t>
  </si>
  <si>
    <t>ТП 59-24</t>
  </si>
  <si>
    <t>ТП 56-20</t>
  </si>
  <si>
    <t>ТП 56-29</t>
  </si>
  <si>
    <t>02463</t>
  </si>
  <si>
    <t>02464</t>
  </si>
  <si>
    <t>02465</t>
  </si>
  <si>
    <t>ТП 27-01</t>
  </si>
  <si>
    <t>ТП 27-03</t>
  </si>
  <si>
    <t>ТП 27-04</t>
  </si>
  <si>
    <t>ТП 27-05</t>
  </si>
  <si>
    <t>ТП 27-08</t>
  </si>
  <si>
    <t>ТП 27-09</t>
  </si>
  <si>
    <t>ТП 27-10</t>
  </si>
  <si>
    <t>ТП 27-12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</si>
  <si>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</si>
  <si>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</si>
  <si>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</si>
  <si>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</si>
  <si>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</si>
  <si>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</si>
  <si>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</si>
  <si>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</si>
  <si>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</si>
  <si>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ТП 80-01</t>
  </si>
  <si>
    <t>ТП 80-03</t>
  </si>
  <si>
    <t>ТП 80-04</t>
  </si>
  <si>
    <t>ТП 80-05</t>
  </si>
  <si>
    <t>ТП 80-06</t>
  </si>
  <si>
    <t>ТП 80-08</t>
  </si>
  <si>
    <t>ТП 80-09</t>
  </si>
  <si>
    <t>ТП 80-10</t>
  </si>
  <si>
    <t>ТП 80-13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</si>
  <si>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</si>
  <si>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</si>
  <si>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</si>
  <si>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</si>
  <si>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</si>
  <si>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</si>
  <si>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</si>
  <si>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</si>
  <si>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</si>
  <si>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 xml:space="preserve">ТП 77-04 </t>
  </si>
  <si>
    <t>ТП 77-05</t>
  </si>
  <si>
    <t>ТП 77-07</t>
  </si>
  <si>
    <t>ТП 77-11</t>
  </si>
  <si>
    <t>ТП 77-14</t>
  </si>
  <si>
    <t>ТП 77-15</t>
  </si>
  <si>
    <t>ТП 77-16</t>
  </si>
  <si>
    <t>02484</t>
  </si>
  <si>
    <t>02485</t>
  </si>
  <si>
    <t>02486</t>
  </si>
  <si>
    <t>02487</t>
  </si>
  <si>
    <t>02488</t>
  </si>
  <si>
    <t>02489</t>
  </si>
  <si>
    <t>02490</t>
  </si>
  <si>
    <t>ТП 29-21</t>
  </si>
  <si>
    <t>ТП 29-22</t>
  </si>
  <si>
    <t>ТП 29-23</t>
  </si>
  <si>
    <t>ТП 29-24</t>
  </si>
  <si>
    <t>ТП 29-25</t>
  </si>
  <si>
    <t>ТП 29-31</t>
  </si>
  <si>
    <t>ТП 29-33</t>
  </si>
  <si>
    <t>ТП 29-34</t>
  </si>
  <si>
    <t>ТП 29-42</t>
  </si>
  <si>
    <t>ТП 29-44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</si>
  <si>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</si>
  <si>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</si>
  <si>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</si>
  <si>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</si>
  <si>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</si>
  <si>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</si>
  <si>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</si>
  <si>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</si>
  <si>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</si>
  <si>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</si>
  <si>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ТП 29-07</t>
  </si>
  <si>
    <t>ТП 29-08</t>
  </si>
  <si>
    <t>ТП 29-09</t>
  </si>
  <si>
    <t>ТП 29-11</t>
  </si>
  <si>
    <t>ТП 29-13</t>
  </si>
  <si>
    <t>ТП 29-15</t>
  </si>
  <si>
    <t>ТП 29-16</t>
  </si>
  <si>
    <t>ТП 29-17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</si>
  <si>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</si>
  <si>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</si>
  <si>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</si>
  <si>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</si>
  <si>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</si>
  <si>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</si>
  <si>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</si>
  <si>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</si>
  <si>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ТП 95-05</t>
  </si>
  <si>
    <t>ТП 95-04</t>
  </si>
  <si>
    <t>ТП 95-07</t>
  </si>
  <si>
    <t>ТП 95-08</t>
  </si>
  <si>
    <t>ТП 95-11</t>
  </si>
  <si>
    <t>02509</t>
  </si>
  <si>
    <t>02510</t>
  </si>
  <si>
    <t>02511</t>
  </si>
  <si>
    <t>02512</t>
  </si>
  <si>
    <t>02513</t>
  </si>
  <si>
    <t>02514</t>
  </si>
  <si>
    <t>02515</t>
  </si>
  <si>
    <t>ТП 25-02</t>
  </si>
  <si>
    <t>ТП 25-03</t>
  </si>
  <si>
    <t>ТП 25-05</t>
  </si>
  <si>
    <t>ТП 25-07</t>
  </si>
  <si>
    <t>ТП 25-09</t>
  </si>
  <si>
    <t>ТП 25-11</t>
  </si>
  <si>
    <t>ТП 25-13</t>
  </si>
  <si>
    <t>ТП 25-14</t>
  </si>
  <si>
    <t>ТП 25-15</t>
  </si>
  <si>
    <t>ТП 25-16</t>
  </si>
  <si>
    <t>ТП 25-18</t>
  </si>
  <si>
    <t>ТП 25-19</t>
  </si>
  <si>
    <t>ТП 25-21</t>
  </si>
  <si>
    <t>ТП 25-22</t>
  </si>
  <si>
    <t>ТП 25-24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</si>
  <si>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</si>
  <si>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</si>
  <si>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</si>
  <si>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</si>
  <si>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</si>
  <si>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</si>
  <si>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</si>
  <si>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</si>
  <si>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</si>
  <si>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</si>
  <si>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</si>
  <si>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</si>
  <si>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</si>
  <si>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</si>
  <si>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</si>
  <si>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</si>
  <si>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ТП 86-05</t>
  </si>
  <si>
    <t>02532</t>
  </si>
  <si>
    <t>02533</t>
  </si>
  <si>
    <t>02534</t>
  </si>
  <si>
    <t>02535</t>
  </si>
  <si>
    <t>0006</t>
  </si>
  <si>
    <t>0007</t>
  </si>
  <si>
    <t>0008</t>
  </si>
  <si>
    <t>0009</t>
  </si>
  <si>
    <t>0010</t>
  </si>
  <si>
    <t>0011</t>
  </si>
  <si>
    <t xml:space="preserve"> Багратионовск</t>
  </si>
  <si>
    <t>39.4173.833.00</t>
  </si>
  <si>
    <t>ЦЭ6805В</t>
  </si>
  <si>
    <t>CE308 S31 503 OA.SYVJF IEC</t>
  </si>
  <si>
    <t>40</t>
  </si>
  <si>
    <t>01.05.2016</t>
  </si>
  <si>
    <t>02536</t>
  </si>
  <si>
    <t>ПС О-31</t>
  </si>
  <si>
    <t>39.4262.833.04</t>
  </si>
  <si>
    <t>011288104192890</t>
  </si>
  <si>
    <t>54.380156</t>
  </si>
  <si>
    <t>20.634055</t>
  </si>
  <si>
    <t>10.111.139.122</t>
  </si>
  <si>
    <t>8970199160101541851</t>
  </si>
  <si>
    <t>70820086204</t>
  </si>
  <si>
    <t>250990282554301</t>
  </si>
  <si>
    <t>Гусев</t>
  </si>
  <si>
    <t>01.07.2016</t>
  </si>
  <si>
    <t>ПС О-54</t>
  </si>
  <si>
    <t>02537</t>
  </si>
  <si>
    <t>02538</t>
  </si>
  <si>
    <t>011288103377688</t>
  </si>
  <si>
    <t>011288091578878</t>
  </si>
  <si>
    <t>10.111.130.165</t>
  </si>
  <si>
    <t>10.111.135.145</t>
  </si>
  <si>
    <t>22.170997</t>
  </si>
  <si>
    <t>54.587123</t>
  </si>
  <si>
    <t>8970199151035207792</t>
  </si>
  <si>
    <t>70820072798</t>
  </si>
  <si>
    <t>8970199160101530847</t>
  </si>
  <si>
    <t>70820085103</t>
  </si>
  <si>
    <t>250990282382888</t>
  </si>
  <si>
    <t>250990282553200</t>
  </si>
  <si>
    <t>Т-1 15кВ</t>
  </si>
  <si>
    <t>Т-2 15кВ</t>
  </si>
  <si>
    <t>15-483</t>
  </si>
  <si>
    <t>15-488</t>
  </si>
  <si>
    <t>15-491</t>
  </si>
  <si>
    <t>ТСН-1</t>
  </si>
  <si>
    <t>ТСН-2</t>
  </si>
  <si>
    <t>Междуречье</t>
  </si>
  <si>
    <t>39.4163.833.00</t>
  </si>
  <si>
    <t>Б731232</t>
  </si>
  <si>
    <t>9943824</t>
  </si>
  <si>
    <t>41782</t>
  </si>
  <si>
    <t>И670</t>
  </si>
  <si>
    <t>109765</t>
  </si>
  <si>
    <t>9943911</t>
  </si>
  <si>
    <t>9941823</t>
  </si>
  <si>
    <t>9943042</t>
  </si>
  <si>
    <t>9943789</t>
  </si>
  <si>
    <t>9943904</t>
  </si>
  <si>
    <t>И672</t>
  </si>
  <si>
    <t>502390</t>
  </si>
  <si>
    <t>670282</t>
  </si>
  <si>
    <t>CE308 S31 543 OA.SV IEC</t>
  </si>
  <si>
    <t>011558103374522</t>
  </si>
  <si>
    <t>011558105130456</t>
  </si>
  <si>
    <t>011558103141488</t>
  </si>
  <si>
    <t>011558103141387</t>
  </si>
  <si>
    <t>011558103141397</t>
  </si>
  <si>
    <t>011558103141471</t>
  </si>
  <si>
    <t>011558105130468</t>
  </si>
  <si>
    <t>011558105130473</t>
  </si>
  <si>
    <t>011558105130481</t>
  </si>
  <si>
    <t>011509098285193</t>
  </si>
  <si>
    <t>011509098285210</t>
  </si>
  <si>
    <t>103374522</t>
  </si>
  <si>
    <t>105130456</t>
  </si>
  <si>
    <t>103141488</t>
  </si>
  <si>
    <t>103141387</t>
  </si>
  <si>
    <t>103141397</t>
  </si>
  <si>
    <t>103141471</t>
  </si>
  <si>
    <t>105130468</t>
  </si>
  <si>
    <t>105130473</t>
  </si>
  <si>
    <t>105130481</t>
  </si>
  <si>
    <t>098285193</t>
  </si>
  <si>
    <t>098285210</t>
  </si>
  <si>
    <t>120</t>
  </si>
  <si>
    <t>42</t>
  </si>
  <si>
    <t>31,5</t>
  </si>
  <si>
    <t>01.12.2015</t>
  </si>
  <si>
    <t>ПС О-50</t>
  </si>
  <si>
    <t>02539</t>
  </si>
  <si>
    <t>011288103377693</t>
  </si>
  <si>
    <t>21.525756</t>
  </si>
  <si>
    <t>54.638041</t>
  </si>
  <si>
    <t>10.111.130.94</t>
  </si>
  <si>
    <t>8970199151035207982</t>
  </si>
  <si>
    <t>70820072817</t>
  </si>
  <si>
    <t>250990282382907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</si>
</sst>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_р_._-;\-* #,##0.00_р_._-;_-* &quot;-&quot;??_р_._-;_-@_-"/>
  </numFmts>
  <fonts count="8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4"/>
      <name val="Times New Roman"/>
      <family val="1"/>
      <charset val="204"/>
    </font>
    <font>
      <sz val="10"/>
      <name val="Arial Cyr"/>
      <charset val="204"/>
    </font>
    <font>
      <sz val="12"/>
      <color theme="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4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name val="Calibri"/>
      <family val="2"/>
      <charset val="204"/>
      <scheme val="minor"/>
    </font>
    <font>
      <sz val="12"/>
      <name val="Arial"/>
      <family val="2"/>
      <charset val="204"/>
    </font>
    <font>
      <sz val="12"/>
      <color theme="1"/>
      <name val="Times New Roman"/>
      <family val="2"/>
      <charset val="204"/>
    </font>
    <font>
      <sz val="12"/>
      <color theme="1"/>
      <name val="Arial"/>
      <family val="2"/>
      <charset val="204"/>
    </font>
    <font>
      <sz val="11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sz val="9"/>
      <color rgb="FF484848"/>
      <name val="Verdana"/>
      <family val="2"/>
      <charset val="204"/>
    </font>
    <font>
      <sz val="12"/>
      <color theme="1"/>
      <name val="Times New Roman"/>
      <family val="1"/>
      <charset val="204"/>
    </font>
    <font>
      <sz val="11"/>
      <name val="Times New Roman"/>
      <family val="1"/>
      <charset val="204"/>
    </font>
    <font>
      <sz val="8"/>
      <color theme="1"/>
      <name val="Times New Roman"/>
      <family val="1"/>
      <charset val="204"/>
    </font>
    <font>
      <sz val="10"/>
      <color theme="1"/>
      <name val="Arial"/>
      <family val="2"/>
      <charset val="204"/>
    </font>
    <font>
      <b/>
      <sz val="11"/>
      <name val="Times New Roman"/>
      <family val="1"/>
      <charset val="204"/>
    </font>
    <font>
      <sz val="12"/>
      <name val="Calibri"/>
      <family val="2"/>
      <charset val="204"/>
    </font>
    <font>
      <b/>
      <sz val="11"/>
      <name val="Calibri"/>
      <family val="2"/>
      <charset val="204"/>
      <scheme val="minor"/>
    </font>
    <font>
      <b/>
      <sz val="14"/>
      <name val="Calibri"/>
      <family val="2"/>
      <charset val="204"/>
      <scheme val="minor"/>
    </font>
    <font>
      <sz val="14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12"/>
      <color theme="6" tint="-0.249977111117893"/>
      <name val="Calibri"/>
      <family val="2"/>
      <charset val="204"/>
      <scheme val="minor"/>
    </font>
    <font>
      <b/>
      <sz val="10"/>
      <name val="Times New Roman"/>
      <family val="1"/>
      <charset val="204"/>
    </font>
    <font>
      <sz val="9"/>
      <name val="Calibri"/>
      <family val="2"/>
      <charset val="204"/>
      <scheme val="minor"/>
    </font>
    <font>
      <sz val="10"/>
      <name val="Times New Roman"/>
      <family val="1"/>
      <charset val="204"/>
    </font>
    <font>
      <sz val="8"/>
      <name val="Times New Roman"/>
      <family val="1"/>
      <charset val="204"/>
    </font>
    <font>
      <sz val="9"/>
      <name val="Times New Roman"/>
      <family val="1"/>
      <charset val="204"/>
    </font>
    <font>
      <b/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2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11"/>
      <color indexed="8"/>
      <name val="Calibri"/>
      <family val="2"/>
      <charset val="204"/>
    </font>
    <font>
      <sz val="10"/>
      <name val="Arial"/>
      <family val="2"/>
      <charset val="204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charset val="204"/>
    </font>
    <font>
      <sz val="11"/>
      <color theme="1"/>
      <name val="Calibri"/>
      <family val="2"/>
      <scheme val="minor"/>
    </font>
    <font>
      <sz val="12"/>
      <color rgb="FF000000"/>
      <name val="Times New Roman"/>
      <family val="2"/>
      <charset val="204"/>
    </font>
    <font>
      <b/>
      <sz val="12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12"/>
      <color indexed="8"/>
      <name val="Times New Roman"/>
      <family val="2"/>
      <charset val="204"/>
    </font>
    <font>
      <sz val="10"/>
      <name val="Arial Cyr"/>
      <family val="2"/>
      <charset val="204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sz val="12"/>
      <name val="Calibri"/>
      <scheme val="minor"/>
    </font>
    <font>
      <sz val="12"/>
      <color theme="6" tint="-0.249977111117893"/>
      <name val="Calibri"/>
      <scheme val="minor"/>
    </font>
    <font>
      <sz val="11"/>
      <name val="Calibri"/>
    </font>
  </fonts>
  <fills count="5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5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FFFF99"/>
        <bgColor theme="6" tint="0.79998168889431442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indexed="64"/>
      </bottom>
      <diagonal/>
    </border>
    <border>
      <left style="thin">
        <color theme="8"/>
      </left>
      <right style="thin">
        <color indexed="64"/>
      </right>
      <top style="thin">
        <color theme="8"/>
      </top>
      <bottom style="thin">
        <color indexed="64"/>
      </bottom>
      <diagonal/>
    </border>
    <border>
      <left style="thin">
        <color theme="8"/>
      </left>
      <right style="thin">
        <color indexed="64"/>
      </right>
      <top style="thin">
        <color theme="8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1455">
    <xf numFmtId="0" fontId="0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0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9" fillId="0" borderId="0" applyNumberFormat="0" applyFill="0" applyBorder="0" applyAlignment="0" applyProtection="0"/>
    <xf numFmtId="0" fontId="40" fillId="0" borderId="21" applyNumberFormat="0" applyFill="0" applyAlignment="0" applyProtection="0"/>
    <xf numFmtId="0" fontId="41" fillId="0" borderId="22" applyNumberFormat="0" applyFill="0" applyAlignment="0" applyProtection="0"/>
    <xf numFmtId="0" fontId="42" fillId="0" borderId="23" applyNumberFormat="0" applyFill="0" applyAlignment="0" applyProtection="0"/>
    <xf numFmtId="0" fontId="42" fillId="0" borderId="0" applyNumberFormat="0" applyFill="0" applyBorder="0" applyAlignment="0" applyProtection="0"/>
    <xf numFmtId="0" fontId="43" fillId="17" borderId="0" applyNumberFormat="0" applyBorder="0" applyAlignment="0" applyProtection="0"/>
    <xf numFmtId="0" fontId="44" fillId="18" borderId="0" applyNumberFormat="0" applyBorder="0" applyAlignment="0" applyProtection="0"/>
    <xf numFmtId="0" fontId="45" fillId="19" borderId="0" applyNumberFormat="0" applyBorder="0" applyAlignment="0" applyProtection="0"/>
    <xf numFmtId="0" fontId="46" fillId="20" borderId="24" applyNumberFormat="0" applyAlignment="0" applyProtection="0"/>
    <xf numFmtId="0" fontId="47" fillId="21" borderId="25" applyNumberFormat="0" applyAlignment="0" applyProtection="0"/>
    <xf numFmtId="0" fontId="48" fillId="21" borderId="24" applyNumberFormat="0" applyAlignment="0" applyProtection="0"/>
    <xf numFmtId="0" fontId="49" fillId="0" borderId="26" applyNumberFormat="0" applyFill="0" applyAlignment="0" applyProtection="0"/>
    <xf numFmtId="0" fontId="50" fillId="22" borderId="27" applyNumberFormat="0" applyAlignment="0" applyProtection="0"/>
    <xf numFmtId="0" fontId="51" fillId="0" borderId="0" applyNumberFormat="0" applyFill="0" applyBorder="0" applyAlignment="0" applyProtection="0"/>
    <xf numFmtId="0" fontId="1" fillId="23" borderId="28" applyNumberFormat="0" applyFont="0" applyAlignment="0" applyProtection="0"/>
    <xf numFmtId="0" fontId="52" fillId="0" borderId="0" applyNumberFormat="0" applyFill="0" applyBorder="0" applyAlignment="0" applyProtection="0"/>
    <xf numFmtId="0" fontId="53" fillId="0" borderId="29" applyNumberFormat="0" applyFill="0" applyAlignment="0" applyProtection="0"/>
    <xf numFmtId="0" fontId="54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54" fillId="35" borderId="0" applyNumberFormat="0" applyBorder="0" applyAlignment="0" applyProtection="0"/>
    <xf numFmtId="0" fontId="54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54" fillId="39" borderId="0" applyNumberFormat="0" applyBorder="0" applyAlignment="0" applyProtection="0"/>
    <xf numFmtId="0" fontId="54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54" fillId="43" borderId="0" applyNumberFormat="0" applyBorder="0" applyAlignment="0" applyProtection="0"/>
    <xf numFmtId="0" fontId="54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54" fillId="47" borderId="0" applyNumberFormat="0" applyBorder="0" applyAlignment="0" applyProtection="0"/>
    <xf numFmtId="0" fontId="1" fillId="0" borderId="0"/>
    <xf numFmtId="0" fontId="55" fillId="0" borderId="0"/>
    <xf numFmtId="0" fontId="56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7" fillId="0" borderId="0"/>
    <xf numFmtId="0" fontId="57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58" fillId="0" borderId="0"/>
    <xf numFmtId="0" fontId="1" fillId="23" borderId="28" applyNumberFormat="0" applyFont="0" applyAlignment="0" applyProtection="0"/>
    <xf numFmtId="0" fontId="59" fillId="0" borderId="0" applyBorder="0" applyProtection="0"/>
    <xf numFmtId="0" fontId="60" fillId="0" borderId="0"/>
    <xf numFmtId="0" fontId="61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60" fillId="0" borderId="0"/>
    <xf numFmtId="164" fontId="60" fillId="0" borderId="0" applyFont="0" applyFill="0" applyBorder="0" applyAlignment="0" applyProtection="0"/>
    <xf numFmtId="0" fontId="1" fillId="0" borderId="0"/>
    <xf numFmtId="0" fontId="63" fillId="0" borderId="0">
      <alignment vertical="top"/>
    </xf>
    <xf numFmtId="0" fontId="55" fillId="0" borderId="0"/>
    <xf numFmtId="0" fontId="1" fillId="0" borderId="0"/>
    <xf numFmtId="0" fontId="57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56" fillId="0" borderId="0"/>
    <xf numFmtId="0" fontId="56" fillId="0" borderId="0"/>
    <xf numFmtId="0" fontId="64" fillId="0" borderId="0"/>
    <xf numFmtId="0" fontId="56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56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56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0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63" fillId="0" borderId="0">
      <alignment vertical="top"/>
    </xf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55" fillId="0" borderId="0"/>
    <xf numFmtId="0" fontId="60" fillId="0" borderId="0"/>
    <xf numFmtId="0" fontId="60" fillId="0" borderId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21" applyNumberFormat="0" applyFill="0" applyAlignment="0" applyProtection="0"/>
    <xf numFmtId="0" fontId="41" fillId="0" borderId="22" applyNumberFormat="0" applyFill="0" applyAlignment="0" applyProtection="0"/>
    <xf numFmtId="0" fontId="42" fillId="0" borderId="23" applyNumberFormat="0" applyFill="0" applyAlignment="0" applyProtection="0"/>
    <xf numFmtId="0" fontId="42" fillId="0" borderId="0" applyNumberFormat="0" applyFill="0" applyBorder="0" applyAlignment="0" applyProtection="0"/>
    <xf numFmtId="0" fontId="43" fillId="17" borderId="0" applyNumberFormat="0" applyBorder="0" applyAlignment="0" applyProtection="0"/>
    <xf numFmtId="0" fontId="44" fillId="18" borderId="0" applyNumberFormat="0" applyBorder="0" applyAlignment="0" applyProtection="0"/>
    <xf numFmtId="0" fontId="45" fillId="19" borderId="0" applyNumberFormat="0" applyBorder="0" applyAlignment="0" applyProtection="0"/>
    <xf numFmtId="0" fontId="46" fillId="20" borderId="24" applyNumberFormat="0" applyAlignment="0" applyProtection="0"/>
    <xf numFmtId="0" fontId="47" fillId="21" borderId="25" applyNumberFormat="0" applyAlignment="0" applyProtection="0"/>
    <xf numFmtId="0" fontId="48" fillId="21" borderId="24" applyNumberFormat="0" applyAlignment="0" applyProtection="0"/>
    <xf numFmtId="0" fontId="49" fillId="0" borderId="26" applyNumberFormat="0" applyFill="0" applyAlignment="0" applyProtection="0"/>
    <xf numFmtId="0" fontId="50" fillId="22" borderId="27" applyNumberFormat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29" applyNumberFormat="0" applyFill="0" applyAlignment="0" applyProtection="0"/>
    <xf numFmtId="0" fontId="54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54" fillId="35" borderId="0" applyNumberFormat="0" applyBorder="0" applyAlignment="0" applyProtection="0"/>
    <xf numFmtId="0" fontId="54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54" fillId="39" borderId="0" applyNumberFormat="0" applyBorder="0" applyAlignment="0" applyProtection="0"/>
    <xf numFmtId="0" fontId="54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54" fillId="43" borderId="0" applyNumberFormat="0" applyBorder="0" applyAlignment="0" applyProtection="0"/>
    <xf numFmtId="0" fontId="54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54" fillId="47" borderId="0" applyNumberFormat="0" applyBorder="0" applyAlignment="0" applyProtection="0"/>
    <xf numFmtId="0" fontId="1" fillId="23" borderId="28" applyNumberFormat="0" applyFont="0" applyAlignment="0" applyProtection="0"/>
    <xf numFmtId="0" fontId="1" fillId="23" borderId="28" applyNumberFormat="0" applyFont="0" applyAlignment="0" applyProtection="0"/>
    <xf numFmtId="0" fontId="1" fillId="23" borderId="28" applyNumberFormat="0" applyFont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42" borderId="0" applyNumberFormat="0" applyBorder="0" applyAlignment="0" applyProtection="0"/>
    <xf numFmtId="0" fontId="1" fillId="0" borderId="0"/>
    <xf numFmtId="0" fontId="1" fillId="29" borderId="0" applyNumberFormat="0" applyBorder="0" applyAlignment="0" applyProtection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45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41" borderId="0" applyNumberFormat="0" applyBorder="0" applyAlignment="0" applyProtection="0"/>
    <xf numFmtId="0" fontId="1" fillId="34" borderId="0" applyNumberFormat="0" applyBorder="0" applyAlignment="0" applyProtection="0"/>
    <xf numFmtId="0" fontId="1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33" borderId="0" applyNumberFormat="0" applyBorder="0" applyAlignment="0" applyProtection="0"/>
    <xf numFmtId="0" fontId="1" fillId="0" borderId="0"/>
    <xf numFmtId="0" fontId="1" fillId="0" borderId="0"/>
    <xf numFmtId="0" fontId="1" fillId="37" borderId="0" applyNumberFormat="0" applyBorder="0" applyAlignment="0" applyProtection="0"/>
    <xf numFmtId="0" fontId="1" fillId="33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0" borderId="0"/>
    <xf numFmtId="0" fontId="1" fillId="46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0" borderId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</cellStyleXfs>
  <cellXfs count="562">
    <xf numFmtId="0" fontId="0" fillId="0" borderId="0" xfId="0"/>
    <xf numFmtId="0" fontId="1" fillId="0" borderId="0" xfId="1"/>
    <xf numFmtId="49" fontId="0" fillId="0" borderId="0" xfId="0" applyNumberFormat="1" applyFill="1" applyBorder="1" applyAlignment="1">
      <alignment horizontal="center"/>
    </xf>
    <xf numFmtId="0" fontId="0" fillId="0" borderId="0" xfId="0"/>
    <xf numFmtId="49" fontId="0" fillId="0" borderId="0" xfId="0" applyNumberFormat="1"/>
    <xf numFmtId="0" fontId="0" fillId="0" borderId="0" xfId="0" applyFill="1" applyBorder="1"/>
    <xf numFmtId="0" fontId="2" fillId="2" borderId="2" xfId="1" applyNumberFormat="1" applyFont="1" applyFill="1" applyBorder="1" applyAlignment="1">
      <alignment horizontal="center" vertical="center" wrapText="1"/>
    </xf>
    <xf numFmtId="0" fontId="0" fillId="0" borderId="0" xfId="0" applyProtection="1">
      <protection locked="0" hidden="1"/>
    </xf>
    <xf numFmtId="0" fontId="5" fillId="0" borderId="1" xfId="1" applyFont="1" applyFill="1" applyBorder="1" applyAlignment="1">
      <alignment horizontal="center" vertical="center"/>
    </xf>
    <xf numFmtId="0" fontId="5" fillId="0" borderId="1" xfId="1" applyFont="1" applyFill="1" applyBorder="1" applyAlignment="1" applyProtection="1">
      <alignment horizontal="left" vertical="center"/>
      <protection locked="0" hidden="1"/>
    </xf>
    <xf numFmtId="0" fontId="4" fillId="0" borderId="1" xfId="3" applyFont="1" applyBorder="1" applyAlignment="1">
      <alignment horizontal="center"/>
    </xf>
    <xf numFmtId="0" fontId="2" fillId="3" borderId="1" xfId="1" applyNumberFormat="1" applyFont="1" applyFill="1" applyBorder="1" applyAlignment="1">
      <alignment horizontal="center" vertical="center" wrapText="1"/>
    </xf>
    <xf numFmtId="49" fontId="5" fillId="0" borderId="3" xfId="1" applyNumberFormat="1" applyFont="1" applyFill="1" applyBorder="1" applyAlignment="1">
      <alignment horizontal="center" vertical="center"/>
    </xf>
    <xf numFmtId="0" fontId="2" fillId="2" borderId="5" xfId="1" applyNumberFormat="1" applyFont="1" applyFill="1" applyBorder="1" applyAlignment="1">
      <alignment horizontal="center" vertical="center" wrapText="1"/>
    </xf>
    <xf numFmtId="0" fontId="2" fillId="2" borderId="6" xfId="1" applyNumberFormat="1" applyFont="1" applyFill="1" applyBorder="1" applyAlignment="1">
      <alignment horizontal="center" vertical="center" wrapText="1"/>
    </xf>
    <xf numFmtId="0" fontId="6" fillId="2" borderId="6" xfId="1" applyNumberFormat="1" applyFont="1" applyFill="1" applyBorder="1" applyAlignment="1">
      <alignment horizontal="center" vertical="center" wrapText="1"/>
    </xf>
    <xf numFmtId="0" fontId="6" fillId="2" borderId="1" xfId="1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49" fontId="8" fillId="0" borderId="3" xfId="1" applyNumberFormat="1" applyFont="1" applyFill="1" applyBorder="1" applyAlignment="1">
      <alignment horizontal="center" vertical="center"/>
    </xf>
    <xf numFmtId="49" fontId="0" fillId="4" borderId="2" xfId="0" applyNumberFormat="1" applyFill="1" applyBorder="1" applyAlignment="1">
      <alignment horizontal="center" vertical="center"/>
    </xf>
    <xf numFmtId="0" fontId="0" fillId="4" borderId="2" xfId="0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11" fillId="0" borderId="1" xfId="0" applyFont="1" applyBorder="1" applyAlignment="1">
      <alignment shrinkToFit="1"/>
    </xf>
    <xf numFmtId="49" fontId="4" fillId="0" borderId="3" xfId="1" applyNumberFormat="1" applyFont="1" applyFill="1" applyBorder="1" applyAlignment="1">
      <alignment horizontal="center"/>
    </xf>
    <xf numFmtId="0" fontId="0" fillId="0" borderId="0" xfId="0" applyBorder="1"/>
    <xf numFmtId="49" fontId="9" fillId="0" borderId="4" xfId="1" applyNumberFormat="1" applyFont="1" applyBorder="1" applyAlignment="1">
      <alignment vertical="center" wrapText="1"/>
    </xf>
    <xf numFmtId="49" fontId="9" fillId="0" borderId="1" xfId="1" applyNumberFormat="1" applyFont="1" applyBorder="1" applyAlignment="1">
      <alignment vertical="center" wrapText="1"/>
    </xf>
    <xf numFmtId="49" fontId="9" fillId="0" borderId="6" xfId="1" applyNumberFormat="1" applyFont="1" applyBorder="1" applyAlignment="1">
      <alignment vertical="center" wrapText="1"/>
    </xf>
    <xf numFmtId="49" fontId="9" fillId="0" borderId="7" xfId="1" applyNumberFormat="1" applyFont="1" applyBorder="1" applyAlignment="1">
      <alignment vertical="center" wrapText="1"/>
    </xf>
    <xf numFmtId="0" fontId="6" fillId="2" borderId="8" xfId="1" applyNumberFormat="1" applyFont="1" applyFill="1" applyBorder="1" applyAlignment="1">
      <alignment horizontal="center" vertical="center" wrapText="1"/>
    </xf>
    <xf numFmtId="49" fontId="2" fillId="2" borderId="2" xfId="1" applyNumberFormat="1" applyFont="1" applyFill="1" applyBorder="1" applyAlignment="1">
      <alignment horizontal="center" vertical="center" wrapText="1"/>
    </xf>
    <xf numFmtId="0" fontId="12" fillId="0" borderId="0" xfId="0" applyFont="1"/>
    <xf numFmtId="0" fontId="0" fillId="0" borderId="0" xfId="0" applyAlignment="1">
      <alignment horizontal="left" vertical="center" indent="1"/>
    </xf>
    <xf numFmtId="0" fontId="14" fillId="0" borderId="0" xfId="0" applyFont="1"/>
    <xf numFmtId="0" fontId="0" fillId="0" borderId="0" xfId="0" applyAlignment="1">
      <alignment vertical="center"/>
    </xf>
    <xf numFmtId="0" fontId="15" fillId="0" borderId="0" xfId="0" applyFont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0"/>
    </xf>
    <xf numFmtId="0" fontId="0" fillId="0" borderId="11" xfId="0" applyBorder="1" applyAlignment="1">
      <alignment horizontal="left" vertical="center" wrapText="1" indent="2"/>
    </xf>
    <xf numFmtId="0" fontId="0" fillId="0" borderId="12" xfId="0" applyBorder="1" applyAlignment="1">
      <alignment horizontal="left" vertical="center" wrapText="1" indent="2"/>
    </xf>
    <xf numFmtId="0" fontId="0" fillId="0" borderId="13" xfId="0" applyBorder="1" applyAlignment="1">
      <alignment horizontal="left" vertical="center" wrapText="1" indent="2"/>
    </xf>
    <xf numFmtId="0" fontId="15" fillId="0" borderId="0" xfId="0" applyFont="1" applyAlignment="1">
      <alignment vertical="center"/>
    </xf>
    <xf numFmtId="0" fontId="16" fillId="3" borderId="1" xfId="1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left"/>
    </xf>
    <xf numFmtId="0" fontId="5" fillId="0" borderId="0" xfId="0" applyFont="1" applyFill="1"/>
    <xf numFmtId="0" fontId="4" fillId="0" borderId="1" xfId="0" applyFont="1" applyBorder="1" applyAlignment="1">
      <alignment horizontal="center"/>
    </xf>
    <xf numFmtId="0" fontId="4" fillId="5" borderId="3" xfId="0" applyFont="1" applyFill="1" applyBorder="1" applyAlignment="1">
      <alignment horizontal="left"/>
    </xf>
    <xf numFmtId="49" fontId="5" fillId="0" borderId="0" xfId="0" applyNumberFormat="1" applyFont="1" applyFill="1"/>
    <xf numFmtId="0" fontId="5" fillId="0" borderId="0" xfId="2" applyFont="1" applyFill="1" applyAlignment="1">
      <alignment horizontal="center"/>
    </xf>
    <xf numFmtId="0" fontId="22" fillId="2" borderId="0" xfId="1" applyNumberFormat="1" applyFont="1" applyFill="1" applyBorder="1" applyAlignment="1">
      <alignment horizontal="center" vertical="center" wrapText="1"/>
    </xf>
    <xf numFmtId="0" fontId="22" fillId="5" borderId="10" xfId="1" applyNumberFormat="1" applyFont="1" applyFill="1" applyBorder="1" applyAlignment="1">
      <alignment horizontal="center" vertical="center" wrapText="1"/>
    </xf>
    <xf numFmtId="0" fontId="22" fillId="2" borderId="10" xfId="1" applyNumberFormat="1" applyFont="1" applyFill="1" applyBorder="1" applyAlignment="1">
      <alignment horizontal="center" vertical="center" wrapText="1"/>
    </xf>
    <xf numFmtId="0" fontId="23" fillId="0" borderId="0" xfId="0" applyFont="1" applyFill="1"/>
    <xf numFmtId="0" fontId="12" fillId="0" borderId="1" xfId="0" applyFont="1" applyFill="1" applyBorder="1"/>
    <xf numFmtId="0" fontId="12" fillId="0" borderId="0" xfId="0" applyFont="1" applyFill="1" applyBorder="1" applyAlignment="1">
      <alignment horizontal="left"/>
    </xf>
    <xf numFmtId="0" fontId="12" fillId="0" borderId="0" xfId="0" applyFont="1" applyFill="1" applyBorder="1"/>
    <xf numFmtId="0" fontId="12" fillId="0" borderId="8" xfId="0" applyFont="1" applyBorder="1"/>
    <xf numFmtId="49" fontId="5" fillId="0" borderId="1" xfId="1" applyNumberFormat="1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left" vertical="center" wrapText="1"/>
    </xf>
    <xf numFmtId="0" fontId="5" fillId="0" borderId="2" xfId="0" applyFont="1" applyFill="1" applyBorder="1"/>
    <xf numFmtId="49" fontId="24" fillId="0" borderId="3" xfId="0" applyNumberFormat="1" applyFont="1" applyFill="1" applyBorder="1" applyAlignment="1">
      <alignment horizontal="center"/>
    </xf>
    <xf numFmtId="0" fontId="5" fillId="0" borderId="1" xfId="0" applyFont="1" applyFill="1" applyBorder="1"/>
    <xf numFmtId="49" fontId="5" fillId="0" borderId="1" xfId="0" applyNumberFormat="1" applyFont="1" applyFill="1" applyBorder="1"/>
    <xf numFmtId="0" fontId="24" fillId="0" borderId="1" xfId="0" applyFont="1" applyFill="1" applyBorder="1"/>
    <xf numFmtId="49" fontId="24" fillId="0" borderId="1" xfId="0" applyNumberFormat="1" applyFont="1" applyFill="1" applyBorder="1"/>
    <xf numFmtId="49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left" vertical="center" wrapText="1"/>
    </xf>
    <xf numFmtId="0" fontId="5" fillId="0" borderId="14" xfId="0" applyFont="1" applyFill="1" applyBorder="1"/>
    <xf numFmtId="0" fontId="22" fillId="2" borderId="19" xfId="1" applyNumberFormat="1" applyFont="1" applyFill="1" applyBorder="1" applyAlignment="1">
      <alignment horizontal="center" vertical="center" wrapText="1"/>
    </xf>
    <xf numFmtId="0" fontId="5" fillId="0" borderId="0" xfId="0" applyNumberFormat="1" applyFont="1" applyFill="1" applyAlignment="1">
      <alignment horizontal="center"/>
    </xf>
    <xf numFmtId="0" fontId="24" fillId="0" borderId="3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 vertical="center" wrapText="1"/>
    </xf>
    <xf numFmtId="0" fontId="5" fillId="8" borderId="1" xfId="0" applyFont="1" applyFill="1" applyBorder="1"/>
    <xf numFmtId="0" fontId="16" fillId="9" borderId="2" xfId="1" applyNumberFormat="1" applyFont="1" applyFill="1" applyBorder="1" applyAlignment="1">
      <alignment horizontal="center" vertical="center" wrapText="1"/>
    </xf>
    <xf numFmtId="0" fontId="5" fillId="9" borderId="1" xfId="0" applyFont="1" applyFill="1" applyBorder="1"/>
    <xf numFmtId="0" fontId="5" fillId="2" borderId="1" xfId="0" applyFont="1" applyFill="1" applyBorder="1"/>
    <xf numFmtId="0" fontId="7" fillId="2" borderId="2" xfId="1" applyNumberFormat="1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/>
    </xf>
    <xf numFmtId="49" fontId="24" fillId="0" borderId="1" xfId="0" applyNumberFormat="1" applyFont="1" applyFill="1" applyBorder="1" applyAlignment="1">
      <alignment horizontal="left"/>
    </xf>
    <xf numFmtId="0" fontId="24" fillId="0" borderId="1" xfId="0" applyNumberFormat="1" applyFont="1" applyFill="1" applyBorder="1" applyAlignment="1">
      <alignment horizontal="center"/>
    </xf>
    <xf numFmtId="0" fontId="32" fillId="11" borderId="2" xfId="1" applyNumberFormat="1" applyFont="1" applyFill="1" applyBorder="1" applyAlignment="1">
      <alignment horizontal="center" vertical="center" wrapText="1"/>
    </xf>
    <xf numFmtId="0" fontId="30" fillId="12" borderId="2" xfId="1" applyNumberFormat="1" applyFont="1" applyFill="1" applyBorder="1" applyAlignment="1">
      <alignment horizontal="center" vertical="center" wrapText="1"/>
    </xf>
    <xf numFmtId="0" fontId="32" fillId="8" borderId="2" xfId="1" applyNumberFormat="1" applyFont="1" applyFill="1" applyBorder="1" applyAlignment="1">
      <alignment horizontal="center" vertical="center" wrapText="1"/>
    </xf>
    <xf numFmtId="49" fontId="0" fillId="11" borderId="2" xfId="0" applyNumberFormat="1" applyFont="1" applyFill="1" applyBorder="1" applyAlignment="1">
      <alignment horizontal="center" vertical="center" shrinkToFit="1"/>
    </xf>
    <xf numFmtId="0" fontId="0" fillId="12" borderId="2" xfId="0" applyFont="1" applyFill="1" applyBorder="1" applyAlignment="1">
      <alignment horizontal="center" vertical="center" shrinkToFit="1"/>
    </xf>
    <xf numFmtId="49" fontId="0" fillId="8" borderId="2" xfId="0" applyNumberFormat="1" applyFont="1" applyFill="1" applyBorder="1" applyAlignment="1">
      <alignment horizontal="center" vertical="center" shrinkToFit="1"/>
    </xf>
    <xf numFmtId="0" fontId="33" fillId="0" borderId="0" xfId="0" applyFont="1"/>
    <xf numFmtId="0" fontId="34" fillId="0" borderId="0" xfId="0" applyFont="1"/>
    <xf numFmtId="0" fontId="0" fillId="0" borderId="0" xfId="0" applyNumberFormat="1"/>
    <xf numFmtId="0" fontId="5" fillId="13" borderId="1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left" vertical="center" wrapText="1"/>
    </xf>
    <xf numFmtId="0" fontId="5" fillId="13" borderId="1" xfId="1" applyFont="1" applyFill="1" applyBorder="1" applyAlignment="1">
      <alignment horizontal="center" vertical="center"/>
    </xf>
    <xf numFmtId="0" fontId="5" fillId="13" borderId="1" xfId="0" applyFont="1" applyFill="1" applyBorder="1"/>
    <xf numFmtId="0" fontId="21" fillId="12" borderId="20" xfId="1" applyNumberFormat="1" applyFont="1" applyFill="1" applyBorder="1" applyAlignment="1">
      <alignment horizontal="center" vertical="center" wrapText="1"/>
    </xf>
    <xf numFmtId="49" fontId="35" fillId="12" borderId="2" xfId="0" applyNumberFormat="1" applyFont="1" applyFill="1" applyBorder="1" applyAlignment="1">
      <alignment horizontal="center"/>
    </xf>
    <xf numFmtId="49" fontId="35" fillId="12" borderId="1" xfId="0" applyNumberFormat="1" applyFont="1" applyFill="1" applyBorder="1" applyAlignment="1">
      <alignment horizontal="center"/>
    </xf>
    <xf numFmtId="0" fontId="36" fillId="0" borderId="0" xfId="0" applyNumberFormat="1" applyFont="1" applyFill="1" applyAlignment="1">
      <alignment horizontal="center"/>
    </xf>
    <xf numFmtId="0" fontId="36" fillId="0" borderId="0" xfId="0" applyNumberFormat="1" applyFont="1" applyFill="1"/>
    <xf numFmtId="49" fontId="36" fillId="14" borderId="1" xfId="2" applyNumberFormat="1" applyFont="1" applyFill="1" applyBorder="1" applyAlignment="1">
      <alignment horizontal="center" vertical="center" wrapText="1"/>
    </xf>
    <xf numFmtId="0" fontId="4" fillId="0" borderId="18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49" fontId="36" fillId="14" borderId="1" xfId="1" applyNumberFormat="1" applyFont="1" applyFill="1" applyBorder="1" applyAlignment="1">
      <alignment horizontal="center" vertical="center"/>
    </xf>
    <xf numFmtId="0" fontId="4" fillId="0" borderId="18" xfId="0" applyFont="1" applyBorder="1" applyAlignment="1">
      <alignment horizontal="left"/>
    </xf>
    <xf numFmtId="49" fontId="36" fillId="0" borderId="1" xfId="0" applyNumberFormat="1" applyFont="1" applyFill="1" applyBorder="1" applyAlignment="1">
      <alignment horizontal="center" vertical="center" wrapText="1"/>
    </xf>
    <xf numFmtId="0" fontId="36" fillId="0" borderId="1" xfId="0" applyNumberFormat="1" applyFont="1" applyFill="1" applyBorder="1" applyAlignment="1">
      <alignment horizontal="center" vertical="center" wrapText="1"/>
    </xf>
    <xf numFmtId="49" fontId="36" fillId="0" borderId="1" xfId="2" applyNumberFormat="1" applyFont="1" applyFill="1" applyBorder="1" applyAlignment="1">
      <alignment horizontal="center" vertical="center" wrapText="1"/>
    </xf>
    <xf numFmtId="49" fontId="36" fillId="0" borderId="1" xfId="1" applyNumberFormat="1" applyFont="1" applyFill="1" applyBorder="1" applyAlignment="1">
      <alignment horizontal="center" vertical="center"/>
    </xf>
    <xf numFmtId="0" fontId="36" fillId="0" borderId="1" xfId="0" applyFont="1" applyFill="1" applyBorder="1"/>
    <xf numFmtId="49" fontId="36" fillId="0" borderId="1" xfId="0" applyNumberFormat="1" applyFont="1" applyFill="1" applyBorder="1"/>
    <xf numFmtId="0" fontId="36" fillId="2" borderId="1" xfId="0" applyFont="1" applyFill="1" applyBorder="1"/>
    <xf numFmtId="0" fontId="11" fillId="4" borderId="1" xfId="0" applyFont="1" applyFill="1" applyBorder="1"/>
    <xf numFmtId="0" fontId="9" fillId="4" borderId="1" xfId="0" applyFont="1" applyFill="1" applyBorder="1"/>
    <xf numFmtId="0" fontId="0" fillId="4" borderId="0" xfId="0" applyFill="1" applyAlignment="1">
      <alignment horizontal="center"/>
    </xf>
    <xf numFmtId="0" fontId="6" fillId="2" borderId="2" xfId="1" applyNumberFormat="1" applyFont="1" applyFill="1" applyBorder="1" applyAlignment="1">
      <alignment horizontal="center" vertical="center" wrapText="1"/>
    </xf>
    <xf numFmtId="0" fontId="4" fillId="15" borderId="1" xfId="0" applyFont="1" applyFill="1" applyBorder="1" applyAlignment="1">
      <alignment horizontal="center"/>
    </xf>
    <xf numFmtId="0" fontId="4" fillId="15" borderId="3" xfId="0" applyFont="1" applyFill="1" applyBorder="1" applyAlignment="1">
      <alignment horizontal="left"/>
    </xf>
    <xf numFmtId="0" fontId="4" fillId="15" borderId="1" xfId="0" applyFont="1" applyFill="1" applyBorder="1" applyAlignment="1">
      <alignment horizontal="left"/>
    </xf>
    <xf numFmtId="0" fontId="5" fillId="15" borderId="0" xfId="0" applyNumberFormat="1" applyFont="1" applyFill="1" applyAlignment="1">
      <alignment horizontal="center"/>
    </xf>
    <xf numFmtId="0" fontId="36" fillId="15" borderId="0" xfId="0" applyNumberFormat="1" applyFont="1" applyFill="1"/>
    <xf numFmtId="0" fontId="9" fillId="15" borderId="1" xfId="0" applyFont="1" applyFill="1" applyBorder="1"/>
    <xf numFmtId="0" fontId="11" fillId="15" borderId="1" xfId="0" applyFont="1" applyFill="1" applyBorder="1"/>
    <xf numFmtId="49" fontId="36" fillId="0" borderId="1" xfId="0" applyNumberFormat="1" applyFont="1" applyFill="1" applyBorder="1" applyAlignment="1">
      <alignment horizontal="left"/>
    </xf>
    <xf numFmtId="0" fontId="36" fillId="0" borderId="9" xfId="1" applyFont="1" applyFill="1" applyBorder="1" applyAlignment="1">
      <alignment horizontal="left" vertical="center" wrapText="1"/>
    </xf>
    <xf numFmtId="49" fontId="5" fillId="15" borderId="3" xfId="0" applyNumberFormat="1" applyFont="1" applyFill="1" applyBorder="1" applyAlignment="1">
      <alignment horizontal="center"/>
    </xf>
    <xf numFmtId="49" fontId="5" fillId="15" borderId="3" xfId="0" applyNumberFormat="1" applyFont="1" applyFill="1" applyBorder="1" applyAlignment="1">
      <alignment horizontal="left"/>
    </xf>
    <xf numFmtId="0" fontId="5" fillId="15" borderId="1" xfId="1" applyFont="1" applyFill="1" applyBorder="1" applyAlignment="1">
      <alignment horizontal="center" vertical="center"/>
    </xf>
    <xf numFmtId="49" fontId="5" fillId="15" borderId="1" xfId="1" applyNumberFormat="1" applyFont="1" applyFill="1" applyBorder="1" applyAlignment="1">
      <alignment horizontal="center" vertical="center"/>
    </xf>
    <xf numFmtId="0" fontId="5" fillId="15" borderId="9" xfId="0" applyFont="1" applyFill="1" applyBorder="1" applyAlignment="1">
      <alignment horizontal="left" vertical="center" wrapText="1"/>
    </xf>
    <xf numFmtId="0" fontId="5" fillId="15" borderId="1" xfId="0" applyFont="1" applyFill="1" applyBorder="1"/>
    <xf numFmtId="49" fontId="5" fillId="15" borderId="1" xfId="0" applyNumberFormat="1" applyFont="1" applyFill="1" applyBorder="1"/>
    <xf numFmtId="0" fontId="5" fillId="15" borderId="2" xfId="0" applyFont="1" applyFill="1" applyBorder="1"/>
    <xf numFmtId="0" fontId="5" fillId="15" borderId="3" xfId="0" applyNumberFormat="1" applyFont="1" applyFill="1" applyBorder="1" applyAlignment="1">
      <alignment horizontal="center"/>
    </xf>
    <xf numFmtId="0" fontId="0" fillId="15" borderId="1" xfId="0" applyFill="1" applyBorder="1" applyAlignment="1" applyProtection="1">
      <alignment horizontal="left" vertical="center"/>
      <protection locked="0"/>
    </xf>
    <xf numFmtId="0" fontId="17" fillId="15" borderId="1" xfId="0" applyFont="1" applyFill="1" applyBorder="1" applyAlignment="1">
      <alignment horizontal="center" vertical="center"/>
    </xf>
    <xf numFmtId="0" fontId="17" fillId="15" borderId="1" xfId="0" applyFont="1" applyFill="1" applyBorder="1" applyAlignment="1" applyProtection="1">
      <alignment horizontal="center" vertical="center"/>
      <protection locked="0"/>
    </xf>
    <xf numFmtId="0" fontId="17" fillId="15" borderId="1" xfId="0" applyFont="1" applyFill="1" applyBorder="1" applyAlignment="1" applyProtection="1">
      <alignment horizontal="left" vertical="center"/>
      <protection locked="0"/>
    </xf>
    <xf numFmtId="49" fontId="0" fillId="15" borderId="1" xfId="0" applyNumberFormat="1" applyFill="1" applyBorder="1" applyAlignment="1" applyProtection="1">
      <alignment horizontal="left" vertical="center"/>
      <protection locked="0"/>
    </xf>
    <xf numFmtId="49" fontId="0" fillId="15" borderId="1" xfId="0" applyNumberFormat="1" applyFill="1" applyBorder="1" applyAlignment="1">
      <alignment horizontal="center" shrinkToFit="1"/>
    </xf>
    <xf numFmtId="0" fontId="18" fillId="15" borderId="1" xfId="0" applyFont="1" applyFill="1" applyBorder="1" applyAlignment="1" applyProtection="1">
      <alignment horizontal="left" vertical="center"/>
      <protection locked="0"/>
    </xf>
    <xf numFmtId="14" fontId="0" fillId="15" borderId="1" xfId="0" applyNumberFormat="1" applyFill="1" applyBorder="1" applyAlignment="1" applyProtection="1">
      <alignment horizontal="center" shrinkToFit="1"/>
      <protection locked="0"/>
    </xf>
    <xf numFmtId="0" fontId="20" fillId="15" borderId="1" xfId="0" applyFont="1" applyFill="1" applyBorder="1" applyAlignment="1">
      <alignment vertical="center" wrapText="1"/>
    </xf>
    <xf numFmtId="0" fontId="20" fillId="15" borderId="1" xfId="0" applyFont="1" applyFill="1" applyBorder="1" applyAlignment="1">
      <alignment horizontal="right" vertical="center" wrapText="1"/>
    </xf>
    <xf numFmtId="49" fontId="0" fillId="15" borderId="1" xfId="0" applyNumberFormat="1" applyFill="1" applyBorder="1" applyAlignment="1" applyProtection="1">
      <alignment horizontal="center" shrinkToFit="1"/>
      <protection locked="0"/>
    </xf>
    <xf numFmtId="1" fontId="0" fillId="15" borderId="1" xfId="0" applyNumberFormat="1" applyFill="1" applyBorder="1" applyAlignment="1" applyProtection="1">
      <alignment horizontal="center" shrinkToFit="1"/>
      <protection locked="0"/>
    </xf>
    <xf numFmtId="0" fontId="0" fillId="15" borderId="1" xfId="0" applyFill="1" applyBorder="1" applyAlignment="1" applyProtection="1">
      <alignment horizontal="center" shrinkToFit="1"/>
      <protection locked="0"/>
    </xf>
    <xf numFmtId="49" fontId="24" fillId="15" borderId="3" xfId="0" applyNumberFormat="1" applyFont="1" applyFill="1" applyBorder="1" applyAlignment="1">
      <alignment horizontal="center"/>
    </xf>
    <xf numFmtId="49" fontId="24" fillId="15" borderId="3" xfId="0" applyNumberFormat="1" applyFont="1" applyFill="1" applyBorder="1" applyAlignment="1">
      <alignment horizontal="left"/>
    </xf>
    <xf numFmtId="0" fontId="24" fillId="15" borderId="3" xfId="0" applyNumberFormat="1" applyFont="1" applyFill="1" applyBorder="1" applyAlignment="1">
      <alignment horizontal="center"/>
    </xf>
    <xf numFmtId="0" fontId="5" fillId="15" borderId="1" xfId="0" applyFont="1" applyFill="1" applyBorder="1" applyAlignment="1" applyProtection="1">
      <alignment horizontal="left" vertical="center"/>
      <protection locked="0"/>
    </xf>
    <xf numFmtId="0" fontId="26" fillId="15" borderId="1" xfId="0" applyFont="1" applyFill="1" applyBorder="1" applyAlignment="1">
      <alignment horizontal="center" vertical="center"/>
    </xf>
    <xf numFmtId="0" fontId="26" fillId="15" borderId="1" xfId="0" applyFont="1" applyFill="1" applyBorder="1" applyAlignment="1" applyProtection="1">
      <alignment horizontal="center" vertical="center"/>
      <protection locked="0"/>
    </xf>
    <xf numFmtId="0" fontId="26" fillId="15" borderId="1" xfId="0" applyFont="1" applyFill="1" applyBorder="1" applyAlignment="1" applyProtection="1">
      <alignment horizontal="left" vertical="center"/>
      <protection locked="0"/>
    </xf>
    <xf numFmtId="0" fontId="24" fillId="15" borderId="1" xfId="0" applyFont="1" applyFill="1" applyBorder="1" applyAlignment="1" applyProtection="1">
      <alignment horizontal="left" vertical="center"/>
      <protection locked="0"/>
    </xf>
    <xf numFmtId="49" fontId="5" fillId="15" borderId="1" xfId="0" applyNumberFormat="1" applyFont="1" applyFill="1" applyBorder="1" applyAlignment="1" applyProtection="1">
      <alignment horizontal="left" vertical="center"/>
      <protection locked="0"/>
    </xf>
    <xf numFmtId="49" fontId="5" fillId="15" borderId="1" xfId="0" applyNumberFormat="1" applyFont="1" applyFill="1" applyBorder="1" applyAlignment="1">
      <alignment horizontal="center" shrinkToFit="1"/>
    </xf>
    <xf numFmtId="0" fontId="9" fillId="15" borderId="1" xfId="0" applyFont="1" applyFill="1" applyBorder="1" applyAlignment="1" applyProtection="1">
      <alignment horizontal="left" vertical="center"/>
      <protection locked="0"/>
    </xf>
    <xf numFmtId="49" fontId="24" fillId="15" borderId="1" xfId="0" applyNumberFormat="1" applyFont="1" applyFill="1" applyBorder="1" applyAlignment="1" applyProtection="1">
      <alignment horizontal="left" vertical="center"/>
      <protection locked="0"/>
    </xf>
    <xf numFmtId="14" fontId="5" fillId="15" borderId="1" xfId="0" applyNumberFormat="1" applyFont="1" applyFill="1" applyBorder="1" applyAlignment="1" applyProtection="1">
      <alignment horizontal="center" shrinkToFit="1"/>
      <protection locked="0"/>
    </xf>
    <xf numFmtId="49" fontId="5" fillId="15" borderId="1" xfId="0" applyNumberFormat="1" applyFont="1" applyFill="1" applyBorder="1" applyAlignment="1" applyProtection="1">
      <alignment horizontal="center" shrinkToFit="1"/>
      <protection locked="0"/>
    </xf>
    <xf numFmtId="1" fontId="5" fillId="15" borderId="1" xfId="0" applyNumberFormat="1" applyFont="1" applyFill="1" applyBorder="1" applyAlignment="1" applyProtection="1">
      <alignment horizontal="center" shrinkToFit="1"/>
      <protection locked="0"/>
    </xf>
    <xf numFmtId="0" fontId="5" fillId="15" borderId="1" xfId="0" applyFont="1" applyFill="1" applyBorder="1" applyAlignment="1" applyProtection="1">
      <alignment horizontal="center" shrinkToFit="1"/>
      <protection locked="0"/>
    </xf>
    <xf numFmtId="0" fontId="24" fillId="15" borderId="1" xfId="0" applyFont="1" applyFill="1" applyBorder="1"/>
    <xf numFmtId="49" fontId="24" fillId="15" borderId="1" xfId="0" applyNumberFormat="1" applyFont="1" applyFill="1" applyBorder="1"/>
    <xf numFmtId="0" fontId="5" fillId="15" borderId="1" xfId="0" applyFont="1" applyFill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left" vertical="center" wrapText="1"/>
    </xf>
    <xf numFmtId="0" fontId="20" fillId="15" borderId="2" xfId="0" applyFont="1" applyFill="1" applyBorder="1" applyAlignment="1">
      <alignment vertical="center" wrapText="1"/>
    </xf>
    <xf numFmtId="0" fontId="20" fillId="15" borderId="2" xfId="0" applyFont="1" applyFill="1" applyBorder="1" applyAlignment="1">
      <alignment horizontal="right" vertical="center" wrapText="1"/>
    </xf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left"/>
    </xf>
    <xf numFmtId="0" fontId="9" fillId="0" borderId="1" xfId="0" applyFont="1" applyFill="1" applyBorder="1"/>
    <xf numFmtId="14" fontId="35" fillId="12" borderId="6" xfId="0" applyNumberFormat="1" applyFont="1" applyFill="1" applyBorder="1" applyAlignment="1">
      <alignment horizontal="center"/>
    </xf>
    <xf numFmtId="0" fontId="12" fillId="9" borderId="1" xfId="0" applyFont="1" applyFill="1" applyBorder="1" applyAlignment="1">
      <alignment horizontal="center"/>
    </xf>
    <xf numFmtId="49" fontId="37" fillId="0" borderId="1" xfId="0" applyNumberFormat="1" applyFont="1" applyFill="1" applyBorder="1" applyAlignment="1">
      <alignment horizontal="center" vertical="center" wrapText="1"/>
    </xf>
    <xf numFmtId="0" fontId="37" fillId="0" borderId="1" xfId="0" applyNumberFormat="1" applyFont="1" applyFill="1" applyBorder="1" applyAlignment="1">
      <alignment horizontal="center" vertical="center" wrapText="1"/>
    </xf>
    <xf numFmtId="49" fontId="37" fillId="0" borderId="1" xfId="2" applyNumberFormat="1" applyFont="1" applyFill="1" applyBorder="1" applyAlignment="1">
      <alignment horizontal="center" vertical="center" wrapText="1"/>
    </xf>
    <xf numFmtId="49" fontId="37" fillId="0" borderId="1" xfId="1" applyNumberFormat="1" applyFont="1" applyFill="1" applyBorder="1" applyAlignment="1">
      <alignment horizontal="center" vertical="center"/>
    </xf>
    <xf numFmtId="0" fontId="37" fillId="0" borderId="1" xfId="0" applyFont="1" applyFill="1" applyBorder="1"/>
    <xf numFmtId="49" fontId="37" fillId="0" borderId="1" xfId="0" applyNumberFormat="1" applyFont="1" applyFill="1" applyBorder="1"/>
    <xf numFmtId="0" fontId="37" fillId="2" borderId="1" xfId="0" applyFont="1" applyFill="1" applyBorder="1"/>
    <xf numFmtId="49" fontId="5" fillId="16" borderId="1" xfId="0" applyNumberFormat="1" applyFont="1" applyFill="1" applyBorder="1" applyAlignment="1">
      <alignment horizontal="left" vertical="center" wrapText="1"/>
    </xf>
    <xf numFmtId="49" fontId="5" fillId="16" borderId="1" xfId="0" applyNumberFormat="1" applyFont="1" applyFill="1" applyBorder="1" applyAlignment="1">
      <alignment horizontal="left"/>
    </xf>
    <xf numFmtId="49" fontId="5" fillId="9" borderId="1" xfId="0" applyNumberFormat="1" applyFont="1" applyFill="1" applyBorder="1" applyAlignment="1">
      <alignment horizontal="left"/>
    </xf>
    <xf numFmtId="0" fontId="5" fillId="16" borderId="1" xfId="0" applyFont="1" applyFill="1" applyBorder="1" applyAlignment="1">
      <alignment horizontal="left" vertical="center" wrapText="1"/>
    </xf>
    <xf numFmtId="0" fontId="13" fillId="16" borderId="1" xfId="0" applyFont="1" applyFill="1" applyBorder="1" applyAlignment="1">
      <alignment horizontal="left" vertical="center" wrapText="1"/>
    </xf>
    <xf numFmtId="0" fontId="5" fillId="0" borderId="1" xfId="1" applyFont="1" applyFill="1" applyBorder="1" applyAlignment="1">
      <alignment horizontal="center" vertical="center"/>
    </xf>
    <xf numFmtId="49" fontId="5" fillId="0" borderId="1" xfId="1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>
      <alignment horizontal="left"/>
    </xf>
    <xf numFmtId="0" fontId="5" fillId="0" borderId="9" xfId="0" applyFont="1" applyFill="1" applyBorder="1" applyAlignment="1">
      <alignment horizontal="left" vertical="center" wrapText="1"/>
    </xf>
    <xf numFmtId="0" fontId="5" fillId="0" borderId="1" xfId="0" applyFont="1" applyFill="1" applyBorder="1"/>
    <xf numFmtId="49" fontId="5" fillId="0" borderId="1" xfId="0" applyNumberFormat="1" applyFont="1" applyFill="1" applyBorder="1"/>
    <xf numFmtId="49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left" vertical="center" wrapText="1"/>
    </xf>
    <xf numFmtId="49" fontId="13" fillId="0" borderId="1" xfId="0" applyNumberFormat="1" applyFont="1" applyFill="1" applyBorder="1"/>
    <xf numFmtId="0" fontId="13" fillId="0" borderId="1" xfId="0" applyFont="1" applyFill="1" applyBorder="1"/>
    <xf numFmtId="49" fontId="5" fillId="0" borderId="3" xfId="0" applyNumberFormat="1" applyFont="1" applyFill="1" applyBorder="1" applyAlignment="1">
      <alignment horizontal="center" vertical="center" wrapText="1"/>
    </xf>
    <xf numFmtId="49" fontId="5" fillId="0" borderId="3" xfId="0" applyNumberFormat="1" applyFont="1" applyFill="1" applyBorder="1" applyAlignment="1">
      <alignment horizontal="left" vertical="center" wrapText="1"/>
    </xf>
    <xf numFmtId="0" fontId="5" fillId="0" borderId="9" xfId="6" applyFont="1" applyFill="1" applyBorder="1" applyAlignment="1">
      <alignment horizontal="left" vertical="center" wrapText="1"/>
    </xf>
    <xf numFmtId="0" fontId="5" fillId="0" borderId="3" xfId="0" applyFont="1" applyFill="1" applyBorder="1" applyAlignment="1">
      <alignment horizontal="left" vertical="center" wrapText="1"/>
    </xf>
    <xf numFmtId="0" fontId="5" fillId="0" borderId="1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8" borderId="1" xfId="0" applyFont="1" applyFill="1" applyBorder="1"/>
    <xf numFmtId="0" fontId="5" fillId="8" borderId="14" xfId="0" applyFont="1" applyFill="1" applyBorder="1"/>
    <xf numFmtId="0" fontId="5" fillId="9" borderId="1" xfId="0" applyFont="1" applyFill="1" applyBorder="1"/>
    <xf numFmtId="0" fontId="5" fillId="9" borderId="14" xfId="0" applyFont="1" applyFill="1" applyBorder="1"/>
    <xf numFmtId="0" fontId="5" fillId="2" borderId="14" xfId="0" applyFont="1" applyFill="1" applyBorder="1"/>
    <xf numFmtId="0" fontId="5" fillId="3" borderId="1" xfId="0" applyFont="1" applyFill="1" applyBorder="1" applyAlignment="1">
      <alignment horizontal="center" vertical="center" wrapText="1"/>
    </xf>
    <xf numFmtId="49" fontId="5" fillId="0" borderId="1" xfId="2" applyNumberFormat="1" applyFont="1" applyFill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left" vertical="center" wrapText="1"/>
    </xf>
    <xf numFmtId="49" fontId="5" fillId="0" borderId="14" xfId="0" applyNumberFormat="1" applyFont="1" applyFill="1" applyBorder="1" applyAlignment="1">
      <alignment horizontal="center" vertical="center" wrapText="1"/>
    </xf>
    <xf numFmtId="0" fontId="5" fillId="0" borderId="14" xfId="0" applyNumberFormat="1" applyFont="1" applyFill="1" applyBorder="1" applyAlignment="1">
      <alignment horizontal="center" vertical="center" wrapText="1"/>
    </xf>
    <xf numFmtId="49" fontId="5" fillId="0" borderId="14" xfId="1" applyNumberFormat="1" applyFont="1" applyFill="1" applyBorder="1" applyAlignment="1">
      <alignment horizontal="center" vertical="center"/>
    </xf>
    <xf numFmtId="49" fontId="5" fillId="0" borderId="14" xfId="0" applyNumberFormat="1" applyFont="1" applyFill="1" applyBorder="1"/>
    <xf numFmtId="49" fontId="5" fillId="0" borderId="16" xfId="0" applyNumberFormat="1" applyFont="1" applyFill="1" applyBorder="1" applyAlignment="1">
      <alignment horizontal="left" vertical="center" wrapText="1"/>
    </xf>
    <xf numFmtId="0" fontId="5" fillId="0" borderId="14" xfId="1" applyFont="1" applyFill="1" applyBorder="1" applyAlignment="1">
      <alignment horizontal="center" vertical="center"/>
    </xf>
    <xf numFmtId="0" fontId="5" fillId="13" borderId="9" xfId="0" applyFont="1" applyFill="1" applyBorder="1" applyAlignment="1">
      <alignment horizontal="left" vertical="center" wrapText="1"/>
    </xf>
    <xf numFmtId="0" fontId="5" fillId="0" borderId="4" xfId="0" applyFont="1" applyFill="1" applyBorder="1"/>
    <xf numFmtId="0" fontId="5" fillId="0" borderId="14" xfId="0" applyFont="1" applyFill="1" applyBorder="1" applyAlignment="1">
      <alignment horizontal="center" vertical="center" wrapText="1"/>
    </xf>
    <xf numFmtId="0" fontId="5" fillId="0" borderId="16" xfId="0" applyFont="1" applyFill="1" applyBorder="1" applyAlignment="1">
      <alignment horizontal="left" vertical="center" wrapText="1"/>
    </xf>
    <xf numFmtId="49" fontId="27" fillId="15" borderId="3" xfId="0" applyNumberFormat="1" applyFont="1" applyFill="1" applyBorder="1" applyAlignment="1">
      <alignment horizontal="left"/>
    </xf>
    <xf numFmtId="0" fontId="5" fillId="15" borderId="1" xfId="0" applyNumberFormat="1" applyFont="1" applyFill="1" applyBorder="1" applyAlignment="1">
      <alignment horizontal="center"/>
    </xf>
    <xf numFmtId="0" fontId="5" fillId="15" borderId="1" xfId="1" applyFont="1" applyFill="1" applyBorder="1" applyAlignment="1">
      <alignment horizontal="center" vertical="center"/>
    </xf>
    <xf numFmtId="49" fontId="5" fillId="15" borderId="1" xfId="1" applyNumberFormat="1" applyFont="1" applyFill="1" applyBorder="1" applyAlignment="1">
      <alignment horizontal="center" vertical="center"/>
    </xf>
    <xf numFmtId="0" fontId="5" fillId="15" borderId="9" xfId="0" applyFont="1" applyFill="1" applyBorder="1" applyAlignment="1">
      <alignment horizontal="left" vertical="center" wrapText="1"/>
    </xf>
    <xf numFmtId="0" fontId="5" fillId="15" borderId="1" xfId="0" applyFont="1" applyFill="1" applyBorder="1"/>
    <xf numFmtId="49" fontId="5" fillId="15" borderId="1" xfId="0" applyNumberFormat="1" applyFont="1" applyFill="1" applyBorder="1"/>
    <xf numFmtId="49" fontId="5" fillId="15" borderId="1" xfId="0" applyNumberFormat="1" applyFont="1" applyFill="1" applyBorder="1" applyAlignment="1">
      <alignment horizontal="center"/>
    </xf>
    <xf numFmtId="49" fontId="5" fillId="15" borderId="1" xfId="0" applyNumberFormat="1" applyFont="1" applyFill="1" applyBorder="1" applyAlignment="1">
      <alignment horizontal="left"/>
    </xf>
    <xf numFmtId="49" fontId="27" fillId="7" borderId="14" xfId="0" applyNumberFormat="1" applyFont="1" applyFill="1" applyBorder="1" applyAlignment="1">
      <alignment horizontal="left"/>
    </xf>
    <xf numFmtId="49" fontId="27" fillId="7" borderId="1" xfId="0" applyNumberFormat="1" applyFont="1" applyFill="1" applyBorder="1" applyAlignment="1">
      <alignment horizontal="left"/>
    </xf>
    <xf numFmtId="49" fontId="5" fillId="13" borderId="1" xfId="1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/>
    </xf>
    <xf numFmtId="0" fontId="16" fillId="3" borderId="1" xfId="1" applyNumberFormat="1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/>
    </xf>
    <xf numFmtId="0" fontId="16" fillId="9" borderId="2" xfId="1" applyNumberFormat="1" applyFont="1" applyFill="1" applyBorder="1" applyAlignment="1">
      <alignment horizontal="center" vertical="center" wrapText="1"/>
    </xf>
    <xf numFmtId="0" fontId="7" fillId="2" borderId="2" xfId="1" applyNumberFormat="1" applyFont="1" applyFill="1" applyBorder="1" applyAlignment="1">
      <alignment horizontal="center" vertical="center" wrapText="1"/>
    </xf>
    <xf numFmtId="0" fontId="30" fillId="3" borderId="1" xfId="1" applyNumberFormat="1" applyFont="1" applyFill="1" applyBorder="1" applyAlignment="1">
      <alignment horizontal="center" vertical="center" wrapText="1"/>
    </xf>
    <xf numFmtId="0" fontId="31" fillId="3" borderId="1" xfId="1" applyNumberFormat="1" applyFont="1" applyFill="1" applyBorder="1" applyAlignment="1">
      <alignment horizontal="center" vertical="center" wrapText="1"/>
    </xf>
    <xf numFmtId="0" fontId="31" fillId="10" borderId="1" xfId="1" applyNumberFormat="1" applyFont="1" applyFill="1" applyBorder="1" applyAlignment="1">
      <alignment horizontal="center" vertical="center" wrapText="1"/>
    </xf>
    <xf numFmtId="0" fontId="16" fillId="11" borderId="2" xfId="1" applyNumberFormat="1" applyFont="1" applyFill="1" applyBorder="1" applyAlignment="1">
      <alignment horizontal="center" vertical="center" wrapText="1"/>
    </xf>
    <xf numFmtId="0" fontId="32" fillId="11" borderId="2" xfId="1" applyNumberFormat="1" applyFont="1" applyFill="1" applyBorder="1" applyAlignment="1">
      <alignment horizontal="center" vertical="center" wrapText="1"/>
    </xf>
    <xf numFmtId="0" fontId="31" fillId="11" borderId="2" xfId="1" applyNumberFormat="1" applyFont="1" applyFill="1" applyBorder="1" applyAlignment="1">
      <alignment horizontal="center" vertical="center" wrapText="1"/>
    </xf>
    <xf numFmtId="0" fontId="30" fillId="12" borderId="2" xfId="1" applyNumberFormat="1" applyFont="1" applyFill="1" applyBorder="1" applyAlignment="1">
      <alignment horizontal="center" vertical="center" wrapText="1"/>
    </xf>
    <xf numFmtId="0" fontId="16" fillId="12" borderId="2" xfId="1" applyNumberFormat="1" applyFont="1" applyFill="1" applyBorder="1" applyAlignment="1">
      <alignment horizontal="center" vertical="center" wrapText="1"/>
    </xf>
    <xf numFmtId="49" fontId="16" fillId="12" borderId="2" xfId="1" applyNumberFormat="1" applyFont="1" applyFill="1" applyBorder="1" applyAlignment="1">
      <alignment horizontal="center" vertical="center" wrapText="1"/>
    </xf>
    <xf numFmtId="0" fontId="32" fillId="8" borderId="2" xfId="1" applyNumberFormat="1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/>
    </xf>
    <xf numFmtId="14" fontId="0" fillId="12" borderId="1" xfId="0" applyNumberFormat="1" applyFont="1" applyFill="1" applyBorder="1" applyAlignment="1">
      <alignment horizontal="center" vertical="center" shrinkToFit="1"/>
    </xf>
    <xf numFmtId="49" fontId="12" fillId="0" borderId="1" xfId="0" applyNumberFormat="1" applyFont="1" applyFill="1" applyBorder="1" applyAlignment="1">
      <alignment horizontal="center" vertical="center"/>
    </xf>
    <xf numFmtId="0" fontId="12" fillId="9" borderId="1" xfId="0" applyFont="1" applyFill="1" applyBorder="1" applyAlignment="1">
      <alignment horizontal="center" vertical="center" shrinkToFit="1"/>
    </xf>
    <xf numFmtId="0" fontId="5" fillId="0" borderId="1" xfId="1" applyFont="1" applyFill="1" applyBorder="1" applyAlignment="1">
      <alignment horizontal="center" vertical="center"/>
    </xf>
    <xf numFmtId="49" fontId="5" fillId="0" borderId="1" xfId="1" applyNumberFormat="1" applyFont="1" applyFill="1" applyBorder="1" applyAlignment="1">
      <alignment horizontal="center" vertical="center"/>
    </xf>
    <xf numFmtId="0" fontId="5" fillId="48" borderId="1" xfId="0" applyFont="1" applyFill="1" applyBorder="1" applyAlignment="1">
      <alignment horizontal="left" vertical="center" wrapText="1"/>
    </xf>
    <xf numFmtId="0" fontId="62" fillId="0" borderId="1" xfId="0" applyFont="1" applyFill="1" applyBorder="1"/>
    <xf numFmtId="49" fontId="27" fillId="7" borderId="3" xfId="0" applyNumberFormat="1" applyFont="1" applyFill="1" applyBorder="1" applyAlignment="1">
      <alignment horizontal="left"/>
    </xf>
    <xf numFmtId="0" fontId="5" fillId="0" borderId="1" xfId="0" applyFont="1" applyFill="1" applyBorder="1"/>
    <xf numFmtId="0" fontId="5" fillId="2" borderId="1" xfId="0" applyFont="1" applyFill="1" applyBorder="1"/>
    <xf numFmtId="49" fontId="5" fillId="0" borderId="1" xfId="0" applyNumberFormat="1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62" fillId="0" borderId="1" xfId="0" applyFont="1" applyFill="1" applyBorder="1" applyAlignment="1">
      <alignment horizontal="center"/>
    </xf>
    <xf numFmtId="0" fontId="5" fillId="0" borderId="7" xfId="0" applyFont="1" applyFill="1" applyBorder="1"/>
    <xf numFmtId="0" fontId="5" fillId="0" borderId="16" xfId="0" applyFont="1" applyFill="1" applyBorder="1"/>
    <xf numFmtId="0" fontId="5" fillId="0" borderId="1" xfId="0" applyFont="1" applyFill="1" applyBorder="1" applyAlignment="1">
      <alignment horizontal="center" wrapText="1"/>
    </xf>
    <xf numFmtId="14" fontId="5" fillId="2" borderId="1" xfId="0" applyNumberFormat="1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49" fontId="5" fillId="8" borderId="1" xfId="0" applyNumberFormat="1" applyFont="1" applyFill="1" applyBorder="1" applyAlignment="1">
      <alignment horizontal="center"/>
    </xf>
    <xf numFmtId="14" fontId="5" fillId="8" borderId="1" xfId="0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1" xfId="1" applyFont="1" applyFill="1" applyBorder="1" applyAlignment="1">
      <alignment horizontal="center" vertical="center"/>
    </xf>
    <xf numFmtId="0" fontId="16" fillId="3" borderId="1" xfId="1" applyNumberFormat="1" applyFont="1" applyFill="1" applyBorder="1" applyAlignment="1">
      <alignment horizontal="center" vertical="center" wrapText="1"/>
    </xf>
    <xf numFmtId="49" fontId="5" fillId="0" borderId="1" xfId="1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16" fillId="9" borderId="2" xfId="1" applyNumberFormat="1" applyFont="1" applyFill="1" applyBorder="1" applyAlignment="1">
      <alignment horizontal="center" vertical="center" wrapText="1"/>
    </xf>
    <xf numFmtId="49" fontId="5" fillId="0" borderId="1" xfId="1" applyNumberFormat="1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5" fillId="0" borderId="1" xfId="0" applyFont="1" applyFill="1" applyBorder="1" applyAlignment="1">
      <alignment horizontal="center"/>
    </xf>
    <xf numFmtId="49" fontId="27" fillId="7" borderId="3" xfId="0" applyNumberFormat="1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49" fontId="12" fillId="0" borderId="0" xfId="0" applyNumberFormat="1" applyFont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0" fontId="21" fillId="3" borderId="1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7" fillId="2" borderId="5" xfId="1" applyNumberFormat="1" applyFont="1" applyFill="1" applyBorder="1" applyAlignment="1">
      <alignment horizontal="center" vertical="center" wrapText="1"/>
    </xf>
    <xf numFmtId="0" fontId="6" fillId="2" borderId="5" xfId="1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19" fillId="6" borderId="15" xfId="0" applyFont="1" applyFill="1" applyBorder="1" applyAlignment="1">
      <alignment horizontal="center" vertical="center" wrapText="1"/>
    </xf>
    <xf numFmtId="49" fontId="16" fillId="3" borderId="1" xfId="1" applyNumberFormat="1" applyFont="1" applyFill="1" applyBorder="1" applyAlignment="1">
      <alignment horizontal="center" vertical="center" wrapText="1"/>
    </xf>
    <xf numFmtId="0" fontId="28" fillId="2" borderId="2" xfId="1" applyNumberFormat="1" applyFont="1" applyFill="1" applyBorder="1" applyAlignment="1">
      <alignment horizontal="center" vertical="center" wrapText="1"/>
    </xf>
    <xf numFmtId="0" fontId="29" fillId="8" borderId="1" xfId="0" applyFont="1" applyFill="1" applyBorder="1" applyAlignment="1">
      <alignment horizontal="center" vertical="center" wrapText="1" shrinkToFit="1"/>
    </xf>
    <xf numFmtId="0" fontId="12" fillId="8" borderId="1" xfId="0" applyFont="1" applyFill="1" applyBorder="1" applyAlignment="1">
      <alignment horizontal="center" vertical="center" wrapText="1" shrinkToFi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/>
    </xf>
    <xf numFmtId="49" fontId="5" fillId="8" borderId="1" xfId="0" applyNumberFormat="1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/>
    </xf>
    <xf numFmtId="0" fontId="5" fillId="0" borderId="14" xfId="0" applyFont="1" applyFill="1" applyBorder="1"/>
    <xf numFmtId="0" fontId="5" fillId="9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14" fontId="5" fillId="8" borderId="1" xfId="0" applyNumberFormat="1" applyFont="1" applyFill="1" applyBorder="1" applyAlignment="1">
      <alignment horizontal="center"/>
    </xf>
    <xf numFmtId="14" fontId="5" fillId="2" borderId="1" xfId="0" applyNumberFormat="1" applyFont="1" applyFill="1" applyBorder="1" applyAlignment="1">
      <alignment horizontal="center"/>
    </xf>
    <xf numFmtId="49" fontId="5" fillId="0" borderId="14" xfId="0" applyNumberFormat="1" applyFont="1" applyFill="1" applyBorder="1" applyAlignment="1">
      <alignment horizontal="center"/>
    </xf>
    <xf numFmtId="49" fontId="5" fillId="8" borderId="1" xfId="0" applyNumberFormat="1" applyFont="1" applyFill="1" applyBorder="1" applyAlignment="1">
      <alignment horizontal="center"/>
    </xf>
    <xf numFmtId="49" fontId="13" fillId="0" borderId="1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5" fillId="0" borderId="1" xfId="0" applyFont="1" applyFill="1" applyBorder="1"/>
    <xf numFmtId="49" fontId="5" fillId="0" borderId="1" xfId="0" applyNumberFormat="1" applyFont="1" applyFill="1" applyBorder="1"/>
    <xf numFmtId="0" fontId="5" fillId="8" borderId="1" xfId="0" applyFont="1" applyFill="1" applyBorder="1"/>
    <xf numFmtId="0" fontId="66" fillId="0" borderId="1" xfId="0" applyFont="1" applyFill="1" applyBorder="1"/>
    <xf numFmtId="49" fontId="66" fillId="0" borderId="1" xfId="0" applyNumberFormat="1" applyFont="1" applyFill="1" applyBorder="1"/>
    <xf numFmtId="0" fontId="66" fillId="2" borderId="1" xfId="0" applyFont="1" applyFill="1" applyBorder="1"/>
    <xf numFmtId="49" fontId="5" fillId="8" borderId="4" xfId="0" applyNumberFormat="1" applyFont="1" applyFill="1" applyBorder="1" applyAlignment="1">
      <alignment horizontal="center"/>
    </xf>
    <xf numFmtId="0" fontId="5" fillId="0" borderId="1" xfId="0" applyFont="1" applyFill="1" applyBorder="1"/>
    <xf numFmtId="49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14" fontId="5" fillId="8" borderId="1" xfId="0" applyNumberFormat="1" applyFont="1" applyFill="1" applyBorder="1" applyAlignment="1">
      <alignment horizontal="center"/>
    </xf>
    <xf numFmtId="0" fontId="5" fillId="8" borderId="4" xfId="0" applyFont="1" applyFill="1" applyBorder="1" applyAlignment="1">
      <alignment horizontal="center"/>
    </xf>
    <xf numFmtId="14" fontId="5" fillId="2" borderId="1" xfId="0" applyNumberFormat="1" applyFont="1" applyFill="1" applyBorder="1" applyAlignment="1">
      <alignment horizontal="center"/>
    </xf>
    <xf numFmtId="49" fontId="66" fillId="0" borderId="1" xfId="0" applyNumberFormat="1" applyFont="1" applyFill="1" applyBorder="1" applyAlignment="1">
      <alignment horizontal="center" vertical="center" wrapText="1"/>
    </xf>
    <xf numFmtId="0" fontId="66" fillId="0" borderId="1" xfId="0" applyNumberFormat="1" applyFont="1" applyFill="1" applyBorder="1" applyAlignment="1">
      <alignment horizontal="center" vertical="center" wrapText="1"/>
    </xf>
    <xf numFmtId="49" fontId="66" fillId="0" borderId="1" xfId="2" applyNumberFormat="1" applyFont="1" applyFill="1" applyBorder="1" applyAlignment="1">
      <alignment horizontal="center" vertical="center" wrapText="1"/>
    </xf>
    <xf numFmtId="49" fontId="66" fillId="0" borderId="1" xfId="1" applyNumberFormat="1" applyFont="1" applyFill="1" applyBorder="1" applyAlignment="1">
      <alignment horizontal="center" vertical="center"/>
    </xf>
    <xf numFmtId="0" fontId="66" fillId="0" borderId="1" xfId="0" applyFont="1" applyFill="1" applyBorder="1" applyAlignment="1">
      <alignment horizontal="center"/>
    </xf>
    <xf numFmtId="49" fontId="66" fillId="0" borderId="1" xfId="0" applyNumberFormat="1" applyFont="1" applyFill="1" applyBorder="1" applyAlignment="1">
      <alignment horizontal="center"/>
    </xf>
    <xf numFmtId="0" fontId="66" fillId="2" borderId="1" xfId="0" applyFont="1" applyFill="1" applyBorder="1" applyAlignment="1">
      <alignment horizontal="center"/>
    </xf>
    <xf numFmtId="0" fontId="6" fillId="7" borderId="5" xfId="1" applyNumberFormat="1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left" vertical="center" wrapText="1"/>
    </xf>
    <xf numFmtId="0" fontId="5" fillId="14" borderId="1" xfId="1" applyNumberFormat="1" applyFont="1" applyFill="1" applyBorder="1" applyAlignment="1">
      <alignment horizontal="center" vertical="center"/>
    </xf>
    <xf numFmtId="0" fontId="68" fillId="0" borderId="19" xfId="0" applyNumberFormat="1" applyFont="1" applyFill="1" applyBorder="1" applyAlignment="1">
      <alignment horizontal="center" vertical="center" shrinkToFit="1"/>
    </xf>
    <xf numFmtId="0" fontId="16" fillId="3" borderId="2" xfId="1" applyNumberFormat="1" applyFont="1" applyFill="1" applyBorder="1" applyAlignment="1">
      <alignment horizontal="center" vertical="center" wrapText="1"/>
    </xf>
    <xf numFmtId="0" fontId="5" fillId="49" borderId="30" xfId="0" applyNumberFormat="1" applyFont="1" applyFill="1" applyBorder="1" applyAlignment="1">
      <alignment horizontal="center"/>
    </xf>
    <xf numFmtId="0" fontId="5" fillId="49" borderId="30" xfId="0" applyNumberFormat="1" applyFont="1" applyFill="1" applyBorder="1"/>
    <xf numFmtId="0" fontId="5" fillId="0" borderId="30" xfId="0" applyNumberFormat="1" applyFont="1" applyBorder="1" applyAlignment="1">
      <alignment horizontal="center"/>
    </xf>
    <xf numFmtId="0" fontId="5" fillId="0" borderId="30" xfId="0" applyNumberFormat="1" applyFont="1" applyBorder="1"/>
    <xf numFmtId="49" fontId="5" fillId="14" borderId="1" xfId="2" applyNumberFormat="1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left"/>
    </xf>
    <xf numFmtId="0" fontId="9" fillId="4" borderId="0" xfId="0" applyFont="1" applyFill="1" applyBorder="1"/>
    <xf numFmtId="0" fontId="66" fillId="0" borderId="0" xfId="0" applyNumberFormat="1" applyFont="1" applyFill="1"/>
    <xf numFmtId="49" fontId="36" fillId="50" borderId="7" xfId="2" applyNumberFormat="1" applyFont="1" applyFill="1" applyBorder="1" applyAlignment="1">
      <alignment horizontal="center" vertical="center" wrapText="1"/>
    </xf>
    <xf numFmtId="49" fontId="5" fillId="14" borderId="18" xfId="2" applyNumberFormat="1" applyFont="1" applyFill="1" applyBorder="1" applyAlignment="1">
      <alignment horizontal="center" vertical="center" wrapText="1"/>
    </xf>
    <xf numFmtId="0" fontId="5" fillId="14" borderId="7" xfId="2" applyNumberFormat="1" applyFont="1" applyFill="1" applyBorder="1" applyAlignment="1">
      <alignment horizontal="center" vertical="center" wrapText="1"/>
    </xf>
    <xf numFmtId="0" fontId="5" fillId="14" borderId="0" xfId="1" applyNumberFormat="1" applyFont="1" applyFill="1" applyBorder="1" applyAlignment="1">
      <alignment horizontal="center" vertical="center"/>
    </xf>
    <xf numFmtId="0" fontId="5" fillId="0" borderId="0" xfId="0" applyNumberFormat="1" applyFont="1" applyFill="1"/>
    <xf numFmtId="0" fontId="5" fillId="4" borderId="0" xfId="0" applyNumberFormat="1" applyFont="1" applyFill="1" applyBorder="1"/>
    <xf numFmtId="0" fontId="9" fillId="4" borderId="1" xfId="0" applyFont="1" applyFill="1" applyBorder="1" applyAlignment="1">
      <alignment horizontal="center"/>
    </xf>
    <xf numFmtId="49" fontId="66" fillId="14" borderId="1" xfId="2" applyNumberFormat="1" applyFont="1" applyFill="1" applyBorder="1" applyAlignment="1">
      <alignment horizontal="center" vertical="center" wrapText="1"/>
    </xf>
    <xf numFmtId="0" fontId="5" fillId="14" borderId="3" xfId="2" applyNumberFormat="1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left"/>
    </xf>
    <xf numFmtId="0" fontId="66" fillId="14" borderId="3" xfId="2" applyNumberFormat="1" applyFont="1" applyFill="1" applyBorder="1" applyAlignment="1">
      <alignment horizontal="center" vertical="center" wrapText="1"/>
    </xf>
    <xf numFmtId="49" fontId="36" fillId="50" borderId="1" xfId="2" applyNumberFormat="1" applyFont="1" applyFill="1" applyBorder="1" applyAlignment="1">
      <alignment horizontal="center" vertical="center" wrapText="1"/>
    </xf>
    <xf numFmtId="0" fontId="66" fillId="14" borderId="1" xfId="1" applyNumberFormat="1" applyFont="1" applyFill="1" applyBorder="1" applyAlignment="1">
      <alignment horizontal="center" vertical="center"/>
    </xf>
    <xf numFmtId="0" fontId="69" fillId="0" borderId="1" xfId="0" applyFont="1" applyBorder="1" applyAlignment="1">
      <alignment horizontal="left"/>
    </xf>
    <xf numFmtId="0" fontId="5" fillId="4" borderId="1" xfId="0" applyNumberFormat="1" applyFont="1" applyFill="1" applyBorder="1"/>
    <xf numFmtId="0" fontId="11" fillId="4" borderId="0" xfId="0" applyFont="1" applyFill="1" applyBorder="1"/>
    <xf numFmtId="0" fontId="66" fillId="4" borderId="1" xfId="0" applyNumberFormat="1" applyFont="1" applyFill="1" applyBorder="1"/>
    <xf numFmtId="0" fontId="5" fillId="4" borderId="33" xfId="0" applyNumberFormat="1" applyFont="1" applyFill="1" applyBorder="1"/>
    <xf numFmtId="0" fontId="5" fillId="49" borderId="31" xfId="0" applyNumberFormat="1" applyFont="1" applyFill="1" applyBorder="1" applyAlignment="1">
      <alignment horizontal="center"/>
    </xf>
    <xf numFmtId="0" fontId="5" fillId="49" borderId="31" xfId="0" applyNumberFormat="1" applyFont="1" applyFill="1" applyBorder="1"/>
    <xf numFmtId="0" fontId="5" fillId="4" borderId="32" xfId="0" applyNumberFormat="1" applyFont="1" applyFill="1" applyBorder="1"/>
    <xf numFmtId="0" fontId="5" fillId="9" borderId="0" xfId="0" applyNumberFormat="1" applyFont="1" applyFill="1" applyAlignment="1">
      <alignment horizontal="center"/>
    </xf>
    <xf numFmtId="0" fontId="62" fillId="0" borderId="14" xfId="0" applyFont="1" applyFill="1" applyBorder="1" applyAlignment="1">
      <alignment horizontal="center"/>
    </xf>
    <xf numFmtId="0" fontId="5" fillId="8" borderId="4" xfId="0" applyFont="1" applyFill="1" applyBorder="1"/>
    <xf numFmtId="49" fontId="70" fillId="0" borderId="1" xfId="0" applyNumberFormat="1" applyFont="1" applyFill="1" applyBorder="1" applyAlignment="1">
      <alignment horizontal="center" vertical="center" wrapText="1"/>
    </xf>
    <xf numFmtId="0" fontId="70" fillId="0" borderId="1" xfId="0" applyNumberFormat="1" applyFont="1" applyFill="1" applyBorder="1" applyAlignment="1">
      <alignment horizontal="center" vertical="center" wrapText="1"/>
    </xf>
    <xf numFmtId="49" fontId="70" fillId="0" borderId="1" xfId="2" applyNumberFormat="1" applyFont="1" applyFill="1" applyBorder="1" applyAlignment="1">
      <alignment horizontal="center" vertical="center" wrapText="1"/>
    </xf>
    <xf numFmtId="49" fontId="70" fillId="0" borderId="1" xfId="1" applyNumberFormat="1" applyFont="1" applyFill="1" applyBorder="1" applyAlignment="1">
      <alignment horizontal="center" vertical="center"/>
    </xf>
    <xf numFmtId="0" fontId="70" fillId="0" borderId="1" xfId="0" applyFont="1" applyFill="1" applyBorder="1" applyAlignment="1">
      <alignment horizontal="center"/>
    </xf>
    <xf numFmtId="49" fontId="70" fillId="0" borderId="1" xfId="0" applyNumberFormat="1" applyFont="1" applyFill="1" applyBorder="1" applyAlignment="1">
      <alignment horizontal="center"/>
    </xf>
    <xf numFmtId="0" fontId="70" fillId="2" borderId="1" xfId="0" applyFont="1" applyFill="1" applyBorder="1" applyAlignment="1">
      <alignment horizontal="center"/>
    </xf>
    <xf numFmtId="0" fontId="12" fillId="15" borderId="1" xfId="0" applyFont="1" applyFill="1" applyBorder="1" applyAlignment="1" applyProtection="1">
      <alignment horizontal="center" vertical="center"/>
      <protection locked="0"/>
    </xf>
    <xf numFmtId="0" fontId="36" fillId="0" borderId="1" xfId="0" applyFont="1" applyFill="1" applyBorder="1" applyAlignment="1">
      <alignment horizontal="center"/>
    </xf>
    <xf numFmtId="0" fontId="12" fillId="0" borderId="1" xfId="0" applyFont="1" applyFill="1" applyBorder="1" applyAlignment="1" applyProtection="1">
      <alignment horizontal="center" vertical="center"/>
      <protection locked="0"/>
    </xf>
    <xf numFmtId="0" fontId="37" fillId="0" borderId="1" xfId="0" applyFont="1" applyFill="1" applyBorder="1" applyAlignment="1">
      <alignment horizontal="center"/>
    </xf>
    <xf numFmtId="0" fontId="68" fillId="0" borderId="1" xfId="0" applyNumberFormat="1" applyFont="1" applyFill="1" applyBorder="1" applyAlignment="1">
      <alignment horizontal="center" vertical="center" shrinkToFit="1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49" fontId="12" fillId="0" borderId="1" xfId="0" applyNumberFormat="1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49" fontId="12" fillId="11" borderId="1" xfId="0" applyNumberFormat="1" applyFont="1" applyFill="1" applyBorder="1" applyAlignment="1">
      <alignment horizontal="center" vertical="center" shrinkToFit="1"/>
    </xf>
    <xf numFmtId="49" fontId="0" fillId="11" borderId="1" xfId="0" applyNumberFormat="1" applyFont="1" applyFill="1" applyBorder="1" applyAlignment="1">
      <alignment horizontal="center" vertical="center" shrinkToFit="1"/>
    </xf>
    <xf numFmtId="14" fontId="12" fillId="11" borderId="4" xfId="0" applyNumberFormat="1" applyFont="1" applyFill="1" applyBorder="1" applyAlignment="1">
      <alignment horizontal="center" vertical="center" shrinkToFit="1"/>
    </xf>
    <xf numFmtId="14" fontId="12" fillId="12" borderId="4" xfId="0" applyNumberFormat="1" applyFont="1" applyFill="1" applyBorder="1" applyAlignment="1">
      <alignment horizontal="center" vertical="center" shrinkToFit="1"/>
    </xf>
    <xf numFmtId="1" fontId="12" fillId="12" borderId="4" xfId="0" applyNumberFormat="1" applyFont="1" applyFill="1" applyBorder="1" applyAlignment="1">
      <alignment horizontal="center" vertical="center" shrinkToFit="1"/>
    </xf>
    <xf numFmtId="49" fontId="12" fillId="12" borderId="1" xfId="0" applyNumberFormat="1" applyFont="1" applyFill="1" applyBorder="1" applyAlignment="1">
      <alignment horizontal="center" vertical="center" shrinkToFit="1"/>
    </xf>
    <xf numFmtId="14" fontId="12" fillId="12" borderId="1" xfId="0" applyNumberFormat="1" applyFont="1" applyFill="1" applyBorder="1" applyAlignment="1">
      <alignment horizontal="center" vertical="center" shrinkToFit="1"/>
    </xf>
    <xf numFmtId="0" fontId="12" fillId="12" borderId="1" xfId="0" applyFont="1" applyFill="1" applyBorder="1" applyAlignment="1">
      <alignment horizontal="center" vertical="center" shrinkToFit="1"/>
    </xf>
    <xf numFmtId="14" fontId="12" fillId="12" borderId="4" xfId="0" applyNumberFormat="1" applyFont="1" applyFill="1" applyBorder="1" applyAlignment="1">
      <alignment horizontal="center" vertical="center" shrinkToFit="1"/>
    </xf>
    <xf numFmtId="49" fontId="12" fillId="12" borderId="1" xfId="0" applyNumberFormat="1" applyFont="1" applyFill="1" applyBorder="1" applyAlignment="1">
      <alignment horizontal="center" vertical="center" shrinkToFit="1"/>
    </xf>
    <xf numFmtId="49" fontId="12" fillId="8" borderId="1" xfId="0" applyNumberFormat="1" applyFont="1" applyFill="1" applyBorder="1" applyAlignment="1">
      <alignment horizontal="center" vertical="center" shrinkToFit="1"/>
    </xf>
    <xf numFmtId="0" fontId="5" fillId="0" borderId="9" xfId="6" applyFont="1" applyFill="1" applyBorder="1" applyAlignment="1">
      <alignment horizontal="center" vertical="center" wrapText="1"/>
    </xf>
    <xf numFmtId="0" fontId="5" fillId="0" borderId="4" xfId="6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7" fillId="2" borderId="1" xfId="1" applyNumberFormat="1" applyFont="1" applyFill="1" applyBorder="1" applyAlignment="1">
      <alignment horizontal="center" vertical="center" wrapText="1"/>
    </xf>
    <xf numFmtId="49" fontId="12" fillId="8" borderId="1" xfId="0" applyNumberFormat="1" applyFont="1" applyFill="1" applyBorder="1" applyAlignment="1">
      <alignment horizontal="center" vertical="center" shrinkToFit="1"/>
    </xf>
    <xf numFmtId="0" fontId="12" fillId="0" borderId="0" xfId="1" applyFont="1" applyAlignment="1">
      <alignment horizontal="center"/>
    </xf>
    <xf numFmtId="1" fontId="5" fillId="0" borderId="1" xfId="0" applyNumberFormat="1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0" fontId="0" fillId="0" borderId="0" xfId="0"/>
    <xf numFmtId="0" fontId="12" fillId="8" borderId="1" xfId="0" applyFont="1" applyFill="1" applyBorder="1" applyAlignment="1">
      <alignment horizontal="center" vertical="center" shrinkToFit="1"/>
    </xf>
    <xf numFmtId="49" fontId="12" fillId="8" borderId="1" xfId="0" applyNumberFormat="1" applyFont="1" applyFill="1" applyBorder="1" applyAlignment="1">
      <alignment horizontal="center" vertical="center" shrinkToFit="1"/>
    </xf>
    <xf numFmtId="14" fontId="12" fillId="8" borderId="1" xfId="0" applyNumberFormat="1" applyFont="1" applyFill="1" applyBorder="1" applyAlignment="1">
      <alignment horizontal="center" vertical="center" shrinkToFi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indent="1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0" fillId="0" borderId="1" xfId="0" pivotButton="1" applyBorder="1"/>
    <xf numFmtId="0" fontId="0" fillId="0" borderId="1" xfId="0" applyBorder="1"/>
    <xf numFmtId="0" fontId="0" fillId="0" borderId="1" xfId="0" applyNumberFormat="1" applyBorder="1" applyAlignment="1">
      <alignment horizontal="center"/>
    </xf>
    <xf numFmtId="0" fontId="0" fillId="2" borderId="1" xfId="0" applyNumberFormat="1" applyFill="1" applyBorder="1" applyAlignment="1">
      <alignment horizontal="center"/>
    </xf>
    <xf numFmtId="0" fontId="13" fillId="0" borderId="1" xfId="0" applyFont="1" applyFill="1" applyBorder="1" applyAlignment="1">
      <alignment horizontal="left" vertical="center" wrapText="1"/>
    </xf>
    <xf numFmtId="49" fontId="5" fillId="48" borderId="1" xfId="0" applyNumberFormat="1" applyFont="1" applyFill="1" applyBorder="1" applyAlignment="1">
      <alignment horizontal="left" vertical="center" wrapText="1"/>
    </xf>
    <xf numFmtId="49" fontId="5" fillId="48" borderId="1" xfId="0" applyNumberFormat="1" applyFont="1" applyFill="1" applyBorder="1" applyAlignment="1">
      <alignment horizontal="left"/>
    </xf>
    <xf numFmtId="0" fontId="5" fillId="2" borderId="1" xfId="1" applyNumberFormat="1" applyFont="1" applyFill="1" applyBorder="1" applyAlignment="1">
      <alignment horizontal="center" vertical="center" wrapText="1"/>
    </xf>
    <xf numFmtId="0" fontId="5" fillId="2" borderId="2" xfId="0" applyFont="1" applyFill="1" applyBorder="1"/>
    <xf numFmtId="49" fontId="5" fillId="2" borderId="1" xfId="1" applyNumberFormat="1" applyFont="1" applyFill="1" applyBorder="1" applyAlignment="1">
      <alignment horizontal="center" vertical="center" wrapText="1"/>
    </xf>
    <xf numFmtId="14" fontId="5" fillId="2" borderId="1" xfId="1" applyNumberFormat="1" applyFont="1" applyFill="1" applyBorder="1" applyAlignment="1">
      <alignment horizontal="center" vertical="center" wrapText="1"/>
    </xf>
    <xf numFmtId="0" fontId="5" fillId="15" borderId="4" xfId="0" applyFont="1" applyFill="1" applyBorder="1" applyAlignment="1">
      <alignment horizontal="center" vertical="center" wrapText="1"/>
    </xf>
    <xf numFmtId="0" fontId="5" fillId="15" borderId="4" xfId="0" applyNumberFormat="1" applyFont="1" applyFill="1" applyBorder="1" applyAlignment="1">
      <alignment horizontal="center" vertical="center" wrapText="1"/>
    </xf>
    <xf numFmtId="0" fontId="5" fillId="0" borderId="4" xfId="6" applyFont="1" applyFill="1" applyBorder="1" applyAlignment="1">
      <alignment horizontal="center" vertical="center"/>
    </xf>
    <xf numFmtId="0" fontId="5" fillId="13" borderId="4" xfId="0" applyFont="1" applyFill="1" applyBorder="1" applyAlignment="1">
      <alignment horizontal="center" vertical="center" wrapText="1"/>
    </xf>
    <xf numFmtId="0" fontId="5" fillId="0" borderId="7" xfId="6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left" vertical="center" wrapText="1"/>
    </xf>
    <xf numFmtId="0" fontId="5" fillId="0" borderId="7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center"/>
    </xf>
    <xf numFmtId="49" fontId="5" fillId="9" borderId="14" xfId="1" applyNumberFormat="1" applyFont="1" applyFill="1" applyBorder="1" applyAlignment="1">
      <alignment horizontal="center" vertical="center" wrapText="1"/>
    </xf>
    <xf numFmtId="49" fontId="13" fillId="0" borderId="1" xfId="0" applyNumberFormat="1" applyFont="1" applyFill="1" applyBorder="1" applyAlignment="1">
      <alignment horizontal="left" vertical="center" wrapText="1"/>
    </xf>
    <xf numFmtId="49" fontId="76" fillId="0" borderId="1" xfId="0" applyNumberFormat="1" applyFont="1" applyFill="1" applyBorder="1" applyAlignment="1">
      <alignment horizontal="center" vertical="center" wrapText="1"/>
    </xf>
    <xf numFmtId="0" fontId="76" fillId="0" borderId="1" xfId="0" applyNumberFormat="1" applyFont="1" applyFill="1" applyBorder="1" applyAlignment="1">
      <alignment horizontal="center" vertical="center" wrapText="1"/>
    </xf>
    <xf numFmtId="49" fontId="76" fillId="0" borderId="1" xfId="2" applyNumberFormat="1" applyFont="1" applyFill="1" applyBorder="1" applyAlignment="1">
      <alignment horizontal="center" vertical="center" wrapText="1"/>
    </xf>
    <xf numFmtId="49" fontId="76" fillId="0" borderId="1" xfId="1" applyNumberFormat="1" applyFont="1" applyFill="1" applyBorder="1" applyAlignment="1">
      <alignment horizontal="center" vertical="center"/>
    </xf>
    <xf numFmtId="0" fontId="76" fillId="0" borderId="1" xfId="0" applyFont="1" applyFill="1" applyBorder="1" applyAlignment="1">
      <alignment horizontal="center"/>
    </xf>
    <xf numFmtId="49" fontId="76" fillId="0" borderId="1" xfId="0" applyNumberFormat="1" applyFont="1" applyFill="1" applyBorder="1" applyAlignment="1">
      <alignment horizontal="center"/>
    </xf>
    <xf numFmtId="0" fontId="76" fillId="2" borderId="1" xfId="0" applyFont="1" applyFill="1" applyBorder="1" applyAlignment="1">
      <alignment horizontal="center"/>
    </xf>
    <xf numFmtId="49" fontId="13" fillId="7" borderId="3" xfId="0" applyNumberFormat="1" applyFont="1" applyFill="1" applyBorder="1" applyAlignment="1">
      <alignment horizontal="left"/>
    </xf>
    <xf numFmtId="0" fontId="13" fillId="0" borderId="1" xfId="1" applyFont="1" applyFill="1" applyBorder="1" applyAlignment="1">
      <alignment horizontal="center" vertical="center"/>
    </xf>
    <xf numFmtId="0" fontId="13" fillId="0" borderId="4" xfId="6" applyFont="1" applyFill="1" applyBorder="1" applyAlignment="1">
      <alignment horizontal="center" vertical="center" wrapText="1"/>
    </xf>
    <xf numFmtId="49" fontId="13" fillId="0" borderId="1" xfId="1" applyNumberFormat="1" applyFont="1" applyFill="1" applyBorder="1" applyAlignment="1">
      <alignment horizontal="center" vertical="center"/>
    </xf>
    <xf numFmtId="0" fontId="13" fillId="0" borderId="9" xfId="6" applyFont="1" applyFill="1" applyBorder="1" applyAlignment="1">
      <alignment horizontal="left" vertical="center" wrapText="1"/>
    </xf>
    <xf numFmtId="0" fontId="13" fillId="9" borderId="1" xfId="0" applyFont="1" applyFill="1" applyBorder="1"/>
    <xf numFmtId="0" fontId="13" fillId="2" borderId="1" xfId="0" applyFont="1" applyFill="1" applyBorder="1"/>
    <xf numFmtId="0" fontId="13" fillId="8" borderId="1" xfId="0" applyFont="1" applyFill="1" applyBorder="1"/>
    <xf numFmtId="49" fontId="66" fillId="0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6" fillId="2" borderId="1" xfId="0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left"/>
    </xf>
    <xf numFmtId="0" fontId="5" fillId="0" borderId="34" xfId="0" applyFont="1" applyFill="1" applyBorder="1" applyAlignment="1">
      <alignment horizontal="left" vertical="center" wrapText="1"/>
    </xf>
    <xf numFmtId="49" fontId="66" fillId="9" borderId="16" xfId="0" applyNumberFormat="1" applyFont="1" applyFill="1" applyBorder="1" applyAlignment="1">
      <alignment horizontal="left"/>
    </xf>
    <xf numFmtId="0" fontId="13" fillId="0" borderId="1" xfId="0" applyFont="1" applyFill="1" applyBorder="1" applyAlignment="1">
      <alignment horizontal="center" vertical="center" wrapText="1"/>
    </xf>
    <xf numFmtId="49" fontId="24" fillId="0" borderId="3" xfId="0" applyNumberFormat="1" applyFont="1" applyFill="1" applyBorder="1" applyAlignment="1">
      <alignment horizontal="left"/>
    </xf>
    <xf numFmtId="0" fontId="5" fillId="48" borderId="1" xfId="0" applyFont="1" applyFill="1" applyBorder="1" applyAlignment="1">
      <alignment horizontal="center" vertical="center" wrapText="1"/>
    </xf>
    <xf numFmtId="49" fontId="38" fillId="0" borderId="1" xfId="0" applyNumberFormat="1" applyFont="1" applyFill="1" applyBorder="1" applyAlignment="1">
      <alignment horizontal="left" vertical="center"/>
    </xf>
    <xf numFmtId="49" fontId="5" fillId="0" borderId="3" xfId="1" applyNumberFormat="1" applyFont="1" applyFill="1" applyBorder="1" applyAlignment="1">
      <alignment horizontal="center" vertical="center" wrapText="1"/>
    </xf>
    <xf numFmtId="49" fontId="37" fillId="0" borderId="3" xfId="0" applyNumberFormat="1" applyFont="1" applyFill="1" applyBorder="1" applyAlignment="1">
      <alignment horizontal="left"/>
    </xf>
    <xf numFmtId="49" fontId="5" fillId="9" borderId="3" xfId="0" applyNumberFormat="1" applyFont="1" applyFill="1" applyBorder="1" applyAlignment="1">
      <alignment horizontal="left"/>
    </xf>
    <xf numFmtId="49" fontId="74" fillId="0" borderId="1" xfId="0" applyNumberFormat="1" applyFont="1" applyFill="1" applyBorder="1" applyAlignment="1">
      <alignment horizontal="center" vertical="center" wrapText="1"/>
    </xf>
    <xf numFmtId="49" fontId="5" fillId="0" borderId="3" xfId="0" applyNumberFormat="1" applyFont="1" applyFill="1" applyBorder="1" applyAlignment="1">
      <alignment horizontal="center"/>
    </xf>
    <xf numFmtId="49" fontId="37" fillId="0" borderId="3" xfId="0" applyNumberFormat="1" applyFont="1" applyFill="1" applyBorder="1" applyAlignment="1">
      <alignment horizontal="center" vertical="center" wrapText="1"/>
    </xf>
    <xf numFmtId="49" fontId="78" fillId="0" borderId="1" xfId="0" applyNumberFormat="1" applyFont="1" applyFill="1" applyBorder="1" applyAlignment="1">
      <alignment horizontal="center" vertical="center" wrapText="1"/>
    </xf>
    <xf numFmtId="49" fontId="72" fillId="0" borderId="1" xfId="0" applyNumberFormat="1" applyFont="1" applyFill="1" applyBorder="1" applyAlignment="1">
      <alignment horizontal="center" vertical="center" wrapText="1"/>
    </xf>
    <xf numFmtId="49" fontId="24" fillId="0" borderId="14" xfId="0" applyNumberFormat="1" applyFont="1" applyFill="1" applyBorder="1" applyAlignment="1">
      <alignment horizontal="center"/>
    </xf>
    <xf numFmtId="49" fontId="75" fillId="0" borderId="3" xfId="0" applyNumberFormat="1" applyFont="1" applyFill="1" applyBorder="1" applyAlignment="1">
      <alignment horizontal="left" vertical="center"/>
    </xf>
    <xf numFmtId="49" fontId="77" fillId="0" borderId="3" xfId="0" applyNumberFormat="1" applyFont="1" applyFill="1" applyBorder="1" applyAlignment="1">
      <alignment horizontal="left" vertical="center"/>
    </xf>
    <xf numFmtId="49" fontId="27" fillId="0" borderId="3" xfId="0" applyNumberFormat="1" applyFont="1" applyFill="1" applyBorder="1" applyAlignment="1">
      <alignment horizontal="left" vertical="center"/>
    </xf>
    <xf numFmtId="49" fontId="38" fillId="0" borderId="3" xfId="0" applyNumberFormat="1" applyFont="1" applyFill="1" applyBorder="1" applyAlignment="1">
      <alignment horizontal="left" vertical="center"/>
    </xf>
    <xf numFmtId="49" fontId="79" fillId="0" borderId="3" xfId="0" applyNumberFormat="1" applyFont="1" applyFill="1" applyBorder="1" applyAlignment="1">
      <alignment horizontal="left" vertical="center"/>
    </xf>
    <xf numFmtId="49" fontId="71" fillId="0" borderId="3" xfId="0" applyNumberFormat="1" applyFont="1" applyFill="1" applyBorder="1" applyAlignment="1">
      <alignment horizontal="left" vertical="center"/>
    </xf>
    <xf numFmtId="49" fontId="73" fillId="0" borderId="3" xfId="0" applyNumberFormat="1" applyFont="1" applyFill="1" applyBorder="1" applyAlignment="1">
      <alignment horizontal="left" vertical="center"/>
    </xf>
    <xf numFmtId="49" fontId="67" fillId="0" borderId="3" xfId="0" applyNumberFormat="1" applyFont="1" applyFill="1" applyBorder="1" applyAlignment="1">
      <alignment horizontal="left" vertical="center"/>
    </xf>
    <xf numFmtId="49" fontId="5" fillId="9" borderId="1" xfId="1" applyNumberFormat="1" applyFont="1" applyFill="1" applyBorder="1" applyAlignment="1">
      <alignment horizontal="center" vertical="center" wrapText="1"/>
    </xf>
    <xf numFmtId="49" fontId="5" fillId="9" borderId="3" xfId="1" applyNumberFormat="1" applyFont="1" applyFill="1" applyBorder="1" applyAlignment="1">
      <alignment horizontal="center" vertical="center" wrapText="1"/>
    </xf>
    <xf numFmtId="49" fontId="66" fillId="9" borderId="1" xfId="0" applyNumberFormat="1" applyFont="1" applyFill="1" applyBorder="1" applyAlignment="1">
      <alignment horizontal="left"/>
    </xf>
    <xf numFmtId="49" fontId="37" fillId="0" borderId="1" xfId="0" applyNumberFormat="1" applyFont="1" applyFill="1" applyBorder="1" applyAlignment="1">
      <alignment horizontal="left"/>
    </xf>
    <xf numFmtId="49" fontId="13" fillId="9" borderId="1" xfId="0" applyNumberFormat="1" applyFont="1" applyFill="1" applyBorder="1" applyAlignment="1">
      <alignment horizontal="left"/>
    </xf>
    <xf numFmtId="49" fontId="5" fillId="48" borderId="16" xfId="0" applyNumberFormat="1" applyFont="1" applyFill="1" applyBorder="1" applyAlignment="1">
      <alignment horizontal="left" vertical="center" wrapText="1"/>
    </xf>
    <xf numFmtId="0" fontId="5" fillId="48" borderId="3" xfId="0" applyFont="1" applyFill="1" applyBorder="1" applyAlignment="1">
      <alignment horizontal="left" vertical="center" wrapText="1"/>
    </xf>
    <xf numFmtId="49" fontId="66" fillId="9" borderId="3" xfId="0" applyNumberFormat="1" applyFont="1" applyFill="1" applyBorder="1" applyAlignment="1">
      <alignment horizontal="left"/>
    </xf>
    <xf numFmtId="49" fontId="13" fillId="0" borderId="1" xfId="0" applyNumberFormat="1" applyFont="1" applyFill="1" applyBorder="1" applyAlignment="1">
      <alignment horizontal="left"/>
    </xf>
    <xf numFmtId="49" fontId="13" fillId="9" borderId="1" xfId="0" applyNumberFormat="1" applyFont="1" applyFill="1" applyBorder="1" applyAlignment="1">
      <alignment horizontal="left" wrapText="1"/>
    </xf>
    <xf numFmtId="0" fontId="74" fillId="0" borderId="1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/>
    </xf>
    <xf numFmtId="0" fontId="37" fillId="0" borderId="3" xfId="0" applyNumberFormat="1" applyFont="1" applyFill="1" applyBorder="1" applyAlignment="1">
      <alignment horizontal="center" vertical="center" wrapText="1"/>
    </xf>
    <xf numFmtId="0" fontId="78" fillId="0" borderId="1" xfId="0" applyNumberFormat="1" applyFont="1" applyFill="1" applyBorder="1" applyAlignment="1">
      <alignment horizontal="center" vertical="center" wrapText="1"/>
    </xf>
    <xf numFmtId="0" fontId="72" fillId="0" borderId="1" xfId="0" applyNumberFormat="1" applyFont="1" applyFill="1" applyBorder="1" applyAlignment="1">
      <alignment horizontal="center" vertical="center" wrapText="1"/>
    </xf>
    <xf numFmtId="49" fontId="74" fillId="0" borderId="1" xfId="2" applyNumberFormat="1" applyFont="1" applyFill="1" applyBorder="1" applyAlignment="1">
      <alignment horizontal="center" vertical="center" wrapText="1"/>
    </xf>
    <xf numFmtId="49" fontId="78" fillId="0" borderId="1" xfId="2" applyNumberFormat="1" applyFont="1" applyFill="1" applyBorder="1" applyAlignment="1">
      <alignment horizontal="center" vertical="center" wrapText="1"/>
    </xf>
    <xf numFmtId="49" fontId="72" fillId="0" borderId="1" xfId="2" applyNumberFormat="1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left"/>
    </xf>
    <xf numFmtId="49" fontId="74" fillId="0" borderId="1" xfId="1" applyNumberFormat="1" applyFont="1" applyFill="1" applyBorder="1" applyAlignment="1">
      <alignment horizontal="center" vertical="center"/>
    </xf>
    <xf numFmtId="49" fontId="78" fillId="0" borderId="1" xfId="1" applyNumberFormat="1" applyFont="1" applyFill="1" applyBorder="1" applyAlignment="1">
      <alignment horizontal="center" vertical="center"/>
    </xf>
    <xf numFmtId="49" fontId="72" fillId="0" borderId="1" xfId="1" applyNumberFormat="1" applyFont="1" applyFill="1" applyBorder="1" applyAlignment="1">
      <alignment horizontal="center" vertical="center"/>
    </xf>
    <xf numFmtId="0" fontId="76" fillId="0" borderId="9" xfId="0" applyFont="1" applyFill="1" applyBorder="1" applyAlignment="1">
      <alignment horizontal="left" vertical="center" wrapText="1"/>
    </xf>
    <xf numFmtId="0" fontId="78" fillId="0" borderId="9" xfId="0" applyFont="1" applyFill="1" applyBorder="1" applyAlignment="1">
      <alignment horizontal="left" vertical="center" wrapText="1"/>
    </xf>
    <xf numFmtId="0" fontId="70" fillId="0" borderId="9" xfId="0" applyFont="1" applyFill="1" applyBorder="1" applyAlignment="1">
      <alignment horizontal="left" vertical="center" wrapText="1"/>
    </xf>
    <xf numFmtId="0" fontId="5" fillId="0" borderId="17" xfId="6" applyFont="1" applyFill="1" applyBorder="1" applyAlignment="1">
      <alignment horizontal="left" vertical="center" wrapText="1"/>
    </xf>
    <xf numFmtId="0" fontId="24" fillId="0" borderId="17" xfId="0" applyFont="1" applyFill="1" applyBorder="1" applyAlignment="1">
      <alignment horizontal="left" vertical="center" wrapText="1"/>
    </xf>
    <xf numFmtId="0" fontId="62" fillId="0" borderId="18" xfId="0" applyFont="1" applyFill="1" applyBorder="1" applyAlignment="1">
      <alignment horizontal="center"/>
    </xf>
    <xf numFmtId="0" fontId="74" fillId="0" borderId="1" xfId="0" applyFont="1" applyFill="1" applyBorder="1" applyAlignment="1">
      <alignment horizontal="center"/>
    </xf>
    <xf numFmtId="0" fontId="78" fillId="0" borderId="1" xfId="0" applyFont="1" applyFill="1" applyBorder="1" applyAlignment="1">
      <alignment horizontal="center"/>
    </xf>
    <xf numFmtId="0" fontId="72" fillId="0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/>
    </xf>
    <xf numFmtId="0" fontId="62" fillId="0" borderId="16" xfId="0" applyFont="1" applyFill="1" applyBorder="1" applyAlignment="1">
      <alignment horizontal="center"/>
    </xf>
    <xf numFmtId="0" fontId="62" fillId="0" borderId="7" xfId="0" applyFont="1" applyFill="1" applyBorder="1" applyAlignment="1">
      <alignment horizontal="center"/>
    </xf>
    <xf numFmtId="49" fontId="74" fillId="0" borderId="1" xfId="0" applyNumberFormat="1" applyFont="1" applyFill="1" applyBorder="1" applyAlignment="1">
      <alignment horizontal="center"/>
    </xf>
    <xf numFmtId="49" fontId="78" fillId="0" borderId="1" xfId="0" applyNumberFormat="1" applyFont="1" applyFill="1" applyBorder="1" applyAlignment="1">
      <alignment horizontal="center"/>
    </xf>
    <xf numFmtId="49" fontId="72" fillId="0" borderId="1" xfId="0" applyNumberFormat="1" applyFont="1" applyFill="1" applyBorder="1" applyAlignment="1">
      <alignment horizontal="center"/>
    </xf>
    <xf numFmtId="0" fontId="74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78" fillId="2" borderId="1" xfId="0" applyFont="1" applyFill="1" applyBorder="1" applyAlignment="1">
      <alignment horizontal="center"/>
    </xf>
    <xf numFmtId="0" fontId="72" fillId="2" borderId="1" xfId="0" applyFont="1" applyFill="1" applyBorder="1" applyAlignment="1">
      <alignment horizontal="center"/>
    </xf>
    <xf numFmtId="14" fontId="5" fillId="2" borderId="2" xfId="0" applyNumberFormat="1" applyFont="1" applyFill="1" applyBorder="1" applyAlignment="1">
      <alignment horizontal="center"/>
    </xf>
    <xf numFmtId="49" fontId="80" fillId="0" borderId="1" xfId="2" applyNumberFormat="1" applyFont="1" applyFill="1" applyBorder="1" applyAlignment="1">
      <alignment horizontal="center" vertical="center" wrapText="1"/>
    </xf>
    <xf numFmtId="49" fontId="80" fillId="0" borderId="1" xfId="1" applyNumberFormat="1" applyFont="1" applyFill="1" applyBorder="1" applyAlignment="1">
      <alignment horizontal="center" vertical="center"/>
    </xf>
    <xf numFmtId="0" fontId="80" fillId="0" borderId="1" xfId="0" applyFont="1" applyFill="1" applyBorder="1" applyAlignment="1">
      <alignment horizontal="center"/>
    </xf>
    <xf numFmtId="49" fontId="80" fillId="0" borderId="1" xfId="0" applyNumberFormat="1" applyFont="1" applyFill="1" applyBorder="1" applyAlignment="1">
      <alignment horizontal="center"/>
    </xf>
    <xf numFmtId="0" fontId="80" fillId="2" borderId="1" xfId="0" applyFont="1" applyFill="1" applyBorder="1" applyAlignment="1">
      <alignment horizontal="center"/>
    </xf>
    <xf numFmtId="49" fontId="80" fillId="0" borderId="3" xfId="0" applyNumberFormat="1" applyFont="1" applyFill="1" applyBorder="1" applyAlignment="1">
      <alignment horizontal="center" vertical="center" wrapText="1"/>
    </xf>
    <xf numFmtId="49" fontId="81" fillId="0" borderId="3" xfId="0" applyNumberFormat="1" applyFont="1" applyFill="1" applyBorder="1" applyAlignment="1">
      <alignment horizontal="left" vertical="center"/>
    </xf>
    <xf numFmtId="0" fontId="80" fillId="0" borderId="3" xfId="0" applyNumberFormat="1" applyFont="1" applyFill="1" applyBorder="1" applyAlignment="1">
      <alignment horizontal="center" vertical="center" wrapText="1"/>
    </xf>
    <xf numFmtId="14" fontId="82" fillId="12" borderId="2" xfId="0" applyNumberFormat="1" applyFont="1" applyFill="1" applyBorder="1" applyAlignment="1">
      <alignment horizontal="center"/>
    </xf>
    <xf numFmtId="0" fontId="21" fillId="12" borderId="19" xfId="1" applyNumberFormat="1" applyFont="1" applyFill="1" applyBorder="1" applyAlignment="1">
      <alignment horizontal="center" vertical="center" wrapText="1"/>
    </xf>
    <xf numFmtId="49" fontId="82" fillId="12" borderId="1" xfId="0" applyNumberFormat="1" applyFont="1" applyFill="1" applyBorder="1" applyAlignment="1">
      <alignment horizontal="center"/>
    </xf>
    <xf numFmtId="49" fontId="80" fillId="0" borderId="1" xfId="0" applyNumberFormat="1" applyFont="1" applyFill="1" applyBorder="1" applyAlignment="1">
      <alignment horizontal="center" vertical="center" wrapText="1"/>
    </xf>
    <xf numFmtId="0" fontId="80" fillId="0" borderId="1" xfId="0" applyNumberFormat="1" applyFont="1" applyFill="1" applyBorder="1" applyAlignment="1">
      <alignment horizontal="center" vertical="center" wrapText="1"/>
    </xf>
    <xf numFmtId="14" fontId="80" fillId="2" borderId="1" xfId="0" applyNumberFormat="1" applyFont="1" applyFill="1" applyBorder="1" applyAlignment="1">
      <alignment horizontal="center"/>
    </xf>
    <xf numFmtId="49" fontId="81" fillId="0" borderId="3" xfId="0" applyNumberFormat="1" applyFont="1" applyFill="1" applyBorder="1" applyAlignment="1">
      <alignment horizontal="center" vertical="center"/>
    </xf>
    <xf numFmtId="0" fontId="80" fillId="0" borderId="9" xfId="0" applyFont="1" applyFill="1" applyBorder="1" applyAlignment="1">
      <alignment horizontal="center" vertical="center" wrapText="1"/>
    </xf>
    <xf numFmtId="0" fontId="26" fillId="2" borderId="2" xfId="1" applyNumberFormat="1" applyFont="1" applyFill="1" applyBorder="1" applyAlignment="1">
      <alignment horizontal="center" vertical="center" wrapText="1"/>
    </xf>
    <xf numFmtId="0" fontId="12" fillId="0" borderId="1" xfId="0" applyNumberFormat="1" applyFont="1" applyFill="1" applyBorder="1" applyAlignment="1">
      <alignment horizontal="center"/>
    </xf>
    <xf numFmtId="49" fontId="24" fillId="0" borderId="1" xfId="1" applyNumberFormat="1" applyFont="1" applyFill="1" applyBorder="1" applyAlignment="1">
      <alignment horizontal="center" vertical="center"/>
    </xf>
    <xf numFmtId="49" fontId="70" fillId="0" borderId="3" xfId="0" applyNumberFormat="1" applyFont="1" applyFill="1" applyBorder="1" applyAlignment="1">
      <alignment horizontal="center" vertical="center" wrapText="1"/>
    </xf>
    <xf numFmtId="0" fontId="70" fillId="0" borderId="3" xfId="0" applyNumberFormat="1" applyFont="1" applyFill="1" applyBorder="1" applyAlignment="1">
      <alignment horizontal="center" vertical="center" wrapText="1"/>
    </xf>
    <xf numFmtId="0" fontId="12" fillId="12" borderId="2" xfId="0" applyFont="1" applyFill="1" applyBorder="1" applyAlignment="1">
      <alignment horizontal="center" vertical="center" shrinkToFit="1"/>
    </xf>
  </cellXfs>
  <cellStyles count="1455">
    <cellStyle name="20% - Акцент1" xfId="114" builtinId="30" customBuiltin="1"/>
    <cellStyle name="20% - Акцент1 2" xfId="325"/>
    <cellStyle name="20% - Акцент1 2 2" xfId="1305"/>
    <cellStyle name="20% - Акцент1 3" xfId="1095"/>
    <cellStyle name="20% - Акцент1 3 2" xfId="1332"/>
    <cellStyle name="20% - Акцент1 4" xfId="1120"/>
    <cellStyle name="20% - Акцент1 4 2" xfId="1357"/>
    <cellStyle name="20% - Акцент1 5" xfId="1145"/>
    <cellStyle name="20% - Акцент1 5 2" xfId="1382"/>
    <cellStyle name="20% - Акцент1 6" xfId="1170"/>
    <cellStyle name="20% - Акцент1 6 2" xfId="1407"/>
    <cellStyle name="20% - Акцент1 7" xfId="1199"/>
    <cellStyle name="20% - Акцент1 7 2" xfId="1434"/>
    <cellStyle name="20% - Акцент1 8" xfId="1248"/>
    <cellStyle name="20% - Акцент1 9" xfId="1284"/>
    <cellStyle name="20% - Акцент2" xfId="118" builtinId="34" customBuiltin="1"/>
    <cellStyle name="20% - Акцент2 2" xfId="327"/>
    <cellStyle name="20% - Акцент2 2 2" xfId="1287"/>
    <cellStyle name="20% - Акцент2 3" xfId="1097"/>
    <cellStyle name="20% - Акцент2 3 2" xfId="1334"/>
    <cellStyle name="20% - Акцент2 4" xfId="1122"/>
    <cellStyle name="20% - Акцент2 4 2" xfId="1359"/>
    <cellStyle name="20% - Акцент2 5" xfId="1147"/>
    <cellStyle name="20% - Акцент2 5 2" xfId="1384"/>
    <cellStyle name="20% - Акцент2 6" xfId="1172"/>
    <cellStyle name="20% - Акцент2 6 2" xfId="1409"/>
    <cellStyle name="20% - Акцент2 7" xfId="1201"/>
    <cellStyle name="20% - Акцент2 7 2" xfId="1436"/>
    <cellStyle name="20% - Акцент2 8" xfId="1252"/>
    <cellStyle name="20% - Акцент2 9" xfId="1278"/>
    <cellStyle name="20% - Акцент3" xfId="122" builtinId="38" customBuiltin="1"/>
    <cellStyle name="20% - Акцент3 2" xfId="329"/>
    <cellStyle name="20% - Акцент3 2 2" xfId="1295"/>
    <cellStyle name="20% - Акцент3 3" xfId="1099"/>
    <cellStyle name="20% - Акцент3 3 2" xfId="1336"/>
    <cellStyle name="20% - Акцент3 4" xfId="1124"/>
    <cellStyle name="20% - Акцент3 4 2" xfId="1361"/>
    <cellStyle name="20% - Акцент3 5" xfId="1149"/>
    <cellStyle name="20% - Акцент3 5 2" xfId="1386"/>
    <cellStyle name="20% - Акцент3 6" xfId="1174"/>
    <cellStyle name="20% - Акцент3 6 2" xfId="1411"/>
    <cellStyle name="20% - Акцент3 7" xfId="1203"/>
    <cellStyle name="20% - Акцент3 7 2" xfId="1438"/>
    <cellStyle name="20% - Акцент3 8" xfId="1256"/>
    <cellStyle name="20% - Акцент3 9" xfId="1299"/>
    <cellStyle name="20% - Акцент4" xfId="126" builtinId="42" customBuiltin="1"/>
    <cellStyle name="20% - Акцент4 2" xfId="331"/>
    <cellStyle name="20% - Акцент4 2 2" xfId="1223"/>
    <cellStyle name="20% - Акцент4 3" xfId="1101"/>
    <cellStyle name="20% - Акцент4 3 2" xfId="1338"/>
    <cellStyle name="20% - Акцент4 4" xfId="1126"/>
    <cellStyle name="20% - Акцент4 4 2" xfId="1363"/>
    <cellStyle name="20% - Акцент4 5" xfId="1151"/>
    <cellStyle name="20% - Акцент4 5 2" xfId="1388"/>
    <cellStyle name="20% - Акцент4 6" xfId="1176"/>
    <cellStyle name="20% - Акцент4 6 2" xfId="1413"/>
    <cellStyle name="20% - Акцент4 7" xfId="1205"/>
    <cellStyle name="20% - Акцент4 7 2" xfId="1440"/>
    <cellStyle name="20% - Акцент4 8" xfId="1260"/>
    <cellStyle name="20% - Акцент4 9" xfId="1298"/>
    <cellStyle name="20% - Акцент5" xfId="130" builtinId="46" customBuiltin="1"/>
    <cellStyle name="20% - Акцент5 2" xfId="333"/>
    <cellStyle name="20% - Акцент5 2 2" xfId="1306"/>
    <cellStyle name="20% - Акцент5 3" xfId="1103"/>
    <cellStyle name="20% - Акцент5 3 2" xfId="1340"/>
    <cellStyle name="20% - Акцент5 4" xfId="1128"/>
    <cellStyle name="20% - Акцент5 4 2" xfId="1365"/>
    <cellStyle name="20% - Акцент5 5" xfId="1153"/>
    <cellStyle name="20% - Акцент5 5 2" xfId="1390"/>
    <cellStyle name="20% - Акцент5 6" xfId="1178"/>
    <cellStyle name="20% - Акцент5 6 2" xfId="1415"/>
    <cellStyle name="20% - Акцент5 7" xfId="1207"/>
    <cellStyle name="20% - Акцент5 7 2" xfId="1442"/>
    <cellStyle name="20% - Акцент5 8" xfId="1264"/>
    <cellStyle name="20% - Акцент5 9" xfId="1285"/>
    <cellStyle name="20% - Акцент6" xfId="134" builtinId="50" customBuiltin="1"/>
    <cellStyle name="20% - Акцент6 2" xfId="335"/>
    <cellStyle name="20% - Акцент6 2 2" xfId="1282"/>
    <cellStyle name="20% - Акцент6 3" xfId="1105"/>
    <cellStyle name="20% - Акцент6 3 2" xfId="1342"/>
    <cellStyle name="20% - Акцент6 4" xfId="1130"/>
    <cellStyle name="20% - Акцент6 4 2" xfId="1367"/>
    <cellStyle name="20% - Акцент6 5" xfId="1155"/>
    <cellStyle name="20% - Акцент6 5 2" xfId="1392"/>
    <cellStyle name="20% - Акцент6 6" xfId="1180"/>
    <cellStyle name="20% - Акцент6 6 2" xfId="1417"/>
    <cellStyle name="20% - Акцент6 7" xfId="1209"/>
    <cellStyle name="20% - Акцент6 7 2" xfId="1444"/>
    <cellStyle name="20% - Акцент6 8" xfId="1268"/>
    <cellStyle name="20% - Акцент6 9" xfId="1301"/>
    <cellStyle name="40% - Акцент1" xfId="115" builtinId="31" customBuiltin="1"/>
    <cellStyle name="40% - Акцент1 2" xfId="326"/>
    <cellStyle name="40% - Акцент1 2 2" xfId="1274"/>
    <cellStyle name="40% - Акцент1 3" xfId="1096"/>
    <cellStyle name="40% - Акцент1 3 2" xfId="1333"/>
    <cellStyle name="40% - Акцент1 4" xfId="1121"/>
    <cellStyle name="40% - Акцент1 4 2" xfId="1358"/>
    <cellStyle name="40% - Акцент1 5" xfId="1146"/>
    <cellStyle name="40% - Акцент1 5 2" xfId="1383"/>
    <cellStyle name="40% - Акцент1 6" xfId="1171"/>
    <cellStyle name="40% - Акцент1 6 2" xfId="1408"/>
    <cellStyle name="40% - Акцент1 7" xfId="1200"/>
    <cellStyle name="40% - Акцент1 7 2" xfId="1435"/>
    <cellStyle name="40% - Акцент1 8" xfId="1249"/>
    <cellStyle name="40% - Акцент1 9" xfId="1226"/>
    <cellStyle name="40% - Акцент2" xfId="119" builtinId="35" customBuiltin="1"/>
    <cellStyle name="40% - Акцент2 2" xfId="328"/>
    <cellStyle name="40% - Акцент2 2 2" xfId="1291"/>
    <cellStyle name="40% - Акцент2 3" xfId="1098"/>
    <cellStyle name="40% - Акцент2 3 2" xfId="1335"/>
    <cellStyle name="40% - Акцент2 4" xfId="1123"/>
    <cellStyle name="40% - Акцент2 4 2" xfId="1360"/>
    <cellStyle name="40% - Акцент2 5" xfId="1148"/>
    <cellStyle name="40% - Акцент2 5 2" xfId="1385"/>
    <cellStyle name="40% - Акцент2 6" xfId="1173"/>
    <cellStyle name="40% - Акцент2 6 2" xfId="1410"/>
    <cellStyle name="40% - Акцент2 7" xfId="1202"/>
    <cellStyle name="40% - Акцент2 7 2" xfId="1437"/>
    <cellStyle name="40% - Акцент2 8" xfId="1253"/>
    <cellStyle name="40% - Акцент2 9" xfId="1292"/>
    <cellStyle name="40% - Акцент3" xfId="123" builtinId="39" customBuiltin="1"/>
    <cellStyle name="40% - Акцент3 2" xfId="330"/>
    <cellStyle name="40% - Акцент3 2 2" xfId="1286"/>
    <cellStyle name="40% - Акцент3 3" xfId="1100"/>
    <cellStyle name="40% - Акцент3 3 2" xfId="1337"/>
    <cellStyle name="40% - Акцент3 4" xfId="1125"/>
    <cellStyle name="40% - Акцент3 4 2" xfId="1362"/>
    <cellStyle name="40% - Акцент3 5" xfId="1150"/>
    <cellStyle name="40% - Акцент3 5 2" xfId="1387"/>
    <cellStyle name="40% - Акцент3 6" xfId="1175"/>
    <cellStyle name="40% - Акцент3 6 2" xfId="1412"/>
    <cellStyle name="40% - Акцент3 7" xfId="1204"/>
    <cellStyle name="40% - Акцент3 7 2" xfId="1439"/>
    <cellStyle name="40% - Акцент3 8" xfId="1257"/>
    <cellStyle name="40% - Акцент3 9" xfId="1308"/>
    <cellStyle name="40% - Акцент4" xfId="127" builtinId="43" customBuiltin="1"/>
    <cellStyle name="40% - Акцент4 2" xfId="332"/>
    <cellStyle name="40% - Акцент4 2 2" xfId="1224"/>
    <cellStyle name="40% - Акцент4 3" xfId="1102"/>
    <cellStyle name="40% - Акцент4 3 2" xfId="1339"/>
    <cellStyle name="40% - Акцент4 4" xfId="1127"/>
    <cellStyle name="40% - Акцент4 4 2" xfId="1364"/>
    <cellStyle name="40% - Акцент4 5" xfId="1152"/>
    <cellStyle name="40% - Акцент4 5 2" xfId="1389"/>
    <cellStyle name="40% - Акцент4 6" xfId="1177"/>
    <cellStyle name="40% - Акцент4 6 2" xfId="1414"/>
    <cellStyle name="40% - Акцент4 7" xfId="1206"/>
    <cellStyle name="40% - Акцент4 7 2" xfId="1441"/>
    <cellStyle name="40% - Акцент4 8" xfId="1261"/>
    <cellStyle name="40% - Акцент4 9" xfId="1283"/>
    <cellStyle name="40% - Акцент5" xfId="131" builtinId="47" customBuiltin="1"/>
    <cellStyle name="40% - Акцент5 2" xfId="334"/>
    <cellStyle name="40% - Акцент5 2 2" xfId="1276"/>
    <cellStyle name="40% - Акцент5 3" xfId="1104"/>
    <cellStyle name="40% - Акцент5 3 2" xfId="1341"/>
    <cellStyle name="40% - Акцент5 4" xfId="1129"/>
    <cellStyle name="40% - Акцент5 4 2" xfId="1366"/>
    <cellStyle name="40% - Акцент5 5" xfId="1154"/>
    <cellStyle name="40% - Акцент5 5 2" xfId="1391"/>
    <cellStyle name="40% - Акцент5 6" xfId="1179"/>
    <cellStyle name="40% - Акцент5 6 2" xfId="1416"/>
    <cellStyle name="40% - Акцент5 7" xfId="1208"/>
    <cellStyle name="40% - Акцент5 7 2" xfId="1443"/>
    <cellStyle name="40% - Акцент5 8" xfId="1265"/>
    <cellStyle name="40% - Акцент5 9" xfId="1300"/>
    <cellStyle name="40% - Акцент6" xfId="135" builtinId="51" customBuiltin="1"/>
    <cellStyle name="40% - Акцент6 2" xfId="336"/>
    <cellStyle name="40% - Акцент6 2 2" xfId="1310"/>
    <cellStyle name="40% - Акцент6 3" xfId="1106"/>
    <cellStyle name="40% - Акцент6 3 2" xfId="1343"/>
    <cellStyle name="40% - Акцент6 4" xfId="1131"/>
    <cellStyle name="40% - Акцент6 4 2" xfId="1368"/>
    <cellStyle name="40% - Акцент6 5" xfId="1156"/>
    <cellStyle name="40% - Акцент6 5 2" xfId="1393"/>
    <cellStyle name="40% - Акцент6 6" xfId="1181"/>
    <cellStyle name="40% - Акцент6 6 2" xfId="1418"/>
    <cellStyle name="40% - Акцент6 7" xfId="1210"/>
    <cellStyle name="40% - Акцент6 7 2" xfId="1445"/>
    <cellStyle name="40% - Акцент6 8" xfId="1269"/>
    <cellStyle name="40% - Акцент6 9" xfId="1303"/>
    <cellStyle name="60% - Акцент1" xfId="116" builtinId="32" customBuiltin="1"/>
    <cellStyle name="60% - Акцент1 2" xfId="1250"/>
    <cellStyle name="60% - Акцент2" xfId="120" builtinId="36" customBuiltin="1"/>
    <cellStyle name="60% - Акцент2 2" xfId="1254"/>
    <cellStyle name="60% - Акцент3" xfId="124" builtinId="40" customBuiltin="1"/>
    <cellStyle name="60% - Акцент3 2" xfId="1258"/>
    <cellStyle name="60% - Акцент4" xfId="128" builtinId="44" customBuiltin="1"/>
    <cellStyle name="60% - Акцент4 2" xfId="1262"/>
    <cellStyle name="60% - Акцент5" xfId="132" builtinId="48" customBuiltin="1"/>
    <cellStyle name="60% - Акцент5 2" xfId="1266"/>
    <cellStyle name="60% - Акцент6" xfId="136" builtinId="52" customBuiltin="1"/>
    <cellStyle name="60% - Акцент6 2" xfId="1270"/>
    <cellStyle name="Normal 2" xfId="6"/>
    <cellStyle name="Normal 2 10" xfId="1197"/>
    <cellStyle name="Normal 2 10 2" xfId="1432"/>
    <cellStyle name="Normal 2 11" xfId="1231"/>
    <cellStyle name="Normal 2 12" xfId="1288"/>
    <cellStyle name="Normal 2 2" xfId="345"/>
    <cellStyle name="Normal 2 3" xfId="715"/>
    <cellStyle name="Normal 2 3 2" xfId="1321"/>
    <cellStyle name="Normal 2 4" xfId="1070"/>
    <cellStyle name="Normal 2 4 2" xfId="1322"/>
    <cellStyle name="Normal 2 5" xfId="323"/>
    <cellStyle name="Normal 2 5 2" xfId="1293"/>
    <cellStyle name="Normal 2 6" xfId="1093"/>
    <cellStyle name="Normal 2 6 2" xfId="1330"/>
    <cellStyle name="Normal 2 7" xfId="1118"/>
    <cellStyle name="Normal 2 7 2" xfId="1355"/>
    <cellStyle name="Normal 2 8" xfId="1143"/>
    <cellStyle name="Normal 2 8 2" xfId="1380"/>
    <cellStyle name="Normal 2 9" xfId="1168"/>
    <cellStyle name="Normal 2 9 2" xfId="1405"/>
    <cellStyle name="TableStyleLight1" xfId="303"/>
    <cellStyle name="TableStyleLight1 2" xfId="305"/>
    <cellStyle name="Акцент1" xfId="113" builtinId="29" customBuiltin="1"/>
    <cellStyle name="Акцент1 2" xfId="1247"/>
    <cellStyle name="Акцент2" xfId="117" builtinId="33" customBuiltin="1"/>
    <cellStyle name="Акцент2 2" xfId="1251"/>
    <cellStyle name="Акцент3" xfId="121" builtinId="37" customBuiltin="1"/>
    <cellStyle name="Акцент3 2" xfId="1255"/>
    <cellStyle name="Акцент4" xfId="125" builtinId="41" customBuiltin="1"/>
    <cellStyle name="Акцент4 2" xfId="1259"/>
    <cellStyle name="Акцент5" xfId="129" builtinId="45" customBuiltin="1"/>
    <cellStyle name="Акцент5 2" xfId="1263"/>
    <cellStyle name="Акцент6" xfId="133" builtinId="49" customBuiltin="1"/>
    <cellStyle name="Акцент6 2" xfId="1267"/>
    <cellStyle name="Ввод " xfId="104" builtinId="20" customBuiltin="1"/>
    <cellStyle name="Ввод  2" xfId="1239"/>
    <cellStyle name="Вывод" xfId="105" builtinId="21" customBuiltin="1"/>
    <cellStyle name="Вывод 2" xfId="1240"/>
    <cellStyle name="Вычисление" xfId="106" builtinId="22" customBuiltin="1"/>
    <cellStyle name="Вычисление 2" xfId="1241"/>
    <cellStyle name="Заголовок 1" xfId="97" builtinId="16" customBuiltin="1"/>
    <cellStyle name="Заголовок 1 2" xfId="1232"/>
    <cellStyle name="Заголовок 2" xfId="98" builtinId="17" customBuiltin="1"/>
    <cellStyle name="Заголовок 2 2" xfId="1233"/>
    <cellStyle name="Заголовок 3" xfId="99" builtinId="18" customBuiltin="1"/>
    <cellStyle name="Заголовок 3 2" xfId="1234"/>
    <cellStyle name="Заголовок 4" xfId="100" builtinId="19" customBuiltin="1"/>
    <cellStyle name="Заголовок 4 2" xfId="1235"/>
    <cellStyle name="Итог" xfId="112" builtinId="25" customBuiltin="1"/>
    <cellStyle name="Итог 2" xfId="1246"/>
    <cellStyle name="Контрольная ячейка" xfId="108" builtinId="23" customBuiltin="1"/>
    <cellStyle name="Контрольная ячейка 2" xfId="1243"/>
    <cellStyle name="Название" xfId="96" builtinId="15" customBuiltin="1"/>
    <cellStyle name="Нейтральный" xfId="103" builtinId="28" customBuiltin="1"/>
    <cellStyle name="Нейтральный 2" xfId="1238"/>
    <cellStyle name="Обычный" xfId="0" builtinId="0"/>
    <cellStyle name="Обычный 10" xfId="71"/>
    <cellStyle name="Обычный 10 2" xfId="346"/>
    <cellStyle name="Обычный 10 3" xfId="780"/>
    <cellStyle name="Обычный 10 4" xfId="674"/>
    <cellStyle name="Обычный 100" xfId="2"/>
    <cellStyle name="Обычный 100 10" xfId="1166"/>
    <cellStyle name="Обычный 100 10 2" xfId="1403"/>
    <cellStyle name="Обычный 100 11" xfId="1195"/>
    <cellStyle name="Обычный 100 11 2" xfId="1430"/>
    <cellStyle name="Обычный 100 12" xfId="1229"/>
    <cellStyle name="Обычный 100 13" xfId="1307"/>
    <cellStyle name="Обычный 100 2" xfId="149"/>
    <cellStyle name="Обычный 100 2 2" xfId="348"/>
    <cellStyle name="Обычный 100 2 3" xfId="812"/>
    <cellStyle name="Обычный 100 2 4" xfId="658"/>
    <cellStyle name="Обычный 100 3" xfId="140"/>
    <cellStyle name="Обычный 100 3 2" xfId="347"/>
    <cellStyle name="Обычный 100 3 3" xfId="338"/>
    <cellStyle name="Обычный 100 3 3 2" xfId="1313"/>
    <cellStyle name="Обычный 100 3 4" xfId="1108"/>
    <cellStyle name="Обычный 100 3 4 2" xfId="1345"/>
    <cellStyle name="Обычный 100 3 5" xfId="1133"/>
    <cellStyle name="Обычный 100 3 5 2" xfId="1370"/>
    <cellStyle name="Обычный 100 3 6" xfId="1158"/>
    <cellStyle name="Обычный 100 3 6 2" xfId="1395"/>
    <cellStyle name="Обычный 100 3 7" xfId="1183"/>
    <cellStyle name="Обычный 100 3 7 2" xfId="1420"/>
    <cellStyle name="Обычный 100 3 8" xfId="1212"/>
    <cellStyle name="Обычный 100 3 8 2" xfId="1447"/>
    <cellStyle name="Обычный 100 3 9" xfId="1297"/>
    <cellStyle name="Обычный 100 4" xfId="139"/>
    <cellStyle name="Обычный 100 4 2" xfId="711"/>
    <cellStyle name="Обычный 100 4 2 2" xfId="1319"/>
    <cellStyle name="Обычный 100 5" xfId="1073"/>
    <cellStyle name="Обычный 100 5 2" xfId="1324"/>
    <cellStyle name="Обычный 100 6" xfId="321"/>
    <cellStyle name="Обычный 100 6 2" xfId="1302"/>
    <cellStyle name="Обычный 100 7" xfId="1091"/>
    <cellStyle name="Обычный 100 7 2" xfId="1328"/>
    <cellStyle name="Обычный 100 8" xfId="1116"/>
    <cellStyle name="Обычный 100 8 2" xfId="1353"/>
    <cellStyle name="Обычный 100 9" xfId="1141"/>
    <cellStyle name="Обычный 100 9 2" xfId="1378"/>
    <cellStyle name="Обычный 101" xfId="87"/>
    <cellStyle name="Обычный 101 2" xfId="349"/>
    <cellStyle name="Обычный 101 3" xfId="796"/>
    <cellStyle name="Обычный 101 4" xfId="666"/>
    <cellStyle name="Обычный 102" xfId="150"/>
    <cellStyle name="Обычный 102 2" xfId="350"/>
    <cellStyle name="Обычный 102 3" xfId="813"/>
    <cellStyle name="Обычный 102 4" xfId="1022"/>
    <cellStyle name="Обычный 103" xfId="28"/>
    <cellStyle name="Обычный 103 2" xfId="351"/>
    <cellStyle name="Обычный 103 3" xfId="737"/>
    <cellStyle name="Обычный 103 4" xfId="1060"/>
    <cellStyle name="Обычный 104" xfId="88"/>
    <cellStyle name="Обычный 104 2" xfId="352"/>
    <cellStyle name="Обычный 104 3" xfId="797"/>
    <cellStyle name="Обычный 104 4" xfId="1030"/>
    <cellStyle name="Обычный 105" xfId="151"/>
    <cellStyle name="Обычный 105 2" xfId="353"/>
    <cellStyle name="Обычный 105 3" xfId="814"/>
    <cellStyle name="Обычный 105 4" xfId="657"/>
    <cellStyle name="Обычный 106" xfId="152"/>
    <cellStyle name="Обычный 106 2" xfId="354"/>
    <cellStyle name="Обычный 106 3" xfId="815"/>
    <cellStyle name="Обычный 106 4" xfId="1021"/>
    <cellStyle name="Обычный 107" xfId="29"/>
    <cellStyle name="Обычный 107 2" xfId="355"/>
    <cellStyle name="Обычный 107 3" xfId="738"/>
    <cellStyle name="Обычный 107 4" xfId="695"/>
    <cellStyle name="Обычный 108" xfId="153"/>
    <cellStyle name="Обычный 108 2" xfId="356"/>
    <cellStyle name="Обычный 108 3" xfId="816"/>
    <cellStyle name="Обычный 108 4" xfId="656"/>
    <cellStyle name="Обычный 109" xfId="154"/>
    <cellStyle name="Обычный 109 2" xfId="357"/>
    <cellStyle name="Обычный 109 3" xfId="817"/>
    <cellStyle name="Обычный 109 4" xfId="1020"/>
    <cellStyle name="Обычный 11" xfId="64"/>
    <cellStyle name="Обычный 11 2" xfId="358"/>
    <cellStyle name="Обычный 11 3" xfId="773"/>
    <cellStyle name="Обычный 11 4" xfId="1042"/>
    <cellStyle name="Обычный 110" xfId="155"/>
    <cellStyle name="Обычный 110 2" xfId="359"/>
    <cellStyle name="Обычный 110 3" xfId="818"/>
    <cellStyle name="Обычный 110 4" xfId="655"/>
    <cellStyle name="Обычный 111" xfId="30"/>
    <cellStyle name="Обычный 111 2" xfId="360"/>
    <cellStyle name="Обычный 111 3" xfId="739"/>
    <cellStyle name="Обычный 111 4" xfId="1059"/>
    <cellStyle name="Обычный 112" xfId="80"/>
    <cellStyle name="Обычный 112 2" xfId="361"/>
    <cellStyle name="Обычный 112 3" xfId="789"/>
    <cellStyle name="Обычный 112 4" xfId="1034"/>
    <cellStyle name="Обычный 113" xfId="156"/>
    <cellStyle name="Обычный 113 2" xfId="362"/>
    <cellStyle name="Обычный 113 3" xfId="819"/>
    <cellStyle name="Обычный 113 4" xfId="1019"/>
    <cellStyle name="Обычный 114" xfId="157"/>
    <cellStyle name="Обычный 114 2" xfId="363"/>
    <cellStyle name="Обычный 114 3" xfId="820"/>
    <cellStyle name="Обычный 114 4" xfId="654"/>
    <cellStyle name="Обычный 115" xfId="31"/>
    <cellStyle name="Обычный 115 2" xfId="364"/>
    <cellStyle name="Обычный 115 3" xfId="740"/>
    <cellStyle name="Обычный 115 4" xfId="694"/>
    <cellStyle name="Обычный 116" xfId="158"/>
    <cellStyle name="Обычный 116 2" xfId="365"/>
    <cellStyle name="Обычный 116 3" xfId="821"/>
    <cellStyle name="Обычный 116 4" xfId="1018"/>
    <cellStyle name="Обычный 117" xfId="159"/>
    <cellStyle name="Обычный 117 2" xfId="366"/>
    <cellStyle name="Обычный 117 3" xfId="822"/>
    <cellStyle name="Обычный 117 4" xfId="653"/>
    <cellStyle name="Обычный 118" xfId="160"/>
    <cellStyle name="Обычный 118 2" xfId="367"/>
    <cellStyle name="Обычный 118 3" xfId="823"/>
    <cellStyle name="Обычный 118 4" xfId="958"/>
    <cellStyle name="Обычный 119" xfId="32"/>
    <cellStyle name="Обычный 119 2" xfId="368"/>
    <cellStyle name="Обычный 119 3" xfId="741"/>
    <cellStyle name="Обычный 119 4" xfId="1058"/>
    <cellStyle name="Обычный 12" xfId="72"/>
    <cellStyle name="Обычный 12 2" xfId="369"/>
    <cellStyle name="Обычный 12 3" xfId="781"/>
    <cellStyle name="Обычный 12 4" xfId="1038"/>
    <cellStyle name="Обычный 120" xfId="161"/>
    <cellStyle name="Обычный 120 2" xfId="370"/>
    <cellStyle name="Обычный 120 3" xfId="824"/>
    <cellStyle name="Обычный 120 4" xfId="1017"/>
    <cellStyle name="Обычный 121" xfId="162"/>
    <cellStyle name="Обычный 121 2" xfId="371"/>
    <cellStyle name="Обычный 121 3" xfId="825"/>
    <cellStyle name="Обычный 121 4" xfId="652"/>
    <cellStyle name="Обычный 122" xfId="163"/>
    <cellStyle name="Обычный 122 2" xfId="372"/>
    <cellStyle name="Обычный 122 3" xfId="826"/>
    <cellStyle name="Обычный 122 4" xfId="1016"/>
    <cellStyle name="Обычный 123" xfId="33"/>
    <cellStyle name="Обычный 123 2" xfId="373"/>
    <cellStyle name="Обычный 123 3" xfId="742"/>
    <cellStyle name="Обычный 123 4" xfId="693"/>
    <cellStyle name="Обычный 124" xfId="164"/>
    <cellStyle name="Обычный 124 2" xfId="374"/>
    <cellStyle name="Обычный 124 3" xfId="827"/>
    <cellStyle name="Обычный 124 4" xfId="651"/>
    <cellStyle name="Обычный 125" xfId="165"/>
    <cellStyle name="Обычный 125 2" xfId="375"/>
    <cellStyle name="Обычный 125 3" xfId="828"/>
    <cellStyle name="Обычный 125 4" xfId="1015"/>
    <cellStyle name="Обычный 126" xfId="166"/>
    <cellStyle name="Обычный 126 2" xfId="376"/>
    <cellStyle name="Обычный 126 3" xfId="829"/>
    <cellStyle name="Обычный 126 4" xfId="650"/>
    <cellStyle name="Обычный 127" xfId="34"/>
    <cellStyle name="Обычный 127 2" xfId="377"/>
    <cellStyle name="Обычный 127 3" xfId="743"/>
    <cellStyle name="Обычный 127 4" xfId="1057"/>
    <cellStyle name="Обычный 128" xfId="167"/>
    <cellStyle name="Обычный 128 2" xfId="378"/>
    <cellStyle name="Обычный 128 3" xfId="830"/>
    <cellStyle name="Обычный 128 4" xfId="1014"/>
    <cellStyle name="Обычный 129" xfId="168"/>
    <cellStyle name="Обычный 129 2" xfId="379"/>
    <cellStyle name="Обычный 129 3" xfId="831"/>
    <cellStyle name="Обычный 129 4" xfId="649"/>
    <cellStyle name="Обычный 13" xfId="95"/>
    <cellStyle name="Обычный 13 2" xfId="380"/>
    <cellStyle name="Обычный 13 3" xfId="804"/>
    <cellStyle name="Обычный 13 4" xfId="662"/>
    <cellStyle name="Обычный 130" xfId="169"/>
    <cellStyle name="Обычный 130 2" xfId="381"/>
    <cellStyle name="Обычный 130 3" xfId="832"/>
    <cellStyle name="Обычный 130 4" xfId="1013"/>
    <cellStyle name="Обычный 131" xfId="35"/>
    <cellStyle name="Обычный 131 2" xfId="382"/>
    <cellStyle name="Обычный 131 3" xfId="744"/>
    <cellStyle name="Обычный 131 4" xfId="692"/>
    <cellStyle name="Обычный 132" xfId="170"/>
    <cellStyle name="Обычный 132 2" xfId="383"/>
    <cellStyle name="Обычный 132 3" xfId="833"/>
    <cellStyle name="Обычный 132 4" xfId="648"/>
    <cellStyle name="Обычный 133" xfId="171"/>
    <cellStyle name="Обычный 133 2" xfId="384"/>
    <cellStyle name="Обычный 133 3" xfId="834"/>
    <cellStyle name="Обычный 133 4" xfId="1012"/>
    <cellStyle name="Обычный 134" xfId="172"/>
    <cellStyle name="Обычный 134 2" xfId="385"/>
    <cellStyle name="Обычный 134 3" xfId="835"/>
    <cellStyle name="Обычный 134 4" xfId="647"/>
    <cellStyle name="Обычный 135" xfId="36"/>
    <cellStyle name="Обычный 135 2" xfId="386"/>
    <cellStyle name="Обычный 135 3" xfId="745"/>
    <cellStyle name="Обычный 135 4" xfId="1056"/>
    <cellStyle name="Обычный 136" xfId="173"/>
    <cellStyle name="Обычный 136 2" xfId="387"/>
    <cellStyle name="Обычный 136 3" xfId="836"/>
    <cellStyle name="Обычный 136 4" xfId="1011"/>
    <cellStyle name="Обычный 137" xfId="174"/>
    <cellStyle name="Обычный 137 2" xfId="388"/>
    <cellStyle name="Обычный 137 3" xfId="837"/>
    <cellStyle name="Обычный 137 4" xfId="646"/>
    <cellStyle name="Обычный 138" xfId="175"/>
    <cellStyle name="Обычный 138 2" xfId="389"/>
    <cellStyle name="Обычный 138 3" xfId="838"/>
    <cellStyle name="Обычный 138 4" xfId="1010"/>
    <cellStyle name="Обычный 139" xfId="37"/>
    <cellStyle name="Обычный 139 2" xfId="390"/>
    <cellStyle name="Обычный 139 3" xfId="746"/>
    <cellStyle name="Обычный 139 4" xfId="691"/>
    <cellStyle name="Обычный 14" xfId="12"/>
    <cellStyle name="Обычный 14 2" xfId="391"/>
    <cellStyle name="Обычный 14 3" xfId="721"/>
    <cellStyle name="Обычный 14 4" xfId="1068"/>
    <cellStyle name="Обычный 140" xfId="176"/>
    <cellStyle name="Обычный 140 2" xfId="392"/>
    <cellStyle name="Обычный 140 3" xfId="839"/>
    <cellStyle name="Обычный 140 4" xfId="645"/>
    <cellStyle name="Обычный 141" xfId="177"/>
    <cellStyle name="Обычный 141 2" xfId="393"/>
    <cellStyle name="Обычный 141 3" xfId="840"/>
    <cellStyle name="Обычный 141 4" xfId="1009"/>
    <cellStyle name="Обычный 142" xfId="178"/>
    <cellStyle name="Обычный 142 2" xfId="394"/>
    <cellStyle name="Обычный 142 3" xfId="841"/>
    <cellStyle name="Обычный 142 4" xfId="644"/>
    <cellStyle name="Обычный 143" xfId="38"/>
    <cellStyle name="Обычный 143 2" xfId="395"/>
    <cellStyle name="Обычный 143 3" xfId="747"/>
    <cellStyle name="Обычный 143 4" xfId="1055"/>
    <cellStyle name="Обычный 144" xfId="179"/>
    <cellStyle name="Обычный 144 2" xfId="396"/>
    <cellStyle name="Обычный 144 3" xfId="842"/>
    <cellStyle name="Обычный 144 4" xfId="1008"/>
    <cellStyle name="Обычный 145" xfId="180"/>
    <cellStyle name="Обычный 145 2" xfId="397"/>
    <cellStyle name="Обычный 145 3" xfId="843"/>
    <cellStyle name="Обычный 145 4" xfId="643"/>
    <cellStyle name="Обычный 146" xfId="181"/>
    <cellStyle name="Обычный 146 2" xfId="398"/>
    <cellStyle name="Обычный 146 3" xfId="844"/>
    <cellStyle name="Обычный 146 4" xfId="1007"/>
    <cellStyle name="Обычный 147" xfId="39"/>
    <cellStyle name="Обычный 147 2" xfId="399"/>
    <cellStyle name="Обычный 147 3" xfId="748"/>
    <cellStyle name="Обычный 147 4" xfId="690"/>
    <cellStyle name="Обычный 148" xfId="182"/>
    <cellStyle name="Обычный 148 2" xfId="400"/>
    <cellStyle name="Обычный 148 3" xfId="845"/>
    <cellStyle name="Обычный 148 4" xfId="642"/>
    <cellStyle name="Обычный 149" xfId="183"/>
    <cellStyle name="Обычный 149 2" xfId="401"/>
    <cellStyle name="Обычный 149 3" xfId="846"/>
    <cellStyle name="Обычный 149 4" xfId="1006"/>
    <cellStyle name="Обычный 15" xfId="143"/>
    <cellStyle name="Обычный 15 2" xfId="402"/>
    <cellStyle name="Обычный 15 3" xfId="806"/>
    <cellStyle name="Обычный 15 4" xfId="661"/>
    <cellStyle name="Обычный 150" xfId="184"/>
    <cellStyle name="Обычный 150 2" xfId="403"/>
    <cellStyle name="Обычный 150 3" xfId="847"/>
    <cellStyle name="Обычный 150 4" xfId="641"/>
    <cellStyle name="Обычный 151" xfId="138"/>
    <cellStyle name="Обычный 151 2" xfId="304"/>
    <cellStyle name="Обычный 151 2 2" xfId="1191"/>
    <cellStyle name="Обычный 151 2 2 2" xfId="1427"/>
    <cellStyle name="Обычный 151 2 3" xfId="1219"/>
    <cellStyle name="Обычный 151 2 3 2" xfId="1454"/>
    <cellStyle name="Обычный 151 2 4" xfId="344"/>
    <cellStyle name="Обычный 151 2 5" xfId="315"/>
    <cellStyle name="Обычный 151 2 6" xfId="1220"/>
    <cellStyle name="Обычный 151 3" xfId="314"/>
    <cellStyle name="Обычный 151 3 2" xfId="1221"/>
    <cellStyle name="Обычный 151 4" xfId="310"/>
    <cellStyle name="Обычный 152" xfId="41"/>
    <cellStyle name="Обычный 152 2" xfId="404"/>
    <cellStyle name="Обычный 152 3" xfId="750"/>
    <cellStyle name="Обычный 152 4" xfId="689"/>
    <cellStyle name="Обычный 153" xfId="185"/>
    <cellStyle name="Обычный 153 2" xfId="405"/>
    <cellStyle name="Обычный 153 3" xfId="848"/>
    <cellStyle name="Обычный 153 4" xfId="1005"/>
    <cellStyle name="Обычный 154" xfId="186"/>
    <cellStyle name="Обычный 154 2" xfId="406"/>
    <cellStyle name="Обычный 154 3" xfId="849"/>
    <cellStyle name="Обычный 154 4" xfId="640"/>
    <cellStyle name="Обычный 155" xfId="187"/>
    <cellStyle name="Обычный 155 2" xfId="407"/>
    <cellStyle name="Обычный 155 3" xfId="850"/>
    <cellStyle name="Обычный 155 4" xfId="1004"/>
    <cellStyle name="Обычный 156" xfId="42"/>
    <cellStyle name="Обычный 156 2" xfId="408"/>
    <cellStyle name="Обычный 156 3" xfId="751"/>
    <cellStyle name="Обычный 156 4" xfId="1053"/>
    <cellStyle name="Обычный 157" xfId="188"/>
    <cellStyle name="Обычный 157 2" xfId="409"/>
    <cellStyle name="Обычный 157 3" xfId="851"/>
    <cellStyle name="Обычный 157 4" xfId="639"/>
    <cellStyle name="Обычный 158" xfId="189"/>
    <cellStyle name="Обычный 158 2" xfId="410"/>
    <cellStyle name="Обычный 158 3" xfId="852"/>
    <cellStyle name="Обычный 158 4" xfId="1003"/>
    <cellStyle name="Обычный 159" xfId="190"/>
    <cellStyle name="Обычный 159 2" xfId="411"/>
    <cellStyle name="Обычный 159 3" xfId="853"/>
    <cellStyle name="Обычный 159 4" xfId="638"/>
    <cellStyle name="Обычный 16" xfId="144"/>
    <cellStyle name="Обычный 16 2" xfId="412"/>
    <cellStyle name="Обычный 16 3" xfId="807"/>
    <cellStyle name="Обычный 16 4" xfId="1025"/>
    <cellStyle name="Обычный 160" xfId="43"/>
    <cellStyle name="Обычный 160 2" xfId="413"/>
    <cellStyle name="Обычный 160 3" xfId="752"/>
    <cellStyle name="Обычный 160 4" xfId="688"/>
    <cellStyle name="Обычный 161" xfId="191"/>
    <cellStyle name="Обычный 161 2" xfId="414"/>
    <cellStyle name="Обычный 161 3" xfId="854"/>
    <cellStyle name="Обычный 161 4" xfId="1002"/>
    <cellStyle name="Обычный 162" xfId="192"/>
    <cellStyle name="Обычный 162 2" xfId="415"/>
    <cellStyle name="Обычный 162 3" xfId="855"/>
    <cellStyle name="Обычный 162 4" xfId="637"/>
    <cellStyle name="Обычный 163" xfId="193"/>
    <cellStyle name="Обычный 163 2" xfId="416"/>
    <cellStyle name="Обычный 163 3" xfId="856"/>
    <cellStyle name="Обычный 163 4" xfId="1001"/>
    <cellStyle name="Обычный 164" xfId="44"/>
    <cellStyle name="Обычный 164 2" xfId="417"/>
    <cellStyle name="Обычный 164 3" xfId="753"/>
    <cellStyle name="Обычный 164 4" xfId="1052"/>
    <cellStyle name="Обычный 165" xfId="194"/>
    <cellStyle name="Обычный 165 2" xfId="418"/>
    <cellStyle name="Обычный 165 3" xfId="857"/>
    <cellStyle name="Обычный 165 4" xfId="636"/>
    <cellStyle name="Обычный 166" xfId="195"/>
    <cellStyle name="Обычный 166 2" xfId="419"/>
    <cellStyle name="Обычный 166 3" xfId="858"/>
    <cellStyle name="Обычный 166 4" xfId="1000"/>
    <cellStyle name="Обычный 167" xfId="196"/>
    <cellStyle name="Обычный 167 2" xfId="420"/>
    <cellStyle name="Обычный 167 3" xfId="859"/>
    <cellStyle name="Обычный 167 4" xfId="635"/>
    <cellStyle name="Обычный 168" xfId="45"/>
    <cellStyle name="Обычный 168 2" xfId="421"/>
    <cellStyle name="Обычный 168 3" xfId="754"/>
    <cellStyle name="Обычный 168 4" xfId="687"/>
    <cellStyle name="Обычный 169" xfId="197"/>
    <cellStyle name="Обычный 169 2" xfId="422"/>
    <cellStyle name="Обычный 169 3" xfId="860"/>
    <cellStyle name="Обычный 169 4" xfId="999"/>
    <cellStyle name="Обычный 17" xfId="65"/>
    <cellStyle name="Обычный 17 2" xfId="423"/>
    <cellStyle name="Обычный 17 3" xfId="774"/>
    <cellStyle name="Обычный 17 4" xfId="677"/>
    <cellStyle name="Обычный 170" xfId="198"/>
    <cellStyle name="Обычный 170 2" xfId="424"/>
    <cellStyle name="Обычный 170 3" xfId="861"/>
    <cellStyle name="Обычный 170 4" xfId="634"/>
    <cellStyle name="Обычный 171" xfId="199"/>
    <cellStyle name="Обычный 171 2" xfId="425"/>
    <cellStyle name="Обычный 171 3" xfId="862"/>
    <cellStyle name="Обычный 171 4" xfId="998"/>
    <cellStyle name="Обычный 172" xfId="46"/>
    <cellStyle name="Обычный 172 2" xfId="426"/>
    <cellStyle name="Обычный 172 3" xfId="755"/>
    <cellStyle name="Обычный 172 4" xfId="1051"/>
    <cellStyle name="Обычный 173" xfId="200"/>
    <cellStyle name="Обычный 173 2" xfId="427"/>
    <cellStyle name="Обычный 173 3" xfId="863"/>
    <cellStyle name="Обычный 173 4" xfId="633"/>
    <cellStyle name="Обычный 174" xfId="201"/>
    <cellStyle name="Обычный 174 2" xfId="428"/>
    <cellStyle name="Обычный 174 3" xfId="864"/>
    <cellStyle name="Обычный 174 4" xfId="997"/>
    <cellStyle name="Обычный 175" xfId="202"/>
    <cellStyle name="Обычный 175 2" xfId="429"/>
    <cellStyle name="Обычный 175 3" xfId="865"/>
    <cellStyle name="Обычный 175 4" xfId="632"/>
    <cellStyle name="Обычный 176" xfId="47"/>
    <cellStyle name="Обычный 176 2" xfId="430"/>
    <cellStyle name="Обычный 176 3" xfId="756"/>
    <cellStyle name="Обычный 176 4" xfId="686"/>
    <cellStyle name="Обычный 177" xfId="203"/>
    <cellStyle name="Обычный 177 2" xfId="431"/>
    <cellStyle name="Обычный 177 3" xfId="866"/>
    <cellStyle name="Обычный 177 4" xfId="996"/>
    <cellStyle name="Обычный 178" xfId="204"/>
    <cellStyle name="Обычный 178 2" xfId="432"/>
    <cellStyle name="Обычный 178 3" xfId="867"/>
    <cellStyle name="Обычный 178 4" xfId="631"/>
    <cellStyle name="Обычный 179" xfId="205"/>
    <cellStyle name="Обычный 179 2" xfId="433"/>
    <cellStyle name="Обычный 179 3" xfId="868"/>
    <cellStyle name="Обычный 179 4" xfId="995"/>
    <cellStyle name="Обычный 18" xfId="7"/>
    <cellStyle name="Обычный 18 2" xfId="434"/>
    <cellStyle name="Обычный 18 3" xfId="716"/>
    <cellStyle name="Обычный 18 4" xfId="1071"/>
    <cellStyle name="Обычный 180" xfId="48"/>
    <cellStyle name="Обычный 180 2" xfId="435"/>
    <cellStyle name="Обычный 180 3" xfId="757"/>
    <cellStyle name="Обычный 180 4" xfId="1050"/>
    <cellStyle name="Обычный 181" xfId="206"/>
    <cellStyle name="Обычный 181 2" xfId="436"/>
    <cellStyle name="Обычный 181 3" xfId="869"/>
    <cellStyle name="Обычный 181 4" xfId="630"/>
    <cellStyle name="Обычный 182" xfId="207"/>
    <cellStyle name="Обычный 182 2" xfId="437"/>
    <cellStyle name="Обычный 182 3" xfId="870"/>
    <cellStyle name="Обычный 182 4" xfId="994"/>
    <cellStyle name="Обычный 183" xfId="208"/>
    <cellStyle name="Обычный 183 2" xfId="438"/>
    <cellStyle name="Обычный 183 3" xfId="871"/>
    <cellStyle name="Обычный 183 4" xfId="629"/>
    <cellStyle name="Обычный 184" xfId="49"/>
    <cellStyle name="Обычный 184 2" xfId="439"/>
    <cellStyle name="Обычный 184 3" xfId="758"/>
    <cellStyle name="Обычный 184 4" xfId="685"/>
    <cellStyle name="Обычный 185" xfId="209"/>
    <cellStyle name="Обычный 185 2" xfId="440"/>
    <cellStyle name="Обычный 185 3" xfId="872"/>
    <cellStyle name="Обычный 185 4" xfId="993"/>
    <cellStyle name="Обычный 186" xfId="210"/>
    <cellStyle name="Обычный 186 2" xfId="441"/>
    <cellStyle name="Обычный 186 3" xfId="873"/>
    <cellStyle name="Обычный 186 4" xfId="628"/>
    <cellStyle name="Обычный 187" xfId="211"/>
    <cellStyle name="Обычный 187 2" xfId="442"/>
    <cellStyle name="Обычный 187 3" xfId="874"/>
    <cellStyle name="Обычный 187 4" xfId="992"/>
    <cellStyle name="Обычный 188" xfId="50"/>
    <cellStyle name="Обычный 188 2" xfId="443"/>
    <cellStyle name="Обычный 188 3" xfId="759"/>
    <cellStyle name="Обычный 188 4" xfId="1049"/>
    <cellStyle name="Обычный 189" xfId="212"/>
    <cellStyle name="Обычный 189 2" xfId="444"/>
    <cellStyle name="Обычный 189 3" xfId="875"/>
    <cellStyle name="Обычный 189 4" xfId="627"/>
    <cellStyle name="Обычный 19" xfId="145"/>
    <cellStyle name="Обычный 19 2" xfId="445"/>
    <cellStyle name="Обычный 19 3" xfId="808"/>
    <cellStyle name="Обычный 19 4" xfId="660"/>
    <cellStyle name="Обычный 190" xfId="213"/>
    <cellStyle name="Обычный 190 2" xfId="446"/>
    <cellStyle name="Обычный 190 3" xfId="876"/>
    <cellStyle name="Обычный 190 4" xfId="991"/>
    <cellStyle name="Обычный 191" xfId="214"/>
    <cellStyle name="Обычный 191 2" xfId="447"/>
    <cellStyle name="Обычный 191 3" xfId="877"/>
    <cellStyle name="Обычный 191 4" xfId="626"/>
    <cellStyle name="Обычный 192" xfId="51"/>
    <cellStyle name="Обычный 192 2" xfId="448"/>
    <cellStyle name="Обычный 192 3" xfId="760"/>
    <cellStyle name="Обычный 192 4" xfId="684"/>
    <cellStyle name="Обычный 193" xfId="215"/>
    <cellStyle name="Обычный 193 2" xfId="449"/>
    <cellStyle name="Обычный 193 3" xfId="878"/>
    <cellStyle name="Обычный 193 4" xfId="990"/>
    <cellStyle name="Обычный 194" xfId="216"/>
    <cellStyle name="Обычный 194 2" xfId="450"/>
    <cellStyle name="Обычный 194 3" xfId="879"/>
    <cellStyle name="Обычный 194 4" xfId="625"/>
    <cellStyle name="Обычный 195" xfId="217"/>
    <cellStyle name="Обычный 195 2" xfId="451"/>
    <cellStyle name="Обычный 195 3" xfId="880"/>
    <cellStyle name="Обычный 195 4" xfId="989"/>
    <cellStyle name="Обычный 196" xfId="52"/>
    <cellStyle name="Обычный 196 2" xfId="452"/>
    <cellStyle name="Обычный 196 3" xfId="761"/>
    <cellStyle name="Обычный 196 4" xfId="1048"/>
    <cellStyle name="Обычный 197" xfId="218"/>
    <cellStyle name="Обычный 197 2" xfId="453"/>
    <cellStyle name="Обычный 197 3" xfId="881"/>
    <cellStyle name="Обычный 197 4" xfId="624"/>
    <cellStyle name="Обычный 198" xfId="219"/>
    <cellStyle name="Обычный 198 2" xfId="454"/>
    <cellStyle name="Обычный 198 3" xfId="882"/>
    <cellStyle name="Обычный 198 4" xfId="988"/>
    <cellStyle name="Обычный 199" xfId="220"/>
    <cellStyle name="Обычный 199 2" xfId="455"/>
    <cellStyle name="Обычный 199 3" xfId="883"/>
    <cellStyle name="Обычный 199 4" xfId="623"/>
    <cellStyle name="Обычный 2" xfId="1"/>
    <cellStyle name="Обычный 2 10" xfId="1165"/>
    <cellStyle name="Обычный 2 10 2" xfId="1402"/>
    <cellStyle name="Обычный 2 11" xfId="1194"/>
    <cellStyle name="Обычный 2 11 2" xfId="1429"/>
    <cellStyle name="Обычный 2 12" xfId="1228"/>
    <cellStyle name="Обычный 2 13" xfId="1311"/>
    <cellStyle name="Обычный 2 2" xfId="73"/>
    <cellStyle name="Обычный 2 2 2" xfId="313"/>
    <cellStyle name="Обычный 2 2 2 2" xfId="1190"/>
    <cellStyle name="Обычный 2 2 2 3" xfId="457"/>
    <cellStyle name="Обычный 2 2 3" xfId="782"/>
    <cellStyle name="Обычный 2 2 4" xfId="673"/>
    <cellStyle name="Обычный 2 3" xfId="299"/>
    <cellStyle name="Обычный 2 3 2" xfId="456"/>
    <cellStyle name="Обычный 2 3 3" xfId="341"/>
    <cellStyle name="Обычный 2 3 3 2" xfId="1315"/>
    <cellStyle name="Обычный 2 3 4" xfId="1111"/>
    <cellStyle name="Обычный 2 3 4 2" xfId="1348"/>
    <cellStyle name="Обычный 2 3 5" xfId="1136"/>
    <cellStyle name="Обычный 2 3 5 2" xfId="1373"/>
    <cellStyle name="Обычный 2 3 6" xfId="1161"/>
    <cellStyle name="Обычный 2 3 6 2" xfId="1398"/>
    <cellStyle name="Обычный 2 3 7" xfId="1186"/>
    <cellStyle name="Обычный 2 3 7 2" xfId="1423"/>
    <cellStyle name="Обычный 2 3 8" xfId="1215"/>
    <cellStyle name="Обычный 2 3 8 2" xfId="1450"/>
    <cellStyle name="Обычный 2 3 9" xfId="1296"/>
    <cellStyle name="Обычный 2 4" xfId="296"/>
    <cellStyle name="Обычный 2 4 2" xfId="710"/>
    <cellStyle name="Обычный 2 4 2 2" xfId="1318"/>
    <cellStyle name="Обычный 2 5" xfId="709"/>
    <cellStyle name="Обычный 2 5 2" xfId="1317"/>
    <cellStyle name="Обычный 2 6" xfId="320"/>
    <cellStyle name="Обычный 2 6 2" xfId="1294"/>
    <cellStyle name="Обычный 2 7" xfId="1090"/>
    <cellStyle name="Обычный 2 7 2" xfId="1327"/>
    <cellStyle name="Обычный 2 8" xfId="1115"/>
    <cellStyle name="Обычный 2 8 2" xfId="1352"/>
    <cellStyle name="Обычный 2 9" xfId="1140"/>
    <cellStyle name="Обычный 2 9 2" xfId="1377"/>
    <cellStyle name="Обычный 20" xfId="13"/>
    <cellStyle name="Обычный 20 2" xfId="458"/>
    <cellStyle name="Обычный 20 3" xfId="722"/>
    <cellStyle name="Обычный 20 4" xfId="703"/>
    <cellStyle name="Обычный 200" xfId="53"/>
    <cellStyle name="Обычный 200 2" xfId="459"/>
    <cellStyle name="Обычный 200 3" xfId="762"/>
    <cellStyle name="Обычный 200 4" xfId="683"/>
    <cellStyle name="Обычный 201" xfId="221"/>
    <cellStyle name="Обычный 201 2" xfId="460"/>
    <cellStyle name="Обычный 201 3" xfId="884"/>
    <cellStyle name="Обычный 201 4" xfId="987"/>
    <cellStyle name="Обычный 202" xfId="222"/>
    <cellStyle name="Обычный 202 2" xfId="461"/>
    <cellStyle name="Обычный 202 3" xfId="885"/>
    <cellStyle name="Обычный 202 4" xfId="622"/>
    <cellStyle name="Обычный 203" xfId="223"/>
    <cellStyle name="Обычный 203 2" xfId="462"/>
    <cellStyle name="Обычный 203 3" xfId="886"/>
    <cellStyle name="Обычный 203 4" xfId="986"/>
    <cellStyle name="Обычный 204" xfId="54"/>
    <cellStyle name="Обычный 204 2" xfId="463"/>
    <cellStyle name="Обычный 204 3" xfId="763"/>
    <cellStyle name="Обычный 204 4" xfId="1047"/>
    <cellStyle name="Обычный 205" xfId="224"/>
    <cellStyle name="Обычный 205 2" xfId="464"/>
    <cellStyle name="Обычный 205 3" xfId="887"/>
    <cellStyle name="Обычный 205 4" xfId="621"/>
    <cellStyle name="Обычный 206" xfId="225"/>
    <cellStyle name="Обычный 206 2" xfId="465"/>
    <cellStyle name="Обычный 206 3" xfId="888"/>
    <cellStyle name="Обычный 206 4" xfId="985"/>
    <cellStyle name="Обычный 207" xfId="226"/>
    <cellStyle name="Обычный 207 2" xfId="466"/>
    <cellStyle name="Обычный 207 3" xfId="889"/>
    <cellStyle name="Обычный 207 4" xfId="620"/>
    <cellStyle name="Обычный 208" xfId="40"/>
    <cellStyle name="Обычный 208 2" xfId="467"/>
    <cellStyle name="Обычный 208 3" xfId="749"/>
    <cellStyle name="Обычный 208 4" xfId="1054"/>
    <cellStyle name="Обычный 209" xfId="227"/>
    <cellStyle name="Обычный 209 2" xfId="468"/>
    <cellStyle name="Обычный 209 3" xfId="890"/>
    <cellStyle name="Обычный 209 4" xfId="984"/>
    <cellStyle name="Обычный 21" xfId="146"/>
    <cellStyle name="Обычный 21 2" xfId="469"/>
    <cellStyle name="Обычный 21 3" xfId="809"/>
    <cellStyle name="Обычный 21 4" xfId="1024"/>
    <cellStyle name="Обычный 210" xfId="228"/>
    <cellStyle name="Обычный 210 2" xfId="470"/>
    <cellStyle name="Обычный 210 3" xfId="891"/>
    <cellStyle name="Обычный 210 4" xfId="619"/>
    <cellStyle name="Обычный 211" xfId="229"/>
    <cellStyle name="Обычный 211 2" xfId="471"/>
    <cellStyle name="Обычный 211 3" xfId="892"/>
    <cellStyle name="Обычный 211 4" xfId="983"/>
    <cellStyle name="Обычный 212" xfId="55"/>
    <cellStyle name="Обычный 212 2" xfId="472"/>
    <cellStyle name="Обычный 212 3" xfId="764"/>
    <cellStyle name="Обычный 212 4" xfId="682"/>
    <cellStyle name="Обычный 213" xfId="230"/>
    <cellStyle name="Обычный 213 2" xfId="473"/>
    <cellStyle name="Обычный 213 3" xfId="893"/>
    <cellStyle name="Обычный 213 4" xfId="618"/>
    <cellStyle name="Обычный 214" xfId="231"/>
    <cellStyle name="Обычный 214 2" xfId="474"/>
    <cellStyle name="Обычный 214 3" xfId="894"/>
    <cellStyle name="Обычный 214 4" xfId="982"/>
    <cellStyle name="Обычный 215" xfId="232"/>
    <cellStyle name="Обычный 215 2" xfId="475"/>
    <cellStyle name="Обычный 215 3" xfId="895"/>
    <cellStyle name="Обычный 215 4" xfId="617"/>
    <cellStyle name="Обычный 216" xfId="56"/>
    <cellStyle name="Обычный 216 2" xfId="476"/>
    <cellStyle name="Обычный 216 3" xfId="765"/>
    <cellStyle name="Обычный 216 4" xfId="1046"/>
    <cellStyle name="Обычный 217" xfId="233"/>
    <cellStyle name="Обычный 217 2" xfId="477"/>
    <cellStyle name="Обычный 217 3" xfId="896"/>
    <cellStyle name="Обычный 217 4" xfId="981"/>
    <cellStyle name="Обычный 218" xfId="234"/>
    <cellStyle name="Обычный 218 2" xfId="478"/>
    <cellStyle name="Обычный 218 3" xfId="897"/>
    <cellStyle name="Обычный 218 4" xfId="616"/>
    <cellStyle name="Обычный 219" xfId="235"/>
    <cellStyle name="Обычный 219 2" xfId="479"/>
    <cellStyle name="Обычный 219 3" xfId="898"/>
    <cellStyle name="Обычный 219 4" xfId="980"/>
    <cellStyle name="Обычный 22" xfId="147"/>
    <cellStyle name="Обычный 22 2" xfId="480"/>
    <cellStyle name="Обычный 22 3" xfId="810"/>
    <cellStyle name="Обычный 22 4" xfId="659"/>
    <cellStyle name="Обычный 220" xfId="57"/>
    <cellStyle name="Обычный 220 2" xfId="481"/>
    <cellStyle name="Обычный 220 3" xfId="766"/>
    <cellStyle name="Обычный 220 4" xfId="681"/>
    <cellStyle name="Обычный 221" xfId="236"/>
    <cellStyle name="Обычный 221 2" xfId="482"/>
    <cellStyle name="Обычный 221 3" xfId="899"/>
    <cellStyle name="Обычный 221 4" xfId="615"/>
    <cellStyle name="Обычный 222" xfId="237"/>
    <cellStyle name="Обычный 222 2" xfId="483"/>
    <cellStyle name="Обычный 222 3" xfId="900"/>
    <cellStyle name="Обычный 222 4" xfId="979"/>
    <cellStyle name="Обычный 223" xfId="238"/>
    <cellStyle name="Обычный 223 2" xfId="484"/>
    <cellStyle name="Обычный 223 3" xfId="901"/>
    <cellStyle name="Обычный 223 4" xfId="614"/>
    <cellStyle name="Обычный 224" xfId="58"/>
    <cellStyle name="Обычный 224 2" xfId="485"/>
    <cellStyle name="Обычный 224 3" xfId="767"/>
    <cellStyle name="Обычный 224 4" xfId="1045"/>
    <cellStyle name="Обычный 225" xfId="239"/>
    <cellStyle name="Обычный 225 2" xfId="486"/>
    <cellStyle name="Обычный 225 3" xfId="902"/>
    <cellStyle name="Обычный 225 4" xfId="978"/>
    <cellStyle name="Обычный 226" xfId="240"/>
    <cellStyle name="Обычный 226 2" xfId="487"/>
    <cellStyle name="Обычный 226 3" xfId="903"/>
    <cellStyle name="Обычный 226 4" xfId="613"/>
    <cellStyle name="Обычный 227" xfId="241"/>
    <cellStyle name="Обычный 227 2" xfId="488"/>
    <cellStyle name="Обычный 227 3" xfId="904"/>
    <cellStyle name="Обычный 227 4" xfId="977"/>
    <cellStyle name="Обычный 228" xfId="59"/>
    <cellStyle name="Обычный 228 2" xfId="489"/>
    <cellStyle name="Обычный 228 3" xfId="768"/>
    <cellStyle name="Обычный 228 4" xfId="680"/>
    <cellStyle name="Обычный 229" xfId="242"/>
    <cellStyle name="Обычный 229 2" xfId="490"/>
    <cellStyle name="Обычный 229 3" xfId="905"/>
    <cellStyle name="Обычный 229 4" xfId="612"/>
    <cellStyle name="Обычный 23" xfId="66"/>
    <cellStyle name="Обычный 23 2" xfId="491"/>
    <cellStyle name="Обычный 23 3" xfId="775"/>
    <cellStyle name="Обычный 23 4" xfId="1041"/>
    <cellStyle name="Обычный 230" xfId="243"/>
    <cellStyle name="Обычный 230 2" xfId="492"/>
    <cellStyle name="Обычный 230 3" xfId="906"/>
    <cellStyle name="Обычный 230 4" xfId="976"/>
    <cellStyle name="Обычный 231" xfId="244"/>
    <cellStyle name="Обычный 231 2" xfId="493"/>
    <cellStyle name="Обычный 231 3" xfId="907"/>
    <cellStyle name="Обычный 231 4" xfId="611"/>
    <cellStyle name="Обычный 232" xfId="60"/>
    <cellStyle name="Обычный 232 2" xfId="494"/>
    <cellStyle name="Обычный 232 3" xfId="769"/>
    <cellStyle name="Обычный 232 4" xfId="1044"/>
    <cellStyle name="Обычный 233" xfId="245"/>
    <cellStyle name="Обычный 233 2" xfId="495"/>
    <cellStyle name="Обычный 233 3" xfId="908"/>
    <cellStyle name="Обычный 233 4" xfId="975"/>
    <cellStyle name="Обычный 234" xfId="246"/>
    <cellStyle name="Обычный 234 2" xfId="496"/>
    <cellStyle name="Обычный 234 3" xfId="909"/>
    <cellStyle name="Обычный 234 4" xfId="610"/>
    <cellStyle name="Обычный 235" xfId="247"/>
    <cellStyle name="Обычный 235 2" xfId="497"/>
    <cellStyle name="Обычный 235 3" xfId="910"/>
    <cellStyle name="Обычный 235 4" xfId="974"/>
    <cellStyle name="Обычный 236" xfId="61"/>
    <cellStyle name="Обычный 236 2" xfId="498"/>
    <cellStyle name="Обычный 236 3" xfId="770"/>
    <cellStyle name="Обычный 236 4" xfId="679"/>
    <cellStyle name="Обычный 237" xfId="248"/>
    <cellStyle name="Обычный 237 2" xfId="499"/>
    <cellStyle name="Обычный 237 3" xfId="911"/>
    <cellStyle name="Обычный 237 4" xfId="609"/>
    <cellStyle name="Обычный 238" xfId="249"/>
    <cellStyle name="Обычный 238 2" xfId="500"/>
    <cellStyle name="Обычный 238 3" xfId="912"/>
    <cellStyle name="Обычный 238 4" xfId="973"/>
    <cellStyle name="Обычный 239" xfId="250"/>
    <cellStyle name="Обычный 239 2" xfId="501"/>
    <cellStyle name="Обычный 239 3" xfId="913"/>
    <cellStyle name="Обычный 239 4" xfId="608"/>
    <cellStyle name="Обычный 24" xfId="148"/>
    <cellStyle name="Обычный 24 2" xfId="502"/>
    <cellStyle name="Обычный 24 3" xfId="811"/>
    <cellStyle name="Обычный 24 4" xfId="1023"/>
    <cellStyle name="Обычный 240" xfId="62"/>
    <cellStyle name="Обычный 240 2" xfId="503"/>
    <cellStyle name="Обычный 240 3" xfId="771"/>
    <cellStyle name="Обычный 240 4" xfId="1043"/>
    <cellStyle name="Обычный 241" xfId="251"/>
    <cellStyle name="Обычный 241 2" xfId="504"/>
    <cellStyle name="Обычный 241 3" xfId="914"/>
    <cellStyle name="Обычный 241 4" xfId="972"/>
    <cellStyle name="Обычный 242" xfId="252"/>
    <cellStyle name="Обычный 242 2" xfId="505"/>
    <cellStyle name="Обычный 242 3" xfId="915"/>
    <cellStyle name="Обычный 242 4" xfId="607"/>
    <cellStyle name="Обычный 243" xfId="253"/>
    <cellStyle name="Обычный 243 2" xfId="506"/>
    <cellStyle name="Обычный 243 3" xfId="916"/>
    <cellStyle name="Обычный 243 4" xfId="971"/>
    <cellStyle name="Обычный 244" xfId="63"/>
    <cellStyle name="Обычный 244 2" xfId="507"/>
    <cellStyle name="Обычный 244 3" xfId="772"/>
    <cellStyle name="Обычный 244 4" xfId="678"/>
    <cellStyle name="Обычный 245" xfId="254"/>
    <cellStyle name="Обычный 245 2" xfId="508"/>
    <cellStyle name="Обычный 245 3" xfId="917"/>
    <cellStyle name="Обычный 245 4" xfId="606"/>
    <cellStyle name="Обычный 246" xfId="297"/>
    <cellStyle name="Обычный 246 2" xfId="316"/>
    <cellStyle name="Обычный 246 2 2" xfId="1192"/>
    <cellStyle name="Обычный 246 2 3" xfId="339"/>
    <cellStyle name="Обычный 246 3" xfId="1109"/>
    <cellStyle name="Обычный 246 3 2" xfId="1346"/>
    <cellStyle name="Обычный 246 4" xfId="1134"/>
    <cellStyle name="Обычный 246 4 2" xfId="1371"/>
    <cellStyle name="Обычный 246 5" xfId="1159"/>
    <cellStyle name="Обычный 246 5 2" xfId="1396"/>
    <cellStyle name="Обычный 246 6" xfId="1184"/>
    <cellStyle name="Обычный 246 6 2" xfId="1421"/>
    <cellStyle name="Обычный 246 7" xfId="1213"/>
    <cellStyle name="Обычный 246 7 2" xfId="1448"/>
    <cellStyle name="Обычный 246 8" xfId="1281"/>
    <cellStyle name="Обычный 247" xfId="295"/>
    <cellStyle name="Обычный 247 2" xfId="307"/>
    <cellStyle name="Обычный 247 2 2" xfId="1325"/>
    <cellStyle name="Обычный 248" xfId="301"/>
    <cellStyle name="Обычный 248 2" xfId="306"/>
    <cellStyle name="Обычный 249" xfId="300"/>
    <cellStyle name="Обычный 249 2" xfId="309"/>
    <cellStyle name="Обычный 249 3" xfId="308"/>
    <cellStyle name="Обычный 249 3 2" xfId="342"/>
    <cellStyle name="Обычный 249 4" xfId="1112"/>
    <cellStyle name="Обычный 249 4 2" xfId="1349"/>
    <cellStyle name="Обычный 249 5" xfId="1137"/>
    <cellStyle name="Обычный 249 5 2" xfId="1374"/>
    <cellStyle name="Обычный 249 6" xfId="1162"/>
    <cellStyle name="Обычный 249 6 2" xfId="1399"/>
    <cellStyle name="Обычный 249 7" xfId="1187"/>
    <cellStyle name="Обычный 249 7 2" xfId="1424"/>
    <cellStyle name="Обычный 249 8" xfId="1216"/>
    <cellStyle name="Обычный 249 8 2" xfId="1451"/>
    <cellStyle name="Обычный 249 9" xfId="1304"/>
    <cellStyle name="Обычный 25" xfId="11"/>
    <cellStyle name="Обычный 25 2" xfId="509"/>
    <cellStyle name="Обычный 25 3" xfId="720"/>
    <cellStyle name="Обычный 25 4" xfId="704"/>
    <cellStyle name="Обычный 250" xfId="317"/>
    <cellStyle name="Обычный 250 2" xfId="1309"/>
    <cellStyle name="Обычный 251" xfId="319"/>
    <cellStyle name="Обычный 251 2" xfId="1275"/>
    <cellStyle name="Обычный 252" xfId="1089"/>
    <cellStyle name="Обычный 252 2" xfId="1326"/>
    <cellStyle name="Обычный 253" xfId="1114"/>
    <cellStyle name="Обычный 253 2" xfId="1351"/>
    <cellStyle name="Обычный 254" xfId="1139"/>
    <cellStyle name="Обычный 254 2" xfId="1376"/>
    <cellStyle name="Обычный 255" xfId="1164"/>
    <cellStyle name="Обычный 255 2" xfId="1401"/>
    <cellStyle name="Обычный 256" xfId="1193"/>
    <cellStyle name="Обычный 256 2" xfId="1428"/>
    <cellStyle name="Обычный 257" xfId="1227"/>
    <cellStyle name="Обычный 258" xfId="1222"/>
    <cellStyle name="Обычный 259" xfId="1225"/>
    <cellStyle name="Обычный 26" xfId="81"/>
    <cellStyle name="Обычный 26 2" xfId="510"/>
    <cellStyle name="Обычный 26 3" xfId="790"/>
    <cellStyle name="Обычный 26 4" xfId="669"/>
    <cellStyle name="Обычный 260" xfId="1290"/>
    <cellStyle name="Обычный 27" xfId="255"/>
    <cellStyle name="Обычный 27 2" xfId="511"/>
    <cellStyle name="Обычный 27 3" xfId="918"/>
    <cellStyle name="Обычный 27 4" xfId="970"/>
    <cellStyle name="Обычный 28" xfId="256"/>
    <cellStyle name="Обычный 28 2" xfId="512"/>
    <cellStyle name="Обычный 28 3" xfId="919"/>
    <cellStyle name="Обычный 28 4" xfId="605"/>
    <cellStyle name="Обычный 29" xfId="8"/>
    <cellStyle name="Обычный 29 2" xfId="513"/>
    <cellStyle name="Обычный 29 3" xfId="717"/>
    <cellStyle name="Обычный 29 4" xfId="706"/>
    <cellStyle name="Обычный 3" xfId="5"/>
    <cellStyle name="Обычный 3 2" xfId="312"/>
    <cellStyle name="Обычный 3 2 2" xfId="1189"/>
    <cellStyle name="Обычный 3 2 2 2" xfId="1426"/>
    <cellStyle name="Обычный 3 2 3" xfId="1218"/>
    <cellStyle name="Обычный 3 2 3 2" xfId="1453"/>
    <cellStyle name="Обычный 3 2 4" xfId="514"/>
    <cellStyle name="Обычный 3 3" xfId="714"/>
    <cellStyle name="Обычный 3 4" xfId="707"/>
    <cellStyle name="Обычный 30" xfId="67"/>
    <cellStyle name="Обычный 30 2" xfId="515"/>
    <cellStyle name="Обычный 30 3" xfId="776"/>
    <cellStyle name="Обычный 30 4" xfId="676"/>
    <cellStyle name="Обычный 31" xfId="27"/>
    <cellStyle name="Обычный 31 2" xfId="516"/>
    <cellStyle name="Обычный 31 3" xfId="736"/>
    <cellStyle name="Обычный 31 4" xfId="696"/>
    <cellStyle name="Обычный 32" xfId="14"/>
    <cellStyle name="Обычный 32 2" xfId="517"/>
    <cellStyle name="Обычный 32 3" xfId="723"/>
    <cellStyle name="Обычный 32 4" xfId="1067"/>
    <cellStyle name="Обычный 33" xfId="9"/>
    <cellStyle name="Обычный 33 2" xfId="518"/>
    <cellStyle name="Обычный 33 3" xfId="718"/>
    <cellStyle name="Обычный 33 4" xfId="705"/>
    <cellStyle name="Обычный 34" xfId="82"/>
    <cellStyle name="Обычный 34 2" xfId="519"/>
    <cellStyle name="Обычный 34 3" xfId="791"/>
    <cellStyle name="Обычный 34 4" xfId="1033"/>
    <cellStyle name="Обычный 35" xfId="257"/>
    <cellStyle name="Обычный 35 2" xfId="520"/>
    <cellStyle name="Обычный 35 3" xfId="920"/>
    <cellStyle name="Обычный 35 4" xfId="969"/>
    <cellStyle name="Обычный 36" xfId="83"/>
    <cellStyle name="Обычный 36 2" xfId="521"/>
    <cellStyle name="Обычный 36 3" xfId="792"/>
    <cellStyle name="Обычный 36 4" xfId="668"/>
    <cellStyle name="Обычный 37" xfId="258"/>
    <cellStyle name="Обычный 37 2" xfId="522"/>
    <cellStyle name="Обычный 37 3" xfId="921"/>
    <cellStyle name="Обычный 37 4" xfId="604"/>
    <cellStyle name="Обычный 38" xfId="259"/>
    <cellStyle name="Обычный 38 2" xfId="523"/>
    <cellStyle name="Обычный 38 3" xfId="922"/>
    <cellStyle name="Обычный 38 4" xfId="968"/>
    <cellStyle name="Обычный 39" xfId="75"/>
    <cellStyle name="Обычный 39 2" xfId="524"/>
    <cellStyle name="Обычный 39 3" xfId="784"/>
    <cellStyle name="Обычный 39 4" xfId="672"/>
    <cellStyle name="Обычный 4" xfId="3"/>
    <cellStyle name="Обычный 4 2" xfId="142"/>
    <cellStyle name="Обычный 4 2 2" xfId="526"/>
    <cellStyle name="Обычный 4 2 3" xfId="805"/>
    <cellStyle name="Обычный 4 2 4" xfId="1026"/>
    <cellStyle name="Обычный 4 3" xfId="525"/>
    <cellStyle name="Обычный 4 4" xfId="712"/>
    <cellStyle name="Обычный 4 5" xfId="708"/>
    <cellStyle name="Обычный 40" xfId="260"/>
    <cellStyle name="Обычный 40 2" xfId="527"/>
    <cellStyle name="Обычный 40 3" xfId="923"/>
    <cellStyle name="Обычный 40 4" xfId="603"/>
    <cellStyle name="Обычный 41" xfId="261"/>
    <cellStyle name="Обычный 41 2" xfId="528"/>
    <cellStyle name="Обычный 41 3" xfId="924"/>
    <cellStyle name="Обычный 41 4" xfId="967"/>
    <cellStyle name="Обычный 42" xfId="76"/>
    <cellStyle name="Обычный 42 2" xfId="529"/>
    <cellStyle name="Обычный 42 3" xfId="785"/>
    <cellStyle name="Обычный 42 4" xfId="1036"/>
    <cellStyle name="Обычный 43" xfId="262"/>
    <cellStyle name="Обычный 43 2" xfId="530"/>
    <cellStyle name="Обычный 43 3" xfId="925"/>
    <cellStyle name="Обычный 43 4" xfId="602"/>
    <cellStyle name="Обычный 44" xfId="263"/>
    <cellStyle name="Обычный 44 2" xfId="531"/>
    <cellStyle name="Обычный 44 3" xfId="926"/>
    <cellStyle name="Обычный 44 4" xfId="966"/>
    <cellStyle name="Обычный 45" xfId="77"/>
    <cellStyle name="Обычный 45 2" xfId="532"/>
    <cellStyle name="Обычный 45 3" xfId="786"/>
    <cellStyle name="Обычный 45 4" xfId="671"/>
    <cellStyle name="Обычный 46" xfId="264"/>
    <cellStyle name="Обычный 46 2" xfId="533"/>
    <cellStyle name="Обычный 46 3" xfId="927"/>
    <cellStyle name="Обычный 46 4" xfId="601"/>
    <cellStyle name="Обычный 47" xfId="265"/>
    <cellStyle name="Обычный 47 2" xfId="534"/>
    <cellStyle name="Обычный 47 3" xfId="928"/>
    <cellStyle name="Обычный 47 4" xfId="965"/>
    <cellStyle name="Обычный 48" xfId="78"/>
    <cellStyle name="Обычный 48 2" xfId="535"/>
    <cellStyle name="Обычный 48 3" xfId="787"/>
    <cellStyle name="Обычный 48 4" xfId="1035"/>
    <cellStyle name="Обычный 49" xfId="266"/>
    <cellStyle name="Обычный 49 2" xfId="536"/>
    <cellStyle name="Обычный 49 3" xfId="929"/>
    <cellStyle name="Обычный 49 4" xfId="600"/>
    <cellStyle name="Обычный 5" xfId="69"/>
    <cellStyle name="Обычный 5 2" xfId="141"/>
    <cellStyle name="Обычный 5 2 2" xfId="537"/>
    <cellStyle name="Обычный 5 3" xfId="137"/>
    <cellStyle name="Обычный 5 3 2" xfId="778"/>
    <cellStyle name="Обычный 5 3 3" xfId="337"/>
    <cellStyle name="Обычный 5 3 3 2" xfId="1312"/>
    <cellStyle name="Обычный 5 3 4" xfId="1107"/>
    <cellStyle name="Обычный 5 3 4 2" xfId="1344"/>
    <cellStyle name="Обычный 5 3 5" xfId="1132"/>
    <cellStyle name="Обычный 5 3 5 2" xfId="1369"/>
    <cellStyle name="Обычный 5 3 6" xfId="1157"/>
    <cellStyle name="Обычный 5 3 6 2" xfId="1394"/>
    <cellStyle name="Обычный 5 3 7" xfId="1182"/>
    <cellStyle name="Обычный 5 3 7 2" xfId="1419"/>
    <cellStyle name="Обычный 5 3 8" xfId="1211"/>
    <cellStyle name="Обычный 5 3 8 2" xfId="1446"/>
    <cellStyle name="Обычный 5 3 9" xfId="1289"/>
    <cellStyle name="Обычный 5 4" xfId="675"/>
    <cellStyle name="Обычный 50" xfId="79"/>
    <cellStyle name="Обычный 50 2" xfId="538"/>
    <cellStyle name="Обычный 50 3" xfId="788"/>
    <cellStyle name="Обычный 50 4" xfId="670"/>
    <cellStyle name="Обычный 51" xfId="15"/>
    <cellStyle name="Обычный 51 2" xfId="539"/>
    <cellStyle name="Обычный 51 3" xfId="724"/>
    <cellStyle name="Обычный 51 4" xfId="702"/>
    <cellStyle name="Обычный 52" xfId="267"/>
    <cellStyle name="Обычный 52 2" xfId="540"/>
    <cellStyle name="Обычный 52 3" xfId="930"/>
    <cellStyle name="Обычный 52 4" xfId="964"/>
    <cellStyle name="Обычный 53" xfId="84"/>
    <cellStyle name="Обычный 53 2" xfId="541"/>
    <cellStyle name="Обычный 53 3" xfId="793"/>
    <cellStyle name="Обычный 53 4" xfId="1032"/>
    <cellStyle name="Обычный 54" xfId="268"/>
    <cellStyle name="Обычный 54 2" xfId="542"/>
    <cellStyle name="Обычный 54 3" xfId="931"/>
    <cellStyle name="Обычный 54 4" xfId="599"/>
    <cellStyle name="Обычный 55" xfId="16"/>
    <cellStyle name="Обычный 55 2" xfId="543"/>
    <cellStyle name="Обычный 55 3" xfId="725"/>
    <cellStyle name="Обычный 55 4" xfId="1066"/>
    <cellStyle name="Обычный 56" xfId="85"/>
    <cellStyle name="Обычный 56 2" xfId="544"/>
    <cellStyle name="Обычный 56 3" xfId="794"/>
    <cellStyle name="Обычный 56 4" xfId="667"/>
    <cellStyle name="Обычный 57" xfId="269"/>
    <cellStyle name="Обычный 57 2" xfId="545"/>
    <cellStyle name="Обычный 57 3" xfId="932"/>
    <cellStyle name="Обычный 57 4" xfId="963"/>
    <cellStyle name="Обычный 58" xfId="270"/>
    <cellStyle name="Обычный 58 2" xfId="546"/>
    <cellStyle name="Обычный 58 3" xfId="933"/>
    <cellStyle name="Обычный 58 4" xfId="598"/>
    <cellStyle name="Обычный 59" xfId="17"/>
    <cellStyle name="Обычный 59 2" xfId="547"/>
    <cellStyle name="Обычный 59 3" xfId="726"/>
    <cellStyle name="Обычный 59 4" xfId="701"/>
    <cellStyle name="Обычный 6" xfId="10"/>
    <cellStyle name="Обычный 6 2" xfId="548"/>
    <cellStyle name="Обычный 6 3" xfId="719"/>
    <cellStyle name="Обычный 6 4" xfId="1069"/>
    <cellStyle name="Обычный 60" xfId="91"/>
    <cellStyle name="Обычный 60 2" xfId="549"/>
    <cellStyle name="Обычный 60 3" xfId="800"/>
    <cellStyle name="Обычный 60 4" xfId="664"/>
    <cellStyle name="Обычный 61" xfId="271"/>
    <cellStyle name="Обычный 61 2" xfId="550"/>
    <cellStyle name="Обычный 61 3" xfId="934"/>
    <cellStyle name="Обычный 61 4" xfId="961"/>
    <cellStyle name="Обычный 62" xfId="272"/>
    <cellStyle name="Обычный 62 2" xfId="551"/>
    <cellStyle name="Обычный 62 3" xfId="935"/>
    <cellStyle name="Обычный 62 4" xfId="962"/>
    <cellStyle name="Обычный 63" xfId="18"/>
    <cellStyle name="Обычный 63 2" xfId="552"/>
    <cellStyle name="Обычный 63 3" xfId="727"/>
    <cellStyle name="Обычный 63 4" xfId="1065"/>
    <cellStyle name="Обычный 64" xfId="273"/>
    <cellStyle name="Обычный 64 2" xfId="553"/>
    <cellStyle name="Обычный 64 3" xfId="936"/>
    <cellStyle name="Обычный 64 4" xfId="597"/>
    <cellStyle name="Обычный 65" xfId="274"/>
    <cellStyle name="Обычный 65 2" xfId="554"/>
    <cellStyle name="Обычный 65 3" xfId="937"/>
    <cellStyle name="Обычный 65 4" xfId="596"/>
    <cellStyle name="Обычный 66" xfId="92"/>
    <cellStyle name="Обычный 66 2" xfId="555"/>
    <cellStyle name="Обычный 66 3" xfId="801"/>
    <cellStyle name="Обычный 66 4" xfId="1028"/>
    <cellStyle name="Обычный 67" xfId="19"/>
    <cellStyle name="Обычный 67 2" xfId="556"/>
    <cellStyle name="Обычный 67 3" xfId="728"/>
    <cellStyle name="Обычный 67 4" xfId="700"/>
    <cellStyle name="Обычный 68" xfId="89"/>
    <cellStyle name="Обычный 68 2" xfId="557"/>
    <cellStyle name="Обычный 68 3" xfId="798"/>
    <cellStyle name="Обычный 68 4" xfId="665"/>
    <cellStyle name="Обычный 69" xfId="275"/>
    <cellStyle name="Обычный 69 2" xfId="558"/>
    <cellStyle name="Обычный 69 3" xfId="938"/>
    <cellStyle name="Обычный 69 4" xfId="960"/>
    <cellStyle name="Обычный 7" xfId="70"/>
    <cellStyle name="Обычный 7 2" xfId="559"/>
    <cellStyle name="Обычный 7 3" xfId="779"/>
    <cellStyle name="Обычный 7 4" xfId="1039"/>
    <cellStyle name="Обычный 70" xfId="276"/>
    <cellStyle name="Обычный 70 2" xfId="560"/>
    <cellStyle name="Обычный 70 3" xfId="939"/>
    <cellStyle name="Обычный 70 4" xfId="595"/>
    <cellStyle name="Обычный 71" xfId="20"/>
    <cellStyle name="Обычный 71 2" xfId="561"/>
    <cellStyle name="Обычный 71 3" xfId="729"/>
    <cellStyle name="Обычный 71 4" xfId="1064"/>
    <cellStyle name="Обычный 72" xfId="277"/>
    <cellStyle name="Обычный 72 2" xfId="562"/>
    <cellStyle name="Обычный 72 3" xfId="940"/>
    <cellStyle name="Обычный 72 4" xfId="593"/>
    <cellStyle name="Обычный 73" xfId="21"/>
    <cellStyle name="Обычный 73 2" xfId="563"/>
    <cellStyle name="Обычный 73 3" xfId="730"/>
    <cellStyle name="Обычный 73 4" xfId="699"/>
    <cellStyle name="Обычный 74" xfId="90"/>
    <cellStyle name="Обычный 74 2" xfId="564"/>
    <cellStyle name="Обычный 74 3" xfId="799"/>
    <cellStyle name="Обычный 74 4" xfId="1029"/>
    <cellStyle name="Обычный 75" xfId="278"/>
    <cellStyle name="Обычный 75 2" xfId="565"/>
    <cellStyle name="Обычный 75 3" xfId="941"/>
    <cellStyle name="Обычный 75 4" xfId="959"/>
    <cellStyle name="Обычный 76" xfId="279"/>
    <cellStyle name="Обычный 76 2" xfId="566"/>
    <cellStyle name="Обычный 76 3" xfId="942"/>
    <cellStyle name="Обычный 76 4" xfId="594"/>
    <cellStyle name="Обычный 77" xfId="93"/>
    <cellStyle name="Обычный 77 2" xfId="567"/>
    <cellStyle name="Обычный 77 3" xfId="802"/>
    <cellStyle name="Обычный 77 4" xfId="663"/>
    <cellStyle name="Обычный 78" xfId="22"/>
    <cellStyle name="Обычный 78 2" xfId="568"/>
    <cellStyle name="Обычный 78 3" xfId="731"/>
    <cellStyle name="Обычный 78 4" xfId="1063"/>
    <cellStyle name="Обычный 79" xfId="280"/>
    <cellStyle name="Обычный 79 2" xfId="569"/>
    <cellStyle name="Обычный 79 3" xfId="943"/>
    <cellStyle name="Обычный 79 4" xfId="1074"/>
    <cellStyle name="Обычный 8" xfId="68"/>
    <cellStyle name="Обычный 8 2" xfId="570"/>
    <cellStyle name="Обычный 8 3" xfId="777"/>
    <cellStyle name="Обычный 8 4" xfId="1040"/>
    <cellStyle name="Обычный 80" xfId="281"/>
    <cellStyle name="Обычный 80 2" xfId="571"/>
    <cellStyle name="Обычный 80 3" xfId="944"/>
    <cellStyle name="Обычный 80 4" xfId="1075"/>
    <cellStyle name="Обычный 81" xfId="23"/>
    <cellStyle name="Обычный 81 2" xfId="572"/>
    <cellStyle name="Обычный 81 3" xfId="732"/>
    <cellStyle name="Обычный 81 4" xfId="698"/>
    <cellStyle name="Обычный 82" xfId="282"/>
    <cellStyle name="Обычный 82 2" xfId="573"/>
    <cellStyle name="Обычный 82 3" xfId="945"/>
    <cellStyle name="Обычный 82 4" xfId="1076"/>
    <cellStyle name="Обычный 83" xfId="94"/>
    <cellStyle name="Обычный 83 2" xfId="574"/>
    <cellStyle name="Обычный 83 3" xfId="803"/>
    <cellStyle name="Обычный 83 4" xfId="1027"/>
    <cellStyle name="Обычный 84" xfId="283"/>
    <cellStyle name="Обычный 84 2" xfId="575"/>
    <cellStyle name="Обычный 84 3" xfId="946"/>
    <cellStyle name="Обычный 84 4" xfId="1077"/>
    <cellStyle name="Обычный 85" xfId="284"/>
    <cellStyle name="Обычный 85 2" xfId="576"/>
    <cellStyle name="Обычный 85 3" xfId="947"/>
    <cellStyle name="Обычный 85 4" xfId="1078"/>
    <cellStyle name="Обычный 86" xfId="24"/>
    <cellStyle name="Обычный 86 2" xfId="577"/>
    <cellStyle name="Обычный 86 3" xfId="733"/>
    <cellStyle name="Обычный 86 4" xfId="1062"/>
    <cellStyle name="Обычный 87" xfId="285"/>
    <cellStyle name="Обычный 87 2" xfId="578"/>
    <cellStyle name="Обычный 87 3" xfId="948"/>
    <cellStyle name="Обычный 87 4" xfId="1079"/>
    <cellStyle name="Обычный 88" xfId="286"/>
    <cellStyle name="Обычный 88 2" xfId="579"/>
    <cellStyle name="Обычный 88 3" xfId="949"/>
    <cellStyle name="Обычный 88 4" xfId="1080"/>
    <cellStyle name="Обычный 89" xfId="25"/>
    <cellStyle name="Обычный 89 2" xfId="580"/>
    <cellStyle name="Обычный 89 3" xfId="734"/>
    <cellStyle name="Обычный 89 4" xfId="697"/>
    <cellStyle name="Обычный 9" xfId="4"/>
    <cellStyle name="Обычный 9 10" xfId="1167"/>
    <cellStyle name="Обычный 9 10 2" xfId="1404"/>
    <cellStyle name="Обычный 9 11" xfId="1196"/>
    <cellStyle name="Обычный 9 11 2" xfId="1431"/>
    <cellStyle name="Обычный 9 12" xfId="1230"/>
    <cellStyle name="Обычный 9 13" xfId="1277"/>
    <cellStyle name="Обычный 9 2" xfId="74"/>
    <cellStyle name="Обычный 9 2 2" xfId="582"/>
    <cellStyle name="Обычный 9 2 3" xfId="783"/>
    <cellStyle name="Обычный 9 2 4" xfId="1037"/>
    <cellStyle name="Обычный 9 3" xfId="581"/>
    <cellStyle name="Обычный 9 4" xfId="713"/>
    <cellStyle name="Обычный 9 4 2" xfId="1320"/>
    <cellStyle name="Обычный 9 5" xfId="1072"/>
    <cellStyle name="Обычный 9 5 2" xfId="1323"/>
    <cellStyle name="Обычный 9 6" xfId="322"/>
    <cellStyle name="Обычный 9 6 2" xfId="1280"/>
    <cellStyle name="Обычный 9 7" xfId="1092"/>
    <cellStyle name="Обычный 9 7 2" xfId="1329"/>
    <cellStyle name="Обычный 9 8" xfId="1117"/>
    <cellStyle name="Обычный 9 8 2" xfId="1354"/>
    <cellStyle name="Обычный 9 9" xfId="1142"/>
    <cellStyle name="Обычный 9 9 2" xfId="1379"/>
    <cellStyle name="Обычный 90" xfId="287"/>
    <cellStyle name="Обычный 90 2" xfId="583"/>
    <cellStyle name="Обычный 90 3" xfId="950"/>
    <cellStyle name="Обычный 90 4" xfId="1081"/>
    <cellStyle name="Обычный 91" xfId="288"/>
    <cellStyle name="Обычный 91 2" xfId="584"/>
    <cellStyle name="Обычный 91 3" xfId="951"/>
    <cellStyle name="Обычный 91 4" xfId="1082"/>
    <cellStyle name="Обычный 92" xfId="289"/>
    <cellStyle name="Обычный 92 2" xfId="585"/>
    <cellStyle name="Обычный 92 3" xfId="952"/>
    <cellStyle name="Обычный 92 4" xfId="1083"/>
    <cellStyle name="Обычный 93" xfId="26"/>
    <cellStyle name="Обычный 93 2" xfId="586"/>
    <cellStyle name="Обычный 93 3" xfId="735"/>
    <cellStyle name="Обычный 93 4" xfId="1061"/>
    <cellStyle name="Обычный 94" xfId="290"/>
    <cellStyle name="Обычный 94 2" xfId="587"/>
    <cellStyle name="Обычный 94 3" xfId="953"/>
    <cellStyle name="Обычный 94 4" xfId="1084"/>
    <cellStyle name="Обычный 95" xfId="291"/>
    <cellStyle name="Обычный 95 2" xfId="588"/>
    <cellStyle name="Обычный 95 3" xfId="954"/>
    <cellStyle name="Обычный 95 4" xfId="1085"/>
    <cellStyle name="Обычный 96" xfId="292"/>
    <cellStyle name="Обычный 96 2" xfId="589"/>
    <cellStyle name="Обычный 96 3" xfId="955"/>
    <cellStyle name="Обычный 96 4" xfId="1086"/>
    <cellStyle name="Обычный 97" xfId="293"/>
    <cellStyle name="Обычный 97 2" xfId="590"/>
    <cellStyle name="Обычный 97 3" xfId="956"/>
    <cellStyle name="Обычный 97 4" xfId="1087"/>
    <cellStyle name="Обычный 98" xfId="86"/>
    <cellStyle name="Обычный 98 2" xfId="591"/>
    <cellStyle name="Обычный 98 3" xfId="795"/>
    <cellStyle name="Обычный 98 4" xfId="1031"/>
    <cellStyle name="Обычный 99" xfId="294"/>
    <cellStyle name="Обычный 99 2" xfId="592"/>
    <cellStyle name="Обычный 99 3" xfId="957"/>
    <cellStyle name="Обычный 99 4" xfId="1088"/>
    <cellStyle name="Плохой" xfId="102" builtinId="27" customBuiltin="1"/>
    <cellStyle name="Плохой 2" xfId="1237"/>
    <cellStyle name="Пояснение" xfId="111" builtinId="53" customBuiltin="1"/>
    <cellStyle name="Пояснение 2" xfId="1245"/>
    <cellStyle name="Примечание" xfId="110" builtinId="10" customBuiltin="1"/>
    <cellStyle name="Примечание 10" xfId="1198"/>
    <cellStyle name="Примечание 10 2" xfId="1433"/>
    <cellStyle name="Примечание 2" xfId="298"/>
    <cellStyle name="Примечание 2 2" xfId="340"/>
    <cellStyle name="Примечание 2 2 2" xfId="1314"/>
    <cellStyle name="Примечание 2 3" xfId="1110"/>
    <cellStyle name="Примечание 2 3 2" xfId="1347"/>
    <cellStyle name="Примечание 2 4" xfId="1135"/>
    <cellStyle name="Примечание 2 4 2" xfId="1372"/>
    <cellStyle name="Примечание 2 5" xfId="1160"/>
    <cellStyle name="Примечание 2 5 2" xfId="1397"/>
    <cellStyle name="Примечание 2 6" xfId="1185"/>
    <cellStyle name="Примечание 2 6 2" xfId="1422"/>
    <cellStyle name="Примечание 2 7" xfId="1214"/>
    <cellStyle name="Примечание 2 7 2" xfId="1449"/>
    <cellStyle name="Примечание 2 8" xfId="1272"/>
    <cellStyle name="Примечание 3" xfId="302"/>
    <cellStyle name="Примечание 3 2" xfId="343"/>
    <cellStyle name="Примечание 3 2 2" xfId="1316"/>
    <cellStyle name="Примечание 3 3" xfId="1113"/>
    <cellStyle name="Примечание 3 3 2" xfId="1350"/>
    <cellStyle name="Примечание 3 4" xfId="1138"/>
    <cellStyle name="Примечание 3 4 2" xfId="1375"/>
    <cellStyle name="Примечание 3 5" xfId="1163"/>
    <cellStyle name="Примечание 3 5 2" xfId="1400"/>
    <cellStyle name="Примечание 3 6" xfId="1188"/>
    <cellStyle name="Примечание 3 6 2" xfId="1425"/>
    <cellStyle name="Примечание 3 7" xfId="1217"/>
    <cellStyle name="Примечание 3 7 2" xfId="1452"/>
    <cellStyle name="Примечание 3 8" xfId="1273"/>
    <cellStyle name="Примечание 4" xfId="318"/>
    <cellStyle name="Примечание 4 2" xfId="1279"/>
    <cellStyle name="Примечание 5" xfId="324"/>
    <cellStyle name="Примечание 5 2" xfId="1271"/>
    <cellStyle name="Примечание 6" xfId="1094"/>
    <cellStyle name="Примечание 6 2" xfId="1331"/>
    <cellStyle name="Примечание 7" xfId="1119"/>
    <cellStyle name="Примечание 7 2" xfId="1356"/>
    <cellStyle name="Примечание 8" xfId="1144"/>
    <cellStyle name="Примечание 8 2" xfId="1381"/>
    <cellStyle name="Примечание 9" xfId="1169"/>
    <cellStyle name="Примечание 9 2" xfId="1406"/>
    <cellStyle name="Связанная ячейка" xfId="107" builtinId="24" customBuiltin="1"/>
    <cellStyle name="Связанная ячейка 2" xfId="1242"/>
    <cellStyle name="Текст предупреждения" xfId="109" builtinId="11" customBuiltin="1"/>
    <cellStyle name="Текст предупреждения 2" xfId="1244"/>
    <cellStyle name="Финансовый 2" xfId="311"/>
    <cellStyle name="Хороший" xfId="101" builtinId="26" customBuiltin="1"/>
    <cellStyle name="Хороший 2" xfId="1236"/>
  </cellStyles>
  <dxfs count="2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FFFF9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alignment horizontal="general" vertical="bottom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solid">
          <fgColor theme="6" tint="0.79998168889431442"/>
          <bgColor theme="6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theme="6" tint="0.79998168889431442"/>
          <bgColor theme="6" tint="0.79998168889431442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solid">
          <fgColor theme="6" tint="0.79998168889431442"/>
          <bgColor theme="6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solid">
          <fgColor theme="6" tint="0.79998168889431442"/>
          <bgColor theme="6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solid">
          <fgColor theme="6" tint="0.79998168889431442"/>
          <bgColor theme="6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9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9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9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rgb="FFFF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6" tint="-0.249977111117893"/>
        <name val="Calibri"/>
        <scheme val="minor"/>
      </font>
      <numFmt numFmtId="30" formatCode="@"/>
      <fill>
        <patternFill patternType="none">
          <fgColor indexed="64"/>
          <bgColor theme="0" tint="-0.249977111117893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alignment horizontal="center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rgb="FF99FF99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rgb="FF99FF99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rgb="FF99FF99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rgb="FF99FF99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rgb="FF99FF99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rgb="FFFFFF99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dd/mm/yyyy"/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dd/mm/yyyy"/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6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rgb="FFFFFF99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9" formatCode="dd/mm/yyyy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9" formatCode="dd/mm/yyyy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9" formatCode="dd/mm/yyyy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9" formatCode="dd/mm/yyyy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FF9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ndyatlov/AppData/Local/Microsoft/Windows/Temporary%20Internet%20Files/Content.Outlook/VCX7QXEZ/&#1064;&#1072;&#1073;&#1083;&#1086;&#1085;%20&#1042;&#1077;&#1076;&#1086;&#1084;&#1086;&#1089;&#1090;&#1100;%20&#1053;&#1057;&#1048;%20&#1071;&#1085;&#1090;&#1072;&#1088;&#1100;%201705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_ПС"/>
      <sheetName val="ТИ"/>
      <sheetName val="ТП"/>
      <sheetName val="ЛЭП"/>
      <sheetName val="ПС"/>
      <sheetName val="РЭС"/>
      <sheetName val="Филиал"/>
      <sheetName val="Свод"/>
      <sheetName val="Шаблон Ведомость НСИ Янтарь 170"/>
    </sheetNames>
    <sheetDataSet>
      <sheetData sheetId="0" refreshError="1"/>
      <sheetData sheetId="1" refreshError="1"/>
      <sheetData sheetId="2"/>
      <sheetData sheetId="3">
        <row r="2">
          <cell r="F2" t="str">
            <v>О-4 Черняховск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tveev" refreshedDate="42955.485385300926" createdVersion="4" refreshedVersion="4" minRefreshableVersion="3" recordCount="2398">
  <cacheSource type="worksheet">
    <worksheetSource name="ТабТП"/>
  </cacheSource>
  <cacheFields count="52">
    <cacheField name="Код ТП" numFmtId="0">
      <sharedItems/>
    </cacheField>
    <cacheField name="Ключ" numFmtId="49">
      <sharedItems/>
    </cacheField>
    <cacheField name="№ ТП" numFmtId="0">
      <sharedItems/>
    </cacheField>
    <cacheField name="Наименование ТП" numFmtId="0">
      <sharedItems containsBlank="1" count="4520">
        <s v="ТП 1 Черняховск"/>
        <s v="ТП 6 Ксенофонтов Д.Ю."/>
        <s v="ТП 14 Т-1 г.Ч-к быт"/>
        <s v="ТП 14 Т-2 г.Ч-к быт"/>
        <s v="ТП 20 Т-1 Черняховск"/>
        <s v="ТП 20 Т-2 Черняховск"/>
        <s v="ТП 23 Черняховск"/>
        <s v="ТП 25 Т-1"/>
        <s v="ТП 35 аб. Т-2"/>
        <s v="ТП 47 Прибалтийский кондитер, ОВД Черня"/>
        <s v="ТП 51 Т-1 Черняховск"/>
        <s v="ТП 51 Т-2 Черняховск"/>
        <s v="ТП 85 Черняховск"/>
        <s v="ТП 113 ООО УК Черняховское домоуправление, аб."/>
        <s v="ТП 92 Т-2 АЗС, ул. Тухачевского"/>
        <s v="ТП 30 Т-1 ЮЭС"/>
        <s v="ТП 30 Т-2 ЮЭС"/>
        <s v="ТП 46 Т-1 ЮЭС"/>
        <s v="ТП 46 Т-2 ЮЭС"/>
        <s v="ТП 92 Т-1 АЗС, ул. Тухачевского"/>
        <s v="ТП 31 ВЭС ЧРЭС"/>
        <s v="ТП 34 ВЭС ЧРЭС"/>
        <s v="ТП 70 ВЭС ЧРЭС"/>
        <s v="ТП 71 ВЭС ЧРЭС"/>
        <s v="ТП 80 ВЭС ЧРЭС"/>
        <s v="ТП 81 ВЭС ЧРЭС"/>
        <s v="ТП 89 Т-1 ДОСААФ, ул. Ростовская"/>
        <s v="ТП 89 Т-2 ДОСААФ, ул. Ростовская"/>
        <s v="ТП 101 ВЭС ЧРЭС"/>
        <s v="ТП 102 ФГКУ Войсковая часть №2442"/>
        <s v="ТП 75-02 Краснопольское"/>
        <s v="ТП 75-04 Краснополянское"/>
        <s v="ТП 75-05 Замостье. Быт"/>
        <s v="ТП 75-06"/>
        <s v="ТП 75-07 г. Черняховск"/>
        <s v="ТП 75-08 Шоссейный"/>
        <s v="ТП 75-09 Соловьево"/>
        <s v="ТП 75-10 Краснополянское"/>
        <s v="ТП 75-15 Абонента Шумков А.А."/>
        <s v="ТП 75-18 ж/д"/>
        <s v="ТП В-126 Краснополянское"/>
        <s v="ТП 75-16 Замостье"/>
        <s v="ТП В-101 Берестово"/>
        <s v="ТП 80-01 Приречье"/>
        <s v="ТП 80-02 Козловка"/>
        <s v="ТП 80-03 Низменное"/>
        <s v="ТП 80-04 Привольное"/>
        <s v="ТП 80-05 Трудовое"/>
        <s v="ТП 80-06 Яснополье"/>
        <s v="ТП 80-07 Яснополье"/>
        <s v="ТП 80-08 Загорское"/>
        <s v="ТП 80-09 Загорское"/>
        <s v="ТП 80-10 Загорское"/>
        <s v="ТП 80-11 Берестово"/>
        <s v="ТП 80-12 п.Приозерное"/>
        <s v="ТП 80-13 аб Карьер п.Низменное"/>
        <s v="ТП 80-14 Карьер п.Низменное"/>
        <s v="ТП 80-15 Щеглы"/>
        <s v="ТП 80-16 Щеглы"/>
        <s v="ТП 80-17 Приозерное"/>
        <s v="ТП 80-18 Приозерное"/>
        <s v="ТП 80-19 п. Возвышенка,"/>
        <s v="ТП 80-20 Рябиновка"/>
        <s v="ТП 80-21 Привольное"/>
        <s v="ТП 80-22 Привольное"/>
        <s v="ТП 80-24 Михайловка"/>
        <s v="ТП 80-26"/>
        <s v="ТП 81-02 Нагорное"/>
        <s v="ТП 81-05 Зел.Долина"/>
        <s v="ТП 81-07 Смородиново"/>
        <s v="ТП 81-08 Привольное"/>
        <s v="ТП 81-09 Привольное"/>
        <s v="ТП 81-21 ж/д"/>
        <s v="ТП 81-35 Придорожное"/>
        <s v="ТП 81-40 Садовое"/>
        <s v="ТП 82-01 Маевка"/>
        <s v="ТП 82-03 Маевка"/>
        <s v="ТП 82-04 Маевка"/>
        <s v="ТП 82-05 Маевка"/>
        <s v="ТП 82-07 Кр.Горка"/>
        <s v="ТП 82-08 аб Доваторовка"/>
        <s v="ТП 82-09 Доваторовка"/>
        <s v="ТП 82-10 Тимирязево"/>
        <s v="ТП 84-03 п.Перелесное ж.д. Даврановой аб."/>
        <s v="ТП В-62"/>
        <s v="ТП 85-01"/>
        <s v="ТП 85-02"/>
        <s v="ТП 85-04"/>
        <s v="ТП 85-05"/>
        <s v="ТП 85-06"/>
        <s v="ТП 85-08"/>
        <s v="ТП 85-10"/>
        <s v="ТП 85-11"/>
        <s v="ТП 85-12"/>
        <s v="ТП 85-14"/>
        <s v="ТП 85-18"/>
        <s v="ТП 85-20"/>
        <s v="ТП 85-21"/>
        <s v="ТП 71-01"/>
        <s v="ТП 71-02"/>
        <s v="ТП 71-03"/>
        <s v="ТП 71-04"/>
        <s v="ТП 71-05"/>
        <s v="ТП 71-06"/>
        <s v="ТП 71-07"/>
        <s v="ТП 71-08"/>
        <s v="ТП 71-09"/>
        <s v="ТП 71-10"/>
        <s v="ТП 71-11"/>
        <s v="ТП 71-12"/>
        <s v="ТП 71-13"/>
        <s v="ТП 71-16"/>
        <s v="ТП 71-19"/>
        <s v="ТП 71-20"/>
        <s v="ТП 72-01"/>
        <s v="ТП 72-02"/>
        <s v="ТП 72-03"/>
        <s v="ТП 72-04"/>
        <s v="ТП 72-05"/>
        <s v="ТП 72-06"/>
        <s v="ТП 72-07"/>
        <s v="ТП 72-08"/>
        <s v="ТП 72-09"/>
        <s v="ТП 72-10"/>
        <s v="ТП 72-11"/>
        <s v="ТП 72-13"/>
        <s v="ТП 72-14"/>
        <s v="ТП 72-15"/>
        <s v="ТП 72-16"/>
        <s v="ТП В-74"/>
        <s v="РП 3-2"/>
        <s v="ТП 10 Т-1 АО Цитрон"/>
        <s v="ТП 32"/>
        <s v="ТП 4-2"/>
        <s v="ТП 39 Т-1"/>
        <s v="ТП 59 Т-1 ж/д"/>
        <s v="РП 8-1 Т-1 заводметаллист ДГУПЭЗ "/>
        <s v="ТП 11"/>
        <s v="# ТП 18 Т-1 ж/д станция Советск (сущ.АСКУЭ)"/>
        <s v="# ТП 18 Т-2 ж/д станция Советск  (сущ.АСКУЭ)"/>
        <s v="ТП 214 Т-1"/>
        <s v="ТП 64"/>
        <s v="ТП 72 Т-1 Неманагро"/>
        <s v="ТП 72 Т-2 Неманагро"/>
        <s v="РП 8-1 Т-2 заводметаллист ДГУПЭЗ "/>
        <s v="ТП 214 Т-2"/>
        <s v="ТП 02"/>
        <s v="ТП 12"/>
        <s v="ТП 16"/>
        <s v="ТП 204 АО Советский пищекомбинат"/>
        <s v="ТП 204 Т-1"/>
        <s v="ТП 204 Т-2"/>
        <s v="ТП 211"/>
        <s v="ТП 217 ООО Металлгидравлик"/>
        <s v="ТП 226"/>
        <s v="ТП 23"/>
        <s v="ТП 235"/>
        <s v="ТП 249 ОООКалининградпром-ТВЦ"/>
        <s v="ТП 45 Т-2 Газораздатка"/>
        <s v="ТП 46 КЭЧ"/>
        <s v="ТП 48"/>
        <s v="ТП 67"/>
        <s v="ТП 82"/>
        <s v="ТП 96"/>
        <s v="РП 2-1"/>
        <s v="РП 2-Т1"/>
        <s v="РП 2-Т2"/>
        <s v="ТП 20"/>
        <s v="ТП 206"/>
        <s v="ТП 218 Садовод.общ. Восход"/>
        <s v="ТП 221 АЗС"/>
        <s v="ТП 225-1"/>
        <s v="ТП 227"/>
        <s v="ТП 229"/>
        <s v="ТП 233-1"/>
        <s v="ТП 233-2"/>
        <s v="ТП 237"/>
        <s v="ТП 5 Садовод.общ.Дружба"/>
        <s v="ТП 55-2"/>
        <s v="ТП 65 Садоводческое общество"/>
        <s v="ТП 77"/>
        <s v="ТП 85"/>
        <s v="ТП 255"/>
        <s v="ТП 13 Т-1"/>
        <s v="ТП 14 Т-1 ПУ Водоканал"/>
        <s v="ТП 14 Т-2 ПУ Водоканал"/>
        <s v="ТП 15"/>
        <s v="ТП 17 Т-1"/>
        <s v="ТП 19 Т-1 Лесозавод Балт.флота"/>
        <s v="ТП 208-1 Фруктохранилище,Новая Рута"/>
        <s v="ТП 216 Т-1 Дом престарелый и инвалидов"/>
        <s v="ТП 246"/>
        <s v="ТП 70 ж/д"/>
        <s v="ТП 79 ООО Квадрикс"/>
        <s v="ТП 95 Т-1"/>
        <s v="ТП 220 Т-1 Реттраслятор"/>
        <s v="ТП 225-2"/>
        <s v="ТП 242 Т-1 Служ-адм здание таможни"/>
        <s v="ТП 31"/>
        <s v="ТП 34"/>
        <s v="ТП 57"/>
        <s v="ТП 62 Т-1"/>
        <s v="ТП 76"/>
        <s v="ТП 98 Т-1"/>
        <s v="ТП 99 Т-1"/>
        <s v="ТП 55"/>
        <s v="ТП 55-1"/>
        <s v="ТП 114 Неман Гостиница, мастерские, быт"/>
        <s v="ТП 117 неман скважина,торг.киоск,быт, магаз"/>
        <s v="ТП 119 Неман"/>
        <s v="ТП 120 Неман"/>
        <s v="ТП 126 Неман в/ч, жилые дома"/>
        <s v="ТП 129 Т-1 Неман"/>
        <s v="ТП 130 Неман Райводхоз ЗАОТруд, база"/>
        <s v="ТП 137 Неман Дачное общество Неман"/>
        <s v="ТП 142 Неман"/>
        <s v="ТП 129 Т-2 Неман"/>
        <s v="#искл 108"/>
        <s v="#искл 109"/>
        <s v="#искл 118"/>
        <s v="#искл 123"/>
        <s v="#искл 124"/>
        <s v="#искл 131"/>
        <s v="#искл 141 З-дЯнтарь,быт,магазин,служба занят"/>
        <s v="ТП В-7-1 Неман (внешняя АСКУЭ)"/>
        <s v="ТП 111"/>
        <s v="ТП 115 Т-1"/>
        <s v="ТП 125 "/>
        <s v="ТП В-7-2 Неман (внешняя АСКУЭ)"/>
        <s v="ТП 104"/>
        <s v="ТП 110"/>
        <s v="ТП 113 Т-1"/>
        <s v="ТП 122 Т-1"/>
        <s v="ТП 115 Т-2"/>
        <s v="ТП 113 Т-2"/>
        <s v="ТП 122 Т-2"/>
        <s v="ТП 101"/>
        <s v="ТП 63-01"/>
        <s v="ТП 63-03"/>
        <s v="ТП 63-05 в/ч 15309, военный городок"/>
        <s v="ТП 63-06 (Т-1)"/>
        <s v="ТП 63-07"/>
        <s v="ТП 63-08"/>
        <s v="ТП 63-10"/>
        <s v="ТП 63-11"/>
        <s v="ТП 63-12 (демонтирована)"/>
        <s v="ТП 63-13"/>
        <s v="ТП 63-14"/>
        <s v="ТП 63-15"/>
        <s v="ТП 63-17"/>
        <s v="ТП 231"/>
        <s v="ТП 63-02"/>
        <s v="ТП 63-04а"/>
        <s v="ТП 63-06 Т-2"/>
        <s v="ТП 63-09 Т-1"/>
        <s v="ТП 63-09 Т-2"/>
        <s v="ТП 66"/>
        <s v="ТП 40-07 Ватутино"/>
        <s v="ТП 40-09 Садовое"/>
        <s v="ТП 40-10 Заводское"/>
        <s v="ТП 40-11 Высокое"/>
        <s v="ТП 40-15 Садовое"/>
        <s v="ТП 40-16 Садовое"/>
        <s v="ТП 40-17 Садовое"/>
        <s v="ТП 40-19 Садовое"/>
        <s v="ТП 40-21 Ватутино"/>
        <s v="ТП 40-22 Садовое"/>
        <s v="ТП 40-27 Садовое Мех.дойка, склалы"/>
        <s v="ТП 53-01 Первомайское"/>
        <s v="ТП 53-05 Нестеров"/>
        <s v="ТП В-104 Высокое"/>
        <s v="ТП В-94 Садовое"/>
        <s v="ТП 53-02 Высокое"/>
        <s v="ТП 53-04 Высокое мех.дойка"/>
        <s v="ТП 53-06 Бабушкино КРС, пилорама"/>
        <s v="ТП 54-01 Бабушкино фермер.ассоц. Нива"/>
        <s v="ТП 54-02 Нестеров АЗС"/>
        <s v="ТП 54-03 Нестеров"/>
        <s v="ТП 54-04 Нестеров"/>
        <s v="ТП 54-05 Нестеров"/>
        <s v="ТП 54-07 Пригородное мех.дойка"/>
        <s v="ТП 54-08 Выселки"/>
        <s v="ТП 54-09 Выселки"/>
        <s v="ТП 54-10 Выселки"/>
        <s v="ТП 54-12 Нестеров"/>
        <s v="ТП 54-13 Нестеров"/>
        <s v="ТП 54-14 Нестеров"/>
        <s v="ТП 54-17 Бабушкино"/>
        <s v="ТП 54-18 Нестеров"/>
        <s v="ТП 54-19 Нестеров"/>
        <s v="ТП 54-23 Нестеров быт"/>
        <s v="ТП 54-24 Бабушкино"/>
        <s v="ТП 54-25 Нестеров"/>
        <s v="ТП 54-26 Бабушкино контора, школа, быт"/>
        <s v="ТП В-104 Нестеров"/>
        <s v="ТП В-95 Т-1 Нестеров"/>
        <s v="ТП 55-01 Т-1 Нестеров"/>
        <s v="ТП 55-01 Т-2 Нестеров"/>
        <s v="ТП 55-02 Нестеров"/>
        <s v="ТП 55-03 Нестеров"/>
        <s v="ТП 55-05 Т-1Нестеров"/>
        <s v="ТП 55-05 Т-2 Нестеров"/>
        <s v="ТП 55-07 Нестеров"/>
        <s v="ТП 55-08 Нестеров МП Базис"/>
        <s v="ТП 55-10 Т-1 Нестеров"/>
        <s v="ТП 55-10 Т-2 Нестеров"/>
        <s v="ТП 55-12 Т-1 Маслосырзавод Нестеров"/>
        <s v="ТП 55-12 Т-2 Маслосырзавод Нестеров"/>
        <s v="ТП 55-13 Т-1 Нестеров"/>
        <s v="ТП 55-14 Нестеров"/>
        <s v="ТП 55-15 Нестеров"/>
        <s v="ТП 55-16 Нестеров"/>
        <s v="ТП 55-17 Нестеров"/>
        <s v="ТП 55-18 Т-1 д/с, кочегарка, быт Нестеров"/>
        <s v="ТП 55-18Т-2 Нестеровд/с, кочегарка, быт"/>
        <s v="ТП 55-20 Нестеров быт, Рослиттоп"/>
        <s v="ТП В-61 Т-1 Нестеров"/>
        <s v="ТП В-61 Т-2 Нестеров"/>
        <s v="ТП 01-01 Рязанское"/>
        <s v="ТП 01-02 Гусев-Голдапп ОООНефтяной колос"/>
        <s v="ТП 01-03 Гусев-Голдапп ЧП,торговые павильо"/>
        <s v="ТП 01-04 Гаврилово"/>
        <s v="ТП 01-06 Шилово"/>
        <s v="ТП 01-07 Гаврилово"/>
        <s v="ТП 01-08 Славкино"/>
        <s v="ТП 01-09 Кадынка"/>
        <s v="ТП 01-10 Осименко"/>
        <s v="ТП 01-11 Яблоновка"/>
        <s v="ТП 01-12 Карамышево"/>
        <s v="ТП 01-13 Яблоновка"/>
        <s v="ТП 01-14 Пушкино"/>
        <s v="ТП 01-17 Гаврилово"/>
        <s v="ТП 01-21 Гаврилово"/>
        <s v="ТП 01-22 Гусев-Голдапп погран.переход"/>
        <s v="ТП 01-23 Плавни"/>
        <s v="ТП 01-25 Яблоновка"/>
        <s v="ТП 01-26 Плавни"/>
        <s v="ТП 01-27 Гаврилово"/>
        <s v="ТП 01-28 Гусев-Голдапп АЗС Ростек"/>
        <s v="ТП 01-29 Карамышево"/>
        <s v="ТП 01-32 Кадынка"/>
        <s v="ТП 01-34 Кругловка"/>
        <s v="ТП 01-35 Карамышево"/>
        <s v="ТП 01-37 Н. Кадынка"/>
        <s v="ТП 01-38 Н. Кадынка"/>
        <s v="ТП 01-39 Н. Прудное"/>
        <s v="ТП 01-41 Гусев-Голдапп погран.застава"/>
        <s v="ТП 01-44 ООО Калининградская мясная компания аб"/>
        <s v="ТП 01-45 ОООК-кая мясная компания аб"/>
        <s v="ТП 02-05 Суворовка"/>
        <s v="ТП 02-06 Борок"/>
        <s v="ТП 02-11 Суворовка"/>
        <s v="ТП 02-16 Борок ЗАО Озерское, жил.дома"/>
        <s v="ТП В-105 Дубрава"/>
        <s v="ТП 07-01 Озерск"/>
        <s v="ТП 07-02 Т-1 Озерск"/>
        <s v="ТП 07-03 Т-1 Озерск"/>
        <s v="ТП 07-05 Т-1 Озерск"/>
        <s v="ТП 07-09 Озерск"/>
        <s v="ТП 07-10 Озерск"/>
        <s v="ТП 07-11 Т-1 Озерск"/>
        <s v="ТП 07-15"/>
        <s v="ТП 07- 04 ОАО Молоко"/>
        <s v="ТП 07-07 в/ч МУП Озерск-ЖКХ"/>
        <s v="ТП 07-14 Озерск"/>
        <s v="ТП 26-04 Краснознаменск"/>
        <s v="ТП 29-01 Краснознаменск"/>
        <s v="ТП 29-02 Краснознаменск"/>
        <s v="ТП 29-03 Высокое"/>
        <s v="ТП 29-04 Краснознаменск"/>
        <s v="ТП 29-05 Мичурино"/>
        <s v="ТП 29-06 Мичурино"/>
        <s v="ТП 29-10 Кр-к АО ДПМК"/>
        <s v="ТП 29-12 Кр-к Т-1"/>
        <s v="#искл 29-20 Т-1 ОАО Ленгазспецстрой(не входит в состав площадки)"/>
        <s v="ТП 29-28 п. Высокое"/>
        <s v="#искл 29-37 ДРСУ, АБЗ(не входит в состав площадки)"/>
        <s v="ТП 29-38 Астрогорское"/>
        <s v="ТП 29-39 Кр-к"/>
        <s v="ТП 29-41 п.Высокое"/>
        <s v="ТП 29-43 Кр-к"/>
        <s v="ТП 29-12 Кр-к Т-2"/>
        <s v="ТП 41-01"/>
        <s v="ТП 41-07"/>
        <s v="ТП 41-10"/>
        <s v="ТП 41-13"/>
        <s v="ТП 41-15"/>
        <s v="ТП 41-16"/>
        <s v="ТП 42-01"/>
        <s v="ТП 42-02"/>
        <s v="ТП 42-03"/>
        <s v="ТП 42-04"/>
        <s v="ТП 42-05"/>
        <s v="ТП 42-06"/>
        <s v="ТП 42-08"/>
        <s v="ТП 42-09"/>
        <s v="ТП 42-10"/>
        <s v="ТП 42-11"/>
        <s v="ТП 42-12"/>
        <s v="ТП 42-13"/>
        <s v="ТП 42-14"/>
        <s v="ТП 42-15"/>
        <s v="ТП 42-16"/>
        <s v="ТП 42-17"/>
        <s v="ТП 42-18"/>
        <s v="ТП 42-19"/>
        <s v="ТП 42-20"/>
        <s v="ТП 42-21"/>
        <s v="ТП 42-22"/>
        <s v="ТП 42-23"/>
        <s v="ТП 43-12"/>
        <s v="ТП 43-13"/>
        <s v="ТП 43-14"/>
        <s v="ТП 43-26"/>
        <s v="ТП 43-30"/>
        <s v="ТП 43-35"/>
        <s v="ТП 44-11"/>
        <s v="ТП 44-12"/>
        <s v="ТП 44-14"/>
        <s v="ТП 44-17"/>
        <s v="ТП 44-24"/>
        <s v="ТП 44-26"/>
        <s v="ТП 44-30"/>
        <s v="ТП 44-31"/>
        <s v="ТП 44-32"/>
        <s v="ТП 44-33"/>
        <s v="ТП 44-37"/>
        <s v="ТП 93-01"/>
        <s v="ТП 93-02"/>
        <s v="ТП 93-03 КПУ МГ ОООЛентрансгаз аб"/>
        <s v="ТП 93-04"/>
        <s v="ТП В-41"/>
        <s v="ТП В-42"/>
        <s v="ТП В-43"/>
        <s v="ТП 301"/>
        <s v="ТП 35-01"/>
        <s v="ТП 35-04"/>
        <s v="ТП 35-06"/>
        <s v="ТП 35-07"/>
        <s v="ТП 35-08"/>
        <s v="ТП 35-09-1 Мелиоводхоз, н/с№48а, быт"/>
        <s v="ТП 35-11"/>
        <s v="ТП 35-12"/>
        <s v="ТП 35-13"/>
        <s v="ТП 35-15"/>
        <s v="ТП 37-06"/>
        <s v="ТП 37-08"/>
        <s v="ТП 37-10"/>
        <s v="ТП 37-11"/>
        <s v="ТП 37-12"/>
        <s v="ТП 37-13"/>
        <s v="ТП 37-14"/>
        <s v="ТП 37-16"/>
        <s v="ТП 37-17-1 Мелиоводхоз"/>
        <s v="ТП 37-17-2 Мелиоводхоз"/>
        <s v="ТП 37-18 Мелиоводхоз"/>
        <s v="ТП 37-20"/>
        <s v="ТП 37-23"/>
        <s v="ТП 37-25"/>
        <s v="ТП 37-26"/>
        <s v="ТП 37-34 н/ст Дублино"/>
        <s v="ТП 5"/>
        <s v="ТП 104 Т-1 Черняховск"/>
        <s v="ТП 104 Т-2 Черняховск"/>
        <s v="ТП 59 Т-1 Черняховск ЮЭС"/>
        <s v="ТП 75 Т-1 Черняховск ООО ЛИГ"/>
        <s v="ТП 91 Т-1 Черняховск ДПМК"/>
        <s v="ТП 105 ООО ЭКО Энерджи Светлый"/>
        <s v="ТП 107 Черняховск АРВИ"/>
        <s v="ТП 106"/>
        <s v="ТП 1 1с"/>
        <s v="ТП 12 Т-1"/>
        <s v="ТП 12 Т-2"/>
        <s v="ТП 42"/>
        <s v="ТП 43"/>
        <s v="ТП 62 Т-1 т.ц. Вестер"/>
        <s v="ТП 62 Т-2 т.ц. Вестер"/>
        <s v="ТП 105"/>
        <s v="ТП 116"/>
        <s v="ТП 133"/>
        <s v="ТП 136"/>
        <s v="ТП 138"/>
        <s v="ТП 143"/>
        <s v="ТП 10-01"/>
        <s v="ТП 10-02"/>
        <s v="ТП 145Стр. пл. з/да Металлоконстр"/>
        <s v="ТП 21-01 СПТУ-18, подсобное хоз-во"/>
        <s v="ТП 21-01 СПТУ-18, подсобное хоз-во, аб."/>
        <s v="ТП 21-02"/>
        <s v="ТП 21-03"/>
        <s v="ТП 21-04"/>
        <s v="ТП 24-06"/>
        <s v="ТП 24-07"/>
        <s v="ТП 24-08"/>
        <s v="ТП 24-09"/>
        <s v="ТП 24-12"/>
        <s v="ТП 24-15"/>
        <s v="ТП 24-16"/>
        <s v="ТП 24-18 ООО шешупе, карьер аб"/>
        <s v="ТП 24-19"/>
        <s v="ТП 24-20"/>
        <s v="ТП 24-22"/>
        <s v="ТП 24-22 Л 2"/>
        <s v="ТП 24-23"/>
        <s v="ТП 24-24"/>
        <s v="ТП 24-25"/>
        <s v="ТП 24-26"/>
        <s v="ТП 92-01"/>
        <s v="ТП 102"/>
        <s v="ТП 135"/>
        <s v="ТП 140"/>
        <s v="ТП 144"/>
        <s v="ТП 145"/>
        <s v="ТП 24-17"/>
        <s v="ТП 24-27"/>
        <s v="ТП 21-11 Т-1"/>
        <s v="ТП 21-11 Т-2"/>
        <s v="ТП 92-03"/>
        <s v="ТП 41-07 Ясная поляна"/>
        <s v="ТП 41-09 Чкалово"/>
        <s v="ТП 41-11 Ясная поляна"/>
        <s v="ТП 41-13 Дальнее"/>
        <s v="ТП 41-14 Совхозное"/>
        <s v="ТП 44-01 Ильинское"/>
        <s v="ТП 47-02 Дубовая роща"/>
        <s v="ТП 47-03 Тихвино"/>
        <s v="ТП 47-1 Т-1 Ветряк"/>
        <s v="ТП 57-09 Сосновка"/>
        <s v="ТП 57-10 Сосновка"/>
        <s v="ТП 57-11 Илюшино"/>
        <s v="ТП 57-13 Илюшино"/>
        <s v="ТП 57-14 Шелуменино"/>
        <s v="ТП 57-16 Криступино"/>
        <s v="ТП 57-17 Озерки откл."/>
        <s v="ТП 57-19 Свинарник"/>
        <s v="ТП 57-21 Ильюшино быт"/>
        <s v="ТП В-80 Ясная поляна"/>
        <s v="ТП 41-10 Т-1 Ясная пол"/>
        <s v="ТП 31-01"/>
        <s v="ТП 31-02"/>
        <s v="ТП 31-03"/>
        <s v="ТП 31-04"/>
        <s v="ТП 31-05"/>
        <s v="ТП 31-07"/>
        <s v="ТП 31-08"/>
        <s v="ТП 31-12"/>
        <s v="ТП 31-13"/>
        <s v="ТП 31-14 в/ч погран.застава"/>
        <s v="ТП 31-15"/>
        <s v="ТП 31-16"/>
        <s v="ТП 31-19"/>
        <s v="ТП 31-20"/>
        <s v="ТП 31-21 подсобное хоз-во психоневрол.диспа"/>
        <s v="ТП 31-22 АО Ясновское, мелиоводхоз"/>
        <s v="ТП 31-23"/>
        <s v="ТП 31-24"/>
        <s v="ТП 31-30"/>
        <s v="ТП 31-31"/>
        <s v="ТП 31-33"/>
        <s v="ТП 31-35"/>
        <s v="ТП 31-36"/>
        <s v="ТП 56-06 Епархиальный женский монастырь"/>
        <s v="ТП 56-07"/>
        <s v="ТП 56-08"/>
        <s v="ТП 56-15"/>
        <s v="ТП 56-17"/>
        <s v="ТП 56-18"/>
        <s v="ТП 56-19"/>
        <s v="ТП 56-21"/>
        <s v="ТП 56-22"/>
        <s v="ТП 56-25 Кал-дморнефтепром месторождение"/>
        <s v="ТП 56-26"/>
        <s v="ТП 56-28"/>
        <s v="ТП 86-14 Совхозное"/>
        <s v="ТП 86-15 Доваторовка"/>
        <s v="ТП 86-16 Доваторовка"/>
        <s v="ТП 86-23 Державино"/>
        <s v="ТП 86-24 Державино"/>
        <s v="ТП В-72 Доваторовка"/>
        <s v="ТП 86-01"/>
        <s v="ТП 86-02"/>
        <s v="ТП 86-03"/>
        <s v="ТП 86-04"/>
        <s v="ТП 86-17"/>
        <s v="ТП 86-18"/>
        <s v="ТП 86-19"/>
        <s v="ТП 86-20"/>
        <s v="ТП 86-21"/>
        <s v="ТП 86-22"/>
        <s v="ТП В-71"/>
        <s v="ТП 86-13"/>
        <s v="ТП 86-01 Н. Каменка"/>
        <s v="ТП 86-02  "/>
        <s v="ТП 86-04 Каменское"/>
        <s v="ТП 86-05 карьер&quot;Каменское&quot; ОАО&quot;Завод ЖБИ-2&quot;"/>
        <s v="ТП 86-06 карьер&quot;Каменское&quot; ЖБИ-2 аб"/>
        <s v="ТП 86-17 Острогорское"/>
        <s v="ТП 86-19 Гремячье"/>
        <s v="ТП 86-20 Гремячье"/>
        <s v="ТП В-71 ТП- Чернях РЭС, н/щ Больш. РЭС Граница Чернях. РЭС/ Больш. РЭС"/>
        <s v="ТП 87-01"/>
        <s v="ТП 87-02"/>
        <s v="ТП 87-03"/>
        <s v="ТП 87-04"/>
        <s v="ТП 87-05"/>
        <s v="ТП 87-06"/>
        <s v="ТП 87-07"/>
        <s v="ТП 87-08"/>
        <s v="ТП 87-09"/>
        <s v="ТП 87-10"/>
        <s v="ТП 87-12"/>
        <s v="ТП 87-13"/>
        <s v="ТП 87-16"/>
        <s v="ТП 87-17"/>
        <s v="ТП 89-01"/>
        <s v="ТП 89-02"/>
        <s v="ТП 89-03"/>
        <s v="ТП 89-04"/>
        <s v="ТП 89-05"/>
        <s v="ТП 89-06"/>
        <s v="ТП 89-07"/>
        <s v="ТП 89-10"/>
        <s v="ТП 89-11"/>
        <s v="ТП 89-13"/>
        <s v="ТП 90-01"/>
        <s v="ТП 90-02"/>
        <s v="ТП 90-03"/>
        <s v="ТП 90-04"/>
        <s v="ТП 90-05"/>
        <s v="ТП 90-06"/>
        <s v="ТП 90-08"/>
        <s v="ТП 90-10"/>
        <s v="ТП 90-11"/>
        <s v="ТП 90-12"/>
        <s v="ТП 20-01"/>
        <s v="ТП 20-02"/>
        <s v="ТП 20-04"/>
        <s v="ТП 20-05"/>
        <s v="ТП 20-06"/>
        <s v="ТП 20-07"/>
        <s v="ТП 20-10"/>
        <s v="ТП 20-11"/>
        <s v="ТП 20-12"/>
        <s v="ТП 20-14"/>
        <s v="ТП 20-15"/>
        <s v="ТП 20-18 ж/д"/>
        <s v="ТП 21-15 Т2 Психоневрологический интернат аб."/>
        <s v="ТП 79 Т-1 школа МУП"/>
        <s v="ТП В-122"/>
        <s v="ТП В-90"/>
        <s v="ТП 20-08"/>
        <s v="ТП 20-13"/>
        <s v="ТП 79 Т-2 школа МУП"/>
        <s v="ТП 215 Т-1"/>
        <s v="ТП 21-05"/>
        <s v="ТП 21-06"/>
        <s v="ТП 21-07"/>
        <s v="ТП 21-08"/>
        <s v="ТП 21-09"/>
        <s v="ТП 21-10"/>
        <s v="ТП 21-11"/>
        <s v="ТП 21-13"/>
        <s v="ТП 21-14"/>
        <s v="ТП 21-15 Т1 Фурманово Психоневрологический интернат"/>
        <s v="ТП 21-17"/>
        <s v="ТП 21-18"/>
        <s v="ТП 21-20"/>
        <s v="ТП 21-22"/>
        <s v="ТП 21-24"/>
        <s v="ТП 21-29"/>
        <s v="ТП 21-30"/>
        <s v="ТП 21-32"/>
        <s v="ТП 82 ООО 1 Картонажная ф-ка аб"/>
        <s v="ТП В-128 Гусев"/>
        <s v="ТП В-129 Гусев"/>
        <s v="ТП В-82"/>
        <s v="ТП 21-01 Гусев Склад.помещ. перераб.древ"/>
        <s v="ТП 21-16"/>
        <s v="ТП 48 Т-1Канализационная станция(101кВт)"/>
        <s v="ТП 75-12"/>
        <s v="ТП 80 г.Гусев З/д деревянных изделий"/>
        <s v="ТП 45-01"/>
        <s v="ТП 45-02"/>
        <s v="ТП 45-03 Т-1"/>
        <s v="ТП 45-04"/>
        <s v="ТП 45-05"/>
        <s v="ТП 45-06"/>
        <s v="ТП 45-08 КФХ Вильт 15-445"/>
        <s v="ТП 45-08 КФХ Вильт 15-446"/>
        <s v="ТП 45-08 КФХ Вильт 15-447"/>
        <s v="ТП 45-09"/>
        <s v="ТП 45-10 балтфер-коммерсант 15-445"/>
        <s v="ТП 45-12"/>
        <s v="ТП 45-13"/>
        <s v="ТП 45-14"/>
        <s v="ТП 45-19"/>
        <s v="ТП 46-01"/>
        <s v="ТП 46-02"/>
        <s v="ТП 46-03"/>
        <s v="ТП 46-04"/>
        <s v="ТП 46-05"/>
        <s v="ТП 46-06"/>
        <s v="ТП 46-07"/>
        <s v="ТП 46-10"/>
        <s v="ТП 49-01"/>
        <s v="ТП 49-02"/>
        <s v="ТП 49-03 Гусев"/>
        <s v="ТП 49-04"/>
        <s v="ТП 49-05"/>
        <s v="ТП 50-02"/>
        <s v="ТП 50-03п.Красногорское"/>
        <s v="ТП 50-05"/>
        <s v="ТП 50-06/О-54"/>
        <s v="ТП 50-09"/>
        <s v="ТП 50-15"/>
        <s v="ТП 60-02"/>
        <s v="ТП 60-03"/>
        <s v="ТП 64-02"/>
        <s v="ТП 64-03г.Гусев СОТ Металлист"/>
        <s v="ТП 66-07"/>
        <s v="ТП 66-11"/>
        <s v="ТП 66-12"/>
        <s v="ТП 66-23"/>
        <s v="ТП 66-35"/>
        <s v="ТП 66-36"/>
        <s v="ТП 68-54 МУП Водоканал"/>
        <s v="ТП В-68"/>
        <s v="ТП В-124"/>
        <s v="ТП В-88"/>
        <s v="ТП В-97"/>
        <s v="ТП 50-04"/>
        <s v="ТП 50-07"/>
        <s v="ТП 50-10"/>
        <s v="ТП 50-11"/>
        <s v="ТП 50-12"/>
        <s v="ТП 50-13"/>
        <s v="ТП 66-01"/>
        <s v="ТП 66-03"/>
        <s v="ТП 66-04"/>
        <s v="ТП 66-05"/>
        <s v="ТП 66-06"/>
        <s v="ТП 66-08"/>
        <s v="ТП 66-09 Т-1"/>
        <s v="ТП 66-10 аб. МАУСлужба заказчика застройщика"/>
        <s v="ТП 66-13"/>
        <s v="ТП 66-14"/>
        <s v="ТП 66-16 аб. г.Гусев отвод газопровода"/>
        <s v="ТП 66-17"/>
        <s v="ТП 66-18"/>
        <s v="ТП 66-20 КФХ Дмитроченко"/>
        <s v="ТП 66-21"/>
        <s v="ТП 66-22"/>
        <s v="ТП 66-24"/>
        <s v="ТП 66-27"/>
        <s v="ТП 66-29"/>
        <s v="ТП 66-30"/>
        <s v="ТП 66-31 г.Гусев"/>
        <s v="ТП 66-32"/>
        <s v="ТП 66-33"/>
        <s v="ТП 66-34"/>
        <s v="ТП 66-42"/>
        <s v="ТП 66-48"/>
        <s v="ТП 66-51 КФХ Бажедомов"/>
        <s v="ТП В-106"/>
        <s v="ТП В-118"/>
        <s v="ТП В-99"/>
        <s v="ТП 74-01"/>
        <s v="ТП 74-02"/>
        <s v="ТП 74-04"/>
        <s v="ТП 74-07"/>
        <s v="ТП 74-10"/>
        <s v="ТП 74-11"/>
        <s v="ТП 74-08"/>
        <s v="ТП 74-12"/>
        <s v="ТП 01-01 Т-1 Прибрежный ГУП Кал-д Газификация н/щ аб"/>
        <s v="ТП 01-01 Т-2 Прибрежный ГУП Кал-дГазификация н/щ аб"/>
        <s v="ТП 01-02 Т-1 Прибрежный з-дБалтдормостстрой аб"/>
        <s v="ТП 01-03 Прибрежный база ОАОКал.Карьер аб"/>
        <s v="ТП 01-04 Голубые озера ЧП Храбан аб"/>
        <s v="ТП 01-06 Новодорожное"/>
        <s v="ТП 01-07 Прибрежный ИП Охотников аб"/>
        <s v="ТП 01-08 Прибрежный Машков Ю.А. аб"/>
        <s v="ТП 01-09 Шоссейное ОООМАО-ТУР Las Palmos аб"/>
        <s v="ТП 01-10 ОООКафе-блюз аб"/>
        <s v="ТП 01-11 СНТ Шоссейный аб"/>
        <s v="ТП 01-12 Гюрджинян Прибрежный аб"/>
        <s v="ТП 01-13 СНТ Садко Прибрежный аб"/>
        <s v="ТП 01-14 Фукс аб"/>
        <s v="ТП 01-15 ОООЯхтпарк аб"/>
        <s v="ТП 01-16 аб.ГУ КО Упр. дор. хоз Кал-й обл. аб"/>
        <s v="ТП 01-17 ГУ КОУпр. дор. хоз. Кал-й обл. аб"/>
        <s v="ТП 01-18 Три холма аб"/>
        <s v="ТП 01-19 СНТ Рублевочка аб"/>
        <s v="ТП 01-20 ООО Бридж терминал аб"/>
        <s v="ТП 03-01 Т-1 ул.Дзержинского ООО Стандарт+ аб"/>
        <s v="ТП 03-02 ул.Дзерж ОООКал-днефтепродукт аб"/>
        <s v="ТП 03-03 Калининград ООО МаннДрев аб"/>
        <s v="ТП 03-05 с/о Чайка ВН-Гур.РЭС, 0,4-Чайка, Л1-ГЭС"/>
        <s v="ТП 03-10 ППСО Кал-дкоопстрой аб"/>
        <s v="ТП 03-11 Т-1 ООО Агропромтранс аб"/>
        <s v="ТП 03-13 ул.Дзержинского Энергоучасток ж/д аб"/>
        <s v="ТП 03-14 Клн-д ул.Двинская ООО Домен аб"/>
        <s v="ТП 03-14 Т-2 Клн-д ул.Двинская ООО Домен аб"/>
        <s v="ТП 03-15 Калининград в/ч 56202 аб"/>
        <s v="ТП 03-16 ул.Дзержинского ОАОАВС-Интернешнл аб"/>
        <s v="ТП 03-17 Зайцев М.И. аб"/>
        <s v="ТП 03-18 ООО ШахИнвест аб"/>
        <s v="ТП 03-19 К-д ООО Весенний Ильм аб"/>
        <s v="ТП 03-25 автосервис Балтгрупп аб"/>
        <s v="ТП 03-28 Клн-д ул.Двинская ОООКомплекс аб"/>
        <s v="ТП 03-29 ОООФабрика мебели Сильвия аб"/>
        <s v="ТП 03-30 СНТ Вишенка 2 аб"/>
        <s v="ТП 03-32 ОООЭльтрак-Плюс аб"/>
        <s v="ТП 03-33 аб. ОООХольц Мастер КЛД аб"/>
        <s v="ТП 06-01 Поддубный"/>
        <s v="ТП 06-02 Яблоневка"/>
        <s v="ТП 06-03 Подлесное"/>
        <s v="ТП 06-04 Яблоневка"/>
        <s v="ТП 06-05 Яблоневка"/>
        <s v="ТП 06-06 Поддубный"/>
        <s v="ТП 06-07 Полевое"/>
        <s v="ТП 06-09 Голубево Фонд культуры Зов аб"/>
        <s v="ТП 06-11 Голубево ФГУ Упр.Кал-дмелиовохоз н/щ аб"/>
        <s v="ТП 06-12 Поддубное Ферм.хоз. Горюнов аб"/>
        <s v="ТП 06-13 Голубево ж/д аб"/>
        <s v="ТП 06-14 Яблоневка"/>
        <s v="ТП 06-15 Прибрежный с/о Лазурное аб"/>
        <s v="ТП 06-16 Полевое"/>
        <s v="ТП 06-17 Заречное"/>
        <s v="ТП 06-18 Прибрежный Ферм.хоз.Федюшина аб"/>
        <s v="ТП 06-19 Прибрежный с/о Мечта"/>
        <s v="ТП 06-20 Прибрежный с/о Мечта аб"/>
        <s v="ТП 06-22 Прибрежный ООО ДСУ-1 аб"/>
        <s v="ТП 06-23 Прибрежный Дорожно-строит.предприя аб"/>
        <s v="ТП 06-25 Прибрежный ОАО Кал-ий карьер аб"/>
        <s v="ТП 06-26 Дорожное с/о Мирное аб"/>
        <s v="ТП 06-27 Яблоневка ООО Вектор-продукт аб"/>
        <s v="ТП 06-28 ОООЛорри инвест аб"/>
        <s v="ТП 06-29 СНТ с/оЮбилейный аб"/>
        <s v="ТП 06-31 Евротехник п. Поддубный аб"/>
        <s v="ТП 06-32 Пуненков С.А. ижд аб"/>
        <s v="ТП 06-33 Давыденко В.А аб"/>
        <s v="ТП 06-35 ОООЕвропровод аб"/>
        <s v="ТП 06-36 Скуратович аб"/>
        <s v="ТП 06-38 СНТ Мирное аб"/>
        <s v="ТП 06-42 п.Голубево"/>
        <s v="ТП 06-43 ИЖД Кравченко аб"/>
        <s v="ТП 180-01 Шоссейный"/>
        <s v="ТП 180-02 Шоссейный"/>
        <s v="ТП 180-03 Т-1 ОООАлександр Канн Инвест аб"/>
        <s v="ТП 180-04 с/о Ветерок аб"/>
        <s v="ТП 180-05 Лабынцев А.В. аб"/>
        <s v="ТП 180-06 Ласкино"/>
        <s v="ТП 180-07 Шоссейный ЧП Фишер аб"/>
        <s v="ТП 180-08 ОООТаэль аб"/>
        <s v="ТП 180-09 Шоссейный ООО Разгон аб"/>
        <s v="ТП 180-10 Шоссейный"/>
        <s v="ТП 180-11 Шоссейный"/>
        <s v="ТП 180-12 Шоссейный"/>
        <s v="ТП 180-13 Шоссейный"/>
        <s v="ТП 180-14 Багацкий Ю.А. аб"/>
        <s v="ТП 214-01 Дорожный"/>
        <s v="ТП 214-02 Лужки"/>
        <s v="ТП 214-03 Лесное"/>
        <s v="ТП 214-04 Отважное"/>
        <s v="ТП 214-05 п.Партизанское"/>
        <s v="ТП 214-06 пПартизанское"/>
        <s v="ТП 214-07 пНивенское"/>
        <s v="ТП 214-08 пНивенское"/>
        <s v="ТП 214-09 Т-1 Нивенское ООО Микра"/>
        <s v="ТП 214-10 Нивенское"/>
        <s v="ТП 214-11 Зверосовхоз аб."/>
        <s v="ТП 214-12 ПМК-1 п.Нивенское аб."/>
        <s v="ТП 214-13 с/о Парус аб."/>
        <s v="ТП 214-15 пНивенское АТО аб."/>
        <s v="ТП 214-16 пПартизанское"/>
        <s v="ТП 214-17 ЗАО Багратионовск аб."/>
        <s v="ТП 214-18 Сад. общ. Чайка п.Нивенское"/>
        <s v="ТП 214-19 Нивенское"/>
        <s v="ТП 214-20 пНивенское"/>
        <s v="ТП 214-21 пПартизанское"/>
        <s v="ТП 214-22 п.Партизанское"/>
        <s v="ТП 214-23 Нивенское ООО Лукойл"/>
        <s v="ТП 214-24 Т-1 п.Партизанское"/>
        <s v="ТП 214-25 Лесной"/>
        <s v="ТП 214-27 п.Дорожный с/о Дружба аб."/>
        <s v="ТП 214-28 Т-1 Нивенское ЛукойлКМН аб."/>
        <s v="ТП 214-29 пНивенское"/>
        <s v="ТП 214-30 М.Отважное ЧП Бохаровский аб."/>
        <s v="ТП 214-31 ОООВивагс аб."/>
        <s v="ТП 214-32 Фонд МВД и спецслужб аб."/>
        <s v="ТП 214-33 ООО Шах-Инвест-Двап.ЛесноеГур.ра"/>
        <s v="ТП 214-34 Нивенское СНТ Семья аб."/>
        <s v="ТП 214-35 индивид. ж/д аб."/>
        <s v="ТП 214-36 Отважное аб."/>
        <s v="ТП 214-37 Нивенская администр."/>
        <s v="ТП 214-38 ИП Муравски В.Т. аб."/>
        <s v="ТП 214-39 ОООЭра п.Дорожный аб"/>
        <s v="ТП 214-40 аб. ОООМеркурий"/>
        <s v="ТП 214-41 аб СНТПолянка"/>
        <s v="ТП 214-42 аб. Упр. долр. хоз. К-й обл."/>
        <s v="ТП 214-43"/>
        <s v="ТП 214-44"/>
        <s v="ТП 214-45"/>
        <s v="ТП 20-01 Знаменск ЗАО Знам.маргарин.з-д аб"/>
        <s v="ТП 20-02 Т-1 КЭЧ аб"/>
        <s v="ТП 20-02 Т-2 Администрация аб"/>
        <s v="ТП 20-03 Т-1 КЭЧ аб"/>
        <s v="ТП 20-03 Т-2 Администрация аб"/>
        <s v="ТП 20-04 Знаменск ОООРоссибалт аб"/>
        <s v="ТП 20-05 Знаменск ул.Черняховского"/>
        <s v="ТП 20-06 Знаменск ул.Ленина ОЖКХ аб"/>
        <s v="ТП 20-07 Знаменск ул.Ленина"/>
        <s v="ТП 20-08 Знаменск ул.Ленина"/>
        <s v="ТП 20-09 Знаменск ул.Советская"/>
        <s v="ТП 28-07 Летний аб"/>
        <s v="ТП 28-11 Адм. МОЧергяховский г.о. аб"/>
        <s v="ТП 66-20 Нефтянники аб"/>
        <s v="ТП 80-01 Знаменск"/>
        <s v="ТП 80-02 Талпаки"/>
        <s v="ТП 80-04 ОООЛукойл-Сев-Западнефтепродукт аб"/>
        <s v="ТП 80-05 Верещагино"/>
        <s v="ТП 80-07 ООО Карьер Куйбышевский аб"/>
        <s v="ТП 80-08 Знаменск"/>
        <s v="ТП 80-14 Куйбышевка"/>
        <s v="ТП 80-15 Верещагино"/>
        <s v="ТП 80-16 Куйбышевка"/>
        <s v="ТП 80-18 Тихий"/>
        <s v="ТП 80-22 Узел связи н/щ аб"/>
        <s v="ТП 80-25 Талпаки"/>
        <s v="ТП 80-27 Знаменск"/>
        <s v="ТП 80-28 Знаменск"/>
        <s v="ТП 80-35 Талпаки"/>
        <s v="ТП 80-36 Талпаки"/>
        <s v="ТП В-24 Знаменск"/>
        <s v="ТП 114-1 Кремнево в/ч 67049 н/щ аб"/>
        <s v="ТП 114-2 Кремнево В/Ч 67049 аб"/>
        <s v="ТП 114-3 Шиповка Ж/Д аб"/>
        <s v="ТП 114-4 1986 ОМИС аб"/>
        <s v="ТП 58-01 Черемухино"/>
        <s v="ТП 58-02 Цветное"/>
        <s v="ТП 58-03 Крыловка"/>
        <s v="ТП 58-06 Дорожное"/>
        <s v="ТП 58-07 Т-1 Кострово"/>
        <s v="ТП 58-07 Т-2"/>
        <s v="ТП 58-08 Прохладное в/ч 099956"/>
        <s v="ТП 58-09 Кострово"/>
        <s v="ТП 58-10 Дукарес аб"/>
        <s v="ТП 58-11 КЖД переезд аб"/>
        <s v="ТП 58-13 Кострово"/>
        <s v="ТП 58-16 Дорожное в/ч 95043"/>
        <s v="ТП 58-18 кострово в/ч 95043 аб"/>
        <s v="ТП 58-19 Серегино"/>
        <s v="ТП 58-20 Кострово ЖКХ аб"/>
        <s v="ТП 164-01 МОЯнтарный ГО аб"/>
        <s v="ТП 164-02 Т-1 Янтарный МОЯнтарный ГО"/>
        <s v="ТП 164-02 Т-2 МОЯнтарный ГО аб"/>
        <s v="ТП 164-03 Т-1 Янтарный"/>
        <s v="ТП 164-03 Т-2 Янтарный"/>
        <s v="ТП 164-04 Т-1 Янтарный"/>
        <s v="ТП 164-05 Т-1 Янтарный"/>
        <s v="ТП 164-05 Т-2 Янтарный"/>
        <s v="ТП 164-06 Покровское"/>
        <s v="ТП 164-06 Т-1 Покровское"/>
        <s v="ТП 164-07 Покровское"/>
        <s v="ТП 164-08 Обзорное в/ч 10527"/>
        <s v="ТП 164-09 Покровское"/>
        <s v="ТП 164-10 Янтарный Гавриш А.И. аб"/>
        <s v="ТП 164-11 Янтарный ферм.хоз-во Ледовеник аб"/>
        <s v="ТП 164-12 Осокино"/>
        <s v="ТП 164-13 п. Янтарный ОООКал-днефтепрод. аб"/>
        <s v="ТП 164-14 ООО КПД-К-Д аб"/>
        <s v="ТП 164-15 Т-1 ООО Нико-Проф аб"/>
        <s v="ТП 164-16 зАО ВАД аб"/>
        <s v="ТП 169-17 Т-1 ООО СиР аб"/>
        <s v="ТП 164-04 Т-2 Янтарный"/>
        <s v="ТП 164-16 Т-2 зАО ВАД аб"/>
        <s v="ТП 164-17"/>
        <s v="ТП 164-18"/>
        <s v="ТП 164-19"/>
        <s v="ТП 113-01 Донское МУП Служба Заказчик"/>
        <s v="ТП 113-01 Т-1 Донское"/>
        <s v="ТП 165-01 ООО Амбер Хаус аб"/>
        <s v="ТП 169-01 Янтарный"/>
        <s v="ТП 169-02 Синявино"/>
        <s v="ТП 169-03 Янтарный"/>
        <s v="ТП 169-04 Т-1 Янтарный"/>
        <s v="ТП 169-04 Т-2 Янтарный"/>
        <s v="ТП 169-05 Т-2 п. Донское ОАО ОКОС аб"/>
        <s v="ТП 169-06 п. Янтарный ОООРазгуляй-Аква аб"/>
        <s v="ТП 169-07 ОООТиплекс п.Синявино аб"/>
        <s v="ТП 169-08 п. Янтарный ООО Юнистрой-Комплект аб"/>
        <s v="ТП 169-09 п.Синявино"/>
        <s v="ТП 169-10 ОООАкватория п.Янтарный аб"/>
        <s v="ТП 169-11 Янтарн.ОООВест Инвест"/>
        <s v="ТП 169-12 Маматова"/>
        <s v="ТП 169-13 СНТ Донское аб"/>
        <s v="ТП 169-14 ОООМиранда-СтройИнвест аб"/>
        <s v="ТП 169-15 СНТ Шторм аб"/>
        <s v="ТП 169-16 СНТ Шторм аб"/>
        <s v="ТП 169-17 Т-2 ООО СиР аб"/>
        <s v="ТП 270-01 Т1 Донское МУ УЖКХ адм.СГО"/>
        <s v="ТП 270-01 Т-2 в/ч 45620 аб"/>
        <s v="ТП 270-02 Т-1 Донское в/ч 45620"/>
        <s v="ТП 270-02 Т1 Донское МУ УЖКХ адм.СГО"/>
        <s v="ТП 270-02 Т-3 Донское"/>
        <s v="ТП 275-01 Т-1 Донское МУ УЖКХ адм.СГО"/>
        <s v="ТП 275-01 Т-2 Донское МУ УЖКХ адм.СГО"/>
        <s v="ТП 164-15 Т-2 ООО Нико-Проф"/>
        <s v="ТП 171-01 Красноторовка"/>
        <s v="ТП 171-02 Охотное (сущ АСКУЭ)"/>
        <s v="ТП 171-03 Т-1 Охотное в/ч 39108 аб (сущ АСКУЭ)"/>
        <s v="ТП 171-04 Охотное"/>
        <s v="ТП 171-05 Сараево"/>
        <s v="ТП 171-06 Красноторовка"/>
        <s v="ТП 171-07 Кленовое"/>
        <s v="ТП 171-08 аб. ОООЯнтарьСтройБетон аб"/>
        <s v="ТП 171-09 ОООТелесет Лтд аб."/>
        <s v="ТП 171-10 ООО Пройссен-Инвест аб"/>
        <s v="ТП 171-11"/>
        <s v="ТП 124-01 Светлогорск БВСУ ф-л ГУОВ МО РФ"/>
        <s v="ТП 124-02 Т-1 Светлогорск"/>
        <s v="ТП 124-02 Т-2 Светлогорск"/>
        <s v="ТП 124-03 Т-1 Светлогорск"/>
        <s v="ТП 124-03 Т-2 Светлогорск"/>
        <s v="ТП 124-04 Т-1 Светлогорск"/>
        <s v="ТП 124-04 Т-2 Светлогорск"/>
        <s v="ТП 124-05 Т-1 Светлогорск"/>
        <s v="ТП 124-05 Т-2 Светлогорск"/>
        <s v="ТП 124-06 Т-1 Светлогорск"/>
        <s v="ТП 124-06 Т-2 Светлогорск"/>
        <s v="ТП 124-8 Т-1 СветлогорскООО Авангардстрой аб"/>
        <s v="ТП 124-09 Светлогорск ОООЗап.форпост аб"/>
        <s v="ТП 124-10 Т-1 Светл. ОООКонтиинвестстрой аб"/>
        <s v="ТП 124-11 Светлогорск ОООНельма-Мед аб"/>
        <s v="ТП 172-01 Т-1Светлогорск ООО Гелион аб"/>
        <s v="ТП 172-02 Т-1 Светлогорск Корвет-Инвест аб"/>
        <s v="ТП 172-03 Т-1"/>
        <s v="ТП 173-01 -1 Светлогорский ЦВС"/>
        <s v="ТП 173-02 Т-1 Светлогорский ЦВС"/>
        <s v="ТП 173-03 Светлогорск Радинович В.И."/>
        <s v="ТП 173-04 СветлогорскОООБалтия-Инвестстрой"/>
        <s v="ТП 173-05 Светлогорск ООО РИК-СПА"/>
        <s v="ТП 174-01 Т-1 ОАО Кал-дгазавтоматика аб"/>
        <s v="ТП 177-02 Светлогорский ЦВС"/>
        <s v="ТП 177-03 Т-1 Светлогорский ЦВС"/>
        <s v="ТП 177-03 Т-2 Светлогорский ЦВС"/>
        <s v="ТП 177-10 г. Светлогорск ООО Энергосеть"/>
        <s v="ТП 177-11 г. Светлогорск ООО Энергосеть аб."/>
        <s v="ТП 267-01 Т-1 1с ООО Русь"/>
        <s v="ТП В-54 1с"/>
        <s v="ТП 277-01 Т-1 1C ООО Евронефть"/>
        <s v="ТП 314-01 аб"/>
        <s v="ТП 317-01 Т-1 ОАО ОКОС аб"/>
        <s v="ТП 319-01 Т-2 ОАО ОКОС аб"/>
        <s v="ТП 64-01 Пионерский"/>
        <s v="ТП 64-02 Пионерский"/>
        <s v="ТП 64-03 Пионерский"/>
        <s v="ТП 64-03 Т-1 Пионерский"/>
        <s v="ТП 64-04 ОООПионерская строит.компания аб"/>
        <s v="ТП 85-07 Т-1 Пионерский в/ч 45686 аб"/>
        <s v="ТП 85-09 Пионерский"/>
        <s v="ТП 85-10 Пионерский в/ч 92626"/>
        <s v="ТП 85-11 Т-1 Пионерский"/>
        <s v="ТП 85-11 Т-2 Пионерский"/>
        <s v="ТП 85-15 Т-1 Пионерский"/>
        <s v="ТП 85-15 Т-2 Пионерский"/>
        <s v="ТП 85-18 Т-1 Пионерский УМП Горэнерго аб"/>
        <s v="ТП 85-19 ЗАО Рос и Нефть аб"/>
        <s v="ТП 88-11 Т-1 Пионерский"/>
        <s v="ТП 88-11 Т-2 Пионерский"/>
        <s v="ТП 88-13 Т-1 Пионерский"/>
        <s v="ТП 88-14 Т-1 Пионерский ИП Дукарец"/>
        <s v="ТП 88-17 Т-1 Адм.г.Пионерский аб"/>
        <s v="ТП 88-17 Т-1 Пионерский"/>
        <s v="ТП В-22"/>
        <s v="ТП В-66 1С ОООЭмберЛэндКомпани"/>
        <s v="ТП В-67 1с"/>
        <s v="ТП 117-01Зеленый Гай в/ч 45686А"/>
        <s v="ТП 117-02 Зеленый Гай в/ч 45686А"/>
        <s v="ТП 258-01 Т-1 Романово"/>
        <s v="ТП 258-02 Романово"/>
        <s v="ТП 258-03 Романово"/>
        <s v="ТП 258-04 Романово"/>
        <s v="ТП 258-05 Романово"/>
        <s v="ТП 258-06 Романово"/>
        <s v="ТП 258-07 Т-1 ОООБалтик-Коатинг-Компани"/>
        <s v="ТП 258-07 Т-2 ОООБалтик-Коатинг-Компани"/>
        <s v="ТП 259-01 Зеленый Гай"/>
        <s v="ТП 259-02 Молочное"/>
        <s v="ТП 259-04 Зеленый Гай"/>
        <s v="ТП 38-01 Т-1 Зори ФГУСПСветлогорский МО РФ"/>
        <s v="ТП 38-01 Т-2 Зори ФГУСПСветлогорский МО РФ"/>
        <s v="ТП 38-02 Александровка, п.Обухово"/>
        <s v="ТП 38-03 Романово"/>
        <s v="ТП 38-04 Романово"/>
        <s v="ТП 38-06 Т-1 п. Аральское"/>
        <s v="ТП 38-07 аб. Упр. дор.. хоз. К-й обл"/>
        <s v="ТП 38-08 аб. Упр. дор. х-ва К-й обл. Аб."/>
        <s v="ТП 38-09 аб.Упр. дор. х-ва К-й обл. Аб."/>
        <s v="ТП 38-10 аб. Упр. дор. хоз. К-й обл."/>
        <s v="ТП 38-11 СНТ Ольшанское) аб"/>
        <s v="ТП В-52"/>
        <s v="ТП 117-03"/>
        <s v="ТП 258-08"/>
        <s v="ТП 120-01 Дунаевка"/>
        <s v="ТП 120-02 Дунаевка"/>
        <s v="ТП 321-01 Шатрово"/>
        <s v="ТП 321-02 Водное"/>
        <s v="ТП 321-03 Красновка"/>
        <s v="ТП 321-04 Ольховое"/>
        <s v="ТП 321-05 Шатрово"/>
        <s v="ТП 321-06 Гусевка, Дружба"/>
        <s v="ТП 321-08 Дворики"/>
        <s v="ТП 321-10 Сычевка"/>
        <s v="ТП 321-11 Русское"/>
        <s v="ТП 60-01 Сальское"/>
        <s v="ТП 60-02 Богатово"/>
        <s v="ТП 60-03 Клюквенное"/>
        <s v="ТП 60-05 Лесенково"/>
        <s v="ТП 60-06 Грачевка"/>
        <s v="ТП 60-07 Сальское"/>
        <s v="ТП 60-12 Грачевка"/>
        <s v="ТП 60-18 Грачевка"/>
        <s v="ТП 60-20 Грачевка"/>
        <s v="ТП 60-08 Клюквенное"/>
        <s v="ТП 156-1 Т1 ГНС-6 аб"/>
        <s v="ТП 158-01 Т-1 ул. Ткаченко ООО Водэкспорт"/>
        <s v="ТП 158-02 Т-1 ул. Тургенева"/>
        <s v="ТП 158-03 ОООСанаторий Зеленоградск аб"/>
        <s v="ТП 158-04 Т-1 ул. Тургенева"/>
        <s v="ТП 158-05 Т-1 ул.Тургенева ЗАОНефтяник аб"/>
        <s v="ТП 158-06 Т-1 ул.Тургенева ООО СТК-Балт"/>
        <s v="ТП 158-07 аб. МАОУ СОШ г.Зел-ка аб"/>
        <s v="ТП 325-01 Райводхоз аб"/>
        <s v="ТП 325-02 ПМК"/>
        <s v="ТП 54-04 Т-1 ул.Володарского"/>
        <s v="ТП 55-01 ООО Строй-Риал аб"/>
        <s v="ТП 55-02 ООО Санаторий Чайка аб"/>
        <s v="ТП 65-05 КПП Куршская коса аб"/>
        <s v="ТП 65-11 ул.Потемкина Зеленоградск"/>
        <s v="ТП 65-18 Рыбоводный цех аб"/>
        <s v="ТП 65-19 аб ОООМанор аб"/>
        <s v="ТП 157-02 ООО МПК аб"/>
        <s v="ТП 328-01 ул.Зеленая"/>
        <s v="ТП 328-02 ООО Балт. Угольная Комп. аб"/>
        <s v="ТП 328-04 ОООЗеленоградск-Сельстрой аб"/>
        <s v="ТП 328-05 ЗАО Балт.авуары аб"/>
        <s v="ТП 328-06 ООО Кенигсберг-Трейдинг аб"/>
        <s v="ТП 328-07 Т-1 МУП ЖЭУ аб"/>
        <s v="ТП 328-08 Т-1 ОООСтаркоСпецСтрой аб"/>
        <s v="ТП 328-09 ООО ИСК Балт.дом недвиж аб"/>
        <s v="ТП 328-10 ООО Виктория-Девелопмент аб"/>
        <s v="ТП 65-02 Труженик Моря"/>
        <s v="ТП 65-03 Т-1 ул. Лермонтова"/>
        <s v="ТП 65-03 Т-2 ул. Лермонтова"/>
        <s v="ТП 65-04 ул.Подлесная в/ч 81304 аб"/>
        <s v="ТП 65-06 адм.Куршского округа"/>
        <s v="ТП 65-07 Лесное"/>
        <s v="ТП 65-08 д/о Лесное аб"/>
        <s v="ТП 65-09 Нац.парк Куршская коса аб"/>
        <s v="ТП 65-10 Т-1 ООО Турбаза Дюны аб"/>
        <s v="ТП 65-12 Т-1 ул.Лермонтова"/>
        <s v="ТП 65-14 Т-1 ул. Окружная"/>
        <s v="ТП 65-14 Т-2 ул. Окружная"/>
        <s v="ТП 65-15 ООО Гостевой Дом Лесное аб"/>
        <s v="ТП 65-16 Т-1 ГУ ЦБ РФ аб"/>
        <s v="ТП 65-17 ООО В.К.Терм"/>
        <s v="ТП В-20 Т-1 ГУ ЦБ РФ"/>
        <s v="ТП В-20 Т-2 ГУ ЦБ РФ"/>
        <s v="ТП 184-1 аб(АСУЭ не устанавливается)"/>
        <s v="ТП 195-1 аб(АСУЭ не устанавливается)"/>
        <s v="ТП 197-01"/>
        <s v="ТП 197-3 ОООЭстейт аб(АСУЭ не устанавливается)"/>
        <s v="ТП В-46 2c Т-2 Нивенское АТО(АСУЭ не устанавливается)"/>
        <s v="ТП 203-01 п.Побережье"/>
        <s v="ТП 203-02 пПобережье"/>
        <s v="ТП 203-03 Т-1 Долгоруково"/>
        <s v="ТП 203-04 Каменка"/>
        <s v="ТП 203-05 Славское"/>
        <s v="ТП 203-08 п Богатово"/>
        <s v="ТП 203-10 пПограничное"/>
        <s v="ТП 203-13 Славское"/>
        <s v="ТП 203-14 Енино"/>
        <s v="ТП 203-16 Славское"/>
        <s v="ТП 203-21 Т-1 аб."/>
        <s v="ТП 203-21 Т-2 аб."/>
        <s v="ТП 203-22 Чапаев ОАО Мегафон"/>
        <s v="ТП В-42 Т-1"/>
        <s v="ТП В-42 Т-2"/>
        <s v="ТП 206-01 Загородное"/>
        <s v="ТП 206-02 Орехово"/>
        <s v="ТП 206-03 Августовка"/>
        <s v="ТП 206-04 Лермонтово"/>
        <s v="ТП 206-05 Пушкино"/>
        <s v="ТП 206-06 Пушкино"/>
        <s v="ТП 206-07 Грушовка"/>
        <s v="ТП 206-08 Подгорное"/>
        <s v="ТП 206-09 Краснознаменское"/>
        <s v="ТП 206-10 Краснознаменское"/>
        <s v="ТП 206-11 Валькальм"/>
        <s v="ТП 206-12 ФХ ДЮНС Лермонтово аб."/>
        <s v="ТП 206-13 Подгорное"/>
        <s v="ТП 206-14 Сад. общ. НАДЕЖДА"/>
        <s v="ТП 206-15 Сад. общ Олимпиада"/>
        <s v="ТП 206-16 Красноармейское"/>
        <s v="ТП 206-17 Подгорное"/>
        <s v="ТП 206-18 ФЛ Щербаков В.А. Аб."/>
        <s v="ТП 208-03 Калмыково"/>
        <s v="ТП 208-08 Победа"/>
        <s v="ТП 208-09 Владимирово"/>
        <s v="ТП 208-10 Кр. Партизанское"/>
        <s v="ТП 208-12 Владимирово"/>
        <s v="ТП 208-13 Владимирово"/>
        <s v="ТП 208-14 Владимирово"/>
        <s v="ТП 208-16 Т-1 Владимирово"/>
        <s v="ТП 208-16 Т-2 Владимирово"/>
        <s v="ТП 208-21 Майское"/>
        <s v="ТП 208-22 Майское"/>
        <s v="ТП 208-23 Владимирово ДЭП-2 аб."/>
        <s v="ТП 208-24 Владимирово с/о РУМБ аб."/>
        <s v="ТП 208-25 Майское Бабарыкин аб."/>
        <s v="ТП 208-26 аб. Галыгин"/>
        <s v="ТП 208-27 Владимирово"/>
        <s v="ТП 208-28 Владимирово"/>
        <s v="ТП 208-29 Владимирово"/>
        <s v="ТП 62-01 Медовое"/>
        <s v="ТП 62-02 Медовое"/>
        <s v="ТП 62-03 Медовое"/>
        <s v="ТП 62-04 М.Лесное"/>
        <s v="ТП 62-05 Садовое"/>
        <s v="ТП 62-06 Медовое"/>
        <s v="ТП 62-07 Медовое"/>
        <s v="ТП 61-2 Высокое"/>
        <s v="ТП 15-1 Корнево"/>
        <s v="ТП 15-2 Корнево"/>
        <s v="ТП 15-6 Корнево"/>
        <s v="ТП 15-7 Корнево"/>
        <s v="ТП 15-8 Корнево"/>
        <s v="ТП 15-10 Корнево"/>
        <s v="ТП 15-13 МУП ЖКХ Корнево                           "/>
        <s v="ТП 15-16 Корнево"/>
        <s v="ТП 248-1 Т-1 Корнево МУП ЖКХ аб"/>
        <s v="ТП В-25 Т-1  Корнево                                 "/>
        <s v="ТП 62-15 Медовое"/>
        <s v="ТП 11-01 Богдановка"/>
        <s v="ТП 11-03 Богдановка"/>
        <s v="ТП 11-04 Липовка"/>
        <s v="ТП 11-05 Тимирязевка"/>
        <s v="ТП 11-06 Жуковка"/>
        <s v="ТП 11-07 Пятидорожное"/>
        <s v="ТП 11-08 Кислов В.Н. аб"/>
        <s v="ТП 11-09 Пятидорожное"/>
        <s v="ТП 11-10 Жуковка"/>
        <s v="ТП 11-11 Мамоново"/>
        <s v="ТП 11-12 Мамоново"/>
        <s v="ТП 11-13 ОООКалининграднефтепродукт АЗС аб"/>
        <s v="ТП 11-14 ОООПолярис аб"/>
        <s v="ТП 67-01 Мамоново"/>
        <s v="ТП 67-01 Т-1 Мамоново"/>
        <s v="ТП 67-02 Мамоново"/>
        <s v="ТП 67-03 Мамоново"/>
        <s v="ТП 67-04 Мамоново"/>
        <s v="ТП 67-04 Т-1 Мамоново"/>
        <s v="ТП 67-04 Т-2 Мамоново"/>
        <s v="ТП 67-5 Мамоново в/ч 51061"/>
        <s v="ТП 67-07 Мамоново ЧП Кислов аб"/>
        <s v="ТП 67-08 Т-1 Мамоново"/>
        <s v="ТП 67-08 Т-2 Мамоново"/>
        <s v="ТП 67-09 Мамоново"/>
        <s v="ТП 67-10 Мамоново"/>
        <s v="ТП 67-10 Т-1 Мамоново"/>
        <s v="ТП 67-10 Т-2 Мамоново"/>
        <s v="ТП 67-11 Т-1 Мамоново"/>
        <s v="ТП 67-11 Т-2 Мамоново"/>
        <s v="ТП 67-12 Мамоново"/>
        <s v="ТП 67-12 Т-1 Мамоново"/>
        <s v="ТП 67-12 Т-2 Мамоново"/>
        <s v="ТП 67-13 ФГУ Госгранстройаб"/>
        <s v="ТП 68-05"/>
        <s v="ТП 68-01"/>
        <s v="ТП 69-01 Т-1 Мамоново Геринк плюс"/>
        <s v="ТП 69-02 Т-1 Мамоново"/>
        <s v="ТП 69-02 Т-2 Мамоново"/>
        <s v="ТП 69-03 Т-1 Мамоново"/>
        <s v="ТП 69-04 Мамоново"/>
        <s v="ТП 69-05 Мамоново"/>
        <s v="ТП 70-01 Т-1 Мамоново МУП ПЖКХ н/щ аб"/>
        <s v="ТП 70-02 Мамоново"/>
        <s v="ТП 70-03 Мамоново ж/д аб (сущ АСКУЭ)"/>
        <s v="ТП 70-04 Мамоново ж/д аб (сущ АСКУЭ)"/>
        <s v="ТП 70-05 Мамоново ж/д (сущ АСКУЭ)"/>
        <s v="ТП 70-06 Мамоново ж/д аб (сущ АСКУЭ)"/>
        <s v="ТП 70-08 Мамоново Станулевич аб (сущ АСКУЭ)"/>
        <s v="ТП 70-01 Т-2 Мамоново МУП ПЖКХ н/щ аб"/>
        <s v="ТП 70-07 Евророст Транзит"/>
        <s v="ТП 67-06 Мамоново"/>
        <s v="ТП 71-01 Мамоново"/>
        <s v="ТП 71-02 Вавилово"/>
        <s v="ТП 71-04 Краснофлотское"/>
        <s v="ТП 71-05 Мамоново"/>
        <s v="ТП 71-06 Мамоново"/>
        <s v="ТП 71-07 Т-1 Гвардейская КЭЧ аб"/>
        <s v="ТП 71-08 Мамоново"/>
        <s v="ТП 71-09 Пригоркино"/>
        <s v="ТП 71-10 Мамоново"/>
        <s v="ТП 71-13 Мамоново в/ч 95043"/>
        <s v="ТП 71-14 Мамоново Сорокина Н.А. аб"/>
        <s v="ТП 71-15 Мамоново Копылов В.А. аб"/>
        <s v="ТП 71-17"/>
        <s v="ТП 72-2 Мамоново Роснефть аб"/>
        <s v="ТП 72-5 Т-1 Мамоново Кал.тыл.тамож.пост"/>
        <s v="ТП 72-6 Мамоново Эрзи"/>
        <s v="ТП 25-05 аб"/>
        <s v="ТП 25-12 ОЖКХ п.Озерки аб"/>
        <s v="ТП 25-14 ООО Клиф-Плюс аб"/>
        <s v="ТП 25-15 Белов А.А Озерки аб"/>
        <s v="ТП 25-21 Томм аб"/>
        <s v="ТП 25-30 Озерки"/>
        <s v="ТП 25-32 Дачное"/>
        <s v="ТП 25-33 Березовка"/>
        <s v="ТП 25-35 Каштановка"/>
        <s v="ТП 25-36 Комсомольск"/>
        <s v="ТП 25-37 Озерное"/>
        <s v="ТП 25-41 Комсомольск КЭЧг.Калининграда аб"/>
        <s v="ТП 25-42 Комсомольск"/>
        <s v="ТП 25-43 Комсомольск"/>
        <s v="ТП 25-44 Комсомольск"/>
        <s v="ТП 25-46 Озерки"/>
        <s v="ТП 25-49 Комсомольск"/>
        <s v="ТП 25-50 Каштановка аб"/>
        <s v="ТП 25-51 Озерки"/>
        <s v="ТП 25-53 Озерки"/>
        <s v="ТП 25-54 Озерки"/>
        <s v="ТП 25-55 Березовка"/>
        <s v="ТП 25-56 Озерки-Комсомольск ж/д аб"/>
        <s v="ТП 25-57 Т-1 Озерки"/>
        <s v="ТП 25-58 Озерки"/>
        <s v="ТП 25-60"/>
        <s v="ТП 25-67 Озерки ул. Лесная"/>
        <s v="ТП В-7 Т-1"/>
        <s v="ТП В-7 Т-2"/>
        <s v="ТП 25-29"/>
        <s v="ТП 25-62"/>
        <s v="ТП 25-65"/>
        <s v="ТП 25-76"/>
        <s v="ТП 25-51 Т-2 Озерки"/>
        <s v="ТП 25-57 Т-2 Озерки"/>
        <s v="ТП 74-1 Полесск ул.К-дская"/>
        <s v="ТП 74-2 Т-1 Полесск"/>
        <s v="ТП 74-2 Т-2 Полесск"/>
        <s v="ТП 74-2 Т-3 Полесск"/>
        <s v="ТП 74-3 Полесск ул. Заводская"/>
        <s v="ТП 74-4 Т-1 Полесск"/>
        <s v="ТП 74-4 Т-2 Полесск"/>
        <s v="ТП 74-5 Т-1 Полесск, ул.Рабочая"/>
        <s v="ТП 74-5 Т-2 Полесск ул. Рабочая"/>
        <s v="ТП 74-6 Полесск"/>
        <s v="ТП 74-6 Т-1 Полесск"/>
        <s v="ТП 74-6 Т-2"/>
        <s v="ТП 74-7 Полесск отдел культ ист.наслед"/>
        <s v="ТП 238-01 Славянское"/>
        <s v="ТП 238-02 Славянское"/>
        <s v="ТП 238-03 Славянское"/>
        <s v="ТП 238-05 Журавлевка"/>
        <s v="ТП 238-06 Журавлевка"/>
        <s v="ТП 238-07 Журавлевка"/>
        <s v="ТП 238-08 Придорожный"/>
        <s v="ТП 238-09 придорожный"/>
        <s v="ТП 76-01 Тюленино"/>
        <s v="ТП 76-02 Бригадное"/>
        <s v="ТП 76-03 АБОНЕНТСКОЕ"/>
        <s v="ТП 76-04 Тургенево"/>
        <s v="ТП 76-05 Тургенево"/>
        <s v="ТП 76-06 Тугенево"/>
        <s v="ТП 76-07 Т-1 Каменка"/>
        <s v="ТП 76-07 Т-2"/>
        <s v="ТП 76-09 Свободный"/>
        <s v="ТП 76-10 Тургенево"/>
        <s v="ТП 76-11 Всходы"/>
        <s v="ТП 76-12 Заливино"/>
        <s v="ТП 76-13 Заливино"/>
        <s v="ТП 76-14 Заливино"/>
        <s v="ТП 76-15 Тургенево"/>
        <s v="ТП 76-21 Дружное"/>
        <s v="ТП 76-28 Дружное"/>
        <s v="ТП 76-32 Тургенево"/>
        <s v="ТП 76-41 Тюленино"/>
        <s v="ТП 76-42 Заливино"/>
        <s v="ТП 76-43 Заливино"/>
        <s v="ТП 76-44 Тургенево"/>
        <s v="ТП 76-45 Тургенево"/>
        <s v="ТП В-62 1с"/>
        <s v="ТП В-63 1с"/>
        <s v="ТП 77-01 Ломоносовка"/>
        <s v="ТП 77-02 Ильичево"/>
        <s v="ТП 77-03 Ильичево"/>
        <s v="ТП 77-04 Заповедное"/>
        <s v="ТП 78-01 Петино"/>
        <s v="ТП 78-02 Саранское ОООЛесстойэксперт"/>
        <s v="ТП 78-03 Березовка"/>
        <s v="ТП 78-04 Сосновка сельск.адм."/>
        <s v="ТП 78-05 Сосновка сельск.адм"/>
        <s v="ТП 78-06 Саранское ОООЛесстойэксперт"/>
        <s v="ТП 78-07 Березовка"/>
        <s v="ТП 78-08 Богатово"/>
        <s v="ТП 78-09 Ельниково"/>
        <s v="ТП 78-10 Февральское"/>
        <s v="ТП 78-11 Богатово КЖД"/>
        <s v="ТП 78-12 Саранское"/>
        <s v="ТП 78-13 Февральское"/>
        <s v="ТП 78-15 Сосновка Полесск. лесхоз"/>
        <s v="ТП 78-16 Саранское Лесстройэксперт"/>
        <s v="ТП 78-17 Февральское"/>
        <s v="ТП 78-18 Богатово Сосновск сельск адм"/>
        <s v="ТП 78-20 Сосновка сельск.адм"/>
        <s v="ТП 78-23 Февральское"/>
        <s v="ТП 78-24 Февральское"/>
        <s v="ТП 78-25 Сосновка Бобер Е.В."/>
        <s v="ТП 78-27 Сосновка ОООИдеал-Сервис"/>
        <s v="ТП 81-01 Шолохово Кал.ж/д"/>
        <s v="ТП 81-02 Шолохово"/>
        <s v="ТП 81-03 Шолохово Кал. ж/д Мостопоезд"/>
        <s v="ТП 81-04 Саранское"/>
        <s v="ТП 81-05 Саранское"/>
        <s v="ТП 81-06 Т-1 Саранское"/>
        <s v="ТП 81-06 Т-2 Саранское"/>
        <s v="ТП 81-07 Бондаровский В.А."/>
        <s v="ТП В-27 Саранское"/>
        <s v="ТП 83-01 п. Дальний"/>
        <s v="ТП 83-02 Междулесье"/>
        <s v="ТП 83-03 Н.Деревня"/>
        <s v="ТП 83-04 Кр.бор"/>
        <s v="ТП 83-05 Григорьевка"/>
        <s v="ТП 83-06 Изобильное"/>
        <s v="ТП 83-07 Марксово"/>
        <s v="ТП 83-08 Марксово"/>
        <s v="ТП 83-09 Чапаева"/>
        <s v="ТП 83-10 Саранск"/>
        <s v="ТП 83-11 Н.Деревня"/>
        <s v="ТП 83-12 Кр.бор"/>
        <s v="ТП 83-13 Н.Деревня"/>
        <s v="ТП 83-14 Н.Деревня"/>
        <s v="ТП 83-15 Саранск"/>
        <s v="ТП 83-16 Марксово Газпром"/>
        <s v="ТП 83-17 Новая деревня"/>
        <s v="ТП 83-18 Изобильное"/>
        <s v="ТП 83-19"/>
        <s v="ТП 137-01 Гурьевск Роговенко Ю.С."/>
        <s v="ТП 137-02 Гурьевск ЗАО СтроительПМК-25 аб"/>
        <s v="ТП 137-03 Гурьевск Агропромэнерго"/>
        <s v="ТП 137-04 Гурьевск"/>
        <s v="ТП 137-05 Т-1 Гурьевск ОООРоза ветров"/>
        <s v="ТП 137-06 Гурьевск ООО Сантоспродукт"/>
        <s v="ТП 137-07 Гурьевск ООО Аксай"/>
        <s v="ТП 137-08 СК СУ РФ Следственный комитет аб"/>
        <s v="ТП 137-09 г. Гурьевск Шмидт"/>
        <s v="ТП 137-10 ОООАгроимпульс аб"/>
        <s v="ТП 257-01 Т-1 Гурьевск"/>
        <s v="ТП 257-01 Т-2 Гурьевск"/>
        <s v="ТП 257-2 Т-1 Гурьевск ул Садовая"/>
        <s v="ТП 257-2 Т-2 Гурьевск ул Садовая"/>
        <s v="ТП 257-03 аб.ОООДекорация помещ. для К-да"/>
        <s v="ТП В-2 Т-1 Гурьевск"/>
        <s v="ТП В-2 Т-2"/>
        <s v="ТП В-6 Т-2 2С"/>
        <s v="ТП 142-01 Гурьевск ОАО Мегафон"/>
        <s v="ТП 142-02 Малинники"/>
        <s v="ТП 142-3 Ярославское демонтаж"/>
        <s v="ТП 142-04 Сазоновка Михайлов"/>
        <s v="ТП 142-05 Авангардное с/о Родничок"/>
        <s v="ТП 142-06"/>
        <s v="ТП 142-07 Сазоновка МУП Альта"/>
        <s v="ТП 142-08"/>
        <s v="ТП 142-09 (абонентская) склады мин.удобрений"/>
        <s v="ТП 142-10"/>
        <s v="ТП 142-11 Сазоновка"/>
        <s v="ТП 142-12 ИЖД Милешкина п.Подгорное"/>
        <s v="ТП 142-14 СНТЗдоровьеаб."/>
        <s v="ТП 142-15 Малинники"/>
        <s v="ТП 142-16 Штукин О.Н. аб"/>
        <s v="ТП 142-17 Рейх А.С. аб"/>
        <s v="ТП 46-01 Кошевое"/>
        <s v="ТП 46-02 Заречье ОАО Добрино"/>
        <s v="ТП 46-03 Победино"/>
        <s v="ТП 46-04 Доброе Купцов Ю.М."/>
        <s v="ТП 46-05 Подгорное"/>
        <s v="ТП 46-06 Ореховка"/>
        <s v="ТП 46-07 Доброе"/>
        <s v="ТП 46-08 Заозерье"/>
        <s v="ТП 46-09 Авангардное"/>
        <s v="ТП 46-11 Заречье"/>
        <s v="ТП 46-12 Доброе"/>
        <s v="ТП 46-13 Шевцова А.М. инд.жил.дом"/>
        <s v="ТП 46-14 Апрелевка"/>
        <s v="ТП 46-16 Пруды"/>
        <s v="ТП 46-17 Осокино"/>
        <s v="ТП 46-18 Мордовское"/>
        <s v="ТП 46-19 Грибоедово"/>
        <s v="ТП 46-21 Заречье"/>
        <s v="ТП 46-22 Веселовка"/>
        <s v="ТП 46-23 Апрелевка"/>
        <s v="ТП 46-25 Тростники"/>
        <s v="ТП 46-26 Т-1 Заречье"/>
        <s v="ТП 46-27 Апрелевка"/>
        <s v="ТП 46-28 Доброе"/>
        <s v="ТП 46-30 Поддубное"/>
        <s v="ТП 46-31 Заречье"/>
        <s v="ТП 46-32 (абонентское)"/>
        <s v="ТП 46-33 Доброе"/>
        <s v="ТП 46-34"/>
        <s v="ТП 46-35 Прохоровка"/>
        <s v="ТП 46-36 ОООНовый город аб"/>
        <s v="ТП 46-37 СНТ Россиянка аб"/>
        <s v="ТП 142-18"/>
        <s v="ТП 46-15"/>
        <s v="ТП 46-20"/>
        <s v="ТП 46-26 Т-2 Заречье"/>
        <s v="ТП 52-1"/>
        <s v="ТП 52-2"/>
        <s v="ТП 52-3"/>
        <s v="ТП 52-4"/>
        <s v="ТП 52-6"/>
        <s v="ТП 52-11"/>
        <s v="ТП В-17 Т-1"/>
        <s v="ТП 254-01 Новый"/>
        <s v="ТП 254-02 Новый Савенко Ю.А."/>
        <s v="ТП 254-03 Гурьевск ООО РосБалтСтрой"/>
        <s v="ТП 254-04 М Васильково админ., быт"/>
        <s v="ТП 254-05 ООО СБСтрой аб п.Новый"/>
        <s v="ТП 254-06 Гурьевск ОООБалтстройцентр"/>
        <s v="ТП 254-07 ОАО МТС"/>
        <s v="ТП 254-08 Смирнов"/>
        <s v="ТП 254-09 Фрезе М.Е. аб"/>
        <s v="ТП 254-10 Балт. инвест-строит. комп. аб"/>
        <s v="ТП 254-11 аб. Лазарев В.В."/>
        <s v="ТП В-6 Т-1 1С"/>
        <s v="ТП 138-7 Т-2 Гурьевск пер.Западный"/>
        <s v="ТП 260-01 Птицефабрика Гурьевская БЫТ"/>
        <s v="ТП 260-02 Гурьевск Советская"/>
        <s v="ТП 260-03 Гурьевск Советская"/>
        <s v="ТП 260-04 Гурьевск Луговая"/>
        <s v="ТП 260-05 Т-1 Гурьевск ул.Луговая"/>
        <s v="ТП 260-06 ж.кв.Ясный ООО Энергосеть быт"/>
        <s v="ТП 260-07 Т-1 Котельная"/>
        <s v="ТП 260-08 с/товарищ. Урожай"/>
        <s v="ТП 34-01 Гурьевск ООО Весава"/>
        <s v="ТП 34-02 Гурьевск Строительная г/о Нива"/>
        <s v="ТП 34-03 Гурьевск ОООЭнергосеть"/>
        <s v="ТП 34-04 Гурьевск Белова О.В."/>
        <s v="ТП 34-05 Гурьевск Морозова О.А."/>
        <s v="ТП 34-06 Гурьевск Лебедев В.В."/>
        <s v="ТП 34-07 аб. Мустафинов В.А. ИЖД"/>
        <s v="ТП 47-01 Т-1 Б Исаково ОАО Мегафон аб"/>
        <s v="ТП 47-02 (абонентская)"/>
        <s v="ТП 47-03 Васильково"/>
        <s v="ТП 47-04 М Исаково"/>
        <s v="ТП 47-10 Б Исаково КМРП Радиоцентр"/>
        <s v="ТП 47-11 М Исаково ЗАО Треч"/>
        <s v="ТП 47-12 М Исаково"/>
        <s v="ТП 47-13 Б Исаково"/>
        <s v="ТП 47-15 Васильково"/>
        <s v="ТП 47-16 М Исаково"/>
        <s v="ТП 47-18 М Исаково"/>
        <s v="ТП 47-19 М Исаково"/>
        <s v="ТП 47-20 Б Исаково"/>
        <s v="ТП 47-21 М Исаково"/>
        <s v="ТП 47-22 Васильково МУП ЖКХ Коммунальник"/>
        <s v="ТП 47-24 Васильково"/>
        <s v="ТП 47-26 .Исаково Парлакян М."/>
        <s v="ТП 47-27 Васильково Стиклс ЛТД"/>
        <s v="ТП 47-28 Васильково Мартынюк С.П."/>
        <s v="ТП 47-29 М Исаково ООО Весава"/>
        <s v="ТП 47-30 М Исаково"/>
        <s v="ТП 47-31 ООО Слава"/>
        <s v="ТП 47-32 МУП УИС ГО"/>
        <s v="ТП 47-33 Т-1 Васильково"/>
        <s v="ТП 47-33 Т-2"/>
        <s v="ТП 47-34 ОООЕврокровля Васильково"/>
        <s v="ТП 47-38 ОООКонтур аб"/>
        <s v="ТП 47-39 ОООАБ-строй аб."/>
        <s v="ТП 47-41 СНТ Василек аб"/>
        <s v="ТП 47-42 СНТ Дружба аб"/>
        <s v="ТП В-59 Т-2 2c"/>
        <s v="ТП 36-01 Дорожное"/>
        <s v="ТП 36-02 Орловка"/>
        <s v="ТП 36-03 Малиновка"/>
        <s v="ТП 36-04 Ельники"/>
        <s v="ТП 36-05 Краснофлотское"/>
        <s v="ТП 36-06 Шатрово"/>
        <s v="ТП 36-07Сосновка в/ч12285 аб"/>
        <s v="ТП 36-08 Березовка ОАО РЖД аб"/>
        <s v="ТП 36-10 Сосновка МУП ЖКХ Коммунальник аб"/>
        <s v="ТП 36-11 Краснофлотское"/>
        <s v="ТП 36-12 Орловка"/>
        <s v="ТП 36-13 Т-1 Орловка"/>
        <s v="ТП 36-14 Гурьевская КЭЧ аб"/>
        <s v="ТП 36-16 Березовка ДЭП №1 аб"/>
        <s v="ТП 36-17Медведевка"/>
        <s v="ТП 36-18 Дорожное Ельцов В.А. аб"/>
        <s v="ТП 36-19 Зайцево"/>
        <s v="ТП 36-20 Шатрово"/>
        <s v="ТП 36-21 Дорожное"/>
        <s v="ТП 36-23 Дорожное ООО Энергосеть аб"/>
        <s v="ТП 36-24 Дорожное"/>
        <s v="ТП 36-25 Упр.газопроводами аб"/>
        <s v="ТП 36-26 Кутузово Новиков И.В. аб"/>
        <s v="ТП 36-27 Дорожное Клинцевич Е.Н. аб"/>
        <s v="ТП 36-28 Дорожное Русавская В.В. аб"/>
        <s v="ТП 36-29 Атаманов В.А. п. Дорожное аб"/>
        <s v="ТП 36-32 Пряничников п. Дорожное аб"/>
        <s v="ТП 36-35 СНТ Малиновка аб"/>
        <s v="ТП 36-36 ЦОЙ Т.В. аб"/>
        <s v="ТП 36-37 Малиновка"/>
        <s v="ТП 36-39 Смоляков А.М. П.Дорожный аб"/>
        <s v="ТП 36-30 ОООЭнергосеть аб"/>
        <s v="ТП 36-31 Ганичева О.В. п. Дорожное аб"/>
        <s v="ТП 36-33 ООО Старинное поместье аб"/>
        <s v="ТП 36-38 Бондаренко ж/д Орловка аб"/>
        <s v="ТП 48-01 Надеждино"/>
        <s v="ТП 48-02 Луговское"/>
        <s v="ТП 48-03 Луговское"/>
        <s v="ТП 48-04 Храброво"/>
        <s v="ТП 48-05 Некрасово"/>
        <s v="ТП 48-06 Луговское"/>
        <s v="ТП 48-06 Некрасово"/>
        <s v="ТП 48-07 Луговское"/>
        <s v="ТП 48-08 Некрасово"/>
        <s v="ТП 48-09 Некрасово"/>
        <s v="ТП 48-10 Некрасово"/>
        <s v="ТП 48-11 Некрасово"/>
        <s v="ТП 48-12 Привольное"/>
        <s v="ТП 150-01 Придорожное"/>
        <s v="ТП 150-02 Пирогово,Овражное"/>
        <s v="ТП 150-03 Наумовка"/>
        <s v="ТП 150-04 Маршальское"/>
        <s v="ТП 150-05 Маршальское"/>
        <s v="ТП 150-06 Наумовка Жук О.Г. глава КФХ аб"/>
        <s v="ТП 50-01 Маршальское"/>
        <s v="ТП 50-02 Правдино"/>
        <s v="ТП 50-03 Жемчужное"/>
        <s v="ТП 50-04 Фридрих Н.А."/>
        <s v="ТП 50-05 ООО Зевс аб"/>
        <s v="ТП 50-07 Старорусское"/>
        <s v="ТП 50-08 Васильевское"/>
        <s v="ТП 50-09 Каширское"/>
        <s v="ТП 50-14 Старорусское"/>
        <s v="ТП 50-31 Вольное"/>
        <s v="ТП 50-32 Т-1 Вербное в/ч 83521-Б аб"/>
        <s v="ТП 50-34 Гусево"/>
        <s v="ТП 50-35 Загорск"/>
        <s v="ТП 50-36 Привольное"/>
        <s v="ТП 50-37 Киевское"/>
        <s v="ТП 50-39 Новосельское"/>
        <s v="ТП 50-40 Киевское"/>
        <s v="ТП 50-41 Луговское"/>
        <s v="ТП 50-42 Вербное"/>
        <s v="ТП 59-01 Рожково"/>
        <s v="ТП 59-02 Узловое"/>
        <s v="ТП 59-03 Чайкино"/>
        <s v="ТП 59-04 Гаево"/>
        <s v="ТП 59-05 Рожково"/>
        <s v="ТП 59-06 Лиски"/>
        <s v="ТП 59-07 Рожково"/>
        <s v="ТП 59-08 Заливное 2"/>
        <s v="ТП 59-09 Заливное 1"/>
        <s v="ТП 59-10 Заливное 1"/>
        <s v="ТП 59-11 Маршальское СПК СА аб"/>
        <s v="ТП 59-12 Опушки"/>
        <s v="ТП 59-13 Лиски ООО Лукойл-КМН"/>
        <s v="ТП 59-15 Рожково Овчинникова Л.В. аб"/>
        <s v="ТП 59-16 Заливное"/>
        <s v="ТП 59-17 Лиски ООО Лукойл-КМН"/>
        <s v="ТП В-4 Т-1"/>
        <s v="ТП 189-01 Багратионовское Райпо"/>
        <s v="ТП 189-02 Т-1"/>
        <s v="ТП 189-02 Т-2"/>
        <s v="ТП 189-04 Т-1"/>
        <s v="ТП 189-04 Т-2"/>
        <s v="ТП 189-06"/>
        <s v="ТП 189-07 Багр. Быт"/>
        <s v="ТП 189-08 г.Багратионовск"/>
        <s v="ТП 189-09 ОООДалб-Балтикстрой аб."/>
        <s v="ТП В-47 Т-1 МУП ЖКХ Багратионовска аб."/>
        <s v="ТП В-47 Т-2 МУП ЖКХ Багратионовска аб."/>
        <s v="ТП 189-03 Багратионовский Мясокомбинат аб."/>
        <s v="ТП 190-01 Багр-к Промпотр.Поликл. Шлык"/>
        <s v="ТП 190-02 Багр-к ИП Саранцев"/>
        <s v="ТП 190-03 Багр-к ОООРостехпром склады аб."/>
        <s v="ТП 190-04 Т-1"/>
        <s v="ТП 190-05 Багр-к Экохим, ЖКХ,котельная"/>
        <s v="ТП 190-06 Багр-к ООО Экохим аб."/>
        <s v="ТП 190-07 ЧП Гурьянов аб."/>
        <s v="ТП 190-08 ООО Лукойл аб."/>
        <s v="ТП 190-09 Т-1 Администрация МО Багратионовский муниципальный район аб"/>
        <s v="ТП 190-04 Т-2"/>
        <s v="ТП 190-09 Т-2 Администрация МО Багратионовский муниципальный район аб"/>
        <s v="ТП 190-10"/>
        <s v="ТП 190-11"/>
        <s v="ТП 191-01 Багратионовск п.Надеждино"/>
        <s v="ТП 191-06 Багратионовск п.Знаменка"/>
        <s v="ТП 191-07 Багратионовск п.Надеждино"/>
        <s v="ТП 191-08 Багратионовск п.Надеждино"/>
        <s v="ТП 191-09 Багратионовск п.Березовка"/>
        <s v="ТП 191-10 Багратионовск п.Березовка"/>
        <s v="ТП 191-13 Надеждино"/>
        <s v="ТП 191-14 Рябиновка"/>
        <s v="ТП 191-15 Березовка"/>
        <s v="ТП 191-16 ОООБалтфармацевтика аб"/>
        <s v="ТП 205-08 Дубки"/>
        <s v="ТП 205-09 М.Песочное"/>
        <s v="ТП 205-10 Песочное"/>
        <s v="ТП 205-17 Вишняки"/>
        <s v="ТП 205-18 Рязановка"/>
        <s v="ТП 207-07 п. Славяновка"/>
        <s v="ТП 191-16 Т-2 ОООБалтфармацевтика аб"/>
        <s v="ТП 204-01 Широкое"/>
        <s v="ТП 204-02 Нагорное"/>
        <s v="ТП 204-04 Нагорное"/>
        <s v="ТП 204-05 Дубровка"/>
        <s v="ТП 204-06 Дубровка"/>
        <s v="ТП 204-07 Дубровка"/>
        <s v="ТП 204-08 Т-1"/>
        <s v="ТП 204-10 Долгоруково"/>
        <s v="ТП 204-11 Долгоруково"/>
        <s v="ТП 204-13 Долгоруково"/>
        <s v="ТП 204-16 Долгоруково КФХ Рассвет"/>
        <s v="ТП 204-17 ООО Алир-мебель п. Долгоруково аб."/>
        <s v="ТП 204-08 Т-2"/>
        <s v="ТП 188-09 Багратионовск"/>
        <s v="ТП 189-08 Багратионовск"/>
        <s v="ТП 205-01 ФСБ аб."/>
        <s v="ТП 205-02 Багратионовск ФГУП ВПК-ИНВЕСТ аб."/>
        <s v="ТП 205-04 ООО Шоколадник аб."/>
        <s v="ТП 205-05 М.Озерное"/>
        <s v="ТП 205-06 Б.Озерное"/>
        <s v="ТП 205-07 Боровое"/>
        <s v="ТП 205-11 Багратионовск ж/д"/>
        <s v="ТП 205-12"/>
        <s v="ТП 205-12 Багратионовск"/>
        <s v="ТП 205-13 Багратионовск"/>
        <s v="ТП 205-14 Багратионовск ООО Сириус"/>
        <s v="ТП 205-15 Багратионовск"/>
        <s v="ТП 205-16 Багратионовск Таможня аб."/>
        <s v="ТП 205-19 Багратионовск аб."/>
        <s v="ТП 205-21 Багратионовск ЧП Жиленко"/>
        <s v="ТП 205-22 Т-1 Багратионовск"/>
        <s v="ТП 205-22 Т-2"/>
        <s v="ТП 205-23 Багратионовск ФСБ"/>
        <s v="ТП 205-24 Багратионовск ООО Лукойл"/>
        <s v="ТП 205-25 Таможня"/>
        <s v="ТП 205-26"/>
        <s v="ТП 205-27 ОООВаррМитБалт автозапр. ст-я"/>
        <s v="ТП 205-28"/>
        <s v="ТП 205-29 аб. Мещеряков А.В."/>
        <s v="ТП 205-31 Ягодное"/>
        <s v="ТП 205-33 Седово"/>
        <s v="ТП 205-35"/>
        <s v="ТП 205-36"/>
        <s v="ТП 265-01 Домново"/>
        <s v="ТП 265-02 Домново"/>
        <s v="ТП 265-03 Домново"/>
        <s v="ТП 265-04 Нагорное"/>
        <s v="ТП 265-05 Минино"/>
        <s v="ТП В-40"/>
        <s v="ТП 266-01"/>
        <s v="ТП 266-02"/>
        <s v="ТП В-44 Т-1"/>
        <s v="ТП В-44 Т-2"/>
        <s v="ТП 207-01 аб РЖД"/>
        <s v="ТП 207-02 Рябиновка"/>
        <s v="ТП 207-03 Рябиновка"/>
        <s v="ТП 207-04 Большаковка"/>
        <s v="ТП 207-05 Прудки"/>
        <s v="ТП 207-06 МУП ЖКХ Багратионовска аб."/>
        <s v="ТП 207-08 Прудки"/>
        <s v="ТП 207-09 Гвардейское"/>
        <s v="ТП 207-10 Гвардейское"/>
        <s v="ТП 207-11 Гвардейское"/>
        <s v="ТП 207-12 Томбовское"/>
        <s v="ТП 207-14 Солдатское"/>
        <s v="ТП 207-15 Невское в/ч"/>
        <s v="ТП 207-16 В/Ч 63938"/>
        <s v="ТП 207-21 Рябиновка"/>
        <s v="ТП 207-22 Гвардейское"/>
        <s v="ТП 215-01 Чехово"/>
        <s v="ТП 215-02 Солнечное"/>
        <s v="ТП 215-04 Московское"/>
        <s v="ТП 215-05 Стрельня"/>
        <s v="ТП 215-06 Невское"/>
        <s v="ТП 215-08 Чехово ООО Лукойл аб."/>
        <s v="ТП 215-09 Линейное"/>
        <s v="ТП 215-11 Чехово"/>
        <s v="ТП 215-12 Стрельня ж/д"/>
        <s v="ТП 215-12 аб РЖД"/>
        <s v="ТП 215-13 Марийское"/>
        <s v="ТП 215-14 Чехово"/>
        <s v="ТП 215-15 Невское"/>
        <s v="ТП 215-16 Чехово"/>
        <s v="ТП 215-17 ЧП Бобин аб."/>
        <s v="ТП 215-18 Агаев .Южный-1 аб."/>
        <s v="ТП 215-19"/>
        <s v="ТП 202-01"/>
        <s v="ТП 202-02"/>
        <s v="ТП 202-03"/>
        <s v="ТП 218-17 Курортное"/>
        <s v="ТП 218-18 Курортное"/>
        <s v="ТП 218-19 Курортное"/>
        <s v="ТП 218-20 Курортное"/>
        <s v="ТП 218-21 Курортное"/>
        <s v="ТП 219-01 Дружба Кирпичный з-д Сириус"/>
        <s v="ТП 219-02 Дружба"/>
        <s v="ТП 219-04 Дружба"/>
        <s v="ТП 219-05 Дружба"/>
        <s v="ТП 219-06 Дружба"/>
        <s v="ТП 219-07 Курортное"/>
        <s v="ТП 219-09 Белый Яр"/>
        <s v="ТП 219-10 Ново-Бобруйск"/>
        <s v="ТП 219-11 Ново-Бобруйск"/>
        <s v="ТП 219-12 Дружба"/>
        <s v="ТП 219-13 Новое"/>
        <s v="ТП 219-14 Ново-Бобруйск нет владельца"/>
        <s v="ТП 219-30 Ново-Бобруйск"/>
        <s v="ТП 218-22"/>
        <s v="ТП 209-02 Правдинск больница"/>
        <s v="ТП 209-03 Правдинск котельная"/>
        <s v="ТП 209-4 Т-1 Правдинск Маслосырзавод"/>
        <s v="ТП 209-05 Т-1Правдинск налоговая инсп"/>
        <s v="ТП 209-05 Правдинск котельная"/>
        <s v="ТП 209-06 Правдинск быт"/>
        <s v="ТП 209-07 Правдинск быт"/>
        <s v="ТП 209-08 Правдинск Администр. р-на"/>
        <s v="ТП 209-09 Правдинск скважина"/>
        <s v="ТП 209-10 Правдинск быт"/>
        <s v="ТП 210-01 Правдинск школа котельная"/>
        <s v="ТП 210-19 Правдинск котельная"/>
        <s v="ТП 210-19 Т1 Правдинск котельная"/>
        <s v="ТП 210-19 Т2 Правдинск котельная"/>
        <s v="ТП 210-02 Шевченко"/>
        <s v="ТП 210-03 Ровное"/>
        <s v="ТП 210-05 Галкино"/>
        <s v="ТП 210-06 Кошевое"/>
        <s v="ТП 210-07 Зайцево"/>
        <s v="ТП 210-08 Нефт скважина Кал-дморнефть аб"/>
        <s v="ТП 210-09 Зайцево"/>
        <s v="ТП 210-10 Филипповка"/>
        <s v="ТП 210-11 Филиповка"/>
        <s v="ТП 210-12 Сосновка"/>
        <s v="ТП 210-13 Правдинск"/>
        <s v="ТП 210-14 Алехино"/>
        <s v="ТП 210-15 Каштановка"/>
        <s v="ТП 210-17 Сосновка"/>
        <s v="ТП 210-18 Филипповка"/>
        <s v="ТП 210-20 Ровное"/>
        <s v="ТП 210-21 Каштановка"/>
        <s v="ТП 210-22 Каштановка"/>
        <s v="ТП 210-23 Каштановка"/>
        <s v="ТП 210-24 Правдинск"/>
        <s v="ТП 210-25 Правдинск"/>
        <s v="ТП 210-26 Кал-дморнефть"/>
        <s v="ТП 210-27 ОООЛУКОЙЛ-КМН"/>
        <s v="ТП 199-02 в\ч"/>
        <s v="ТП 199-03 в\ч"/>
        <s v="ТП 263-01 Осокино"/>
        <s v="ТП 263-02 Новоселки"/>
        <s v="ТП 263-03 Тишино"/>
        <s v="ТП 263-04 Тишино"/>
        <s v="ТП 263-06 Ильюшино"/>
        <s v="ТП 263-5Тишино ОАО МТС аб."/>
        <s v="ТП 264-02 Керченское"/>
        <s v="ТП 264-03 Чехово"/>
        <s v="ТП В-41 Чехово"/>
        <s v="ТП В-49"/>
        <s v="ТП 212-16 Тростники"/>
        <s v="ТП 212-17 Тростники"/>
        <s v="ТП 212-18 Дворкино"/>
        <s v="ТП 212-19 Дворкино"/>
        <s v="ТП 212-20 Дворкино"/>
        <s v="ТП 212-21 Карельское"/>
        <s v="ТП 212-22 Севское"/>
        <s v="ТП 212-23 Севское"/>
        <s v="ТП 212-24 Севское"/>
        <s v="ТП 212-25 Севское"/>
        <s v="ТП 212-26 Севское"/>
        <s v="ТП 212-27 МУП Правд. Водоканал"/>
        <s v="ТП 212-28 Дворкино"/>
        <s v="ТП 242-01 Сальниково"/>
        <s v="ТП 242-02 Поречье"/>
        <s v="ТП 242-03 Поречье"/>
        <s v="ТП 242-04 Поречье"/>
        <s v="ТП 242-05 Правдинск"/>
        <s v="ТП 247-01 Крутой Яр"/>
        <s v="ТП 247-02 Костюковка"/>
        <s v="ТП 247-03 Бычково"/>
        <s v="ТП 247-04 Краснополье"/>
        <s v="ТП В-69"/>
        <s v="ТП 128-10 Кузнецкое"/>
        <s v="ТП 128-11 Холмогоровка"/>
        <s v="ТП 128-12 Холмогоровка"/>
        <s v="ТП 128-13 Холмогоровка"/>
        <s v="ТП 128-14 Холмогоровка"/>
        <s v="ТП 128-15 Петрово"/>
        <s v="ТП 128-16 Петрово"/>
        <s v="ТП 128-17 Петрово"/>
        <s v="ТП 128-18 Петрово"/>
        <s v="ТП 128-18 Холмогоровка"/>
        <s v="ТП 128-20 ООО Евросервис аб"/>
        <s v="ТП 128-21 Оз.Дивное МУП Водоканал аб"/>
        <s v="ТП 128-22 Холмогоровка"/>
        <s v="ТП 128-23 Т-1 ОООРусские звер.традиции аб"/>
        <s v="ТП 128-25 Холмогоровка"/>
        <s v="ТП 128-26 Холмогоровка"/>
        <s v="ТП 128-28 Петрово"/>
        <s v="ТП 128-29 Петрово"/>
        <s v="ТП 128-34"/>
        <s v="ТП 128-35 Люлякин Петрово аб"/>
        <s v="ТП 128-36 Остапец Н.И. аб"/>
        <s v="ТП 128-38"/>
        <s v="ТП 128-39 Золотарев О.Ю. аб"/>
        <s v="ТП 128-40"/>
        <s v="ТП 128-9 Кузнецкое"/>
        <s v="ТП 245-01 Космодемьяновского Хелп Кириши н/щ аб"/>
        <s v="ТП 245-02 Космодемьяновского 998 прдсклад аб"/>
        <s v="ТП 245-03 Т-1 Совхозное ООО Мед-ист аб"/>
        <s v="ТП 245-04 Калининград с/о Водник-1 аб"/>
        <s v="ТП 245-05 с/о Ромашка н/щ аб"/>
        <s v="ТП 245-06 Совхозное ООО Двери аб"/>
        <s v="ТП 245-07 Совхозное"/>
        <s v="ТП 245-08 Космодемьяновского с/о Надежда аб"/>
        <s v="ТП 245-09 Совхозное ООО НПК Пиком аб"/>
        <s v="ТП 245-10 Майское ООО Васельев аб"/>
        <s v="ТП 245-11 Совхозное"/>
        <s v="ТП 245-12 СНТ Дружба-2 аб"/>
        <s v="ТП 245-13 СНТ Космос аб"/>
        <s v="ТП 245-14 СНТ Сад-1 аб"/>
        <s v="ТП 245-15 ОООИнталДекор аб"/>
        <s v="ТП 245-03 Т-2 Совхозное ООО Мед-ист аб"/>
        <s v="ТП 245-06 Т-2 Совхозное ООО Двери аб"/>
        <s v="ТП 10-01 Пятидорожное"/>
        <s v="ТП 10-02 Первомайское"/>
        <s v="ТП 10-03 ООО Мясное подворье аб"/>
        <s v="ТП 10-04 Ильичевка"/>
        <s v="ТП 10-08 Пятидорожное"/>
        <s v="ТП 10-09 Ильичевка"/>
        <s v="ТП 15-04 ОООАвипак аб."/>
        <s v="ТП 15-20 Пограничный"/>
        <s v="ТП 185-01 Пятидорожное"/>
        <s v="ТП 185-02 Пятидорожное"/>
        <s v="ТП 185-03 Новоселово ОАО Русская пушнина аб"/>
        <s v="ТП 185-04 ОАО Русская пушина аб"/>
        <s v="ТП В-16 Пятидорожное"/>
        <s v="ТП В-57 Новоселово"/>
        <s v="ТП В-71 Т-1 Пограничный"/>
        <s v="ТП 187-01 Новоселово"/>
        <s v="ТП 187-02 Новоселово"/>
        <s v="ТП 187-04 Новоселово"/>
        <s v="ТП 187-05 Новоселово"/>
        <s v="ТП 187-06 Пограничное"/>
        <s v="ТП 187-07"/>
        <s v="ТП 187-08"/>
        <s v="ТП 187-09 Пограничное"/>
        <s v="ТП 187-10 Новоселово"/>
        <s v="ТП 187-11 Новоселово"/>
        <s v="ТП 187-12"/>
        <s v="ТП 14-01 Кунцево"/>
        <s v="ТП 14-02 Суворово"/>
        <s v="ТП 14-03 Кунцево Шафраник аб"/>
        <s v="ТП 14-04 Т-1 Приморское ж/д"/>
        <s v="ТП 14-05 Знаменка ж/д"/>
        <s v="ТП 14-06 Бальга ж/д"/>
        <s v="ТП 14-09 Пятидорожное"/>
        <s v="ТП 14-10 Приморское"/>
        <s v="ТП 14-11 Приморское"/>
        <s v="ТП 181-01 Звездный"/>
        <s v="ТП 181-02 Ладушкин АО СРЗ Преголь аб"/>
        <s v="ТП 181-03 Ладушкин"/>
        <s v="ТП 181-04 Ладушкин Ассоц молод.и студ.органи аб"/>
        <s v="ТП 181-05 Изумрудный"/>
        <s v="ТП 181-06 Ладушкин"/>
        <s v="ТП 181-07 Ладушкин Давыденко Т.А. аб"/>
        <s v="ТП 181-08 Ладушкин"/>
        <s v="ТП 181-09 Ладушкин"/>
        <s v="ТП 181-10 Т-1 Ладушкин"/>
        <s v="ТП 181-11 Звездный ОООБалтисок аб"/>
        <s v="ТП 181-12 Раздольное"/>
        <s v="ТП 181-13 Раздольное"/>
        <s v="ТП 181-14 Раздольное"/>
        <s v="ТП 181-18 Ладушкин Сырзавод аб"/>
        <s v="ТП 279-01 Береговой"/>
        <s v="ТП 279-02 Ладушкин"/>
        <s v="ТП 279-03 Береговой"/>
        <s v="ТП 279-04 Ладушкин"/>
        <s v="ТП 279-05 Ладушкин"/>
        <s v="ТП 279-06 Береговой ФГУ Багратион. лесхоз аб"/>
        <s v="ТП 279-07 Т-1 Береговой"/>
        <s v="ТП В-29 Т-1 Береговой"/>
        <s v="ТП 225-01 Совхозное"/>
        <s v="ТП 225-02 Совхозное"/>
        <s v="ТП 225-03 Сосновка"/>
        <s v="ТП 225-04 Большедорожное"/>
        <s v="ТП 226-03 ОООКаролевский салют аб"/>
        <s v="ТП 226-1 Т-1 ООО Каролевский салют аб"/>
        <s v="ТП 226-2 Т-1 ООО Авипак аб"/>
        <s v="ТП 226-2 Т-2 ОООАвипак аб"/>
        <s v="ТП 09-01 Косотухино"/>
        <s v="ТП 09-03 Косотухино с/о Калининградец аб"/>
        <s v="ТП 09-04 Ушаково"/>
        <s v="ТП 09-05 Мушкино"/>
        <s v="ТП 09-06 Мушкино"/>
        <s v="ТП 09-08 Ушаково"/>
        <s v="ТП 09-09 Вороново"/>
        <s v="ТП 09-10 Ново-Московское"/>
        <s v="ТП 09-11 Ушаково"/>
        <s v="ТП 09-12 Ульяновка Зап.отделение Измиран аб"/>
        <s v="ТП 09-13 Ладушкин"/>
        <s v="ТП 09-14 Ладушкин"/>
        <s v="ТП 09-15 Ушаково"/>
        <s v="ТП 09-16 п. Пролетарский"/>
        <s v="ТП 09-17 Ушаково"/>
        <s v="ТП 09-18 Ушаково"/>
        <s v="ТП 09-19 Ушаково Муратов З.А. аб"/>
        <s v="ТП 09-20 Вороново"/>
        <s v="ТП 09-22 Пятидорожное СПК Мушкино аб"/>
        <s v="ТП 09-23 Ново-Московское"/>
        <s v="ТП 09-24 Ладыгино"/>
        <s v="ТП 09-25 Ушаково"/>
        <s v="ТП 09-26 ж/д аб"/>
        <s v="ТП 09-27 Светлый"/>
        <s v="ТП 09-28 Ушаково"/>
        <s v="ТП 09-29 Ушаково"/>
        <s v="ТП 09-30 Ладушкин Гребенкин Л.Н. аб"/>
        <s v="ТП 09-31 Ново-Московское"/>
        <s v="ТП 09-32Ладушкин Саканов В.В."/>
        <s v="ТП 09-33 Ушаково"/>
        <s v="ТП 09-34 Ново-Московское"/>
        <s v="ТП 09-35 Ново-Московское"/>
        <s v="ТП 09-36 Ново-Московское"/>
        <s v="ТП 09-37 Арестович Т.В. аб"/>
        <s v="ТП 09-38 Ладыгино"/>
        <s v="ТП 09-39 ОООСК настоящие корабли аб"/>
        <s v="ТП 09-40 Сосновка"/>
        <s v="ТП 09-41 Ушаково"/>
        <s v="ТП 09-42 Ушаково"/>
        <s v="ТП 186-01 Сосновка ж/д Ленинг аб"/>
        <s v="ТП 186-02 Ладушкин"/>
        <s v="ТП 186-03 Раздольное"/>
        <s v="ТП 186-04 Совхозный"/>
        <s v="ТП 227-01 Совхозное"/>
        <s v="ТП 227-02 Совхозное"/>
        <s v="ТП В-15 Совхозное"/>
        <s v="ТП В-45"/>
        <s v="ТП 213-01"/>
        <s v="ТП 213-03 Железнодор. дист.электроснаб.ж/д"/>
        <s v="ТП 213-05 Железнодор."/>
        <s v="ТП 213-06 ГУП Черняховск.межрайон. лесхоз"/>
        <s v="ТП 213-07 Железнодор."/>
        <s v="ТП 213-08 ГУП Черняховск.межрайон. лесхоз"/>
        <s v="ТП 213-08 Железнодор."/>
        <s v="ТП 213-09 Железнодор."/>
        <s v="ТП 213-10 Железнодор. дист.электроснаб.ж/д аб"/>
        <s v="ТП 213-11 Вишневое"/>
        <s v="ТП 213-12 Вишневое"/>
        <s v="ТП 213-14 Знаменка"/>
        <s v="ТП 213-15 Знаменка"/>
        <s v="ТП 213-16 Знаменка"/>
        <s v="ТП 213-17 Чаадаево"/>
        <s v="ТП 213-18 Знаменка"/>
        <s v="ТП 213-19 Вольное"/>
        <s v="ТП 213-20 Бородино"/>
        <s v="ТП 213-21 Гусево"/>
        <s v="ТП 213-22 Гусево"/>
        <s v="ТП 213-24 Озерки"/>
        <s v="ТП 213-25 Ново-Бийск"/>
        <s v="ТП 213-25 Совхозное"/>
        <s v="ТП 213-26 Ново-Бийск"/>
        <s v="ТП 213-27 Совхозное"/>
        <s v="ТП 213-28 Свинопроизводство"/>
        <s v="ТП 213-29"/>
        <s v="ТП 213-31 Липняки"/>
        <s v="ТП 213-32 Липняки"/>
        <s v="ТП 213-33 Липняки"/>
        <s v="ТП 213-33 Холмогорье"/>
        <s v="ТП 213-34 Холмогорье"/>
        <s v="ТП 216-01 Железнодорожн."/>
        <s v="ТП 216-02 Железнодорожный"/>
        <s v="ТП 216-03 Железнодор. ПУ ФСБ"/>
        <s v="ТП 216-04 Железнодорожный"/>
        <s v="ТП 216-05 Железнодорожный"/>
        <s v="ТП 216-06 Железнодор. ОООКМФ"/>
        <s v="ТП 216-07 Железнодор."/>
        <s v="ТП 216-08 Т-1 Железнодор. ОАОСириус"/>
        <s v="ТП 216-09 Чайкино"/>
        <s v="ТП 216-10 дист.электроснаб. ж/д"/>
        <s v="ТП 216-12 Крымское"/>
        <s v="ТП 216-13 Зверево"/>
        <s v="ТП 216-14 Железнодорожный"/>
        <s v="ТП 216-18 Зареченское"/>
        <s v="ТП 216-19 Зареченское"/>
        <s v="ТП 216-21 Панфилово"/>
        <s v="ТП 216-22 Подлипово"/>
        <s v="ТП 216-23 Крылово"/>
        <s v="ТП 216-23 Крылово В/ч 2297"/>
        <s v="ТП 216-24 Михайловка"/>
        <s v="ТП 216-26 Железнодор. дист.электроснаб.ж/д"/>
        <s v="ТП 246-01 Железнодорожный"/>
        <s v="ТП 246-02 Новостроево"/>
        <s v="ТП 246-02 Железнодорожный"/>
        <s v="ТП 246-03 Новостроево"/>
        <s v="ТП 246-04 Железнодорожный"/>
        <s v="ТП 12-02 ЗАО В.А.Д."/>
        <s v="ТП 12-08 Красное КМРП аб"/>
        <s v="ТП 12-10 Воробьево ОООЛукойл-КМН аб"/>
        <s v="ТП 12-22 Воробьево"/>
        <s v="ТП 12-23 Дворки"/>
        <s v="ТП 12-25 Высокое"/>
        <s v="ТП 12-26 Трубкино"/>
        <s v="ТП 12-27 Т-1 Низовье ООО Дизель н/щ аб"/>
        <s v="ТП 12-27 Т-2 Низовье ООО Вальдау н/щ аб"/>
        <s v="ТП 12-28 Высокое"/>
        <s v="ТП 12-29 Трубкино ООО Лукойл-КМН аб"/>
        <s v="ТП 12-30 Высокое"/>
        <s v="ТП 12-32 Высокое"/>
        <s v="ТП 12-33 Высокое"/>
        <s v="ТП 12-37 Высокое"/>
        <s v="ТП 12-38 Низовье"/>
        <s v="ТП 148-01 Картклуб-Лидер аб"/>
        <s v="ТП 148-02 Солнечное ООО Лукойл-КМНаб"/>
        <s v="ТП 148-03 Родники Ферм.хоз-во ТиС"/>
        <s v="ТП 148-04 ООО ТЭЦ-2"/>
        <s v="ТП 148-05 Калиновка"/>
        <s v="ТП 148-06 Родники"/>
        <s v="ТП 148-07 Марьино"/>
        <s v="ТП 148-08 Марьино"/>
        <s v="ТП 148-09 Марьино"/>
        <s v="ТП 148-10 Низовье Михеева А.Ю.аб"/>
        <s v="ТП 148-11 Нагорное"/>
        <s v="ТП 148-12 Славянское"/>
        <s v="ТП 148-13 МУП ЖКХ Низовье аб"/>
        <s v="ТП 148-14 Солнечное"/>
        <s v="ТП 148-15 Красное Радиоцентр аб"/>
        <s v="ТП 148-16 Низовье МУП ЖКХ Теплогаз н/щ аб"/>
        <s v="ТП 148-17 Т-1 Родники"/>
        <s v="ТП 148-17 Т-2 Родники"/>
        <s v="ТП 148-19 Низовье"/>
        <s v="ТП 148-20 Низовье МУП ЖКХ Теплогаз н/щ аб"/>
        <s v="ТП 148-21 Прибрежное Подольский С.С. аб"/>
        <s v="ТП 148-22 Прибрежное ООО Лукойл-КМН аб"/>
        <s v="ТП 148-23 Родники стройплощ. кардиоцентра аб"/>
        <s v="ТП 148-26 Марьино"/>
        <s v="ТП 148-29 Т-1 Заозерье"/>
        <s v="ТП 26-01 Великолукское"/>
        <s v="ТП 26-02 Горки"/>
        <s v="ТП 26-05 Калинково"/>
        <s v="ТП 26-06 ООО Борское аб"/>
        <s v="ТП 26-07 Борское"/>
        <s v="ТП 26-08 п.Лозовое"/>
        <s v="ТП 26-09 Холмы"/>
        <s v="ТП 26-10 НП Авиаклуб г. Гвардейск аб"/>
        <s v="ТП 26-11 Бутенко В.И. п. Борское аб"/>
        <s v="ТП 26-12 ООО ЮТел п.Холмы аб"/>
        <s v="ТП 26-14 с/о Котова аб"/>
        <s v="ТП 26-15 Звеньевое"/>
        <s v="ТП 26-16 Борейки Адм. Славинского сел.пос."/>
        <s v="ТП 26-16 Борейки Адм. Славинского сел.пос.аб"/>
        <s v="ТП 26-17 Великолукское"/>
        <s v="ТП 26-18 аб.Черкасова О.В. с/т Преголь жилое строение аб"/>
        <s v="ТП 26-20 Лозовое"/>
        <s v="ТП 26-21 Сокольники"/>
        <s v="ТП 26-22 Сокольники"/>
        <s v="ТП 26-27 Калиновка"/>
        <s v="ТП 26-28 В/Ч КЭЧ аб"/>
        <s v="ТП 26-30 В/Ч КЭЧ аб"/>
        <s v="ТП 26-31 Калинково"/>
        <s v="ТП 26-38 Борское"/>
        <s v="ТП 26-39 Звеньевое"/>
        <s v="ТП В-23 2с"/>
        <s v="ТП 310-01 Совхозное"/>
        <s v="ТП 310-02 Демидово"/>
        <s v="ТП 310-04 Демидово"/>
        <s v="ТП 310-05 Осиновка"/>
        <s v="ТП 310-06 Яблоневка"/>
        <s v="ТП 310-07 Яблоневка"/>
        <s v="ТП 310-08 Яблоневка"/>
        <s v="ТП 310-09 Яблоневка"/>
        <s v="ТП 310-10 Речица"/>
        <s v="ТП 310-16 Рощино"/>
        <s v="ТП 310-18 Рощино"/>
        <s v="ТП 310-19 Малиновка"/>
        <s v="ТП 310-20 Малиновка"/>
        <s v="ТП 22-01 Луговое"/>
        <s v="ТП 22-02 Луговое Энергоучасток ж/д аб"/>
        <s v="ТП 22-03 Рощино"/>
        <s v="ТП 22-04 Зеленополье"/>
        <s v="ТП 22-05 Козловка"/>
        <s v="ТП 22-06 Луговое"/>
        <s v="ТП 22-07 Луговое"/>
        <s v="ТП 22-08 Луговое Никитенко аб"/>
        <s v="ТП 22-10 Партизанское"/>
        <s v="ТП 22-12 Зеленополье"/>
        <s v="ТП 22-13 Луговое"/>
        <s v="ТП 22-15 Рощино Васильев аб"/>
        <s v="ТП 22-18 Рощино Шевкунова Е.В. аб"/>
        <s v="ТП 22-19 Дубчак О.А. аб"/>
        <s v="ТП 22-20"/>
        <s v="ТП 241-01 Прибрежное"/>
        <s v="ТП 241-03 Т-1 Прибрежное ОООЕвгений и комп. аб"/>
        <s v="ТП 241-04 Прибрежное"/>
        <s v="ТП 241-05 Морской колледж аб"/>
        <s v="ТП 241-07 СПТ Лотос аб"/>
        <s v="ТП 241-08 СНТ Лотос аб"/>
        <s v="ТП 241-09 дачное неком. общ. Лилия аб"/>
        <s v="ТП 241-10 МУП ЖКХ Гурьевский водоканал аб"/>
        <s v="ТП 47-05 Б Исаково"/>
        <s v="ТП 47-06 Б Исаково"/>
        <s v="ТП 47-07 Б Исаково с/о Колосок аб"/>
        <s v="ТП 47-08 Б Исаково АО Кал-дгеофизика аб"/>
        <s v="ТП 47-09 Б Исаково"/>
        <s v="ТП 47-14 Б Исаково"/>
        <s v="ТП 47-17 Б Исаково"/>
        <s v="ТП 47-25 Б Исаково ООО Лукойл-КМН аб"/>
        <s v="ТП 47-35 Смирнов А.А. автосервис аб"/>
        <s v="ТП 47-36 Б Исаково"/>
        <s v="ТП 47-37 ИП Савельев И.В. аб"/>
        <s v="ТП 25-01 М Луговое"/>
        <s v="ТП 25-02 Рыбное"/>
        <s v="ТП 25-03 Сосновка"/>
        <s v="ТП 25-04 Каменка"/>
        <s v="ТП 25-06 Бахшиян Г.Р. хоз. постройки аб"/>
        <s v="ТП 25-08 Рыбное"/>
        <s v="ТП 25-09 Каменка сад.тов. Каменка аб"/>
        <s v="ТП 25-10 Рыбное"/>
        <s v="ТП 25-11 Рыбное ЧП Дубчак А.С. аб"/>
        <s v="ТП 25-13 Дубчак п.Комсомольск близ Рыбного"/>
        <s v="ТП 25-15 Дубчак Рыбное аб"/>
        <s v="ТП 25-17 Инд. жил. дом пю Рыбное Кретов аб"/>
        <s v="ТП 25-19 Инд. ж.д Чекина Малое Луговое аб"/>
        <s v="ТП 25-20 Курильских А.Е. аб"/>
        <s v="ТП 25-22 аб.Дубчак О.А. аб"/>
        <s v="ТП 25-23"/>
        <s v="ТП 25-25"/>
        <s v="ТП 25-26"/>
        <s v="ТП 106-01 ОООСТМ Люблино н/щ аб"/>
        <s v="ТП 106-03 ОООБиопродукт Павлинино аб"/>
        <s v="ТП 106-04 в/ч 15029 Колосовка аб"/>
        <s v="ТП 106-06 ОООЛима кормозагот. к-с Павлин аб"/>
        <s v="ТП 107-01 Переславское быт,школа,котельн,ск"/>
        <s v="ТП 107-02 в/ч 49759 Переславское н/щ аб"/>
        <s v="ТП 107-03 Переславское быт,скваж, очист. с"/>
        <s v="ТП 107-04 МУП водоканал Переславское"/>
        <s v="ТП 107-05 Переславское быт"/>
        <s v="ТП 107-06 УМП ЖК п.Колосовка аб"/>
        <s v="ТП 107-07 Бовсуновский В.В. аб"/>
        <s v="ТП 107-08 Совко В.П. аб"/>
        <s v="ТП 107-09 Денисов аб"/>
        <s v="ТП 107-10 СНТ Переславское аб"/>
        <s v="ТП В-36 Т-1 ВКУИНУВД колония Колосо"/>
        <s v="ТП В-61 1СПавлинино свинарн., телятн,сквж"/>
        <s v="ТП В-36 Т-2 ВКУИНУВД колония Колосо"/>
        <s v="ТП 296-01 ИП Дудуев аб"/>
        <s v="ТП 296-02 СНТ Дубровинка аб"/>
        <s v="ТП 32-03 Взморье ОООТеплоСтройСервис н/щ аб"/>
        <s v="ТП 32-04 Взморье ОООТеплоСтройСервис н/щ аб"/>
        <s v="ТП 32-05 Взморьес/т Рыбак н/щ аб"/>
        <s v="ТП 32-06 Веселовка ОАО Калининграднефть"/>
        <s v="ТП 32-07 Взморье"/>
        <s v="ТП 32-08 Волочаевское"/>
        <s v="ТП 32-11 Бобровка"/>
        <s v="ТП 32-12 Дубровка Фермерское хоз-во Лось аб"/>
        <s v="ТП 32-13 Песчаное"/>
        <s v="ТП 32-14 Люблино ЗАО Приморское н/щ аб"/>
        <s v="ТП 32-15"/>
        <s v="ТП 32-15 Т-1 Волочаевское"/>
        <s v="ТП 32-15 Т-2"/>
        <s v="ТП 32-16"/>
        <s v="ТП 32-16 Т-1 Взморье"/>
        <s v="ТП 32-21 Т-1 Взморье РК За Родину аб"/>
        <s v="ТП 32-23 Взморье Взморье РК За Родину аб"/>
        <s v="ТП 32-28 Жуковское ГУП Сток аб"/>
        <s v="ТП 32-31 Волочаевское ЗАО Приморское н/щ аб"/>
        <s v="ТП 32-34 Взморье"/>
        <s v="ТП 32-35 Взморье ООО Сапфир аб"/>
        <s v="ТП 32-42"/>
        <s v="ТП 32-42 Взморье ООО ТеплоСтройСервис аб"/>
        <s v="ТП 32-43 Волочаевское ООО Бизнес-РЭА аб"/>
        <s v="ТП 32-44 Волочаевское ОООБалт.морепродукты аб"/>
        <s v="ТП 32-47 Герц"/>
        <s v="ТП 32-51 Ващук О.В. аб"/>
        <s v="ТП 32-52 Алешина И.Ю. аб"/>
        <s v="ТП 32-54 СНТ Балтика-1 аб"/>
        <s v="ТП В-37 Т-1"/>
        <s v="ТП В-37 Т-1 Теплостройсервис"/>
        <s v="ТП В-37 Т-2 Пивоваров Взморье"/>
        <s v="ТП В-70 Т-1 Взморье РК За Родину аб"/>
        <s v="ТП 123-01 Гвардейск н/щ аб"/>
        <s v="ТП 123-03 Пригородное"/>
        <s v="ТП 123-04 Лужки"/>
        <s v="ТП 123-05 Кругловка"/>
        <s v="ТП 123-06 ИП Волокитин В.Г. аб"/>
        <s v="ТП 123-07 ОООЛукойл-Сев-Запнефтепродукт аб"/>
        <s v="ТП 123-08 аб. Пелишенко В.А."/>
        <s v="ТП 123-11 Т-1 Гвардейск МУП Водоканал аб"/>
        <s v="ТП 123-12 ОООЮТелПригородное аб"/>
        <s v="ТП 123-13 ОООЛукойл-Сев-Запнефтепродукт аб"/>
        <s v="ТП 123-15 ООО К-Системс-Европа аб"/>
        <s v="ТП 123-17 Гвардейск ОАО Мегафон аб"/>
        <s v="ТП 123-43 Райводхоз аб"/>
        <s v="ТП 123-9 Пригородное аб"/>
        <s v="ТП 23-30 п. Белово"/>
        <s v="ТП 23-31 Ярки"/>
        <s v="ТП 300-01 Славинск-котельная"/>
        <s v="ТП 300-05 Славинск"/>
        <s v="ТП 300-06 Славинск"/>
        <s v="ТП 300-09 Славинск"/>
        <s v="ТП 300-10 Поддубное"/>
        <s v="ТП 300-11 Ясеньское"/>
        <s v="ТП 300-12 Ясеньское"/>
        <s v="ТП 300-13 Заборье"/>
        <s v="ТП 300-14 Ясеньское"/>
        <s v="ТП 300-15 ФГУ Севзапуправтодор Заборье аб"/>
        <s v="ТП 300-17 Заборье Упр. дор. х-ва аб"/>
        <s v="ТП 300-18 Гвардейск"/>
        <s v="ТП 300-19 Гвардейск гаражн.общ.Севераб"/>
        <s v="ТП 300-3 Т-1 ЗАО Доминго-НИК аб"/>
        <s v="ТП В-64 Славинск"/>
        <s v="ТП В-72-2 Т-2н/вщитАООТГвардейскавтотранс"/>
        <s v="ТП 134-13 Школа"/>
        <s v="ТП 134-14 Госпиталь аб"/>
        <s v="ТП 27-01 Гвард.КЭЧ аб н/щ"/>
        <s v="ТП 27-02 Гвард. Ул.Мира"/>
        <s v="ТП 27-03 Гвардейск ОМ 216/7"/>
        <s v="ТП 27-03 Гвардейск ОМ 216/7 аб"/>
        <s v="ТП 27-04 Гвард. Ул.Красноармейская"/>
        <s v="ТП 27-05 Гвард. Ул.Энгельса"/>
        <s v="ТП 27-06 Гвардейсу МУП Водоканал аб"/>
        <s v="ТП 27-07 Гвард. Ул.Твардовского"/>
        <s v="ТП 27-08 Гвард.КЭЧ аб н/щ"/>
        <s v="ТП 27-11 Гвард. Ул.Крупской"/>
        <s v="ТП 27-16 Гвардейск"/>
        <s v="ТП 27-17 Гвардейск, ул. Жукова"/>
        <s v="ТП 27-19 Т-2 Гвардейск ОМ216/7"/>
        <s v="ТП 27-19 Т-1 Гвардейск ОМ 216/7 аб"/>
        <s v="ТП 27-20"/>
        <s v="ТП 27-21 Гвард.база РЭС"/>
        <s v="ТП 27-25 Т-1 Гвардейск ОАО Ростелеком аб н/щ"/>
        <s v="ТП 27-27 Гвардейск .ОМ 216/7 реч.тех.уч"/>
        <s v="ТП 27-28 Т-1 ОООГолдфронт аб"/>
        <s v="ТП В-72 Т-1 1н/вщитАООТГвардейскавтотранс"/>
        <s v="ТП 32-01 Ижевское Быт"/>
        <s v="ТП 32-02 Волочаевское мастерские, пилорама"/>
        <s v="ТП 32-10 КЖД Светлый аб"/>
        <s v="ТП 32-17 Волочаевское Быт"/>
        <s v="ТП 32-20 Волочаевское Быт"/>
        <s v="ТП 32-24 Волочаевское, АЗС, маст-кие,заправ"/>
        <s v="ТП 32-25 Взморье МУП ЖКХ Люблино аб"/>
        <s v="ТП 32-30 Светлый г/о Нефтяник н/щ аб"/>
        <s v="ТП 32-32 Ижевское лагерь, ж/д"/>
        <s v="ТП 32-36 п.Взморье ООО ТеплоСтройСервис н/щ аб"/>
        <s v="ТП 32-37 Волочаевское ООО ТеплоСтройСервис н/щ аб"/>
        <s v="ТП 32-38 Светлый МУПСпецбюро аб"/>
        <s v="ТП 32-40 Светлый ВМК Сокол аб"/>
        <s v="ТП 32-41 Ижевское Быт"/>
        <s v="ТП 32-45 ООО Лукойл-КМН стройпл аб"/>
        <s v="ТП 32-48 Гиант аб"/>
        <s v="ТП 32-50 РК ОО яхт-клуб Балтийская Ривьера аб"/>
        <s v="ТП 32-53 Никуляк В.А. аб"/>
        <s v="ТП 31-09"/>
        <s v="ТП 93-04 Т-1 Светлый, быт, д/с, рынок, баня"/>
        <s v="ТП 93-04 Т-2 Светлый, быт, д/с, рынок, баня"/>
        <s v="ТП 93-05 Т-1 Светлый ,быт, узел связи, магаз"/>
        <s v="ТП 93-05 Т-2 Светлый ,быт, узел связи, магаз"/>
        <s v="ТП 93-06 Т-1 Светлый Быт,кинотеатр,магазин"/>
        <s v="ТП 93-06 Т-2"/>
        <s v="ТП 93-09 Т-1 Светлый Быт, освещение,охрана"/>
        <s v="ТП 93-09 Т-2 Светлый Быт, освещение,охрана"/>
        <s v="ТП 93-10 Т-1 Светлый ,быт,водоканал,пекарня"/>
        <s v="ТП 93-10 Т-2"/>
        <s v="ТП 93-11 Т-1 Светлый ,быт,школа"/>
        <s v="ТП 93-11 Т-2 Светлый ,быт,школа"/>
        <s v="ТП 94-01 Т-1 Светлый больница,сад"/>
        <s v="ТП 94-01 Т-2"/>
        <s v="ТП 94-03 Светлый Рыбкооп аб"/>
        <s v="ТП 94-05"/>
        <s v="ТП 94-05 Т-1"/>
        <s v="ТП 94-05 Т-2"/>
        <m/>
        <s v="203-16 Славское" u="1"/>
        <s v="205-36" u="1"/>
        <s v="148-20 Низовье МУП ЖКХ Теплогаз н/щ аб" u="1"/>
        <s v="219-07 Курортное" u="1"/>
        <s v="226-2 Т-2 ОООАвипак аб" u="1"/>
        <s v="215-12 аб РЖД" u="1"/>
        <s v="75-02 Краснопольское" u="1"/>
        <s v="ТП-204 Т-2" u="1"/>
        <s v="06-25 Прибрежный ОАО Кал-ий карьер аб" u="1"/>
        <s v="83-09 Чапаева" u="1"/>
        <s v="208-28 Владимирово" u="1"/>
        <s v="26-05 Калинково" u="1"/>
        <s v="32-50 РК ОО яхт-клуб Балтийская Ривьера аб" u="1"/>
        <s v="148-29 Т-1 Заозерье" u="1"/>
        <s v="171-03 Т-1 Охотное в/ч 39108 аб" u="1"/>
        <s v="328-07 Т-1 МУП ЖЭУ аб" u="1"/>
        <s v="225-04 Большедорожное" u="1"/>
        <s v="40-17 Садовое" u="1"/>
        <s v="263-06 Ильюшино" u="1"/>
        <s v="210-07 Зайцево" u="1"/>
        <s v="142-04 Сазоновка Михайлов" u="1"/>
        <s v="25-37 Озерное" u="1"/>
        <s v="09-17 Ушаково" u="1"/>
        <s v="26-01 Великолукское" u="1"/>
        <s v="34-02 Гурьевск Строительная г/о Нива" u="1"/>
        <s v="216-26 Железнодор. дист.электроснаб.ж/д" u="1"/>
        <s v="20-01" u="1"/>
        <s v="58-11 КЖД переезд аб" u="1"/>
        <s v="60-20 Грачевка" u="1"/>
        <s v="71-04" u="1"/>
        <s v="215-04 Московское" u="1"/>
        <s v="185-03 Новоселово ОАО Русская пушнина аб" u="1"/>
        <s v="66-35" u="1"/>
        <s v="321-02 Водное" u="1"/>
        <s v="62-06 Медовое" u="1"/>
        <s v="44-01 Ильинское" u="1"/>
        <s v="07-09 Озерск" u="1"/>
        <s v="310-07 Яблоневка" u="1"/>
        <s v="86-15 Доваторовка" u="1"/>
        <s v="32-35 Взморье ООО Сапфир аб" u="1"/>
        <s v="164-02 Т-1 Янтарный МОЯнтарный ГО" u="1"/>
        <s v="20-11" u="1"/>
        <s v="246-02 Железнодорожный" u="1"/>
        <s v="45-06" u="1"/>
        <s v="80-01 Знаменск" u="1"/>
        <s v="54-04 Т-1 ул.Володарского" u="1"/>
        <s v="31-16" u="1"/>
        <s v="ТП-39 Т-1" u="1"/>
        <s v="190-04 Т-1" u="1"/>
        <s v="47-08 Б Исаково АО Кал-дгеофизика аб" u="1"/>
        <s v="142-17 Рейх А.С. аб" u="1"/>
        <s v="71-15 Мамоново Копылов В.А. аб" u="1"/>
        <s v="191-09 Багратионовск п.Березовка" u="1"/>
        <s v="69-01 Т-1 Мамоново Геринк плюс" u="1"/>
        <s v="47-02 (абонентская)" u="1"/>
        <s v="203-21 Т-1 аб." u="1"/>
        <s v="128-21 Оз.Дивное МУП Водоканал аб" u="1"/>
        <s v="238-03 Славянское" u="1"/>
        <s v="31-14 в/ч погран.застава" u="1"/>
        <s v="204-16 Долгоруково КФХ Рассвет" u="1"/>
        <s v="71-10 Мамоново" u="1"/>
        <s v="65-14 Т-1 ул. Окружная" u="1"/>
        <s v="32-03 Взморье ОООТеплоСтройСервис н/щ аб" u="1"/>
        <s v="47-35 Смирнов А.А. автосервис аб" u="1"/>
        <s v="29-03 Высокое" u="1"/>
        <s v="36-14 Гурьевская КЭЧ аб" u="1"/>
        <s v="78-04 Сосновка сельск.адм." u="1"/>
        <s v="29-12 Кр-к" u="1"/>
        <s v="31-36" u="1"/>
        <s v="12-28 Высокое" u="1"/>
        <s v="01-09 Кадынка" u="1"/>
        <s v="58-09 Кострово" u="1"/>
        <s v="48-09 Некрасово" u="1"/>
        <s v="82-05 Маевка" u="1"/>
        <s v="148-19 Низовье" u="1"/>
        <s v="27-19 Т-2 Гвардейск ОМ216/7" u="1"/>
        <s v="83-11 Н.Деревня" u="1"/>
        <s v="20-07 Знаменск ул.Ленина" u="1"/>
        <s v="208-23 Владимирово ДЭП-2 аб." u="1"/>
        <s v="50-05" u="1"/>
        <s v="50-05 ООО Зевс аб" u="1"/>
        <s v="50-01 Маршальское" u="1"/>
        <s v="В-66 1С ОООЭмберЛэндКомпани" u="1"/>
        <s v="123-9 Пригородное аб" u="1"/>
        <s v="25-58 Озерки" u="1"/>
        <s v="208-13 Владимирово" u="1"/>
        <s v="11-10 Жуковка" u="1"/>
        <s v="15-1 Корнево" u="1"/>
        <s v="70-06 Мамоново ж/д аб" u="1"/>
        <s v="06-03 Подлесное" u="1"/>
        <s v="26-28 В/Ч КЭЧ аб" u="1"/>
        <s v="24-07" u="1"/>
        <s v="50-15" u="1"/>
        <s v="241-09 дачное неком. общ. Лилия аб" u="1"/>
        <s v="120-01 Дунаевка" u="1"/>
        <s v="189-02 Т-2" u="1"/>
        <s v="189-04 Т-1" u="1"/>
        <s v="207-10 Гвардейское" u="1"/>
        <s v="24-18 ООО шешупе, карьер аб" u="1"/>
        <s v="50-02 Правдино" u="1"/>
        <s v="310-16 Рощино" u="1"/>
        <s v="58-02 Цветное" u="1"/>
        <s v="300-12 Ясеньское" u="1"/>
        <s v="40-11 Высокое" u="1"/>
        <s v="15-2 Корнево" u="1"/>
        <s v="328-06 ООО Кенигсберг-Трейдинг аб" u="1"/>
        <s v="205-35" u="1"/>
        <s v="107-02 в/ч 49759 Переславское н/щ аб" u="1"/>
        <s v="124-09 Светлогорск ОООЗап.форпост аб" u="1"/>
        <s v="В-24 Знаменск" u="1"/>
        <s v="137 Неман Дачное общество Неман" u="1"/>
        <s v="64-03г.Гусев СОТ Металлист" u="1"/>
        <s v="148-03 Родники Ферм.хоз-во ТиС" u="1"/>
        <s v="208-27 Владимирово" u="1"/>
        <s v="59-03 Чайкино" u="1"/>
        <s v="12-27 Т-1 Низовье ООО Дизель н/щ аб" u="1"/>
        <s v="47-37 ИП Савельев И.В. аб" u="1"/>
        <s v="36-16 Березовка ДЭП №1 аб" u="1"/>
        <s v="26-07 Борское" u="1"/>
        <s v="44-26" u="1"/>
        <s v="214-36 Отважное аб." u="1"/>
        <s v="ТП-18 Т-1 ж/д станция Советск" u="1"/>
        <s v="55-08 Нестеров МП Базис" u="1"/>
        <s v="06-07 Полевое" u="1"/>
        <s v="186-01 Сосновка ж/д Ленинг аб" u="1"/>
        <s v="137-03 Гурьевск Агропромэнерго" u="1"/>
        <s v="180-07 Шоссейный ЧП Фишер аб" u="1"/>
        <s v="26-12 ООО ЮТел п.Холмы аб" u="1"/>
        <s v="06-15 Прибрежный с/о Лазурное аб" u="1"/>
        <s v="210-15 Каштановка" u="1"/>
        <s v="310-06 Яблоневка" u="1"/>
        <s v="36-06 Шатрово" u="1"/>
        <s v="241-03 Т-1 Прибрежное ОООЕвгений и комп. аб" u="1"/>
        <s v="246-01 Железнодорожный" u="1"/>
        <s v="88-11 Т-1 Пионерский" u="1"/>
        <s v="60-05 Лесенково" u="1"/>
        <s v="189-07 Багр. Быт" u="1"/>
        <s v="46-01" u="1"/>
        <s v="238-09 придорожный" u="1"/>
        <s v="94-05 Т-1" u="1"/>
        <s v="В-36 Т-1 ВКУИНУВД колония Колосо" u="1"/>
        <s v="46-13 Шевцова А.М. инд.жил.дом" u="1"/>
        <s v="66-10 аб. МАУСлужба заказчика застройщика" u="1"/>
        <s v="63-15" u="1"/>
        <s v="238-02 Славянское" u="1"/>
        <s v="15-6 Корнево" u="1"/>
        <s v="254-01 Новый" u="1"/>
        <s v="169-16 СНТ Шторм аб" u="1"/>
        <s v="50-09 Каширское" u="1"/>
        <s v="207-16 В/Ч 63938" u="1"/>
        <s v="171-04 Охотное" u="1"/>
        <s v="180-14 Багацкий Ю.А. аб" u="1"/>
        <s v="260-03 Гурьевск Советская" u="1"/>
        <s v="43-26" u="1"/>
        <s v="173-03 Светлогорск Радинович В.И." u="1"/>
        <s v="15-7 Корнево" u="1"/>
        <s v="169-08 п. Янтарный ООО Юнистрой-Комплект аб" u="1"/>
        <s v="247-03 Бычково" u="1"/>
        <s v="15-20 Пограничный" u="1"/>
        <s v="60-07 Сальское" u="1"/>
        <s v="ТП-12 Т-2" u="1"/>
        <s v="214-05 п.Партизанское" u="1"/>
        <s v="54-24 Бабушкино" u="1"/>
        <s v="41-11 Ясная поляна" u="1"/>
        <s v="169-01 Янтарный" u="1"/>
        <s v="15-8 Корнево" u="1"/>
        <s v="208-12 Владимирово" u="1"/>
        <s v="06-38 СНТ Мирное аб" u="1"/>
        <s v="47-34 ОООЕврокровля Васильково" u="1"/>
        <s v="31-01" u="1"/>
        <s v="134-14 Госпиталь аб" u="1"/>
        <s v="40-22 Садовое" u="1"/>
        <s v="216-02 Железнодорожный" u="1"/>
        <s v="66-30" u="1"/>
        <s v="62-01 Медовое" u="1"/>
        <s v="42-06" u="1"/>
        <s v="09-14 Ладушкин" u="1"/>
        <s v="26-16 Борейки Адм. Славинского сел.пос.аб" u="1"/>
        <s v="78-16 Саранское Лесстройэксперт" u="1"/>
        <s v="45-01" u="1"/>
        <s v="300-11 Ясеньское" u="1"/>
        <s v="208-03 Калмыково" u="1"/>
        <s v="171-06 Красноторовка" u="1"/>
        <s v="169-06 п. Янтарный ОООРазгуляй-Аква аб" u="1"/>
        <s v="158-01 Т-1 ул. Ткаченко ООО Водэкспорт" u="1"/>
        <s v="42-16" u="1"/>
        <s v="206-13 Подгорное" u="1"/>
        <s v="207-15 Невское в/ч" u="1"/>
        <s v="ТП-48" u="1"/>
        <s v="46-03 Победино" u="1"/>
        <s v="ТП-204 Т-1" u="1"/>
        <s v="190-07 ЧП Гурьянов аб." u="1"/>
        <s v="69-02 Т-1 Мамоново" u="1"/>
        <s v="15-04 ОООАвипак аб." u="1"/>
        <s v="47-18 М Исаково" u="1"/>
        <s v="ТП-204 АО Советский пищекомбинат" u="1"/>
        <s v="01-06 Шилово" u="1"/>
        <s v="190-06 Багр-к ООО Экохим аб." u="1"/>
        <s v="54-19 Нестеров" u="1"/>
        <s v="58-01 Черемухино" u="1"/>
        <s v="81-06 Т-2 Саранское" u="1"/>
        <s v="09-42 Ушаково" u="1"/>
        <s v="01-34 Кругловка" u="1"/>
        <s v="189-08 г.Багратионовск" u="1"/>
        <s v="В-47 Т-1 МУП ЖКХ Багратионовска аб." u="1"/>
        <s v="31-31" u="1"/>
        <s v="78-25 Сосновка Бобер Е.В." u="1"/>
        <s v="218-19 Курортное" u="1"/>
        <s v="56-26" u="1"/>
        <s v="80-02 Талпаки" u="1"/>
        <s v="11-13 ОООКалининграднефтепродукт АЗС аб" u="1"/>
        <s v="210-27 ОООЛУКОЙЛ-КМН" u="1"/>
        <s v="310-05 Осиновка" u="1"/>
        <s v="10-02" u="1"/>
        <s v="25-04 Каменка" u="1"/>
        <s v="22-18 Рощино Шевкунова Е.В. аб" u="1"/>
        <s v="55-05 Т-2 Нестеров" u="1"/>
        <s v="12-33 Высокое" u="1"/>
        <s v="21-07" u="1"/>
        <s v="29-37 ДРСУ, АБЗ" u="1"/>
        <s v="65-09 Нац.парк Куршская коса аб" u="1"/>
        <s v="25-53 Озерки" u="1"/>
        <s v="172-03 Т-1" u="1"/>
        <s v="260-06 ж.кв.Ясный ООО Энергосеть быт" u="1"/>
        <s v="242-04 Поречье" u="1"/>
        <s v="26-22 Сокольники" u="1"/>
        <s v="57-21Ильюшино быт" u="1"/>
        <s v="ТП-101 ВЭС ЧРЭС" u="1"/>
        <s v="03-10 ППСО Кал-дкоопстрой аб" u="1"/>
        <s v="38-01 Т-2 Зори ФГУСПСветлогорский МО РФ" u="1"/>
        <s v="238-08 Придорожный" u="1"/>
        <s v="50-10" u="1"/>
        <s v="В-47 Т-2 МУП ЖКХ Багратионовска аб." u="1"/>
        <s v="35-07" u="1"/>
        <s v="245-03 Т-1 Совхозное ООО Мед-ист аб" u="1"/>
        <s v="21-17" u="1"/>
        <s v="41-16" u="1"/>
        <s v="238-01 Славянское" u="1"/>
        <s v="48-06 Луговское" u="1"/>
        <s v="29-05 Мичурино" u="1"/>
        <s v="07- 04 ОАО Молоко" u="1"/>
        <s v="107-04 МУП водоканал Переславское" u="1"/>
        <s v="169-15 СНТ Шторм аб" u="1"/>
        <s v="216-08 Т-1 Железнодор. ОАОСириус" u="1"/>
        <s v="24-12" u="1"/>
        <s v="44-11" u="1"/>
        <s v="260-02 Гурьевск Советская" u="1"/>
        <s v="60-06 Грачевка" u="1"/>
        <s v="47-38 ОООКонтур аб" u="1"/>
        <s v="В-59 Т-2 2c" u="1"/>
        <s v="270-02 Т1 Донское МУ УЖКХ адм.СГО" u="1"/>
        <s v="81-04 Саранское" u="1"/>
        <s v="32-30 Светлый г/о Нефтяник н/щ аб" u="1"/>
        <s v="24-22" u="1"/>
        <s v="01-15 ОООЯхтпарк аб" u="1"/>
        <s v="65-08 д/о Лесное аб" u="1"/>
        <s v="46-30 Поддубное" u="1"/>
        <s v="205-18 Рязановка" u="1"/>
        <s v="123-12 ОООЮТелПригородное аб" u="1"/>
        <s v="210-26 Кал-дморнефть" u="1"/>
        <s v="210-05 Галкино" u="1"/>
        <s v="26-27 Калиновка" u="1"/>
        <s v="44-31" u="1"/>
        <s v="20-07" u="1"/>
        <s v="85-11 Т-1 Пионерский" u="1"/>
        <s v="189-02 Т-1" u="1"/>
        <s v="86-14 Совхозное" u="1"/>
        <s v="190-09 Т-1 Администрация МО Багратионовский муниципальный район аб" u="1"/>
        <s v="88-17 Т-1 Адм.г.Пионерский аб" u="1"/>
        <s v="26-17 Великолукское" u="1"/>
        <s v="203-13 Славское" u="1"/>
        <s v="213-34 Холмогорье" u="1"/>
        <s v="204-08 Т-1" u="1"/>
        <s v="32-43 Волочаевское ООО Бизнес-РЭА аб" u="1"/>
        <s v="07-11 Т-1 Озерск" u="1"/>
        <s v="50-37 Киевское" u="1"/>
        <s v="32-38 Светлый МУПСпецбюро аб" u="1"/>
        <s v="128-39 Золотарев О.Ю. аб" u="1"/>
        <s v="71-06 Мамоново" u="1"/>
        <s v="63-10" u="1"/>
        <s v="26-10 НП Авиаклуб г. Гвардейск аб" u="1"/>
        <s v="65-06 адм.Куршского округа" u="1"/>
        <s v="181-09 Ладушкин" u="1"/>
        <s v="26-18 аб.Черкасова О.В. с/т Преголь жилое строение аб" u="1"/>
        <s v="148-12 Славянское" u="1"/>
        <s v="207-22 Гвардейское" u="1"/>
        <s v="189-03 Багратионовский Мясокомбинат аб." u="1"/>
        <s v="67-10 Т-2 Мамоново" u="1"/>
        <s v="67-12 Т-1 Мамоново" u="1"/>
        <s v="245-09 Совхозное ООО НПК Пиком аб" u="1"/>
        <s v="37-12" u="1"/>
        <s v="63-05 в/ч 15309, военный городок" u="1"/>
        <s v="27-25 Т-1 Гвардейск ОАО Ростелеком аб н/щ" u="1"/>
        <s v="32-37 Волочаевское ООО ТеплоСтройСервис н/щ аб" u="1"/>
        <s v="55-14 Нестеров" u="1"/>
        <s v="218-18 Курортное" u="1"/>
        <s v="32-01 Ижевское Быт" u="1"/>
        <s v="148-01 Картклуб-Лидер аб" u="1"/>
        <s v="59-13 Лиски ООО Лукойл-КМН" u="1"/>
        <s v="38-06 Т-1 п. Аральское" u="1"/>
        <s v="66-31 г.Гусев" u="1"/>
        <s v="83-18 Изобильное" u="1"/>
        <s v="80-27 Знаменск" u="1"/>
        <s v="22-10 Партизанское" u="1"/>
        <s v="207-21 Рябиновка" u="1"/>
        <s v="В-101 Берестово" u="1"/>
        <s v="46-01 Кошевое" u="1"/>
        <s v="206-16 Красноармейское" u="1"/>
        <s v="46-04 Доброе Купцов Ю.М." u="1"/>
        <s v="ТП-23" u="1"/>
        <s v="03-17 Зайцев М.И. аб" u="1"/>
        <s v="59-15 Рожково Овчинникова Л.В. аб" u="1"/>
        <s v="11-06 Жуковка" u="1"/>
        <s v="38-10 аб. Упр. дор. хоз. К-й обл." u="1"/>
        <s v="242-03 Поречье" u="1"/>
        <s v="245-07 Совхозное" u="1"/>
        <s v="47-25 Б Исаково ООО Лукойл-КМН аб" u="1"/>
        <s v="ТП-30 Т-1 ЮЭС" u="1"/>
        <s v="59-08 Заливное 2" u="1"/>
        <s v="42-01" u="1"/>
        <s v="219-13 Новое" u="1"/>
        <s v="25-36 Комсомольск" u="1"/>
        <s v="27-08 Гвард.КЭЧ аб н/щ" u="1"/>
        <s v="93-04" u="1"/>
        <s v="208-08 Победа" u="1"/>
        <s v="205-14 Багратионовск ООО Сириус" u="1"/>
        <s v="205-23 Багратионовск ФСБ" u="1"/>
        <s v="22-05 Козловка" u="1"/>
        <s v="47-13 Б Исаково" u="1"/>
        <s v="В-2 Т-2" u="1"/>
        <s v="В-4 Т-1" u="1"/>
        <s v="171-02 Охотное" u="1"/>
        <s v="42-11" u="1"/>
        <s v="164-15 Т-2 ООО Нико-Проф" u="1"/>
        <s v="142-16 Штукин О.Н. аб" u="1"/>
        <s v="54-04 Нестеров" u="1"/>
        <s v="190-05 Багр-к Экохим, ЖКХ,котельная" u="1"/>
        <s v="ТП-43" u="1"/>
        <s v="87-05" u="1"/>
        <s v="01-21 Гаврилово" u="1"/>
        <s v="270-01 Т1 Донское МУ УЖКХ адм.СГО" u="1"/>
        <s v="42-21" u="1"/>
        <s v="54-14 Нестеров" u="1"/>
        <s v="В-6 Т-1 1С" u="1"/>
        <s v="50-35 Загорск" u="1"/>
        <s v="78-24 Февральское" u="1"/>
        <s v="67-02 Мамоново" u="1"/>
        <s v="32-41 Ижевское Быт" u="1"/>
        <s v="148-23 Родники стройплощ. кардиоцентра аб" u="1"/>
        <s v="27-05 Гвард. Ул.Энгельса" u="1"/>
        <s v="56-21" u="1"/>
        <s v="01-25 Яблоновка" u="1"/>
        <s v="06-20 Прибрежный с/о Мечта аб" u="1"/>
        <s v="20-01 Знаменск ЗАО Знам.маргарин.з-д аб" u="1"/>
        <s v="76-04 Тургенево" u="1"/>
        <s v="214-34 Нивенское СНТ Семья аб." u="1"/>
        <s v="216-23 Крылово" u="1"/>
        <s v="67-12 Мамоново" u="1"/>
        <s v="88-14 Т-1 Пионерский ИП Дукарец" u="1"/>
        <s v="107-09 Денисов аб" u="1"/>
        <s v="208-10 Кр. Партизанское" u="1"/>
        <s v="142-08" u="1"/>
        <s v="21-02" u="1"/>
        <s v="41-01" u="1"/>
        <s v="213-18 Знаменка" u="1"/>
        <s v="80-07 ООО Карьер Куйбышевский аб" u="1"/>
        <s v="321-03 Красновка" u="1"/>
        <s v="189-06" u="1"/>
        <s v="72-05" u="1"/>
        <s v="213-33 Холмогорье" u="1"/>
        <s v="181-11 Звездный ОООБалтисок аб" u="1"/>
        <s v="206-06 Пушкино" u="1"/>
        <s v="88-17 Т-1 Пионерский" u="1"/>
        <s v="55-10 Т-2 Нестеров" u="1"/>
        <s v="241-08 СНТ Лотос аб" u="1"/>
        <s v="123-05 Кругловка" u="1"/>
        <s v="216-14 Железнодорожный" u="1"/>
        <s v="181-08 Ладушкин" u="1"/>
        <s v="209-07 Правдинск быт" u="1"/>
        <s v="46-07" u="1"/>
        <s v="66-06" u="1"/>
        <s v="26-02 Горки" u="1"/>
        <s v="72-15" u="1"/>
        <s v="78-09 Ельниково" u="1"/>
        <s v="29-10 Кр-к АО ДПМК" u="1"/>
        <s v="191-15 Березовка" u="1"/>
        <s v="49-02" u="1"/>
        <s v="01-10 Осименко" u="1"/>
        <s v="35-12" u="1"/>
        <s v="35-09-1 Мелиоводхоз, н/с№48а, быт" u="1"/>
        <s v="21-22" u="1"/>
        <s v="20-06 Знаменск ул.Ленина ОЖКХ аб" u="1"/>
        <s v="32-20 Волочаевское Быт" u="1"/>
        <s v="218-17 Курортное" u="1"/>
        <s v="41-07 Ясная поляна" u="1"/>
        <s v="204-07 Дубровка" u="1"/>
        <s v="09-37 Арестович Т.В. аб" u="1"/>
        <s v="09-08 Ушаково" u="1"/>
        <s v="71-02 Вавилово" u="1"/>
        <s v="210-01 Правдинск школа котельная" u="1"/>
        <s v="265-03 Домново" u="1"/>
        <s v="21-32" u="1"/>
        <s v="219-06 Дружба" u="1"/>
        <s v="76-44 Тургенево" u="1"/>
        <s v="66-16 аб. г.Гусев отвод газопровода" u="1"/>
        <s v="58-08 Прохладное в/ч 099956" u="1"/>
        <s v="47-29 М Исаково ООО Весава" u="1"/>
        <s v="242-02 Поречье" u="1"/>
        <s v="48-04 Храброво" u="1"/>
        <s v="09-18 Ушаково" u="1"/>
        <s v="47-41 СНТ Василек аб" u="1"/>
        <s v="06-12 Поддубное Ферм.хоз. Горюнов аб" u="1"/>
        <s v="219-30 Ново-Бобруйск" u="1"/>
        <s v="20-02" u="1"/>
        <s v="78-05 Сосновка сельск.адм" u="1"/>
        <s v="31-07" u="1"/>
        <s v="71-05" u="1"/>
        <s v="ТП-255" u="1"/>
        <s v="32-14 Люблино ЗАО Приморское н/щ аб" u="1"/>
        <s v="66-36" u="1"/>
        <s v="47-1 Т-1 Ветряк" u="1"/>
        <s v="62-07 Медовое" u="1"/>
        <s v="09-28 Ушаково" u="1"/>
        <s v="45-08 КФХ Вильт 15-445" u="1"/>
        <s v="45-08 КФХ Вильт 15-446" u="1"/>
        <s v="128-9 Кузнецкое" u="1"/>
        <s v="45-08 КФХ Вильт 15-447" u="1"/>
        <s v="86-16 Доваторовка" u="1"/>
        <s v="142-14 СНТЗдоровьеаб." u="1"/>
        <s v="20-12" u="1"/>
        <s v="206-15 Сад. общ Олимпиада" u="1"/>
        <s v="117-02 Зеленый Гай в/ч 45686А" u="1"/>
        <s v="107-10 СНТ Переславское аб" u="1"/>
        <s v="26-15 Звеньевое" u="1"/>
        <s v="71-01 Мамоново" u="1"/>
        <s v="225-03 Сосновка" u="1"/>
        <s v="45-10 балтфер-коммерсант 15-445" u="1"/>
        <s v="45-03 Т-1" u="1"/>
        <s v="74-10" u="1"/>
        <s v="210-13 Правдинск" u="1"/>
        <s v="203-01 п.Побережье" u="1"/>
        <s v="32-36 п.Взморье ООО ТеплоСтройСервис н/щ аб" u="1"/>
        <s v="50-03 Жемчужное" u="1"/>
        <s v="214-45" u="1"/>
        <s v="01-14 Фукс аб" u="1"/>
        <s v="01-03 Прибрежный база ОАОКал.Карьер аб" u="1"/>
        <s v="59-05 Рожково" u="1"/>
        <s v="32-04 Взморье ОООТеплоСтройСервис н/щ аб" u="1"/>
        <s v="83-07 Марксово" u="1"/>
        <s v="106-01 ОООСТМ Люблино н/щ аб" u="1"/>
        <s v="214-09 Т-1 Нивенское ООО Микра" u="1"/>
        <s v="59-04 Гаево" u="1"/>
        <s v="83-12 Кр.бор" u="1"/>
        <s v="36-11 Краснофлотское" u="1"/>
        <s v="245-10 Майское ООО Васельев аб" u="1"/>
        <s v="310-19 Малиновка" u="1"/>
        <s v="137-10 ОООАгроимпульс аб" u="1"/>
        <s v="64-01 Пионерский" u="1"/>
        <s v="20-08 Знаменск ул.Ленина" u="1"/>
        <s v="215-06 Невское" u="1"/>
        <s v="206-05 Пушкино" u="1"/>
        <s v="219-09 Белый Яр" u="1"/>
        <s v="65-04 ул.Подлесная в/ч 81304 аб" u="1"/>
        <s v="09-22 Пятидорожное СПК Мушкино аб" u="1"/>
        <s v="70-01 Т-1 Мамоново МУП ПЖКХ н/щ аб" u="1"/>
        <s v="328-02 ООО Балт. Угольная Комп. аб" u="1"/>
        <s v="36-37 Малиновка" u="1"/>
        <s v="209-06 Правдинск быт" u="1"/>
        <s v="24-08" u="1"/>
        <s v="171-10 ООО Пройссен-Инвест аб" u="1"/>
        <s v="263-5Тишино ОАО МТС аб." u="1"/>
        <s v="247-02 Костюковка" u="1"/>
        <s v="300-18 Гвардейск" u="1"/>
        <s v="65-03 Т-2 ул. Лермонтова" u="1"/>
        <s v="44-17" u="1"/>
        <s v="204-06 Дубровка" u="1"/>
        <s v="29-43 Кр-к" u="1"/>
        <s v="06-26 Дорожное с/о Мирное аб" u="1"/>
        <s v="158-03 ОООСанаторий Зеленоградск аб" u="1"/>
        <s v="В-25 Т-1  Корнево                                 " u="1"/>
        <s v="65-05 КПП Куршская коса аб" u="1"/>
        <s v="87-10" u="1"/>
        <s v="265-02 Домново" u="1"/>
        <s v="В-41 Чехово" u="1"/>
        <s v="01-37 Н. Кадынка" u="1"/>
        <s v="219-05 Дружба" u="1"/>
        <s v="09-12 Ульяновка Зап.отделение Измиран аб" u="1"/>
        <s v="210-03 Ровное" u="1"/>
        <s v="157-02 ООО МПК аб" u="1"/>
        <s v="210-17 Сосновка" u="1"/>
        <s v="24-22 л-2" u="1"/>
        <s v="208-16 Т-2 Владимирово" u="1"/>
        <s v="71-13 Мамоново в/ч 95043" u="1"/>
        <s v="01-01 Т-1 Прибрежный ГУП Кал-д Газификация н/щ аб" u="1"/>
        <s v="50-06/О-54" u="1"/>
        <s v="191-16 ОООБалтфармацевтика аб" u="1"/>
        <s v="55-12 Т-2 Маслосырзавод Нестеров" u="1"/>
        <s v="44-37" u="1"/>
        <s v="164-09 Покровское" u="1"/>
        <s v="85-15 Т-2 Пионерский" u="1"/>
        <s v="212-20 Дворкино" u="1"/>
        <s v="214-28 Т-1 Нивенское ЛукойлКМН аб." u="1"/>
        <s v="06-09 Голубево Фонд культуры Зов аб" u="1"/>
        <s v="63-06" u="1"/>
        <s v="214-24 Т-1 п.Партизанское" u="1"/>
        <s v="124-10 Т-1 Светл. ОООКонтиинвестстрой аб" u="1"/>
        <s v="06-42 п.Голубево" u="1"/>
        <s v="71-04 Краснофлотское" u="1"/>
        <s v="46-02" u="1"/>
        <s v="66-01" u="1"/>
        <s v="72-10" u="1"/>
        <s v="53-02 Высокое" u="1"/>
        <s v="67-08 Т-1 Мамоново" u="1"/>
        <s v="214-04 Отважное" u="1"/>
        <s v="37-18 Мелиоводхоз" u="1"/>
        <s v="260-01 Птицефабрика Гурьевская БЫТ" u="1"/>
        <s v="214-44" u="1"/>
        <s v="37-08" u="1"/>
        <s v="02-11 Суворовка" u="1"/>
        <s v="32-07 Взморье" u="1"/>
        <s v="26-38 Борское" u="1"/>
        <s v="328-10 ООО Виктория-Девелопмент аб" u="1"/>
        <s v="70-08 Мамоново Станулевич аб" u="1"/>
        <s v="254-02 Новый Савенко Ю.А." u="1"/>
        <s v="В-61 Т-1 Нестеров" u="1"/>
        <s v="93-04 Т-2 Светлый, быт, д/с, рынок, баня" u="1"/>
        <s v="66-11" u="1"/>
        <s v="11-01 Богдановка" u="1"/>
        <s v="164-05 Т-2 Янтарный" u="1"/>
        <s v="205-21 Багратионовск ЧП Жиленко" u="1"/>
        <s v="47-03 Тихвино" u="1"/>
        <s v="216-19 Зареченское" u="1"/>
        <s v="74-6 Полесск" u="1"/>
        <s v="216-24 Михайловка" u="1"/>
        <s v="279-06 Береговой ФГУ Багратион. лесхоз аб" u="1"/>
        <s v="142-06" u="1"/>
        <s v="300-10 Поддубное" u="1"/>
        <s v="300-17 Заборье Упр. дор. х-ва аб" u="1"/>
        <s v="213-16 Знаменка" u="1"/>
        <s v="66-21" u="1"/>
        <s v="214-08 пНивенское" u="1"/>
        <s v="32-52 Алешина И.Ю. аб" u="1"/>
        <s v="ТП-91 Т-1 Черняховск ДПМК" u="1"/>
        <s v="01-07 Гаврилово" u="1"/>
        <s v="В-61 Т-2 Нестеров" u="1"/>
        <s v="137-02 Гурьевск ЗАО СтроительПМК-25 аб" u="1"/>
        <s v="31-02" u="1"/>
        <s v="32-42" u="1"/>
        <s v="47-09 Б Исаково" u="1"/>
        <s v="181-06 Ладушкин" u="1"/>
        <s v="62-02 Медовое" u="1"/>
        <s v="25-03 Сосновка" u="1"/>
        <s v="245-08 Космодемьяновского с/о Надежда аб" u="1"/>
        <s v="14-02 Суворово" u="1"/>
        <s v="206-09 Краснознаменское" u="1"/>
        <s v="208-24 Владимирово с/о РУМБ аб." u="1"/>
        <s v="36-17Медведевка" u="1"/>
        <s v="01-17 Гаврилово" u="1"/>
        <s v="169-10 ОООАкватория п.Янтарный аб" u="1"/>
        <s v="45-02" u="1"/>
        <s v="31-12" u="1"/>
        <s v="71-10" u="1"/>
        <s v="ТП-46 Т-1 ЮЭС" u="1"/>
        <s v="123-06 ИП Волокитин В.Г. аб" u="1"/>
        <s v="56-07" u="1"/>
        <s v="25-41 Комсомольск КЭЧг.Калининграда аб" u="1"/>
        <s v="42-17" u="1"/>
        <s v="204-05 Дубровка" u="1"/>
        <s v="09-33 Ушаково" u="1"/>
        <s v="ТП-214 Т-1" u="1"/>
        <s v="54-08 Выселки" u="1"/>
        <s v="20-02 Т-2 Администрация аб" u="1"/>
        <s v="26-31 Калинково" u="1"/>
        <s v="328-08 Т-1 ОООСтаркоСпецСтрой аб" u="1"/>
        <s v="01-27 Гаврилово" u="1"/>
        <s v="В-40" u="1"/>
        <s v="69-03 Т-1 Мамоново" u="1"/>
        <s v="78-20 Сосновка сельск.адм" u="1"/>
        <s v="78-27 Сосновка ОООИдеал-Сервис" u="1"/>
        <s v="В-90" u="1"/>
        <s v="47-19 М Исаково" u="1"/>
        <s v="45-12" u="1"/>
        <s v="10-01 Пятидорожное" u="1"/>
        <s v="71-20" u="1"/>
        <s v="265-01 Домново" u="1"/>
        <s v="В-95 Т-1 Нестеров" u="1"/>
        <s v="219-04 Дружба" u="1"/>
        <s v="ТП-62 Т-1 т.ц. Вестер" u="1"/>
        <s v="01-12 Карамышево" u="1"/>
        <s v="56-17" u="1"/>
        <s v="06-02 Яблоневка" u="1"/>
        <s v="300-09 Славинск" u="1"/>
        <s v="В-41" u="1"/>
        <s v="25-09 Каменка сад.тов. Каменка аб" u="1"/>
        <s v="148-14 Солнечное" u="1"/>
        <s v="25-23" u="1"/>
        <s v="81-02 Шолохово" u="1"/>
        <s v="214-18 Сад. общ. Чайка п.Нивенское" u="1"/>
        <s v="205-06 Б.Озерное" u="1"/>
        <s v="48-05 Некрасово" u="1"/>
        <s v="85-19 ЗАО Рос и Нефть аб" u="1"/>
        <s v="82-01 Маевка" u="1"/>
        <s v="34-01 Гурьевск ООО Весава" u="1"/>
        <s v="27-07 Гвард. Ул.Твардовского" u="1"/>
        <s v="93-11 Т-1 Светлый ,быт,школа" u="1"/>
        <s v="В-22" u="1"/>
        <s v="В-42" u="1"/>
        <s v="123-13 ОООЛукойл-Сев-Запнефтепродукт аб" u="1"/>
        <s v="В-52" u="1"/>
        <s v="В-62" u="1"/>
        <s v="214-01 Дорожный" u="1"/>
        <s v="В-82" u="1"/>
        <s v="47-27 Васильково Стиклс ЛТД" u="1"/>
        <s v="21-08" u="1"/>
        <s v="41-07" u="1"/>
        <s v="59-09 Заливное 1" u="1"/>
        <s v="25-54 Озерки" u="1"/>
        <s v="23-31 Ярки" u="1"/>
        <s v="01-03 Гусев-Голдапп ЧП,торговые павильо" u="1"/>
        <s v="76-03 АБОНЕНТСКОЕ" u="1"/>
        <s v="186-03 Раздольное" u="1"/>
        <s v="27-04 Гвард. Ул.Красноармейская" u="1"/>
        <s v="190-02 Багр-к ИП Саранцев" u="1"/>
        <s v="В-43" u="1"/>
        <s v="50-11" u="1"/>
        <s v="93-09 Т-1 Светлый Быт, освещение,охрана" u="1"/>
        <s v="09-01 Косотухино" u="1"/>
        <s v="214-43" u="1"/>
        <s v="25-67 Озерки ул. Лесная" u="1"/>
        <s v="35-08" u="1"/>
        <s v="75-06" u="1"/>
        <s v="21-18" u="1"/>
        <s v="48-07 Луговское" u="1"/>
        <s v="29-06 Мичурино" u="1"/>
        <s v="216-01 Железнодорожн." u="1"/>
        <s v="65-10 Т-1 ООО Турбаза Дюны аб" u="1"/>
        <s v="В-57 Новоселово" u="1"/>
        <s v="44-12" u="1"/>
        <s v="21-01 СПТУ-18, подсобное хоз-во, аб." u="1"/>
        <s v="58-07 Т-1 Кострово" u="1"/>
        <s v="В-74" u="1"/>
        <s v="50-14 Старорусское" u="1"/>
        <s v="216-18 Зареченское" u="1"/>
        <s v="169-04 Т-2 Янтарный" u="1"/>
        <s v="06-18 Прибрежный Ферм.хоз.Федюшина аб" u="1"/>
        <s v="208-22 Майское" u="1"/>
        <s v="32-02 Волочаевское мастерские, пилорама" u="1"/>
        <s v="81-05 Саранское" u="1"/>
        <s v="213-15 Знаменка" u="1"/>
        <s v="24-23" u="1"/>
        <s v="186-04 Совхозный" u="1"/>
        <s v="В-45" u="1"/>
        <s v="214-07 пНивенское" u="1"/>
        <s v="210-25 Правдинск" u="1"/>
        <s v="107-01 Переславское быт,школа,котельн,ск" u="1"/>
        <s v="83-17 Новая деревня" u="1"/>
        <s v="171-01 Красноторовка" u="1"/>
        <s v="36-07Сосновка в/ч12285 аб" u="1"/>
        <s v="25-50 Каштановка аб" u="1"/>
        <s v="142 Неман" u="1"/>
        <s v="57-14 Шелуменино" u="1"/>
        <s v="09-16 п. Пролетарский" u="1"/>
        <s v="44-32" u="1"/>
        <s v="32-31 Волочаевское ЗАО Приморское н/щ аб" u="1"/>
        <s v="128-40" u="1"/>
        <s v="07-02 Т-1 Озерск" u="1"/>
        <s v="46-26 Т-1 Заречье" u="1"/>
        <s v="63-01" u="1"/>
        <s v="94-05" u="1"/>
        <s v="В-97" u="1"/>
        <s v="47-31 ООО Слава" u="1"/>
        <s v="01-02 Гусев-Голдапп ОООНефтяной колос" u="1"/>
        <s v="158-07 аб. МАОУ СОШ г.Зел-ка аб" u="1"/>
        <s v="80-08 Знаменск" u="1"/>
        <s v="43-12" u="1"/>
        <s v="63-11" u="1"/>
        <s v="164-11 Янтарный ферм.хоз-во Ледовеник аб" u="1"/>
        <s v="148-10 Низовье Михеева А.Ю.аб" u="1"/>
        <s v="210-02 Шевченко" u="1"/>
        <s v="В-68" u="1"/>
        <s v="В-88" u="1"/>
        <s v="128-36 Остапец Н.И. аб" u="1"/>
        <s v="208-16 Т-1 Владимирово" u="1"/>
        <s v="67-11 Т-2 Мамоново" u="1"/>
        <s v="128-35 Люлякин Петрово аб" u="1"/>
        <s v="29-01 Краснознаменск" u="1"/>
        <s v="37-13" u="1"/>
        <s v="В-106" u="1"/>
        <s v="55-15 Нестеров" u="1"/>
        <s v="В-49" u="1"/>
        <s v="64-03 Т-1 Пионерский" u="1"/>
        <s v="В-99" u="1"/>
        <s v="164-07 Покровское" u="1"/>
        <s v="80-28 Знаменск" u="1"/>
        <s v="210-23 Каштановка" u="1"/>
        <s v="310-04 Демидово" u="1"/>
        <s v="164-15 Т-1 ООО Нико-Проф аб" u="1"/>
        <s v="37-23" u="1"/>
        <s v="214-27 п.Дорожный с/о Дружба аб." u="1"/>
        <s v="50-08 Васильевское" u="1"/>
        <s v="181-18 Ладушкин Сырзавод аб" u="1"/>
        <s v="06-17 Заречное" u="1"/>
        <s v="42-02" u="1"/>
        <s v="263-02 Новоселки" u="1"/>
        <s v="94-01 Т-1 Светлый больница,сад" u="1"/>
        <s v="113-01 Донское МУП Служба Заказчик" u="1"/>
        <s v="03-15 Калининград в/ч 56202 аб" u="1"/>
        <s v="245-14 СНТ Сад-1 аб" u="1"/>
        <s v="257-2 Т-2 Гурьевск ул Садовая" u="1"/>
        <s v="210-10 Филипповка" u="1"/>
        <s v="47-04 М Исаково" u="1"/>
        <s v="22-19 Дубчак О.А. аб" u="1"/>
        <s v="22-12 Зеленополье" u="1"/>
        <s v="29-39 Кр-к" u="1"/>
        <s v="47-14 Б Исаково" u="1"/>
        <s v="215-02 Солнечное" u="1"/>
        <s v="42-12" u="1"/>
        <s v="54-05 Нестеров" u="1"/>
        <s v="164-03 Т-2 Янтарный" u="1"/>
        <s v="164-05 Т-1 Янтарный" u="1"/>
        <s v="07-10 Озерск" u="1"/>
        <s v="87-06" u="1"/>
        <s v="09-23 Ново-Московское" u="1"/>
        <s v="203-14 Енино" u="1"/>
        <s v="65-15 ООО Гостевой Дом Лесное аб" u="1"/>
        <s v="В-27 Саранское" u="1"/>
        <s v="208-21 Майское" u="1"/>
        <s v="93-03 КПУ МГ ОООЛентрансгаз аб" u="1"/>
        <s v="12-23 Дворки" u="1"/>
        <s v="213-14 Знаменка" u="1"/>
        <s v="14-10 Приморское" u="1"/>
        <s v="67-07 Мамоново ЧП Кислов аб" u="1"/>
        <s v="42-22" u="1"/>
        <s v="58-07 Т-2" u="1"/>
        <s v="210-24 Правдинск" u="1"/>
        <s v="87-16" u="1"/>
        <s v="46-11 Заречье" u="1"/>
        <s v="120 Неман" u="1"/>
        <s v="81-01 Шолохово Кал.ж/д" u="1"/>
        <s v="82-08 аб Доваторовка" u="1"/>
        <s v="49-03 Гусев" u="1"/>
        <s v="207-06 МУП ЖКХ Багратионовска аб." u="1"/>
        <s v="67-03 Мамоново" u="1"/>
        <s v="77-04 Заповедное" u="1"/>
        <s v="25-22 аб.Дубчак О.А. аб" u="1"/>
        <s v="В-104 Нестеров" u="1"/>
        <s v="214-32 Фонд МВД и спецслужб аб." u="1"/>
        <s v="56-22" u="1"/>
        <s v="76-05 Тургенево" u="1"/>
        <s v="54-25 Нестеров" u="1"/>
        <s v="ТП-64" u="1"/>
        <s v="54-02 Нестеров АЗС" u="1"/>
        <s v="46-21 Заречье" u="1"/>
        <s v="259-02 Молочное" u="1"/>
        <s v="275-01 Т-2 Донское МУ УЖКХ адм.СГО" u="1"/>
        <s v="171-05 Сараево" u="1"/>
        <s v="216-09 Чайкино" u="1"/>
        <s v="34-04 Гурьевск Белова О.В." u="1"/>
        <s v="60-02 Богатово" u="1"/>
        <s v="46-37 СНТ Россиянка аб" u="1"/>
        <s v="55-01 Т-2 Нестеров" u="1"/>
        <s v="216-10 дист.электроснаб. ж/д" u="1"/>
        <s v="205-16 Багратионовск Таможня аб." u="1"/>
        <s v="214-06 пПартизанское" u="1"/>
        <s v="21-03" u="1"/>
        <s v="197-3 ОООЭстейт аб" u="1"/>
        <s v="123-04 Лужки" u="1"/>
        <s v="48-10 Некрасово" u="1"/>
        <s v="76-15 Тургенево" u="1"/>
        <s v="50-36 Привольное" u="1"/>
        <s v="213-20 Бородино" u="1"/>
        <s v="72-06" u="1"/>
        <s v="260-07 Т-1 Котельная" u="1"/>
        <s v="245-01 Космодемьяновского Хелп Кириши н/щ аб" u="1"/>
        <s v="46-31 Заречье" u="1"/>
        <s v="32-06 Веселовка ОАО Калининграднефть" u="1"/>
        <s v="14-05 Знаменка ж/д" u="1"/>
        <s v="214-10 Нивенское" u="1"/>
        <s v="85-18 Т-1 Пионерский УМП Горэнерго аб" u="1"/>
        <s v="254-07 ОАО МТС" u="1"/>
        <s v="254-06 Гурьевск ОООБалтстройцентр" u="1"/>
        <s v="55-13 Т-1 Нестеров" u="1"/>
        <s v="21-13" u="1"/>
        <s v="01-09 Шоссейное ОООМАО-ТУР Las Palmos аб" u="1"/>
        <s v="48-02 Луговское" u="1"/>
        <s v="53-05 Нестеров" u="1"/>
        <s v="219-02 Дружба" u="1"/>
        <s v="66-07" u="1"/>
        <s v="314-01 аб" u="1"/>
        <s v="72-16" u="1"/>
        <s v="78-06 Саранское ОООЛесстойэксперт" u="1"/>
        <s v="50-34 Гусево" u="1"/>
        <s v="300-13 Заборье" u="1"/>
        <s v="ТП-45 Т-2 Газораздатка" u="1"/>
        <s v="35-13" u="1"/>
        <s v="197-01" u="1"/>
        <s v="В-20 Т-1 ГУ ЦБ РФ" u="1"/>
        <s v="40-09 Садовое" u="1"/>
        <s v="66-17" u="1"/>
        <s v="11-07 Пятидорожное" u="1"/>
        <s v="164-06 Покровское" u="1"/>
        <s v="119 Неман" u="1"/>
        <s v="210-22 Каштановка" u="1"/>
        <s v="137-08 СК СУ РФ Следственный комитет аб" u="1"/>
        <s v="148-17 Т-2 Родники" u="1"/>
        <s v="ТП-105 ООО ЭКО Энерджи Светлый" u="1"/>
        <s v="60-12 Грачевка" u="1"/>
        <s v="206-14 Сад. общ. НАДЕЖДА" u="1"/>
        <s v="40-19 Садовое" u="1"/>
        <s v="58-10 Дукарес аб" u="1"/>
        <s v="66-27" u="1"/>
        <s v="76-45 Тургенево" u="1"/>
        <s v="321-08 Дворики" u="1"/>
        <s v="06-28 ОООЛорри инвест аб" u="1"/>
        <s v="54-23 Нестеров быт" u="1"/>
        <s v="137-09 г. Гурьевск Шмидт" u="1"/>
        <s v="106-04 в/ч 15029 Колосовка аб" u="1"/>
        <s v="31-08" u="1"/>
        <s v="71-06" u="1"/>
        <s v="263-01 Осокино" u="1"/>
        <s v="В-20 Т-2 ГУ ЦБ РФ" u="1"/>
        <s v="215-09 Линейное" u="1"/>
        <s v="09-29 Ушаково" u="1"/>
        <s v="207-14 Солдатское" u="1"/>
        <s v="74-2 Т-1 Полесск" u="1"/>
        <s v="74-01" u="1"/>
        <s v="67-5 Мамоново в/ч 51061" u="1"/>
        <s v="206-01 Загородное" u="1"/>
        <s v="27-21 Гвард.база РЭС" u="1"/>
        <s v="164-04 Т-1 Янтарный" u="1"/>
        <s v="123-11 Т-1 Гвардейск МУП Водоканал аб" u="1"/>
        <s v="77-01 Ломоносовка" u="1"/>
        <s v="209-08 Правдинск Администр. р-на" u="1"/>
        <s v="71-16" u="1"/>
        <s v="169-04 Т-1 Янтарный" u="1"/>
        <s v="06-35 ОООЕвропровод аб" u="1"/>
        <s v="129 Т-1 Неман" u="1"/>
        <s v="47-03 Васильково" u="1"/>
        <s v="300-19 Гвардейск гаражн.общ.Севераб" u="1"/>
        <s v="204-13 Долгоруково" u="1"/>
        <s v="78-08 Богатово" u="1"/>
        <s v="74-11" u="1"/>
        <s v="46-27 Апрелевка" u="1"/>
        <s v="190-03 Багр-к ОООРостехпром склады аб." u="1"/>
        <s v="226-2 Т-1 ООО Авипак аб" u="1"/>
        <s v="65-14 Т-2 ул. Окружная" u="1"/>
        <s v="32-47 Герц" u="1"/>
        <s v="74-2 Т-2 Полесск" u="1"/>
        <s v="74-4 Т-1 Полесск" u="1"/>
        <s v="150-02 Пирогово,Овражное" u="1"/>
        <s v="34-06 Гурьевск Лебедев В.В." u="1"/>
        <s v="83-03 Н.Деревня" u="1"/>
        <s v="83-08 Марксово" u="1"/>
        <s v="123-43 Райводхоз аб" u="1"/>
        <s v="181-03 Ладушкин" u="1"/>
        <s v="25-57 Т-1 Озерки" u="1"/>
        <s v="245-12 СНТ Дружба-2 аб" u="1"/>
        <s v="58-03 Крыловка" u="1"/>
        <s v="180-06 Ласкино" u="1"/>
        <s v="12-10 Воробьево ОООЛукойл-КМН аб" u="1"/>
        <s v="328-05 ЗАО Балт.авуары аб" u="1"/>
        <s v="207-04 Большаковка" u="1"/>
        <s v="46-18 Мордовское" u="1"/>
        <s v="03-02 ул.Дзерж ОООКал-днефтепродукт аб" u="1"/>
        <s v="В-29 Т-1 Береговой" u="1"/>
        <s v="01-23 Плавни" u="1"/>
        <s v="47-11 М Исаково ЗАО Треч" u="1"/>
        <s v="64-02 Пионерский" u="1"/>
        <s v="83-13 Н.Деревня" u="1"/>
        <s v="76-02 Бригадное" u="1"/>
        <s v="50-07" u="1"/>
        <s v="128-18 Петрово" u="1"/>
        <s v="25-12 ОЖКХ п.Озерки аб" u="1"/>
        <s v="20-04 Знаменск ОООРоссибалт аб" u="1"/>
        <s v="107-06 УМП ЖК п.Колосовка аб" u="1"/>
        <s v="205-19 Багратионовск аб." u="1"/>
        <s v="74-2 Т-3 Полесск" u="1"/>
        <s v="74-4 Т-2 Полесск" u="1"/>
        <s v="74-6 Т-1 Полесск" u="1"/>
        <s v="145Стр. пл. з/да Металлоконстр" u="1"/>
        <s v="24-09" u="1"/>
        <s v="59-16 Заливное" u="1"/>
        <s v="115 Т-1 Неман" u="1"/>
        <s v="300-06 Славинск" u="1"/>
        <s v="70-02 Мамоново" u="1"/>
        <s v="210-06 Кошевое" u="1"/>
        <s v="225-02 Совхозное" u="1"/>
        <s v="41-13 Дальнее" u="1"/>
        <s v="227-02 Совхозное" u="1"/>
        <s v="65-17 ООО В.К.Терм" u="1"/>
        <s v="01-06 Новодорожное" u="1"/>
        <s v="29-38 Астрогорское" u="1"/>
        <s v="25-42 Комсомольск" u="1"/>
        <s v="128-10 Кузнецкое" u="1"/>
        <s v="87-01" u="1"/>
        <s v="12-38 Низовье" u="1"/>
        <s v="78-10 Февральское" u="1"/>
        <s v="328-01 ул.Зеленая" u="1"/>
        <s v="24-19" u="1"/>
        <s v="207-08 Прудки" u="1"/>
        <s v="01-11 Яблоновка" u="1"/>
        <s v="210-21 Каштановка" u="1"/>
        <s v="310-02 Демидово" u="1"/>
        <s v="46-09 Авангардное" u="1"/>
        <s v="07-15" u="1"/>
        <s v="01-38 Н. Кадынка" u="1"/>
        <s v="137-04 Гурьевск" u="1"/>
        <s v="181-07 Ладушкин Давыденко Т.А. аб" u="1"/>
        <s v="36-13 Т-1 Орловка" u="1"/>
        <s v="14-03 Кунцево Шафраник аб" u="1"/>
        <s v="117-01Зеленый Гай в/ч 45686А" u="1"/>
        <s v="ТП-18 Т-2 ж/д станция Советск" u="1"/>
        <s v="130 Неман Райводхоз ЗАОТруд, база" u="1"/>
        <s v="124-8 Т-1 СветлогорскООО Авангардстрой аб" u="1"/>
        <s v="36-24 Дорожное" u="1"/>
        <s v="107-07 Бовсуновский В.В. аб" u="1"/>
        <s v="215-17 ЧП Бобин аб." u="1"/>
        <s v="81-07 Бондаровский В.А." u="1"/>
        <s v="128-20 ООО Евросервис аб" u="1"/>
        <s v="205-17 Вишняки" u="1"/>
        <s v="279-05 Ладушкин" u="1"/>
        <s v="55-01 ООО Строй-Риал аб" u="1"/>
        <s v="12-02 ЗАО В.А.Д." u="1"/>
        <s v="260-05 Т-1 Гурьевск ул.Луговая" u="1"/>
        <s v="117 неман скважина,торг.киоск,быт, магаз" u="1"/>
        <s v="143" u="1"/>
        <s v="76-10 Тургенево" u="1"/>
        <s v="22-06 Луговое" u="1"/>
        <s v="72-01" u="1"/>
        <s v="164-03 Т-1 Янтарный" u="1"/>
        <s v="63-07" u="1"/>
        <s v="164-12 Осокино" u="1"/>
        <s v="165-01 ООО Амбер Хаус аб" u="1"/>
        <s v="88-11 Т-2 Пионерский" u="1"/>
        <s v="88-13 Т-1 Пионерский" u="1"/>
        <s v="83-15 Саранск" u="1"/>
        <s v="26-06 ООО Борское аб" u="1"/>
        <s v="78-15 Сосновка Полесск. лесхоз" u="1"/>
        <s v="181-14 Раздольное" u="1"/>
        <s v="46-03" u="1"/>
        <s v="180-02 Шоссейный" u="1"/>
        <s v="80-22 Узел связи н/щ аб" u="1"/>
        <s v="74-3 Полесск ул. Заводская" u="1"/>
        <s v="72-11" u="1"/>
        <s v="36-28 Дорожное Русавская В.В. аб" u="1"/>
        <s v="94-05 Т-2" u="1"/>
        <s v="214-12 ПМК-1 п.Нивенское аб." u="1"/>
        <s v="57-11 Илюшино" u="1"/>
        <s v="63-17" u="1"/>
        <s v="150-05 Маршальское" u="1"/>
        <s v="181-05 Изумрудный" u="1"/>
        <s v="210-19 Т1 Правдинск котельная" u="1"/>
        <s v="38-03 Романово" u="1"/>
        <s v="66-12" u="1"/>
        <s v="300-15 ФГУ Севзапуправтодор Заборье аб" u="1"/>
        <s v="09-04 Ушаково" u="1"/>
        <s v="258-01 Т-1 Романово" u="1"/>
        <s v="В-23 2с" u="1"/>
        <s v="186-02 Ладушкин" u="1"/>
        <s v="59-06 Лиски" u="1"/>
        <s v="275-01 Т-1 Донское МУ УЖКХ адм.СГО" u="1"/>
        <s v="32-51 Ващук О.В. аб" u="1"/>
        <s v="213-08 ГУП Черняховск.межрайон. лесхоз" u="1"/>
        <s v="66-22" u="1"/>
        <s v="03-28 Клн-д ул.Двинская ОООКомплекс аб" u="1"/>
        <s v="53-04 Высокое мех.дойка" u="1"/>
        <s v="177-11 г. Светлогорск ООО Энергосеть аб." u="1"/>
        <s v="46-08 Заозерье" u="1"/>
        <s v="321-04 Ольховое" u="1"/>
        <s v="47-26 .Исаково Парлакян М." u="1"/>
        <s v="215-15 Невское" u="1"/>
        <s v="128-17 Петрово" u="1"/>
        <s v="131" u="1"/>
        <s v="01-04 Голубые озера ЧП Храбан аб" u="1"/>
        <s v="133" u="1"/>
        <s v="80-05 Верещагино" u="1"/>
        <s v="78-18 Богатово Сосновск сельск адм" u="1"/>
        <s v="136" u="1"/>
        <s v="142-12 ИЖД Милешкина п.Подгорное" u="1"/>
        <s v="214-11 Зверосовхоз аб." u="1"/>
        <s v="138" u="1"/>
        <s v="31-03" u="1"/>
        <s v="71-01" u="1"/>
        <s v="34-07 аб. Мустафинов В.А. ИЖД" u="1"/>
        <s v="15-10 Корнево" u="1"/>
        <s v="66-32" u="1"/>
        <s v="62-03 Медовое" u="1"/>
        <s v="42-08" u="1"/>
        <s v="25-35 Каштановка" u="1"/>
        <s v="22-08 Луговое Никитенко аб" u="1"/>
        <s v="205-29 аб. Мещеряков А.В." u="1"/>
        <s v="210-12 Сосновка" u="1"/>
        <s v="ТП-34 ВЭС ЧРЭС" u="1"/>
        <s v="300-05 Славинск" u="1"/>
        <s v="205-05 М.Озерное" u="1"/>
        <s v="225-01 Совхозное" u="1"/>
        <s v="227-01 Совхозное" u="1"/>
        <s v="80-15 Верещагино" u="1"/>
        <s v="31-13" u="1"/>
        <s v="71-11" u="1"/>
        <s v="55-20 Нестеров быт, Рослиттоп" u="1"/>
        <s v="09-40 Сосновка" u="1"/>
        <s v="66-42" u="1"/>
        <s v="56-08" u="1"/>
        <s v="207-09 Гвардейское" u="1"/>
        <s v="216-13 Зверево" u="1"/>
        <s v="42-18" u="1"/>
        <s v="54-09 Выселки" u="1"/>
        <s v="36-03 Малиновка" u="1"/>
        <s v="20-03 Т-2 Администрация аб" u="1"/>
        <s v="69-02 Т-2 Мамоново" u="1"/>
        <s v="205-27 ОООВаррМитБалт автозапр. ст-я" u="1"/>
        <s v="148-17 Т-1 Родники" u="1"/>
        <s v="25-10 Рыбное" u="1"/>
        <s v="213-22 Гусево" u="1"/>
        <s v="45-13" u="1"/>
        <s v="31-23" u="1"/>
        <s v="56-18" u="1"/>
        <s v="46-05 Подгорное" u="1"/>
        <s v="36-10 Сосновка МУП ЖКХ Коммунальник аб" u="1"/>
        <s v="137-01 Гурьевск Роговенко Ю.С." u="1"/>
        <s v="59-01 Рожково" u="1"/>
        <s v="296-02 СНТ Дубровинка аб" u="1"/>
        <s v="26-09 Холмы" u="1"/>
        <s v="34-03 Гурьевск ОООЭнергосеть" u="1"/>
        <s v="107-03 Переславское быт,скваж, очист. с" u="1"/>
        <s v="67-09 Мамоново" u="1"/>
        <s v="265-05 Минино" u="1"/>
        <s v="31-33" u="1"/>
        <s v="12-25 Высокое" u="1"/>
        <s v="21-15 Т2 Психоневрологический интернат аб." u="1"/>
        <s v="148-09 Марьино" u="1"/>
        <s v="48-06 Некрасово" u="1"/>
        <s v="50-41 Луговское" u="1"/>
        <s v="56-28" u="1"/>
        <s v="128-18 Холмогоровка" u="1"/>
        <s v="279-04 Ладушкин" u="1"/>
        <s v="123" u="1"/>
        <s v="В-2 Т-1 Гурьевск" u="1"/>
        <s v="124" u="1"/>
        <s v="215-19" u="1"/>
        <s v="50-02" u="1"/>
        <s v="214-41 аб СНТПолянка" u="1"/>
        <s v="21-09" u="1"/>
        <s v="204-01 Широкое" u="1"/>
        <s v="02-06 Борок" u="1"/>
        <s v="216-03 Железнодор. ПУ ФСБ" u="1"/>
        <s v="76-06 Тугенево" u="1"/>
        <s v="32-42 Взморье ООО ТеплоСтройСервис аб" u="1"/>
        <s v="158-05 Т-1 ул.Тургенева ЗАОНефтяник аб" u="1"/>
        <s v="181-13 Раздольное" u="1"/>
        <s v="70-03 Мамоново ж/д аб" u="1"/>
        <s v="205-15 Багратионовск" u="1"/>
        <s v="64-02" u="1"/>
        <s v="180-01 Шоссейный" u="1"/>
        <s v="204-11 Долгоруково" u="1"/>
        <s v="50-12" u="1"/>
        <s v="76-12 Заливино" u="1"/>
        <s v="148-13 МУП ЖКХ Низовье аб" u="1"/>
        <s v="148-04 ООО ТЭЦ-2" u="1"/>
        <s v="32-17 Волочаевское Быт" u="1"/>
        <s v="В-62 1с" u="1"/>
        <s v="134-13 Школа" u="1"/>
        <s v="В-42 Т-1" u="1"/>
        <s v="150-04 Маршальское" u="1"/>
        <s v="25-11 Рыбное ЧП Дубчак А.С. аб" u="1"/>
        <s v="20-18 ж/д" u="1"/>
        <s v="66-09 Т-1" u="1"/>
        <s v="07-07 в/ч МУП Озерск-ЖКХ" u="1"/>
        <s v="206-07 Грушовка" u="1"/>
        <s v="21-29" u="1"/>
        <s v="В-63 1с" u="1"/>
        <s v="205-01 ФСБ аб." u="1"/>
        <s v="11-08 Кислов В.Н. аб" u="1"/>
        <s v="24-24" u="1"/>
        <s v="74-1 Полесск ул.К-дская" u="1"/>
        <s v="205-31 Ягодное" u="1"/>
        <s v="60-18 Грачевка" u="1"/>
        <s v="85-10 Пионерский в/ч 92626" u="1"/>
        <s v="В-54 1с" u="1"/>
        <s v="128-16 Петрово" u="1"/>
        <s v="69-04 Мамоново" u="1"/>
        <s v="75-04 Краснополянское" u="1"/>
        <s v="111" u="1"/>
        <s v="76-07 Т-1 Каменка" u="1"/>
        <s v="В-42 Т-2" u="1"/>
        <s v="116" u="1"/>
        <s v="118" u="1"/>
        <s v="44-33" u="1"/>
        <s v="296-01 ИП Дудуев аб" u="1"/>
        <s v="76-42 Заливино" u="1"/>
        <s v="85-11 Т-2 Пионерский" u="1"/>
        <s v="07-03 Т-1 Озерск" u="1"/>
        <s v="22-01 Луговое" u="1"/>
        <s v="75-08 Шоссейный" u="1"/>
        <s v="209-09 Правдинск скважина" u="1"/>
        <s v="300-3 Т-1 ЗАО Доминго-НИК аб" u="1"/>
        <s v="82-07 Кр.Горка" u="1"/>
        <s v="248-1 Т-1 Корнево МУП ЖКХ аб" u="1"/>
        <s v="74-07" u="1"/>
        <s v="83-10 Саранск" u="1"/>
        <s v="78-12 Саранское" u="1"/>
        <s v="46-07 Доброе" u="1"/>
        <s v="189-01 Багратионовское Райпо" u="1"/>
        <s v="67-04 Т-1 Мамоново" u="1"/>
        <s v="71-08 Мамоново" u="1"/>
        <s v="213-21 Гусево" u="1"/>
        <s v="36-04 Ельники" u="1"/>
        <s v="43-13" u="1"/>
        <s v="63-12" u="1"/>
        <s v="150-06 Наумовка Жук О.Г. глава КФХ аб" u="1"/>
        <s v="74-6 Т-2" u="1"/>
        <s v="01-01 Т-2 Прибрежный ГУП Кал-дГазификация н/щ аб" u="1"/>
        <s v="03-05 с/о Чайка ВН-Гур.РЭС, 0,4-Чайка, Л1-ГЭС" u="1"/>
        <s v="128-23 Т-1 ОООРусские звер.традиции аб" u="1"/>
        <s v="11-04 Липовка" u="1"/>
        <s v="36-35 СНТ Малиновка аб" u="1"/>
        <s v="214-39 ОООЭра п.Дорожный аб" u="1"/>
        <s v="65-02 Труженик Моря" u="1"/>
        <s v="22-03 Рощино" u="1"/>
        <s v="В-67 1с" u="1"/>
        <s v="67-12 Т-2 Мамоново" u="1"/>
        <s v="29-02 Краснознаменск" u="1"/>
        <s v="191-08 Багратионовск п.Надеждино" u="1"/>
        <s v="37-14" u="1"/>
        <s v="В-37 Т-1" u="1"/>
        <s v="26-08 п.Лозовое" u="1"/>
        <s v="214-03 Лесное" u="1"/>
        <s v="06-23 Прибрежный Дорожно-строит.предприя аб" u="1"/>
        <s v="55-16 Нестеров" u="1"/>
        <s v="10-03 ООО Мясное подворье аб" u="1"/>
        <s v="247-01 Крутой Яр" u="1"/>
        <s v="РП-2-Т1" u="1"/>
        <s v="148-08 Марьино" u="1"/>
        <s v="09-09 Вороново" u="1"/>
        <s v="38-07 аб. Упр. дор.. хоз. К-й обл" u="1"/>
        <s v="РП-2-Т2" u="1"/>
        <s v="36-38 Бондаренко ж/д Орловка аб" u="1"/>
        <s v="27-19 Т-1 Гвардейск ОМ 216/7 аб" u="1"/>
        <s v="203-04 Каменка" u="1"/>
        <s v="76-21 Дружное" u="1"/>
        <s v="215-05 Стрельня" u="1"/>
        <s v="101" u="1"/>
        <s v="06-19 Прибрежный с/о Мечта" u="1"/>
        <s v="105" u="1"/>
        <s v="108" u="1"/>
        <s v="109" u="1"/>
        <s v="32-54 СНТ Балтика-1 аб" u="1"/>
        <s v="26-14 с/о Котова аб" u="1"/>
        <s v="48-01 Надеждино" u="1"/>
        <s v="137-06 Гурьевск ООО Сантоспродукт" u="1"/>
        <s v="93-05 Т-1 Светлый ,быт, узел связи, магаз" u="1"/>
        <s v="181-01 Звездный" u="1"/>
        <s v="72-2 Мамоново Роснефть аб" u="1"/>
        <s v="ТП-30 Т-2 ЮЭС" u="1"/>
        <s v="181-12 Раздольное" u="1"/>
        <s v="47-05 Б Исаково" u="1"/>
        <s v="42-03" u="1"/>
        <s v="204-10 Долгоруково" u="1"/>
        <s v="07-01 Озерск" u="1"/>
        <s v="03-11 Т-1 ООО Агропромтранс аб" u="1"/>
        <s v="32-40 Светлый ВМК Сокол аб" u="1"/>
        <s v="42-13" u="1"/>
        <s v="158-04 Т-1 ул. Тургенева" u="1"/>
        <s v="148-02 Солнечное ООО Лукойл-КМНаб" u="1"/>
        <s v="87-07" u="1"/>
        <s v="213-12 Вишневое" u="1"/>
        <s v="199-03 в\ч" u="1"/>
        <s v="213-06 ГУП Черняховск.межрайон. лесхоз" u="1"/>
        <s v="55-05 Т-1Нестеров" u="1"/>
        <s v="20-09 Знаменск ул.Советская" u="1"/>
        <s v="93-10 Т-2" u="1"/>
        <s v="25-30 Озерки" u="1"/>
        <s v="29-28 п. Высокое" u="1"/>
        <s v="14-11 Приморское" u="1"/>
        <s v="42-23" u="1"/>
        <s v="226-1 Т-1 ООО Каролевский салют аб" u="1"/>
        <s v="190-08 ООО Лукойл аб." u="1"/>
        <s v="267-01 Т-1 1с ООО Русь" u="1"/>
        <s v="191-14 Рябиновка" u="1"/>
        <s v="ТП-55" u="1"/>
        <s v="87-17" u="1"/>
        <s v="09-34 Ново-Московское" u="1"/>
        <s v="В-6 Т-2 2С" u="1"/>
        <s v="128-15 Петрово" u="1"/>
        <s v="67-04 Мамоново" u="1"/>
        <s v="50-31 Вольное" u="1"/>
        <s v="32-28 Жуковское ГУП Сток аб" u="1"/>
        <s v="66-51 КФХ Бажедомов" u="1"/>
        <s v="214-38 ИП Муравски В.Т. аб." u="1"/>
        <s v="270-02 Т-3 Донское" u="1"/>
        <s v="214-16 пПартизанское" u="1"/>
        <s v="12-30 Высокое" u="1"/>
        <s v="21-04" u="1"/>
        <s v="01-08 Прибрежный Машков Ю.А. аб" u="1"/>
        <s v="48-11 Некрасово" u="1"/>
        <s v="12-26 Трубкино" u="1"/>
        <s v="72-07" u="1"/>
        <s v="212-27 МУП Правд. Водоканал" u="1"/>
        <s v="207-05 Прудки" u="1"/>
        <s v="128-29 Петрово" u="1"/>
        <s v="50-04 Фридрих Н.А." u="1"/>
        <s v="47-32 МУП УИС ГО" u="1"/>
        <s v="20-02 Т-1 КЭЧ аб" u="1"/>
        <s v="258-07 Т-2 ОООБалтик-Коатинг-Компани" u="1"/>
        <s v="125 Неман жил.дома, овощехран,магазин, о" u="1"/>
        <s v="35-04" u="1"/>
        <s v="55-02 ООО Санаторий Чайка аб" u="1"/>
        <s v="21-14" u="1"/>
        <s v="41-13" u="1"/>
        <s v="47-33 Т-2" u="1"/>
        <s v="148-16 Низовье МУП ЖКХ Теплогаз н/щ аб" u="1"/>
        <s v="48-03 Луговское" u="1"/>
        <s v="219-12 Дружба" u="1"/>
        <s v="66-08" u="1"/>
        <s v="279-03 Береговой" u="1"/>
        <s v="37-34 н/ст Дублино" u="1"/>
        <s v="279-07 Т-1 Береговой" u="1"/>
        <s v="32-12 Дубровка Фермерское хоз-во Лось аб" u="1"/>
        <s v="26-30 В/Ч КЭЧ аб" u="1"/>
        <s v="49-04" u="1"/>
        <s v="191-07 Багратионовск п.Надеждино" u="1"/>
        <s v="21-24" u="1"/>
        <s v="208-26 аб. Галыгин" u="1"/>
        <s v="148-07 Марьино" u="1"/>
        <s v="66-18" u="1"/>
        <s v="279-02 Ладушкин" u="1"/>
        <s v="137-07 Гурьевск ООО Аксай" u="1"/>
        <s v="36-08 Березовка ОАО РЖД аб" u="1"/>
        <s v="210-19 Правдинск котельная" u="1"/>
        <s v="205-24 Багратионовск ООО Лукойл" u="1"/>
        <s v="214-02 Лужки" u="1"/>
        <s v="213-26 Ново-Бийск" u="1"/>
        <s v="В-7-2" u="1"/>
        <s v="205-13 Багратионовск" u="1"/>
        <s v="20-04" u="1"/>
        <s v="60-02" u="1"/>
        <s v="206-03 Августовка" u="1"/>
        <s v="71-07" u="1"/>
        <s v="15-16 Корнево" u="1"/>
        <s v="169-17 Т-2 ООО СиР аб" u="1"/>
        <s v="310-01 Совхозное" u="1"/>
        <s v="202-03" u="1"/>
        <s v="74-02" u="1"/>
        <s v="209-05 Правдинск котельная" u="1"/>
        <s v="20-14" u="1"/>
        <s v="36-29 Атаманов В.А. п. Дорожное аб" u="1"/>
        <s v="45-09" u="1"/>
        <s v="В-80 Ясная поляна" u="1"/>
        <s v="31-19" u="1"/>
        <s v="71-17" u="1"/>
        <s v="06-06 Поддубный" u="1"/>
        <s v="216-12 Крымское" u="1"/>
        <s v="213-11 Вишневое" u="1"/>
        <s v="01-20 ООО Бридж терминал аб" u="1"/>
        <s v="66-48" u="1"/>
        <s v="199-02 в\ч" u="1"/>
        <s v="71-07 Т-1 Гвардейская КЭЧ аб" u="1"/>
        <s v="325-02 ПМК" u="1"/>
        <s v="180-13 Шоссейный" u="1"/>
        <s v="214-22 п.Партизанское" u="1"/>
        <s v="76-07 Т-2" u="1"/>
        <s v="114 Неман Гостиница, мастерские, быт" u="1"/>
        <s v="83-04 Кр.бор" u="1"/>
        <s v="45-19" u="1"/>
        <s v="10-08 Пятидорожное" u="1"/>
        <s v="46-12 Доброе" u="1"/>
        <s v="40-10 Заводское" u="1"/>
        <s v="74-7 Полесск отдел культ ист.наслед" u="1"/>
        <s v="25-33 Березовка" u="1"/>
        <s v="164-16 зАО ВАД аб" u="1"/>
        <s v="36-25 Упр.газопроводами аб" u="1"/>
        <s v="ТП-55-1" u="1"/>
        <s v="205-25 Таможня" u="1"/>
        <s v="59-07 Рожково" u="1"/>
        <s v="142-05 Авангардное с/о Родничок" u="1"/>
        <s v="01-07 Прибрежный ИП Охотников аб" u="1"/>
        <s v="93-10 Т-1 Светлый ,быт,водоканал,пекарня" u="1"/>
        <s v="265-04 Нагорное" u="1"/>
        <s v="75-09 Соловьево" u="1"/>
        <s v="47-22 Васильково МУП ЖКХ Коммунальник" u="1"/>
        <s v="12-27 Т-2 Низовье ООО Вальдау н/щ аб" u="1"/>
        <s v="208-09 Владимирово" u="1"/>
        <s v="213-27 Совхозное" u="1"/>
        <s v="01-29 Карамышево" u="1"/>
        <s v="03-33 аб. ОООХольц Мастер КЛД аб" u="1"/>
        <s v="47-24 Васильково" u="1"/>
        <s v="238-07 Журавлевка" u="1"/>
        <s v="214-29 пНивенское" u="1"/>
        <s v="27-03 Гвардейск ОМ 216/7" u="1"/>
        <s v="64-03 Пионерский" u="1"/>
        <s v="58-16 Дорожное в/ч 95043" u="1"/>
        <s v="83-14 Н.Деревня" u="1"/>
        <s v="210-11 Филиповка" u="1"/>
        <s v="57-17 Озерки откл." u="1"/>
        <s v="177-10 г. Светлогорск ООО Энергосеть" u="1"/>
        <s v="58-18 кострово в/ч 95043 аб" u="1"/>
        <s v="128-28 Петрово" u="1"/>
        <s v="205-02 Багратионовск ФГУП ВПК-ИНВЕСТ аб." u="1"/>
        <s v="В-122" u="1"/>
        <s v="93-01" u="1"/>
        <s v="245-06 Совхозное ООО Двери аб" u="1"/>
        <s v="56-25 Кал-дморнефтепром месторождение" u="1"/>
        <s v="245-11 Совхозное" u="1"/>
        <s v="25-43 Комсомольск" u="1"/>
        <s v="191-10 Багратионовск п.Березовка" u="1"/>
        <s v="87-02" u="1"/>
        <s v="47-33 Т-1 Васильково" u="1"/>
        <s v="25-06 Бахшиян Г.Р. хоз. постройки аб" u="1"/>
        <s v="47-20 Б Исаково" u="1"/>
        <s v="142-01 Гурьевск ОАО Мегафон" u="1"/>
        <s v="173-05 Светлогорск ООО РИК-СПА" u="1"/>
        <s v="87-12" u="1"/>
        <s v="94-03 Светлый Рыбкооп аб" u="1"/>
        <s v="213-25 Ново-Бийск" u="1"/>
        <s v="ТП-102 ФГКУ Войсковая часть №2442" u="1"/>
        <s v="203-22 Чапаев ОАО Мегафон" u="1"/>
        <s v="02-16 Борок ЗАО Озерское, жил.дома" u="1"/>
        <s v="150-03 Наумовка" u="1"/>
        <s v="205-12 Багратионовск" u="1"/>
        <s v="06-31 Евротехник п. Поддубный аб" u="1"/>
        <s v="300-01 Славинск-котельная" u="1"/>
        <s v="03-30 СНТ Вишенка 2 аб" u="1"/>
        <s v="47-30 М Исаково" u="1"/>
        <s v="264-03 Чехово" u="1"/>
        <s v="01-12 Гюрджинян Прибрежный аб" u="1"/>
        <s v="202-02" u="1"/>
        <s v="22-07 Луговое" u="1"/>
        <s v="72-02" u="1"/>
        <s v="92-01" u="1"/>
        <s v="32-10 КЖД Светлый аб" u="1"/>
        <s v="01-08 Славкино" u="1"/>
        <s v="158-02 Т-1 ул. Тургенева" u="1"/>
        <s v="63-08" u="1"/>
        <s v="263-04 Тишино" u="1"/>
        <s v="57-09 Сосновка" u="1"/>
        <s v="59-10 Заливное 1" u="1"/>
        <s v="80-04 ОООЛукойл-Сев-Западнефтепродукт аб" u="1"/>
        <s v="169-07 ОООТиплекс п.Синявино аб" u="1"/>
        <s v="46-04" u="1"/>
        <s v="66-03" u="1"/>
        <s v="180-12 Шоссейный" u="1"/>
        <s v="В-64 Славинск" u="1"/>
        <s v="83-05 Григорьевка" u="1"/>
        <s v="67-08 Т-2 Мамоново" u="1"/>
        <s v="09-38 Ладыгино" u="1"/>
        <s v="78-02 Саранское ОООЛесстойэксперт" u="1"/>
        <s v="206-04 Лермонтово" u="1"/>
        <s v="80-14 Куйбышевка" u="1"/>
        <s v="25-01 М Луговое" u="1"/>
        <s v="213-10 Железнодор. дист.электроснаб.ж/д аб" u="1"/>
        <s v="ТП-211" u="1"/>
        <s v="38-04 Романово" u="1"/>
        <s v="66-13" u="1"/>
        <s v="321-11 Русское" u="1"/>
        <s v="54-17 Бабушкино" u="1"/>
        <s v="11-03 Богдановка" u="1"/>
        <s v="27-17 Гвардейск, ул. Жукова" u="1"/>
        <s v="В-94 Садовое" u="1"/>
        <s v="65-12 Т-1 ул.Лермонтова" u="1"/>
        <s v="173-01 -1 Светлогорский ЦВС" u="1"/>
        <s v="177-03 Т-2 Светлогорский ЦВС" u="1"/>
        <s v="247-04 Краснополье" u="1"/>
        <s v="40-15 Садовое" u="1"/>
        <s v="238-06 Журавлевка" u="1"/>
        <s v="66-23" u="1"/>
        <s v="180-03 Т-1 ОООАлександр Канн Инвест аб" u="1"/>
        <s v="27-06 Гвардейсу МУП Водоканал аб" u="1"/>
        <s v="РП-8-1 заводметаллист ДГУПЭЗ" u="1"/>
        <s v="206-12 ФХ ДЮНС Лермонтово аб." u="1"/>
        <s v="218-21 Курортное" u="1"/>
        <s v="09-15 Ушаково" u="1"/>
        <s v="03-03 Калининград ООО МаннДрев аб" u="1"/>
        <s v="181-04 Ладушкин Ассоц молод.и студ.органи аб" u="1"/>
        <s v="258-07 Т-1 ОООБалтик-Коатинг-Компани" u="1"/>
        <s v="213-01" u="1"/>
        <s v="27-11 Гвард. Ул.Крупской" u="1"/>
        <s v="212-26 Севское" u="1"/>
        <s v="31-04" u="1"/>
        <s v="71-02" u="1"/>
        <s v="65-19 аб ОООМанор аб" u="1"/>
        <s v="46-34" u="1"/>
        <s v="66-33" u="1"/>
        <s v="42-09" u="1"/>
        <s v="78-11 Богатово КЖД" u="1"/>
        <s v="09-25 Ушаково" u="1"/>
        <s v="29-41 п.Высокое" u="1"/>
        <s v="82 ООО 1 Картонажная ф-ка аб" u="1"/>
        <s v="279-01 Береговой" u="1"/>
        <s v="38-02 Александровка, п.Обухово" u="1"/>
        <s v="164-08 Обзорное в/ч 10527" u="1"/>
        <s v="01-39 Н. Прудное" u="1"/>
        <s v="216-22 Подлипово" u="1"/>
        <s v="45-04" u="1"/>
        <s v="71-12" u="1"/>
        <s v="06-01 Поддубный" u="1"/>
        <s v="ТП-46 Т-2 ЮЭС" u="1"/>
        <s v="93-06 Т-2" u="1"/>
        <s v="65-18 Рыбоводный цех аб" u="1"/>
        <s v="42-19" u="1"/>
        <s v="128-14 Холмогоровка" u="1"/>
        <s v="22-02 Луговое Энергоучасток ж/д аб" u="1"/>
        <s v="107-05 Переславское быт" u="1"/>
        <s v="46-23 Апрелевка" u="1"/>
        <s v="06-11 Голубево ФГУ Упр.Кал-дмелиовохоз н/щ аб" u="1"/>
        <s v="45-14" u="1"/>
        <s v="31-24" u="1"/>
        <s v="83-01 п. Дальний" u="1"/>
        <s v="ТП-62 Т-2 т.ц. Вестер" u="1"/>
        <s v="212-21 Карельское" u="1"/>
        <s v="11-11 Мамоново" u="1"/>
        <s v="56-19" u="1"/>
        <s v="209-4 Т-1 Правдинск Маслосырзавод" u="1"/>
        <s v="06-04 Яблоневка" u="1"/>
        <s v="59-02 Узловое" u="1"/>
        <s v="36-30 ОООЭнергосеть аб" u="1"/>
        <s v="164-13 п. Янтарный ОООКал-днефтепрод. аб" u="1"/>
        <s v="245-13 СНТ Космос аб" u="1"/>
        <s v="25-25" u="1"/>
        <s v="12-22 Воробьево" u="1"/>
        <s v="14-06 Бальга ж/д" u="1"/>
        <s v="РП-1 1с" u="1"/>
        <s v="63-06 (Т-1)" u="1"/>
        <s v="25-46 Озерки" u="1"/>
        <s v="06-14 Яблоневка" u="1"/>
        <s v="169-17 Т-1 ООО СиР аб" u="1"/>
        <s v="82-03 Маевка" u="1"/>
        <s v="25-15 Белов А.А Озерки аб" u="1"/>
        <s v="187-10 Новоселово" u="1"/>
        <s v="РП-3-2" u="1"/>
        <s v="93-11 Т-2 Светлый ,быт,школа" u="1"/>
        <s v="202-01" u="1"/>
        <s v="213-29" u="1"/>
        <s v="209-03 Правдинск котельная" u="1"/>
        <s v="142-02 Малинники" u="1"/>
        <s v="123-01 Гвардейск н/щ аб" u="1"/>
        <s v="190-01 Багр-к Промпотр.Поликл. Шлык" u="1"/>
        <s v="263-03 Тишино" u="1"/>
        <s v="21-15 Т1 Фурманово Психоневрологический интернат" u="1"/>
        <s v="212-19 Дворкино" u="1"/>
        <s v="03-13 ул.Дзержинского Энергоучасток ж/д аб" u="1"/>
        <s v="77-02 Ильичево" u="1"/>
        <s v="70-04 Мамоново ж/д аб" u="1"/>
        <s v="180-11 Шоссейный" u="1"/>
        <s v="50-13" u="1"/>
        <s v="76-13 Заливино" u="1"/>
        <s v="93-09 Т-2 Светлый Быт, освещение,охрана" u="1"/>
        <s v="189-09 ОООДалб-Балтикстрой аб." u="1"/>
        <s v="26-20 Лозовое" u="1"/>
        <s v="80-25 Талпаки" u="1"/>
        <s v="124-11 Светлогорск ОООНельма-Мед аб" u="1"/>
        <s v="31-22 АО Ясновское, мелиоводхоз" u="1"/>
        <s v="31-21 подсобное хоз-во психоневрол.диспа" u="1"/>
        <s v="ТП-72-1 Неманагро" u="1"/>
        <s v="06-33 Давыденко В.А аб" u="1"/>
        <s v="93-06 Т-1 Светлый Быт,кинотеатр,магазин" u="1"/>
        <s v="24-15" u="1"/>
        <s v="44-14" u="1"/>
        <s v="41-09 Чкалово" u="1"/>
        <s v="212-17 Тростники" u="1"/>
        <s v="181-02 Ладушкин АО СРЗ Преголь аб" u="1"/>
        <s v="209-10 Правдинск быт" u="1"/>
        <s v="26-16 Борейки Адм. Славинского сел.пос." u="1"/>
        <s v="01-10 ОООКафе-блюз аб" u="1"/>
        <s v="124-06 Т-2 Светлогорск" u="1"/>
        <s v="213-25 Совхозное" u="1"/>
        <s v="80-35 Талпаки" u="1"/>
        <s v="27-03 Гвардейск ОМ 216/7 аб" u="1"/>
        <s v="238-05 Журавлевка" u="1"/>
        <s v="24-25" u="1"/>
        <s v="44-24" u="1"/>
        <s v="205-08 Дубки" u="1"/>
        <s v="218-20 Курортное" u="1"/>
        <s v="14-09 Пятидорожное" u="1"/>
        <s v="205-22 Т-2" u="1"/>
        <s v="215-08 Чехово ООО Лукойл аб." u="1"/>
        <s v="69-05 Мамоново" u="1"/>
        <s v="27-20" u="1"/>
        <s v="09-39 ОООСК настоящие корабли аб" u="1"/>
        <s v="212-25 Севское" u="1"/>
        <s v="206-08 Подгорное" u="1"/>
        <s v="11-14 ОООПолярис аб" u="1"/>
        <s v="57-16 Криступино" u="1"/>
        <s v="76-43 Заливино" u="1"/>
        <s v="72-5 Т-1 Мамоново Кал.тыл.тамож.пост" u="1"/>
        <s v="185-02 Пятидорожное" u="1"/>
        <s v="207-03 Рябиновка" u="1"/>
        <s v="126 Неман в/ч, жилые дома" u="1"/>
        <s v="14-04 Т-1 Приморское ж/д" u="1"/>
        <s v="259-04 Зеленый Гай" u="1"/>
        <s v="63-03" u="1"/>
        <s v="36-18 Дорожное Ельцов В.А. аб" u="1"/>
        <s v="59-12 Опушки" u="1"/>
        <s v="128-13 Холмогоровка" u="1"/>
        <s v="246-03 Новостроево" u="1"/>
        <s v="В-128 Гусев" u="1"/>
        <s v="94-01 Т-2" u="1"/>
        <s v="В-61 1СПавлинино свинарн., телятн,сквж" u="1"/>
        <s v="264-02 Керченское" u="1"/>
        <s v="214-30 М.Отважное ЧП Бохаровский аб." u="1"/>
        <s v="В-37 Т-1 Теплостройсервис" u="1"/>
        <s v="47-07 Б Исаково с/о Колосок аб" u="1"/>
        <s v="43-14" u="1"/>
        <s v="63-13" u="1"/>
        <s v="11-05 Тимирязевка" u="1"/>
        <s v="55-07 Нестеров" u="1"/>
        <s v="171-08 аб. ОООЯнтарьСтройБетон аб" u="1"/>
        <s v="61-2 Высокое" u="1"/>
        <s v="РП-2-1" u="1"/>
        <s v="76-09 Свободный" u="1"/>
        <s v="21-01 СПТУ-18, подсобное хоз-во" u="1"/>
        <s v="ТП-16" u="1"/>
        <s v="09-32Ладушкин Саканов В.В." u="1"/>
        <s v="55-17 Нестеров" u="1"/>
        <s v="169-13 СНТ Донское аб" u="1"/>
        <s v="03-16 ул.Дзержинского ОАОАВС-Интернешнл аб" u="1"/>
        <s v="ТП-12 Т-1" u="1"/>
        <s v="142-3 Ярославское демонтаж" u="1"/>
        <s v="205-09 М.Песочное" u="1"/>
        <s v="301" u="1"/>
        <s v="86-23 Державино" u="1"/>
        <s v="46-28 Доброе" u="1"/>
        <s v="226-03 ОООКаролевский салют аб" u="1"/>
        <s v="37-25" u="1"/>
        <s v="В-118" u="1"/>
        <s v="ТП226" u="1"/>
        <s v="01-04 Гаврилово" u="1"/>
        <s v="22-04 Зеленополье" u="1"/>
        <s v="47-42 СНТ Дружба аб" u="1"/>
        <s v="212-18 Дворкино" u="1"/>
        <s v="78-07 Березовка" u="1"/>
        <s v="09-30 Ладушкин Гребенкин Л.Н. аб" u="1"/>
        <s v="142-07 Сазоновка МУП Альта" u="1"/>
        <s v="142-10" u="1"/>
        <s v="47-06 Б Исаково" u="1"/>
        <s v="42-04" u="1"/>
        <s v="180-10 Шоссейный" u="1"/>
        <s v="158-06 Т-1 ул.Тургенева ООО СТК-Балт" u="1"/>
        <s v="32-34 Взморье" u="1"/>
        <s v="257-03 аб.ОООДекорация помещ. для К-да" u="1"/>
        <s v="114-4 1986 ОМИС аб" u="1"/>
        <s v="25-14 ООО Клиф-Плюс аб" u="1"/>
        <s v="56-06 Епархиальный женский монастырь" u="1"/>
        <s v="28-11 Адм. МОЧергяховский г.о. аб" u="1"/>
        <s v="42-14" u="1"/>
        <s v="142-15 Малинники" u="1"/>
        <s v="216-21 Панфилово" u="1"/>
        <s v="204-04 Нагорное" u="1"/>
        <s v="25-49 Комсомольск" u="1"/>
        <s v="212-16 Тростники" u="1"/>
        <s v="87-08" u="1"/>
        <s v="78-17 Февральское" u="1"/>
        <s v="209-02 Правдинск больница" u="1"/>
        <s v="25-32 Дачное" u="1"/>
        <s v="241-04 Прибрежное" u="1"/>
        <s v="124-05 Т-2 Светлогорск" u="1"/>
        <s v="148-06 Родники" u="1"/>
        <s v="47-16 М Исаково" u="1"/>
        <s v="75-05 Замостье. Быт" u="1"/>
        <s v="177-03 Т-1 Светлогорский ЦВС" u="1"/>
        <s v="55-18Т-2 Нестеровд/с, кочегарка, быт" u="1"/>
        <s v="81-06 Т-1 Саранское" u="1"/>
        <s v="09-35 Ново-Московское" u="1"/>
        <s v="185-04 ОАО Русская пушина аб" u="1"/>
        <s v="47-28 Васильково Мартынюк С.П." u="1"/>
        <s v="205-33 Седово" u="1"/>
        <s v="212-24 Севское" u="1"/>
        <s v="205-28" u="1"/>
        <s v="47-36 Б Исаково" u="1"/>
        <s v="216-06 Железнодор. ОООКМФ" u="1"/>
        <s v="47-10 Б Исаково КМРП Радиоцентр" u="1"/>
        <s v="180-05 Лабынцев А.В. аб" u="1"/>
        <s v="142-11 Сазоновка" u="1"/>
        <s v="ТП-217 ООО Металлгидравлик" u="1"/>
        <s v="185-01 Пятидорожное" u="1"/>
        <s v="207-02 Рябиновка" u="1"/>
        <s v="03-14 Клн-д ул.Двинская ООО Домен аб" u="1"/>
        <s v="164-10 Янтарный Гавриш А.И. аб" u="1"/>
        <s v="25-05 аб" u="1"/>
        <s v="164-01 МОЯнтарный ГО аб" u="1"/>
        <s v="21-05" u="1"/>
        <s v="25-51 Озерки" u="1"/>
        <s v="107-08 Совко В.П. аб" u="1"/>
        <s v="72-08" u="1"/>
        <s v="36-19 Зайцево" u="1"/>
        <s v="ТП-70 ВЭС ЧРЭС" u="1"/>
        <s v="128-12 Холмогоровка" u="1"/>
        <s v="32-25 Взморье МУП ЖКХ Люблино аб" u="1"/>
        <s v="38-01 Т-1 Зори ФГУСПСветлогорский МО РФ" u="1"/>
        <s v="246-02 Новостроево" u="1"/>
        <s v="20-03 Т-1 КЭЧ аб" u="1"/>
        <s v="191-13 Надеждино" u="1"/>
        <s v="53-06 Бабушкино КРС, пилорама" u="1"/>
        <s v="205-11 Багратионовск ж/д" u="1"/>
        <s v="210-20 Ровное" u="1"/>
        <s v="32-32 Ижевское лагерь, ж/д" u="1"/>
        <s v="319-01 Т-2 ОАО ОКОС аб" u="1"/>
        <s v="58-19 Серегино" u="1"/>
        <s v="ТП-80 ВЭС ЧРЭС" u="1"/>
        <s v="270-01 Т-2 в/ч 45620 аб" u="1"/>
        <s v="01-17 ГУ КОУпр. дор. хоз. Кал-й обл. аб" u="1"/>
        <s v="124-01 Светлогорск БВСУ ф-л ГУОВ МО РФ" u="1"/>
        <s v="25-20 Курильских А.Е. аб" u="1"/>
        <s v="49-05" u="1"/>
        <s v="64-04 ОООПионерская строит.компания аб" u="1"/>
        <s v="35-15" u="1"/>
        <s v="01-32 Кадынка" u="1"/>
        <s v="10-02 Первомайское" u="1"/>
        <s v="260-04 Гурьевск Луговая" u="1"/>
        <s v="11-09 Пятидорожное" u="1"/>
        <s v="128-26 Холмогоровка" u="1"/>
        <s v="ТП-96" u="1"/>
        <s v="203-02 пПобережье" u="1"/>
        <s v="245-04 Калининград с/о Водник-1 аб" u="1"/>
        <s v="25-17 Инд. жил. дом пю Рыбное Кретов аб" u="1"/>
        <s v="24-20" u="1"/>
        <s v="141 З-дЯнтарь,быт,магазин,служба занят" u="1"/>
        <s v="25-60" u="1"/>
        <s v="205-22 Т-1 Багратионовск" u="1"/>
        <s v="75-07 г. Черняховск" u="1"/>
        <s v="46-02 Заречье ОАО Добрино" u="1"/>
        <s v="В-105 Дубрава" u="1"/>
        <s v="66-29" u="1"/>
        <s v="01-14 Пушкино" u="1"/>
        <s v="213-28 Свинопроизводство" u="1"/>
        <s v="20-05" u="1"/>
        <s v="60-03" u="1"/>
        <s v="214-17 ЗАО Багратионовск аб." u="1"/>
        <s v="09-05 Мушкино" u="1"/>
        <s v="71-08" u="1"/>
        <s v="75-10 Краснополянское" u="1"/>
        <s v="258-06 Романово" u="1"/>
        <s v="245-15 ОООИнталДекор аб" u="1"/>
        <s v="20-15" u="1"/>
        <s v="254-09 Фрезе М.Е. аб" u="1"/>
        <s v="106-06 ОООЛима кормозагот. к-с Павлин аб" u="1"/>
        <s v="78-01 Петино" u="1"/>
        <s v="124-04 Т-2 Светлогорск" u="1"/>
        <s v="124-06 Т-1 Светлогорск" u="1"/>
        <s v="173-02 Т-1 Светлогорский ЦВС" u="1"/>
        <s v="58-20 Кострово ЖКХ аб" u="1"/>
        <s v="55-02 Нестеров" u="1"/>
        <s v="254-08 Смирнов" u="1"/>
        <s v="83-06 Изобильное" u="1"/>
        <s v="213-03 Железнодор. дист.электроснаб.ж/д" u="1"/>
        <s v="142-09 (абонентская) склады мин.удобрений" u="1"/>
        <s v="67-10 Т-1 Мамоново" u="1"/>
        <s v="37-10" u="1"/>
        <s v="ТП-11" u="1"/>
        <s v="214-33 ООО Шах-Инвест-Двап.ЛесноеГур.ра" u="1"/>
        <s v="47-15 Васильково" u="1"/>
        <s v="216-23 Крылово В/ч 2297" u="1"/>
        <s v="83-16 Марксово Газпром" u="1"/>
        <s v="328-04 ОООЗеленоградск-Сельстрой аб" u="1"/>
        <s v="212-23 Севское" u="1"/>
        <s v="62-05 Садовое" u="1"/>
        <s v="148-21 Прибрежное Подольский С.С. аб" u="1"/>
        <s v="70-05 Мамоново ж/д" u="1"/>
        <s v="32-44 Волочаевское ОООБалт.морепродукты аб" u="1"/>
        <s v="203-08 п Богатово" u="1"/>
        <s v="37-20" u="1"/>
        <s v="09-27 Светлый" u="1"/>
        <s v="128-38" u="1"/>
        <s v="214-25 Лесной" u="1"/>
        <s v="10-09 Ильичевка" u="1"/>
        <s v="50-09" u="1"/>
        <s v="47-01 Т-1 Б Исаково ОАО Мегафон аб" u="1"/>
        <s v="128-11 Холмогоровка" u="1"/>
        <s v="46-33 Доброе" u="1"/>
        <s v="219-11 Ново-Бобруйск" u="1"/>
        <s v="215-16 Чехово" u="1"/>
        <s v="321-05 Шатрово" u="1"/>
        <s v="09-10 Ново-Московское" u="1"/>
        <s v="93-02" u="1"/>
        <s v="203-10 пПограничное" u="1"/>
        <s v="03-18 ООО ШахИнвест аб" u="1"/>
        <s v="241-10 МУП ЖКХ Гурьевский водоканал аб" u="1"/>
        <s v="25-44 Комсомольск" u="1"/>
        <s v="213-19 Вольное" u="1"/>
        <s v="87-03" u="1"/>
        <s v="114-1 Кремнево в/ч 67049 н/щ аб" u="1"/>
        <s v="В-7-1 Неман" u="1"/>
        <s v="12-08 Красное КМРП аб" u="1"/>
        <s v="214-15 пНивенское АТО аб." u="1"/>
        <s v="В-46 2c Т-2 Нивенское АТО" u="1"/>
        <s v="254-03 Гурьевск ООО РосБалтСтрой" u="1"/>
        <s v="128-25 Холмогоровка" u="1"/>
        <s v="195-1 аб" u="1"/>
        <s v="208-25 Майское Бабарыкин аб." u="1"/>
        <s v="36-23 Дорожное ООО Энергосеть аб" u="1"/>
        <s v="01-13 Яблоновка" u="1"/>
        <s v="22-20" u="1"/>
        <s v="54-12 Нестеров" u="1"/>
        <s v="54-10 Выселки" u="1"/>
        <s v="87-13" u="1"/>
        <s v="32-45 ООО Лукойл-КМН стройпл аб" u="1"/>
        <s v="03-14 Т-2 Клн-д ул.Двинская ООО Домен аб" u="1"/>
        <s v="47-21 М Исаково" u="1"/>
        <s v="01-02 Т-1 Прибрежный з-дБалтдормостстрой аб" u="1"/>
        <s v="310-20 Малиновка" u="1"/>
        <s v="В-104 Высокое" u="1"/>
        <s v="25-15 Дубчак Рыбное аб" u="1"/>
        <s v="25-13 Дубчак п.Комсомольск близ Рыбного" u="1"/>
        <s v="32-13 Песчаное" u="1"/>
        <s v="67-10 Мамоново" u="1"/>
        <s v="22-15 Рощино Васильев аб" u="1"/>
        <s v="46-16 Пруды" u="1"/>
        <s v="258-05 Романово" u="1"/>
        <s v="81-03 Шолохово Кал. ж/д Мостопоезд" u="1"/>
        <s v="72-03" u="1"/>
        <s v="205-12" u="1"/>
        <s v="113-01 Т-1 Донское" u="1"/>
        <s v="169-05 Т-2 п. Донское ОАО ОКОС аб" u="1"/>
        <s v="ТП-75 Т-1 Черняховск ООО ЛИГ" u="1"/>
        <s v="204-02 Нагорное" u="1"/>
        <s v="191-06 Багратионовск п.Знаменка" u="1"/>
        <s v="40-21 Ватутино" u="1"/>
        <s v="ТП-92 Т-1 АЗС, ул. Тухачевского" u="1"/>
        <s v="321-06 Гусевка, Дружба" u="1"/>
        <s v="124-03 Т-2 Светлогорск" u="1"/>
        <s v="124-05 Т-1 Светлогорск" u="1"/>
        <s v="55-10 Т-1 Нестеров" u="1"/>
        <s v="ТП-89 Т-1 ДОСААФ, ул. Ростовская" u="1"/>
        <s v="21-10" u="1"/>
        <s v="14-01 Кунцево" u="1"/>
        <s v="46-05" u="1"/>
        <s v="66-04" u="1"/>
        <s v="06-22 Прибрежный ООО ДСУ-1 аб" u="1"/>
        <s v="32-15" u="1"/>
        <s v="72-13" u="1"/>
        <s v="207-12 Томбовское" u="1"/>
        <s v="74-5 Т-2 Полесск ул. Рабочая" u="1"/>
        <s v="66-20 Нефтянники аб" u="1"/>
        <s v="34-05 Гурьевск Морозова О.А." u="1"/>
        <s v="57-13 Илюшино" u="1"/>
        <s v="57-19 Свинарник" u="1"/>
        <s v="184-1 аб" u="1"/>
        <s v="215-18 Агаев .Южный-1 аб." u="1"/>
        <s v="215-01 Чехово" u="1"/>
        <s v="21-20" u="1"/>
        <s v="254-05 ООО СБСтрой аб п.Новый" u="1"/>
        <s v="212-22 Севское" u="1"/>
        <s v="214-13 с/о Парус аб." u="1"/>
        <s v="210-19 Т2 Правдинск котельная" u="1"/>
        <s v="205-26" u="1"/>
        <s v="66-14" u="1"/>
        <s v="76-32 Тургенево" u="1"/>
        <s v="213-24 Озерки" u="1"/>
        <s v="32-21 Т-1 Взморье РК За Родину аб" u="1"/>
        <s v="156-1 Т1 ГНС-6 аб" u="1"/>
        <s v="06-43 ИЖД Кравченко аб" u="1"/>
        <s v="21-30" u="1"/>
        <s v="259-01 Зеленый Гай" u="1"/>
        <s v="191-01 Багратионовск п.Надеждино" u="1"/>
        <s v="01-13 СНТ Садко Прибрежный аб" u="1"/>
        <s v="40-16 Садовое" u="1"/>
        <s v="76-28 Дружное" u="1"/>
        <s v="66-24" u="1"/>
        <s v="74-5 Т-1 Полесск, ул.Рабочая" u="1"/>
        <s v="36-02 Орловка" u="1"/>
        <s v="01-19 СНТ Рублевочка аб" u="1"/>
        <s v="06-36 Скуратович аб" u="1"/>
        <s v="219-14 Ново-Бобруйск нет владельца" u="1"/>
        <s v="213-09 Железнодор." u="1"/>
        <s v="219-10 Ново-Бобруйск" u="1"/>
        <s v="В-16 Пятидорожное" u="1"/>
        <s v="36-33 ООО Старинное поместье аб" u="1"/>
        <s v="31-05" u="1"/>
        <s v="71-03" u="1"/>
        <s v="ТП-235" u="1"/>
        <s v="66-34" u="1"/>
        <s v="01-01 Рязанское" u="1"/>
        <s v="36-12 Орловка" u="1"/>
        <s v="46-17 Осокино" u="1"/>
        <s v="317-01 Т-1 ОАО ОКОС аб" u="1"/>
        <s v="180-08 ОООТаэль аб" u="1"/>
        <s v="20-10" u="1"/>
        <s v="32-15 Т-1 Волочаевское" u="1"/>
        <s v="25-02 Рыбное" u="1"/>
        <s v="46-14 Апрелевка" u="1"/>
        <s v="164-06 Т-1 Покровское" u="1"/>
        <s v="45-05" u="1"/>
        <s v="31-15" u="1"/>
        <s v="71-13" u="1"/>
        <s v="65-07 Лесное" u="1"/>
        <s v="01-45 ОООК-кая мясная компания аб" u="1"/>
        <s v="62-15 Медовое" u="1"/>
        <s v="06-13 Голубево ж/д аб" u="1"/>
        <s v="76-11 Всходы" u="1"/>
        <s v="32-11 Бобровка" u="1"/>
        <s v="50-40 Киевское" u="1"/>
        <s v="11-12 Мамоново" u="1"/>
        <s v="06-05 Яблоневка" u="1"/>
        <s v="321-10 Сычевка" u="1"/>
        <s v="203-03 Т-1 Долгоруково" u="1"/>
        <s v="01-22 Гусев-Голдапп погран.переход" u="1"/>
        <s v="82-09 Доваторовка" u="1"/>
        <s v="75-18 ж/д" u="1"/>
        <s v="36-39 Смоляков А.М. П.Дорожный аб" u="1"/>
        <s v="25-26" u="1"/>
        <s v="31-35" u="1"/>
        <s v="169-12 Маматова" u="1"/>
        <s v="254-04 М Васильково админ., быт" u="1"/>
        <s v="48-08 Некрасово" u="1"/>
        <s v="82-04 Маевка" u="1"/>
        <s v="164-02 Т-2 МОЯнтарный ГО аб" u="1"/>
        <s v="46-06 Ореховка" u="1"/>
        <s v="214-23 Нивенское ООО Лукойл" u="1"/>
        <s v="10-04 Ильичевка" u="1"/>
        <s v="258-04 Романово" u="1"/>
        <s v="206-02 Орехово" u="1"/>
        <s v="213-33 Липняки" u="1"/>
        <s v="50-04" u="1"/>
        <s v="277-01 Т-1 1C ООО Евронефть" u="1"/>
        <s v="137-05 Т-1 Гурьевск ОООРоза ветров" u="1"/>
        <s v="ТП-46 КЭЧ" u="1"/>
        <s v="36-26 Кутузово Новиков И.В. аб" u="1"/>
        <s v="12-37 Высокое" u="1"/>
        <s v="01-35 Карамышево" u="1"/>
        <s v="27-01 Гвард.КЭЧ аб н/щ" u="1"/>
        <s v="241-01 Прибрежное" u="1"/>
        <s v="124-02 Т-2 Светлогорск" u="1"/>
        <s v="124-04 Т-1 Светлогорск" u="1"/>
        <s v="206-10 Краснознаменское" u="1"/>
        <s v="188-09 Багратионовск" u="1"/>
        <s v="09-20 Вороново" u="1"/>
        <s v="77-03 Ильичево" u="1"/>
        <s v="24-06" u="1"/>
        <s v="50-42 Вербное" u="1"/>
        <s v="76-14 Заливино" u="1"/>
        <s v="50-07 Старорусское" u="1"/>
        <s v="148-11 Нагорное" u="1"/>
        <s v="03-19 К-д ООО Весенний Ильм аб" u="1"/>
        <s v="36-01 Дорожное" u="1"/>
        <s v="01-28 Гусев-Голдапп АЗС Ростек" u="1"/>
        <s v="203-05 Славское" u="1"/>
        <s v="148-22 Прибрежное ООО Лукойл-КМН аб" u="1"/>
        <s v="65-03 Т-1 ул. Лермонтова" u="1"/>
        <s v="В-70 Т-1 Взморье РК За Родину аб" u="1"/>
        <s v="24-16" u="1"/>
        <s v="12-29 Трубкино ООО Лукойл-КМН аб" u="1"/>
        <s v="32-48 Гиант аб" u="1"/>
        <s v="80-36 Талпаки" u="1"/>
        <s v="171-09 ОООТелесет Лтд аб." u="1"/>
        <s v="241-05 Морской колледж аб" u="1"/>
        <s v="123-17 Гвардейск ОАО Мегафон аб" u="1"/>
        <s v="24-26" u="1"/>
        <s v="53-01 Первомайское" u="1"/>
        <s v="01-18 Три холма аб" u="1"/>
        <s v="257-01 Т-2 Гурьевск" u="1"/>
        <s v="41-14 Совхозное" u="1"/>
        <s v="71-14 Мамоново Сорокина Н.А. аб" u="1"/>
        <s v="213-08 Железнодор." u="1"/>
        <s v="36-21 Дорожное" u="1"/>
        <s v="32-08 Волочаевское" u="1"/>
        <s v="328-09 ООО ИСК Балт.дом недвиж аб" u="1"/>
        <s v="215-14 Чехово" u="1"/>
        <s v="242-05 Правдинск" u="1"/>
        <s v="54-26 Бабушкино контора, школа, быт" u="1"/>
        <s v="55-12 Т-1 Маслосырзавод Нестеров" u="1"/>
        <s v="03-29 ОООФабрика мебели Сильвия аб" u="1"/>
        <s v="79 школа МУП" u="1"/>
        <s v="85-09 Пионерский" u="1"/>
        <s v="85-15 Т-1 Пионерский" u="1"/>
        <s v="177-02 Светлогорский ЦВС" u="1"/>
        <s v="07-05 Т-1 Озерск" u="1"/>
        <s v="36-27 Дорожное Клинцевич Е.Н. аб" u="1"/>
        <s v="06-16 Полевое" u="1"/>
        <s v="09-24 Ладыгино" u="1"/>
        <s v="46-36 ОООНовый город аб" u="1"/>
        <s v="01-16 аб.ГУ КО Упр. дор. хоз Кал-й обл. аб" u="1"/>
        <s v="169-14 ОООМиранда-СтройИнвест аб" u="1"/>
        <s v="172-01 Т-1Светлогорск ООО Гелион аб" u="1"/>
        <s v="В-72 Доваторовка" u="1"/>
        <s v="25-21 Томм аб" u="1"/>
        <s v="36-31 Ганичева О.В. п. Дорожное аб" u="1"/>
        <s v="22-13 Луговое" u="1"/>
        <s v="В-129 Гусев" u="1"/>
        <s v="245-05 с/о Ромашка н/щ аб" u="1"/>
        <s v="204-17 ООО Алир-мебель п. Долгоруково аб." u="1"/>
        <s v="67-04 Т-2 Мамоново" u="1"/>
        <s v="37-06" u="1"/>
        <s v="63-14" u="1"/>
        <s v="214-35 индивид. ж/д аб." u="1"/>
        <s v="207-01 аб РЖД" u="1"/>
        <s v="169-02 Синявино" u="1"/>
        <s v="93-04 Т-1 Светлый, быт, д/с, рынок, баня" u="1"/>
        <s v="46-10" u="1"/>
        <s v="164-14 ООО КПД-К-Д аб" u="1"/>
        <s v="29-04 Краснознаменск" u="1"/>
        <s v="37-16" u="1"/>
        <s v="03-25 автосервис Балтгрупп аб" u="1"/>
        <s v="205-04 ООО Шоколадник аб." u="1"/>
        <s v="59-17 Лиски ООО Лукойл-КМН" u="1"/>
        <s v="258-03 Романово" u="1"/>
        <s v="86-24 Державино" u="1"/>
        <s v="213-32 Липняки" u="1"/>
        <s v="23-30 п. Белово" u="1"/>
        <s v="114-3 Шиповка Ж/Д аб" u="1"/>
        <s v="01-41 Гусев-Голдапп погран.застава" u="1"/>
        <s v="37-26" u="1"/>
        <s v="09-11 Ушаково" u="1"/>
        <s v="43-35" u="1"/>
        <s v="123-03 Пригородное" u="1"/>
        <s v="66-20 КФХ Дмитроченко" u="1"/>
        <s v="09-19 Ушаково Муратов З.А. аб" u="1"/>
        <s v="124-03 Т-1 Светлогорск" u="1"/>
        <s v="93-05 Т-2 Светлый ,быт, узел связи, магаз" u="1"/>
        <s v="189-08 Багратионовск" u="1"/>
        <s v="212-28 Дворкино" u="1"/>
        <s v="67-13 ФГУ Госгранстройаб" u="1"/>
        <s v="42-05" u="1"/>
        <s v="72-6 Мамоново Эрзи" u="1"/>
        <s v="09-13 Ладушкин" u="1"/>
        <s v="65-11 ул.Потемкина Зеленоградск" u="1"/>
        <s v="207-07 п. Славяновка" u="1"/>
        <s v="ТП-31 ВЭС ЧРЭС" u="1"/>
        <s v="32-16 Т-1 Взморье" u="1"/>
        <s v="32-23 Взморье Взморье РК За Родину аб" u="1"/>
        <s v="В-72 Т-1 1н/вщитАООТГвардейскавтотранс" u="1"/>
        <s v="205-10 Песочное" u="1"/>
        <s v="114-2 Кремнево В/Ч 67049 аб" u="1"/>
        <s v="214-42 аб. Упр. долр. хоз. К-й обл." u="1"/>
        <s v="214-40 аб. ОООМеркурий" u="1"/>
        <s v="65-16 Т-1 ГУ ЦБ РФ аб" u="1"/>
        <s v="47-17 Б Исаково" u="1"/>
        <s v="46-35 Прохоровка" u="1"/>
        <s v="42-15" u="1"/>
        <s v="87-09" u="1"/>
        <s v="123-15 ООО К-Системс-Европа аб" u="1"/>
        <s v="32-53 Никуляк В.А. аб" u="1"/>
        <s v="46-32 (абонентское)" u="1"/>
        <s v="106-03 ОООБиопродукт Павлинино аб" u="1"/>
        <s v="31-20" u="1"/>
        <s v="123-08 аб. Пелишенко В.А." u="1"/>
        <s v="56-15" u="1"/>
        <s v="213-17 Чаадаево" u="1"/>
        <s v="54-18 Нестеров" u="1"/>
        <s v="09-26 ж/д аб" u="1"/>
        <s v="206-11 Валькальм" u="1"/>
        <s v="09-41 Ушаково" u="1"/>
        <s v="215-12 Стрельня ж/д" u="1"/>
        <s v="09-36 Ново-Московское" u="1"/>
        <s v="213-07 Железнодор." u="1"/>
        <s v="40-07 Ватутино" u="1"/>
        <s v="216-07 Железнодор." u="1"/>
        <s v="67-06 Мамоново" u="1"/>
        <s v="В-126 Краснополянское" u="1"/>
        <s v="26-11 Бутенко В.И. п. Борское аб" u="1"/>
        <s v="31-30" u="1"/>
        <s v="47-39 ОООАБ-строй аб." u="1"/>
        <s v="76-01 Тюленино" u="1"/>
        <s v="206-17 Подгорное" u="1"/>
        <s v="ТП-249 ОООКалининградпром-ТВЦ" u="1"/>
        <s v="46-25 Тростники" u="1"/>
        <s v="ТП-67" u="1"/>
        <s v="310-10 Речица" u="1"/>
        <s v="10-01" u="1"/>
        <s v="50-03п.Красногорское" u="1"/>
        <s v="38-11 СНТ Ольшанское) аб" u="1"/>
        <s v="06-27 Яблоневка ООО Вектор-продукт аб" u="1"/>
        <s v="12-32 Высокое" u="1"/>
        <s v="21-06" u="1"/>
        <s v="58-13 Кострово" u="1"/>
        <s v="210-08 Нефт скважина Кал-дморнефть аб" u="1"/>
        <s v="150-01 Придорожное" u="1"/>
        <s v="27-16 Гвардейск" u="1"/>
        <s v="210-09 Зайцево" u="1"/>
        <s v="180-04 с/о Ветерок аб" u="1"/>
        <s v="72-09" u="1"/>
        <s v="26-21 Сокольники" u="1"/>
        <s v="ТП-71 ВЭС ЧРЭС" u="1"/>
        <s v="03-01 Т-1 ул.Дзержинского ООО Стандарт+ аб" u="1"/>
        <s v="128-22 Холмогоровка" u="1"/>
        <s v="59-11 Маршальское СПК СА аб" u="1"/>
        <s v="35-06" u="1"/>
        <s v="41-15" u="1"/>
        <s v="215-13 Марийское" u="1"/>
        <s v="173-04 СветлогорскОООБалтия-Инвестстрой" u="1"/>
        <s v="27-28 Т-1 ОООГолдфронт аб" u="1"/>
        <s v="ТП-81 ВЭС ЧРЭС" u="1"/>
        <s v="310-09 Яблоневка" u="1"/>
        <s v="123-07 ОООЛукойл-Сев-Запнефтепродукт аб" u="1"/>
        <s v="58-06 Дорожное" u="1"/>
        <s v="246-04 Железнодорожный" u="1"/>
        <s v="32-15 Т-2" u="1"/>
        <s v="325-01 Райводхоз аб" u="1"/>
        <s v="46-22 Веселовка" u="1"/>
        <s v="148-05 Калиновка" u="1"/>
        <s v="254-10 Балт. инвест-строит. комп. аб" u="1"/>
        <s v="169-09 п.Синявино" u="1"/>
        <s v="258-02 Романово" u="1"/>
        <s v="203-21 Т-2 аб." u="1"/>
        <s v="213-31 Липняки" u="1"/>
        <s v="76-41 Тюленино" u="1"/>
        <s v="25-56 Озерки-Комсомольск ж/д аб" u="1"/>
        <s v="124-02 Т-1 Светлогорск" u="1"/>
        <s v="44-30" u="1"/>
        <s v="20-06" u="1"/>
        <s v="09-06 Мушкино" u="1"/>
        <s v="71-09" u="1"/>
        <s v="32-05 Взморьес/т Рыбак н/щ аб" u="1"/>
        <s v="27-27 Гвардейск .ОМ 216/7 реч.тех.уч" u="1"/>
        <s v="68-54 МУП Водоканал" u="1"/>
        <s v="74-04" u="1"/>
        <s v="40-27 Садовое Мех.дойка, склалы" u="1"/>
        <s v="25-08 Рыбное" u="1"/>
        <s v="36-32 Пряничников п. Дорожное аб" u="1"/>
        <s v="210-14 Алехино" u="1"/>
        <s v="180-09 Шоссейный ООО Разгон аб" u="1"/>
        <s v="71-19" u="1"/>
        <s v="214-31 ОООВивагс аб." u="1"/>
        <s v="67-01 Т-1 Мамоново" u="1"/>
        <s v="71-05 Мамоново" u="1"/>
        <s v="ТП-02" u="1"/>
        <s v="172-02 Т-1 Светлогорск Корвет-Инвест аб" u="1"/>
        <s v="216-05 Железнодорожный" u="1"/>
        <s v="55-03 Нестеров" u="1"/>
        <s v="214-21 пПартизанское" u="1"/>
        <s v="214-37 Нивенская администр." u="1"/>
        <s v="26-04 Краснознаменск" u="1"/>
        <s v="68-05" u="1"/>
        <s v="57-10 Сосновка" u="1"/>
        <s v="128-34" u="1"/>
        <s v="189-04 Т-2" u="1"/>
        <s v="257-01 Т-1 Гурьевск" u="1"/>
        <s v="36-05 Краснофлотское" u="1"/>
        <s v="47-02 Дубовая роща" u="1"/>
        <s v="36-20 Шатрово" u="1"/>
        <s v="260-08 с/товарищ. Урожай" u="1"/>
        <s v="67-11 Т-1 Мамоново" u="1"/>
        <s v="310-18 Рощино" u="1"/>
        <s v="300-14 Ясеньское" u="1"/>
        <s v="37-11" u="1"/>
        <s v="ТП-12" u="1"/>
        <s v="321-01 Шатрово" u="1"/>
        <s v="181-10 Т-1 Ладушкин" u="1"/>
        <s v="60-01 Сальское" u="1"/>
        <s v="В-71 Т-1 Пограничный" u="1"/>
        <s v="28-07 Летний аб" u="1"/>
        <s v="208-29 Владимирово" u="1"/>
        <s v="В-72-2 Т-2н/вщитАООТГвардейскавтотранс" u="1"/>
        <s v="09-03 Косотухино с/о Калининградец аб" u="1"/>
        <s v="84-03 п.Перелесное ж.д. Даврановой аб." u="1"/>
        <s v="26-39 Звеньевое" u="1"/>
        <s v="20-05 Знаменск ул.Черняховского" u="1"/>
        <s v="43-30" u="1"/>
        <s v="01-26 Плавни" u="1"/>
        <s v="219-01 Дружба Кирпичный з-д Сириус" u="1"/>
        <s v="83-02 Междулесье" u="1"/>
        <s v="78-03 Березовка" u="1"/>
        <s v="29-20 Т-1 ОАО Ленгазспецстрой" u="1"/>
        <s v="38-09 аб.Упр. дор. х-ва К-й обл. Аб." u="1"/>
        <s v="25-55 Березовка" u="1"/>
        <s v="270-02 Т-1 Донское в/ч 45620" u="1"/>
        <s v="54-07 Пригородное мех.дойка" u="1"/>
        <s v="В-37 Т-2 Пивоваров Взморье" u="1"/>
        <s v="80-18 Тихий" u="1"/>
        <s v="В-124" u="1"/>
        <s v="241-07 СПТ Лотос аб" u="1"/>
        <s v="257-2 Т-1 Гурьевск ул Садовая" u="1"/>
        <s v="85-07 Т-1 Пионерский в/ч 45686 аб" u="1"/>
        <s v="01-44 ООО Калининградская мясная компания аб" u="1"/>
        <s v="27-02 Гвард. Ул.Мира" u="1"/>
        <s v="214-19 Нивенское" u="1"/>
        <s v="В-15 Совхозное" u="1"/>
        <s v="06-29 СНТ с/оЮбилейный аб" u="1"/>
        <s v="55-18 Т-1 д/с, кочегарка, быт Нестеров" u="1"/>
        <s v="310-08 Яблоневка" u="1"/>
        <s v="03-32 ОООЭльтрак-Плюс аб" u="1"/>
        <s v="42-10" u="1"/>
        <s v="209-05 Т-1Правдинск налоговая инсп" u="1"/>
        <s v="54-03 Нестеров" u="1"/>
        <s v="ТП-42" u="1"/>
        <s v="01-11 СНТ Шоссейный аб" u="1"/>
        <s v="54-01 Бабушкино фермер.ассоц. Нива" u="1"/>
        <s v="87-04" u="1"/>
        <s v="78-13 Февральское" u="1"/>
        <s v="82-10 Тимирязево" u="1"/>
        <s v="148-26 Марьино" u="1"/>
        <s v="47-12 М Исаково" u="1"/>
        <s v="206-18 ФЛ Щербаков В.А. Аб." u="1"/>
        <s v="42-20" u="1"/>
        <s v="50-39 Новосельское" u="1"/>
        <s v="54-13 Нестеров" u="1"/>
        <s v="36-36 ЦОЙ Т.В. аб" u="1"/>
        <s v="09-31 Ново-Московское" u="1"/>
        <s v="38-08 аб. Упр. дор. х-ва К-й обл. Аб." u="1"/>
        <s v="78-23 Февральское" u="1"/>
        <s v="67-01 Мамоново" u="1"/>
        <s v="242-01 Сальниково" u="1"/>
        <s v="37-17-1 Мелиоводхоз" u="1"/>
        <s v="50-32 Т-1 Вербное в/ч 83521-Б аб" u="1"/>
        <s v="37-17-2 Мелиоводхоз" u="1"/>
        <s v="254-11 аб. Лазарев В.В." u="1"/>
        <s v="148-15 Красное Радиоцентр аб" u="1"/>
        <s v="25-19 Инд. ж.д Чекина Малое Луговое аб" u="1"/>
        <s v="174-01 Т-1 ОАО Кал-дгазавтоматика аб" u="1"/>
        <s v="46-19 Грибоедово" u="1"/>
        <s v="214-20 пНивенское" u="1"/>
        <s v="171-07 Кленовое" u="1"/>
        <s v="55-01 Т-1 Нестеров" u="1"/>
        <s v="71-09 Пригоркино" u="1"/>
        <s v="245-02 Космодемьяновского 998 прдсклад аб" u="1"/>
        <s v="169-03 Янтарный" u="1"/>
        <s v="72-04" u="1"/>
        <s v="138-7 Т-2 Гурьевск пер.Западный" u="1"/>
        <s v="169-11 Янтарн.ОООВест Инвест" u="1"/>
        <s v="210-18 Филипповка" u="1"/>
        <s v="60-03 Клюквенное" u="1"/>
        <s v="02-05 Суворовка" u="1"/>
        <s v="62-04 М.Лесное" u="1"/>
        <s v="208-14 Владимирово" u="1"/>
        <s v="35-01" u="1"/>
        <s v="21-11" u="1"/>
        <s v="41-10" u="1"/>
        <s v="216-04 Железнодорожный" u="1"/>
        <s v="06-32 Пуненков С.А. ижд аб" u="1"/>
        <s v="205-07 Боровое" u="1"/>
        <s v="46-06" u="1"/>
        <s v="66-05" u="1"/>
        <s v="32-16" u="1"/>
        <s v="72-14" u="1"/>
        <s v="ТП-82" u="1"/>
        <s v="120-02 Дунаевка" u="1"/>
        <s v="75-15 Абонента Шумков А.А." u="1"/>
        <s v="207-11 Гвардейское" u="1"/>
        <s v="83-19" u="1"/>
        <s v="213-05 Железнодор." u="1"/>
        <s v="32-24 Волочаевское, АЗС, маст-кие,заправ" u="1"/>
        <s v="15-13 МУП ЖКХ Корнево                           " u="1"/>
        <s v="49-01" u="1"/>
        <s v="80-16 Куйбышевка" u="1"/>
        <s v="35-11" u="1"/>
        <s v="215-11 Чехово" u="1"/>
      </sharedItems>
    </cacheField>
    <cacheField name="Техплощадка" numFmtId="0">
      <sharedItems count="120">
        <s v="#00107"/>
        <s v="#00111"/>
        <s v="#00112"/>
        <s v="Y00108"/>
        <s v="Y00109"/>
        <s v="Y00110"/>
        <s v="Y00105"/>
        <s v="Y00106"/>
        <s v="Y00092"/>
        <s v="Y00087"/>
        <s v="Y00088"/>
        <s v="Y00089"/>
        <s v="Y00090"/>
        <s v="Y00091"/>
        <s v="Y00082"/>
        <s v="Y00083"/>
        <s v="Y00081"/>
        <s v="Y00098"/>
        <s v="Y00099"/>
        <s v="Y00100"/>
        <s v="Y00102"/>
        <s v="Y00104"/>
        <s v="Y00079"/>
        <s v="Y00078"/>
        <s v="Y00084"/>
        <s v="#00105"/>
        <s v="#00106"/>
        <s v="Y00080"/>
        <s v="Y00101"/>
        <s v="Y00085"/>
        <s v="Y00086"/>
        <s v="Y00113"/>
        <s v="Y00173"/>
        <s v="Y00111"/>
        <s v="Y00112"/>
        <s v="Y00096"/>
        <s v="Y00093"/>
        <s v="Y00094"/>
        <s v="Y00095"/>
        <s v="Y00097"/>
        <s v="Y00107"/>
        <s v="Y00038"/>
        <s v="Y00021"/>
        <s v="Y00039"/>
        <s v="Y00040"/>
        <s v="Y00001"/>
        <s v="Y00016"/>
        <s v="Y00070"/>
        <s v="Y00071"/>
        <s v="Y00072"/>
        <s v="Y00073"/>
        <s v="Y00074"/>
        <s v="Y00075"/>
        <s v="Y00076"/>
        <s v="Y00077"/>
        <s v="Y00032"/>
        <s v="Y00033"/>
        <s v="Y00002"/>
        <s v="Y00003"/>
        <s v="Y00004"/>
        <s v="Y00005"/>
        <s v="Y00006"/>
        <s v="Y00041"/>
        <s v="Y00007"/>
        <s v="Y00042"/>
        <s v="Y00043"/>
        <s v="Y00044"/>
        <s v="Y00045"/>
        <s v="Y00046"/>
        <s v="Y00047"/>
        <s v="Y00048"/>
        <s v="Y00015"/>
        <s v="Y00055"/>
        <s v="Y00056"/>
        <s v="Y00057"/>
        <s v="Y00022"/>
        <s v="Y00023"/>
        <s v="Y00024"/>
        <s v="Y00025"/>
        <s v="Y00026"/>
        <s v="Y00034"/>
        <s v="Y00035"/>
        <s v="Y00027"/>
        <s v="Y00036"/>
        <s v="Y00008"/>
        <s v="Y00009"/>
        <s v="Y00010"/>
        <s v="Y00011"/>
        <s v="Y00012"/>
        <s v="Y00058"/>
        <s v="Y00013"/>
        <s v="Y00059"/>
        <s v="Y00060"/>
        <s v="Y00061"/>
        <s v="Y00014"/>
        <s v="Y00062"/>
        <s v="Y00037"/>
        <s v="Y00065"/>
        <s v="Y00049"/>
        <s v="Y00050"/>
        <s v="Y00051"/>
        <s v="Y00052"/>
        <s v="Y00053"/>
        <s v="Y00054"/>
        <s v="Y00063"/>
        <s v="Y00064"/>
        <s v="Y00028"/>
        <s v="Y00019"/>
        <s v="Y00020"/>
        <s v="Y00029"/>
        <s v="Y00030"/>
        <s v="Y00031"/>
        <s v="Y00066"/>
        <s v="Y00067"/>
        <s v="Y00017"/>
        <s v="Y00018"/>
        <s v="Y00068"/>
        <s v="Y00069"/>
        <e v="#N/A"/>
        <s v="#00113" u="1"/>
      </sharedItems>
    </cacheField>
    <cacheField name="Код ВЛ" numFmtId="0">
      <sharedItems/>
    </cacheField>
    <cacheField name="ЛЭП 6-15кВ" numFmtId="0">
      <sharedItems containsBlank="1" containsMixedTypes="1" containsNumber="1" containsInteger="1" minValue="4" maxValue="4"/>
    </cacheField>
    <cacheField name="Код ПС" numFmtId="49">
      <sharedItems/>
    </cacheField>
    <cacheField name="Подстанция" numFmtId="0">
      <sharedItems containsBlank="1"/>
    </cacheField>
    <cacheField name="Исполнение ТП" numFmtId="0">
      <sharedItems containsBlank="1"/>
    </cacheField>
    <cacheField name="Тип опоры" numFmtId="0">
      <sharedItems containsBlank="1"/>
    </cacheField>
    <cacheField name="Иной тип оп." numFmtId="0">
      <sharedItems containsNonDate="0" containsString="0" containsBlank="1"/>
    </cacheField>
    <cacheField name="Сост. Опоры" numFmtId="0">
      <sharedItems containsBlank="1"/>
    </cacheField>
    <cacheField name="Уст УСПД" numFmtId="0">
      <sharedItems containsBlank="1"/>
    </cacheField>
    <cacheField name="Существующий ПУ пров." numFmtId="0">
      <sharedItems containsNonDate="0" containsString="0" containsBlank="1"/>
    </cacheField>
    <cacheField name="Существующий ПУ, Марка" numFmtId="0">
      <sharedItems containsBlank="1"/>
    </cacheField>
    <cacheField name="Существующий ПУ, зав. №" numFmtId="0">
      <sharedItems containsBlank="1" containsMixedTypes="1" containsNumber="1" containsInteger="1" minValue="812901" maxValue="11076071014073"/>
    </cacheField>
    <cacheField name="Существующий ПУ, место уст-ки" numFmtId="0">
      <sharedItems containsBlank="1"/>
    </cacheField>
    <cacheField name="Прочее мест.уст" numFmtId="0">
      <sharedItems containsNonDate="0" containsString="0" containsBlank="1"/>
    </cacheField>
    <cacheField name="Тип ПУ" numFmtId="0">
      <sharedItems containsBlank="1"/>
    </cacheField>
    <cacheField name="Тип ТТ" numFmtId="0">
      <sharedItems containsBlank="1"/>
    </cacheField>
    <cacheField name="Номинал ТТ ххх/5" numFmtId="0">
      <sharedItems containsBlank="1" containsMixedTypes="1" containsNumber="1" containsInteger="1" minValue="100" maxValue="1500"/>
    </cacheField>
    <cacheField name="Исполнение ТТ" numFmtId="0">
      <sharedItems containsBlank="1"/>
    </cacheField>
    <cacheField name="Способ установки ТТ" numFmtId="0">
      <sharedItems containsBlank="1"/>
    </cacheField>
    <cacheField name="Статус потребителя" numFmtId="0">
      <sharedItems containsBlank="1"/>
    </cacheField>
    <cacheField name="Нас. Пункт" numFmtId="0">
      <sharedItems containsBlank="1"/>
    </cacheField>
    <cacheField name="Улица" numFmtId="0">
      <sharedItems containsBlank="1"/>
    </cacheField>
    <cacheField name="№ дома" numFmtId="0">
      <sharedItems containsNonDate="0" containsString="0" containsBlank="1"/>
    </cacheField>
    <cacheField name="Наименование потребителя" numFmtId="0">
      <sharedItems containsBlank="1"/>
    </cacheField>
    <cacheField name="ФИО подписанта" numFmtId="0">
      <sharedItems containsNonDate="0" containsString="0" containsBlank="1"/>
    </cacheField>
    <cacheField name="Должность подписанта" numFmtId="0">
      <sharedItems containsNonDate="0" containsString="0" containsBlank="1"/>
    </cacheField>
    <cacheField name="Телефон потребителя" numFmtId="0">
      <sharedItems containsNonDate="0" containsString="0" containsBlank="1"/>
    </cacheField>
    <cacheField name="E-Mail потребителя" numFmtId="0">
      <sharedItems containsNonDate="0" containsString="0" containsBlank="1"/>
    </cacheField>
    <cacheField name="Лицевой счет" numFmtId="0">
      <sharedItems containsBlank="1" containsMixedTypes="1" containsNumber="1" containsInteger="1" minValue="137" maxValue="563"/>
    </cacheField>
    <cacheField name="Имя файла фото, jpg" numFmtId="0">
      <sharedItems containsNonDate="0" containsString="0" containsBlank="1"/>
    </cacheField>
    <cacheField name="РЭС" numFmtId="0">
      <sharedItems containsBlank="1"/>
    </cacheField>
    <cacheField name="Код ТП РСК" numFmtId="0">
      <sharedItems containsNonDate="0" containsString="0" containsBlank="1"/>
    </cacheField>
    <cacheField name="Код потребителя РСК" numFmtId="0">
      <sharedItems containsNonDate="0" containsString="0" containsBlank="1"/>
    </cacheField>
    <cacheField name="Проектное решение" numFmtId="0">
      <sharedItems containsBlank="1" count="9">
        <m/>
        <s v="39.0000.000.00"/>
        <s v="39.2462.513.02"/>
        <s v="39.2462.513.14"/>
        <s v="39.2462.613.06"/>
        <s v="39.2462.113.09"/>
        <s v="39.2462.113.04"/>
        <s v="39.2462.113.08"/>
        <s v="39.2452.113.04"/>
      </sharedItems>
    </cacheField>
    <cacheField name="Марка установленного УСПД" numFmtId="0">
      <sharedItems containsBlank="1" count="4">
        <m/>
        <s v="Не устан."/>
        <s v="СЕ805М"/>
        <s v="CE805M "/>
      </sharedItems>
    </cacheField>
    <cacheField name="Зав.№ установленного УСПД" numFmtId="0">
      <sharedItems containsBlank="1" containsMixedTypes="1" containsNumber="1" containsInteger="1" minValue="96231195" maxValue="104243105"/>
    </cacheField>
    <cacheField name="Дата поверки УСПД" numFmtId="0">
      <sharedItems containsDate="1" containsBlank="1" containsMixedTypes="1" minDate="2015-10-01T00:00:00" maxDate="2016-12-04T00:00:00"/>
    </cacheField>
    <cacheField name="Оператор" numFmtId="0">
      <sharedItems containsBlank="1"/>
    </cacheField>
    <cacheField name="Уровень GSM-сигнала 1 - 5" numFmtId="0">
      <sharedItems containsString="0" containsBlank="1" containsNumber="1" containsInteger="1" minValue="4" maxValue="4"/>
    </cacheField>
    <cacheField name="Пакетная передача данных" numFmtId="0">
      <sharedItems containsBlank="1"/>
    </cacheField>
    <cacheField name="Широта" numFmtId="0">
      <sharedItems containsBlank="1"/>
    </cacheField>
    <cacheField name="Долгота" numFmtId="0">
      <sharedItems containsBlank="1"/>
    </cacheField>
    <cacheField name="Дата коорд." numFmtId="0">
      <sharedItems containsDate="1" containsString="0" containsBlank="1" containsMixedTypes="1" minDate="2017-02-14T00:00:00" maxDate="2017-03-18T00:00:00"/>
    </cacheField>
    <cacheField name="IP " numFmtId="0">
      <sharedItems containsBlank="1"/>
    </cacheField>
    <cacheField name="ICCID" numFmtId="0">
      <sharedItems containsBlank="1"/>
    </cacheField>
    <cacheField name="MSISDN" numFmtId="0">
      <sharedItems containsBlank="1" containsMixedTypes="1" containsNumber="1" containsInteger="1" minValue="70899087941" maxValue="70899087941"/>
    </cacheField>
    <cacheField name="IMSI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tveev" refreshedDate="42955.485881250002" createdVersion="4" refreshedVersion="4" minRefreshableVersion="3" recordCount="320">
  <cacheSource type="worksheet">
    <worksheetSource name="ТабТИ"/>
  </cacheSource>
  <cacheFields count="67">
    <cacheField name="Код ТИ" numFmtId="0">
      <sharedItems/>
    </cacheField>
    <cacheField name="№ ТИ" numFmtId="49">
      <sharedItems/>
    </cacheField>
    <cacheField name="Точка измерения (потребитель)" numFmtId="0">
      <sharedItems/>
    </cacheField>
    <cacheField name="Код ТП" numFmtId="0">
      <sharedItems/>
    </cacheField>
    <cacheField name="Наименование ТП" numFmtId="0">
      <sharedItems count="19">
        <s v="ТП 206-01 Загородное"/>
        <s v="ТП 206-02 Орехово"/>
        <s v="ТП 206-03 Августовка"/>
        <s v="ТП 206-04 Лермонтово"/>
        <s v="ТП 206-05 Пушкино"/>
        <s v="ТП 206-06 Пушкино"/>
        <s v="ТП 206-07 Грушовка"/>
        <s v="ТП 206-08 Подгорное"/>
        <s v="ТП 206-09 Краснознаменское"/>
        <s v="ТП 206-10 Краснознаменское"/>
        <s v="ТП 206-11 Валькальм"/>
        <s v="ТП 206-12 ФХ ДЮНС Лермонтово аб."/>
        <s v="ТП 206-13 Подгорное"/>
        <s v="ТП 206-15 Сад. общ Олимпиада"/>
        <s v="ТП 206-16 Красноармейское"/>
        <s v="ТП 206-17 Подгорное"/>
        <s v="ТП 206-14 Сад. общ. НАДЕЖДА"/>
        <s v="ТП 206-18 ФЛ Щербаков В.А. Аб."/>
        <s v="184-1 аб" u="1"/>
      </sharedItems>
    </cacheField>
    <cacheField name="Код ВЛ" numFmtId="0">
      <sharedItems/>
    </cacheField>
    <cacheField name="ЛЭП 6-15кВ" numFmtId="0">
      <sharedItems/>
    </cacheField>
    <cacheField name="Код ПС" numFmtId="0">
      <sharedItems/>
    </cacheField>
    <cacheField name="Подстанция" numFmtId="0">
      <sharedItems/>
    </cacheField>
    <cacheField name="№ ввода 6-15 кВ" numFmtId="0">
      <sharedItems containsNonDate="0" containsString="0" containsBlank="1"/>
    </cacheField>
    <cacheField name="Линия 0,4 кВ" numFmtId="0">
      <sharedItems/>
    </cacheField>
    <cacheField name="Тип провод. магистрали 0,4" numFmtId="0">
      <sharedItems/>
    </cacheField>
    <cacheField name="Опора №" numFmtId="0">
      <sharedItems containsBlank="1" containsMixedTypes="1" containsNumber="1" containsInteger="1" minValue="1" maxValue="50"/>
    </cacheField>
    <cacheField name="Тип опоры" numFmtId="0">
      <sharedItems containsBlank="1"/>
    </cacheField>
    <cacheField name="Расст. от ТП до опоры, м" numFmtId="0">
      <sharedItems containsBlank="1" containsMixedTypes="1" containsNumber="1" containsInteger="1" minValue="20" maxValue="1000"/>
    </cacheField>
    <cacheField name="Сост. Опоры" numFmtId="0">
      <sharedItems containsBlank="1"/>
    </cacheField>
    <cacheField name="Тип эл. отвода магистрали 0,4" numFmtId="0">
      <sharedItems/>
    </cacheField>
    <cacheField name="Матер. фасада " numFmtId="0">
      <sharedItems/>
    </cacheField>
    <cacheField name="Нас. Пункт" numFmtId="0">
      <sharedItems/>
    </cacheField>
    <cacheField name="Улица" numFmtId="0">
      <sharedItems containsBlank="1"/>
    </cacheField>
    <cacheField name="№ дома" numFmtId="0">
      <sharedItems containsBlank="1" containsMixedTypes="1" containsNumber="1" containsInteger="1" minValue="1" maxValue="52"/>
    </cacheField>
    <cacheField name="Строение" numFmtId="0">
      <sharedItems containsBlank="1" containsMixedTypes="1" containsNumber="1" containsInteger="1" minValue="1" maxValue="4"/>
    </cacheField>
    <cacheField name="Статус потребителя" numFmtId="0">
      <sharedItems/>
    </cacheField>
    <cacheField name="Примерн. Р б/у потр., Вт" numFmtId="0">
      <sharedItems containsNonDate="0" containsString="0" containsBlank="1"/>
    </cacheField>
    <cacheField name="Лицевой счет" numFmtId="0">
      <sharedItems containsMixedTypes="1" containsNumber="1" containsInteger="1" minValue="9960210" maxValue="9965634"/>
    </cacheField>
    <cacheField name="РЭС" numFmtId="0">
      <sharedItems/>
    </cacheField>
    <cacheField name="   Код потребителя РСК" numFmtId="0">
      <sharedItems containsNonDate="0" containsString="0" containsBlank="1"/>
    </cacheField>
    <cacheField name="Субабонент" numFmtId="0">
      <sharedItems/>
    </cacheField>
    <cacheField name="IdTI основного аб" numFmtId="0">
      <sharedItems containsNonDate="0" containsString="0" containsBlank="1"/>
    </cacheField>
    <cacheField name="ФИО подписанта" numFmtId="0">
      <sharedItems containsNonDate="0" containsString="0" containsBlank="1"/>
    </cacheField>
    <cacheField name="Должность подписанта" numFmtId="0">
      <sharedItems containsNonDate="0" containsString="0" containsBlank="1"/>
    </cacheField>
    <cacheField name="Телефон потребителя" numFmtId="0">
      <sharedItems containsNonDate="0" containsString="0" containsBlank="1"/>
    </cacheField>
    <cacheField name="E-Mail потребителя" numFmtId="0">
      <sharedItems containsNonDate="0" containsString="0" containsBlank="1"/>
    </cacheField>
    <cacheField name="Совмещенный ввод" numFmtId="0">
      <sharedItems/>
    </cacheField>
    <cacheField name="Длина отвода до ПУ, м" numFmtId="0">
      <sharedItems containsSemiMixedTypes="0" containsString="0" containsNumber="1" containsInteger="1" minValue="5" maxValue="51"/>
    </cacheField>
    <cacheField name="Проектное решение" numFmtId="0">
      <sharedItems count="21">
        <s v="39.1111.111.00"/>
        <s v="39.1111.112.00"/>
        <s v="39.1111.412.11"/>
        <s v="39.1151.112.00"/>
        <s v="39.1141.114.03"/>
        <s v="39.1121.122.00"/>
        <s v="39.1151.122.00"/>
        <s v="39.1111.122.10"/>
        <s v="39.1111.122.11"/>
        <s v="39.2462.113.04"/>
        <s v="39.1131.111.00"/>
        <s v="39.1111.212.11"/>
        <s v="39.1141.112.00"/>
        <s v="39.1131.112.00"/>
        <s v="39.2462.513.02"/>
        <s v="39.2452.113.04"/>
        <s v="39.2152.331.04"/>
        <s v="39.1111.114.00"/>
        <s v="39.2162.333.04"/>
        <s v="39.1121.112.00"/>
        <s v="39.2112.121.00"/>
      </sharedItems>
    </cacheField>
    <cacheField name="Длина отвода до ПУ факт" numFmtId="0">
      <sharedItems containsSemiMixedTypes="0" containsString="0" containsNumber="1" containsInteger="1" minValue="6" maxValue="40"/>
    </cacheField>
    <cacheField name="Тип ТТ" numFmtId="49">
      <sharedItems containsBlank="1"/>
    </cacheField>
    <cacheField name="Номинал ТТ ххх/5" numFmtId="49">
      <sharedItems containsString="0" containsBlank="1" containsNumber="1" containsInteger="1" minValue="150" maxValue="400"/>
    </cacheField>
    <cacheField name="Исполнение ТТ" numFmtId="49">
      <sharedItems containsBlank="1"/>
    </cacheField>
    <cacheField name="Способ установки ТТ" numFmtId="49">
      <sharedItems containsBlank="1"/>
    </cacheField>
    <cacheField name="К-т трансф-и ТТ" numFmtId="49">
      <sharedItems containsBlank="1"/>
    </cacheField>
    <cacheField name="Зав.№ ТТ фаза А" numFmtId="49">
      <sharedItems containsBlank="1" containsMixedTypes="1" containsNumber="1" containsInteger="1" minValue="5046420" maxValue="5080892"/>
    </cacheField>
    <cacheField name="Зав.№ ТТ фаза B" numFmtId="49">
      <sharedItems containsBlank="1" containsMixedTypes="1" containsNumber="1" containsInteger="1" minValue="5047673" maxValue="5080889"/>
    </cacheField>
    <cacheField name="Зав.№ ТТ фаза C" numFmtId="49">
      <sharedItems containsBlank="1" containsMixedTypes="1" containsNumber="1" containsInteger="1" minValue="5046939" maxValue="5080879"/>
    </cacheField>
    <cacheField name="Дата поверки ТТ" numFmtId="0">
      <sharedItems containsDate="1" containsBlank="1" containsMixedTypes="1" minDate="2015-09-18T00:00:00" maxDate="2015-09-27T00:00:00"/>
    </cacheField>
    <cacheField name="К-т трансф-и ТН" numFmtId="49">
      <sharedItems containsNonDate="0" containsString="0" containsBlank="1"/>
    </cacheField>
    <cacheField name="Старый ПУ, Марка" numFmtId="14">
      <sharedItems containsBlank="1"/>
    </cacheField>
    <cacheField name="Старый ПУ, зав. №" numFmtId="49">
      <sharedItems containsBlank="1" containsMixedTypes="1" containsNumber="1" containsInteger="1" minValue="1267" maxValue="11311030593"/>
    </cacheField>
    <cacheField name="Показания старого ПУ на момент замены" numFmtId="1">
      <sharedItems containsString="0" containsBlank="1" containsNumber="1" containsInteger="1" minValue="218" maxValue="937472"/>
    </cacheField>
    <cacheField name="Тип ПУ" numFmtId="14">
      <sharedItems count="3">
        <s v="1 ф"/>
        <s v="3 ф "/>
        <s v="3ф Трансф"/>
      </sharedItems>
    </cacheField>
    <cacheField name="Марка установленного ПУ" numFmtId="14">
      <sharedItems/>
    </cacheField>
    <cacheField name="MAC-адрес ПУ" numFmtId="0">
      <sharedItems containsMixedTypes="1" containsNumber="1" containsInteger="1" minValue="777777" maxValue="1002038616"/>
    </cacheField>
    <cacheField name="Пароль доступа к ПУ" numFmtId="0">
      <sharedItems containsSemiMixedTypes="0" containsString="0" containsNumber="1" containsInteger="1" minValue="777777" maxValue="777777"/>
    </cacheField>
    <cacheField name="Заводской номер счетчика" numFmtId="49">
      <sharedItems/>
    </cacheField>
    <cacheField name="Начальные показания" numFmtId="49">
      <sharedItems/>
    </cacheField>
    <cacheField name="Дата поверки ПУ" numFmtId="14">
      <sharedItems containsDate="1" containsMixedTypes="1" minDate="2015-08-01T00:00:00" maxDate="2016-03-02T00:00:00"/>
    </cacheField>
    <cacheField name="№ Акта допуска ПУ" numFmtId="14">
      <sharedItems containsNonDate="0" containsString="0" containsBlank="1"/>
    </cacheField>
    <cacheField name="Статус ТИ" numFmtId="0">
      <sharedItems/>
    </cacheField>
    <cacheField name="Широта" numFmtId="49">
      <sharedItems containsBlank="1"/>
    </cacheField>
    <cacheField name="Долгота" numFmtId="49">
      <sharedItems containsBlank="1"/>
    </cacheField>
    <cacheField name="IP " numFmtId="49">
      <sharedItems containsBlank="1"/>
    </cacheField>
    <cacheField name="ICCID" numFmtId="49">
      <sharedItems containsBlank="1"/>
    </cacheField>
    <cacheField name="MSISDN" numFmtId="49">
      <sharedItems containsBlank="1"/>
    </cacheField>
    <cacheField name="Дата монтажа" numFmtId="0">
      <sharedItems containsNonDate="0" containsString="0" containsBlank="1"/>
    </cacheField>
    <cacheField name="ФИО монтажников " numFmtId="0">
      <sharedItems containsNonDate="0" containsString="0" containsBlank="1"/>
    </cacheField>
    <cacheField name="Комментарий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98">
  <r>
    <s v="392-003-001-00001"/>
    <s v="392-003-001ТП 1 Черняховск"/>
    <s v="00001"/>
    <x v="0"/>
    <x v="0"/>
    <s v="392-003-001"/>
    <s v="1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2"/>
    <s v="392-003-001ТП 6 Ксенофонтов Д.Ю."/>
    <s v="00002"/>
    <x v="1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3"/>
    <s v="392-003-001ТП 14 Т-1 г.Ч-к быт"/>
    <s v="00003"/>
    <x v="2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4"/>
    <s v="392-003-001ТП 14 Т-2 г.Ч-к быт"/>
    <s v="00004"/>
    <x v="3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5"/>
    <s v="392-003-001ТП 20 Т-1 Черняховск"/>
    <s v="00005"/>
    <x v="4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6"/>
    <s v="392-003-001ТП 20 Т-2 Черняховск"/>
    <s v="00006"/>
    <x v="5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7"/>
    <s v="392-003-001ТП 23 Черняховск"/>
    <s v="00007"/>
    <x v="6"/>
    <x v="0"/>
    <s v="392-003-001"/>
    <s v="1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8"/>
    <s v="392-003-001ТП 25 Т-1"/>
    <s v="00008"/>
    <x v="7"/>
    <x v="0"/>
    <s v="392-003-001"/>
    <s v="1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9"/>
    <s v="392-003-001ТП 35 аб. Т-2"/>
    <s v="00009"/>
    <x v="8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10"/>
    <s v="392-003-001ТП 47 Прибалтийский кондитер, ОВД Черня"/>
    <s v="00010"/>
    <x v="9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11"/>
    <s v="392-003-001ТП 51 Т-1 Черняховск"/>
    <s v="00011"/>
    <x v="10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12"/>
    <s v="392-003-001ТП 51 Т-2 Черняховск"/>
    <s v="00012"/>
    <x v="11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13"/>
    <s v="392-003-001ТП 85 Черняховск"/>
    <s v="00013"/>
    <x v="12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14"/>
    <s v="392-003-002ТП 113 ООО УК Черняховское домоуправление, аб."/>
    <s v="00014"/>
    <x v="13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15"/>
    <s v="392-003-002ТП 92 Т-2 АЗС, ул. Тухачевского"/>
    <s v="00015"/>
    <x v="14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16"/>
    <s v="392-003-002ТП 30 Т-1 ЮЭС"/>
    <s v="00016"/>
    <x v="15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17"/>
    <s v="392-003-002ТП 30 Т-2 ЮЭС"/>
    <s v="00017"/>
    <x v="16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18"/>
    <s v="392-003-002ТП 46 Т-1 ЮЭС"/>
    <s v="00018"/>
    <x v="17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19"/>
    <s v="392-003-002ТП 46 Т-2 ЮЭС"/>
    <s v="00019"/>
    <x v="18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20"/>
    <s v="392-003-002ТП 92 Т-1 АЗС, ул. Тухачевского"/>
    <s v="00020"/>
    <x v="19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1"/>
    <s v="392-003-003ТП 31 ВЭС ЧРЭС"/>
    <s v="00021"/>
    <x v="20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2"/>
    <s v="392-003-003ТП 34 ВЭС ЧРЭС"/>
    <s v="00022"/>
    <x v="21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3"/>
    <s v="392-003-003ТП 70 ВЭС ЧРЭС"/>
    <s v="00023"/>
    <x v="22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4"/>
    <s v="392-003-003ТП 71 ВЭС ЧРЭС"/>
    <s v="00024"/>
    <x v="23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5"/>
    <s v="392-003-003ТП 80 ВЭС ЧРЭС"/>
    <s v="00025"/>
    <x v="24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6"/>
    <s v="392-003-003ТП 81 ВЭС ЧРЭС"/>
    <s v="00026"/>
    <x v="25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7"/>
    <s v="392-003-003ТП 89 Т-1 ДОСААФ, ул. Ростовская"/>
    <s v="00027"/>
    <x v="26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8"/>
    <s v="392-003-003ТП 89 Т-2 ДОСААФ, ул. Ростовская"/>
    <s v="00028"/>
    <x v="27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9"/>
    <s v="392-003-003ТП 101 ВЭС ЧРЭС"/>
    <s v="00029"/>
    <x v="28"/>
    <x v="2"/>
    <s v="392-003-003"/>
    <n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30"/>
    <s v="392-003-003ТП 102 ФГКУ Войсковая часть №2442"/>
    <s v="00030"/>
    <x v="29"/>
    <x v="2"/>
    <s v="392-003-003"/>
    <n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37"/>
    <s v="392-003-005ТП 75-02 Краснопольское"/>
    <s v="00037"/>
    <x v="30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38"/>
    <s v="392-003-005ТП 75-04 Краснополянское"/>
    <s v="00038"/>
    <x v="31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s v="п.Краснополянское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39"/>
    <s v="392-003-005ТП 75-05 Замостье. Быт"/>
    <s v="00039"/>
    <x v="32"/>
    <x v="3"/>
    <s v="392-003-005"/>
    <s v="15-475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0"/>
    <s v="392-003-005ТП 75-06"/>
    <s v="00040"/>
    <x v="33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1"/>
    <s v="392-003-005ТП 75-07 г. Черняховск"/>
    <s v="00041"/>
    <x v="34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2"/>
    <s v="392-003-005ТП 75-08 Шоссейный"/>
    <s v="00042"/>
    <x v="35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3"/>
    <s v="392-003-005ТП 75-09 Соловьево"/>
    <s v="00043"/>
    <x v="36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4"/>
    <s v="392-003-005ТП 75-10 Краснополянское"/>
    <s v="00044"/>
    <x v="37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5"/>
    <s v="392-003-005ТП 75-15 Абонента Шумков А.А."/>
    <s v="00045"/>
    <x v="38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6"/>
    <s v="392-003-005ТП 75-18 ж/д"/>
    <s v="00046"/>
    <x v="39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7"/>
    <s v="392-003-005ТП В-126 Краснополянское"/>
    <s v="00047"/>
    <x v="40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2289"/>
    <s v="392-003-005ТП 75-16 Замостье"/>
    <s v="02289"/>
    <x v="41"/>
    <x v="3"/>
    <s v="392-003-005"/>
    <s v="15-475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48"/>
    <s v="392-003-006ТП В-101 Берестово"/>
    <s v="00048"/>
    <x v="42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49"/>
    <s v="392-003-006ТП 80-01 Приречье"/>
    <s v="00049"/>
    <x v="43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0"/>
    <s v="392-003-006ТП 80-02 Козловка"/>
    <s v="00050"/>
    <x v="44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s v="п. Козловка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1"/>
    <s v="392-003-006ТП 80-03 Низменное"/>
    <s v="00051"/>
    <x v="45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s v="п. Низменное 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2"/>
    <s v="392-003-006ТП 80-04 Привольное"/>
    <s v="00052"/>
    <x v="46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3"/>
    <s v="392-003-006ТП 80-05 Трудовое"/>
    <s v="00053"/>
    <x v="47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4"/>
    <s v="392-003-006ТП 80-06 Яснополье"/>
    <s v="00054"/>
    <x v="48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5"/>
    <s v="392-003-006ТП 80-07 Яснополье"/>
    <s v="00055"/>
    <x v="49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6"/>
    <s v="392-003-006ТП 80-08 Загорское"/>
    <s v="00056"/>
    <x v="50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7"/>
    <s v="392-003-006ТП 80-09 Загорское"/>
    <s v="00057"/>
    <x v="51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8"/>
    <s v="392-003-006ТП 80-10 Загорское"/>
    <s v="00058"/>
    <x v="52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9"/>
    <s v="392-003-006ТП 80-11 Берестово"/>
    <s v="00059"/>
    <x v="53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0"/>
    <s v="392-003-006ТП 80-12 п.Приозерное"/>
    <s v="00060"/>
    <x v="54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1"/>
    <s v="392-003-006ТП 80-13 аб Карьер п.Низменное"/>
    <s v="00061"/>
    <x v="55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2"/>
    <s v="392-003-006ТП 80-14 Карьер п.Низменное"/>
    <s v="00062"/>
    <x v="56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3"/>
    <s v="392-003-006ТП 80-15 Щеглы"/>
    <s v="00063"/>
    <x v="57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4"/>
    <s v="392-003-006ТП 80-16 Щеглы"/>
    <s v="00064"/>
    <x v="58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5"/>
    <s v="392-003-006ТП 80-17 Приозерное"/>
    <s v="00065"/>
    <x v="59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6"/>
    <s v="392-003-006ТП 80-18 Приозерное"/>
    <s v="00066"/>
    <x v="60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7"/>
    <s v="392-003-006ТП 80-19 п. Возвышенка,"/>
    <s v="00067"/>
    <x v="61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8"/>
    <s v="392-003-006ТП 80-20 Рябиновка"/>
    <s v="00068"/>
    <x v="62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9"/>
    <s v="392-003-006ТП 80-21 Привольное"/>
    <s v="00069"/>
    <x v="63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0"/>
    <s v="392-003-006ТП 80-22 Привольное"/>
    <s v="00070"/>
    <x v="64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1"/>
    <s v="392-003-006ТП 80-24 Михайловка"/>
    <s v="00071"/>
    <x v="65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2"/>
    <s v="392-003-006ТП 80-26"/>
    <s v="00072"/>
    <x v="66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3"/>
    <s v="392-003-006ТП 81-02 Нагорное"/>
    <s v="00073"/>
    <x v="67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4"/>
    <s v="392-003-006ТП 81-05 Зел.Долина"/>
    <s v="00074"/>
    <x v="68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5"/>
    <s v="392-003-006ТП 81-07 Смородиново"/>
    <s v="00075"/>
    <x v="69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6"/>
    <s v="392-003-006ТП 81-08 Привольное"/>
    <s v="00076"/>
    <x v="70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7"/>
    <s v="392-003-006ТП 81-09 Привольное"/>
    <s v="00077"/>
    <x v="71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8"/>
    <s v="392-003-006ТП 81-21 ж/д"/>
    <s v="00078"/>
    <x v="72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9"/>
    <s v="392-003-006ТП 81-35 Придорожное"/>
    <s v="00079"/>
    <x v="73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80"/>
    <s v="392-003-006ТП 81-40 Садовое"/>
    <s v="00080"/>
    <x v="74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1"/>
    <s v="392-003-007ТП 82-01 Маевка"/>
    <s v="00081"/>
    <x v="75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2"/>
    <s v="392-003-007ТП 82-03 Маевка"/>
    <s v="00082"/>
    <x v="76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3"/>
    <s v="392-003-007ТП 82-04 Маевка"/>
    <s v="00083"/>
    <x v="77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4"/>
    <s v="392-003-007ТП 82-05 Маевка"/>
    <s v="00084"/>
    <x v="78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5"/>
    <s v="392-003-007ТП 82-07 Кр.Горка"/>
    <s v="00085"/>
    <x v="79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6"/>
    <s v="392-003-007ТП 82-08 аб Доваторовка"/>
    <s v="00086"/>
    <x v="80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7"/>
    <s v="392-003-007ТП 82-09 Доваторовка"/>
    <s v="00087"/>
    <x v="81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8"/>
    <s v="392-003-007ТП 82-10 Тимирязево"/>
    <s v="00088"/>
    <x v="82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9"/>
    <s v="392-003-007ТП 84-03 п.Перелесное ж.д. Даврановой аб."/>
    <s v="00089"/>
    <x v="83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90"/>
    <s v="392-003-007ТП В-62"/>
    <s v="00090"/>
    <x v="84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1"/>
    <s v="392-003-007ТП 85-01"/>
    <s v="02251"/>
    <x v="85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2"/>
    <s v="392-003-007ТП 85-02"/>
    <s v="02252"/>
    <x v="86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3"/>
    <s v="392-003-007ТП 85-04"/>
    <s v="02253"/>
    <x v="87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4"/>
    <s v="392-003-007ТП 85-05"/>
    <s v="02254"/>
    <x v="88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5"/>
    <s v="392-003-007ТП 85-06"/>
    <s v="02255"/>
    <x v="89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6"/>
    <s v="392-003-007ТП 85-08"/>
    <s v="02256"/>
    <x v="90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7"/>
    <s v="392-003-007ТП 85-10"/>
    <s v="02257"/>
    <x v="91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8"/>
    <s v="392-003-007ТП 85-11"/>
    <s v="02258"/>
    <x v="92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9"/>
    <s v="392-003-007ТП 85-12"/>
    <s v="02259"/>
    <x v="93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60"/>
    <s v="392-003-007ТП 85-14"/>
    <s v="02260"/>
    <x v="94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61"/>
    <s v="392-003-007ТП 85-18"/>
    <s v="02261"/>
    <x v="95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62"/>
    <s v="392-003-007ТП 85-20"/>
    <s v="02262"/>
    <x v="96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63"/>
    <s v="392-003-007ТП 85-21"/>
    <s v="02263"/>
    <x v="97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1"/>
    <s v="392-003-109ТП 71-01"/>
    <s v="00001"/>
    <x v="98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2"/>
    <s v="392-003-109ТП 71-02"/>
    <s v="00002"/>
    <x v="99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3"/>
    <s v="392-003-109ТП 71-03"/>
    <s v="00003"/>
    <x v="100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4"/>
    <s v="392-003-109ТП 71-04"/>
    <s v="00004"/>
    <x v="101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5"/>
    <s v="392-003-109ТП 71-05"/>
    <s v="00005"/>
    <x v="102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6"/>
    <s v="392-003-109ТП 71-06"/>
    <s v="00006"/>
    <x v="103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7"/>
    <s v="392-003-109ТП 71-07"/>
    <s v="00007"/>
    <x v="104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8"/>
    <s v="392-003-109ТП 71-08"/>
    <s v="00008"/>
    <x v="105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9"/>
    <s v="392-003-109ТП 71-09"/>
    <s v="00009"/>
    <x v="106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0"/>
    <s v="392-003-109ТП 71-10"/>
    <s v="00010"/>
    <x v="107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1"/>
    <s v="392-003-109ТП 71-11"/>
    <s v="00011"/>
    <x v="108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2"/>
    <s v="392-003-109ТП 71-12"/>
    <s v="00012"/>
    <x v="109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3"/>
    <s v="392-003-109ТП 71-13"/>
    <s v="00013"/>
    <x v="110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4"/>
    <s v="392-003-109ТП 71-16"/>
    <s v="00014"/>
    <x v="111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5"/>
    <s v="392-003-109ТП 71-19"/>
    <s v="00015"/>
    <x v="112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6"/>
    <s v="392-003-109ТП 71-20"/>
    <s v="00016"/>
    <x v="113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1"/>
    <s v="392-003-110ТП 72-01"/>
    <s v="00001"/>
    <x v="114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2"/>
    <s v="392-003-110ТП 72-02"/>
    <s v="00002"/>
    <x v="115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3"/>
    <s v="392-003-110ТП 72-03"/>
    <s v="00003"/>
    <x v="116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4"/>
    <s v="392-003-110ТП 72-04"/>
    <s v="00004"/>
    <x v="117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5"/>
    <s v="392-003-110ТП 72-05"/>
    <s v="00005"/>
    <x v="118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6"/>
    <s v="392-003-110ТП 72-06"/>
    <s v="00006"/>
    <x v="119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7"/>
    <s v="392-003-110ТП 72-07"/>
    <s v="00007"/>
    <x v="120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8"/>
    <s v="392-003-110ТП 72-08"/>
    <s v="00008"/>
    <x v="121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9"/>
    <s v="392-003-110ТП 72-09"/>
    <s v="00009"/>
    <x v="122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0"/>
    <s v="392-003-110ТП 72-10"/>
    <s v="00010"/>
    <x v="123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1"/>
    <s v="392-003-110ТП 72-11"/>
    <s v="00011"/>
    <x v="124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2"/>
    <s v="392-003-110ТП 72-13"/>
    <s v="00012"/>
    <x v="125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3"/>
    <s v="392-003-110ТП 72-14"/>
    <s v="00013"/>
    <x v="126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4"/>
    <s v="392-003-110ТП 72-15"/>
    <s v="00014"/>
    <x v="127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5"/>
    <s v="392-003-110ТП 72-16"/>
    <s v="00015"/>
    <x v="128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6"/>
    <s v="392-003-110ТП В-74"/>
    <s v="00016"/>
    <x v="129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4-004-00031"/>
    <s v="392-004-004РП 3-2"/>
    <s v="00031"/>
    <x v="130"/>
    <x v="8"/>
    <s v="392-004-004"/>
    <s v="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4-00032"/>
    <s v="392-004-004ТП 10 Т-1 АО Цитрон"/>
    <s v="00032"/>
    <x v="131"/>
    <x v="8"/>
    <s v="392-004-004"/>
    <s v="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4-00033"/>
    <s v="392-004-004ТП 32"/>
    <s v="00033"/>
    <x v="132"/>
    <x v="8"/>
    <s v="392-004-004"/>
    <s v="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4-00034"/>
    <s v="392-004-004ТП 4-2"/>
    <s v="00034"/>
    <x v="133"/>
    <x v="8"/>
    <s v="392-004-004"/>
    <s v="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4-00035"/>
    <s v="392-004-004ТП 39 Т-1"/>
    <s v="00035"/>
    <x v="134"/>
    <x v="8"/>
    <s v="392-004-004"/>
    <s v="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4-00036"/>
    <s v="392-004-004ТП 59 Т-1 ж/д"/>
    <s v="00036"/>
    <x v="135"/>
    <x v="8"/>
    <s v="392-004-004"/>
    <s v="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8-00091"/>
    <s v="392-004-008РП 8-1 Т-1 заводметаллист ДГУПЭЗ"/>
    <s v="00091"/>
    <x v="136"/>
    <x v="9"/>
    <s v="392-004-008"/>
    <s v="14"/>
    <s v="392-004"/>
    <s v="О-5 Советск"/>
    <s v="КТПН"/>
    <m/>
    <m/>
    <m/>
    <s v="Нет"/>
    <m/>
    <s v="EA05RAL-B-4"/>
    <n v="1095900"/>
    <s v="Внутри ТП в отд.щите"/>
    <m/>
    <s v="3ф Трансф"/>
    <s v="ТШП-0,66-I"/>
    <n v="400"/>
    <s v="Шинный"/>
    <s v="Новые ТТ на шины"/>
    <s v="Юр.лицо"/>
    <s v="г. Советск"/>
    <s v="ул. Киевская"/>
    <m/>
    <s v="завод&quot;металлист&quot; ДГУПЭЗ  "/>
    <m/>
    <m/>
    <m/>
    <m/>
    <s v="2006/20"/>
    <m/>
    <s v="Советский РЭС"/>
    <m/>
    <m/>
    <x v="1"/>
    <x v="1"/>
    <m/>
    <m/>
    <m/>
    <m/>
    <m/>
    <m/>
    <m/>
    <m/>
    <m/>
    <m/>
    <m/>
    <m/>
  </r>
  <r>
    <s v="392-004-008-00092"/>
    <s v="392-004-008ТП 11"/>
    <s v="00092"/>
    <x v="137"/>
    <x v="9"/>
    <s v="392-004-008"/>
    <s v="14"/>
    <s v="392-004"/>
    <s v="О-5 Советск"/>
    <s v="КТПН"/>
    <m/>
    <m/>
    <m/>
    <s v="Снаружи ТП в отд.щите"/>
    <m/>
    <m/>
    <m/>
    <m/>
    <m/>
    <s v="3ф Трансф"/>
    <s v="ТШП-0,66-I"/>
    <n v="1000"/>
    <s v="Шинный"/>
    <s v="Новые ТТ на шины"/>
    <s v="Технич.учет"/>
    <s v="г. Советск"/>
    <s v="ул. Лесная"/>
    <m/>
    <s v="Технич.учет"/>
    <m/>
    <m/>
    <m/>
    <m/>
    <s v="Технич.учет"/>
    <m/>
    <s v="Советский РЭС"/>
    <m/>
    <m/>
    <x v="2"/>
    <x v="2"/>
    <s v="11466098377562"/>
    <d v="2015-12-03T00:00:00"/>
    <s v="Билайн"/>
    <n v="4"/>
    <s v="3G"/>
    <s v="55.069372"/>
    <s v="21.872034"/>
    <d v="2017-03-27T00:00:00"/>
    <s v="10.111.128.49"/>
    <s v="8970199150420780000"/>
    <s v="70899087966"/>
    <s v="250990282133546"/>
  </r>
  <r>
    <s v="392-004-008-00093"/>
    <s v="392-004-008# ТП 18 Т-1 ж/д станция Советск (сущ.АСКУЭ)"/>
    <s v="00093"/>
    <x v="138"/>
    <x v="9"/>
    <s v="392-004-008"/>
    <s v="1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8-00094"/>
    <s v="392-004-008# ТП 18 Т-2 ж/д станция Советск (сущ.АСКУЭ)"/>
    <s v="00094"/>
    <x v="139"/>
    <x v="9"/>
    <s v="392-004-008"/>
    <s v="1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8-00095"/>
    <s v="392-004-008ТП 214 Т-1"/>
    <s v="00095"/>
    <x v="140"/>
    <x v="9"/>
    <s v="392-004-008"/>
    <s v="14"/>
    <s v="392-004"/>
    <s v="О-5 Советск"/>
    <s v="КТПН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Советск"/>
    <s v=" ул.Толстого"/>
    <m/>
    <s v="Технич.учет"/>
    <m/>
    <m/>
    <m/>
    <m/>
    <s v="Технич.учет"/>
    <m/>
    <s v="Советский РЭС"/>
    <m/>
    <m/>
    <x v="3"/>
    <x v="2"/>
    <s v="011466099151421"/>
    <d v="2015-12-25T00:00:00"/>
    <s v="Билайн"/>
    <n v="4"/>
    <s v="3G"/>
    <s v="55.077019"/>
    <s v="21.871281"/>
    <d v="2017-03-27T00:00:00"/>
    <s v="10.111.128.20"/>
    <s v="8970199150420784191"/>
    <s v="70899087937"/>
    <s v="250990282133517"/>
  </r>
  <r>
    <s v="392-004-008-00096"/>
    <s v="392-004-008ТП 64"/>
    <s v="00096"/>
    <x v="141"/>
    <x v="9"/>
    <s v="392-004-008"/>
    <s v="14"/>
    <s v="392-004"/>
    <s v="О-5 Советск"/>
    <s v="КТПН"/>
    <m/>
    <m/>
    <m/>
    <s v="Нет"/>
    <m/>
    <m/>
    <m/>
    <m/>
    <m/>
    <s v="3ф Трансф"/>
    <s v="ТШП-0,66-I"/>
    <n v="1000"/>
    <s v="Шинный"/>
    <s v="Новые ТТ на шины"/>
    <s v="Технич.учет"/>
    <s v="г. Советск"/>
    <s v="ул. Ленинградская"/>
    <m/>
    <s v="Технич.учет"/>
    <m/>
    <m/>
    <m/>
    <m/>
    <s v="Технич.учет"/>
    <m/>
    <s v="Советский РЭС"/>
    <m/>
    <m/>
    <x v="1"/>
    <x v="1"/>
    <m/>
    <m/>
    <m/>
    <m/>
    <m/>
    <m/>
    <m/>
    <m/>
    <m/>
    <m/>
    <m/>
    <m/>
  </r>
  <r>
    <s v="392-004-008-00097"/>
    <s v="392-004-008ТП 72 Т-1 Неманагро"/>
    <s v="00097"/>
    <x v="142"/>
    <x v="9"/>
    <s v="392-004-008"/>
    <s v="14"/>
    <s v="392-004"/>
    <s v="О-5 Советск"/>
    <s v="КТПН"/>
    <m/>
    <m/>
    <m/>
    <s v="Нет"/>
    <m/>
    <m/>
    <m/>
    <m/>
    <m/>
    <s v="3ф Трансф"/>
    <s v="ТШП-0,66-I"/>
    <n v="400"/>
    <s v="Шинный"/>
    <s v="Новые ТТ на шины"/>
    <s v="Технич.учет"/>
    <s v="г. Советск"/>
    <s v="ул. Ленинградская"/>
    <m/>
    <s v="Технич.учет"/>
    <m/>
    <m/>
    <m/>
    <m/>
    <s v="Технич.учет"/>
    <m/>
    <s v="Советский РЭС"/>
    <m/>
    <m/>
    <x v="1"/>
    <x v="1"/>
    <m/>
    <m/>
    <m/>
    <m/>
    <m/>
    <m/>
    <m/>
    <m/>
    <m/>
    <m/>
    <m/>
    <m/>
  </r>
  <r>
    <s v="392-004-008-02204"/>
    <s v="392-004-008ТП 72 Т-2 Неманагро"/>
    <s v="02204"/>
    <x v="143"/>
    <x v="9"/>
    <s v="392-004-008"/>
    <s v="14"/>
    <s v="392-004"/>
    <s v="О-5 Советск"/>
    <s v="КТПН"/>
    <m/>
    <m/>
    <m/>
    <s v="Нет"/>
    <m/>
    <m/>
    <m/>
    <m/>
    <m/>
    <s v="3ф Трансф"/>
    <s v="ТШП-0,66-I"/>
    <n v="400"/>
    <s v="Шинный"/>
    <s v="Новые ТТ на шины"/>
    <s v="Технич.учет"/>
    <s v="г. Советск"/>
    <s v="ул. Ленинградская"/>
    <m/>
    <s v="Технич.учет"/>
    <m/>
    <m/>
    <m/>
    <m/>
    <s v="Технич.учет"/>
    <m/>
    <s v="Советский РЭС"/>
    <m/>
    <m/>
    <x v="1"/>
    <x v="1"/>
    <m/>
    <m/>
    <m/>
    <m/>
    <m/>
    <m/>
    <m/>
    <m/>
    <m/>
    <m/>
    <m/>
    <m/>
  </r>
  <r>
    <s v="392-004-008-02278"/>
    <s v="392-004-008РП 8-1 Т-2 заводметаллист ДГУПЭЗ"/>
    <s v="02278"/>
    <x v="144"/>
    <x v="9"/>
    <s v="392-004-008"/>
    <s v="14"/>
    <s v="392-004"/>
    <s v="О-5 Советск"/>
    <s v="КТПН"/>
    <m/>
    <m/>
    <m/>
    <s v="Нет"/>
    <m/>
    <s v="EA05RAL-B-4"/>
    <n v="1095901"/>
    <s v="Внутри ТП в отд.щите"/>
    <m/>
    <s v="3ф Трансф"/>
    <s v="ТШП-0,66-I"/>
    <n v="400"/>
    <s v="Шинный"/>
    <s v="Новые ТТ на шины"/>
    <s v="Юр.лицо"/>
    <s v="г. Советск"/>
    <s v="ул. Киевская"/>
    <m/>
    <s v="завод&quot;металлист&quot; ДГУПЭЗ  "/>
    <m/>
    <m/>
    <m/>
    <m/>
    <s v="2006/20"/>
    <m/>
    <s v="Советский РЭС"/>
    <m/>
    <m/>
    <x v="1"/>
    <x v="1"/>
    <m/>
    <m/>
    <m/>
    <m/>
    <m/>
    <m/>
    <m/>
    <m/>
    <m/>
    <m/>
    <m/>
    <m/>
  </r>
  <r>
    <s v="392-004-008-02279"/>
    <s v="392-004-008ТП 214 Т-2"/>
    <s v="02279"/>
    <x v="145"/>
    <x v="9"/>
    <s v="392-004-008"/>
    <s v="14"/>
    <s v="392-004"/>
    <s v="О-5 Советск"/>
    <s v="КТПН"/>
    <m/>
    <m/>
    <m/>
    <s v="Нет"/>
    <m/>
    <m/>
    <m/>
    <m/>
    <m/>
    <s v="3ф Трансф"/>
    <s v="ТШП-0,66-I"/>
    <n v="600"/>
    <s v="Шинный"/>
    <s v="Новые ТТ на шины"/>
    <s v="Технич.учет"/>
    <s v="г. Советск"/>
    <s v=" ул.Толстого"/>
    <m/>
    <s v="Технич.учет"/>
    <m/>
    <m/>
    <m/>
    <m/>
    <s v="Технич.учет"/>
    <m/>
    <s v="Советский РЭС"/>
    <m/>
    <m/>
    <x v="1"/>
    <x v="1"/>
    <m/>
    <m/>
    <m/>
    <m/>
    <m/>
    <m/>
    <m/>
    <m/>
    <m/>
    <m/>
    <m/>
    <m/>
  </r>
  <r>
    <s v="392-004-009-00098"/>
    <s v="392-004-009ТП 02"/>
    <s v="00098"/>
    <x v="146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099"/>
    <s v="392-004-009ТП 12"/>
    <s v="00099"/>
    <x v="147"/>
    <x v="10"/>
    <s v="392-004-009"/>
    <s v="19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0"/>
    <s v="392-004-009ТП 16"/>
    <s v="00100"/>
    <x v="148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1"/>
    <s v="392-004-009ТП 204 АО Советский пищекомбинат"/>
    <s v="00101"/>
    <x v="149"/>
    <x v="10"/>
    <s v="392-004-009"/>
    <s v="19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2"/>
    <s v="392-004-009ТП 204 Т-1"/>
    <s v="00102"/>
    <x v="150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3"/>
    <s v="392-004-009ТП 204 Т-2"/>
    <s v="00103"/>
    <x v="151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4"/>
    <s v="392-004-009ТП 211"/>
    <s v="00104"/>
    <x v="152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5"/>
    <s v="392-004-009ТП 217 ООО Металлгидравлик"/>
    <s v="00105"/>
    <x v="153"/>
    <x v="10"/>
    <s v="392-004-009"/>
    <s v="19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6"/>
    <s v="392-004-009ТП 226"/>
    <s v="00106"/>
    <x v="154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7"/>
    <s v="392-004-009ТП 23"/>
    <s v="00107"/>
    <x v="155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8"/>
    <s v="392-004-009ТП 235"/>
    <s v="00108"/>
    <x v="156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9"/>
    <s v="392-004-009ТП 249 ОООКалининградпром-ТВЦ"/>
    <s v="00109"/>
    <x v="157"/>
    <x v="10"/>
    <s v="392-004-009"/>
    <s v="19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10"/>
    <s v="392-004-009ТП 45 Т-2 Газораздатка"/>
    <s v="00110"/>
    <x v="158"/>
    <x v="10"/>
    <s v="392-004-009"/>
    <s v="19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11"/>
    <s v="392-004-009ТП 46 КЭЧ"/>
    <s v="00111"/>
    <x v="159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12"/>
    <s v="392-004-009ТП 48"/>
    <s v="00112"/>
    <x v="160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13"/>
    <s v="392-004-009ТП 67"/>
    <s v="00113"/>
    <x v="161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14"/>
    <s v="392-004-009ТП 82"/>
    <s v="00114"/>
    <x v="162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15"/>
    <s v="392-004-009ТП 96"/>
    <s v="00115"/>
    <x v="163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16"/>
    <s v="392-004-010РП 2-1"/>
    <s v="00116"/>
    <x v="164"/>
    <x v="11"/>
    <s v="392-004-010"/>
    <s v="22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17"/>
    <s v="392-004-010РП 2-Т1"/>
    <s v="00117"/>
    <x v="165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18"/>
    <s v="392-004-010РП 2-Т2"/>
    <s v="00118"/>
    <x v="166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19"/>
    <s v="392-004-010ТП 20"/>
    <s v="00119"/>
    <x v="167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0"/>
    <s v="392-004-010ТП 206"/>
    <s v="00120"/>
    <x v="168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1"/>
    <s v="392-004-010ТП 218 Садовод.общ. Восход"/>
    <s v="00121"/>
    <x v="169"/>
    <x v="11"/>
    <s v="392-004-010"/>
    <s v="22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2"/>
    <s v="392-004-010ТП 221 АЗС"/>
    <s v="00122"/>
    <x v="170"/>
    <x v="11"/>
    <s v="392-004-010"/>
    <s v="22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3"/>
    <s v="392-004-010ТП 225-1"/>
    <s v="00123"/>
    <x v="171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4"/>
    <s v="392-004-010ТП 227"/>
    <s v="00124"/>
    <x v="172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5"/>
    <s v="392-004-010ТП 229"/>
    <s v="00125"/>
    <x v="173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6"/>
    <s v="392-004-010ТП 233-1"/>
    <s v="00126"/>
    <x v="174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7"/>
    <s v="392-004-010ТП 233-2"/>
    <s v="00127"/>
    <x v="175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8"/>
    <s v="392-004-010ТП 237"/>
    <s v="00128"/>
    <x v="176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9"/>
    <s v="392-004-010ТП 5 Садовод.общ.Дружба"/>
    <s v="00129"/>
    <x v="177"/>
    <x v="11"/>
    <s v="392-004-010"/>
    <s v="22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30"/>
    <s v="392-004-010ТП 55-2"/>
    <s v="00130"/>
    <x v="178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31"/>
    <s v="392-004-010ТП 65 Садоводческое общество"/>
    <s v="00131"/>
    <x v="179"/>
    <x v="11"/>
    <s v="392-004-010"/>
    <s v="22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32"/>
    <s v="392-004-010ТП 77"/>
    <s v="00132"/>
    <x v="180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33"/>
    <s v="392-004-010ТП 85"/>
    <s v="00133"/>
    <x v="181"/>
    <x v="11"/>
    <s v="392-004-010"/>
    <s v="22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34"/>
    <s v="392-004-010ТП 255"/>
    <s v="00134"/>
    <x v="182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35"/>
    <s v="392-004-011ТП 13 Т-1"/>
    <s v="00135"/>
    <x v="183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36"/>
    <s v="392-004-011ТП 14 Т-1 ПУ Водоканал"/>
    <s v="00136"/>
    <x v="184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37"/>
    <s v="392-004-011ТП 14 Т-2 ПУ Водоканал"/>
    <s v="00137"/>
    <x v="185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38"/>
    <s v="392-004-011ТП 15"/>
    <s v="00138"/>
    <x v="186"/>
    <x v="12"/>
    <s v="392-004-011"/>
    <s v="23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39"/>
    <s v="392-004-011ТП 17 Т-1"/>
    <s v="00139"/>
    <x v="187"/>
    <x v="12"/>
    <s v="392-004-011"/>
    <s v="23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0"/>
    <s v="392-004-011ТП 19 Т-1 Лесозавод Балт.флота"/>
    <s v="00140"/>
    <x v="188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1"/>
    <s v="392-004-011ТП 208-1 Фруктохранилище,Новая Рута"/>
    <s v="00141"/>
    <x v="189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2"/>
    <s v="392-004-011ТП 216 Т-1 Дом престарелый и инвалидов"/>
    <s v="00142"/>
    <x v="190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3"/>
    <s v="392-004-011ТП 246"/>
    <s v="00143"/>
    <x v="191"/>
    <x v="12"/>
    <s v="392-004-011"/>
    <s v="23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4"/>
    <s v="392-004-011ТП 70 ж/д"/>
    <s v="00144"/>
    <x v="192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5"/>
    <s v="392-004-011ТП 79 ООО Квадрикс"/>
    <s v="00145"/>
    <x v="193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6"/>
    <s v="392-004-011ТП 95 Т-1"/>
    <s v="00146"/>
    <x v="194"/>
    <x v="12"/>
    <s v="392-004-011"/>
    <s v="23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47"/>
    <s v="392-004-012ТП 220 Т-1 Реттраслятор"/>
    <s v="00147"/>
    <x v="195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48"/>
    <s v="392-004-012ТП 225-2"/>
    <s v="00148"/>
    <x v="196"/>
    <x v="13"/>
    <s v="392-004-012"/>
    <s v="2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49"/>
    <s v="392-004-012ТП 242 Т-1 Служ-адм здание таможни"/>
    <s v="00149"/>
    <x v="197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0"/>
    <s v="392-004-012ТП 31"/>
    <s v="00150"/>
    <x v="198"/>
    <x v="13"/>
    <s v="392-004-012"/>
    <s v="2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1"/>
    <s v="392-004-012ТП 34"/>
    <s v="00151"/>
    <x v="199"/>
    <x v="13"/>
    <s v="392-004-012"/>
    <s v="2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2"/>
    <s v="392-004-012ТП 57"/>
    <s v="00152"/>
    <x v="200"/>
    <x v="13"/>
    <s v="392-004-012"/>
    <s v="2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3"/>
    <s v="392-004-012ТП 62 Т-1"/>
    <s v="00153"/>
    <x v="201"/>
    <x v="13"/>
    <s v="392-004-012"/>
    <s v="2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4"/>
    <s v="392-004-012ТП 76"/>
    <s v="00154"/>
    <x v="202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5"/>
    <s v="392-004-012ТП 98 Т-1"/>
    <s v="00155"/>
    <x v="203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6"/>
    <s v="392-004-012ТП 99 Т-1"/>
    <s v="00156"/>
    <x v="204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7"/>
    <s v="392-004-012ТП 55"/>
    <s v="00157"/>
    <x v="205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8"/>
    <s v="392-004-012ТП 55-1"/>
    <s v="00158"/>
    <x v="206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5-013-00159"/>
    <s v="392-005-013ТП 114 Неман Гостиница, мастерские, быт"/>
    <s v="00159"/>
    <x v="207"/>
    <x v="14"/>
    <s v="392-005-013"/>
    <s v="6"/>
    <s v="392-005"/>
    <s v="О-6 Неман"/>
    <s v="ЗТП"/>
    <m/>
    <m/>
    <m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г. Неман"/>
    <s v="Некрасова"/>
    <m/>
    <s v="Технич.учет"/>
    <m/>
    <m/>
    <m/>
    <m/>
    <s v="РЭС"/>
    <m/>
    <s v="Неманский РЭС"/>
    <m/>
    <m/>
    <x v="4"/>
    <x v="2"/>
    <s v="011466099151301"/>
    <d v="2015-12-03T00:00:00"/>
    <s v="Билайн"/>
    <n v="4"/>
    <s v="3G"/>
    <s v="55.028144"/>
    <s v="22.018700"/>
    <d v="2017-03-09T00:00:00"/>
    <s v="10.111.131.133"/>
    <s v="8970199151035209525"/>
    <s v="70820072971"/>
    <s v="250990282383061"/>
  </r>
  <r>
    <s v="392-005-013-00160"/>
    <s v="392-005-013ТП 117 неман скважина,торг.киоск,быт, магаз"/>
    <s v="00160"/>
    <x v="208"/>
    <x v="14"/>
    <s v="392-005-013"/>
    <s v="6"/>
    <s v="392-005"/>
    <s v="О-6 Неман"/>
    <s v="ЗТП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Луговая"/>
    <m/>
    <s v="Технич.учет"/>
    <m/>
    <m/>
    <m/>
    <m/>
    <s v="РЭС"/>
    <m/>
    <s v="Неманский РЭС"/>
    <m/>
    <m/>
    <x v="4"/>
    <x v="2"/>
    <s v="011466099151420"/>
    <d v="2015-12-18T00:00:00"/>
    <s v="Билайн"/>
    <n v="4"/>
    <s v="3G"/>
    <s v="55.030470"/>
    <s v="22.017083"/>
    <d v="2017-03-09T00:00:00"/>
    <s v="10.111.128.161"/>
    <s v="8970199150420785602"/>
    <s v="70899088078"/>
    <s v="250990282133658"/>
  </r>
  <r>
    <s v="392-005-013-00161"/>
    <s v="392-005-013ТП 119 Неман"/>
    <s v="00161"/>
    <x v="209"/>
    <x v="14"/>
    <s v="392-005-013"/>
    <s v="6"/>
    <s v="392-005"/>
    <s v="О-6 Неман"/>
    <s v="Мачтовая"/>
    <s v="Железобетонная"/>
    <m/>
    <s v="Норм."/>
    <s v="Внутри ТП в отд.щите"/>
    <m/>
    <m/>
    <m/>
    <m/>
    <m/>
    <s v="3ф Трансф"/>
    <s v="ТШП-0,66-I"/>
    <n v="400"/>
    <s v="Шинный"/>
    <s v="Новые ТТ на шины"/>
    <s v="Технич.учет"/>
    <s v="г. Неман"/>
    <s v="Советская"/>
    <m/>
    <s v="Технич.учет"/>
    <m/>
    <m/>
    <m/>
    <m/>
    <s v="РЭС"/>
    <m/>
    <s v="Неманский РЭС"/>
    <m/>
    <m/>
    <x v="5"/>
    <x v="2"/>
    <s v="011466099151415"/>
    <d v="2015-12-24T00:00:00"/>
    <s v="Билайн"/>
    <n v="4"/>
    <s v="3G"/>
    <s v="55.024020"/>
    <s v="22.024497"/>
    <d v="2017-03-09T00:00:00"/>
    <s v="10.111.128.155"/>
    <s v="8970199150420785545"/>
    <s v="70899088072"/>
    <s v="250990282133652"/>
  </r>
  <r>
    <s v="392-005-013-00162"/>
    <s v="392-005-013ТП 120 Неман"/>
    <s v="00162"/>
    <x v="210"/>
    <x v="14"/>
    <s v="392-005-013"/>
    <s v="6"/>
    <s v="392-005"/>
    <s v="О-6 Неман"/>
    <s v="Мачтовая"/>
    <s v="Железобетонная"/>
    <m/>
    <s v="Норм."/>
    <s v="Снаружи ТП в отд.щите"/>
    <m/>
    <s v="GAMA"/>
    <n v="812901"/>
    <s v="Внутри РУ-0,4 ТП "/>
    <m/>
    <s v="3ф Трансф"/>
    <s v="ТШП-0,66-I"/>
    <n v="300"/>
    <s v="Шинный"/>
    <s v="Новые ТТ на шины"/>
    <s v="Технич.учет"/>
    <s v="г. Неман"/>
    <s v="Калинина"/>
    <m/>
    <s v="Технич.учет"/>
    <m/>
    <m/>
    <m/>
    <m/>
    <s v="РЭС"/>
    <m/>
    <s v="Неманский РЭС"/>
    <m/>
    <m/>
    <x v="6"/>
    <x v="2"/>
    <s v="011466096231266"/>
    <d v="2015-12-04T00:00:00"/>
    <s v="Билайн"/>
    <n v="4"/>
    <s v="3G"/>
    <s v="55.037826"/>
    <s v="22.022691"/>
    <d v="2017-03-09T00:00:00"/>
    <s v="10.111.131.42"/>
    <s v="8970199151035209475"/>
    <s v="70820072966"/>
    <s v="250990282383056"/>
  </r>
  <r>
    <s v="392-005-013-00163"/>
    <s v="392-005-013ТП 126 Неман в/ч, жилые дома"/>
    <s v="00163"/>
    <x v="211"/>
    <x v="14"/>
    <s v="392-005-013"/>
    <s v="6"/>
    <s v="392-005"/>
    <s v="О-6 Неман"/>
    <s v="ЗТП"/>
    <m/>
    <m/>
    <m/>
    <s v="Внутри ТП в отд.щите"/>
    <m/>
    <m/>
    <m/>
    <m/>
    <m/>
    <s v="3ф Трансф"/>
    <s v="ТОП-0,66-I"/>
    <n v="200"/>
    <s v="Опорный"/>
    <s v="Новые ТТ на шины"/>
    <s v="Технич.учет"/>
    <s v="г. Неман"/>
    <s v="Октябрьская"/>
    <m/>
    <s v="Технич.учет"/>
    <m/>
    <m/>
    <m/>
    <m/>
    <s v="РЭС"/>
    <m/>
    <s v="Неманский РЭС"/>
    <m/>
    <m/>
    <x v="4"/>
    <x v="2"/>
    <s v="011466099151404"/>
    <d v="2015-12-18T00:00:00"/>
    <s v="Билайн"/>
    <n v="4"/>
    <s v="3G"/>
    <s v="55.033237"/>
    <s v="22.020221"/>
    <d v="2017-03-09T00:00:00"/>
    <s v="10.111.128.158"/>
    <s v="8970199150420785578"/>
    <s v="70899088075"/>
    <s v="250990282133655"/>
  </r>
  <r>
    <s v="392-005-013-00164"/>
    <s v="392-005-013ТП 129 Т-1 Неман"/>
    <s v="00164"/>
    <x v="212"/>
    <x v="14"/>
    <s v="392-005-013"/>
    <s v="6"/>
    <s v="392-005"/>
    <s v="О-6 Неман"/>
    <s v="ЗТП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Победы"/>
    <m/>
    <s v="Технич.учет"/>
    <m/>
    <m/>
    <m/>
    <m/>
    <s v="РЭС"/>
    <m/>
    <s v="Неманский РЭС"/>
    <m/>
    <m/>
    <x v="3"/>
    <x v="2"/>
    <s v="011466099151378"/>
    <d v="2016-01-15T00:00:00"/>
    <s v="Билайн"/>
    <n v="4"/>
    <s v="3G"/>
    <s v="55.041469"/>
    <s v="22.021651"/>
    <d v="2017-03-09T00:00:00"/>
    <s v="10.111.128.151"/>
    <s v="8970199150420785503"/>
    <s v="70899088068"/>
    <s v="250990282133648"/>
  </r>
  <r>
    <s v="392-005-013-00165"/>
    <s v="392-005-013ТП 130 Неман Райводхоз ЗАОТруд, база"/>
    <s v="00165"/>
    <x v="213"/>
    <x v="14"/>
    <s v="392-005-013"/>
    <s v="6"/>
    <s v="392-005"/>
    <s v="О-6 Неман"/>
    <s v="ЗТП"/>
    <m/>
    <m/>
    <m/>
    <s v="Нет"/>
    <m/>
    <m/>
    <m/>
    <m/>
    <m/>
    <s v="3ф Трансф"/>
    <s v="ТШП-0,66-I"/>
    <n v="300"/>
    <s v="Шинный"/>
    <s v="Новые ТТ на шины"/>
    <s v="Юр.лицо"/>
    <s v="г. Неман"/>
    <m/>
    <m/>
    <s v="Райводхоз ЗАОТруд, база"/>
    <m/>
    <m/>
    <m/>
    <m/>
    <s v="212/22"/>
    <m/>
    <s v="Неманский РЭС"/>
    <m/>
    <m/>
    <x v="1"/>
    <x v="1"/>
    <m/>
    <m/>
    <m/>
    <m/>
    <m/>
    <m/>
    <m/>
    <m/>
    <m/>
    <m/>
    <m/>
    <m/>
  </r>
  <r>
    <s v="392-005-013-00166"/>
    <s v="392-005-013ТП 137 Неман Дачное общество Неман"/>
    <s v="00166"/>
    <x v="214"/>
    <x v="14"/>
    <s v="392-005-013"/>
    <s v="6"/>
    <s v="392-005"/>
    <s v="О-6 Неман"/>
    <s v="Мачтовая"/>
    <s v="Железобетонная"/>
    <m/>
    <s v="Норм."/>
    <s v="Нет"/>
    <m/>
    <m/>
    <m/>
    <m/>
    <m/>
    <s v="3ф Трансф"/>
    <s v="ТОП-0,66-I"/>
    <n v="100"/>
    <s v="Опорный"/>
    <s v="Новые ТТ в шкаф"/>
    <s v="Юр.лицо"/>
    <s v="г. Неман"/>
    <m/>
    <m/>
    <s v="Дачное общество Неман"/>
    <m/>
    <m/>
    <m/>
    <m/>
    <m/>
    <m/>
    <s v="Неманский РЭС"/>
    <m/>
    <m/>
    <x v="1"/>
    <x v="1"/>
    <m/>
    <m/>
    <m/>
    <m/>
    <m/>
    <m/>
    <m/>
    <m/>
    <m/>
    <m/>
    <m/>
    <m/>
  </r>
  <r>
    <s v="392-005-013-00167"/>
    <s v="392-005-013ТП 142 Неман"/>
    <s v="00167"/>
    <x v="215"/>
    <x v="14"/>
    <s v="392-005-013"/>
    <s v="6"/>
    <s v="392-005"/>
    <s v="О-6 Неман"/>
    <s v="Мачтовая"/>
    <s v="Железобетонная"/>
    <m/>
    <s v="Норм."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Ломоносова"/>
    <m/>
    <s v="Технич.учет"/>
    <m/>
    <m/>
    <m/>
    <m/>
    <s v="РЭС"/>
    <m/>
    <s v="Неманский РЭС"/>
    <m/>
    <m/>
    <x v="6"/>
    <x v="2"/>
    <s v="011466099151388"/>
    <d v="2015-12-21T00:00:00"/>
    <s v="Билайн"/>
    <n v="4"/>
    <s v="3G"/>
    <s v="55.036069"/>
    <s v="22.017179"/>
    <d v="2017-03-09T00:00:00"/>
    <s v="10.111.128.175"/>
    <s v="8970199150420785743"/>
    <s v="70899088092"/>
    <s v="250990282133672"/>
  </r>
  <r>
    <s v="392-005-013-02203"/>
    <s v="392-005-013ТП 129 Т-2 Неман"/>
    <s v="02203"/>
    <x v="216"/>
    <x v="14"/>
    <s v="392-005-013"/>
    <s v="6"/>
    <s v="392-005"/>
    <s v="О-6 Неман"/>
    <s v="ЗТП"/>
    <m/>
    <m/>
    <m/>
    <s v="Нет"/>
    <m/>
    <m/>
    <m/>
    <m/>
    <m/>
    <s v="3ф Трансф"/>
    <s v="ТШП-0,66-I"/>
    <n v="600"/>
    <s v="Шинный"/>
    <s v="Новые ТТ на шины"/>
    <s v="Технич.учет"/>
    <s v="г. Неман"/>
    <s v="Победы"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4-00168"/>
    <s v="392-005-014#искл 108"/>
    <s v="00168"/>
    <x v="217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69"/>
    <s v="392-005-014#искл 109"/>
    <s v="00169"/>
    <x v="218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0"/>
    <s v="392-005-014#искл 118"/>
    <s v="00170"/>
    <x v="219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1"/>
    <s v="392-005-014#искл 123"/>
    <s v="00171"/>
    <x v="220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2"/>
    <s v="392-005-014#искл 124"/>
    <s v="00172"/>
    <x v="221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3"/>
    <s v="392-005-014#искл 131"/>
    <s v="00173"/>
    <x v="222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4"/>
    <s v="392-005-014#искл 141 З-дЯнтарь,быт,магазин,служба занят"/>
    <s v="00174"/>
    <x v="223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5"/>
    <s v="392-005-014ТП В-7-1 Неман (внешняя АСКУЭ)"/>
    <s v="00175"/>
    <x v="224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6"/>
    <s v="392-005-014ТП 111"/>
    <s v="00176"/>
    <x v="225"/>
    <x v="15"/>
    <s v="392-005-014"/>
    <s v="7"/>
    <s v="392-005"/>
    <s v="О-6 Неман"/>
    <s v="ЗТП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ул.Победы"/>
    <m/>
    <s v="Технич.учет"/>
    <m/>
    <m/>
    <m/>
    <m/>
    <s v="РЭС"/>
    <m/>
    <s v="Неманский РЭС"/>
    <m/>
    <m/>
    <x v="2"/>
    <x v="2"/>
    <s v="096231403"/>
    <s v="30.11.2015"/>
    <s v="Билайн"/>
    <n v="4"/>
    <s v="3G"/>
    <s v="55.041978"/>
    <s v="22.020972"/>
    <d v="2017-02-27T00:00:00"/>
    <s v="10.111.128.172"/>
    <s v="8970199150420785628"/>
    <s v="70899088089"/>
    <s v="250990282133669"/>
  </r>
  <r>
    <s v="392-005-014-00177"/>
    <s v="392-005-014ТП 115 Т-1"/>
    <s v="00177"/>
    <x v="226"/>
    <x v="15"/>
    <s v="392-005-014"/>
    <s v="7"/>
    <s v="392-005"/>
    <s v="О-6 Неман"/>
    <s v="ЗТП"/>
    <m/>
    <m/>
    <m/>
    <s v="Снаружи ТП в отд.щите"/>
    <m/>
    <s v="GAMA300"/>
    <s v="812906"/>
    <m/>
    <m/>
    <s v="3ф Трансф"/>
    <s v="ТШП-0,66-I"/>
    <n v="600"/>
    <s v="Шинный"/>
    <s v="Новые ТТ на шины"/>
    <s v="Технич.учет"/>
    <s v="г. Неман"/>
    <s v="ул. Гагарина"/>
    <m/>
    <s v="Технич.учет"/>
    <m/>
    <m/>
    <m/>
    <m/>
    <s v="РЭС"/>
    <m/>
    <s v="Неманский РЭС"/>
    <m/>
    <m/>
    <x v="3"/>
    <x v="2"/>
    <s v="100093849"/>
    <s v="20.01.2016"/>
    <s v="Билайн"/>
    <n v="4"/>
    <s v="3G"/>
    <s v="55.034350"/>
    <s v="22.031666"/>
    <d v="2017-02-27T00:00:00"/>
    <s v="10.111.128.185"/>
    <s v="8970199150420785842"/>
    <s v="70899088102"/>
    <s v="250990282133682"/>
  </r>
  <r>
    <s v="392-005-014-00178"/>
    <s v="392-005-014ТП 125"/>
    <s v="00178"/>
    <x v="227"/>
    <x v="15"/>
    <s v="392-005-014"/>
    <s v="7"/>
    <s v="392-005"/>
    <s v="О-6 Неман"/>
    <s v="ЗТП"/>
    <m/>
    <m/>
    <m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г. Неман"/>
    <s v="Черняховского"/>
    <m/>
    <s v="Технич.учет"/>
    <m/>
    <m/>
    <m/>
    <m/>
    <s v="РЭС"/>
    <m/>
    <s v="Неманский РЭС"/>
    <m/>
    <m/>
    <x v="2"/>
    <x v="2"/>
    <s v="099151307"/>
    <s v="28.12.2015"/>
    <s v="Билайн"/>
    <n v="4"/>
    <s v="3G"/>
    <s v="55.033163"/>
    <s v="22.035143"/>
    <d v="2017-02-27T00:00:00"/>
    <s v="10.111.128.191"/>
    <s v="8970199150420785909"/>
    <s v="70899088108"/>
    <s v="250990282133688"/>
  </r>
  <r>
    <s v="392-005-014-00179"/>
    <s v="392-005-014ТП В-7-2 Неман (внешняя АСКУЭ)"/>
    <s v="00179"/>
    <x v="228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2231"/>
    <s v="392-005-014ТП 104"/>
    <s v="02231"/>
    <x v="229"/>
    <x v="15"/>
    <s v="392-005-014"/>
    <s v="7"/>
    <s v="392-005"/>
    <s v="О-6 Неман"/>
    <s v="ЗТП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ул.Победы"/>
    <m/>
    <s v="Технич.учет"/>
    <m/>
    <m/>
    <m/>
    <m/>
    <s v="РЭС"/>
    <m/>
    <s v="Неманский РЭС"/>
    <m/>
    <m/>
    <x v="2"/>
    <x v="2"/>
    <s v="096231397"/>
    <s v="30.11.2015"/>
    <s v="Билайн"/>
    <n v="4"/>
    <s v="3G"/>
    <s v="55.033214"/>
    <s v="22.041746"/>
    <d v="2017-02-27T00:00:00"/>
    <s v="10.111.128.163"/>
    <s v="8970199150420785628"/>
    <s v="70899088080"/>
    <s v="250990282133660"/>
  </r>
  <r>
    <s v="392-005-014-02232"/>
    <s v="392-005-014ТП 110"/>
    <s v="02232"/>
    <x v="230"/>
    <x v="15"/>
    <s v="392-005-014"/>
    <s v="7"/>
    <s v="392-005"/>
    <s v="О-6 Неман"/>
    <s v="Мачтовая"/>
    <s v="Железобетонная"/>
    <m/>
    <s v="Норм."/>
    <s v="Нет"/>
    <m/>
    <m/>
    <m/>
    <m/>
    <m/>
    <s v="3ф Трансф"/>
    <s v="ТШП-0,66-I"/>
    <n v="600"/>
    <s v="Шинный"/>
    <s v="На место существующих ТТ"/>
    <s v="Юр.лицо"/>
    <s v="г. Неман"/>
    <m/>
    <m/>
    <s v="МУП Водоканал"/>
    <m/>
    <m/>
    <m/>
    <m/>
    <s v="1676/22"/>
    <m/>
    <s v="Неманский РЭС"/>
    <m/>
    <m/>
    <x v="1"/>
    <x v="1"/>
    <m/>
    <m/>
    <m/>
    <m/>
    <m/>
    <m/>
    <m/>
    <m/>
    <m/>
    <m/>
    <m/>
    <m/>
  </r>
  <r>
    <s v="392-005-014-02233"/>
    <s v="392-005-014ТП 113 Т-1"/>
    <s v="02233"/>
    <x v="231"/>
    <x v="15"/>
    <s v="392-005-014"/>
    <s v="7"/>
    <s v="392-005"/>
    <s v="О-6 Неман"/>
    <s v="ЗТП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ул. Красина"/>
    <m/>
    <s v="Технич.учет"/>
    <m/>
    <m/>
    <m/>
    <m/>
    <s v="РЭС"/>
    <m/>
    <s v="Неманский РЭС"/>
    <m/>
    <m/>
    <x v="3"/>
    <x v="2"/>
    <n v="96231195"/>
    <d v="2015-11-30T00:00:00"/>
    <s v="Билайн"/>
    <n v="4"/>
    <s v="3G"/>
    <s v="55.026365"/>
    <s v="22.028022"/>
    <d v="2017-02-27T00:00:00"/>
    <s v="10.111.131.199"/>
    <s v="8970199151035713666"/>
    <s v="79692506999"/>
    <s v="250990282433475"/>
  </r>
  <r>
    <s v="392-005-014-02234"/>
    <s v="392-005-014ТП 122 Т-1"/>
    <s v="02234"/>
    <x v="232"/>
    <x v="15"/>
    <s v="392-005-014"/>
    <s v="7"/>
    <s v="392-005"/>
    <s v="О-6 Неман"/>
    <s v="ЗТП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Полевая"/>
    <m/>
    <s v="Технич.учет"/>
    <m/>
    <m/>
    <m/>
    <m/>
    <s v="РЭС"/>
    <m/>
    <s v="Неманский РЭС"/>
    <m/>
    <m/>
    <x v="3"/>
    <x v="2"/>
    <n v="99151389"/>
    <d v="2015-12-21T00:00:00"/>
    <s v="Билайн"/>
    <n v="4"/>
    <s v="3G"/>
    <s v="55.030354"/>
    <s v="22.044616"/>
    <d v="2017-02-27T00:00:00"/>
    <s v="10.111.128.195"/>
    <s v="8970199150420785628"/>
    <s v="70899088112"/>
    <s v="250990282133692"/>
  </r>
  <r>
    <s v="392-005-014-02275"/>
    <s v="392-005-014ТП 115 Т-2"/>
    <s v="02275"/>
    <x v="233"/>
    <x v="15"/>
    <s v="392-005-014"/>
    <s v="7"/>
    <s v="392-005"/>
    <s v="О-6 Неман"/>
    <s v="ЗТП"/>
    <m/>
    <m/>
    <m/>
    <s v="Нет"/>
    <m/>
    <s v="GAMA300"/>
    <s v="812907"/>
    <m/>
    <m/>
    <s v="3ф Трансф"/>
    <s v="ТШП-0,66-I"/>
    <n v="600"/>
    <s v="Шинный"/>
    <s v="Новые ТТ на шины"/>
    <s v="Технич.учет"/>
    <s v="г. Неман"/>
    <s v="ул. Гагарина"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4-02276"/>
    <s v="392-005-014ТП 113 Т-2"/>
    <s v="02276"/>
    <x v="234"/>
    <x v="15"/>
    <s v="392-005-014"/>
    <s v="7"/>
    <s v="392-005"/>
    <s v="О-6 Неман"/>
    <s v="ЗТП"/>
    <m/>
    <m/>
    <m/>
    <s v="Нет"/>
    <m/>
    <m/>
    <m/>
    <m/>
    <m/>
    <s v="3ф Трансф"/>
    <s v="ТШП-0,66-I"/>
    <n v="400"/>
    <s v="Шинный"/>
    <s v="Новые ТТ на шины"/>
    <s v="Технич.учет"/>
    <s v="г. Неман"/>
    <s v="ул. Красина"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4-02277"/>
    <s v="392-005-014ТП 122 Т-2"/>
    <s v="02277"/>
    <x v="235"/>
    <x v="15"/>
    <s v="392-005-014"/>
    <s v="7"/>
    <s v="392-005"/>
    <s v="О-6 Неман"/>
    <s v="ЗТП"/>
    <m/>
    <m/>
    <m/>
    <s v="Нет"/>
    <m/>
    <m/>
    <m/>
    <m/>
    <m/>
    <s v="3ф Трансф"/>
    <s v="ТШП-0,66-I"/>
    <n v="600"/>
    <s v="Шинный"/>
    <s v="Новые ТТ на шины"/>
    <s v="Технич.учет"/>
    <s v="г. Неман"/>
    <s v="Полевая"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5-00180"/>
    <s v="392-005-015ТП 101"/>
    <s v="00180"/>
    <x v="236"/>
    <x v="16"/>
    <s v="392-005-015"/>
    <s v="15-363"/>
    <s v="392-005"/>
    <s v="О-6 Неман"/>
    <s v="БКТПН"/>
    <s v="-"/>
    <m/>
    <s v="-"/>
    <s v="Внутр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Победы"/>
    <m/>
    <s v="Технич.учет"/>
    <m/>
    <m/>
    <m/>
    <m/>
    <s v="РЭС"/>
    <m/>
    <s v="Неманский РЭС"/>
    <m/>
    <m/>
    <x v="2"/>
    <x v="2"/>
    <s v="098377585"/>
    <s v="30.11.2015"/>
    <s v="Билайн"/>
    <n v="4"/>
    <s v="3G"/>
    <s v="55.044283"/>
    <s v="22.016019"/>
    <d v="2017-03-15T00:00:00"/>
    <s v="10.111.128.19"/>
    <s v="8970199150420784183"/>
    <s v="70899087936"/>
    <s v="250990282133516"/>
  </r>
  <r>
    <s v="392-005-015-00181"/>
    <s v="392-005-015ТП 63-01"/>
    <s v="00181"/>
    <x v="237"/>
    <x v="16"/>
    <s v="392-005-015"/>
    <s v="15-363"/>
    <s v="392-005"/>
    <s v="О-6 Неман"/>
    <s v="БКТПН"/>
    <s v="-"/>
    <m/>
    <s v="-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Дубки"/>
    <s v="Центральная"/>
    <m/>
    <s v="Технич.учет"/>
    <m/>
    <m/>
    <m/>
    <m/>
    <s v="РЭС"/>
    <m/>
    <s v="Неманский РЭС"/>
    <m/>
    <m/>
    <x v="2"/>
    <x v="2"/>
    <s v="099151335"/>
    <s v="25.12.2015"/>
    <s v="Билайн"/>
    <n v="4"/>
    <s v="3G"/>
    <s v="55.054283"/>
    <s v="21.960733"/>
    <d v="2017-03-15T00:00:00"/>
    <s v="10.111.128.23"/>
    <s v="8970199150420784225"/>
    <s v="70899087940"/>
    <s v="250990282133520"/>
  </r>
  <r>
    <s v="392-005-015-00182"/>
    <s v="392-005-015ТП 63-03"/>
    <s v="00182"/>
    <x v="238"/>
    <x v="16"/>
    <s v="392-005-015"/>
    <s v="15-363"/>
    <s v="392-005"/>
    <s v="О-6 Неман"/>
    <s v="Мачтовая"/>
    <s v="Железобетонная"/>
    <m/>
    <s v="Норм."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п.Мичурино"/>
    <s v="Совхозная"/>
    <m/>
    <s v="Технич.учет"/>
    <m/>
    <m/>
    <m/>
    <m/>
    <s v="РЭС"/>
    <m/>
    <s v="Неманский РЭС"/>
    <m/>
    <m/>
    <x v="7"/>
    <x v="2"/>
    <s v="098377590"/>
    <s v="28.12.2015"/>
    <s v="Билайн"/>
    <n v="4"/>
    <s v="3G"/>
    <s v="55.043999"/>
    <s v="22.009076"/>
    <d v="2017-03-15T00:00:00"/>
    <s v="10.111.128.27"/>
    <s v="8970199150420784266"/>
    <s v="70899087944"/>
    <s v="250990282133524"/>
  </r>
  <r>
    <s v="392-005-015-00183"/>
    <s v="392-005-015ТП 63-05 в/ч 15309, военный городок"/>
    <s v="00183"/>
    <x v="239"/>
    <x v="16"/>
    <s v="392-005-015"/>
    <s v="15-363"/>
    <s v="392-005"/>
    <s v="О-6 Неман"/>
    <s v="ЗТП"/>
    <s v="-"/>
    <m/>
    <s v="-"/>
    <s v="Нет"/>
    <m/>
    <m/>
    <m/>
    <m/>
    <m/>
    <s v="3ф Трансф"/>
    <s v="ТШП-0,66-I"/>
    <n v="600"/>
    <s v="Шинный"/>
    <s v="Новые ТТ на шины"/>
    <s v="Юр.лицо"/>
    <s v="п. Котельниково"/>
    <m/>
    <m/>
    <s v="в/ч 15309, военный городок"/>
    <m/>
    <m/>
    <m/>
    <m/>
    <s v="1677/22"/>
    <m/>
    <s v="Неманский РЭС"/>
    <m/>
    <m/>
    <x v="1"/>
    <x v="1"/>
    <m/>
    <m/>
    <m/>
    <m/>
    <m/>
    <m/>
    <m/>
    <m/>
    <m/>
    <m/>
    <m/>
    <m/>
  </r>
  <r>
    <s v="392-005-015-00184"/>
    <s v="392-005-015ТП 63-06 (Т-1)"/>
    <s v="00184"/>
    <x v="240"/>
    <x v="16"/>
    <s v="392-005-015"/>
    <s v="15-363"/>
    <s v="392-005"/>
    <s v="О-6 Неман"/>
    <s v="ЗТП"/>
    <s v="-"/>
    <m/>
    <s v="-"/>
    <s v="Нет"/>
    <m/>
    <m/>
    <m/>
    <m/>
    <m/>
    <s v="3ф Трансф"/>
    <s v="ТШП-0,66-I"/>
    <n v="400"/>
    <s v="Шинный"/>
    <s v="Новые ТТ на шины"/>
    <s v="Юр.лицо"/>
    <s v="п. Акулово"/>
    <m/>
    <m/>
    <s v="ООО&quot;Индустриальный парк акулово&quot; "/>
    <m/>
    <m/>
    <m/>
    <m/>
    <s v="1671/22"/>
    <m/>
    <s v="Неманский РЭС"/>
    <m/>
    <m/>
    <x v="1"/>
    <x v="1"/>
    <m/>
    <m/>
    <m/>
    <m/>
    <m/>
    <m/>
    <m/>
    <m/>
    <m/>
    <m/>
    <m/>
    <m/>
  </r>
  <r>
    <s v="392-005-015-00185"/>
    <s v="392-005-015ТП 63-07"/>
    <s v="00185"/>
    <x v="241"/>
    <x v="16"/>
    <s v="392-005-015"/>
    <s v="15-363"/>
    <s v="392-005"/>
    <s v="О-6 Неман"/>
    <s v="Мачтовая"/>
    <s v="-"/>
    <m/>
    <s v="-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Дубки"/>
    <s v="ул. Новая"/>
    <m/>
    <s v="Технич.учет"/>
    <m/>
    <m/>
    <m/>
    <m/>
    <s v="РЭС"/>
    <m/>
    <s v="Неманский РЭС"/>
    <m/>
    <m/>
    <x v="7"/>
    <x v="2"/>
    <s v="0962231308"/>
    <s v="04.12.2015"/>
    <s v="Билайн"/>
    <n v="4"/>
    <s v="3G"/>
    <s v="55.053911"/>
    <s v="21.965229"/>
    <d v="2017-03-15T00:00:00"/>
    <s v="10.111.128.25"/>
    <s v="8970199150420784241"/>
    <s v="70899087942"/>
    <s v="250990282133522"/>
  </r>
  <r>
    <s v="392-005-015-00186"/>
    <s v="392-005-015ТП 63-08"/>
    <s v="00186"/>
    <x v="242"/>
    <x v="16"/>
    <s v="392-005-015"/>
    <s v="15-363"/>
    <s v="392-005"/>
    <s v="О-6 Неман"/>
    <s v="Мачтовая"/>
    <s v="Железобетонная"/>
    <m/>
    <s v="Норм."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п. Акулово"/>
    <m/>
    <m/>
    <s v="Технич.учет"/>
    <m/>
    <m/>
    <m/>
    <m/>
    <s v="РЭС"/>
    <m/>
    <s v="Неманский РЭС"/>
    <m/>
    <m/>
    <x v="7"/>
    <x v="2"/>
    <s v="096231343"/>
    <s v="03.12.2015"/>
    <s v="Билайн"/>
    <n v="4"/>
    <s v="3G"/>
    <s v="55.042172"/>
    <s v="21.981345"/>
    <d v="2017-03-15T00:00:00"/>
    <s v="10.111.128.13"/>
    <s v="8970199150420784126"/>
    <s v="70899087930"/>
    <s v="250990282133510"/>
  </r>
  <r>
    <s v="392-005-015-00187"/>
    <s v="392-005-015ТП 63-10"/>
    <s v="00187"/>
    <x v="243"/>
    <x v="16"/>
    <s v="392-005-015"/>
    <s v="15-363"/>
    <s v="392-005"/>
    <s v="О-6 Неман"/>
    <s v="БКТПН"/>
    <s v="-"/>
    <m/>
    <s v="-"/>
    <s v="Внутри ТП в отд.щите"/>
    <m/>
    <m/>
    <m/>
    <m/>
    <m/>
    <s v="3ф Трансф"/>
    <s v="ТОП-0,66-I"/>
    <n v="150"/>
    <s v="Опорный"/>
    <s v="Новые ТТ на шины"/>
    <s v="Технич.учет"/>
    <s v="п. Дубки"/>
    <s v="Одинокая"/>
    <m/>
    <s v="Технич.учет"/>
    <m/>
    <m/>
    <m/>
    <m/>
    <s v="РЭС"/>
    <m/>
    <s v="Неманский РЭС"/>
    <m/>
    <m/>
    <x v="2"/>
    <x v="2"/>
    <s v="098377617"/>
    <s v="03.12.2015"/>
    <s v="Билайн"/>
    <n v="4"/>
    <s v="3G"/>
    <s v="55.063998"/>
    <s v="21.943572"/>
    <d v="2017-03-15T00:00:00"/>
    <s v="10.111.131.126"/>
    <s v="8970199151035209053"/>
    <s v="70820072924"/>
    <s v="250990282383014"/>
  </r>
  <r>
    <s v="392-005-015-00188"/>
    <s v="392-005-015ТП 63-11"/>
    <s v="00188"/>
    <x v="244"/>
    <x v="16"/>
    <s v="392-005-015"/>
    <s v="15-363"/>
    <s v="392-005"/>
    <s v="О-6 Неман"/>
    <s v="Мачтовая"/>
    <s v="Железобетонная"/>
    <m/>
    <s v="Норм."/>
    <s v="Нет"/>
    <m/>
    <m/>
    <m/>
    <m/>
    <m/>
    <s v="3ф Трансф"/>
    <s v="ТШП-0,66-I"/>
    <n v="300"/>
    <s v="Шинный"/>
    <s v="Новые ТТ на шины"/>
    <s v="Технич.учет"/>
    <s v="п. Дубки"/>
    <m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5-00189"/>
    <s v="392-005-015ТП 63-12 (демонтирована)"/>
    <s v="00189"/>
    <x v="245"/>
    <x v="16"/>
    <s v="392-005-015"/>
    <s v="15-363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1"/>
    <x v="1"/>
    <m/>
    <m/>
    <m/>
    <m/>
    <m/>
    <m/>
    <m/>
    <m/>
    <m/>
    <m/>
    <m/>
    <m/>
  </r>
  <r>
    <s v="392-005-015-00190"/>
    <s v="392-005-015ТП 63-13"/>
    <s v="00190"/>
    <x v="246"/>
    <x v="16"/>
    <s v="392-005-015"/>
    <s v="15-363"/>
    <s v="392-005"/>
    <s v="О-6 Неман"/>
    <s v="Мачтовая"/>
    <s v="Железобетонная"/>
    <m/>
    <s v="Норм."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п. Дубки"/>
    <s v="Новая"/>
    <m/>
    <s v="Технич.учет"/>
    <m/>
    <m/>
    <m/>
    <m/>
    <s v="РЭС"/>
    <m/>
    <s v="Неманский РЭС"/>
    <m/>
    <m/>
    <x v="7"/>
    <x v="2"/>
    <s v="096231294"/>
    <s v="03.12.2015"/>
    <s v="Билайн"/>
    <n v="4"/>
    <s v="3G"/>
    <s v="55.056960"/>
    <s v="21.965348"/>
    <d v="2017-03-15T00:00:00"/>
    <s v="10.111.128.24"/>
    <s v="8970199150420784233"/>
    <n v="70899087941"/>
    <s v="250990282133521"/>
  </r>
  <r>
    <s v="392-005-015-00191"/>
    <s v="392-005-015ТП 63-14"/>
    <s v="00191"/>
    <x v="247"/>
    <x v="16"/>
    <s v="392-005-015"/>
    <s v="15-363"/>
    <s v="392-005"/>
    <s v="О-6 Неман"/>
    <s v="Мачтовая"/>
    <s v="Железобетонная"/>
    <m/>
    <s v="Норм."/>
    <s v="Нет"/>
    <m/>
    <m/>
    <m/>
    <m/>
    <m/>
    <s v="3ф Трансф"/>
    <s v="ТШП-0,66-I"/>
    <n v="400"/>
    <s v="Шинный"/>
    <s v="Новые ТТ на шины"/>
    <s v="Технич.учет"/>
    <s v="п.Мичурино"/>
    <m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5-00192"/>
    <s v="392-005-015ТП 63-15"/>
    <s v="00192"/>
    <x v="248"/>
    <x v="16"/>
    <s v="392-005-015"/>
    <s v="15-363"/>
    <s v="392-005"/>
    <s v="О-6 Неман"/>
    <s v="Мачтовая"/>
    <s v="Железобетонная"/>
    <m/>
    <s v="Норм."/>
    <s v="Нет"/>
    <m/>
    <m/>
    <m/>
    <m/>
    <m/>
    <s v="3ф Трансф"/>
    <s v="ТОП-0,66-I"/>
    <n v="200"/>
    <s v="Опорный"/>
    <s v="Новые ТТ на шины"/>
    <s v="Юр.лицо"/>
    <s v="п.Туманово"/>
    <m/>
    <m/>
    <s v="ООО &quot;Неманская агропромышленная компания&quot;"/>
    <m/>
    <m/>
    <m/>
    <m/>
    <m/>
    <m/>
    <s v="Неманский РЭС"/>
    <m/>
    <m/>
    <x v="1"/>
    <x v="1"/>
    <m/>
    <m/>
    <m/>
    <m/>
    <m/>
    <m/>
    <m/>
    <m/>
    <m/>
    <m/>
    <m/>
    <m/>
  </r>
  <r>
    <s v="392-005-015-00193"/>
    <s v="392-005-015ТП 63-17"/>
    <s v="00193"/>
    <x v="249"/>
    <x v="16"/>
    <s v="392-005-015"/>
    <s v="15-363"/>
    <s v="392-005"/>
    <s v="О-6 Неман"/>
    <s v="Мачтовая"/>
    <s v="Железобетонная"/>
    <m/>
    <s v="Норм."/>
    <s v="Нет"/>
    <m/>
    <m/>
    <m/>
    <m/>
    <m/>
    <s v="3ф Трансф"/>
    <s v="ТШП-0,66-I"/>
    <n v="400"/>
    <s v="Шинный"/>
    <s v="Новые ТТ на шины"/>
    <s v="Юр.лицо"/>
    <s v="г. Неман"/>
    <s v="ул. Подгорная"/>
    <m/>
    <s v="Стройплощада, Подгорная"/>
    <m/>
    <m/>
    <m/>
    <m/>
    <s v="-"/>
    <m/>
    <s v="Неманский РЭС"/>
    <m/>
    <m/>
    <x v="1"/>
    <x v="1"/>
    <m/>
    <m/>
    <m/>
    <m/>
    <m/>
    <m/>
    <m/>
    <m/>
    <m/>
    <m/>
    <m/>
    <m/>
  </r>
  <r>
    <s v="392-005-015-02224"/>
    <s v="392-005-015ТП 231"/>
    <s v="02224"/>
    <x v="250"/>
    <x v="16"/>
    <s v="392-005-015"/>
    <s v="15-363"/>
    <s v="392-005"/>
    <s v="О-6 Неман"/>
    <s v="Мачтовая"/>
    <s v="Железобетонная"/>
    <m/>
    <s v="Норм."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Советск "/>
    <s v="Сельская "/>
    <m/>
    <s v="Технич.учет"/>
    <m/>
    <m/>
    <m/>
    <m/>
    <s v="РЭС"/>
    <m/>
    <s v="Советский РЭС"/>
    <m/>
    <m/>
    <x v="6"/>
    <x v="2"/>
    <s v="099151497"/>
    <d v="2016-03-03T00:00:00"/>
    <s v="Билайн"/>
    <n v="4"/>
    <s v="3G"/>
    <s v="55.060964"/>
    <s v="21.927236"/>
    <d v="2017-03-15T00:00:00"/>
    <s v="10.111.128.178"/>
    <s v="8970199150420785776"/>
    <s v="70899088095"/>
    <s v="250990282133675"/>
  </r>
  <r>
    <s v="392-005-015-02225"/>
    <s v="392-005-015ТП 63-02"/>
    <s v="02225"/>
    <x v="251"/>
    <x v="16"/>
    <s v="392-005-015"/>
    <s v="15-363"/>
    <s v="392-005"/>
    <s v="О-6 Неман"/>
    <s v="СТП"/>
    <s v="Железобетонная"/>
    <m/>
    <s v="Норм."/>
    <s v="Нет"/>
    <m/>
    <m/>
    <m/>
    <m/>
    <m/>
    <s v="3 ф "/>
    <m/>
    <m/>
    <m/>
    <m/>
    <s v="Технич.учет"/>
    <s v="п. Дубки"/>
    <m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5-02226"/>
    <s v="392-005-015ТП 63-04а"/>
    <s v="02226"/>
    <x v="252"/>
    <x v="16"/>
    <s v="392-005-015"/>
    <s v="15-363"/>
    <s v="392-005"/>
    <s v="О-6 Неман"/>
    <s v="Мачтовая"/>
    <s v="Железобетонная"/>
    <m/>
    <s v="Норм."/>
    <s v="Нет"/>
    <m/>
    <m/>
    <m/>
    <m/>
    <m/>
    <s v="3 ф "/>
    <m/>
    <m/>
    <m/>
    <m/>
    <s v="Юр.лицо"/>
    <s v="п. Акулово"/>
    <m/>
    <m/>
    <s v="Евроконтакт ИП Титков (бывш.ПМК)"/>
    <m/>
    <m/>
    <m/>
    <m/>
    <s v="1696/22"/>
    <m/>
    <s v="Неманский РЭС"/>
    <m/>
    <m/>
    <x v="1"/>
    <x v="1"/>
    <m/>
    <m/>
    <m/>
    <m/>
    <m/>
    <m/>
    <m/>
    <m/>
    <m/>
    <m/>
    <m/>
    <m/>
  </r>
  <r>
    <s v="392-005-015-02227"/>
    <s v="392-005-015ТП 63-06 Т-2"/>
    <s v="02227"/>
    <x v="253"/>
    <x v="16"/>
    <s v="392-005-015"/>
    <s v="15-363"/>
    <s v="392-005"/>
    <s v="О-6 Неман"/>
    <s v="ЗТП"/>
    <m/>
    <m/>
    <m/>
    <s v="Нет"/>
    <m/>
    <m/>
    <m/>
    <m/>
    <m/>
    <s v="3ф Трансф"/>
    <s v="ТШП-0,66-I"/>
    <n v="600"/>
    <s v="Шинный"/>
    <s v="Новые ТТ на шины"/>
    <s v="Юр.лицо"/>
    <s v="п. Акулово"/>
    <m/>
    <m/>
    <s v="ООО&quot;Индустриальный парк акулово&quot; "/>
    <m/>
    <m/>
    <m/>
    <m/>
    <s v="1671/22"/>
    <m/>
    <s v="Неманский РЭС"/>
    <m/>
    <m/>
    <x v="1"/>
    <x v="1"/>
    <m/>
    <m/>
    <m/>
    <m/>
    <m/>
    <m/>
    <m/>
    <m/>
    <m/>
    <m/>
    <m/>
    <m/>
  </r>
  <r>
    <s v="392-005-015-02228"/>
    <s v="392-005-015ТП 63-09 Т-1"/>
    <s v="02228"/>
    <x v="254"/>
    <x v="16"/>
    <s v="392-005-015"/>
    <s v="15-363"/>
    <s v="392-005"/>
    <s v="О-6 Неман"/>
    <s v="КТПН"/>
    <m/>
    <m/>
    <m/>
    <s v="Нет"/>
    <m/>
    <m/>
    <m/>
    <m/>
    <m/>
    <s v="3ф Трансф"/>
    <s v="ТШП-0,66-I"/>
    <n v="1000"/>
    <s v="Шинный"/>
    <s v="Новые ТТ на шины"/>
    <s v="Юр.лицо"/>
    <s v="п. Акулово"/>
    <m/>
    <m/>
    <s v="ЗАО &quot;Акулово&quot; Цех акрил. Обоев"/>
    <m/>
    <m/>
    <m/>
    <m/>
    <s v="1671/22"/>
    <m/>
    <s v="Неманский РЭС"/>
    <m/>
    <m/>
    <x v="1"/>
    <x v="1"/>
    <m/>
    <m/>
    <m/>
    <m/>
    <m/>
    <m/>
    <m/>
    <m/>
    <m/>
    <m/>
    <m/>
    <m/>
  </r>
  <r>
    <s v="392-005-015-02229"/>
    <s v="392-005-015ТП 63-09 Т-2"/>
    <s v="02229"/>
    <x v="255"/>
    <x v="16"/>
    <s v="392-005-015"/>
    <s v="15-363"/>
    <s v="392-005"/>
    <s v="О-6 Неман"/>
    <s v="КТПН"/>
    <m/>
    <m/>
    <m/>
    <s v="Нет"/>
    <m/>
    <m/>
    <m/>
    <m/>
    <m/>
    <s v="3ф Трансф"/>
    <s v="ТШП-0,66-I"/>
    <n v="1000"/>
    <s v="Шинный"/>
    <s v="Новые ТТ на шины"/>
    <s v="Юр.лицо"/>
    <s v="п. Акулово"/>
    <m/>
    <m/>
    <s v="ЗАО &quot;Акулово&quot; Цех акрил. Обоев"/>
    <m/>
    <m/>
    <m/>
    <m/>
    <s v="1671/22"/>
    <m/>
    <s v="Неманский РЭС"/>
    <m/>
    <m/>
    <x v="1"/>
    <x v="1"/>
    <m/>
    <m/>
    <m/>
    <m/>
    <m/>
    <m/>
    <m/>
    <m/>
    <m/>
    <m/>
    <m/>
    <m/>
  </r>
  <r>
    <s v="392-005-015-02230"/>
    <s v="392-005-015ТП 66"/>
    <s v="02230"/>
    <x v="256"/>
    <x v="16"/>
    <s v="392-005-015"/>
    <s v="15-363"/>
    <s v="392-005"/>
    <s v="О-6 Неман"/>
    <s v="Мачтовая"/>
    <s v="Железобетонная"/>
    <m/>
    <s v="Норм."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Советск "/>
    <s v="Сельская "/>
    <m/>
    <s v="Технич.учет"/>
    <m/>
    <m/>
    <m/>
    <m/>
    <s v="РЭС"/>
    <m/>
    <s v="Неманский РЭС"/>
    <m/>
    <m/>
    <x v="6"/>
    <x v="2"/>
    <n v="99151395"/>
    <d v="2015-12-21T00:00:00"/>
    <s v="Билайн"/>
    <n v="4"/>
    <s v="3G"/>
    <s v="55.064091"/>
    <s v="21.934975"/>
    <d v="2017-03-15T00:00:00"/>
    <s v="10.111.128.186"/>
    <s v="8970199150420785859"/>
    <s v="70899088103"/>
    <s v="250990282133683"/>
  </r>
  <r>
    <s v="392-012-016-00194"/>
    <s v="392-012-016ТП 40-07 Ватутино"/>
    <s v="00194"/>
    <x v="257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195"/>
    <s v="392-012-016ТП 40-09 Садовое"/>
    <s v="00195"/>
    <x v="258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196"/>
    <s v="392-012-016ТП 40-10 Заводское"/>
    <s v="00196"/>
    <x v="259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197"/>
    <s v="392-012-016ТП 40-11 Высокое"/>
    <s v="00197"/>
    <x v="260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198"/>
    <s v="392-012-016ТП 40-15 Садовое"/>
    <s v="00198"/>
    <x v="261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199"/>
    <s v="392-012-016ТП 40-16 Садовое"/>
    <s v="00199"/>
    <x v="262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0"/>
    <s v="392-012-016ТП 40-17 Садовое"/>
    <s v="00200"/>
    <x v="263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1"/>
    <s v="392-012-016ТП 40-19 Садовое"/>
    <s v="00201"/>
    <x v="264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2"/>
    <s v="392-012-016ТП 40-21 Ватутино"/>
    <s v="00202"/>
    <x v="265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3"/>
    <s v="392-012-016ТП 40-22 Садовое"/>
    <s v="00203"/>
    <x v="266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4"/>
    <s v="392-012-016ТП 40-27 Садовое Мех.дойка, склалы"/>
    <s v="00204"/>
    <x v="267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5"/>
    <s v="392-012-016ТП 53-01 Первомайское"/>
    <s v="00205"/>
    <x v="268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6"/>
    <s v="392-012-016ТП 53-05 Нестеров"/>
    <s v="00206"/>
    <x v="269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7"/>
    <s v="392-012-016ТП В-104 Высокое"/>
    <s v="00207"/>
    <x v="270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8"/>
    <s v="392-012-016ТП В-94 Садовое"/>
    <s v="00208"/>
    <x v="271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09"/>
    <s v="392-012-017ТП 53-02 Высокое"/>
    <s v="00209"/>
    <x v="272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0"/>
    <s v="392-012-017ТП 53-04 Высокое мех.дойка"/>
    <s v="00210"/>
    <x v="273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1"/>
    <s v="392-012-017ТП 53-06 Бабушкино КРС, пилорама"/>
    <s v="00211"/>
    <x v="274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2"/>
    <s v="392-012-017ТП 54-01 Бабушкино фермер.ассоц. Нива"/>
    <s v="00212"/>
    <x v="275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3"/>
    <s v="392-012-017ТП 54-02 Нестеров АЗС"/>
    <s v="00213"/>
    <x v="276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4"/>
    <s v="392-012-017ТП 54-03 Нестеров"/>
    <s v="00214"/>
    <x v="277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5"/>
    <s v="392-012-017ТП 54-04 Нестеров"/>
    <s v="00215"/>
    <x v="278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6"/>
    <s v="392-012-017ТП 54-05 Нестеров"/>
    <s v="00216"/>
    <x v="279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7"/>
    <s v="392-012-017ТП 54-07 Пригородное мех.дойка"/>
    <s v="00217"/>
    <x v="280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8"/>
    <s v="392-012-017ТП 54-08 Выселки"/>
    <s v="00218"/>
    <x v="281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9"/>
    <s v="392-012-017ТП 54-09 Выселки"/>
    <s v="00219"/>
    <x v="282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0"/>
    <s v="392-012-017ТП 54-10 Выселки"/>
    <s v="00220"/>
    <x v="283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1"/>
    <s v="392-012-017ТП 54-12 Нестеров"/>
    <s v="00221"/>
    <x v="284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2"/>
    <s v="392-012-017ТП 54-13 Нестеров"/>
    <s v="00222"/>
    <x v="285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3"/>
    <s v="392-012-017ТП 54-14 Нестеров"/>
    <s v="00223"/>
    <x v="286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4"/>
    <s v="392-012-017ТП 54-17 Бабушкино"/>
    <s v="00224"/>
    <x v="287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5"/>
    <s v="392-012-017ТП 54-18 Нестеров"/>
    <s v="00225"/>
    <x v="288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6"/>
    <s v="392-012-017ТП 54-19 Нестеров"/>
    <s v="00226"/>
    <x v="289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7"/>
    <s v="392-012-017ТП 54-23 Нестеров быт"/>
    <s v="00227"/>
    <x v="290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8"/>
    <s v="392-012-017ТП 54-24 Бабушкино"/>
    <s v="00228"/>
    <x v="291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9"/>
    <s v="392-012-017ТП 54-25 Нестеров"/>
    <s v="00229"/>
    <x v="292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30"/>
    <s v="392-012-017ТП 54-26 Бабушкино контора, школа, быт"/>
    <s v="00230"/>
    <x v="293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31"/>
    <s v="392-012-017ТП В-104 Нестеров"/>
    <s v="00231"/>
    <x v="294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32"/>
    <s v="392-012-017ТП В-95 Т-1 Нестеров"/>
    <s v="00232"/>
    <x v="295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3"/>
    <s v="392-012-018ТП 55-01 Т-1 Нестеров"/>
    <s v="00233"/>
    <x v="296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4"/>
    <s v="392-012-018ТП 55-01 Т-2 Нестеров"/>
    <s v="00234"/>
    <x v="297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5"/>
    <s v="392-012-018ТП 55-02 Нестеров"/>
    <s v="00235"/>
    <x v="298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6"/>
    <s v="392-012-018ТП 55-03 Нестеров"/>
    <s v="00236"/>
    <x v="299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7"/>
    <s v="392-012-018ТП 55-05 Т-1Нестеров"/>
    <s v="00237"/>
    <x v="300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8"/>
    <s v="392-012-018ТП 55-05 Т-2 Нестеров"/>
    <s v="00238"/>
    <x v="301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9"/>
    <s v="392-012-018ТП 55-07 Нестеров"/>
    <s v="00239"/>
    <x v="302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0"/>
    <s v="392-012-018ТП 55-08 Нестеров МП Базис"/>
    <s v="00240"/>
    <x v="303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1"/>
    <s v="392-012-018ТП 55-10 Т-1 Нестеров"/>
    <s v="00241"/>
    <x v="304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2"/>
    <s v="392-012-018ТП 55-10 Т-2 Нестеров"/>
    <s v="00242"/>
    <x v="305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3"/>
    <s v="392-012-018ТП 55-12 Т-1 Маслосырзавод Нестеров"/>
    <s v="00243"/>
    <x v="306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4"/>
    <s v="392-012-018ТП 55-12 Т-2 Маслосырзавод Нестеров"/>
    <s v="00244"/>
    <x v="307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5"/>
    <s v="392-012-018ТП 55-13 Т-1 Нестеров"/>
    <s v="00245"/>
    <x v="308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6"/>
    <s v="392-012-018ТП 55-14 Нестеров"/>
    <s v="00246"/>
    <x v="309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7"/>
    <s v="392-012-018ТП 55-15 Нестеров"/>
    <s v="00247"/>
    <x v="310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8"/>
    <s v="392-012-018ТП 55-16 Нестеров"/>
    <s v="00248"/>
    <x v="311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9"/>
    <s v="392-012-018ТП 55-17 Нестеров"/>
    <s v="00249"/>
    <x v="312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50"/>
    <s v="392-012-018ТП 55-18 Т-1 д/с, кочегарка, быт Нестеров"/>
    <s v="00250"/>
    <x v="313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51"/>
    <s v="392-012-018ТП 55-18Т-2 Нестеровд/с, кочегарка, быт"/>
    <s v="00251"/>
    <x v="314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52"/>
    <s v="392-012-018ТП 55-20 Нестеров быт, Рослиттоп"/>
    <s v="00252"/>
    <x v="315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53"/>
    <s v="392-012-018ТП В-61 Т-1 Нестеров"/>
    <s v="00253"/>
    <x v="316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54"/>
    <s v="392-012-018ТП В-61 Т-2 Нестеров"/>
    <s v="00254"/>
    <x v="317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5-019-00255"/>
    <s v="392-015-019ТП 01-01 Рязанское"/>
    <s v="00255"/>
    <x v="318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56"/>
    <s v="392-015-019ТП 01-02 Гусев-Голдапп ОООНефтяной колос"/>
    <s v="00256"/>
    <x v="319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57"/>
    <s v="392-015-019ТП 01-03 Гусев-Голдапп ЧП,торговые павильо"/>
    <s v="00257"/>
    <x v="320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58"/>
    <s v="392-015-019ТП 01-04 Гаврилово"/>
    <s v="00258"/>
    <x v="321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59"/>
    <s v="392-015-019ТП 01-06 Шилово"/>
    <s v="00259"/>
    <x v="322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0"/>
    <s v="392-015-019ТП 01-07 Гаврилово"/>
    <s v="00260"/>
    <x v="323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1"/>
    <s v="392-015-019ТП 01-08 Славкино"/>
    <s v="00261"/>
    <x v="324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2"/>
    <s v="392-015-019ТП 01-09 Кадынка"/>
    <s v="00262"/>
    <x v="325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3"/>
    <s v="392-015-019ТП 01-10 Осименко"/>
    <s v="00263"/>
    <x v="326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4"/>
    <s v="392-015-019ТП 01-11 Яблоновка"/>
    <s v="00264"/>
    <x v="327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5"/>
    <s v="392-015-019ТП 01-12 Карамышево"/>
    <s v="00265"/>
    <x v="328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6"/>
    <s v="392-015-019ТП 01-13 Яблоновка"/>
    <s v="00266"/>
    <x v="329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7"/>
    <s v="392-015-019ТП 01-14 Пушкино"/>
    <s v="00267"/>
    <x v="330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8"/>
    <s v="392-015-019ТП 01-17 Гаврилово"/>
    <s v="00268"/>
    <x v="331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9"/>
    <s v="392-015-019ТП 01-21 Гаврилово"/>
    <s v="00269"/>
    <x v="332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0"/>
    <s v="392-015-019ТП 01-22 Гусев-Голдапп погран.переход"/>
    <s v="00270"/>
    <x v="333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1"/>
    <s v="392-015-019ТП 01-23 Плавни"/>
    <s v="00271"/>
    <x v="334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2"/>
    <s v="392-015-019ТП 01-25 Яблоновка"/>
    <s v="00272"/>
    <x v="335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3"/>
    <s v="392-015-019ТП 01-26 Плавни"/>
    <s v="00273"/>
    <x v="336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4"/>
    <s v="392-015-019ТП 01-27 Гаврилово"/>
    <s v="00274"/>
    <x v="337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5"/>
    <s v="392-015-019ТП 01-28 Гусев-Голдапп АЗС Ростек"/>
    <s v="00275"/>
    <x v="338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6"/>
    <s v="392-015-019ТП 01-29 Карамышево"/>
    <s v="00276"/>
    <x v="339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7"/>
    <s v="392-015-019ТП 01-32 Кадынка"/>
    <s v="00277"/>
    <x v="340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8"/>
    <s v="392-015-019ТП 01-34 Кругловка"/>
    <s v="00278"/>
    <x v="341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9"/>
    <s v="392-015-019ТП 01-35 Карамышево"/>
    <s v="00279"/>
    <x v="342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0"/>
    <s v="392-015-019ТП 01-37 Н. Кадынка"/>
    <s v="00280"/>
    <x v="343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1"/>
    <s v="392-015-019ТП 01-38 Н. Кадынка"/>
    <s v="00281"/>
    <x v="344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2"/>
    <s v="392-015-019ТП 01-39 Н. Прудное"/>
    <s v="00282"/>
    <x v="345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3"/>
    <s v="392-015-019ТП 01-41 Гусев-Голдапп погран.застава"/>
    <s v="00283"/>
    <x v="346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4"/>
    <s v="392-015-019ТП 01-44 ООО Калининградская мясная компания аб"/>
    <s v="00284"/>
    <x v="347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5"/>
    <s v="392-015-019ТП 01-45 ОООК-кая мясная компания аб"/>
    <s v="00285"/>
    <x v="348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6"/>
    <s v="392-015-019ТП 02-05 Суворовка"/>
    <s v="00286"/>
    <x v="349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7"/>
    <s v="392-015-019ТП 02-06 Борок"/>
    <s v="00287"/>
    <x v="350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8"/>
    <s v="392-015-019ТП 02-11 Суворовка"/>
    <s v="00288"/>
    <x v="351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9"/>
    <s v="392-015-019ТП 02-16 Борок ЗАО Озерское, жил.дома"/>
    <s v="00289"/>
    <x v="352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90"/>
    <s v="392-015-019ТП В-105 Дубрава"/>
    <s v="00290"/>
    <x v="353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1"/>
    <s v="392-015-021ТП 07-01 Озерск"/>
    <s v="00291"/>
    <x v="354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2"/>
    <s v="392-015-021ТП 07-02 Т-1 Озерск"/>
    <s v="00292"/>
    <x v="355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3"/>
    <s v="392-015-021ТП 07-03 Т-1 Озерск"/>
    <s v="00293"/>
    <x v="356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4"/>
    <s v="392-015-021ТП 07-05 Т-1 Озерск"/>
    <s v="00294"/>
    <x v="357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5"/>
    <s v="392-015-021ТП 07-09 Озерск"/>
    <s v="00295"/>
    <x v="358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6"/>
    <s v="392-015-021ТП 07-10 Озерск"/>
    <s v="00296"/>
    <x v="359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7"/>
    <s v="392-015-021ТП 07-11 Т-1 Озерск"/>
    <s v="00297"/>
    <x v="360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8"/>
    <s v="392-015-021ТП 07-15"/>
    <s v="00298"/>
    <x v="361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9"/>
    <s v="392-015-021ТП 07- 04 ОАО Молоко"/>
    <s v="00299"/>
    <x v="362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300"/>
    <s v="392-015-021ТП 07-07 в/ч МУП Озерск-ЖКХ"/>
    <s v="00300"/>
    <x v="363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301"/>
    <s v="392-015-021ТП 07-14 Озерск"/>
    <s v="00301"/>
    <x v="364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6-022-00302"/>
    <s v="392-016-022ТП 26-04 Краснознаменск"/>
    <s v="00302"/>
    <x v="365"/>
    <x v="22"/>
    <s v="392-016-022"/>
    <s v="15-329"/>
    <s v="392-016"/>
    <s v="О-22 Краснознаменск"/>
    <s v="БКТПН"/>
    <m/>
    <m/>
    <m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г.Краснознаменск"/>
    <m/>
    <m/>
    <s v="Технич.учет"/>
    <m/>
    <m/>
    <m/>
    <m/>
    <s v="РЭС"/>
    <m/>
    <s v="Краснознаменский РЭС"/>
    <m/>
    <m/>
    <x v="2"/>
    <x v="2"/>
    <n v="103350373"/>
    <d v="2016-06-10T00:00:00"/>
    <s v="Билайн"/>
    <n v="4"/>
    <s v="3G"/>
    <s v="54.949293"/>
    <s v="22.500142"/>
    <d v="2017-02-28T00:00:00"/>
    <s v="10.111.129.224"/>
    <s v="8970199151035218823"/>
    <s v="70820073901"/>
    <s v="250990282383991"/>
  </r>
  <r>
    <s v="392-016-022-00303"/>
    <s v="392-016-022ТП 29-01 Краснознаменск"/>
    <s v="00303"/>
    <x v="366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ОП-0,66-I"/>
    <n v="200"/>
    <s v="Опорный"/>
    <s v="Новые ТТ на кабель"/>
    <s v="Технич.учет"/>
    <s v="г.Краснознаменск"/>
    <s v="Советская"/>
    <m/>
    <s v="Технич.учет"/>
    <m/>
    <m/>
    <m/>
    <m/>
    <s v="РЭС"/>
    <m/>
    <s v="Краснознаменский РЭС"/>
    <m/>
    <m/>
    <x v="5"/>
    <x v="2"/>
    <n v="103350428"/>
    <d v="2016-06-10T00:00:00"/>
    <s v="Билайн"/>
    <n v="4"/>
    <s v="3G"/>
    <s v="54.928669"/>
    <s v="22.480358"/>
    <d v="2017-02-28T00:00:00"/>
    <s v="10.111.129.210"/>
    <s v="8970199151035219359"/>
    <s v="70820073954"/>
    <s v="250990282384044"/>
  </r>
  <r>
    <s v="392-016-022-00304"/>
    <s v="392-016-022ТП 29-02 Краснознаменск"/>
    <s v="00304"/>
    <x v="367"/>
    <x v="22"/>
    <s v="392-016-022"/>
    <s v="15-329"/>
    <s v="392-016"/>
    <s v="О-22 Краснознаменск"/>
    <s v="БКТПН"/>
    <m/>
    <m/>
    <m/>
    <s v="Снаружи ТП в отд.щите"/>
    <m/>
    <m/>
    <m/>
    <m/>
    <m/>
    <s v="3ф Трансф"/>
    <s v="ТОП-0,66-I"/>
    <n v="200"/>
    <s v="Опорный"/>
    <s v="Новые ТТ на кабель"/>
    <s v="Технич.учет"/>
    <s v="г.Краснознаменск"/>
    <m/>
    <m/>
    <s v="Технич.учет"/>
    <m/>
    <m/>
    <m/>
    <m/>
    <s v="РЭС"/>
    <m/>
    <s v="Краснознаменский РЭС"/>
    <m/>
    <m/>
    <x v="2"/>
    <x v="2"/>
    <n v="103320093"/>
    <d v="2016-06-10T00:00:00"/>
    <s v="Билайн"/>
    <n v="4"/>
    <s v="3G"/>
    <s v="54.946097"/>
    <s v="22.508462"/>
    <d v="2017-02-28T00:00:00"/>
    <s v="10.111.129.206"/>
    <s v="8970199151035219367"/>
    <s v="70820073955"/>
    <s v="250990282384045"/>
  </r>
  <r>
    <s v="392-016-022-00305"/>
    <s v="392-016-022ТП 29-03 Высокое"/>
    <s v="00305"/>
    <x v="368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Высокое"/>
    <s v="Краснознаменская"/>
    <m/>
    <s v="Технич.учет"/>
    <m/>
    <m/>
    <m/>
    <m/>
    <s v="РЭС"/>
    <m/>
    <s v="Краснознаменский РЭС"/>
    <m/>
    <m/>
    <x v="5"/>
    <x v="2"/>
    <n v="100094065"/>
    <d v="2016-06-08T00:00:00"/>
    <s v="Билайн"/>
    <n v="4"/>
    <s v="3G"/>
    <s v="54.52533"/>
    <s v="22.29103"/>
    <d v="2017-02-28T00:00:00"/>
    <s v="10.111.130.169"/>
    <s v="8970199151035207784"/>
    <s v="70820072797"/>
    <s v="250990282382887"/>
  </r>
  <r>
    <s v="392-016-022-00306"/>
    <s v="392-016-022ТП 29-04 Краснознаменск"/>
    <s v="00306"/>
    <x v="369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г.Краснознаменск"/>
    <s v="Калининградская"/>
    <m/>
    <s v="Технич.учет"/>
    <m/>
    <m/>
    <m/>
    <m/>
    <s v="РЭС"/>
    <m/>
    <s v="Краснознаменский РЭС"/>
    <m/>
    <m/>
    <x v="5"/>
    <x v="2"/>
    <n v="103350459"/>
    <d v="2016-06-08T00:00:00"/>
    <s v="Билайн"/>
    <n v="4"/>
    <s v="3G"/>
    <s v="54.945096"/>
    <s v="22.503823"/>
    <d v="2017-02-28T00:00:00"/>
    <s v="10.111.129.246"/>
    <s v="8970199151035219730"/>
    <s v="70820073992"/>
    <s v="250990282384082"/>
  </r>
  <r>
    <s v="392-016-022-00307"/>
    <s v="392-016-022ТП 29-05 Мичурино"/>
    <s v="00307"/>
    <x v="370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ОП-0,66-I"/>
    <n v="200"/>
    <s v="Опорный"/>
    <s v="Новые ТТ на кабель"/>
    <s v="Технич.учет"/>
    <s v="п. Острогожское"/>
    <s v="Краснознаменская"/>
    <m/>
    <s v="Технич.учет"/>
    <m/>
    <m/>
    <m/>
    <m/>
    <s v="РЭС"/>
    <m/>
    <s v="Краснознаменский РЭС"/>
    <m/>
    <m/>
    <x v="5"/>
    <x v="2"/>
    <n v="104243105"/>
    <d v="2016-06-02T00:00:00"/>
    <s v="Билайн"/>
    <n v="4"/>
    <s v="3G"/>
    <s v="54.931305"/>
    <s v="22.579546"/>
    <d v="2017-02-28T00:00:00"/>
    <s v="10.111.136.142"/>
    <s v="8970199160101533379"/>
    <s v="70820085356"/>
    <s v="250990282553453"/>
  </r>
  <r>
    <s v="392-016-022-00308"/>
    <s v="392-016-022ТП 29-06 Мичурино"/>
    <s v="00308"/>
    <x v="371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ОП-0,66-I"/>
    <n v="150"/>
    <s v="Опорный"/>
    <s v="Новые ТТ на шины"/>
    <s v="Технич.учет"/>
    <s v="п. Мичурино"/>
    <s v="Краснознаменская"/>
    <m/>
    <s v="Технич.учет"/>
    <m/>
    <m/>
    <m/>
    <m/>
    <s v="РЭС"/>
    <m/>
    <s v="Краснознаменский РЭС"/>
    <m/>
    <m/>
    <x v="5"/>
    <x v="2"/>
    <n v="100093991"/>
    <d v="2016-06-10T00:00:00"/>
    <s v="Билайн"/>
    <n v="4"/>
    <s v="3G"/>
    <s v="54.923205"/>
    <s v="22.601925"/>
    <d v="2017-02-28T00:00:00"/>
    <s v="10.111.136.198"/>
    <s v="8970199160101533932"/>
    <s v="70820085412"/>
    <s v="250990282553509"/>
  </r>
  <r>
    <s v="392-016-022-00309"/>
    <s v="392-016-022ТП 29-10 Кр-к АО ДПМК"/>
    <s v="00309"/>
    <x v="372"/>
    <x v="22"/>
    <s v="392-016-022"/>
    <s v="15-329"/>
    <s v="392-016"/>
    <s v="О-22 Краснознаменск"/>
    <s v="Мачтовая"/>
    <s v="Железобетонная"/>
    <m/>
    <s v="Норм."/>
    <s v="Нет"/>
    <m/>
    <s v="СА4У-И672М"/>
    <s v="253170"/>
    <s v="Снаружи ТП в отд.щите"/>
    <m/>
    <s v="3ф Трансф"/>
    <s v="ТОП-0,66-I"/>
    <n v="200"/>
    <s v="Опорный"/>
    <s v="Новые ТТ на кабель"/>
    <s v="Юр.лицо"/>
    <s v="п. Острогожское"/>
    <s v="Почтовая"/>
    <m/>
    <s v="ДПМК"/>
    <m/>
    <m/>
    <m/>
    <m/>
    <n v="137"/>
    <m/>
    <s v="Краснознаменский РЭС"/>
    <m/>
    <m/>
    <x v="1"/>
    <x v="1"/>
    <m/>
    <m/>
    <m/>
    <m/>
    <m/>
    <m/>
    <m/>
    <m/>
    <m/>
    <m/>
    <m/>
    <m/>
  </r>
  <r>
    <s v="392-016-022-00310"/>
    <s v="392-016-022ТП 29-12 Кр-к Т-1"/>
    <s v="00310"/>
    <x v="373"/>
    <x v="22"/>
    <s v="392-016-022"/>
    <s v="15-329"/>
    <s v="392-016"/>
    <s v="О-22 Краснознаменск"/>
    <s v="БКТПН"/>
    <m/>
    <m/>
    <m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г.Краснознаменск"/>
    <s v="Кирпичная"/>
    <m/>
    <s v="Технич.учет"/>
    <m/>
    <m/>
    <m/>
    <m/>
    <s v="РЭС"/>
    <m/>
    <s v="Краснознаменский РЭС"/>
    <m/>
    <m/>
    <x v="3"/>
    <x v="2"/>
    <n v="103350539"/>
    <d v="2016-05-24T00:00:00"/>
    <s v="Билайн"/>
    <n v="4"/>
    <s v="3G"/>
    <s v="54.942166"/>
    <s v="22.502130"/>
    <d v="2017-02-28T00:00:00"/>
    <s v="10.111.136.184"/>
    <s v="8970199160101533791"/>
    <s v="70820085398"/>
    <s v="250990282553495"/>
  </r>
  <r>
    <s v="392-016-022-00311"/>
    <s v="392-016-022#искл 29-20 Т-1 ОАО Ленгазспецстрой(не входит в состав площадки)"/>
    <s v="00311"/>
    <x v="374"/>
    <x v="22"/>
    <s v="392-016-022"/>
    <s v="15-329"/>
    <s v="392-016"/>
    <s v="О-22 Краснознаменск"/>
    <m/>
    <m/>
    <m/>
    <m/>
    <m/>
    <m/>
    <m/>
    <m/>
    <m/>
    <m/>
    <m/>
    <m/>
    <m/>
    <m/>
    <m/>
    <m/>
    <m/>
    <m/>
    <m/>
    <m/>
    <m/>
    <m/>
    <m/>
    <m/>
    <m/>
    <m/>
    <s v="Краснознаменский РЭС"/>
    <m/>
    <m/>
    <x v="0"/>
    <x v="0"/>
    <m/>
    <m/>
    <m/>
    <m/>
    <m/>
    <m/>
    <m/>
    <m/>
    <m/>
    <m/>
    <m/>
    <m/>
  </r>
  <r>
    <s v="392-016-022-00312"/>
    <s v="392-016-022ТП 29-28 п. Высокое"/>
    <s v="00312"/>
    <x v="375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ОП-0,66-I"/>
    <n v="200"/>
    <s v="Опорный"/>
    <s v="Новые ТТ на кабель"/>
    <s v="Технич.учет"/>
    <s v="п. Высокое"/>
    <s v="Краснознаменская"/>
    <m/>
    <s v="Технич.учет"/>
    <m/>
    <m/>
    <m/>
    <m/>
    <s v="РЭС"/>
    <m/>
    <s v="Краснознаменский РЭС"/>
    <m/>
    <m/>
    <x v="5"/>
    <x v="2"/>
    <n v="103320072"/>
    <d v="2016-06-10T00:00:00"/>
    <s v="Билайн"/>
    <n v="4"/>
    <s v="3G"/>
    <s v="54.932777"/>
    <s v="22.559687"/>
    <d v="2017-02-28T00:00:00"/>
    <s v="10.111.131.14"/>
    <s v="8970199151035206091"/>
    <s v="70820072628"/>
    <s v="250990282382718"/>
  </r>
  <r>
    <s v="392-016-022-00313"/>
    <s v="392-016-022#искл 29-37 ДРСУ, АБЗ(не входит в состав площадки)"/>
    <s v="00313"/>
    <x v="376"/>
    <x v="22"/>
    <s v="392-016-022"/>
    <s v="15-329"/>
    <s v="392-016"/>
    <s v="О-22 Краснознаменск"/>
    <m/>
    <m/>
    <m/>
    <m/>
    <m/>
    <m/>
    <m/>
    <m/>
    <m/>
    <m/>
    <m/>
    <m/>
    <m/>
    <m/>
    <m/>
    <m/>
    <m/>
    <m/>
    <m/>
    <m/>
    <m/>
    <m/>
    <m/>
    <m/>
    <m/>
    <m/>
    <s v="Краснознаменский РЭС"/>
    <m/>
    <m/>
    <x v="0"/>
    <x v="0"/>
    <m/>
    <m/>
    <m/>
    <m/>
    <m/>
    <m/>
    <m/>
    <m/>
    <m/>
    <m/>
    <m/>
    <m/>
  </r>
  <r>
    <s v="392-016-022-00314"/>
    <s v="392-016-022ТП 29-38 Астрогорское"/>
    <s v="00314"/>
    <x v="377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ОП-0,66-I"/>
    <n v="200"/>
    <s v="Опорный"/>
    <s v="Новые ТТ на кабель"/>
    <s v="Технич.учет"/>
    <s v="п. Острогожское"/>
    <s v="Школьная"/>
    <m/>
    <s v="Технич.учет"/>
    <m/>
    <m/>
    <m/>
    <m/>
    <s v="РЭС"/>
    <m/>
    <s v="Краснознаменский РЭС"/>
    <m/>
    <m/>
    <x v="5"/>
    <x v="2"/>
    <n v="100093966"/>
    <d v="2016-06-09T00:00:00"/>
    <s v="Билайн"/>
    <n v="4"/>
    <s v="3G"/>
    <s v="54.929441"/>
    <s v="22.578539"/>
    <d v="2017-02-28T00:00:00"/>
    <s v="10.111.136.201"/>
    <s v="8970199160101533965"/>
    <s v="70820085415"/>
    <s v="250990282553512"/>
  </r>
  <r>
    <s v="392-016-022-00315"/>
    <s v="392-016-022ТП 29-39 Кр-к"/>
    <s v="00315"/>
    <x v="378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г.Краснознаменск"/>
    <s v="Почтовая"/>
    <m/>
    <s v="Технич.учет"/>
    <m/>
    <m/>
    <m/>
    <m/>
    <s v="РЭС"/>
    <m/>
    <s v="Краснознаменский РЭС"/>
    <m/>
    <m/>
    <x v="5"/>
    <x v="2"/>
    <n v="103455585"/>
    <d v="2016-04-30T00:00:00"/>
    <s v="Билайн"/>
    <n v="4"/>
    <s v="3G"/>
    <s v="54.940194"/>
    <s v="22.495735"/>
    <d v="2017-02-28T00:00:00"/>
    <s v="10.111.129.43"/>
    <s v="8970199150735199754"/>
    <s v="79692437832"/>
    <s v="250990282322077"/>
  </r>
  <r>
    <s v="392-016-022-00316"/>
    <s v="392-016-022ТП 29-41 п.Высокое"/>
    <s v="00316"/>
    <x v="379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ОП-0,66-I"/>
    <n v="200"/>
    <s v="Опорный"/>
    <s v="Новые ТТ на кабель"/>
    <s v="Технич.учет"/>
    <s v="п. Высокое"/>
    <s v="Краснознаменская"/>
    <m/>
    <s v="Технич.учет"/>
    <m/>
    <m/>
    <m/>
    <m/>
    <s v="РЭС"/>
    <m/>
    <s v="Краснознаменский РЭС"/>
    <m/>
    <m/>
    <x v="5"/>
    <x v="2"/>
    <n v="103455627"/>
    <d v="2016-05-24T00:00:00"/>
    <s v="Билайн"/>
    <n v="4"/>
    <s v="3G"/>
    <s v="54.938657"/>
    <s v="22.553222"/>
    <d v="2017-02-28T00:00:00"/>
    <s v="10.111.136.183"/>
    <s v="8970199160101533783"/>
    <s v="70820085397"/>
    <s v="250990282553494"/>
  </r>
  <r>
    <s v="392-016-022-00317"/>
    <s v="392-016-022ТП 29-43 Кр-к"/>
    <s v="00317"/>
    <x v="380"/>
    <x v="22"/>
    <s v="392-016-022"/>
    <s v="15-329"/>
    <s v="392-016"/>
    <s v="О-22 Краснознаменск"/>
    <s v="Мачтовая"/>
    <s v="Железобетонная"/>
    <m/>
    <s v="Норм."/>
    <s v="Нет"/>
    <m/>
    <s v="Меркурий 230"/>
    <s v="03701737"/>
    <m/>
    <m/>
    <s v="3ф Трансф"/>
    <s v="ТОП-0,66-I"/>
    <n v="150"/>
    <s v="Опорный"/>
    <s v="Новые ТТ на шины"/>
    <s v="Юр.лицо"/>
    <s v="г.Краснознаменск"/>
    <s v="Советская"/>
    <m/>
    <s v="Контора-мастер"/>
    <m/>
    <m/>
    <m/>
    <m/>
    <n v="563"/>
    <m/>
    <s v="Краснознаменский РЭС"/>
    <m/>
    <m/>
    <x v="1"/>
    <x v="1"/>
    <m/>
    <m/>
    <m/>
    <m/>
    <m/>
    <m/>
    <m/>
    <m/>
    <m/>
    <m/>
    <m/>
    <m/>
  </r>
  <r>
    <s v="392-016-022-02274"/>
    <s v="392-016-022ТП 29-12 Кр-к Т-2"/>
    <s v="02274"/>
    <x v="381"/>
    <x v="22"/>
    <s v="392-016-022"/>
    <s v="15-329"/>
    <s v="392-016"/>
    <s v="О-22 Краснознаменск"/>
    <s v="БКТПН"/>
    <m/>
    <m/>
    <m/>
    <s v="Нет"/>
    <m/>
    <s v="ЦЭ6803В"/>
    <s v="011070078001924"/>
    <m/>
    <m/>
    <s v="3ф Трансф"/>
    <s v="ТШП-0,66-I"/>
    <n v="300"/>
    <s v="Шинный"/>
    <s v="Новые ТТ на шины"/>
    <s v="Технич.учет"/>
    <s v="г.Краснознаменск"/>
    <s v="Кирпичная"/>
    <m/>
    <s v="Технич.учет"/>
    <m/>
    <m/>
    <m/>
    <m/>
    <s v="РЭС"/>
    <m/>
    <s v="Краснознаменский РЭС"/>
    <m/>
    <m/>
    <x v="1"/>
    <x v="1"/>
    <m/>
    <m/>
    <m/>
    <m/>
    <m/>
    <m/>
    <m/>
    <m/>
    <m/>
    <m/>
    <m/>
    <m/>
  </r>
  <r>
    <s v="392-017-023-00318"/>
    <s v="392-017-023ТП 41-01"/>
    <s v="00318"/>
    <x v="382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19"/>
    <s v="392-017-023ТП 41-07"/>
    <s v="00319"/>
    <x v="383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0"/>
    <s v="392-017-023ТП 41-10"/>
    <s v="00320"/>
    <x v="384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1"/>
    <s v="392-017-023ТП 41-13"/>
    <s v="00321"/>
    <x v="385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2"/>
    <s v="392-017-023ТП 41-15"/>
    <s v="00322"/>
    <x v="386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3"/>
    <s v="392-017-023ТП 41-16"/>
    <s v="00323"/>
    <x v="387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4"/>
    <s v="392-017-023ТП 42-01"/>
    <s v="00324"/>
    <x v="388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5"/>
    <s v="392-017-023ТП 42-02"/>
    <s v="00325"/>
    <x v="389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6"/>
    <s v="392-017-023ТП 42-03"/>
    <s v="00326"/>
    <x v="390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7"/>
    <s v="392-017-023ТП 42-04"/>
    <s v="00327"/>
    <x v="391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8"/>
    <s v="392-017-023ТП 42-05"/>
    <s v="00328"/>
    <x v="392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9"/>
    <s v="392-017-023ТП 42-06"/>
    <s v="00329"/>
    <x v="393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0"/>
    <s v="392-017-023ТП 42-08"/>
    <s v="00330"/>
    <x v="394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1"/>
    <s v="392-017-023ТП 42-09"/>
    <s v="00331"/>
    <x v="395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2"/>
    <s v="392-017-023ТП 42-10"/>
    <s v="00332"/>
    <x v="396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3"/>
    <s v="392-017-023ТП 42-11"/>
    <s v="00333"/>
    <x v="397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4"/>
    <s v="392-017-023ТП 42-12"/>
    <s v="00334"/>
    <x v="398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5"/>
    <s v="392-017-023ТП 42-13"/>
    <s v="00335"/>
    <x v="399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6"/>
    <s v="392-017-023ТП 42-14"/>
    <s v="00336"/>
    <x v="400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7"/>
    <s v="392-017-023ТП 42-15"/>
    <s v="00337"/>
    <x v="401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8"/>
    <s v="392-017-023ТП 42-16"/>
    <s v="00338"/>
    <x v="402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9"/>
    <s v="392-017-023ТП 42-17"/>
    <s v="00339"/>
    <x v="403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0"/>
    <s v="392-017-023ТП 42-18"/>
    <s v="00340"/>
    <x v="404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1"/>
    <s v="392-017-023ТП 42-19"/>
    <s v="00341"/>
    <x v="405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2"/>
    <s v="392-017-023ТП 42-20"/>
    <s v="00342"/>
    <x v="406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3"/>
    <s v="392-017-023ТП 42-21"/>
    <s v="00343"/>
    <x v="407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4"/>
    <s v="392-017-023ТП 42-22"/>
    <s v="00344"/>
    <x v="408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5"/>
    <s v="392-017-023ТП 42-23"/>
    <s v="00345"/>
    <x v="409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6"/>
    <s v="392-017-023ТП 43-12"/>
    <s v="00346"/>
    <x v="410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7"/>
    <s v="392-017-023ТП 43-13"/>
    <s v="00347"/>
    <x v="411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8"/>
    <s v="392-017-023ТП 43-14"/>
    <s v="00348"/>
    <x v="412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9"/>
    <s v="392-017-023ТП 43-26"/>
    <s v="00349"/>
    <x v="413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0"/>
    <s v="392-017-023ТП 43-30"/>
    <s v="00350"/>
    <x v="414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1"/>
    <s v="392-017-023ТП 43-35"/>
    <s v="00351"/>
    <x v="415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2"/>
    <s v="392-017-023ТП 44-11"/>
    <s v="00352"/>
    <x v="416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3"/>
    <s v="392-017-023ТП 44-12"/>
    <s v="00353"/>
    <x v="417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4"/>
    <s v="392-017-023ТП 44-14"/>
    <s v="00354"/>
    <x v="418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5"/>
    <s v="392-017-023ТП 44-17"/>
    <s v="00355"/>
    <x v="419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6"/>
    <s v="392-017-023ТП 44-24"/>
    <s v="00356"/>
    <x v="420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7"/>
    <s v="392-017-023ТП 44-26"/>
    <s v="00357"/>
    <x v="421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8"/>
    <s v="392-017-023ТП 44-30"/>
    <s v="00358"/>
    <x v="422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9"/>
    <s v="392-017-023ТП 44-31"/>
    <s v="00359"/>
    <x v="423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0"/>
    <s v="392-017-023ТП 44-32"/>
    <s v="00360"/>
    <x v="424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1"/>
    <s v="392-017-023ТП 44-33"/>
    <s v="00361"/>
    <x v="425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2"/>
    <s v="392-017-023ТП 44-37"/>
    <s v="00362"/>
    <x v="426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3"/>
    <s v="392-017-023ТП 93-01"/>
    <s v="00363"/>
    <x v="427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4"/>
    <s v="392-017-023ТП 93-02"/>
    <s v="00364"/>
    <x v="428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5"/>
    <s v="392-017-023ТП 93-03 КПУ МГ ОООЛентрансгаз аб"/>
    <s v="00365"/>
    <x v="429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6"/>
    <s v="392-017-023ТП 93-04"/>
    <s v="00366"/>
    <x v="430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7"/>
    <s v="392-017-023ТП В-41"/>
    <s v="00367"/>
    <x v="431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8"/>
    <s v="392-017-023ТП В-42"/>
    <s v="00368"/>
    <x v="432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9"/>
    <s v="392-017-023ТП В-43"/>
    <s v="00369"/>
    <x v="433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70"/>
    <s v="392-017-023ТП 301"/>
    <s v="00370"/>
    <x v="434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9-024-00371"/>
    <s v="392-019-024ТП 35-01"/>
    <s v="00371"/>
    <x v="435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2"/>
    <s v="392-019-024ТП 35-04"/>
    <s v="00372"/>
    <x v="436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3"/>
    <s v="392-019-024ТП 35-06"/>
    <s v="00373"/>
    <x v="437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4"/>
    <s v="392-019-024ТП 35-07"/>
    <s v="00374"/>
    <x v="438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5"/>
    <s v="392-019-024ТП 35-08"/>
    <s v="00375"/>
    <x v="439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6"/>
    <s v="392-019-024ТП 35-09-1 Мелиоводхоз, н/с№48а, быт"/>
    <s v="00376"/>
    <x v="440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7"/>
    <s v="392-019-024ТП 35-11"/>
    <s v="00377"/>
    <x v="441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8"/>
    <s v="392-019-024ТП 35-12"/>
    <s v="00378"/>
    <x v="442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9"/>
    <s v="392-019-024ТП 35-13"/>
    <s v="00379"/>
    <x v="443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0"/>
    <s v="392-019-024ТП 35-15"/>
    <s v="00380"/>
    <x v="444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1"/>
    <s v="392-019-024ТП 37-06"/>
    <s v="00381"/>
    <x v="445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2"/>
    <s v="392-019-024ТП 37-08"/>
    <s v="00382"/>
    <x v="446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3"/>
    <s v="392-019-024ТП 37-10"/>
    <s v="00383"/>
    <x v="447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4"/>
    <s v="392-019-024ТП 37-11"/>
    <s v="00384"/>
    <x v="448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5"/>
    <s v="392-019-024ТП 37-12"/>
    <s v="00385"/>
    <x v="449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6"/>
    <s v="392-019-024ТП 37-13"/>
    <s v="00386"/>
    <x v="450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7"/>
    <s v="392-019-024ТП 37-14"/>
    <s v="00387"/>
    <x v="451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8"/>
    <s v="392-019-024ТП 37-16"/>
    <s v="00388"/>
    <x v="452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9"/>
    <s v="392-019-024ТП 37-17-1 Мелиоводхоз"/>
    <s v="00389"/>
    <x v="453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0"/>
    <s v="392-019-024ТП 37-17-2 Мелиоводхоз"/>
    <s v="00390"/>
    <x v="454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1"/>
    <s v="392-019-024ТП 37-18 Мелиоводхоз"/>
    <s v="00391"/>
    <x v="455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2"/>
    <s v="392-019-024ТП 37-20"/>
    <s v="00392"/>
    <x v="456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3"/>
    <s v="392-019-024ТП 37-23"/>
    <s v="00393"/>
    <x v="457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4"/>
    <s v="392-019-024ТП 37-25"/>
    <s v="00394"/>
    <x v="458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5"/>
    <s v="392-019-024ТП 37-26"/>
    <s v="00395"/>
    <x v="459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6"/>
    <s v="392-019-024ТП 37-34 н/ст Дублино"/>
    <s v="00396"/>
    <x v="460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22-025-00397"/>
    <s v="392-022-025ТП 5"/>
    <s v="00397"/>
    <x v="461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398"/>
    <s v="392-022-025ТП 104 Т-1 Черняховск"/>
    <s v="00398"/>
    <x v="462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399"/>
    <s v="392-022-025ТП 104 Т-2 Черняховск"/>
    <s v="00399"/>
    <x v="463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400"/>
    <s v="392-022-025ТП 59 Т-1 Черняховск ЮЭС"/>
    <s v="00400"/>
    <x v="464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401"/>
    <s v="392-022-025ТП 75 Т-1 Черняховск ООО ЛИГ"/>
    <s v="00401"/>
    <x v="465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402"/>
    <s v="392-022-025ТП 91 Т-1 Черняховск ДПМК"/>
    <s v="00402"/>
    <x v="466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403"/>
    <s v="392-022-025ТП 105 ООО ЭКО Энерджи Светлый"/>
    <s v="00403"/>
    <x v="467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404"/>
    <s v="392-022-025ТП 107 Черняховск АРВИ"/>
    <s v="00404"/>
    <x v="468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05"/>
    <s v="392-022-026ТП 106"/>
    <s v="00405"/>
    <x v="469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06"/>
    <s v="392-022-026ТП 1 1с"/>
    <s v="00406"/>
    <x v="470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07"/>
    <s v="392-022-026ТП 12 Т-1"/>
    <s v="00407"/>
    <x v="471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08"/>
    <s v="392-022-026ТП 12 Т-2"/>
    <s v="00408"/>
    <x v="472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09"/>
    <s v="392-022-026ТП 42"/>
    <s v="00409"/>
    <x v="473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10"/>
    <s v="392-022-026ТП 43"/>
    <s v="00410"/>
    <x v="474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11"/>
    <s v="392-022-026ТП 62 Т-1 т.ц. Вестер"/>
    <s v="00411"/>
    <x v="475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12"/>
    <s v="392-022-026ТП 62 Т-2 т.ц. Вестер"/>
    <s v="00412"/>
    <x v="476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5-027-00413"/>
    <s v="392-025-027ТП 105"/>
    <s v="00413"/>
    <x v="477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14"/>
    <s v="392-025-027ТП 116"/>
    <s v="00414"/>
    <x v="478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15"/>
    <s v="392-025-027ТП 133"/>
    <s v="00415"/>
    <x v="479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16"/>
    <s v="392-025-027ТП 136"/>
    <s v="00416"/>
    <x v="480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17"/>
    <s v="392-025-027ТП 138"/>
    <s v="00417"/>
    <x v="481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18"/>
    <s v="392-025-027ТП 143"/>
    <s v="00418"/>
    <x v="482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19"/>
    <s v="392-025-027ТП 10-01"/>
    <s v="00419"/>
    <x v="483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0"/>
    <s v="392-025-027ТП 10-02"/>
    <s v="00420"/>
    <x v="484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1"/>
    <s v="392-025-027ТП 145Стр. пл. з/да Металлоконстр"/>
    <s v="00421"/>
    <x v="485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2"/>
    <s v="392-025-027ТП 21-01 СПТУ-18, подсобное хоз-во"/>
    <s v="00422"/>
    <x v="486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3"/>
    <s v="392-025-027ТП 21-01 СПТУ-18, подсобное хоз-во, аб."/>
    <s v="00423"/>
    <x v="487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4"/>
    <s v="392-025-027ТП 21-02"/>
    <s v="00424"/>
    <x v="488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5"/>
    <s v="392-025-027ТП 21-03"/>
    <s v="00425"/>
    <x v="489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6"/>
    <s v="392-025-027ТП 21-04"/>
    <s v="00426"/>
    <x v="490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7"/>
    <s v="392-025-027ТП 24-06"/>
    <s v="00427"/>
    <x v="491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8"/>
    <s v="392-025-027ТП 24-07"/>
    <s v="00428"/>
    <x v="492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9"/>
    <s v="392-025-027ТП 24-08"/>
    <s v="00429"/>
    <x v="493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0"/>
    <s v="392-025-027ТП 24-09"/>
    <s v="00430"/>
    <x v="494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1"/>
    <s v="392-025-027ТП 24-12"/>
    <s v="00431"/>
    <x v="495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2"/>
    <s v="392-025-027ТП 24-15"/>
    <s v="00432"/>
    <x v="496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3"/>
    <s v="392-025-027ТП 24-16"/>
    <s v="00433"/>
    <x v="497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4"/>
    <s v="392-025-027ТП 24-18 ООО шешупе, карьер аб"/>
    <s v="00434"/>
    <x v="498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5"/>
    <s v="392-025-027ТП 24-19"/>
    <s v="00435"/>
    <x v="499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6"/>
    <s v="392-025-027ТП 24-20"/>
    <s v="00436"/>
    <x v="500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7"/>
    <s v="392-025-027ТП 24-22"/>
    <s v="00437"/>
    <x v="501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8"/>
    <s v="392-025-027ТП 24-22 Л 2"/>
    <s v="00438"/>
    <x v="502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9"/>
    <s v="392-025-027ТП 24-23"/>
    <s v="00439"/>
    <x v="503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40"/>
    <s v="392-025-027ТП 24-24"/>
    <s v="00440"/>
    <x v="504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41"/>
    <s v="392-025-027ТП 24-25"/>
    <s v="00441"/>
    <x v="505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42"/>
    <s v="392-025-027ТП 24-26"/>
    <s v="00442"/>
    <x v="506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43"/>
    <s v="392-025-027ТП 92-01"/>
    <s v="00443"/>
    <x v="507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1"/>
    <s v="392-025-027ТП 102"/>
    <s v="02211"/>
    <x v="508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2"/>
    <s v="392-025-027ТП 105"/>
    <s v="02212"/>
    <x v="477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3"/>
    <s v="392-025-027ТП 116"/>
    <s v="02213"/>
    <x v="478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4"/>
    <s v="392-025-027ТП 133"/>
    <s v="02214"/>
    <x v="479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5"/>
    <s v="392-025-027ТП 135"/>
    <s v="02215"/>
    <x v="509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6"/>
    <s v="392-025-027ТП 136"/>
    <s v="02216"/>
    <x v="480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7"/>
    <s v="392-025-027ТП 138"/>
    <s v="02217"/>
    <x v="481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8"/>
    <s v="392-025-027ТП 140"/>
    <s v="02218"/>
    <x v="510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9"/>
    <s v="392-025-027ТП 144"/>
    <s v="02219"/>
    <x v="511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20"/>
    <s v="392-025-027ТП 145"/>
    <s v="02220"/>
    <x v="512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21"/>
    <s v="392-025-027ТП 24-17"/>
    <s v="02221"/>
    <x v="513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22"/>
    <s v="392-025-027ТП 24-27"/>
    <s v="02222"/>
    <x v="514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23"/>
    <s v="392-025-027ТП 143"/>
    <s v="02223"/>
    <x v="482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90"/>
    <s v="392-025-027ТП 21-11 Т-1"/>
    <s v="02290"/>
    <x v="515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91"/>
    <s v="392-025-027ТП 21-11 Т-2"/>
    <s v="02291"/>
    <x v="516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92"/>
    <s v="392-025-027ТП 92-03"/>
    <s v="02292"/>
    <x v="517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7-028-00444"/>
    <s v="392-027-028ТП 41-07 Ясная поляна"/>
    <s v="00444"/>
    <x v="518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45"/>
    <s v="392-027-028ТП 41-09 Чкалово"/>
    <s v="00445"/>
    <x v="519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46"/>
    <s v="392-027-028ТП 41-11 Ясная поляна"/>
    <s v="00446"/>
    <x v="520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47"/>
    <s v="392-027-028ТП 41-13 Дальнее"/>
    <s v="00447"/>
    <x v="521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48"/>
    <s v="392-027-028ТП 41-14 Совхозное"/>
    <s v="00448"/>
    <x v="522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49"/>
    <s v="392-027-028ТП 44-01 Ильинское"/>
    <s v="00449"/>
    <x v="523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0"/>
    <s v="392-027-028ТП 47-02 Дубовая роща"/>
    <s v="00450"/>
    <x v="524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1"/>
    <s v="392-027-028ТП 47-03 Тихвино"/>
    <s v="00451"/>
    <x v="525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2"/>
    <s v="392-027-028ТП 47-1 Т-1 Ветряк"/>
    <s v="00452"/>
    <x v="526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3"/>
    <s v="392-027-028ТП 57-09 Сосновка"/>
    <s v="00453"/>
    <x v="527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4"/>
    <s v="392-027-028ТП 57-10 Сосновка"/>
    <s v="00454"/>
    <x v="528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5"/>
    <s v="392-027-028ТП 57-11 Илюшино"/>
    <s v="00455"/>
    <x v="529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6"/>
    <s v="392-027-028ТП 57-13 Илюшино"/>
    <s v="00456"/>
    <x v="530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7"/>
    <s v="392-027-028ТП 57-14 Шелуменино"/>
    <s v="00457"/>
    <x v="531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8"/>
    <s v="392-027-028ТП 57-16 Криступино"/>
    <s v="00458"/>
    <x v="532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9"/>
    <s v="392-027-028ТП 57-17 Озерки откл."/>
    <s v="00459"/>
    <x v="533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60"/>
    <s v="392-027-028ТП 57-19 Свинарник"/>
    <s v="00460"/>
    <x v="534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61"/>
    <s v="392-027-028ТП 57-21 Ильюшино быт"/>
    <s v="00461"/>
    <x v="535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62"/>
    <s v="392-027-028ТП В-80 Ясная поляна"/>
    <s v="00462"/>
    <x v="536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63"/>
    <s v="392-027-028ТП 41-10 Т-1 Ясная пол"/>
    <s v="00463"/>
    <x v="537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30-029-00464"/>
    <s v="392-030-029ТП 31-01"/>
    <s v="00464"/>
    <x v="538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65"/>
    <s v="392-030-029ТП 31-02"/>
    <s v="00465"/>
    <x v="539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66"/>
    <s v="392-030-029ТП 31-03"/>
    <s v="00466"/>
    <x v="540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67"/>
    <s v="392-030-029ТП 31-04"/>
    <s v="00467"/>
    <x v="541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68"/>
    <s v="392-030-029ТП 31-05"/>
    <s v="00468"/>
    <x v="542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69"/>
    <s v="392-030-029ТП 31-07"/>
    <s v="00469"/>
    <x v="543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0"/>
    <s v="392-030-029ТП 31-08"/>
    <s v="00470"/>
    <x v="544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1"/>
    <s v="392-030-029ТП 31-12"/>
    <s v="00471"/>
    <x v="545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2"/>
    <s v="392-030-029ТП 31-13"/>
    <s v="00472"/>
    <x v="546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3"/>
    <s v="392-030-029ТП 31-14 в/ч погран.застава"/>
    <s v="00473"/>
    <x v="547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4"/>
    <s v="392-030-029ТП 31-15"/>
    <s v="00474"/>
    <x v="548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5"/>
    <s v="392-030-029ТП 31-16"/>
    <s v="00475"/>
    <x v="549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6"/>
    <s v="392-030-029ТП 31-19"/>
    <s v="00476"/>
    <x v="550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7"/>
    <s v="392-030-029ТП 31-20"/>
    <s v="00477"/>
    <x v="551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8"/>
    <s v="392-030-029ТП 31-21 подсобное хоз-во психоневрол.диспа"/>
    <s v="00478"/>
    <x v="552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9"/>
    <s v="392-030-029ТП 31-22 АО Ясновское, мелиоводхоз"/>
    <s v="00479"/>
    <x v="553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0"/>
    <s v="392-030-029ТП 31-23"/>
    <s v="00480"/>
    <x v="554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1"/>
    <s v="392-030-029ТП 31-24"/>
    <s v="00481"/>
    <x v="555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2"/>
    <s v="392-030-029ТП 31-30"/>
    <s v="00482"/>
    <x v="556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3"/>
    <s v="392-030-029ТП 31-31"/>
    <s v="00483"/>
    <x v="557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4"/>
    <s v="392-030-029ТП 31-33"/>
    <s v="00484"/>
    <x v="558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5"/>
    <s v="392-030-029ТП 31-35"/>
    <s v="00485"/>
    <x v="559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6"/>
    <s v="392-030-029ТП 31-36"/>
    <s v="00486"/>
    <x v="560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87"/>
    <s v="392-030-030ТП 56-06 Епархиальный женский монастырь"/>
    <s v="00487"/>
    <x v="561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88"/>
    <s v="392-030-030ТП 56-07"/>
    <s v="00488"/>
    <x v="562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89"/>
    <s v="392-030-030ТП 56-08"/>
    <s v="00489"/>
    <x v="563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0"/>
    <s v="392-030-030ТП 56-15"/>
    <s v="00490"/>
    <x v="564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1"/>
    <s v="392-030-030ТП 56-17"/>
    <s v="00491"/>
    <x v="565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2"/>
    <s v="392-030-030ТП 56-18"/>
    <s v="00492"/>
    <x v="566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3"/>
    <s v="392-030-030ТП 56-19"/>
    <s v="00493"/>
    <x v="567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4"/>
    <s v="392-030-030ТП 56-21"/>
    <s v="00494"/>
    <x v="568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5"/>
    <s v="392-030-030ТП 56-22"/>
    <s v="00495"/>
    <x v="569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6"/>
    <s v="392-030-030ТП 56-25 Кал-дморнефтепром месторождение"/>
    <s v="00496"/>
    <x v="570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7"/>
    <s v="392-030-030ТП 56-26"/>
    <s v="00497"/>
    <x v="571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8"/>
    <s v="392-030-030ТП 56-28"/>
    <s v="00498"/>
    <x v="572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3-031-00499"/>
    <s v="392-033-031ТП 86-14 Совхозное"/>
    <s v="00499"/>
    <x v="573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0500"/>
    <s v="392-033-031ТП 86-15 Доваторовка"/>
    <s v="00500"/>
    <x v="574"/>
    <x v="31"/>
    <s v="392-033-031"/>
    <s v="15-486"/>
    <s v="392-033"/>
    <s v="О-50 Междуречье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0501"/>
    <s v="392-033-031ТП 86-16 Доваторовка"/>
    <s v="00501"/>
    <x v="575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0502"/>
    <s v="392-033-031ТП 86-23 Державино"/>
    <s v="00502"/>
    <x v="576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0503"/>
    <s v="392-033-031ТП 86-24 Державино"/>
    <s v="00503"/>
    <x v="577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0504"/>
    <s v="392-033-031ТП В-72 Доваторовка"/>
    <s v="00504"/>
    <x v="578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16"/>
    <s v="392-033-031ТП 86-01"/>
    <s v="02316"/>
    <x v="579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17"/>
    <s v="392-033-031ТП 86-02"/>
    <s v="02317"/>
    <x v="580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18"/>
    <s v="392-033-031ТП 86-03"/>
    <s v="02318"/>
    <x v="581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19"/>
    <s v="392-033-031ТП 86-04"/>
    <s v="02319"/>
    <x v="582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0"/>
    <s v="392-033-031ТП 86-17"/>
    <s v="02320"/>
    <x v="583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1"/>
    <s v="392-033-031ТП 86-18"/>
    <s v="02321"/>
    <x v="584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2"/>
    <s v="392-033-031ТП 86-19"/>
    <s v="02322"/>
    <x v="585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3"/>
    <s v="392-033-031ТП 86-20"/>
    <s v="02323"/>
    <x v="586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4"/>
    <s v="392-033-031ТП 86-21"/>
    <s v="02324"/>
    <x v="587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5"/>
    <s v="392-033-031ТП 86-22"/>
    <s v="02325"/>
    <x v="588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6"/>
    <s v="392-033-031ТП В-71"/>
    <s v="02326"/>
    <x v="589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7"/>
    <s v="392-033-031ТП 86-13"/>
    <s v="02327"/>
    <x v="590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36"/>
    <s v="392-033-031ТП 86-01 Н. Каменка"/>
    <s v="02336"/>
    <x v="591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37"/>
    <s v="392-033-031ТП 86-02"/>
    <s v="02337"/>
    <x v="592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38"/>
    <s v="392-033-031ТП 86-03"/>
    <s v="02338"/>
    <x v="581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39"/>
    <s v="392-033-031ТП 86-04 Каменское"/>
    <s v="02339"/>
    <x v="593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40"/>
    <s v="392-033-031ТП 86-05 карьер&quot;Каменское&quot; ОАО&quot;Завод ЖБИ-2&quot;"/>
    <s v="02340"/>
    <x v="594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41"/>
    <s v="392-033-031ТП 86-06 карьер&quot;Каменское&quot; ЖБИ-2 аб"/>
    <s v="02341"/>
    <x v="595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42"/>
    <s v="392-033-031ТП 86-17 Острогорское"/>
    <s v="02342"/>
    <x v="596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43"/>
    <s v="392-033-031ТП 86-19 Гремячье"/>
    <s v="02343"/>
    <x v="597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44"/>
    <s v="392-033-031ТП 86-20 Гремячье"/>
    <s v="02344"/>
    <x v="598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45"/>
    <s v="392-033-031ТП В-71 ТП- Чернях РЭС, н/щ Больш. РЭС Граница Чернях. РЭС/ Больш. РЭС"/>
    <s v="02345"/>
    <x v="599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112-00001"/>
    <s v="392-033-112ТП 87-01"/>
    <s v="00001"/>
    <x v="600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2"/>
    <s v="392-033-112ТП 87-02"/>
    <s v="00002"/>
    <x v="601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3"/>
    <s v="392-033-112ТП 87-03"/>
    <s v="00003"/>
    <x v="602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4"/>
    <s v="392-033-112ТП 87-04"/>
    <s v="00004"/>
    <x v="603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5"/>
    <s v="392-033-112ТП 87-05"/>
    <s v="00005"/>
    <x v="604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6"/>
    <s v="392-033-112ТП 87-06"/>
    <s v="00006"/>
    <x v="605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7"/>
    <s v="392-033-112ТП 87-07"/>
    <s v="00007"/>
    <x v="606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8"/>
    <s v="392-033-112ТП 87-08"/>
    <s v="00008"/>
    <x v="607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9"/>
    <s v="392-033-112ТП 87-09"/>
    <s v="00009"/>
    <x v="608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10"/>
    <s v="392-033-112ТП 87-10"/>
    <s v="00010"/>
    <x v="609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11"/>
    <s v="392-033-112ТП 87-12"/>
    <s v="00011"/>
    <x v="610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12"/>
    <s v="392-033-112ТП 87-13"/>
    <s v="00012"/>
    <x v="611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13"/>
    <s v="392-033-112ТП 87-16"/>
    <s v="00013"/>
    <x v="612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14"/>
    <s v="392-033-112ТП 87-17"/>
    <s v="00014"/>
    <x v="613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3-02264"/>
    <s v="392-033-113ТП 89-01"/>
    <s v="02264"/>
    <x v="614"/>
    <x v="34"/>
    <s v="392-033-113"/>
    <s v="15-489"/>
    <s v="392-033"/>
    <s v="О-50 Междуречье"/>
    <s v="КТПН"/>
    <m/>
    <m/>
    <m/>
    <s v="Снаружи ТП в отд.щите"/>
    <m/>
    <m/>
    <m/>
    <m/>
    <m/>
    <s v="3ф Трансф"/>
    <s v="ТОП-0,66"/>
    <s v="150"/>
    <s v="Опорный"/>
    <s v="Новые ТТ на шины"/>
    <s v="Технич.учет"/>
    <s v="п.Поддубное"/>
    <s v="30-летия Победы"/>
    <m/>
    <s v="Технич.учет"/>
    <m/>
    <m/>
    <m/>
    <m/>
    <s v="РЭС"/>
    <m/>
    <s v="Черняховский РЭС"/>
    <m/>
    <m/>
    <x v="4"/>
    <x v="2"/>
    <s v="011466099151450"/>
    <d v="2016-02-29T00:00:00"/>
    <s v="Билайн"/>
    <n v="4"/>
    <s v="3G"/>
    <s v="54.64584"/>
    <s v="21.49069"/>
    <d v="2017-05-16T00:00:00"/>
    <s v="10.111.131.202"/>
    <s v="8970199151035713203"/>
    <s v="79692506953"/>
    <s v="250990282433429"/>
  </r>
  <r>
    <s v="392-033-113-02265"/>
    <s v="392-033-113ТП 89-02"/>
    <s v="02265"/>
    <x v="615"/>
    <x v="34"/>
    <s v="392-033-113"/>
    <s v="15-489"/>
    <s v="392-033"/>
    <s v="О-50 Междуречье"/>
    <s v="Мачтовая"/>
    <s v="Железобетонная"/>
    <m/>
    <s v="Норм."/>
    <s v="Снаружи ТП в отд.щите"/>
    <m/>
    <m/>
    <m/>
    <m/>
    <m/>
    <s v="3ф Трансф"/>
    <s v="ТОП-0,66-I"/>
    <s v="100"/>
    <s v="Опорный"/>
    <s v="Новые ТТ на шины"/>
    <s v="Технич.учет"/>
    <s v="п.Соболево"/>
    <s v="Лесная"/>
    <m/>
    <s v="Технич.учет"/>
    <m/>
    <m/>
    <m/>
    <m/>
    <s v="РЭС"/>
    <m/>
    <s v="Черняховский РЭС"/>
    <m/>
    <m/>
    <x v="7"/>
    <x v="2"/>
    <s v="011466099151380"/>
    <d v="2015-12-21T00:00:00"/>
    <s v="Билайн"/>
    <n v="4"/>
    <s v="3G"/>
    <s v="54.648608"/>
    <s v="21.469529"/>
    <d v="2017-05-16T00:00:00"/>
    <s v="10.111.131.197"/>
    <s v="8970199151035713674"/>
    <s v="79692507000"/>
    <s v="250990282433476"/>
  </r>
  <r>
    <s v="392-033-113-02266"/>
    <s v="392-033-113ТП 89-03"/>
    <s v="02266"/>
    <x v="616"/>
    <x v="34"/>
    <s v="392-033-113"/>
    <s v="15-489"/>
    <s v="392-033"/>
    <s v="О-50 Междуречье"/>
    <s v="Мачтовая"/>
    <s v="Железобетонная"/>
    <m/>
    <s v="Норм."/>
    <s v="Нет"/>
    <m/>
    <m/>
    <m/>
    <m/>
    <m/>
    <s v="3 ф "/>
    <m/>
    <m/>
    <m/>
    <m/>
    <s v="Технич.учет"/>
    <s v="п.Глушково"/>
    <s v="Лесная"/>
    <m/>
    <s v="Технич.учет"/>
    <m/>
    <m/>
    <m/>
    <m/>
    <s v="РЭС"/>
    <m/>
    <s v="Черняховский РЭС"/>
    <m/>
    <m/>
    <x v="1"/>
    <x v="1"/>
    <m/>
    <m/>
    <m/>
    <m/>
    <m/>
    <m/>
    <m/>
    <m/>
    <m/>
    <m/>
    <m/>
    <m/>
  </r>
  <r>
    <s v="392-033-113-02267"/>
    <s v="392-033-113ТП 89-04"/>
    <s v="02267"/>
    <x v="617"/>
    <x v="34"/>
    <s v="392-033-113"/>
    <s v="15-489"/>
    <s v="392-033"/>
    <s v="О-50 Междуречье"/>
    <s v="ЗТП"/>
    <m/>
    <m/>
    <m/>
    <s v="Нет"/>
    <m/>
    <m/>
    <m/>
    <m/>
    <m/>
    <s v="3ф Трансф"/>
    <s v="ТШП-0,66-I"/>
    <s v="600"/>
    <s v="Шинный"/>
    <s v="Новые ТТ на шины"/>
    <s v="Технич.учет"/>
    <s v="п.Глушково"/>
    <s v="Сов.конституции"/>
    <m/>
    <s v="Технич.учет"/>
    <m/>
    <m/>
    <m/>
    <m/>
    <s v="РЭС"/>
    <m/>
    <s v="Черняховский РЭС"/>
    <m/>
    <m/>
    <x v="1"/>
    <x v="1"/>
    <m/>
    <m/>
    <m/>
    <m/>
    <m/>
    <m/>
    <m/>
    <m/>
    <m/>
    <m/>
    <m/>
    <m/>
  </r>
  <r>
    <s v="392-033-113-02268"/>
    <s v="392-033-113ТП 89-05"/>
    <s v="02268"/>
    <x v="618"/>
    <x v="34"/>
    <s v="392-033-113"/>
    <s v="15-489"/>
    <s v="392-033"/>
    <s v="О-50 Междуречье"/>
    <s v="Мачтовая"/>
    <s v="Железобетонная"/>
    <m/>
    <s v="Норм."/>
    <s v="Нет"/>
    <m/>
    <m/>
    <m/>
    <m/>
    <m/>
    <s v="3ф Трансф"/>
    <s v="ТОП-0,66-I"/>
    <s v="100"/>
    <s v="Опорный"/>
    <s v="Новые ТТ на шины"/>
    <s v="Технич.учет"/>
    <s v="п.Яковлево"/>
    <m/>
    <m/>
    <s v="Технич.учет"/>
    <m/>
    <m/>
    <m/>
    <m/>
    <s v="РЭС"/>
    <m/>
    <s v="Черняховский РЭС"/>
    <m/>
    <m/>
    <x v="1"/>
    <x v="1"/>
    <m/>
    <m/>
    <m/>
    <m/>
    <m/>
    <m/>
    <m/>
    <m/>
    <m/>
    <m/>
    <m/>
    <m/>
  </r>
  <r>
    <s v="392-033-113-02269"/>
    <s v="392-033-113ТП 89-06"/>
    <s v="02269"/>
    <x v="619"/>
    <x v="34"/>
    <s v="392-033-113"/>
    <s v="15-489"/>
    <s v="392-033"/>
    <s v="О-50 Междуречье"/>
    <s v="ЗТП"/>
    <m/>
    <m/>
    <m/>
    <s v="Внутри ТП в отд.щите"/>
    <m/>
    <m/>
    <m/>
    <m/>
    <m/>
    <s v="3ф Трансф"/>
    <s v="ТШП-0,66-I"/>
    <s v="400"/>
    <s v="Шинный"/>
    <s v="Новые ТТ на шины"/>
    <s v="Технич.учет"/>
    <s v="п.Глушково"/>
    <s v="Сов.конституции"/>
    <m/>
    <s v="Технич.учет"/>
    <m/>
    <m/>
    <m/>
    <m/>
    <s v="РЭС"/>
    <m/>
    <s v="Черняховский РЭС"/>
    <m/>
    <m/>
    <x v="4"/>
    <x v="2"/>
    <s v="011466103455604"/>
    <d v="2016-04-29T00:00:00"/>
    <s v="Билайн"/>
    <n v="4"/>
    <s v="3G"/>
    <s v="54.659407"/>
    <s v="21.425439"/>
    <d v="2017-05-16T00:00:00"/>
    <s v="10.111.128.241"/>
    <s v="8970199150735199903"/>
    <s v="79692437847"/>
    <s v="250990282322092"/>
  </r>
  <r>
    <s v="392-033-113-02270"/>
    <s v="392-033-113ТП 89-07"/>
    <s v="02270"/>
    <x v="620"/>
    <x v="34"/>
    <s v="392-033-113"/>
    <s v="15-489"/>
    <s v="392-033"/>
    <s v="О-50 Междуречье"/>
    <s v="Мачтовая"/>
    <s v="Железобетонная"/>
    <m/>
    <s v="Норм."/>
    <s v="Снаружи ТП в отд.щите"/>
    <m/>
    <m/>
    <m/>
    <m/>
    <m/>
    <s v="3ф Трансф"/>
    <s v="ТШП-0,66-I"/>
    <s v="300"/>
    <s v="Шинный"/>
    <s v="Новые ТТ на шины"/>
    <s v="Технич.учет"/>
    <s v="п.Глушково"/>
    <s v="Сов.конституции"/>
    <m/>
    <s v="Технич.учет"/>
    <m/>
    <m/>
    <m/>
    <m/>
    <s v="РЭС"/>
    <m/>
    <s v="Черняховский РЭС"/>
    <m/>
    <m/>
    <x v="6"/>
    <x v="2"/>
    <s v="011466103244544"/>
    <d v="2016-04-21T00:00:00"/>
    <s v="Билайн"/>
    <n v="4"/>
    <s v="3G"/>
    <s v="54.659397"/>
    <s v="21.430565"/>
    <d v="2017-05-16T00:00:00"/>
    <s v="10.111.129.180"/>
    <s v="8970199151035218450"/>
    <s v="70820073864"/>
    <s v="250990282383954"/>
  </r>
  <r>
    <s v="392-033-113-02271"/>
    <s v="392-033-113ТП 89-10"/>
    <s v="02271"/>
    <x v="621"/>
    <x v="34"/>
    <s v="392-033-113"/>
    <s v="15-489"/>
    <s v="392-033"/>
    <s v="О-50 Междуречье"/>
    <s v="Мачтовая"/>
    <s v="Железобетонная"/>
    <m/>
    <s v="Норм."/>
    <s v="Снаружи ТП в отд.щите"/>
    <m/>
    <m/>
    <m/>
    <m/>
    <m/>
    <s v="3ф Трансф"/>
    <s v="ТОП-0,66-I"/>
    <s v="100"/>
    <s v="Опорный"/>
    <s v="Новые ТТ на шины"/>
    <s v="Технич.учет"/>
    <s v="п.Рябиновка 2"/>
    <m/>
    <m/>
    <s v="Технич.учет"/>
    <m/>
    <m/>
    <m/>
    <m/>
    <s v="РЭС"/>
    <m/>
    <s v="Черняховский РЭС"/>
    <m/>
    <m/>
    <x v="6"/>
    <x v="2"/>
    <s v="011466103350590"/>
    <d v="2016-04-27T00:00:00"/>
    <s v="Билайн"/>
    <n v="4"/>
    <s v="3G"/>
    <s v="54.659709"/>
    <s v="21.403059"/>
    <d v="2017-05-16T00:00:00"/>
    <s v="10.111.130.190"/>
    <s v="8970199151035207735"/>
    <s v="70820072792"/>
    <s v="250990282382882"/>
  </r>
  <r>
    <s v="392-033-113-02272"/>
    <s v="392-033-113ТП 89-11"/>
    <s v="02272"/>
    <x v="622"/>
    <x v="34"/>
    <s v="392-033-113"/>
    <s v="15-489"/>
    <s v="392-033"/>
    <s v="О-50 Междуречье"/>
    <s v="Мачтовая"/>
    <s v="Железобетонная"/>
    <m/>
    <s v="Норм."/>
    <s v="Снаружи ТП в отд.щите"/>
    <m/>
    <m/>
    <m/>
    <m/>
    <m/>
    <s v="3ф Трансф"/>
    <s v="ТОП-0,66"/>
    <s v="150"/>
    <s v="Опорный"/>
    <s v="Новые ТТ на шины"/>
    <s v="Технич.учет"/>
    <s v="п.Кудрявцево"/>
    <s v="К.Маркса"/>
    <m/>
    <s v="Технич.учет"/>
    <m/>
    <m/>
    <m/>
    <m/>
    <s v="РЭС"/>
    <m/>
    <s v="Черняховский РЭС"/>
    <m/>
    <m/>
    <x v="5"/>
    <x v="2"/>
    <s v="011466096231415"/>
    <d v="2015-11-30T00:00:00"/>
    <s v="Билайн"/>
    <n v="4"/>
    <s v="3G"/>
    <s v="54.661292"/>
    <s v="21.381202"/>
    <d v="2017-05-16T00:00:00"/>
    <s v="10.111.131.219"/>
    <s v="8970199151035713112"/>
    <s v="79692506944"/>
    <s v="250990282433420"/>
  </r>
  <r>
    <s v="392-033-113-02273"/>
    <s v="392-033-113ТП 89-13"/>
    <s v="02273"/>
    <x v="623"/>
    <x v="34"/>
    <s v="392-033-113"/>
    <s v="15-489"/>
    <s v="392-033"/>
    <s v="О-50 Междуречье"/>
    <s v="Мачтовая"/>
    <s v="Железобетонная"/>
    <m/>
    <s v="Норм."/>
    <s v="Снаружи ТП в отд.щите"/>
    <m/>
    <m/>
    <m/>
    <m/>
    <m/>
    <s v="3ф Трансф"/>
    <s v="ТОП-0,66-I"/>
    <s v="100"/>
    <s v="Опорный"/>
    <s v="Новые ТТ на шины"/>
    <s v="Технич.учет"/>
    <s v="п.Большевское"/>
    <s v="Мостовая"/>
    <m/>
    <s v="Технич.учет"/>
    <m/>
    <m/>
    <m/>
    <m/>
    <s v="РЭС"/>
    <m/>
    <s v="Черняховский РЭС"/>
    <m/>
    <m/>
    <x v="6"/>
    <x v="2"/>
    <s v="011466096231409"/>
    <d v="2015-11-30T00:00:00"/>
    <s v="Билайн"/>
    <n v="4"/>
    <s v="3G"/>
    <s v="54.648995"/>
    <s v="21.358224"/>
    <d v="2017-05-16T00:00:00"/>
    <s v="10.111.131.203"/>
    <s v="8970199151035713641"/>
    <s v="79692506997"/>
    <s v="250990282433473"/>
  </r>
  <r>
    <s v="392-033-114-02239"/>
    <s v="392-033-114ТП 90-01"/>
    <s v="02239"/>
    <x v="624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0"/>
    <s v="392-033-114ТП 90-02"/>
    <s v="02240"/>
    <x v="625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1"/>
    <s v="392-033-114ТП 90-03"/>
    <s v="02241"/>
    <x v="626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2"/>
    <s v="392-033-114ТП 90-04"/>
    <s v="02242"/>
    <x v="627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3"/>
    <s v="392-033-114ТП 90-05"/>
    <s v="02243"/>
    <x v="628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4"/>
    <s v="392-033-114ТП 90-06"/>
    <s v="02244"/>
    <x v="629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5"/>
    <s v="392-033-114ТП 90-08"/>
    <s v="02245"/>
    <x v="630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6"/>
    <s v="392-033-114ТП 90-10"/>
    <s v="02246"/>
    <x v="631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7"/>
    <s v="392-033-114ТП 90-11"/>
    <s v="02247"/>
    <x v="632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8"/>
    <s v="392-033-114ТП 90-12"/>
    <s v="02248"/>
    <x v="633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6-032-00505"/>
    <s v="392-036-032ТП 20-01"/>
    <s v="00505"/>
    <x v="634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06"/>
    <s v="392-036-032ТП 20-02"/>
    <s v="00506"/>
    <x v="635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07"/>
    <s v="392-036-032ТП 20-04"/>
    <s v="00507"/>
    <x v="636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08"/>
    <s v="392-036-032ТП 20-05"/>
    <s v="00508"/>
    <x v="637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09"/>
    <s v="392-036-032ТП 20-06"/>
    <s v="00509"/>
    <x v="638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0"/>
    <s v="392-036-032ТП 20-07"/>
    <s v="00510"/>
    <x v="639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1"/>
    <s v="392-036-032ТП 20-10"/>
    <s v="00511"/>
    <x v="640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2"/>
    <s v="392-036-032ТП 20-11"/>
    <s v="00512"/>
    <x v="641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3"/>
    <s v="392-036-032ТП 20-12"/>
    <s v="00513"/>
    <x v="642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4"/>
    <s v="392-036-032ТП 20-14"/>
    <s v="00514"/>
    <x v="643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5"/>
    <s v="392-036-032ТП 20-15"/>
    <s v="00515"/>
    <x v="644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6"/>
    <s v="392-036-032ТП 20-18 ж/д"/>
    <s v="00516"/>
    <x v="645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7"/>
    <s v="392-036-032ТП 21-15 Т2 Психоневрологический интернат аб."/>
    <s v="00517"/>
    <x v="646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8"/>
    <s v="392-036-032ТП 79 Т-1 школа МУП"/>
    <s v="00518"/>
    <x v="647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9"/>
    <s v="392-036-032ТП В-122"/>
    <s v="00519"/>
    <x v="648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20"/>
    <s v="392-036-032ТП В-90"/>
    <s v="00520"/>
    <x v="649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2235"/>
    <s v="392-036-032ТП 20-08"/>
    <s v="02235"/>
    <x v="650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2236"/>
    <s v="392-036-032ТП 20-13"/>
    <s v="02236"/>
    <x v="651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2237"/>
    <s v="392-036-032ТП 79 Т-2 школа МУП"/>
    <s v="02237"/>
    <x v="652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2238"/>
    <s v="392-036-032ТП 215 Т-1"/>
    <s v="02238"/>
    <x v="653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1"/>
    <s v="392-036-033ТП 21-02"/>
    <s v="00521"/>
    <x v="488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2"/>
    <s v="392-036-033ТП 21-03"/>
    <s v="00522"/>
    <x v="489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3"/>
    <s v="392-036-033ТП 21-05"/>
    <s v="00523"/>
    <x v="654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4"/>
    <s v="392-036-033ТП 21-06"/>
    <s v="00524"/>
    <x v="655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5"/>
    <s v="392-036-033ТП 21-07"/>
    <s v="00525"/>
    <x v="656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6"/>
    <s v="392-036-033ТП 21-08"/>
    <s v="00526"/>
    <x v="657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7"/>
    <s v="392-036-033ТП 21-09"/>
    <s v="00527"/>
    <x v="658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8"/>
    <s v="392-036-033ТП 21-10"/>
    <s v="00528"/>
    <x v="659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9"/>
    <s v="392-036-033ТП 21-11"/>
    <s v="00529"/>
    <x v="660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0"/>
    <s v="392-036-033ТП 21-13"/>
    <s v="00530"/>
    <x v="661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1"/>
    <s v="392-036-033ТП 21-14"/>
    <s v="00531"/>
    <x v="662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2"/>
    <s v="392-036-033ТП 21-15 Т1 Фурманово Психоневрологический интернат"/>
    <s v="00532"/>
    <x v="663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3"/>
    <s v="392-036-033ТП 21-17"/>
    <s v="00533"/>
    <x v="664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4"/>
    <s v="392-036-033ТП 21-18"/>
    <s v="00534"/>
    <x v="665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5"/>
    <s v="392-036-033ТП 21-20"/>
    <s v="00535"/>
    <x v="666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6"/>
    <s v="392-036-033ТП 21-22"/>
    <s v="00536"/>
    <x v="667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7"/>
    <s v="392-036-033ТП 21-24"/>
    <s v="00537"/>
    <x v="668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8"/>
    <s v="392-036-033ТП 21-29"/>
    <s v="00538"/>
    <x v="669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9"/>
    <s v="392-036-033ТП 21-30"/>
    <s v="00539"/>
    <x v="670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0"/>
    <s v="392-036-033ТП 21-32"/>
    <s v="00540"/>
    <x v="671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1"/>
    <s v="392-036-033ТП 82 ООО 1 Картонажная ф-ка аб"/>
    <s v="00541"/>
    <x v="672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2"/>
    <s v="392-036-033ТП В-128 Гусев"/>
    <s v="00542"/>
    <x v="673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3"/>
    <s v="392-036-033ТП В-129 Гусев"/>
    <s v="00543"/>
    <x v="674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4"/>
    <s v="392-036-033ТП В-82"/>
    <s v="00544"/>
    <x v="675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5"/>
    <s v="392-036-033ТП 21-01 Гусев Склад.помещ. перераб.древ"/>
    <s v="00545"/>
    <x v="676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6"/>
    <s v="392-036-033ТП 21-16"/>
    <s v="00546"/>
    <x v="677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7"/>
    <s v="392-036-033ТП 48 Т-1Канализационная станция(101кВт)"/>
    <s v="00547"/>
    <x v="678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8"/>
    <s v="392-036-033ТП 75-12"/>
    <s v="00548"/>
    <x v="679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9"/>
    <s v="392-036-033ТП 80 г.Гусев З/д деревянных изделий"/>
    <s v="00549"/>
    <x v="680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0"/>
    <s v="392-036-034ТП 45-01"/>
    <s v="00550"/>
    <x v="681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1"/>
    <s v="392-036-034ТП 45-02"/>
    <s v="00551"/>
    <x v="682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2"/>
    <s v="392-036-034ТП 45-03 Т-1"/>
    <s v="00552"/>
    <x v="683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3"/>
    <s v="392-036-034ТП 45-04"/>
    <s v="00553"/>
    <x v="684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4"/>
    <s v="392-036-034ТП 45-05"/>
    <s v="00554"/>
    <x v="685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5"/>
    <s v="392-036-034ТП 45-06"/>
    <s v="00555"/>
    <x v="686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6"/>
    <s v="392-036-034ТП 45-08 КФХ Вильт 15-445"/>
    <s v="00556"/>
    <x v="687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7"/>
    <s v="392-036-034ТП 45-08 КФХ Вильт 15-446"/>
    <s v="00557"/>
    <x v="688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8"/>
    <s v="392-036-034ТП 45-08 КФХ Вильт 15-447"/>
    <s v="00558"/>
    <x v="689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9"/>
    <s v="392-036-034ТП 45-09"/>
    <s v="00559"/>
    <x v="690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0"/>
    <s v="392-036-034ТП 45-10 балтфер-коммерсант 15-445"/>
    <s v="00560"/>
    <x v="691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1"/>
    <s v="392-036-034ТП 45-12"/>
    <s v="00561"/>
    <x v="692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2"/>
    <s v="392-036-034ТП 45-13"/>
    <s v="00562"/>
    <x v="693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3"/>
    <s v="392-036-034ТП 45-14"/>
    <s v="00563"/>
    <x v="694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4"/>
    <s v="392-036-034ТП 45-19"/>
    <s v="00564"/>
    <x v="695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5"/>
    <s v="392-036-034ТП 46-01"/>
    <s v="00565"/>
    <x v="696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6"/>
    <s v="392-036-034ТП 46-02"/>
    <s v="00566"/>
    <x v="697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7"/>
    <s v="392-036-034ТП 46-03"/>
    <s v="00567"/>
    <x v="698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8"/>
    <s v="392-036-034ТП 46-04"/>
    <s v="00568"/>
    <x v="699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9"/>
    <s v="392-036-034ТП 46-05"/>
    <s v="00569"/>
    <x v="700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0"/>
    <s v="392-036-034ТП 46-06"/>
    <s v="00570"/>
    <x v="701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1"/>
    <s v="392-036-034ТП 46-07"/>
    <s v="00571"/>
    <x v="702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2"/>
    <s v="392-036-034ТП 46-10"/>
    <s v="00572"/>
    <x v="703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3"/>
    <s v="392-036-034ТП 49-01"/>
    <s v="00573"/>
    <x v="704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4"/>
    <s v="392-036-034ТП 49-02"/>
    <s v="00574"/>
    <x v="705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5"/>
    <s v="392-036-034ТП 49-03 Гусев"/>
    <s v="00575"/>
    <x v="706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6"/>
    <s v="392-036-034ТП 49-04"/>
    <s v="00576"/>
    <x v="707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7"/>
    <s v="392-036-034ТП 49-05"/>
    <s v="00577"/>
    <x v="708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8"/>
    <s v="392-036-034ТП 50-02"/>
    <s v="00578"/>
    <x v="709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9"/>
    <s v="392-036-034ТП 50-03п.Красногорское"/>
    <s v="00579"/>
    <x v="710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0"/>
    <s v="392-036-034ТП 50-05"/>
    <s v="00580"/>
    <x v="711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1"/>
    <s v="392-036-034ТП 50-06/О-54"/>
    <s v="00581"/>
    <x v="712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2"/>
    <s v="392-036-034ТП 50-09"/>
    <s v="00582"/>
    <x v="713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3"/>
    <s v="392-036-034ТП 50-15"/>
    <s v="00583"/>
    <x v="714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4"/>
    <s v="392-036-034ТП 60-02"/>
    <s v="00584"/>
    <x v="715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5"/>
    <s v="392-036-034ТП 60-03"/>
    <s v="00585"/>
    <x v="716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6"/>
    <s v="392-036-034ТП 64-02"/>
    <s v="00586"/>
    <x v="717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7"/>
    <s v="392-036-034ТП 64-03г.Гусев СОТ Металлист"/>
    <s v="00587"/>
    <x v="718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8"/>
    <s v="392-036-034ТП 66-07"/>
    <s v="00588"/>
    <x v="719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9"/>
    <s v="392-036-034ТП 66-11"/>
    <s v="00589"/>
    <x v="720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0"/>
    <s v="392-036-034ТП 66-12"/>
    <s v="00590"/>
    <x v="721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1"/>
    <s v="392-036-034ТП 66-23"/>
    <s v="00591"/>
    <x v="722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2"/>
    <s v="392-036-034ТП 66-35"/>
    <s v="00592"/>
    <x v="723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3"/>
    <s v="392-036-034ТП 66-36"/>
    <s v="00593"/>
    <x v="724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4"/>
    <s v="392-036-034ТП 68-54 МУП Водоканал"/>
    <s v="00594"/>
    <x v="725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5"/>
    <s v="392-036-034ТП В-68"/>
    <s v="00595"/>
    <x v="726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6"/>
    <s v="392-036-034ТП В-124"/>
    <s v="00596"/>
    <x v="727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7"/>
    <s v="392-036-034ТП В-88"/>
    <s v="00597"/>
    <x v="728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8"/>
    <s v="392-036-034ТП В-97"/>
    <s v="00598"/>
    <x v="729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599"/>
    <s v="392-036-035ТП 50-04"/>
    <s v="00599"/>
    <x v="730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0"/>
    <s v="392-036-035ТП 50-07"/>
    <s v="00600"/>
    <x v="731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1"/>
    <s v="392-036-035ТП 50-10"/>
    <s v="00601"/>
    <x v="732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2"/>
    <s v="392-036-035ТП 50-11"/>
    <s v="00602"/>
    <x v="733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3"/>
    <s v="392-036-035ТП 50-12"/>
    <s v="00603"/>
    <x v="734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4"/>
    <s v="392-036-035ТП 50-13"/>
    <s v="00604"/>
    <x v="735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5"/>
    <s v="392-036-035ТП 66-01"/>
    <s v="00605"/>
    <x v="736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6"/>
    <s v="392-036-035ТП 66-03"/>
    <s v="00606"/>
    <x v="737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7"/>
    <s v="392-036-035ТП 66-04"/>
    <s v="00607"/>
    <x v="738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8"/>
    <s v="392-036-035ТП 66-05"/>
    <s v="00608"/>
    <x v="739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9"/>
    <s v="392-036-035ТП 66-06"/>
    <s v="00609"/>
    <x v="740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0"/>
    <s v="392-036-035ТП 66-08"/>
    <s v="00610"/>
    <x v="741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1"/>
    <s v="392-036-035ТП 66-09 Т-1"/>
    <s v="00611"/>
    <x v="742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2"/>
    <s v="392-036-035ТП 66-10 аб. МАУСлужба заказчика застройщика"/>
    <s v="00612"/>
    <x v="743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3"/>
    <s v="392-036-035ТП 66-13"/>
    <s v="00613"/>
    <x v="744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4"/>
    <s v="392-036-035ТП 66-14"/>
    <s v="00614"/>
    <x v="745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5"/>
    <s v="392-036-035ТП 66-16 аб. г.Гусев отвод газопровода"/>
    <s v="00615"/>
    <x v="746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6"/>
    <s v="392-036-035ТП 66-17"/>
    <s v="00616"/>
    <x v="747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7"/>
    <s v="392-036-035ТП 66-18"/>
    <s v="00617"/>
    <x v="748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8"/>
    <s v="392-036-035ТП 66-20 КФХ Дмитроченко"/>
    <s v="00618"/>
    <x v="749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9"/>
    <s v="392-036-035ТП 66-21"/>
    <s v="00619"/>
    <x v="750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0"/>
    <s v="392-036-035ТП 66-22"/>
    <s v="00620"/>
    <x v="751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1"/>
    <s v="392-036-035ТП 66-24"/>
    <s v="00621"/>
    <x v="752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2"/>
    <s v="392-036-035ТП 66-27"/>
    <s v="00622"/>
    <x v="753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3"/>
    <s v="392-036-035ТП 66-29"/>
    <s v="00623"/>
    <x v="754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4"/>
    <s v="392-036-035ТП 66-30"/>
    <s v="00624"/>
    <x v="755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5"/>
    <s v="392-036-035ТП 66-31 г.Гусев"/>
    <s v="00625"/>
    <x v="756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6"/>
    <s v="392-036-035ТП 66-32"/>
    <s v="00626"/>
    <x v="757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7"/>
    <s v="392-036-035ТП 66-33"/>
    <s v="00627"/>
    <x v="758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8"/>
    <s v="392-036-035ТП 66-34"/>
    <s v="00628"/>
    <x v="759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9"/>
    <s v="392-036-035ТП 66-42"/>
    <s v="00629"/>
    <x v="760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30"/>
    <s v="392-036-035ТП 66-48"/>
    <s v="00630"/>
    <x v="761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31"/>
    <s v="392-036-035ТП 66-51 КФХ Бажедомов"/>
    <s v="00631"/>
    <x v="762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32"/>
    <s v="392-036-035ТП В-106"/>
    <s v="00632"/>
    <x v="763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33"/>
    <s v="392-036-035ТП В-118"/>
    <s v="00633"/>
    <x v="764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34"/>
    <s v="392-036-035ТП В-99"/>
    <s v="00634"/>
    <x v="765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7-111-00001"/>
    <s v="392-037-111ТП 74-01"/>
    <s v="00001"/>
    <x v="766"/>
    <x v="40"/>
    <s v="392-037-111"/>
    <s v="15-474"/>
    <s v="392-037"/>
    <s v="О-16 Лужки"/>
    <s v="Мачтовая"/>
    <s v="Железобетонная"/>
    <m/>
    <s v="Норм."/>
    <s v="Нет"/>
    <m/>
    <m/>
    <m/>
    <m/>
    <m/>
    <s v="3ф Трансф"/>
    <s v="ТОП-0,66-I"/>
    <n v="100"/>
    <s v="Опорный"/>
    <s v="Новые ТТ на шины"/>
    <s v="Технич.учет"/>
    <s v="п. Володаровка"/>
    <s v="Механическая"/>
    <m/>
    <s v="Технич.учет"/>
    <m/>
    <m/>
    <m/>
    <m/>
    <s v="РЭС"/>
    <m/>
    <s v="Черняховский РЭС"/>
    <m/>
    <m/>
    <x v="1"/>
    <x v="1"/>
    <m/>
    <m/>
    <m/>
    <m/>
    <m/>
    <m/>
    <m/>
    <m/>
    <m/>
    <m/>
    <m/>
    <m/>
  </r>
  <r>
    <s v="392-037-111-00002"/>
    <s v="392-037-111ТП 74-02"/>
    <s v="00002"/>
    <x v="767"/>
    <x v="40"/>
    <s v="392-037-111"/>
    <s v="15-474"/>
    <s v="392-037"/>
    <s v="О-16 Лужки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Володаровка"/>
    <s v="Механическая"/>
    <m/>
    <s v="Технич.учет"/>
    <m/>
    <m/>
    <m/>
    <m/>
    <s v="РЭС"/>
    <m/>
    <s v="Черняховский РЭС"/>
    <m/>
    <m/>
    <x v="5"/>
    <x v="2"/>
    <n v="100093852"/>
    <d v="2016-01-20T00:00:00"/>
    <s v="Билайн"/>
    <n v="4"/>
    <s v="3G"/>
    <s v="54.492605"/>
    <s v="21.673225"/>
    <d v="2017-02-14T00:00:00"/>
    <s v="10.111.131.178"/>
    <s v="8970199151035713765"/>
    <s v="79692507009"/>
    <s v="250990282433485"/>
  </r>
  <r>
    <s v="392-037-111-00003"/>
    <s v="392-037-111ТП 74-04"/>
    <s v="00003"/>
    <x v="768"/>
    <x v="40"/>
    <s v="392-037-111"/>
    <s v="15-474"/>
    <s v="392-037"/>
    <s v="О-16 Лужки"/>
    <s v="БКТПН"/>
    <s v="Иной тип "/>
    <m/>
    <m/>
    <s v="Нет"/>
    <m/>
    <m/>
    <m/>
    <m/>
    <m/>
    <s v="3 ф "/>
    <m/>
    <m/>
    <m/>
    <m/>
    <s v="Технич.учет"/>
    <s v="п. Володаровка"/>
    <s v="Механическая"/>
    <m/>
    <s v="Технич.учет"/>
    <m/>
    <m/>
    <m/>
    <m/>
    <s v="РЭС"/>
    <m/>
    <s v="Черняховский РЭС"/>
    <m/>
    <m/>
    <x v="1"/>
    <x v="1"/>
    <m/>
    <m/>
    <m/>
    <m/>
    <m/>
    <m/>
    <m/>
    <m/>
    <m/>
    <m/>
    <m/>
    <m/>
  </r>
  <r>
    <s v="392-037-111-00004"/>
    <s v="392-037-111ТП 74-07"/>
    <s v="00004"/>
    <x v="769"/>
    <x v="40"/>
    <s v="392-037-111"/>
    <s v="15-474"/>
    <s v="392-037"/>
    <s v="О-16 Лужки"/>
    <s v="БКТПН"/>
    <s v="Иной тип "/>
    <m/>
    <m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Володаровка"/>
    <s v="Луговая"/>
    <m/>
    <s v="Технич.учет"/>
    <m/>
    <m/>
    <m/>
    <m/>
    <s v="РЭС"/>
    <m/>
    <s v="Черняховский РЭС"/>
    <m/>
    <m/>
    <x v="4"/>
    <x v="2"/>
    <n v="103350536"/>
    <d v="2016-04-28T00:00:00"/>
    <s v="Билайн"/>
    <n v="4"/>
    <s v="3G"/>
    <s v="54.496753"/>
    <s v="21.682180"/>
    <d v="2017-02-14T00:00:00"/>
    <s v="10.111.131.109"/>
    <s v="8970199151035209640"/>
    <s v="70820072983"/>
    <s v="250990282383073"/>
  </r>
  <r>
    <s v="392-037-111-00005"/>
    <s v="392-037-111ТП 74-10"/>
    <s v="00005"/>
    <x v="770"/>
    <x v="40"/>
    <s v="392-037-111"/>
    <s v="15-474"/>
    <s v="392-037"/>
    <s v="О-16 Лужки"/>
    <s v="Мачтовая"/>
    <s v="Железобетонная"/>
    <m/>
    <s v="Норм."/>
    <s v="Снаружи ТП в отд.щите"/>
    <m/>
    <m/>
    <m/>
    <m/>
    <m/>
    <s v="3ф Трансф"/>
    <s v="ТОП-0,66-I"/>
    <n v="150"/>
    <s v="Опорный"/>
    <s v="Новые ТТ на шины"/>
    <s v="Технич.учет"/>
    <s v="п. Володаровка"/>
    <s v="Черняховского"/>
    <m/>
    <s v="Технич.учет"/>
    <m/>
    <m/>
    <m/>
    <m/>
    <s v="РЭС"/>
    <m/>
    <s v="Черняховский РЭС"/>
    <m/>
    <m/>
    <x v="6"/>
    <x v="2"/>
    <n v="103455580"/>
    <d v="2016-04-29T00:00:00"/>
    <s v="Билайн"/>
    <n v="4"/>
    <s v="3G"/>
    <s v="54.502350"/>
    <s v="21.688987"/>
    <d v="2017-02-14T00:00:00"/>
    <s v="10.111.128.213"/>
    <s v="8970199150735199978"/>
    <s v="79692437854"/>
    <s v="250990282322099"/>
  </r>
  <r>
    <s v="392-037-111-00006"/>
    <s v="392-037-111ТП 74-11"/>
    <s v="00006"/>
    <x v="771"/>
    <x v="40"/>
    <s v="392-037-111"/>
    <s v="15-474"/>
    <s v="392-037"/>
    <s v="О-16 Лужки"/>
    <s v="Мачтовая"/>
    <s v="Железобетонная"/>
    <m/>
    <s v="Норм."/>
    <s v="Снаружи ТП в отд.щите"/>
    <m/>
    <m/>
    <m/>
    <m/>
    <m/>
    <s v="3ф Трансф"/>
    <s v="ТОП-0,66-I"/>
    <n v="100"/>
    <s v="Опорный"/>
    <s v="Новые ТТ на шины"/>
    <s v="Технич.учет"/>
    <s v="п.Вершинино"/>
    <s v="Речная"/>
    <m/>
    <s v="Технич.учет"/>
    <m/>
    <m/>
    <m/>
    <m/>
    <s v="РЭС"/>
    <m/>
    <s v="Черняховский РЭС"/>
    <m/>
    <m/>
    <x v="6"/>
    <x v="2"/>
    <n v="99151429"/>
    <d v="2016-02-29T00:00:00"/>
    <s v="Билайн"/>
    <n v="4"/>
    <s v="3G"/>
    <s v="54.539382"/>
    <s v="21.666327"/>
    <d v="2017-02-14T00:00:00"/>
    <s v="10.111.131.157"/>
    <s v="8970199151035713435"/>
    <s v="79692506976"/>
    <s v="250990282433452"/>
  </r>
  <r>
    <s v="392-037-111-02249"/>
    <s v="392-037-111ТП 74-08"/>
    <s v="02249"/>
    <x v="772"/>
    <x v="40"/>
    <s v="392-037-111"/>
    <s v="15-474"/>
    <s v="392-037"/>
    <s v="О-16 Лужки"/>
    <s v="Мачтовая"/>
    <s v="Железобетонная"/>
    <m/>
    <s v="Норм."/>
    <s v="Нет"/>
    <m/>
    <m/>
    <m/>
    <m/>
    <m/>
    <s v="3ф Трансф"/>
    <s v="ТОП-0,66-I"/>
    <n v="200"/>
    <s v="Опорный"/>
    <s v="Новые ТТ на шины"/>
    <s v="Технич.учет"/>
    <s v="п.Свобода(Хутор)"/>
    <s v="Хутор"/>
    <m/>
    <s v="Технич.учет"/>
    <m/>
    <m/>
    <m/>
    <m/>
    <s v="РЭС"/>
    <m/>
    <s v="Черняховский РЭС"/>
    <m/>
    <m/>
    <x v="1"/>
    <x v="1"/>
    <m/>
    <m/>
    <m/>
    <m/>
    <m/>
    <m/>
    <m/>
    <m/>
    <m/>
    <m/>
    <m/>
    <m/>
  </r>
  <r>
    <s v="392-037-111-02250"/>
    <s v="392-037-111ТП 74-12"/>
    <s v="02250"/>
    <x v="773"/>
    <x v="40"/>
    <s v="392-037-111"/>
    <s v="15-474"/>
    <s v="392-037"/>
    <s v="О-16 Лужки"/>
    <s v="Мачтовая"/>
    <s v="Железобетонная"/>
    <m/>
    <s v="Норм."/>
    <s v="Нет"/>
    <m/>
    <s v="ЦЭ6803В"/>
    <s v="0711270400902456"/>
    <m/>
    <m/>
    <s v="3 ф "/>
    <m/>
    <m/>
    <m/>
    <m/>
    <s v="Юр.лицо"/>
    <s v="п.Садовое"/>
    <s v="-"/>
    <m/>
    <s v="Савкин С.В."/>
    <m/>
    <m/>
    <m/>
    <m/>
    <s v="195/33"/>
    <m/>
    <s v="Черняховский РЭС"/>
    <m/>
    <m/>
    <x v="1"/>
    <x v="1"/>
    <m/>
    <m/>
    <m/>
    <m/>
    <m/>
    <m/>
    <m/>
    <m/>
    <m/>
    <m/>
    <m/>
    <m/>
  </r>
  <r>
    <s v="393-001-036-00635"/>
    <s v="393-001-036ТП 01-01 Т-1 Прибрежный ГУП Кал-д Газификация н/щ аб"/>
    <s v="00635"/>
    <x v="774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36"/>
    <s v="393-001-036ТП 01-01 Т-2 Прибрежный ГУП Кал-дГазификация н/щ аб"/>
    <s v="00636"/>
    <x v="775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37"/>
    <s v="393-001-036ТП 01-02 Т-1 Прибрежный з-дБалтдормостстрой аб"/>
    <s v="00637"/>
    <x v="776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38"/>
    <s v="393-001-036ТП 01-03 Прибрежный база ОАОКал.Карьер аб"/>
    <s v="00638"/>
    <x v="777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39"/>
    <s v="393-001-036ТП 01-04 Голубые озера ЧП Храбан аб"/>
    <s v="00639"/>
    <x v="778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0"/>
    <s v="393-001-036ТП 01-06 Новодорожное"/>
    <s v="00640"/>
    <x v="779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1"/>
    <s v="393-001-036ТП 01-07 Прибрежный ИП Охотников аб"/>
    <s v="00641"/>
    <x v="780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2"/>
    <s v="393-001-036ТП 01-08 Прибрежный Машков Ю.А. аб"/>
    <s v="00642"/>
    <x v="781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3"/>
    <s v="393-001-036ТП 01-09 Шоссейное ОООМАО-ТУР Las Palmos аб"/>
    <s v="00643"/>
    <x v="782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4"/>
    <s v="393-001-036ТП 01-10 ОООКафе-блюз аб"/>
    <s v="00644"/>
    <x v="783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5"/>
    <s v="393-001-036ТП 01-11 СНТ Шоссейный аб"/>
    <s v="00645"/>
    <x v="784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6"/>
    <s v="393-001-036ТП 01-12 Гюрджинян Прибрежный аб"/>
    <s v="00646"/>
    <x v="785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7"/>
    <s v="393-001-036ТП 01-13 СНТ Садко Прибрежный аб"/>
    <s v="00647"/>
    <x v="786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8"/>
    <s v="393-001-036ТП 01-14 Фукс аб"/>
    <s v="00648"/>
    <x v="787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9"/>
    <s v="393-001-036ТП 01-15 ОООЯхтпарк аб"/>
    <s v="00649"/>
    <x v="788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50"/>
    <s v="393-001-036ТП 01-16 аб.ГУ КО Упр. дор. хоз Кал-й обл. аб"/>
    <s v="00650"/>
    <x v="789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51"/>
    <s v="393-001-036ТП 01-17 ГУ КОУпр. дор. хоз. Кал-й обл. аб"/>
    <s v="00651"/>
    <x v="790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52"/>
    <s v="393-001-036ТП 01-18 Три холма аб"/>
    <s v="00652"/>
    <x v="791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53"/>
    <s v="393-001-036ТП 01-19 СНТ Рублевочка аб"/>
    <s v="00653"/>
    <x v="792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54"/>
    <s v="393-001-036ТП 01-20 ООО Бридж терминал аб"/>
    <s v="00654"/>
    <x v="793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55"/>
    <s v="393-001-037ТП 03-01 Т-1 ул.Дзержинского ООО Стандарт+ аб"/>
    <s v="00655"/>
    <x v="794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56"/>
    <s v="393-001-037ТП 03-02 ул.Дзерж ОООКал-днефтепродукт аб"/>
    <s v="00656"/>
    <x v="795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57"/>
    <s v="393-001-037ТП 03-03 Калининград ООО МаннДрев аб"/>
    <s v="00657"/>
    <x v="796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58"/>
    <s v="393-001-037ТП 03-05 с/о Чайка ВН-Гур.РЭС, 0,4-Чайка, Л1-ГЭС"/>
    <s v="00658"/>
    <x v="797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59"/>
    <s v="393-001-037ТП 03-10 ППСО Кал-дкоопстрой аб"/>
    <s v="00659"/>
    <x v="798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0"/>
    <s v="393-001-037ТП 03-11 Т-1 ООО Агропромтранс аб"/>
    <s v="00660"/>
    <x v="799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1"/>
    <s v="393-001-037ТП 03-13 ул.Дзержинского Энергоучасток ж/д аб"/>
    <s v="00661"/>
    <x v="800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2"/>
    <s v="393-001-037ТП 03-14 Клн-д ул.Двинская ООО Домен аб"/>
    <s v="00662"/>
    <x v="801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3"/>
    <s v="393-001-037ТП 03-14 Т-2 Клн-д ул.Двинская ООО Домен аб"/>
    <s v="00663"/>
    <x v="802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4"/>
    <s v="393-001-037ТП 03-15 Калининград в/ч 56202 аб"/>
    <s v="00664"/>
    <x v="803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5"/>
    <s v="393-001-037ТП 03-16 ул.Дзержинского ОАОАВС-Интернешнл аб"/>
    <s v="00665"/>
    <x v="804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6"/>
    <s v="393-001-037ТП 03-17 Зайцев М.И. аб"/>
    <s v="00666"/>
    <x v="805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7"/>
    <s v="393-001-037ТП 03-18 ООО ШахИнвест аб"/>
    <s v="00667"/>
    <x v="806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8"/>
    <s v="393-001-037ТП 03-19 К-д ООО Весенний Ильм аб"/>
    <s v="00668"/>
    <x v="807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9"/>
    <s v="393-001-037ТП 03-25 автосервис Балтгрупп аб"/>
    <s v="00669"/>
    <x v="808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70"/>
    <s v="393-001-037ТП 03-28 Клн-д ул.Двинская ОООКомплекс аб"/>
    <s v="00670"/>
    <x v="809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71"/>
    <s v="393-001-037ТП 03-29 ОООФабрика мебели Сильвия аб"/>
    <s v="00671"/>
    <x v="810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72"/>
    <s v="393-001-037ТП 03-30 СНТ Вишенка 2 аб"/>
    <s v="00672"/>
    <x v="811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73"/>
    <s v="393-001-037ТП 03-32 ОООЭльтрак-Плюс аб"/>
    <s v="00673"/>
    <x v="812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74"/>
    <s v="393-001-037ТП 03-33 аб. ОООХольц Мастер КЛД аб"/>
    <s v="00674"/>
    <x v="813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75"/>
    <s v="393-001-038ТП 06-01 Поддубный"/>
    <s v="00675"/>
    <x v="814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76"/>
    <s v="393-001-038ТП 06-02 Яблоневка"/>
    <s v="00676"/>
    <x v="815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77"/>
    <s v="393-001-038ТП 06-03 Подлесное"/>
    <s v="00677"/>
    <x v="816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78"/>
    <s v="393-001-038ТП 06-04 Яблоневка"/>
    <s v="00678"/>
    <x v="817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79"/>
    <s v="393-001-038ТП 06-05 Яблоневка"/>
    <s v="00679"/>
    <x v="818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0"/>
    <s v="393-001-038ТП 06-06 Поддубный"/>
    <s v="00680"/>
    <x v="819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1"/>
    <s v="393-001-038ТП 06-07 Полевое"/>
    <s v="00681"/>
    <x v="820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2"/>
    <s v="393-001-038ТП 06-09 Голубево Фонд культуры Зов аб"/>
    <s v="00682"/>
    <x v="821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3"/>
    <s v="393-001-038ТП 06-11 Голубево ФГУ Упр.Кал-дмелиовохоз н/щ аб"/>
    <s v="00683"/>
    <x v="822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4"/>
    <s v="393-001-038ТП 06-12 Поддубное Ферм.хоз. Горюнов аб"/>
    <s v="00684"/>
    <x v="823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5"/>
    <s v="393-001-038ТП 06-13 Голубево ж/д аб"/>
    <s v="00685"/>
    <x v="824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6"/>
    <s v="393-001-038ТП 06-14 Яблоневка"/>
    <s v="00686"/>
    <x v="825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7"/>
    <s v="393-001-038ТП 06-15 Прибрежный с/о Лазурное аб"/>
    <s v="00687"/>
    <x v="826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8"/>
    <s v="393-001-038ТП 06-16 Полевое"/>
    <s v="00688"/>
    <x v="827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9"/>
    <s v="393-001-038ТП 06-17 Заречное"/>
    <s v="00689"/>
    <x v="828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0"/>
    <s v="393-001-038ТП 06-18 Прибрежный Ферм.хоз.Федюшина аб"/>
    <s v="00690"/>
    <x v="829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1"/>
    <s v="393-001-038ТП 06-19 Прибрежный с/о Мечта"/>
    <s v="00691"/>
    <x v="830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2"/>
    <s v="393-001-038ТП 06-20 Прибрежный с/о Мечта аб"/>
    <s v="00692"/>
    <x v="831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3"/>
    <s v="393-001-038ТП 06-22 Прибрежный ООО ДСУ-1 аб"/>
    <s v="00693"/>
    <x v="832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4"/>
    <s v="393-001-038ТП 06-23 Прибрежный Дорожно-строит.предприя аб"/>
    <s v="00694"/>
    <x v="833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5"/>
    <s v="393-001-038ТП 06-25 Прибрежный ОАО Кал-ий карьер аб"/>
    <s v="00695"/>
    <x v="834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6"/>
    <s v="393-001-038ТП 06-26 Дорожное с/о Мирное аб"/>
    <s v="00696"/>
    <x v="835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7"/>
    <s v="393-001-038ТП 06-27 Яблоневка ООО Вектор-продукт аб"/>
    <s v="00697"/>
    <x v="836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8"/>
    <s v="393-001-038ТП 06-28 ОООЛорри инвест аб"/>
    <s v="00698"/>
    <x v="837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9"/>
    <s v="393-001-038ТП 06-29 СНТ с/оЮбилейный аб"/>
    <s v="00699"/>
    <x v="838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0"/>
    <s v="393-001-038ТП 06-31 Евротехник п. Поддубный аб"/>
    <s v="00700"/>
    <x v="839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1"/>
    <s v="393-001-038ТП 06-32 Пуненков С.А. ижд аб"/>
    <s v="00701"/>
    <x v="840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2"/>
    <s v="393-001-038ТП 06-33 Давыденко В.А аб"/>
    <s v="00702"/>
    <x v="841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3"/>
    <s v="393-001-038ТП 06-35 ОООЕвропровод аб"/>
    <s v="00703"/>
    <x v="842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4"/>
    <s v="393-001-038ТП 06-36 Скуратович аб"/>
    <s v="00704"/>
    <x v="843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5"/>
    <s v="393-001-038ТП 06-38 СНТ Мирное аб"/>
    <s v="00705"/>
    <x v="844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6"/>
    <s v="393-001-038ТП 06-42 п.Голубево"/>
    <s v="00706"/>
    <x v="845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7"/>
    <s v="393-001-038ТП 06-43 ИЖД Кравченко аб"/>
    <s v="00707"/>
    <x v="846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08"/>
    <s v="393-001-039ТП 180-01 Шоссейный"/>
    <s v="00708"/>
    <x v="847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09"/>
    <s v="393-001-039ТП 180-02 Шоссейный"/>
    <s v="00709"/>
    <x v="848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0"/>
    <s v="393-001-039ТП 180-03 Т-1 ОООАлександр Канн Инвест аб"/>
    <s v="00710"/>
    <x v="849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1"/>
    <s v="393-001-039ТП 180-04 с/о Ветерок аб"/>
    <s v="00711"/>
    <x v="850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2"/>
    <s v="393-001-039ТП 180-05 Лабынцев А.В. аб"/>
    <s v="00712"/>
    <x v="851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3"/>
    <s v="393-001-039ТП 180-06 Ласкино"/>
    <s v="00713"/>
    <x v="852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4"/>
    <s v="393-001-039ТП 180-07 Шоссейный ЧП Фишер аб"/>
    <s v="00714"/>
    <x v="853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5"/>
    <s v="393-001-039ТП 180-08 ОООТаэль аб"/>
    <s v="00715"/>
    <x v="854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6"/>
    <s v="393-001-039ТП 180-09 Шоссейный ООО Разгон аб"/>
    <s v="00716"/>
    <x v="855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7"/>
    <s v="393-001-039ТП 180-10 Шоссейный"/>
    <s v="00717"/>
    <x v="856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8"/>
    <s v="393-001-039ТП 180-11 Шоссейный"/>
    <s v="00718"/>
    <x v="857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9"/>
    <s v="393-001-039ТП 180-12 Шоссейный"/>
    <s v="00719"/>
    <x v="858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20"/>
    <s v="393-001-039ТП 180-13 Шоссейный"/>
    <s v="00720"/>
    <x v="859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21"/>
    <s v="393-001-039ТП 180-14 Багацкий Ю.А. аб"/>
    <s v="00721"/>
    <x v="860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2"/>
    <s v="393-001-040ТП 214-01 Дорожный"/>
    <s v="00722"/>
    <x v="861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3"/>
    <s v="393-001-040ТП 214-02 Лужки"/>
    <s v="00723"/>
    <x v="862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4"/>
    <s v="393-001-040ТП 214-03 Лесное"/>
    <s v="00724"/>
    <x v="863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5"/>
    <s v="393-001-040ТП 214-04 Отважное"/>
    <s v="00725"/>
    <x v="864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6"/>
    <s v="393-001-040ТП 214-05 п.Партизанское"/>
    <s v="00726"/>
    <x v="865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7"/>
    <s v="393-001-040ТП 214-06 пПартизанское"/>
    <s v="00727"/>
    <x v="866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8"/>
    <s v="393-001-040ТП 214-07 пНивенское"/>
    <s v="00728"/>
    <x v="867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9"/>
    <s v="393-001-040ТП 214-08 пНивенское"/>
    <s v="00729"/>
    <x v="868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0"/>
    <s v="393-001-040ТП 214-09 Т-1 Нивенское ООО Микра"/>
    <s v="00730"/>
    <x v="869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1"/>
    <s v="393-001-040ТП 214-10 Нивенское"/>
    <s v="00731"/>
    <x v="870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2"/>
    <s v="393-001-040ТП 214-11 Зверосовхоз аб."/>
    <s v="00732"/>
    <x v="871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3"/>
    <s v="393-001-040ТП 214-12 ПМК-1 п.Нивенское аб."/>
    <s v="00733"/>
    <x v="872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4"/>
    <s v="393-001-040ТП 214-13 с/о Парус аб."/>
    <s v="00734"/>
    <x v="873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5"/>
    <s v="393-001-040ТП 214-15 пНивенское АТО аб."/>
    <s v="00735"/>
    <x v="874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6"/>
    <s v="393-001-040ТП 214-16 пПартизанское"/>
    <s v="00736"/>
    <x v="875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7"/>
    <s v="393-001-040ТП 214-17 ЗАО Багратионовск аб."/>
    <s v="00737"/>
    <x v="876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8"/>
    <s v="393-001-040ТП 214-18 Сад. общ. Чайка п.Нивенское"/>
    <s v="00738"/>
    <x v="877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9"/>
    <s v="393-001-040ТП 214-19 Нивенское"/>
    <s v="00739"/>
    <x v="878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0"/>
    <s v="393-001-040ТП 214-20 пНивенское"/>
    <s v="00740"/>
    <x v="879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1"/>
    <s v="393-001-040ТП 214-21 пПартизанское"/>
    <s v="00741"/>
    <x v="880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2"/>
    <s v="393-001-040ТП 214-22 п.Партизанское"/>
    <s v="00742"/>
    <x v="881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3"/>
    <s v="393-001-040ТП 214-23 Нивенское ООО Лукойл"/>
    <s v="00743"/>
    <x v="882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4"/>
    <s v="393-001-040ТП 214-24 Т-1 п.Партизанское"/>
    <s v="00744"/>
    <x v="883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5"/>
    <s v="393-001-040ТП 214-25 Лесной"/>
    <s v="00745"/>
    <x v="884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6"/>
    <s v="393-001-040ТП 214-27 п.Дорожный с/о Дружба аб."/>
    <s v="00746"/>
    <x v="885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7"/>
    <s v="393-001-040ТП 214-28 Т-1 Нивенское ЛукойлКМН аб."/>
    <s v="00747"/>
    <x v="886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8"/>
    <s v="393-001-040ТП 214-29 пНивенское"/>
    <s v="00748"/>
    <x v="887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9"/>
    <s v="393-001-040ТП 214-30 М.Отважное ЧП Бохаровский аб."/>
    <s v="00749"/>
    <x v="888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0"/>
    <s v="393-001-040ТП 214-31 ОООВивагс аб."/>
    <s v="00750"/>
    <x v="889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1"/>
    <s v="393-001-040ТП 214-32 Фонд МВД и спецслужб аб."/>
    <s v="00751"/>
    <x v="890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2"/>
    <s v="393-001-040ТП 214-33 ООО Шах-Инвест-Двап.ЛесноеГур.ра"/>
    <s v="00752"/>
    <x v="891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3"/>
    <s v="393-001-040ТП 214-34 Нивенское СНТ Семья аб."/>
    <s v="00753"/>
    <x v="892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4"/>
    <s v="393-001-040ТП 214-35 индивид. ж/д аб."/>
    <s v="00754"/>
    <x v="893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5"/>
    <s v="393-001-040ТП 214-36 Отважное аб."/>
    <s v="00755"/>
    <x v="894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6"/>
    <s v="393-001-040ТП 214-37 Нивенская администр."/>
    <s v="00756"/>
    <x v="895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7"/>
    <s v="393-001-040ТП 214-38 ИП Муравски В.Т. аб."/>
    <s v="00757"/>
    <x v="896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8"/>
    <s v="393-001-040ТП 214-39 ОООЭра п.Дорожный аб"/>
    <s v="00758"/>
    <x v="897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9"/>
    <s v="393-001-040ТП 214-40 аб. ОООМеркурий"/>
    <s v="00759"/>
    <x v="898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60"/>
    <s v="393-001-040ТП 214-41 аб СНТПолянка"/>
    <s v="00760"/>
    <x v="899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61"/>
    <s v="393-001-040ТП 214-42 аб. Упр. долр. хоз. К-й обл."/>
    <s v="00761"/>
    <x v="900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62"/>
    <s v="393-001-040ТП 214-43"/>
    <s v="00762"/>
    <x v="901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63"/>
    <s v="393-001-040ТП 214-44"/>
    <s v="00763"/>
    <x v="902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64"/>
    <s v="393-001-040ТП 214-45"/>
    <s v="00764"/>
    <x v="903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2-041-00765"/>
    <s v="393-002-041ТП 20-01 Знаменск ЗАО Знам.маргарин.з-д аб"/>
    <s v="00765"/>
    <x v="904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66"/>
    <s v="393-002-041ТП 20-02 Т-1 КЭЧ аб"/>
    <s v="00766"/>
    <x v="905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67"/>
    <s v="393-002-041ТП 20-02 Т-2 Администрация аб"/>
    <s v="00767"/>
    <x v="906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68"/>
    <s v="393-002-041ТП 20-03 Т-1 КЭЧ аб"/>
    <s v="00768"/>
    <x v="907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69"/>
    <s v="393-002-041ТП 20-03 Т-2 Администрация аб"/>
    <s v="00769"/>
    <x v="908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0"/>
    <s v="393-002-041ТП 20-04 Знаменск ОООРоссибалт аб"/>
    <s v="00770"/>
    <x v="909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1"/>
    <s v="393-002-041ТП 20-05 Знаменск ул.Черняховского"/>
    <s v="00771"/>
    <x v="910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2"/>
    <s v="393-002-041ТП 20-06 Знаменск ул.Ленина ОЖКХ аб"/>
    <s v="00772"/>
    <x v="911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3"/>
    <s v="393-002-041ТП 20-07 Знаменск ул.Ленина"/>
    <s v="00773"/>
    <x v="912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4"/>
    <s v="393-002-041ТП 20-08 Знаменск ул.Ленина"/>
    <s v="00774"/>
    <x v="913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5"/>
    <s v="393-002-041ТП 20-09 Знаменск ул.Советская"/>
    <s v="00775"/>
    <x v="914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6"/>
    <s v="393-002-041ТП 28-07 Летний аб"/>
    <s v="00776"/>
    <x v="915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7"/>
    <s v="393-002-041ТП 28-11 Адм. МОЧергяховский г.о. аб"/>
    <s v="00777"/>
    <x v="916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8"/>
    <s v="393-002-041ТП 66-20 Нефтянники аб"/>
    <s v="00778"/>
    <x v="917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9"/>
    <s v="393-002-041ТП 80-01 Знаменск"/>
    <s v="00779"/>
    <x v="918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0"/>
    <s v="393-002-041ТП 80-02 Талпаки"/>
    <s v="00780"/>
    <x v="919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1"/>
    <s v="393-002-041ТП 80-04 ОООЛукойл-Сев-Западнефтепродукт аб"/>
    <s v="00781"/>
    <x v="920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2"/>
    <s v="393-002-041ТП 80-05 Верещагино"/>
    <s v="00782"/>
    <x v="921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3"/>
    <s v="393-002-041ТП 80-07 ООО Карьер Куйбышевский аб"/>
    <s v="00783"/>
    <x v="922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4"/>
    <s v="393-002-041ТП 80-08 Знаменск"/>
    <s v="00784"/>
    <x v="923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5"/>
    <s v="393-002-041ТП 80-14 Куйбышевка"/>
    <s v="00785"/>
    <x v="924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6"/>
    <s v="393-002-041ТП 80-15 Верещагино"/>
    <s v="00786"/>
    <x v="925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7"/>
    <s v="393-002-041ТП 80-16 Куйбышевка"/>
    <s v="00787"/>
    <x v="926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8"/>
    <s v="393-002-041ТП 80-18 Тихий"/>
    <s v="00788"/>
    <x v="927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9"/>
    <s v="393-002-041ТП 80-22 Узел связи н/щ аб"/>
    <s v="00789"/>
    <x v="928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90"/>
    <s v="393-002-041ТП 80-25 Талпаки"/>
    <s v="00790"/>
    <x v="929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91"/>
    <s v="393-002-041ТП 80-27 Знаменск"/>
    <s v="00791"/>
    <x v="930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92"/>
    <s v="393-002-041ТП 80-28 Знаменск"/>
    <s v="00792"/>
    <x v="931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93"/>
    <s v="393-002-041ТП 80-35 Талпаки"/>
    <s v="00793"/>
    <x v="932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94"/>
    <s v="393-002-041ТП 80-36 Талпаки"/>
    <s v="00794"/>
    <x v="933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95"/>
    <s v="393-002-041ТП В-24 Знаменск"/>
    <s v="00795"/>
    <x v="934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6-042-00796"/>
    <s v="393-006-042ТП 114-1 Кремнево в/ч 67049 н/щ аб"/>
    <s v="00796"/>
    <x v="935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797"/>
    <s v="393-006-042ТП 114-2 Кремнево В/Ч 67049 аб"/>
    <s v="00797"/>
    <x v="936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798"/>
    <s v="393-006-042ТП 114-3 Шиповка Ж/Д аб"/>
    <s v="00798"/>
    <x v="937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799"/>
    <s v="393-006-042ТП 114-4 1986 ОМИС аб"/>
    <s v="00799"/>
    <x v="938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0"/>
    <s v="393-006-042ТП 58-01 Черемухино"/>
    <s v="00800"/>
    <x v="939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1"/>
    <s v="393-006-042ТП 58-02 Цветное"/>
    <s v="00801"/>
    <x v="940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2"/>
    <s v="393-006-042ТП 58-03 Крыловка"/>
    <s v="00802"/>
    <x v="941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3"/>
    <s v="393-006-042ТП 58-06 Дорожное"/>
    <s v="00803"/>
    <x v="942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4"/>
    <s v="393-006-042ТП 58-07 Т-1 Кострово"/>
    <s v="00804"/>
    <x v="943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5"/>
    <s v="393-006-042ТП 58-07 Т-2"/>
    <s v="00805"/>
    <x v="944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6"/>
    <s v="393-006-042ТП 58-08 Прохладное в/ч 099956"/>
    <s v="00806"/>
    <x v="945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7"/>
    <s v="393-006-042ТП 58-09 Кострово"/>
    <s v="00807"/>
    <x v="946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8"/>
    <s v="393-006-042ТП 58-10 Дукарес аб"/>
    <s v="00808"/>
    <x v="947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9"/>
    <s v="393-006-042ТП 58-11 КЖД переезд аб"/>
    <s v="00809"/>
    <x v="948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10"/>
    <s v="393-006-042ТП 58-13 Кострово"/>
    <s v="00810"/>
    <x v="949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11"/>
    <s v="393-006-042ТП 58-16 Дорожное в/ч 95043"/>
    <s v="00811"/>
    <x v="950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12"/>
    <s v="393-006-042ТП 58-18 кострово в/ч 95043 аб"/>
    <s v="00812"/>
    <x v="951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13"/>
    <s v="393-006-042ТП 58-19 Серегино"/>
    <s v="00813"/>
    <x v="952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14"/>
    <s v="393-006-042ТП 58-20 Кострово ЖКХ аб"/>
    <s v="00814"/>
    <x v="953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7-043-00815"/>
    <s v="393-007-043ТП 164-01 МОЯнтарный ГО аб"/>
    <s v="00815"/>
    <x v="954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16"/>
    <s v="393-007-043ТП 164-02 Т-1 Янтарный МОЯнтарный ГО"/>
    <s v="00816"/>
    <x v="955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17"/>
    <s v="393-007-043ТП 164-02 Т-2 МОЯнтарный ГО аб"/>
    <s v="00817"/>
    <x v="956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18"/>
    <s v="393-007-043ТП 164-03 Т-1 Янтарный"/>
    <s v="00818"/>
    <x v="957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19"/>
    <s v="393-007-043ТП 164-03 Т-2 Янтарный"/>
    <s v="00819"/>
    <x v="958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0"/>
    <s v="393-007-043ТП 164-04 Т-1 Янтарный"/>
    <s v="00820"/>
    <x v="959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1"/>
    <s v="393-007-043ТП 164-05 Т-1 Янтарный"/>
    <s v="00821"/>
    <x v="960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2"/>
    <s v="393-007-043ТП 164-05 Т-2 Янтарный"/>
    <s v="00822"/>
    <x v="961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3"/>
    <s v="393-007-043ТП 164-06 Покровское"/>
    <s v="00823"/>
    <x v="962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4"/>
    <s v="393-007-043ТП 164-06 Т-1 Покровское"/>
    <s v="00824"/>
    <x v="963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5"/>
    <s v="393-007-043ТП 164-07 Покровское"/>
    <s v="00825"/>
    <x v="964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6"/>
    <s v="393-007-043ТП 164-08 Обзорное в/ч 10527"/>
    <s v="00826"/>
    <x v="965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7"/>
    <s v="393-007-043ТП 164-09 Покровское"/>
    <s v="00827"/>
    <x v="966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8"/>
    <s v="393-007-043ТП 164-10 Янтарный Гавриш А.И. аб"/>
    <s v="00828"/>
    <x v="967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9"/>
    <s v="393-007-043ТП 164-11 Янтарный ферм.хоз-во Ледовеник аб"/>
    <s v="00829"/>
    <x v="968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30"/>
    <s v="393-007-043ТП 164-12 Осокино"/>
    <s v="00830"/>
    <x v="969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31"/>
    <s v="393-007-043ТП 164-13 п. Янтарный ОООКал-днефтепрод. аб"/>
    <s v="00831"/>
    <x v="970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32"/>
    <s v="393-007-043ТП 164-14 ООО КПД-К-Д аб"/>
    <s v="00832"/>
    <x v="971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33"/>
    <s v="393-007-043ТП 164-15 Т-1 ООО Нико-Проф аб"/>
    <s v="00833"/>
    <x v="972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34"/>
    <s v="393-007-043ТП 164-16 зАО ВАД аб"/>
    <s v="00834"/>
    <x v="973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35"/>
    <s v="393-007-043ТП 169-17 Т-1 ООО СиР аб"/>
    <s v="00835"/>
    <x v="974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2328"/>
    <s v="393-007-043ТП 164-04 Т-2 Янтарный"/>
    <s v="02328"/>
    <x v="975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2329"/>
    <s v="393-007-043ТП 164-16 Т-2 зАО ВАД аб"/>
    <s v="02329"/>
    <x v="976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2330"/>
    <s v="393-007-043ТП 164-17"/>
    <s v="02330"/>
    <x v="977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2331"/>
    <s v="393-007-043ТП 164-18"/>
    <s v="02331"/>
    <x v="978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2332"/>
    <s v="393-007-043ТП 164-19"/>
    <s v="02332"/>
    <x v="979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36"/>
    <s v="393-007-044ТП 113-01 Донское МУП Служба Заказчик"/>
    <s v="00836"/>
    <x v="980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37"/>
    <s v="393-007-044ТП 113-01 Т-1 Донское"/>
    <s v="00837"/>
    <x v="981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38"/>
    <s v="393-007-044ТП 165-01 ООО Амбер Хаус аб"/>
    <s v="00838"/>
    <x v="982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39"/>
    <s v="393-007-044ТП 169-01 Янтарный"/>
    <s v="00839"/>
    <x v="983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0"/>
    <s v="393-007-044ТП 169-02 Синявино"/>
    <s v="00840"/>
    <x v="984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1"/>
    <s v="393-007-044ТП 169-03 Янтарный"/>
    <s v="00841"/>
    <x v="985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2"/>
    <s v="393-007-044ТП 169-04 Т-1 Янтарный"/>
    <s v="00842"/>
    <x v="986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3"/>
    <s v="393-007-044ТП 169-04 Т-2 Янтарный"/>
    <s v="00843"/>
    <x v="987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4"/>
    <s v="393-007-044ТП 169-05 Т-2 п. Донское ОАО ОКОС аб"/>
    <s v="00844"/>
    <x v="988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5"/>
    <s v="393-007-044ТП 169-06 п. Янтарный ОООРазгуляй-Аква аб"/>
    <s v="00845"/>
    <x v="989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6"/>
    <s v="393-007-044ТП 169-07 ОООТиплекс п.Синявино аб"/>
    <s v="00846"/>
    <x v="990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7"/>
    <s v="393-007-044ТП 169-08 п. Янтарный ООО Юнистрой-Комплект аб"/>
    <s v="00847"/>
    <x v="991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8"/>
    <s v="393-007-044ТП 169-09 п.Синявино"/>
    <s v="00848"/>
    <x v="992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9"/>
    <s v="393-007-044ТП 169-10 ОООАкватория п.Янтарный аб"/>
    <s v="00849"/>
    <x v="993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0"/>
    <s v="393-007-044ТП 169-11 Янтарн.ОООВест Инвест"/>
    <s v="00850"/>
    <x v="994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1"/>
    <s v="393-007-044ТП 169-12 Маматова"/>
    <s v="00851"/>
    <x v="995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2"/>
    <s v="393-007-044ТП 169-13 СНТ Донское аб"/>
    <s v="00852"/>
    <x v="996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3"/>
    <s v="393-007-044ТП 169-14 ОООМиранда-СтройИнвест аб"/>
    <s v="00853"/>
    <x v="997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4"/>
    <s v="393-007-044ТП 169-15 СНТ Шторм аб"/>
    <s v="00854"/>
    <x v="998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5"/>
    <s v="393-007-044ТП 169-16 СНТ Шторм аб"/>
    <s v="00855"/>
    <x v="999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6"/>
    <s v="393-007-044ТП 169-17 Т-2 ООО СиР аб"/>
    <s v="00856"/>
    <x v="1000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7"/>
    <s v="393-007-044ТП 270-01 Т1 Донское МУ УЖКХ адм.СГО"/>
    <s v="00857"/>
    <x v="1001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8"/>
    <s v="393-007-044ТП 270-01 Т-2 в/ч 45620 аб"/>
    <s v="00858"/>
    <x v="1002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9"/>
    <s v="393-007-044ТП 270-02 Т-1 Донское в/ч 45620"/>
    <s v="00859"/>
    <x v="1003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60"/>
    <s v="393-007-044ТП 270-02 Т1 Донское МУ УЖКХ адм.СГО"/>
    <s v="00860"/>
    <x v="1004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61"/>
    <s v="393-007-044ТП 270-02 Т-3 Донское"/>
    <s v="00861"/>
    <x v="1005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62"/>
    <s v="393-007-044ТП 275-01 Т-1 Донское МУ УЖКХ адм.СГО"/>
    <s v="00862"/>
    <x v="1006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63"/>
    <s v="393-007-044ТП 275-01 Т-2 Донское МУ УЖКХ адм.СГО"/>
    <s v="00863"/>
    <x v="1007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5-00864"/>
    <s v="393-007-045ТП 164-15 Т-2 ООО Нико-Проф"/>
    <s v="00864"/>
    <x v="1008"/>
    <x v="50"/>
    <s v="393-007-045"/>
    <s v="15-171"/>
    <s v="393-007"/>
    <s v="О-8 Янтарное"/>
    <s v="ЗТП"/>
    <s v="-"/>
    <m/>
    <m/>
    <s v="Нет"/>
    <m/>
    <m/>
    <m/>
    <m/>
    <m/>
    <s v="3ф Трансф"/>
    <s v="ТШП-0,66-I"/>
    <n v="600"/>
    <s v="Шинный"/>
    <s v="Новые ТТ на шины"/>
    <s v="Юр.лицо"/>
    <s v="Янтарный"/>
    <m/>
    <m/>
    <s v="Комплекс производственных зданий"/>
    <m/>
    <m/>
    <m/>
    <m/>
    <m/>
    <m/>
    <s v="Светлогорский РЭС"/>
    <m/>
    <m/>
    <x v="1"/>
    <x v="1"/>
    <m/>
    <m/>
    <m/>
    <m/>
    <m/>
    <m/>
    <m/>
    <m/>
    <m/>
    <m/>
    <m/>
    <m/>
  </r>
  <r>
    <s v="393-007-045-00865"/>
    <s v="393-007-045ТП 171-01 Красноторовка"/>
    <s v="00865"/>
    <x v="1009"/>
    <x v="50"/>
    <s v="393-007-045"/>
    <s v="15-171"/>
    <s v="393-007"/>
    <s v="О-8 Янтарное"/>
    <s v="Мачтовая"/>
    <s v="Железобетонная"/>
    <m/>
    <s v="Норм."/>
    <s v="Нет"/>
    <m/>
    <m/>
    <m/>
    <m/>
    <m/>
    <s v="3ф Трансф"/>
    <s v="ТОП-0,66"/>
    <n v="150"/>
    <s v="Опорный"/>
    <s v="Новые ТТ на шины"/>
    <s v="Технич.учет"/>
    <s v="Красноторовка"/>
    <m/>
    <m/>
    <s v="Технич.учет"/>
    <m/>
    <m/>
    <m/>
    <m/>
    <s v="РЭС"/>
    <m/>
    <s v="Светлогорский РЭС"/>
    <m/>
    <m/>
    <x v="1"/>
    <x v="1"/>
    <m/>
    <m/>
    <m/>
    <m/>
    <m/>
    <m/>
    <m/>
    <m/>
    <m/>
    <m/>
    <m/>
    <m/>
  </r>
  <r>
    <s v="393-007-045-00866"/>
    <s v="393-007-045ТП 171-02 Охотное (сущ АСКУЭ)"/>
    <s v="00866"/>
    <x v="1010"/>
    <x v="50"/>
    <s v="393-007-045"/>
    <s v="15-171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5-00867"/>
    <s v="393-007-045ТП 171-03 Т-1 Охотное в/ч 39108 аб (сущ АСКУЭ)"/>
    <s v="00867"/>
    <x v="1011"/>
    <x v="50"/>
    <s v="393-007-045"/>
    <s v="15-171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5-00868"/>
    <s v="393-007-045ТП 171-04 Охотное"/>
    <s v="00868"/>
    <x v="1012"/>
    <x v="50"/>
    <s v="393-007-045"/>
    <s v="15-171"/>
    <s v="393-007"/>
    <s v="О-8 Янтарное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Охотное"/>
    <m/>
    <m/>
    <s v="Технич.учет"/>
    <m/>
    <m/>
    <m/>
    <m/>
    <s v="РЭС"/>
    <m/>
    <s v="Светлогорский РЭС"/>
    <m/>
    <m/>
    <x v="5"/>
    <x v="2"/>
    <s v="011466099151323"/>
    <d v="2016-03-24T00:00:00"/>
    <s v="Билайн"/>
    <n v="4"/>
    <s v="3G"/>
    <s v="54.890288"/>
    <s v="19.995240"/>
    <d v="2017-03-21T00:00:00"/>
    <s v="10.111.128.184"/>
    <s v="8970199150420785834"/>
    <s v="70899088101"/>
    <s v="250990282133681"/>
  </r>
  <r>
    <s v="393-007-045-00869"/>
    <s v="393-007-045ТП 171-05 Сараево"/>
    <s v="00869"/>
    <x v="1013"/>
    <x v="50"/>
    <s v="393-007-045"/>
    <s v="15-171"/>
    <s v="393-007"/>
    <s v="О-8 Янтарное"/>
    <s v="Мачтовая"/>
    <s v="Железобетонная"/>
    <m/>
    <s v="Норм."/>
    <s v="Снаружи ТП в отд.щите"/>
    <m/>
    <m/>
    <m/>
    <m/>
    <m/>
    <s v="3ф Трансф"/>
    <s v="ТОП-0,66"/>
    <n v="150"/>
    <s v="Опорный"/>
    <s v="Новые ТТ на шины"/>
    <s v="Технич.учет"/>
    <s v="Сараево"/>
    <m/>
    <m/>
    <s v="Технич.учет"/>
    <m/>
    <m/>
    <m/>
    <m/>
    <s v="РЭС"/>
    <m/>
    <s v="Светлогорский РЭС"/>
    <m/>
    <m/>
    <x v="7"/>
    <x v="2"/>
    <s v="011466096231310"/>
    <d v="2016-02-01T00:00:00"/>
    <s v="Билайн"/>
    <n v="4"/>
    <s v="3G"/>
    <s v="54.891458"/>
    <s v="19.973303"/>
    <d v="2017-03-21T00:00:00"/>
    <s v="10.111.128.162"/>
    <s v="8970199150420785610"/>
    <s v="70899088079"/>
    <s v="250990282133659"/>
  </r>
  <r>
    <s v="393-007-045-00870"/>
    <s v="393-007-045ТП 171-06 Красноторовка"/>
    <s v="00870"/>
    <x v="1014"/>
    <x v="50"/>
    <s v="393-007-045"/>
    <s v="15-171"/>
    <s v="393-007"/>
    <s v="О-8 Янтарное"/>
    <s v="ЗТП"/>
    <s v="-"/>
    <m/>
    <m/>
    <s v="Снаружи ТП в отд.щите"/>
    <m/>
    <m/>
    <m/>
    <m/>
    <m/>
    <s v="3ф Трансф"/>
    <s v="ТОП-0,66"/>
    <n v="200"/>
    <s v="Опорный"/>
    <s v="Новые ТТ на шины"/>
    <s v="Технич.учет"/>
    <s v="Красноторовка"/>
    <m/>
    <m/>
    <s v="Технич.учет"/>
    <m/>
    <m/>
    <m/>
    <m/>
    <s v="РЭС"/>
    <m/>
    <s v="Светлогорский РЭС"/>
    <m/>
    <m/>
    <x v="2"/>
    <x v="2"/>
    <s v="011466099151440"/>
    <d v="2016-02-10T00:00:00"/>
    <s v="Билайн"/>
    <n v="4"/>
    <s v="3G"/>
    <s v="54.897892"/>
    <s v="20.021024"/>
    <d v="2017-03-21T00:00:00"/>
    <s v="10.111.128.188"/>
    <s v="8970199150420785875"/>
    <s v="70899088105"/>
    <s v="250990282133685"/>
  </r>
  <r>
    <s v="393-007-045-00871"/>
    <s v="393-007-045ТП 171-07 Кленовое"/>
    <s v="00871"/>
    <x v="1015"/>
    <x v="50"/>
    <s v="393-007-045"/>
    <s v="15-171"/>
    <s v="393-007"/>
    <s v="О-8 Янтарное"/>
    <s v="Мачтовая"/>
    <s v="Железобетонная"/>
    <m/>
    <s v="Норм."/>
    <s v="Снаружи ТП в отд.щите"/>
    <m/>
    <m/>
    <m/>
    <m/>
    <m/>
    <s v="3ф Трансф"/>
    <s v="ТОП-0,66-I"/>
    <n v="150"/>
    <s v="Опорный"/>
    <s v="Новые ТТ на шины"/>
    <s v="Технич.учет"/>
    <s v="Кленовое"/>
    <m/>
    <m/>
    <s v="Технич.учет"/>
    <m/>
    <m/>
    <m/>
    <m/>
    <s v="РЭС"/>
    <m/>
    <s v="Светлогорский РЭС"/>
    <m/>
    <m/>
    <x v="5"/>
    <x v="2"/>
    <s v="011466096231196"/>
    <d v="2016-02-01T00:00:00"/>
    <s v="Билайн"/>
    <n v="4"/>
    <s v="3G"/>
    <s v="54.886138"/>
    <s v="19.969771"/>
    <d v="2017-03-21T00:00:00"/>
    <s v="10.111.128.190"/>
    <s v="8970199150420785891"/>
    <s v="70899088107"/>
    <s v="250990282133687"/>
  </r>
  <r>
    <s v="393-007-045-00872"/>
    <s v="393-007-045ТП 171-08 аб. ОООЯнтарьСтройБетон аб"/>
    <s v="00872"/>
    <x v="1016"/>
    <x v="50"/>
    <s v="393-007-045"/>
    <s v="15-171"/>
    <s v="393-007"/>
    <s v="О-8 Янтарное"/>
    <s v="Мачтовая"/>
    <s v="Железобетонная"/>
    <m/>
    <s v="Норм."/>
    <s v="Нет"/>
    <m/>
    <m/>
    <m/>
    <m/>
    <m/>
    <s v="3ф Трансф"/>
    <s v="ТОП-0,66"/>
    <n v="200"/>
    <s v="Опорный"/>
    <s v="Новые ТТ на шины"/>
    <s v="Юр.лицо"/>
    <s v="Янтарный"/>
    <m/>
    <m/>
    <s v="Производственная база"/>
    <m/>
    <m/>
    <m/>
    <m/>
    <m/>
    <m/>
    <s v="Светлогорский РЭС"/>
    <m/>
    <m/>
    <x v="1"/>
    <x v="1"/>
    <m/>
    <m/>
    <m/>
    <m/>
    <m/>
    <m/>
    <m/>
    <m/>
    <m/>
    <m/>
    <m/>
    <m/>
  </r>
  <r>
    <s v="393-007-045-00873"/>
    <s v="393-007-045ТП 171-09 ОООТелесет Лтд аб."/>
    <s v="00873"/>
    <x v="1017"/>
    <x v="50"/>
    <s v="393-007-045"/>
    <s v="15-171"/>
    <s v="393-007"/>
    <s v="О-8 Янтарное"/>
    <s v="Мачтовая"/>
    <s v="Железобетонная"/>
    <m/>
    <s v="Норм."/>
    <s v="Нет"/>
    <m/>
    <m/>
    <m/>
    <m/>
    <m/>
    <s v="3 ф "/>
    <m/>
    <m/>
    <m/>
    <m/>
    <s v="Юр.лицо"/>
    <s v="Янтарный"/>
    <m/>
    <m/>
    <s v="Антенно-мачтовое сооружение"/>
    <m/>
    <m/>
    <m/>
    <m/>
    <m/>
    <m/>
    <s v="Светлогорский РЭС"/>
    <m/>
    <m/>
    <x v="1"/>
    <x v="1"/>
    <m/>
    <m/>
    <m/>
    <m/>
    <m/>
    <m/>
    <m/>
    <m/>
    <m/>
    <m/>
    <m/>
    <m/>
  </r>
  <r>
    <s v="393-007-045-00874"/>
    <s v="393-007-045ТП 171-10 ООО Пройссен-Инвест аб"/>
    <s v="00874"/>
    <x v="1018"/>
    <x v="50"/>
    <s v="393-007-045"/>
    <s v="15-171"/>
    <s v="393-007"/>
    <s v="О-8 Янтарное"/>
    <s v="Мачтовая"/>
    <s v="Железобетонная"/>
    <m/>
    <s v="Норм."/>
    <s v="Нет"/>
    <m/>
    <m/>
    <m/>
    <m/>
    <m/>
    <s v="3 ф "/>
    <m/>
    <m/>
    <m/>
    <m/>
    <s v="Юр.лицо"/>
    <s v="Янтарный"/>
    <m/>
    <m/>
    <s v="Свинарники"/>
    <m/>
    <m/>
    <m/>
    <m/>
    <m/>
    <m/>
    <s v="Светлогорский РЭС"/>
    <m/>
    <m/>
    <x v="1"/>
    <x v="1"/>
    <m/>
    <m/>
    <m/>
    <m/>
    <m/>
    <m/>
    <m/>
    <m/>
    <m/>
    <m/>
    <m/>
    <m/>
  </r>
  <r>
    <s v="393-007-045-02202"/>
    <s v="393-007-045ТП 171-11"/>
    <s v="02202"/>
    <x v="1019"/>
    <x v="50"/>
    <s v="393-007-045"/>
    <s v="15-171"/>
    <s v="393-007"/>
    <s v="О-8 Янтарное"/>
    <s v="Мачтовая"/>
    <s v="Железобетонная"/>
    <m/>
    <s v="Норм."/>
    <s v="Снаружи ТП в отд.щите"/>
    <m/>
    <m/>
    <m/>
    <m/>
    <m/>
    <s v="3ф Трансф"/>
    <s v="ТОП-0,66"/>
    <n v="150"/>
    <s v="Опорный"/>
    <s v="Новые ТТ на шины"/>
    <s v="Технич.учет"/>
    <s v="Янтарный"/>
    <s v="ул. Железнодарожная"/>
    <m/>
    <s v="Технич.учет"/>
    <m/>
    <m/>
    <m/>
    <m/>
    <s v="РЭС"/>
    <m/>
    <s v="Светлогорский РЭС"/>
    <m/>
    <m/>
    <x v="6"/>
    <x v="2"/>
    <s v="011466099151336"/>
    <d v="2015-10-01T00:00:00"/>
    <s v="Билайн"/>
    <n v="4"/>
    <s v="3G"/>
    <s v="54.870796"/>
    <s v="19.948891"/>
    <d v="2017-03-21T00:00:00"/>
    <s v="10.111.128.145"/>
    <s v="8970199150420785446"/>
    <s v="70899088062"/>
    <s v="250990282133642"/>
  </r>
  <r>
    <s v="393-008-046-00875"/>
    <s v="393-008-046ТП 124-01 Светлогорск БВСУ ф-л ГУОВ МО РФ"/>
    <s v="00875"/>
    <x v="1020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76"/>
    <s v="393-008-046ТП 124-02 Т-1 Светлогорск"/>
    <s v="00876"/>
    <x v="1021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77"/>
    <s v="393-008-046ТП 124-02 Т-2 Светлогорск"/>
    <s v="00877"/>
    <x v="1022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78"/>
    <s v="393-008-046ТП 124-03 Т-1 Светлогорск"/>
    <s v="00878"/>
    <x v="1023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79"/>
    <s v="393-008-046ТП 124-03 Т-2 Светлогорск"/>
    <s v="00879"/>
    <x v="1024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0"/>
    <s v="393-008-046ТП 124-04 Т-1 Светлогорск"/>
    <s v="00880"/>
    <x v="1025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1"/>
    <s v="393-008-046ТП 124-04 Т-2 Светлогорск"/>
    <s v="00881"/>
    <x v="1026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2"/>
    <s v="393-008-046ТП 124-05 Т-1 Светлогорск"/>
    <s v="00882"/>
    <x v="1027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3"/>
    <s v="393-008-046ТП 124-05 Т-2 Светлогорск"/>
    <s v="00883"/>
    <x v="1028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4"/>
    <s v="393-008-046ТП 124-06 Т-1 Светлогорск"/>
    <s v="00884"/>
    <x v="1029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5"/>
    <s v="393-008-046ТП 124-06 Т-2 Светлогорск"/>
    <s v="00885"/>
    <x v="1030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6"/>
    <s v="393-008-046ТП 124-8 Т-1 СветлогорскООО Авангардстрой аб"/>
    <s v="00886"/>
    <x v="1031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7"/>
    <s v="393-008-046ТП 124-09 Светлогорск ОООЗап.форпост аб"/>
    <s v="00887"/>
    <x v="1032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8"/>
    <s v="393-008-046ТП 124-10 Т-1 Светл. ОООКонтиинвестстрой аб"/>
    <s v="00888"/>
    <x v="1033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9"/>
    <s v="393-008-046ТП 124-11 Светлогорск ОООНельма-Мед аб"/>
    <s v="00889"/>
    <x v="1034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0"/>
    <s v="393-008-046ТП 172-01 Т-1Светлогорск ООО Гелион аб"/>
    <s v="00890"/>
    <x v="1035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1"/>
    <s v="393-008-046ТП 172-02 Т-1 Светлогорск Корвет-Инвест аб"/>
    <s v="00891"/>
    <x v="1036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2"/>
    <s v="393-008-046ТП 172-03 Т-1"/>
    <s v="00892"/>
    <x v="1037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3"/>
    <s v="393-008-046ТП 173-01 -1 Светлогорский ЦВС"/>
    <s v="00893"/>
    <x v="1038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4"/>
    <s v="393-008-046ТП 173-02 Т-1 Светлогорский ЦВС"/>
    <s v="00894"/>
    <x v="1039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5"/>
    <s v="393-008-046ТП 173-03 Светлогорск Радинович В.И."/>
    <s v="00895"/>
    <x v="1040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6"/>
    <s v="393-008-046ТП 173-04 СветлогорскОООБалтия-Инвестстрой"/>
    <s v="00896"/>
    <x v="1041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7"/>
    <s v="393-008-046ТП 173-05 Светлогорск ООО РИК-СПА"/>
    <s v="00897"/>
    <x v="1042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8"/>
    <s v="393-008-046ТП 174-01 Т-1 ОАО Кал-дгазавтоматика аб"/>
    <s v="00898"/>
    <x v="1043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9"/>
    <s v="393-008-046ТП 177-02 Светлогорский ЦВС"/>
    <s v="00899"/>
    <x v="1044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900"/>
    <s v="393-008-046ТП 177-03 Т-1 Светлогорский ЦВС"/>
    <s v="00900"/>
    <x v="1045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901"/>
    <s v="393-008-046ТП 177-03 Т-2 Светлогорский ЦВС"/>
    <s v="00901"/>
    <x v="1046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902"/>
    <s v="393-008-046ТП 177-10 г. Светлогорск ООО Энергосеть"/>
    <s v="00902"/>
    <x v="1047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903"/>
    <s v="393-008-046ТП 177-11 г. Светлогорск ООО Энергосеть аб."/>
    <s v="00903"/>
    <x v="1048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904"/>
    <s v="393-008-046ТП 267-01 Т-1 1с ООО Русь"/>
    <s v="00904"/>
    <x v="1049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905"/>
    <s v="393-008-046ТП В-54 1с"/>
    <s v="00905"/>
    <x v="1050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06"/>
    <s v="393-008-047ТП 277-01 Т-1 1C ООО Евронефть"/>
    <s v="00906"/>
    <x v="1051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07"/>
    <s v="393-008-047ТП 314-01 аб"/>
    <s v="00907"/>
    <x v="1052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08"/>
    <s v="393-008-047ТП 317-01 Т-1 ОАО ОКОС аб"/>
    <s v="00908"/>
    <x v="1053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09"/>
    <s v="393-008-047ТП 319-01 Т-2 ОАО ОКОС аб"/>
    <s v="00909"/>
    <x v="1054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0"/>
    <s v="393-008-047ТП 64-01 Пионерский"/>
    <s v="00910"/>
    <x v="1055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1"/>
    <s v="393-008-047ТП 64-02 Пионерский"/>
    <s v="00911"/>
    <x v="1056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2"/>
    <s v="393-008-047ТП 64-03 Пионерский"/>
    <s v="00912"/>
    <x v="1057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3"/>
    <s v="393-008-047ТП 64-03 Т-1 Пионерский"/>
    <s v="00913"/>
    <x v="1058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4"/>
    <s v="393-008-047ТП 64-04 ОООПионерская строит.компания аб"/>
    <s v="00914"/>
    <x v="1059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5"/>
    <s v="393-008-047ТП 85-07 Т-1 Пионерский в/ч 45686 аб"/>
    <s v="00915"/>
    <x v="1060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6"/>
    <s v="393-008-047ТП 85-09 Пионерский"/>
    <s v="00916"/>
    <x v="1061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7"/>
    <s v="393-008-047ТП 85-10 Пионерский в/ч 92626"/>
    <s v="00917"/>
    <x v="1062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8"/>
    <s v="393-008-047ТП 85-11 Т-1 Пионерский"/>
    <s v="00918"/>
    <x v="1063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9"/>
    <s v="393-008-047ТП 85-11 Т-2 Пионерский"/>
    <s v="00919"/>
    <x v="1064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0"/>
    <s v="393-008-047ТП 85-15 Т-1 Пионерский"/>
    <s v="00920"/>
    <x v="1065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1"/>
    <s v="393-008-047ТП 85-15 Т-2 Пионерский"/>
    <s v="00921"/>
    <x v="1066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2"/>
    <s v="393-008-047ТП 85-18 Т-1 Пионерский УМП Горэнерго аб"/>
    <s v="00922"/>
    <x v="1067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3"/>
    <s v="393-008-047ТП 85-19 ЗАО Рос и Нефть аб"/>
    <s v="00923"/>
    <x v="1068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4"/>
    <s v="393-008-047ТП 88-11 Т-1 Пионерский"/>
    <s v="00924"/>
    <x v="1069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5"/>
    <s v="393-008-047ТП 88-11 Т-2 Пионерский"/>
    <s v="00925"/>
    <x v="1070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6"/>
    <s v="393-008-047ТП 88-13 Т-1 Пионерский"/>
    <s v="00926"/>
    <x v="1071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7"/>
    <s v="393-008-047ТП 88-14 Т-1 Пионерский ИП Дукарец"/>
    <s v="00927"/>
    <x v="1072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8"/>
    <s v="393-008-047ТП 88-17 Т-1 Адм.г.Пионерский аб"/>
    <s v="00928"/>
    <x v="1073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9"/>
    <s v="393-008-047ТП 88-17 Т-1 Пионерский"/>
    <s v="00929"/>
    <x v="1074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30"/>
    <s v="393-008-047ТП В-22"/>
    <s v="00930"/>
    <x v="1075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31"/>
    <s v="393-008-047ТП В-66 1С ОООЭмберЛэндКомпани"/>
    <s v="00931"/>
    <x v="1076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32"/>
    <s v="393-008-047ТП В-67 1с"/>
    <s v="00932"/>
    <x v="1077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3"/>
    <s v="393-008-048ТП 117-01Зеленый Гай в/ч 45686А"/>
    <s v="00933"/>
    <x v="1078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4"/>
    <s v="393-008-048ТП 117-02 Зеленый Гай в/ч 45686А"/>
    <s v="00934"/>
    <x v="1079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5"/>
    <s v="393-008-048ТП 258-01 Т-1 Романово"/>
    <s v="00935"/>
    <x v="1080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6"/>
    <s v="393-008-048ТП 258-02 Романово"/>
    <s v="00936"/>
    <x v="1081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7"/>
    <s v="393-008-048ТП 258-03 Романово"/>
    <s v="00937"/>
    <x v="1082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8"/>
    <s v="393-008-048ТП 258-04 Романово"/>
    <s v="00938"/>
    <x v="1083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9"/>
    <s v="393-008-048ТП 258-05 Романово"/>
    <s v="00939"/>
    <x v="1084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0"/>
    <s v="393-008-048ТП 258-06 Романово"/>
    <s v="00940"/>
    <x v="1085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1"/>
    <s v="393-008-048ТП 258-07 Т-1 ОООБалтик-Коатинг-Компани"/>
    <s v="00941"/>
    <x v="1086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2"/>
    <s v="393-008-048ТП 258-07 Т-2 ОООБалтик-Коатинг-Компани"/>
    <s v="00942"/>
    <x v="1087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3"/>
    <s v="393-008-048ТП 259-01 Зеленый Гай"/>
    <s v="00943"/>
    <x v="1088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4"/>
    <s v="393-008-048ТП 259-02 Молочное"/>
    <s v="00944"/>
    <x v="1089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5"/>
    <s v="393-008-048ТП 259-04 Зеленый Гай"/>
    <s v="00945"/>
    <x v="1090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6"/>
    <s v="393-008-048ТП 38-01 Т-1 Зори ФГУСПСветлогорский МО РФ"/>
    <s v="00946"/>
    <x v="1091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7"/>
    <s v="393-008-048ТП 38-01 Т-2 Зори ФГУСПСветлогорский МО РФ"/>
    <s v="00947"/>
    <x v="1092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8"/>
    <s v="393-008-048ТП 38-02 Александровка, п.Обухово"/>
    <s v="00948"/>
    <x v="1093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9"/>
    <s v="393-008-048ТП 38-03 Романово"/>
    <s v="00949"/>
    <x v="1094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0"/>
    <s v="393-008-048ТП 38-04 Романово"/>
    <s v="00950"/>
    <x v="1095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1"/>
    <s v="393-008-048ТП 38-06 Т-1 п. Аральское"/>
    <s v="00951"/>
    <x v="1096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2"/>
    <s v="393-008-048ТП 38-07 аб. Упр. дор.. хоз. К-й обл"/>
    <s v="00952"/>
    <x v="1097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3"/>
    <s v="393-008-048ТП 38-08 аб. Упр. дор. х-ва К-й обл. Аб."/>
    <s v="00953"/>
    <x v="1098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4"/>
    <s v="393-008-048ТП 38-09 аб.Упр. дор. х-ва К-й обл. Аб."/>
    <s v="00954"/>
    <x v="1099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5"/>
    <s v="393-008-048ТП 38-10 аб. Упр. дор. хоз. К-й обл."/>
    <s v="00955"/>
    <x v="1100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6"/>
    <s v="393-008-048ТП 38-11 СНТ Ольшанское) аб"/>
    <s v="00956"/>
    <x v="1101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7"/>
    <s v="393-008-048ТП В-52"/>
    <s v="00957"/>
    <x v="1102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2334"/>
    <s v="393-008-048ТП 117-03"/>
    <s v="02334"/>
    <x v="1103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2335"/>
    <s v="393-008-048ТП 258-08"/>
    <s v="02335"/>
    <x v="1104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58"/>
    <s v="393-008-049ТП 120-01 Дунаевка"/>
    <s v="00958"/>
    <x v="1105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59"/>
    <s v="393-008-049ТП 120-02 Дунаевка"/>
    <s v="00959"/>
    <x v="1106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0"/>
    <s v="393-008-049ТП 321-01 Шатрово"/>
    <s v="00960"/>
    <x v="1107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1"/>
    <s v="393-008-049ТП 321-02 Водное"/>
    <s v="00961"/>
    <x v="1108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2"/>
    <s v="393-008-049ТП 321-03 Красновка"/>
    <s v="00962"/>
    <x v="1109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3"/>
    <s v="393-008-049ТП 321-04 Ольховое"/>
    <s v="00963"/>
    <x v="1110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4"/>
    <s v="393-008-049ТП 321-05 Шатрово"/>
    <s v="00964"/>
    <x v="1111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5"/>
    <s v="393-008-049ТП 321-06 Гусевка, Дружба"/>
    <s v="00965"/>
    <x v="1112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6"/>
    <s v="393-008-049ТП 321-08 Дворики"/>
    <s v="00966"/>
    <x v="1113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7"/>
    <s v="393-008-049ТП 321-10 Сычевка"/>
    <s v="00967"/>
    <x v="1114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8"/>
    <s v="393-008-049ТП 321-11 Русское"/>
    <s v="00968"/>
    <x v="1115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9"/>
    <s v="393-008-049ТП 60-01 Сальское"/>
    <s v="00969"/>
    <x v="1116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0"/>
    <s v="393-008-049ТП 60-02 Богатово"/>
    <s v="00970"/>
    <x v="1117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1"/>
    <s v="393-008-049ТП 60-03 Клюквенное"/>
    <s v="00971"/>
    <x v="1118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2"/>
    <s v="393-008-049ТП 60-05 Лесенково"/>
    <s v="00972"/>
    <x v="1119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3"/>
    <s v="393-008-049ТП 60-06 Грачевка"/>
    <s v="00973"/>
    <x v="1120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4"/>
    <s v="393-008-049ТП 60-07 Сальское"/>
    <s v="00974"/>
    <x v="1121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5"/>
    <s v="393-008-049ТП 60-12 Грачевка"/>
    <s v="00975"/>
    <x v="1122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6"/>
    <s v="393-008-049ТП 60-18 Грачевка"/>
    <s v="00976"/>
    <x v="1123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7"/>
    <s v="393-008-049ТП 60-20 Грачевка"/>
    <s v="00977"/>
    <x v="1124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2286"/>
    <s v="393-008-049ТП 60-08 Клюквенное"/>
    <s v="02286"/>
    <x v="1125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9-050-00978"/>
    <s v="393-009-050ТП 156-1 Т1 ГНС-6 аб"/>
    <s v="00978"/>
    <x v="1126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79"/>
    <s v="393-009-050ТП 158-01 Т-1 ул. Ткаченко ООО Водэкспорт"/>
    <s v="00979"/>
    <x v="1127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0"/>
    <s v="393-009-050ТП 158-02 Т-1 ул. Тургенева"/>
    <s v="00980"/>
    <x v="1128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1"/>
    <s v="393-009-050ТП 158-03 ОООСанаторий Зеленоградск аб"/>
    <s v="00981"/>
    <x v="1129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2"/>
    <s v="393-009-050ТП 158-04 Т-1 ул. Тургенева"/>
    <s v="00982"/>
    <x v="1130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3"/>
    <s v="393-009-050ТП 158-05 Т-1 ул.Тургенева ЗАОНефтяник аб"/>
    <s v="00983"/>
    <x v="1131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4"/>
    <s v="393-009-050ТП 158-06 Т-1 ул.Тургенева ООО СТК-Балт"/>
    <s v="00984"/>
    <x v="1132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5"/>
    <s v="393-009-050ТП 158-07 аб. МАОУ СОШ г.Зел-ка аб"/>
    <s v="00985"/>
    <x v="1133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6"/>
    <s v="393-009-050ТП 325-01 Райводхоз аб"/>
    <s v="00986"/>
    <x v="1134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7"/>
    <s v="393-009-050ТП 325-02 ПМК"/>
    <s v="00987"/>
    <x v="1135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8"/>
    <s v="393-009-050ТП 54-04 Т-1 ул.Володарского"/>
    <s v="00988"/>
    <x v="1136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9"/>
    <s v="393-009-050ТП 55-01 ООО Строй-Риал аб"/>
    <s v="00989"/>
    <x v="1137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90"/>
    <s v="393-009-050ТП 55-02 ООО Санаторий Чайка аб"/>
    <s v="00990"/>
    <x v="1138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91"/>
    <s v="393-009-050ТП 65-05 КПП Куршская коса аб"/>
    <s v="00991"/>
    <x v="1139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92"/>
    <s v="393-009-050ТП 65-11 ул.Потемкина Зеленоградск"/>
    <s v="00992"/>
    <x v="1140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93"/>
    <s v="393-009-050ТП 65-18 Рыбоводный цех аб"/>
    <s v="00993"/>
    <x v="1141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94"/>
    <s v="393-009-050ТП 65-19 аб ОООМанор аб"/>
    <s v="00994"/>
    <x v="1142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0995"/>
    <s v="393-009-051ТП 157-02 ООО МПК аб"/>
    <s v="00995"/>
    <x v="1143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0996"/>
    <s v="393-009-051ТП 328-01 ул.Зеленая"/>
    <s v="00996"/>
    <x v="1144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0997"/>
    <s v="393-009-051ТП 328-02 ООО Балт. Угольная Комп. аб"/>
    <s v="00997"/>
    <x v="1145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0998"/>
    <s v="393-009-051ТП 328-04 ОООЗеленоградск-Сельстрой аб"/>
    <s v="00998"/>
    <x v="1146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0999"/>
    <s v="393-009-051ТП 328-05 ЗАО Балт.авуары аб"/>
    <s v="00999"/>
    <x v="1147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0"/>
    <s v="393-009-051ТП 328-06 ООО Кенигсберг-Трейдинг аб"/>
    <s v="01000"/>
    <x v="1148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1"/>
    <s v="393-009-051ТП 328-07 Т-1 МУП ЖЭУ аб"/>
    <s v="01001"/>
    <x v="1149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2"/>
    <s v="393-009-051ТП 328-08 Т-1 ОООСтаркоСпецСтрой аб"/>
    <s v="01002"/>
    <x v="1150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3"/>
    <s v="393-009-051ТП 328-09 ООО ИСК Балт.дом недвиж аб"/>
    <s v="01003"/>
    <x v="1151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4"/>
    <s v="393-009-051ТП 328-10 ООО Виктория-Девелопмент аб"/>
    <s v="01004"/>
    <x v="1152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5"/>
    <s v="393-009-051ТП 65-02 Труженик Моря"/>
    <s v="01005"/>
    <x v="1153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6"/>
    <s v="393-009-051ТП 65-03 Т-1 ул. Лермонтова"/>
    <s v="01006"/>
    <x v="1154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7"/>
    <s v="393-009-051ТП 65-03 Т-2 ул. Лермонтова"/>
    <s v="01007"/>
    <x v="1155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8"/>
    <s v="393-009-051ТП 65-04 ул.Подлесная в/ч 81304 аб"/>
    <s v="01008"/>
    <x v="1156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9"/>
    <s v="393-009-051ТП 65-06 адм.Куршского округа"/>
    <s v="01009"/>
    <x v="1157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0"/>
    <s v="393-009-051ТП 65-07 Лесное"/>
    <s v="01010"/>
    <x v="1158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1"/>
    <s v="393-009-051ТП 65-08 д/о Лесное аб"/>
    <s v="01011"/>
    <x v="1159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2"/>
    <s v="393-009-051ТП 65-09 Нац.парк Куршская коса аб"/>
    <s v="01012"/>
    <x v="1160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3"/>
    <s v="393-009-051ТП 65-10 Т-1 ООО Турбаза Дюны аб"/>
    <s v="01013"/>
    <x v="1161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4"/>
    <s v="393-009-051ТП 65-12 Т-1 ул.Лермонтова"/>
    <s v="01014"/>
    <x v="1162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5"/>
    <s v="393-009-051ТП 65-14 Т-1 ул. Окружная"/>
    <s v="01015"/>
    <x v="1163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6"/>
    <s v="393-009-051ТП 65-14 Т-2 ул. Окружная"/>
    <s v="01016"/>
    <x v="1164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7"/>
    <s v="393-009-051ТП 65-15 ООО Гостевой Дом Лесное аб"/>
    <s v="01017"/>
    <x v="1165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8"/>
    <s v="393-009-051ТП 65-16 Т-1 ГУ ЦБ РФ аб"/>
    <s v="01018"/>
    <x v="1166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9"/>
    <s v="393-009-051ТП 65-17 ООО В.К.Терм"/>
    <s v="01019"/>
    <x v="1167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20"/>
    <s v="393-009-051ТП В-20 Т-1 ГУ ЦБ РФ"/>
    <s v="01020"/>
    <x v="1168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21"/>
    <s v="393-009-051ТП В-20 Т-2 ГУ ЦБ РФ"/>
    <s v="01021"/>
    <x v="1169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10-052-01022"/>
    <s v="393-010-052ТП 184-1 аб(АСУЭ не устанавливается)"/>
    <s v="01022"/>
    <x v="1170"/>
    <x v="57"/>
    <s v="393-010-052"/>
    <s v="15-197 ОАО Лукойл аб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2-01023"/>
    <s v="393-010-052ТП 195-1 аб(АСУЭ не устанавливается)"/>
    <s v="01023"/>
    <x v="1171"/>
    <x v="57"/>
    <s v="393-010-052"/>
    <s v="15-197 ОАО Лукойл аб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2-01024"/>
    <s v="393-010-052ТП 197-01"/>
    <s v="01024"/>
    <x v="1172"/>
    <x v="57"/>
    <s v="393-010-052"/>
    <s v="15-197 ОАО Лукойл аб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п. Нивенское"/>
    <s v="ул. Багратиона"/>
    <m/>
    <s v="Технич.учет"/>
    <m/>
    <m/>
    <m/>
    <m/>
    <s v="РЭС"/>
    <m/>
    <s v="Багратионовский РЭС"/>
    <m/>
    <m/>
    <x v="6"/>
    <x v="2"/>
    <s v="011466099151519"/>
    <d v="2016-03-23T00:00:00"/>
    <s v="Билайн"/>
    <n v="4"/>
    <s v="3G"/>
    <s v="54.586220"/>
    <s v="20.550755"/>
    <d v="2017-05-11T00:00:00"/>
    <s v="10.111.132.247"/>
    <s v="8970199150735216830"/>
    <s v="79692482166"/>
    <s v="250990282323785"/>
  </r>
  <r>
    <s v="393-010-052-01025"/>
    <s v="393-010-052ТП 197-3 ОООЭстейт аб(АСУЭ не устанавливается)"/>
    <s v="01025"/>
    <x v="1173"/>
    <x v="57"/>
    <s v="393-010-052"/>
    <s v="15-197 ОАО Лукойл аб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2-01026"/>
    <s v="393-010-052ТП В-46 2c Т-2 Нивенское АТО(АСУЭ не устанавливается)"/>
    <s v="01026"/>
    <x v="1174"/>
    <x v="57"/>
    <s v="393-010-052"/>
    <s v="15-197 ОАО Лукойл аб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27"/>
    <s v="393-010-053ТП 203-01 п.Побережье"/>
    <s v="01027"/>
    <x v="1175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28"/>
    <s v="393-010-053ТП 203-02 пПобережье"/>
    <s v="01028"/>
    <x v="1176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29"/>
    <s v="393-010-053ТП 203-03 Т-1 Долгоруково"/>
    <s v="01029"/>
    <x v="1177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0"/>
    <s v="393-010-053ТП 203-04 Каменка"/>
    <s v="01030"/>
    <x v="1178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1"/>
    <s v="393-010-053ТП 203-05 Славское"/>
    <s v="01031"/>
    <x v="1179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2"/>
    <s v="393-010-053ТП 203-08 п Богатово"/>
    <s v="01032"/>
    <x v="1180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3"/>
    <s v="393-010-053ТП 203-10 пПограничное"/>
    <s v="01033"/>
    <x v="1181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4"/>
    <s v="393-010-053ТП 203-13 Славское"/>
    <s v="01034"/>
    <x v="1182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5"/>
    <s v="393-010-053ТП 203-14 Енино"/>
    <s v="01035"/>
    <x v="1183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6"/>
    <s v="393-010-053ТП 203-16 Славское"/>
    <s v="01036"/>
    <x v="1184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7"/>
    <s v="393-010-053ТП 203-21 Т-1 аб."/>
    <s v="01037"/>
    <x v="1185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8"/>
    <s v="393-010-053ТП 203-21 Т-2 аб."/>
    <s v="01038"/>
    <x v="1186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9"/>
    <s v="393-010-053ТП 203-22 Чапаев ОАО Мегафон"/>
    <s v="01039"/>
    <x v="1187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40"/>
    <s v="393-010-053ТП В-42"/>
    <s v="01040"/>
    <x v="432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41"/>
    <s v="393-010-053ТП В-42 Т-1"/>
    <s v="01041"/>
    <x v="1188"/>
    <x v="58"/>
    <s v="393-010-053"/>
    <s v="15-203"/>
    <s v="393-010"/>
    <s v="О-13 Енино"/>
    <m/>
    <m/>
    <m/>
    <m/>
    <m/>
    <m/>
    <m/>
    <m/>
    <m/>
    <m/>
    <m/>
    <m/>
    <m/>
    <m/>
    <m/>
    <s v="Технич.учет"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42"/>
    <s v="393-010-053ТП В-42 Т-2"/>
    <s v="01042"/>
    <x v="1189"/>
    <x v="58"/>
    <s v="393-010-053"/>
    <s v="15-203"/>
    <s v="393-010"/>
    <s v="О-13 Енино"/>
    <m/>
    <m/>
    <m/>
    <m/>
    <m/>
    <m/>
    <m/>
    <m/>
    <m/>
    <m/>
    <m/>
    <m/>
    <m/>
    <m/>
    <m/>
    <s v="Технич.учет"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4-01043"/>
    <s v="393-010-054ТП 206-01 Загородное"/>
    <s v="01043"/>
    <x v="1190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Загородное"/>
    <s v="ул.Центральная"/>
    <m/>
    <s v="Технич.учет"/>
    <m/>
    <m/>
    <m/>
    <m/>
    <s v="РЭС"/>
    <m/>
    <s v="Багратионовский РЭС"/>
    <m/>
    <m/>
    <x v="6"/>
    <x v="3"/>
    <s v="011466098377597"/>
    <d v="2015-12-18T00:00:00"/>
    <s v="Билайн"/>
    <n v="4"/>
    <s v="3G"/>
    <s v="54.407703"/>
    <s v="20.642020"/>
    <d v="2017-03-31T00:00:00"/>
    <s v="10.111.128.31"/>
    <s v="8970199150420784308"/>
    <s v="70899087948"/>
    <s v="250990282133528"/>
  </r>
  <r>
    <s v="393-010-054-01044"/>
    <s v="393-010-054ТП 206-02 Орехово"/>
    <s v="01044"/>
    <x v="1191"/>
    <x v="59"/>
    <s v="393-010-054"/>
    <s v="15-206"/>
    <s v="393-010"/>
    <s v="О-13 Енино"/>
    <s v="БКТПН"/>
    <m/>
    <m/>
    <m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п. Орехово"/>
    <s v="ул.Заречная"/>
    <m/>
    <s v="Технич.учет"/>
    <m/>
    <m/>
    <m/>
    <m/>
    <s v="РЭС"/>
    <m/>
    <s v="Багратионовский РЭС"/>
    <m/>
    <m/>
    <x v="2"/>
    <x v="3"/>
    <s v="011466099151419"/>
    <d v="2015-12-28T00:00:00"/>
    <s v="Билайн"/>
    <n v="4"/>
    <s v="3G"/>
    <s v="54.420467"/>
    <s v="20.606659"/>
    <d v="2017-03-31T00:00:00"/>
    <s v="10.111.128.50"/>
    <s v="8970199150420784498"/>
    <s v="70899087967"/>
    <s v="250990282133547"/>
  </r>
  <r>
    <s v="393-010-054-01045"/>
    <s v="393-010-054ТП 206-03 Августовка"/>
    <s v="01045"/>
    <x v="1192"/>
    <x v="59"/>
    <s v="393-010-054"/>
    <s v="15-206"/>
    <s v="393-010"/>
    <s v="О-13 Енино"/>
    <s v="СТП"/>
    <s v="Железобетонная"/>
    <m/>
    <s v="Норм."/>
    <s v="Снаружи ТП в отд.щите"/>
    <m/>
    <m/>
    <m/>
    <m/>
    <m/>
    <s v="3 ф "/>
    <m/>
    <m/>
    <m/>
    <m/>
    <s v="Технич.учет"/>
    <s v="п. Августовка "/>
    <s v="ул. Августовка"/>
    <m/>
    <s v="Технич.учет"/>
    <m/>
    <m/>
    <m/>
    <m/>
    <s v="РЭС"/>
    <m/>
    <s v="Багратионовский РЭС"/>
    <m/>
    <m/>
    <x v="8"/>
    <x v="3"/>
    <s v="011466099151314"/>
    <d v="2015-12-28T00:00:00"/>
    <s v="Билайн"/>
    <n v="4"/>
    <s v="3G"/>
    <s v="54.428815"/>
    <s v="20.587377"/>
    <d v="2017-03-31T00:00:00"/>
    <s v="10.111.128.32"/>
    <s v="8970199150420784316"/>
    <s v="70899087949"/>
    <s v="250990282133529"/>
  </r>
  <r>
    <s v="393-010-054-01046"/>
    <s v="393-010-054ТП 206-04 Лермонтово"/>
    <s v="01046"/>
    <x v="1193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Лермонтово"/>
    <s v="ул. Луговая"/>
    <m/>
    <s v="Технич.учет"/>
    <m/>
    <m/>
    <m/>
    <m/>
    <s v="РЭС"/>
    <m/>
    <s v="Багратионовский РЭС"/>
    <m/>
    <m/>
    <x v="6"/>
    <x v="3"/>
    <s v="011466096231167"/>
    <d v="2015-12-04T00:00:00"/>
    <s v="Билайн"/>
    <n v="4"/>
    <s v="3G"/>
    <s v="54.450111"/>
    <s v="20.578193"/>
    <d v="2017-03-31T00:00:00"/>
    <s v="10.111.128.34"/>
    <s v="8970199150420784332"/>
    <s v="70899087951"/>
    <s v="250990282133531"/>
  </r>
  <r>
    <s v="393-010-054-01047"/>
    <s v="393-010-054ТП 206-05 Пушкино"/>
    <s v="01047"/>
    <x v="1194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Пушкино"/>
    <s v="ул. Набережная"/>
    <m/>
    <s v="Технич.учет"/>
    <m/>
    <m/>
    <m/>
    <m/>
    <s v="РЭС"/>
    <m/>
    <s v="Багратионовский РЭС"/>
    <m/>
    <m/>
    <x v="6"/>
    <x v="3"/>
    <s v="011466096231360"/>
    <d v="2015-12-03T00:00:00"/>
    <s v="Билайн"/>
    <n v="4"/>
    <s v="3G"/>
    <s v="54.463047"/>
    <s v="20.551344"/>
    <d v="2017-03-31T00:00:00"/>
    <s v="10.111.128.51"/>
    <s v="8970199150420784506"/>
    <s v="70899087968"/>
    <s v="250990282133548"/>
  </r>
  <r>
    <s v="393-010-054-01048"/>
    <s v="393-010-054ТП 206-06 Пушкино"/>
    <s v="01048"/>
    <x v="1195"/>
    <x v="59"/>
    <s v="393-010-054"/>
    <s v="15-206"/>
    <s v="393-010"/>
    <s v="О-13 Енино"/>
    <s v="Мачтовая"/>
    <s v="Железобетонная"/>
    <m/>
    <s v="Норм."/>
    <s v="Нет"/>
    <m/>
    <s v="СА4И672М"/>
    <n v="8882405"/>
    <s v="Снаружи ТП в отд.щите"/>
    <m/>
    <s v="3 ф "/>
    <m/>
    <m/>
    <m/>
    <m/>
    <s v="Юр.лицо"/>
    <s v="п. Подгорное"/>
    <s v="п. Подгорное"/>
    <m/>
    <s v="Артскважина"/>
    <m/>
    <m/>
    <m/>
    <m/>
    <s v="22/9"/>
    <m/>
    <s v="Багратионовский РЭС"/>
    <m/>
    <m/>
    <x v="1"/>
    <x v="1"/>
    <m/>
    <m/>
    <m/>
    <m/>
    <m/>
    <m/>
    <m/>
    <m/>
    <m/>
    <m/>
    <m/>
    <m/>
  </r>
  <r>
    <s v="393-010-054-01049"/>
    <s v="393-010-054ТП 206-07 Грушовка"/>
    <s v="01049"/>
    <x v="1196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ОП-0,66-I"/>
    <n v="150"/>
    <s v="Опорный"/>
    <s v="Новые ТТ на шины"/>
    <s v="Технич.учет"/>
    <s v="п. Подгорное"/>
    <s v="ул.Центральная"/>
    <m/>
    <s v="Технич.учет"/>
    <m/>
    <m/>
    <m/>
    <m/>
    <s v="РЭС"/>
    <m/>
    <s v="Багратионовский РЭС"/>
    <m/>
    <m/>
    <x v="6"/>
    <x v="3"/>
    <s v="011466096231414"/>
    <d v="2015-12-25T00:00:00"/>
    <s v="Билайн"/>
    <n v="4"/>
    <s v="3G"/>
    <s v="54.463549"/>
    <s v="20.504275"/>
    <d v="2017-03-31T00:00:00"/>
    <s v="10.111.128.36"/>
    <s v="8970199150420784357"/>
    <s v="70899087953"/>
    <s v="250990282133533"/>
  </r>
  <r>
    <s v="393-010-054-01050"/>
    <s v="393-010-054ТП 206-08 Подгорное"/>
    <s v="01050"/>
    <x v="1197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Подгорное"/>
    <s v="ул. Лесная"/>
    <m/>
    <s v="Технич.учет"/>
    <m/>
    <m/>
    <m/>
    <m/>
    <s v="РЭС"/>
    <m/>
    <s v="Багратионовский РЭС"/>
    <m/>
    <m/>
    <x v="6"/>
    <x v="3"/>
    <s v="011466098377614"/>
    <d v="2016-12-03T00:00:00"/>
    <s v="Билайн"/>
    <n v="4"/>
    <s v="3G"/>
    <s v="54.463126"/>
    <s v="20.510593"/>
    <d v="2017-03-31T00:00:00"/>
    <s v="10.111.128.68"/>
    <s v="8970199150420784670"/>
    <s v="70899087985"/>
    <s v="250990282133565"/>
  </r>
  <r>
    <s v="393-010-054-01051"/>
    <s v="393-010-054ТП 206-09 Краснознаменское"/>
    <s v="01051"/>
    <x v="1198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п. Краснознаменское"/>
    <s v="ул. Полевая"/>
    <m/>
    <s v="Технич.учет"/>
    <m/>
    <m/>
    <m/>
    <m/>
    <s v="РЭС"/>
    <m/>
    <s v="Багратионовский РЭС"/>
    <m/>
    <m/>
    <x v="6"/>
    <x v="3"/>
    <s v="011466099151306"/>
    <d v="2015-12-28T00:00:00"/>
    <s v="Билайн"/>
    <n v="4"/>
    <s v="3G"/>
    <s v="54.481627"/>
    <s v="20.540750"/>
    <d v="2017-03-31T00:00:00"/>
    <s v="10.111.128.33"/>
    <s v="8970199150420784324"/>
    <s v="70899087950"/>
    <s v="250990282133530"/>
  </r>
  <r>
    <s v="393-010-054-01052"/>
    <s v="393-010-054ТП 206-10 Краснознаменское"/>
    <s v="01052"/>
    <x v="1199"/>
    <x v="59"/>
    <s v="393-010-054"/>
    <s v="15-206"/>
    <s v="393-010"/>
    <s v="О-13 Енино"/>
    <s v="БКТПН"/>
    <m/>
    <m/>
    <m/>
    <s v="Снаружи ТП в отд.щите"/>
    <m/>
    <m/>
    <m/>
    <m/>
    <m/>
    <s v="3ф Трансф"/>
    <s v="ТОП-0,66-I"/>
    <n v="150"/>
    <s v="Опорный"/>
    <s v="Новые ТТ на шины"/>
    <s v="Технич.учет"/>
    <s v="п. Краснознаменское"/>
    <s v="ул. Заречная"/>
    <m/>
    <s v="Технич.учет"/>
    <m/>
    <m/>
    <m/>
    <m/>
    <s v="РЭС"/>
    <m/>
    <s v="Багратионовский РЭС"/>
    <m/>
    <m/>
    <x v="2"/>
    <x v="3"/>
    <s v="011466099151406"/>
    <d v="2015-12-18T00:00:00"/>
    <s v="Билайн"/>
    <n v="4"/>
    <s v="3G"/>
    <s v="54.493180"/>
    <s v="20.486051"/>
    <d v="2017-03-31T00:00:00"/>
    <s v="10.111.128.17"/>
    <s v="8970199150420784167"/>
    <s v="70899087934"/>
    <s v="250990282133514"/>
  </r>
  <r>
    <s v="393-010-054-01053"/>
    <s v="393-010-054ТП 206-11 Валькальм"/>
    <s v="01053"/>
    <x v="1200"/>
    <x v="59"/>
    <s v="393-010-054"/>
    <s v="15-206"/>
    <s v="393-010"/>
    <s v="О-13 Енино"/>
    <s v="БКТПН"/>
    <m/>
    <m/>
    <m/>
    <s v="Снаружи ТП в отд.щите"/>
    <m/>
    <m/>
    <m/>
    <m/>
    <m/>
    <s v="3ф Трансф"/>
    <s v="ТОП-0,66-I"/>
    <n v="150"/>
    <s v="Опорный"/>
    <s v="Новые ТТ на шины"/>
    <s v="Технич.учет"/>
    <s v="п. Валькальм"/>
    <s v="ул. Долгоруково"/>
    <m/>
    <s v="Технич.учет"/>
    <m/>
    <m/>
    <m/>
    <m/>
    <s v="РЭС"/>
    <m/>
    <s v="Багратионовский РЭС"/>
    <m/>
    <m/>
    <x v="2"/>
    <x v="3"/>
    <s v="011466096231309"/>
    <d v="2015-11-30T00:00:00"/>
    <s v="Билайн"/>
    <n v="4"/>
    <s v="3G"/>
    <s v="54.444023"/>
    <s v="20.522554"/>
    <d v="2017-03-31T00:00:00"/>
    <s v="10.111.128.37"/>
    <s v="8970199150420784365"/>
    <s v="70899087954"/>
    <s v="250990282133534"/>
  </r>
  <r>
    <s v="393-010-054-01054"/>
    <s v="393-010-054ТП 206-12 ФХ ДЮНС Лермонтово аб."/>
    <s v="01054"/>
    <x v="1201"/>
    <x v="59"/>
    <s v="393-010-054"/>
    <s v="15-206"/>
    <s v="393-010"/>
    <s v="О-13 Енино"/>
    <s v="Мачтовая"/>
    <s v="Железобетонная"/>
    <m/>
    <s v="Норм."/>
    <s v="Нет"/>
    <m/>
    <s v="ЦЭ6803В"/>
    <n v="11076071014073"/>
    <s v="Внутри РУ-0,4 ТП "/>
    <m/>
    <s v="3 ф "/>
    <m/>
    <m/>
    <m/>
    <m/>
    <s v="Юр.лицо"/>
    <s v="п. Подгорное"/>
    <s v="п. Подгорное"/>
    <m/>
    <s v="ФХ ДЮНС Лермонтово аб."/>
    <m/>
    <m/>
    <m/>
    <m/>
    <s v="89/С"/>
    <m/>
    <s v="Багратионовский РЭС"/>
    <m/>
    <m/>
    <x v="1"/>
    <x v="1"/>
    <m/>
    <m/>
    <m/>
    <m/>
    <m/>
    <m/>
    <m/>
    <m/>
    <m/>
    <m/>
    <m/>
    <m/>
  </r>
  <r>
    <s v="393-010-054-01055"/>
    <s v="393-010-054ТП 206-13 Подгорное"/>
    <s v="01055"/>
    <x v="1202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s v="-"/>
    <s v="-"/>
    <s v="-"/>
    <m/>
    <s v="3ф Трансф"/>
    <s v="ТОП-0,66-I"/>
    <n v="150"/>
    <s v="Опорный"/>
    <s v="Новые ТТ на шины"/>
    <s v="Технич.учет"/>
    <s v="п. Подгорное"/>
    <s v="ул. Лесная"/>
    <m/>
    <s v="Технич.учет"/>
    <m/>
    <m/>
    <m/>
    <m/>
    <s v="РЭС"/>
    <m/>
    <s v="Багратионовский РЭС"/>
    <m/>
    <m/>
    <x v="6"/>
    <x v="3"/>
    <s v="011466098377596"/>
    <d v="2015-12-10T00:00:00"/>
    <s v="Билайн"/>
    <n v="4"/>
    <s v="3G"/>
    <s v="54.459304"/>
    <s v="20.514720"/>
    <d v="2017-03-31T00:00:00"/>
    <s v="10.111.128.29"/>
    <s v="8970199150420784282"/>
    <s v="70899087946"/>
    <s v="250990282133526"/>
  </r>
  <r>
    <s v="393-010-054-01056"/>
    <s v="393-010-054ТП 206-14 Сад. общ. НАДЕЖДА"/>
    <s v="01056"/>
    <x v="1203"/>
    <x v="59"/>
    <s v="393-010-054"/>
    <s v="15-206"/>
    <s v="393-010"/>
    <s v="О-13 Енино"/>
    <s v="Мачтовая"/>
    <s v="Железобетонная"/>
    <m/>
    <s v="Норм."/>
    <s v="Нет"/>
    <m/>
    <s v="НЕВА 303 0,5Т0"/>
    <s v="000034"/>
    <s v="Внутри РУ-0,4 ТП "/>
    <m/>
    <s v="3ф Трансф"/>
    <s v="ТШП-0,66-I"/>
    <n v="300"/>
    <s v="Шинный"/>
    <s v="Новые ТТ на шины"/>
    <s v="Юр.лицо"/>
    <s v="СТРЕЛЬНЯ"/>
    <s v="СТРЕЛЬНЯ"/>
    <m/>
    <s v="Сад. общ. НАДЕЖДА"/>
    <m/>
    <m/>
    <m/>
    <m/>
    <s v="30/9"/>
    <m/>
    <s v="Багратионовский РЭС"/>
    <m/>
    <m/>
    <x v="1"/>
    <x v="1"/>
    <m/>
    <m/>
    <m/>
    <m/>
    <m/>
    <m/>
    <m/>
    <m/>
    <m/>
    <m/>
    <m/>
    <m/>
  </r>
  <r>
    <s v="393-010-054-01057"/>
    <s v="393-010-054ТП 206-15 Сад. общ Олимпиада"/>
    <s v="01057"/>
    <x v="1204"/>
    <x v="59"/>
    <s v="393-010-054"/>
    <s v="15-206"/>
    <s v="393-010"/>
    <s v="О-13 Енино"/>
    <s v="Мачтовая"/>
    <s v="Железобетонная"/>
    <m/>
    <s v="Норм."/>
    <s v="Нет"/>
    <m/>
    <s v="elster A1140"/>
    <s v="05063379"/>
    <s v="Внутри РУ-0,4 ТП "/>
    <m/>
    <s v="3ф Трансф"/>
    <s v="ТШП-0,66-I"/>
    <n v="300"/>
    <s v="Шинный"/>
    <s v="Новые ТТ на шины"/>
    <s v="Юр.лицо"/>
    <s v="п. Стрельня"/>
    <s v="п. Стрельня"/>
    <m/>
    <s v="Сад. общ Олимпиада"/>
    <m/>
    <m/>
    <m/>
    <m/>
    <s v="30/9"/>
    <m/>
    <s v="Багратионовский РЭС"/>
    <m/>
    <m/>
    <x v="1"/>
    <x v="1"/>
    <m/>
    <m/>
    <m/>
    <m/>
    <m/>
    <m/>
    <m/>
    <m/>
    <m/>
    <m/>
    <m/>
    <m/>
  </r>
  <r>
    <s v="393-010-054-01058"/>
    <s v="393-010-054ТП 206-16 Красноармейское"/>
    <s v="01058"/>
    <x v="1205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s v="НЕВА 303 1S0"/>
    <s v="040789"/>
    <s v="Снаружи ТП в отд.щите"/>
    <m/>
    <s v="3ф Трансф"/>
    <s v="ТОП-0,66-I"/>
    <n v="150"/>
    <s v="Опорный"/>
    <s v="Новые ТТ на шины"/>
    <s v="Технич.учет"/>
    <s v="п. Краснознаменское"/>
    <s v="ул.Центральная"/>
    <m/>
    <s v="Технич.учет"/>
    <m/>
    <m/>
    <m/>
    <m/>
    <s v="РЭС"/>
    <m/>
    <s v="Багратионовский РЭС"/>
    <m/>
    <m/>
    <x v="6"/>
    <x v="3"/>
    <s v="011466098377591"/>
    <d v="2015-12-16T00:00:00"/>
    <s v="Билайн"/>
    <n v="4"/>
    <s v="3G"/>
    <s v="54.483105"/>
    <s v="20.541775"/>
    <d v="2017-03-31T00:00:00"/>
    <s v="10.111.128.43"/>
    <s v="8970199150420784423"/>
    <s v="70899087960"/>
    <s v="250990282133540"/>
  </r>
  <r>
    <s v="393-010-054-01059"/>
    <s v="393-010-054ТП 206-17 Подгорное"/>
    <s v="01059"/>
    <x v="1206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s v="ЦЭ6803В"/>
    <n v="3362059"/>
    <s v="Снаружи ТП в отд.щите"/>
    <m/>
    <s v="3ф Трансф"/>
    <s v="ТШП-0,66-I"/>
    <n v="300"/>
    <s v="Шинный"/>
    <s v="Новые ТТ на шины"/>
    <s v="Технич.учет"/>
    <s v="п. Подгорное"/>
    <s v="ул.Центральная"/>
    <m/>
    <s v="Технич.учет"/>
    <m/>
    <m/>
    <m/>
    <m/>
    <s v="РЭС"/>
    <m/>
    <s v="Багратионовский РЭС"/>
    <m/>
    <m/>
    <x v="6"/>
    <x v="3"/>
    <s v="011466096231324"/>
    <d v="2015-12-03T00:00:00"/>
    <s v="Билайн"/>
    <n v="4"/>
    <s v="3G"/>
    <s v="54.456827"/>
    <s v="20.494915"/>
    <d v="2017-03-31T00:00:00"/>
    <s v="10.111.128.47"/>
    <s v="8970199150420784464"/>
    <s v="70899087964"/>
    <s v="250990282133544"/>
  </r>
  <r>
    <s v="393-010-054-01060"/>
    <s v="393-010-054ТП 206-18 ФЛ Щербаков В.А. Аб."/>
    <s v="01060"/>
    <x v="1207"/>
    <x v="59"/>
    <s v="393-010-054"/>
    <s v="15-206"/>
    <s v="393-010"/>
    <s v="О-13 Енино"/>
    <s v="Мачтовая"/>
    <s v="Железобетонная"/>
    <m/>
    <s v="Норм."/>
    <s v="Нет"/>
    <m/>
    <m/>
    <m/>
    <m/>
    <m/>
    <s v="1 ф"/>
    <m/>
    <m/>
    <m/>
    <m/>
    <s v="Физ.лицо"/>
    <s v="Краснознаменское"/>
    <s v="Краснознаменское"/>
    <m/>
    <s v="ФЛ Щербаков В.А. Аб."/>
    <m/>
    <m/>
    <m/>
    <m/>
    <s v="30/9"/>
    <m/>
    <s v="Багратионовский РЭС"/>
    <m/>
    <m/>
    <x v="1"/>
    <x v="1"/>
    <m/>
    <m/>
    <m/>
    <m/>
    <m/>
    <m/>
    <m/>
    <m/>
    <m/>
    <m/>
    <m/>
    <m/>
  </r>
  <r>
    <s v="393-010-055-01061"/>
    <s v="393-010-055ТП 208-03 Калмыково"/>
    <s v="01061"/>
    <x v="1208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2"/>
    <s v="393-010-055ТП 208-08 Победа"/>
    <s v="01062"/>
    <x v="1209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3"/>
    <s v="393-010-055ТП 208-09 Владимирово"/>
    <s v="01063"/>
    <x v="1210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4"/>
    <s v="393-010-055ТП 208-10 Кр. Партизанское"/>
    <s v="01064"/>
    <x v="1211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5"/>
    <s v="393-010-055ТП 208-12 Владимирово"/>
    <s v="01065"/>
    <x v="1212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6"/>
    <s v="393-010-055ТП 208-13 Владимирово"/>
    <s v="01066"/>
    <x v="1213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7"/>
    <s v="393-010-055ТП 208-14 Владимирово"/>
    <s v="01067"/>
    <x v="1214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8"/>
    <s v="393-010-055ТП 208-16 Т-1 Владимирово"/>
    <s v="01068"/>
    <x v="1215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9"/>
    <s v="393-010-055ТП 208-16 Т-2 Владимирово"/>
    <s v="01069"/>
    <x v="1216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0"/>
    <s v="393-010-055ТП 208-21 Майское"/>
    <s v="01070"/>
    <x v="1217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1"/>
    <s v="393-010-055ТП 208-22 Майское"/>
    <s v="01071"/>
    <x v="1218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2"/>
    <s v="393-010-055ТП 208-23 Владимирово ДЭП-2 аб."/>
    <s v="01072"/>
    <x v="1219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3"/>
    <s v="393-010-055ТП 208-24 Владимирово с/о РУМБ аб."/>
    <s v="01073"/>
    <x v="1220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4"/>
    <s v="393-010-055ТП 208-25 Майское Бабарыкин аб."/>
    <s v="01074"/>
    <x v="1221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5"/>
    <s v="393-010-055ТП 208-26 аб. Галыгин"/>
    <s v="01075"/>
    <x v="1222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6"/>
    <s v="393-010-055ТП 208-27 Владимирово"/>
    <s v="01076"/>
    <x v="1223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7"/>
    <s v="393-010-055ТП 208-28 Владимирово"/>
    <s v="01077"/>
    <x v="1224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8"/>
    <s v="393-010-055ТП 208-29 Владимирово"/>
    <s v="01078"/>
    <x v="1225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0"/>
    <s v="393-010-055ТП 62-01 Медовое"/>
    <s v="01080"/>
    <x v="1226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1"/>
    <s v="393-010-055ТП 62-02 Медовое"/>
    <s v="01081"/>
    <x v="1227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2"/>
    <s v="393-010-055ТП 62-03 Медовое"/>
    <s v="01082"/>
    <x v="1228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3"/>
    <s v="393-010-055ТП 62-04 М.Лесное"/>
    <s v="01083"/>
    <x v="1229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4"/>
    <s v="393-010-055ТП 62-05 Садовое"/>
    <s v="01084"/>
    <x v="1230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5"/>
    <s v="393-010-055ТП 62-06 Медовое"/>
    <s v="01085"/>
    <x v="1231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6"/>
    <s v="393-010-055ТП 62-07 Медовое"/>
    <s v="01086"/>
    <x v="1232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1079"/>
    <s v="393-010-056ТП 61-2 Высокое"/>
    <s v="01079"/>
    <x v="1233"/>
    <x v="61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0"/>
    <s v="393-010-056ТП 15-1 Корнево"/>
    <s v="02190"/>
    <x v="1234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1"/>
    <s v="393-010-056ТП 15-2 Корнево"/>
    <s v="02191"/>
    <x v="1235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2"/>
    <s v="393-010-056ТП 15-6 Корнево"/>
    <s v="02192"/>
    <x v="1236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3"/>
    <s v="393-010-056ТП 15-7 Корнево"/>
    <s v="02193"/>
    <x v="1237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4"/>
    <s v="393-010-056ТП 15-8 Корнево"/>
    <s v="02194"/>
    <x v="1238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5"/>
    <s v="393-010-056ТП 15-10 Корнево"/>
    <s v="02195"/>
    <x v="1239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6"/>
    <s v="393-010-056ТП 15-13 МУП ЖКХ Корнево"/>
    <s v="02196"/>
    <x v="1240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7"/>
    <s v="393-010-056ТП 15-16 Корнево"/>
    <s v="02197"/>
    <x v="1241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8"/>
    <s v="393-010-056ТП 248-1 Т-1 Корнево МУП ЖКХ аб"/>
    <s v="02198"/>
    <x v="1242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9"/>
    <s v="393-010-056ТП В-25 Т-1 Корнево"/>
    <s v="02199"/>
    <x v="1243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7-01087"/>
    <s v="393-010-057ТП 62-15 Медовое"/>
    <s v="01087"/>
    <x v="1244"/>
    <x v="63"/>
    <s v="393-010-057"/>
    <s v="15-62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1-058-01088"/>
    <s v="393-011-058ТП 11-01 Богдановка"/>
    <s v="01088"/>
    <x v="1245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89"/>
    <s v="393-011-058ТП 11-03 Богдановка"/>
    <s v="01089"/>
    <x v="1246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0"/>
    <s v="393-011-058ТП 11-04 Липовка"/>
    <s v="01090"/>
    <x v="1247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1"/>
    <s v="393-011-058ТП 11-05 Тимирязевка"/>
    <s v="01091"/>
    <x v="1248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2"/>
    <s v="393-011-058ТП 11-06 Жуковка"/>
    <s v="01092"/>
    <x v="1249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3"/>
    <s v="393-011-058ТП 11-07 Пятидорожное"/>
    <s v="01093"/>
    <x v="1250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4"/>
    <s v="393-011-058ТП 11-08 Кислов В.Н. аб"/>
    <s v="01094"/>
    <x v="1251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5"/>
    <s v="393-011-058ТП 11-09 Пятидорожное"/>
    <s v="01095"/>
    <x v="1252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6"/>
    <s v="393-011-058ТП 11-10 Жуковка"/>
    <s v="01096"/>
    <x v="1253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7"/>
    <s v="393-011-058ТП 11-11 Мамоново"/>
    <s v="01097"/>
    <x v="1254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8"/>
    <s v="393-011-058ТП 11-12 Мамоново"/>
    <s v="01098"/>
    <x v="1255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9"/>
    <s v="393-011-058ТП 11-13 ОООКалининграднефтепродукт АЗС аб"/>
    <s v="01099"/>
    <x v="1256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100"/>
    <s v="393-011-058ТП 11-14 ОООПолярис аб"/>
    <s v="01100"/>
    <x v="1257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1"/>
    <s v="393-011-059ТП 67-01 Мамоново"/>
    <s v="01101"/>
    <x v="1258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2"/>
    <s v="393-011-059ТП 67-01 Т-1 Мамоново"/>
    <s v="01102"/>
    <x v="1259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3"/>
    <s v="393-011-059ТП 67-02 Мамоново"/>
    <s v="01103"/>
    <x v="1260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4"/>
    <s v="393-011-059ТП 67-03 Мамоново"/>
    <s v="01104"/>
    <x v="1261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5"/>
    <s v="393-011-059ТП 67-04 Мамоново"/>
    <s v="01105"/>
    <x v="1262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6"/>
    <s v="393-011-059ТП 67-04 Т-1 Мамоново"/>
    <s v="01106"/>
    <x v="1263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7"/>
    <s v="393-011-059ТП 67-04 Т-2 Мамоново"/>
    <s v="01107"/>
    <x v="1264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8"/>
    <s v="393-011-059ТП 67-5 Мамоново в/ч 51061"/>
    <s v="01108"/>
    <x v="1265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9"/>
    <s v="393-011-059ТП 67-07 Мамоново ЧП Кислов аб"/>
    <s v="01109"/>
    <x v="1266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0"/>
    <s v="393-011-059ТП 67-08 Т-1 Мамоново"/>
    <s v="01110"/>
    <x v="1267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1"/>
    <s v="393-011-059ТП 67-08 Т-2 Мамоново"/>
    <s v="01111"/>
    <x v="1268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2"/>
    <s v="393-011-059ТП 67-09 Мамоново"/>
    <s v="01112"/>
    <x v="1269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3"/>
    <s v="393-011-059ТП 67-10 Мамоново"/>
    <s v="01113"/>
    <x v="1270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4"/>
    <s v="393-011-059ТП 67-10 Т-1 Мамоново"/>
    <s v="01114"/>
    <x v="1271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5"/>
    <s v="393-011-059ТП 67-10 Т-2 Мамоново"/>
    <s v="01115"/>
    <x v="1272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6"/>
    <s v="393-011-059ТП 67-11 Т-1 Мамоново"/>
    <s v="01116"/>
    <x v="1273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7"/>
    <s v="393-011-059ТП 67-11 Т-2 Мамоново"/>
    <s v="01117"/>
    <x v="1274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8"/>
    <s v="393-011-059ТП 67-12 Мамоново"/>
    <s v="01118"/>
    <x v="1275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9"/>
    <s v="393-011-059ТП 67-12 Т-1 Мамоново"/>
    <s v="01119"/>
    <x v="1276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20"/>
    <s v="393-011-059ТП 67-12 Т-2 Мамоново"/>
    <s v="01120"/>
    <x v="1277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21"/>
    <s v="393-011-059ТП 67-13 ФГУ Госгранстройаб"/>
    <s v="01121"/>
    <x v="1278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0-01122"/>
    <s v="393-011-060ТП 68-05"/>
    <s v="01122"/>
    <x v="1279"/>
    <x v="66"/>
    <s v="393-011-060"/>
    <s v="15-68 Мамоновский р/к к-т аб"/>
    <s v="393-011"/>
    <s v="О-14 Мамоново"/>
    <s v="Мачтовая"/>
    <s v="Железобетонная"/>
    <m/>
    <s v="Норм."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г.Мамоново"/>
    <s v="ул. Чекистов"/>
    <m/>
    <s v="Технич.учет"/>
    <m/>
    <m/>
    <m/>
    <m/>
    <s v="РЭС"/>
    <m/>
    <s v="Мамоновский РЭС"/>
    <m/>
    <m/>
    <x v="5"/>
    <x v="2"/>
    <s v="011466099151439"/>
    <d v="2015-10-15T00:00:00"/>
    <s v="Билайн"/>
    <n v="4"/>
    <s v="3G"/>
    <s v="54.481326"/>
    <s v="19.933010"/>
    <n v="42870"/>
    <s v="10.111.131.59"/>
    <s v="8970199151035209897"/>
    <s v="70820073008"/>
    <s v="250990282383098"/>
  </r>
  <r>
    <s v="393-011-060-02280"/>
    <s v="393-011-060ТП 68-01"/>
    <s v="02280"/>
    <x v="1280"/>
    <x v="66"/>
    <s v="393-011-060"/>
    <s v="15-68 Мамоновский р/к к-т аб"/>
    <s v="393-011"/>
    <s v="О-14 Мамоново"/>
    <s v="КТПН"/>
    <m/>
    <m/>
    <m/>
    <s v="Нет"/>
    <m/>
    <s v="Альфа А1805RALVP4GB-DW-4"/>
    <n v="1198022"/>
    <s v="Внутри РУ-0,4 ТП "/>
    <m/>
    <s v="3ф Трансф"/>
    <s v="ТШП-0,66-I"/>
    <n v="1500"/>
    <s v="Шинный"/>
    <s v="На место существующих ТТ"/>
    <s v="Юр.лицо"/>
    <s v="г.Мамоново"/>
    <m/>
    <m/>
    <s v="ОАО Мамоновский рыбоконсервный комбинат"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1-01123"/>
    <s v="393-011-061ТП 69-01 Т-1 Мамоново Геринк плюс"/>
    <s v="01123"/>
    <x v="1281"/>
    <x v="67"/>
    <s v="393-011-061"/>
    <s v="15-69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1-01124"/>
    <s v="393-011-061ТП 69-02 Т-1 Мамоново"/>
    <s v="01124"/>
    <x v="1282"/>
    <x v="67"/>
    <s v="393-011-061"/>
    <s v="15-69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1-01125"/>
    <s v="393-011-061ТП 69-02 Т-2 Мамоново"/>
    <s v="01125"/>
    <x v="1283"/>
    <x v="67"/>
    <s v="393-011-061"/>
    <s v="15-69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1-01126"/>
    <s v="393-011-061ТП 69-03 Т-1 Мамоново"/>
    <s v="01126"/>
    <x v="1284"/>
    <x v="67"/>
    <s v="393-011-061"/>
    <s v="15-69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1-01127"/>
    <s v="393-011-061ТП 69-04 Мамоново"/>
    <s v="01127"/>
    <x v="1285"/>
    <x v="67"/>
    <s v="393-011-061"/>
    <s v="15-69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1-01128"/>
    <s v="393-011-061ТП 69-05 Мамоново"/>
    <s v="01128"/>
    <x v="1286"/>
    <x v="67"/>
    <s v="393-011-061"/>
    <s v="15-69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2-01129"/>
    <s v="393-011-062ТП 70-01 Т-1 Мамоново МУП ПЖКХ н/щ аб"/>
    <s v="01129"/>
    <x v="1287"/>
    <x v="68"/>
    <s v="393-011-062"/>
    <s v="15-70"/>
    <s v="393-011"/>
    <s v="О-14 Мамоново"/>
    <s v="ЗТП"/>
    <m/>
    <m/>
    <m/>
    <s v="Нет"/>
    <m/>
    <m/>
    <m/>
    <m/>
    <m/>
    <s v="3ф Трансф"/>
    <s v="ТШП-0,66-I"/>
    <n v="600"/>
    <s v="Шинный"/>
    <s v="Новые ТТ на шины"/>
    <s v="Юр.лицо"/>
    <s v="г.Мамоново"/>
    <s v="Артиллерийская"/>
    <m/>
    <s v=" МУП &quot;Чистота&quot;"/>
    <m/>
    <m/>
    <m/>
    <m/>
    <s v="1060/10"/>
    <m/>
    <s v="Мамоновский РЭС"/>
    <m/>
    <m/>
    <x v="1"/>
    <x v="1"/>
    <m/>
    <m/>
    <m/>
    <m/>
    <m/>
    <m/>
    <m/>
    <m/>
    <m/>
    <m/>
    <m/>
    <m/>
  </r>
  <r>
    <s v="393-011-062-01130"/>
    <s v="393-011-062ТП 70-02 Мамоново"/>
    <s v="01130"/>
    <x v="1288"/>
    <x v="68"/>
    <s v="393-011-062"/>
    <s v="15-70"/>
    <s v="393-011"/>
    <s v="О-14 Мамоново"/>
    <s v="БКТПН"/>
    <m/>
    <m/>
    <m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г.Мамоново"/>
    <s v="ул. Мельничная"/>
    <m/>
    <s v="Технич.учет"/>
    <m/>
    <m/>
    <m/>
    <m/>
    <s v="РЭС"/>
    <m/>
    <s v="Мамоновский РЭС"/>
    <m/>
    <m/>
    <x v="4"/>
    <x v="2"/>
    <s v="11466099151462"/>
    <d v="2016-02-29T00:00:00"/>
    <s v="Билайн"/>
    <n v="4"/>
    <s v="3G"/>
    <s v="54.462606"/>
    <s v="19.933812"/>
    <d v="2017-03-17T00:00:00"/>
    <s v="10.111.131.187"/>
    <s v="8970199151035710000"/>
    <s v="79692506961"/>
    <s v="250990282433437"/>
  </r>
  <r>
    <s v="393-011-062-01131"/>
    <s v="393-011-062ТП 70-03 Мамоново ж/д аб (сущ АСКУЭ)"/>
    <s v="01131"/>
    <x v="1289"/>
    <x v="68"/>
    <s v="393-011-062"/>
    <s v="15-70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2-01132"/>
    <s v="393-011-062ТП 70-04 Мамоново ж/д аб (сущ АСКУЭ)"/>
    <s v="01132"/>
    <x v="1290"/>
    <x v="68"/>
    <s v="393-011-062"/>
    <s v="15-70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2-01133"/>
    <s v="393-011-062ТП 70-05 Мамоново ж/д (сущ АСКУЭ)"/>
    <s v="01133"/>
    <x v="1291"/>
    <x v="68"/>
    <s v="393-011-062"/>
    <s v="15-70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2-01134"/>
    <s v="393-011-062ТП 70-06 Мамоново ж/д аб (сущ АСКУЭ)"/>
    <s v="01134"/>
    <x v="1292"/>
    <x v="68"/>
    <s v="393-011-062"/>
    <s v="15-70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2-01135"/>
    <s v="393-011-062ТП 70-08 Мамоново Станулевич аб (сущ АСКУЭ)"/>
    <s v="01135"/>
    <x v="1293"/>
    <x v="68"/>
    <s v="393-011-062"/>
    <s v="15-70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2-02200"/>
    <s v="393-011-062ТП 70-01 Т-2 Мамоново МУП ПЖКХ н/щ аб"/>
    <s v="02200"/>
    <x v="1294"/>
    <x v="68"/>
    <s v="393-011-062"/>
    <s v="15-70"/>
    <s v="393-011"/>
    <s v="О-14 Мамоново"/>
    <s v="ЗТП"/>
    <m/>
    <m/>
    <m/>
    <s v="Нет"/>
    <m/>
    <m/>
    <m/>
    <m/>
    <m/>
    <s v="3ф Трансф"/>
    <s v="ТШП-0,66-I"/>
    <n v="600"/>
    <s v="Шинный"/>
    <s v="Новые ТТ на шины"/>
    <s v="Юр.лицо"/>
    <s v="г.Мамоново"/>
    <s v="Артиллерийская"/>
    <m/>
    <s v=" МУП &quot;Чистота&quot;"/>
    <m/>
    <m/>
    <m/>
    <m/>
    <s v="1060/10"/>
    <m/>
    <s v="Мамоновский РЭС"/>
    <m/>
    <m/>
    <x v="1"/>
    <x v="1"/>
    <m/>
    <m/>
    <m/>
    <m/>
    <m/>
    <m/>
    <m/>
    <m/>
    <m/>
    <m/>
    <m/>
    <m/>
  </r>
  <r>
    <s v="393-011-062-02201"/>
    <s v="393-011-062ТП 70-07 Евророст Транзит"/>
    <s v="02201"/>
    <x v="1295"/>
    <x v="68"/>
    <s v="393-011-062"/>
    <s v="15-70"/>
    <s v="393-011"/>
    <s v="О-14 Мамоново"/>
    <s v="КТПН"/>
    <m/>
    <m/>
    <m/>
    <s v="Нет"/>
    <m/>
    <m/>
    <m/>
    <m/>
    <m/>
    <s v="3ф Трансф"/>
    <s v="ТШП-0,66-I"/>
    <n v="200"/>
    <s v="Опорный"/>
    <s v="Новые ТТ на шины"/>
    <s v="Юр.лицо"/>
    <s v="г.Мамоново"/>
    <m/>
    <m/>
    <s v="ООО &quot;Евророст-Транзит&quot;"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3-01136"/>
    <s v="393-011-063ТП 67-06 Мамоново"/>
    <s v="01136"/>
    <x v="1296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37"/>
    <s v="393-011-063ТП 71-01 Мамоново"/>
    <s v="01137"/>
    <x v="1297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38"/>
    <s v="393-011-063ТП 71-02 Вавилово"/>
    <s v="01138"/>
    <x v="1298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39"/>
    <s v="393-011-063ТП 71-04 Краснофлотское"/>
    <s v="01139"/>
    <x v="1299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0"/>
    <s v="393-011-063ТП 71-05 Мамоново"/>
    <s v="01140"/>
    <x v="1300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1"/>
    <s v="393-011-063ТП 71-06 Мамоново"/>
    <s v="01141"/>
    <x v="1301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2"/>
    <s v="393-011-063ТП 71-07 Т-1 Гвардейская КЭЧ аб"/>
    <s v="01142"/>
    <x v="1302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3"/>
    <s v="393-011-063ТП 71-08 Мамоново"/>
    <s v="01143"/>
    <x v="1303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4"/>
    <s v="393-011-063ТП 71-09 Пригоркино"/>
    <s v="01144"/>
    <x v="1304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5"/>
    <s v="393-011-063ТП 71-10 Мамоново"/>
    <s v="01145"/>
    <x v="1305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6"/>
    <s v="393-011-063ТП 71-13 Мамоново в/ч 95043"/>
    <s v="01146"/>
    <x v="1306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7"/>
    <s v="393-011-063ТП 71-14 Мамоново Сорокина Н.А. аб"/>
    <s v="01147"/>
    <x v="1307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8"/>
    <s v="393-011-063ТП 71-15 Мамоново Копылов В.А. аб"/>
    <s v="01148"/>
    <x v="1308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9"/>
    <s v="393-011-063ТП 71-16"/>
    <s v="01149"/>
    <x v="111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50"/>
    <s v="393-011-063ТП 71-17"/>
    <s v="01150"/>
    <x v="1309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4-01151"/>
    <s v="393-011-064ТП 72-2 Мамоново Роснефть аб"/>
    <s v="01151"/>
    <x v="1310"/>
    <x v="70"/>
    <s v="393-011-064"/>
    <s v="15-72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4-01152"/>
    <s v="393-011-064ТП 72-5 Т-1 Мамоново Кал.тыл.тамож.пост"/>
    <s v="01152"/>
    <x v="1311"/>
    <x v="70"/>
    <s v="393-011-064"/>
    <s v="15-72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4-01153"/>
    <s v="393-011-064ТП 72-6 Мамоново Эрзи"/>
    <s v="01153"/>
    <x v="1312"/>
    <x v="70"/>
    <s v="393-011-064"/>
    <s v="15-72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3-065-01154"/>
    <s v="393-013-065ТП 25-05 аб"/>
    <s v="01154"/>
    <x v="1313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55"/>
    <s v="393-013-065ТП 25-12 ОЖКХ п.Озерки аб"/>
    <s v="01155"/>
    <x v="1314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56"/>
    <s v="393-013-065ТП 25-14 ООО Клиф-Плюс аб"/>
    <s v="01156"/>
    <x v="1315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57"/>
    <s v="393-013-065ТП 25-15 Белов А.А Озерки аб"/>
    <s v="01157"/>
    <x v="1316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58"/>
    <s v="393-013-065ТП 25-21 Томм аб"/>
    <s v="01158"/>
    <x v="1317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59"/>
    <s v="393-013-065ТП 25-30 Озерки"/>
    <s v="01159"/>
    <x v="1318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0"/>
    <s v="393-013-065ТП 25-32 Дачное"/>
    <s v="01160"/>
    <x v="1319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1"/>
    <s v="393-013-065ТП 25-33 Березовка"/>
    <s v="01161"/>
    <x v="1320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2"/>
    <s v="393-013-065ТП 25-35 Каштановка"/>
    <s v="01162"/>
    <x v="1321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3"/>
    <s v="393-013-065ТП 25-36 Комсомольск"/>
    <s v="01163"/>
    <x v="1322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4"/>
    <s v="393-013-065ТП 25-37 Озерное"/>
    <s v="01164"/>
    <x v="1323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5"/>
    <s v="393-013-065ТП 25-41 Комсомольск КЭЧг.Калининграда аб"/>
    <s v="01165"/>
    <x v="1324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6"/>
    <s v="393-013-065ТП 25-42 Комсомольск"/>
    <s v="01166"/>
    <x v="1325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7"/>
    <s v="393-013-065ТП 25-43 Комсомольск"/>
    <s v="01167"/>
    <x v="1326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8"/>
    <s v="393-013-065ТП 25-44 Комсомольск"/>
    <s v="01168"/>
    <x v="1327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9"/>
    <s v="393-013-065ТП 25-46 Озерки"/>
    <s v="01169"/>
    <x v="1328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0"/>
    <s v="393-013-065ТП 25-49 Комсомольск"/>
    <s v="01170"/>
    <x v="1329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1"/>
    <s v="393-013-065ТП 25-50 Каштановка аб"/>
    <s v="01171"/>
    <x v="1330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2"/>
    <s v="393-013-065ТП 25-51 Озерки"/>
    <s v="01172"/>
    <x v="1331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3"/>
    <s v="393-013-065ТП 25-53 Озерки"/>
    <s v="01173"/>
    <x v="1332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4"/>
    <s v="393-013-065ТП 25-54 Озерки"/>
    <s v="01174"/>
    <x v="1333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5"/>
    <s v="393-013-065ТП 25-55 Березовка"/>
    <s v="01175"/>
    <x v="1334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6"/>
    <s v="393-013-065ТП 25-56 Озерки-Комсомольск ж/д аб"/>
    <s v="01176"/>
    <x v="1335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7"/>
    <s v="393-013-065ТП 25-57 Т-1 Озерки"/>
    <s v="01177"/>
    <x v="1336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8"/>
    <s v="393-013-065ТП 25-58 Озерки"/>
    <s v="01178"/>
    <x v="1337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9"/>
    <s v="393-013-065ТП 25-60"/>
    <s v="01179"/>
    <x v="1338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80"/>
    <s v="393-013-065ТП 25-67 Озерки ул. Лесная"/>
    <s v="01180"/>
    <x v="1339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05"/>
    <s v="393-013-065ТП В-7 Т-1"/>
    <s v="02205"/>
    <x v="1340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06"/>
    <s v="393-013-065ТП В-7 Т-2"/>
    <s v="02206"/>
    <x v="1341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07"/>
    <s v="393-013-065ТП 25-29"/>
    <s v="02207"/>
    <x v="1342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08"/>
    <s v="393-013-065ТП 25-62"/>
    <s v="02208"/>
    <x v="1343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09"/>
    <s v="393-013-065ТП 25-65"/>
    <s v="02209"/>
    <x v="1344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10"/>
    <s v="393-013-065ТП 25-76"/>
    <s v="02210"/>
    <x v="1345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84"/>
    <s v="393-013-065ТП 25-51 Т-2 Озерки"/>
    <s v="02284"/>
    <x v="1346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85"/>
    <s v="393-013-065ТП 25-57 Т-2 Озерки"/>
    <s v="02285"/>
    <x v="1347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4-066-01181"/>
    <s v="393-014-066ТП 74-1 Полесск ул.К-дская"/>
    <s v="01181"/>
    <x v="1348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2"/>
    <s v="393-014-066ТП 74-2 Т-1 Полесск"/>
    <s v="01182"/>
    <x v="1349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3"/>
    <s v="393-014-066ТП 74-2 Т-2 Полесск"/>
    <s v="01183"/>
    <x v="1350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4"/>
    <s v="393-014-066ТП 74-2 Т-3 Полесск"/>
    <s v="01184"/>
    <x v="1351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5"/>
    <s v="393-014-066ТП 74-3 Полесск ул. Заводская"/>
    <s v="01185"/>
    <x v="1352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6"/>
    <s v="393-014-066ТП 74-4 Т-1 Полесск"/>
    <s v="01186"/>
    <x v="1353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7"/>
    <s v="393-014-066ТП 74-4 Т-2 Полесск"/>
    <s v="01187"/>
    <x v="1354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8"/>
    <s v="393-014-066ТП 74-5 Т-1 Полесск, ул.Рабочая"/>
    <s v="01188"/>
    <x v="1355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9"/>
    <s v="393-014-066ТП 74-5 Т-2 Полесск ул. Рабочая"/>
    <s v="01189"/>
    <x v="1356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90"/>
    <s v="393-014-066ТП 74-6 Полесск"/>
    <s v="01190"/>
    <x v="1357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91"/>
    <s v="393-014-066ТП 74-6 Т-1 Полесск"/>
    <s v="01191"/>
    <x v="1358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92"/>
    <s v="393-014-066ТП 74-6 Т-2"/>
    <s v="01192"/>
    <x v="1359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93"/>
    <s v="393-014-066ТП 74-7 Полесск отдел культ ист.наслед"/>
    <s v="01193"/>
    <x v="1360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194"/>
    <s v="393-014-067ТП 238-01 Славянское"/>
    <s v="01194"/>
    <x v="1361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195"/>
    <s v="393-014-067ТП 238-02 Славянское"/>
    <s v="01195"/>
    <x v="1362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196"/>
    <s v="393-014-067ТП 238-03 Славянское"/>
    <s v="01196"/>
    <x v="1363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197"/>
    <s v="393-014-067ТП 238-05 Журавлевка"/>
    <s v="01197"/>
    <x v="1364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198"/>
    <s v="393-014-067ТП 238-06 Журавлевка"/>
    <s v="01198"/>
    <x v="1365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199"/>
    <s v="393-014-067ТП 238-07 Журавлевка"/>
    <s v="01199"/>
    <x v="1366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0"/>
    <s v="393-014-067ТП 238-08 Придорожный"/>
    <s v="01200"/>
    <x v="1367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1"/>
    <s v="393-014-067ТП 238-09 придорожный"/>
    <s v="01201"/>
    <x v="1368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2"/>
    <s v="393-014-067ТП 76-01 Тюленино"/>
    <s v="01202"/>
    <x v="1369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3"/>
    <s v="393-014-067ТП 76-02 Бригадное"/>
    <s v="01203"/>
    <x v="1370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4"/>
    <s v="393-014-067ТП 76-03 АБОНЕНТСКОЕ"/>
    <s v="01204"/>
    <x v="1371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5"/>
    <s v="393-014-067ТП 76-04 Тургенево"/>
    <s v="01205"/>
    <x v="1372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6"/>
    <s v="393-014-067ТП 76-05 Тургенево"/>
    <s v="01206"/>
    <x v="1373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7"/>
    <s v="393-014-067ТП 76-06 Тугенево"/>
    <s v="01207"/>
    <x v="1374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8"/>
    <s v="393-014-067ТП 76-07 Т-1 Каменка"/>
    <s v="01208"/>
    <x v="1375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9"/>
    <s v="393-014-067ТП 76-07 Т-2"/>
    <s v="01209"/>
    <x v="1376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0"/>
    <s v="393-014-067ТП 76-09 Свободный"/>
    <s v="01210"/>
    <x v="1377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1"/>
    <s v="393-014-067ТП 76-10 Тургенево"/>
    <s v="01211"/>
    <x v="1378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2"/>
    <s v="393-014-067ТП 76-11 Всходы"/>
    <s v="01212"/>
    <x v="1379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3"/>
    <s v="393-014-067ТП 76-12 Заливино"/>
    <s v="01213"/>
    <x v="1380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4"/>
    <s v="393-014-067ТП 76-13 Заливино"/>
    <s v="01214"/>
    <x v="1381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5"/>
    <s v="393-014-067ТП 76-14 Заливино"/>
    <s v="01215"/>
    <x v="1382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6"/>
    <s v="393-014-067ТП 76-15 Тургенево"/>
    <s v="01216"/>
    <x v="1383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7"/>
    <s v="393-014-067ТП 76-21 Дружное"/>
    <s v="01217"/>
    <x v="1384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8"/>
    <s v="393-014-067ТП 76-28 Дружное"/>
    <s v="01218"/>
    <x v="1385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9"/>
    <s v="393-014-067ТП 76-32 Тургенево"/>
    <s v="01219"/>
    <x v="1386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0"/>
    <s v="393-014-067ТП 76-41 Тюленино"/>
    <s v="01220"/>
    <x v="1387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1"/>
    <s v="393-014-067ТП 76-42 Заливино"/>
    <s v="01221"/>
    <x v="1388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2"/>
    <s v="393-014-067ТП 76-43 Заливино"/>
    <s v="01222"/>
    <x v="1389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3"/>
    <s v="393-014-067ТП 76-44 Тургенево"/>
    <s v="01223"/>
    <x v="1390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4"/>
    <s v="393-014-067ТП 76-45 Тургенево"/>
    <s v="01224"/>
    <x v="1391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5"/>
    <s v="393-014-067ТП В-62 1с"/>
    <s v="01225"/>
    <x v="1392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6"/>
    <s v="393-014-067ТП В-63 1с"/>
    <s v="01226"/>
    <x v="1393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27"/>
    <s v="393-014-068ТП 77-01 Ломоносовка"/>
    <s v="01227"/>
    <x v="1394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28"/>
    <s v="393-014-068ТП 77-02 Ильичево"/>
    <s v="01228"/>
    <x v="1395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29"/>
    <s v="393-014-068ТП 77-03 Ильичево"/>
    <s v="01229"/>
    <x v="1396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0"/>
    <s v="393-014-068ТП 77-04 Заповедное"/>
    <s v="01230"/>
    <x v="1397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1"/>
    <s v="393-014-068ТП 78-01 Петино"/>
    <s v="01231"/>
    <x v="1398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2"/>
    <s v="393-014-068ТП 78-02 Саранское ОООЛесстойэксперт"/>
    <s v="01232"/>
    <x v="1399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3"/>
    <s v="393-014-068ТП 78-03 Березовка"/>
    <s v="01233"/>
    <x v="1400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4"/>
    <s v="393-014-068ТП 78-04 Сосновка сельск.адм."/>
    <s v="01234"/>
    <x v="1401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5"/>
    <s v="393-014-068ТП 78-05 Сосновка сельск.адм"/>
    <s v="01235"/>
    <x v="1402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6"/>
    <s v="393-014-068ТП 78-06 Саранское ОООЛесстойэксперт"/>
    <s v="01236"/>
    <x v="1403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7"/>
    <s v="393-014-068ТП 78-07 Березовка"/>
    <s v="01237"/>
    <x v="1404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8"/>
    <s v="393-014-068ТП 78-08 Богатово"/>
    <s v="01238"/>
    <x v="1405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9"/>
    <s v="393-014-068ТП 78-09 Ельниково"/>
    <s v="01239"/>
    <x v="1406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0"/>
    <s v="393-014-068ТП 78-10 Февральское"/>
    <s v="01240"/>
    <x v="1407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1"/>
    <s v="393-014-068ТП 78-11 Богатово КЖД"/>
    <s v="01241"/>
    <x v="1408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2"/>
    <s v="393-014-068ТП 78-12 Саранское"/>
    <s v="01242"/>
    <x v="1409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3"/>
    <s v="393-014-068ТП 78-13 Февральское"/>
    <s v="01243"/>
    <x v="1410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4"/>
    <s v="393-014-068ТП 78-15 Сосновка Полесск. лесхоз"/>
    <s v="01244"/>
    <x v="1411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5"/>
    <s v="393-014-068ТП 78-16 Саранское Лесстройэксперт"/>
    <s v="01245"/>
    <x v="1412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6"/>
    <s v="393-014-068ТП 78-17 Февральское"/>
    <s v="01246"/>
    <x v="1413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7"/>
    <s v="393-014-068ТП 78-18 Богатово Сосновск сельск адм"/>
    <s v="01247"/>
    <x v="1414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8"/>
    <s v="393-014-068ТП 78-20 Сосновка сельск.адм"/>
    <s v="01248"/>
    <x v="1415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9"/>
    <s v="393-014-068ТП 78-23 Февральское"/>
    <s v="01249"/>
    <x v="1416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0"/>
    <s v="393-014-068ТП 78-24 Февральское"/>
    <s v="01250"/>
    <x v="1417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1"/>
    <s v="393-014-068ТП 78-25 Сосновка Бобер Е.В."/>
    <s v="01251"/>
    <x v="1418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2"/>
    <s v="393-014-068ТП 78-27 Сосновка ОООИдеал-Сервис"/>
    <s v="01252"/>
    <x v="1419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3"/>
    <s v="393-014-068ТП 81-01 Шолохово Кал.ж/д"/>
    <s v="01253"/>
    <x v="1420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4"/>
    <s v="393-014-068ТП 81-02 Шолохово"/>
    <s v="01254"/>
    <x v="1421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5"/>
    <s v="393-014-068ТП 81-03 Шолохово Кал. ж/д Мостопоезд"/>
    <s v="01255"/>
    <x v="1422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6"/>
    <s v="393-014-068ТП 81-04 Саранское"/>
    <s v="01256"/>
    <x v="1423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7"/>
    <s v="393-014-068ТП 81-05 Саранское"/>
    <s v="01257"/>
    <x v="1424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8"/>
    <s v="393-014-068ТП 81-06 Т-1 Саранское"/>
    <s v="01258"/>
    <x v="1425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9"/>
    <s v="393-014-068ТП 81-06 Т-2 Саранское"/>
    <s v="01259"/>
    <x v="1426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0"/>
    <s v="393-014-068ТП 81-07 Бондаровский В.А."/>
    <s v="01260"/>
    <x v="1427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1"/>
    <s v="393-014-068ТП В-27 Саранское"/>
    <s v="01261"/>
    <x v="1428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2"/>
    <s v="393-014-068ТП 83-01 п. Дальний"/>
    <s v="01262"/>
    <x v="1429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3"/>
    <s v="393-014-068ТП 83-02 Междулесье"/>
    <s v="01263"/>
    <x v="1430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4"/>
    <s v="393-014-068ТП 83-03 Н.Деревня"/>
    <s v="01264"/>
    <x v="1431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5"/>
    <s v="393-014-068ТП 83-04 Кр.бор"/>
    <s v="01265"/>
    <x v="1432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6"/>
    <s v="393-014-068ТП 83-05 Григорьевка"/>
    <s v="01266"/>
    <x v="1433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7"/>
    <s v="393-014-068ТП 83-06 Изобильное"/>
    <s v="01267"/>
    <x v="1434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8"/>
    <s v="393-014-068ТП 83-07 Марксово"/>
    <s v="01268"/>
    <x v="1435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9"/>
    <s v="393-014-068ТП 83-08 Марксово"/>
    <s v="01269"/>
    <x v="1436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0"/>
    <s v="393-014-068ТП 83-09 Чапаева"/>
    <s v="01270"/>
    <x v="1437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1"/>
    <s v="393-014-068ТП 83-10 Саранск"/>
    <s v="01271"/>
    <x v="1438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2"/>
    <s v="393-014-068ТП 83-11 Н.Деревня"/>
    <s v="01272"/>
    <x v="1439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3"/>
    <s v="393-014-068ТП 83-12 Кр.бор"/>
    <s v="01273"/>
    <x v="1440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4"/>
    <s v="393-014-068ТП 83-13 Н.Деревня"/>
    <s v="01274"/>
    <x v="1441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5"/>
    <s v="393-014-068ТП 83-14 Н.Деревня"/>
    <s v="01275"/>
    <x v="1442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6"/>
    <s v="393-014-068ТП 83-15 Саранск"/>
    <s v="01276"/>
    <x v="1443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7"/>
    <s v="393-014-068ТП 83-16 Марксово Газпром"/>
    <s v="01277"/>
    <x v="1444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8"/>
    <s v="393-014-068ТП 83-17 Новая деревня"/>
    <s v="01278"/>
    <x v="1445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9"/>
    <s v="393-014-068ТП 83-18 Изобильное"/>
    <s v="01279"/>
    <x v="1446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80"/>
    <s v="393-014-068ТП 83-19"/>
    <s v="01280"/>
    <x v="1447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8-069-01281"/>
    <s v="393-018-069ТП 137-01 Гурьевск Роговенко Ю.С."/>
    <s v="01281"/>
    <x v="1448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2"/>
    <s v="393-018-069ТП 137-02 Гурьевск ЗАО СтроительПМК-25 аб"/>
    <s v="01282"/>
    <x v="1449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3"/>
    <s v="393-018-069ТП 137-03 Гурьевск Агропромэнерго"/>
    <s v="01283"/>
    <x v="1450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4"/>
    <s v="393-018-069ТП 137-04 Гурьевск"/>
    <s v="01284"/>
    <x v="1451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5"/>
    <s v="393-018-069ТП 137-05 Т-1 Гурьевск ОООРоза ветров"/>
    <s v="01285"/>
    <x v="1452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6"/>
    <s v="393-018-069ТП 137-06 Гурьевск ООО Сантоспродукт"/>
    <s v="01286"/>
    <x v="1453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7"/>
    <s v="393-018-069ТП 137-07 Гурьевск ООО Аксай"/>
    <s v="01287"/>
    <x v="1454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8"/>
    <s v="393-018-069ТП 137-08 СК СУ РФ Следственный комитет аб"/>
    <s v="01288"/>
    <x v="1455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9"/>
    <s v="393-018-069ТП 137-09 г. Гурьевск Шмидт"/>
    <s v="01289"/>
    <x v="1456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0"/>
    <s v="393-018-069ТП 137-10 ОООАгроимпульс аб"/>
    <s v="01290"/>
    <x v="1457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1"/>
    <s v="393-018-069ТП 257-01 Т-1 Гурьевск"/>
    <s v="01291"/>
    <x v="1458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2"/>
    <s v="393-018-069ТП 257-01 Т-2 Гурьевск"/>
    <s v="01292"/>
    <x v="1459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3"/>
    <s v="393-018-069ТП 257-2 Т-1 Гурьевск ул Садовая"/>
    <s v="01293"/>
    <x v="1460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4"/>
    <s v="393-018-069ТП 257-2 Т-2 Гурьевск ул Садовая"/>
    <s v="01294"/>
    <x v="1461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5"/>
    <s v="393-018-069ТП 257-03 аб.ОООДекорация помещ. для К-да"/>
    <s v="01295"/>
    <x v="1462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6"/>
    <s v="393-018-069ТП В-2 Т-1 Гурьевск"/>
    <s v="01296"/>
    <x v="1463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7"/>
    <s v="393-018-069ТП В-2 Т-2"/>
    <s v="01297"/>
    <x v="1464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8"/>
    <s v="393-018-069ТП В-6 Т-2 2С"/>
    <s v="01298"/>
    <x v="1465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299"/>
    <s v="393-018-070ТП 142-01 Гурьевск ОАО Мегафон"/>
    <s v="01299"/>
    <x v="1466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0"/>
    <s v="393-018-070ТП 142-02 Малинники"/>
    <s v="01300"/>
    <x v="1467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1"/>
    <s v="393-018-070ТП 142-3 Ярославское демонтаж"/>
    <s v="01301"/>
    <x v="1468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2"/>
    <s v="393-018-070ТП 142-04 Сазоновка Михайлов"/>
    <s v="01302"/>
    <x v="1469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3"/>
    <s v="393-018-070ТП 142-05 Авангардное с/о Родничок"/>
    <s v="01303"/>
    <x v="1470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4"/>
    <s v="393-018-070ТП 142-06"/>
    <s v="01304"/>
    <x v="1471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5"/>
    <s v="393-018-070ТП 142-07 Сазоновка МУП Альта"/>
    <s v="01305"/>
    <x v="1472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6"/>
    <s v="393-018-070ТП 142-08"/>
    <s v="01306"/>
    <x v="1473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7"/>
    <s v="393-018-070ТП 142-09 (абонентская) склады мин.удобрений"/>
    <s v="01307"/>
    <x v="1474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8"/>
    <s v="393-018-070ТП 142-10"/>
    <s v="01308"/>
    <x v="1475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9"/>
    <s v="393-018-070ТП 142-11 Сазоновка"/>
    <s v="01309"/>
    <x v="1476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0"/>
    <s v="393-018-070ТП 142-12 ИЖД Милешкина п.Подгорное"/>
    <s v="01310"/>
    <x v="1477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1"/>
    <s v="393-018-070ТП 142-14 СНТЗдоровьеаб."/>
    <s v="01311"/>
    <x v="1478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2"/>
    <s v="393-018-070ТП 142-15 Малинники"/>
    <s v="01312"/>
    <x v="1479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3"/>
    <s v="393-018-070ТП 142-16 Штукин О.Н. аб"/>
    <s v="01313"/>
    <x v="1480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4"/>
    <s v="393-018-070ТП 142-17 Рейх А.С. аб"/>
    <s v="01314"/>
    <x v="1481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5"/>
    <s v="393-018-070ТП 46-01 Кошевое"/>
    <s v="01315"/>
    <x v="1482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6"/>
    <s v="393-018-070ТП 46-02 Заречье ОАО Добрино"/>
    <s v="01316"/>
    <x v="1483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7"/>
    <s v="393-018-070ТП 46-03 Победино"/>
    <s v="01317"/>
    <x v="1484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8"/>
    <s v="393-018-070ТП 46-04 Доброе Купцов Ю.М."/>
    <s v="01318"/>
    <x v="1485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9"/>
    <s v="393-018-070ТП 46-05 Подгорное"/>
    <s v="01319"/>
    <x v="1486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0"/>
    <s v="393-018-070ТП 46-06 Ореховка"/>
    <s v="01320"/>
    <x v="1487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1"/>
    <s v="393-018-070ТП 46-07 Доброе"/>
    <s v="01321"/>
    <x v="1488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2"/>
    <s v="393-018-070ТП 46-08 Заозерье"/>
    <s v="01322"/>
    <x v="1489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3"/>
    <s v="393-018-070ТП 46-09 Авангардное"/>
    <s v="01323"/>
    <x v="1490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4"/>
    <s v="393-018-070ТП 46-11 Заречье"/>
    <s v="01324"/>
    <x v="1491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5"/>
    <s v="393-018-070ТП 46-12 Доброе"/>
    <s v="01325"/>
    <x v="1492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6"/>
    <s v="393-018-070ТП 46-13 Шевцова А.М. инд.жил.дом"/>
    <s v="01326"/>
    <x v="1493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7"/>
    <s v="393-018-070ТП 46-14 Апрелевка"/>
    <s v="01327"/>
    <x v="1494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8"/>
    <s v="393-018-070ТП 46-16 Пруды"/>
    <s v="01328"/>
    <x v="1495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9"/>
    <s v="393-018-070ТП 46-17 Осокино"/>
    <s v="01329"/>
    <x v="1496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0"/>
    <s v="393-018-070ТП 46-18 Мордовское"/>
    <s v="01330"/>
    <x v="1497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1"/>
    <s v="393-018-070ТП 46-19 Грибоедово"/>
    <s v="01331"/>
    <x v="1498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2"/>
    <s v="393-018-070ТП 46-21 Заречье"/>
    <s v="01332"/>
    <x v="1499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3"/>
    <s v="393-018-070ТП 46-22 Веселовка"/>
    <s v="01333"/>
    <x v="1500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4"/>
    <s v="393-018-070ТП 46-23 Апрелевка"/>
    <s v="01334"/>
    <x v="1501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5"/>
    <s v="393-018-070ТП 46-25 Тростники"/>
    <s v="01335"/>
    <x v="1502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6"/>
    <s v="393-018-070ТП 46-26 Т-1 Заречье"/>
    <s v="01336"/>
    <x v="1503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7"/>
    <s v="393-018-070ТП 46-27 Апрелевка"/>
    <s v="01337"/>
    <x v="1504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8"/>
    <s v="393-018-070ТП 46-28 Доброе"/>
    <s v="01338"/>
    <x v="1505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9"/>
    <s v="393-018-070ТП 46-30 Поддубное"/>
    <s v="01339"/>
    <x v="1506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0"/>
    <s v="393-018-070ТП 46-31 Заречье"/>
    <s v="01340"/>
    <x v="1507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1"/>
    <s v="393-018-070ТП 46-32 (абонентское)"/>
    <s v="01341"/>
    <x v="1508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2"/>
    <s v="393-018-070ТП 46-33 Доброе"/>
    <s v="01342"/>
    <x v="1509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3"/>
    <s v="393-018-070ТП 46-34"/>
    <s v="01343"/>
    <x v="1510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4"/>
    <s v="393-018-070ТП 46-35 Прохоровка"/>
    <s v="01344"/>
    <x v="1511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5"/>
    <s v="393-018-070ТП 46-36 ОООНовый город аб"/>
    <s v="01345"/>
    <x v="1512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6"/>
    <s v="393-018-070ТП 46-37 СНТ Россиянка аб"/>
    <s v="01346"/>
    <x v="1513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299"/>
    <s v="393-018-070ТП 142-18"/>
    <s v="02299"/>
    <x v="1514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0"/>
    <s v="393-018-070ТП 46-15"/>
    <s v="02300"/>
    <x v="1515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1"/>
    <s v="393-018-070ТП 46-20"/>
    <s v="02301"/>
    <x v="1516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2"/>
    <s v="393-018-070ТП 46-26 Т-2 Заречье"/>
    <s v="02302"/>
    <x v="1517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3"/>
    <s v="393-018-070ТП 52-1"/>
    <s v="02303"/>
    <x v="1518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4"/>
    <s v="393-018-070ТП 52-2"/>
    <s v="02304"/>
    <x v="1519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5"/>
    <s v="393-018-070ТП 52-3"/>
    <s v="02305"/>
    <x v="1520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6"/>
    <s v="393-018-070ТП 52-4"/>
    <s v="02306"/>
    <x v="1521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7"/>
    <s v="393-018-070ТП 52-6"/>
    <s v="02307"/>
    <x v="1522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8"/>
    <s v="393-018-070ТП 52-11"/>
    <s v="02308"/>
    <x v="1523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9"/>
    <s v="393-018-070ТП В-17 Т-1"/>
    <s v="02309"/>
    <x v="1524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47"/>
    <s v="393-018-071ТП 254-01 Новый"/>
    <s v="01347"/>
    <x v="1525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48"/>
    <s v="393-018-071ТП 254-02 Новый Савенко Ю.А."/>
    <s v="01348"/>
    <x v="1526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49"/>
    <s v="393-018-071ТП 254-03 Гурьевск ООО РосБалтСтрой"/>
    <s v="01349"/>
    <x v="1527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0"/>
    <s v="393-018-071ТП 254-04 М Васильково админ., быт"/>
    <s v="01350"/>
    <x v="1528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1"/>
    <s v="393-018-071ТП 254-05 ООО СБСтрой аб п.Новый"/>
    <s v="01351"/>
    <x v="1529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2"/>
    <s v="393-018-071ТП 254-06 Гурьевск ОООБалтстройцентр"/>
    <s v="01352"/>
    <x v="1530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3"/>
    <s v="393-018-071ТП 254-07 ОАО МТС"/>
    <s v="01353"/>
    <x v="1531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4"/>
    <s v="393-018-071ТП 254-08 Смирнов"/>
    <s v="01354"/>
    <x v="1532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5"/>
    <s v="393-018-071ТП 254-09 Фрезе М.Е. аб"/>
    <s v="01355"/>
    <x v="1533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6"/>
    <s v="393-018-071ТП 254-10 Балт. инвест-строит. комп. аб"/>
    <s v="01356"/>
    <x v="1534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7"/>
    <s v="393-018-071ТП 254-11 аб. Лазарев В.В."/>
    <s v="01357"/>
    <x v="1535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8"/>
    <s v="393-018-071ТП В-6 Т-1 1С"/>
    <s v="01358"/>
    <x v="1536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59"/>
    <s v="393-018-072ТП 138-7 Т-2 Гурьевск пер.Западный"/>
    <s v="01359"/>
    <x v="1537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0"/>
    <s v="393-018-072ТП 260-01 Птицефабрика Гурьевская БЫТ"/>
    <s v="01360"/>
    <x v="1538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1"/>
    <s v="393-018-072ТП 260-02 Гурьевск Советская"/>
    <s v="01361"/>
    <x v="1539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2"/>
    <s v="393-018-072ТП 260-03 Гурьевск Советская"/>
    <s v="01362"/>
    <x v="1540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3"/>
    <s v="393-018-072ТП 260-04 Гурьевск Луговая"/>
    <s v="01363"/>
    <x v="1541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4"/>
    <s v="393-018-072ТП 260-05 Т-1 Гурьевск ул.Луговая"/>
    <s v="01364"/>
    <x v="1542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5"/>
    <s v="393-018-072ТП 260-06 ж.кв.Ясный ООО Энергосеть быт"/>
    <s v="01365"/>
    <x v="1543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6"/>
    <s v="393-018-072ТП 260-07 Т-1 Котельная"/>
    <s v="01366"/>
    <x v="1544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7"/>
    <s v="393-018-072ТП 260-08 с/товарищ. Урожай"/>
    <s v="01367"/>
    <x v="1545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68"/>
    <s v="393-018-073ТП 34-01 Гурьевск ООО Весава"/>
    <s v="01368"/>
    <x v="1546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69"/>
    <s v="393-018-073ТП 34-02 Гурьевск Строительная г/о Нива"/>
    <s v="01369"/>
    <x v="1547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0"/>
    <s v="393-018-073ТП 34-03 Гурьевск ОООЭнергосеть"/>
    <s v="01370"/>
    <x v="1548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1"/>
    <s v="393-018-073ТП 34-04 Гурьевск Белова О.В."/>
    <s v="01371"/>
    <x v="1549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2"/>
    <s v="393-018-073ТП 34-05 Гурьевск Морозова О.А."/>
    <s v="01372"/>
    <x v="1550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3"/>
    <s v="393-018-073ТП 34-06 Гурьевск Лебедев В.В."/>
    <s v="01373"/>
    <x v="1551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4"/>
    <s v="393-018-073ТП 34-07 аб. Мустафинов В.А. ИЖД"/>
    <s v="01374"/>
    <x v="1552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5"/>
    <s v="393-018-073ТП 47-01 Т-1 Б Исаково ОАО Мегафон аб"/>
    <s v="01375"/>
    <x v="1553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6"/>
    <s v="393-018-073ТП 47-02 (абонентская)"/>
    <s v="01376"/>
    <x v="1554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7"/>
    <s v="393-018-073ТП 47-03 Васильково"/>
    <s v="01377"/>
    <x v="1555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8"/>
    <s v="393-018-073ТП 47-04 М Исаково"/>
    <s v="01378"/>
    <x v="1556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9"/>
    <s v="393-018-073ТП 47-10 Б Исаково КМРП Радиоцентр"/>
    <s v="01379"/>
    <x v="1557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0"/>
    <s v="393-018-073ТП 47-11 М Исаково ЗАО Треч"/>
    <s v="01380"/>
    <x v="1558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1"/>
    <s v="393-018-073ТП 47-12 М Исаково"/>
    <s v="01381"/>
    <x v="1559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2"/>
    <s v="393-018-073ТП 47-13 Б Исаково"/>
    <s v="01382"/>
    <x v="1560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3"/>
    <s v="393-018-073ТП 47-15 Васильково"/>
    <s v="01383"/>
    <x v="1561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4"/>
    <s v="393-018-073ТП 47-16 М Исаково"/>
    <s v="01384"/>
    <x v="1562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5"/>
    <s v="393-018-073ТП 47-18 М Исаково"/>
    <s v="01385"/>
    <x v="1563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6"/>
    <s v="393-018-073ТП 47-19 М Исаково"/>
    <s v="01386"/>
    <x v="1564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7"/>
    <s v="393-018-073ТП 47-20 Б Исаково"/>
    <s v="01387"/>
    <x v="1565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8"/>
    <s v="393-018-073ТП 47-21 М Исаково"/>
    <s v="01388"/>
    <x v="1566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9"/>
    <s v="393-018-073ТП 47-22 Васильково МУП ЖКХ Коммунальник"/>
    <s v="01389"/>
    <x v="1567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0"/>
    <s v="393-018-073ТП 47-24 Васильково"/>
    <s v="01390"/>
    <x v="1568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1"/>
    <s v="393-018-073ТП 47-26 .Исаково Парлакян М."/>
    <s v="01391"/>
    <x v="1569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2"/>
    <s v="393-018-073ТП 47-27 Васильково Стиклс ЛТД"/>
    <s v="01392"/>
    <x v="1570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3"/>
    <s v="393-018-073ТП 47-28 Васильково Мартынюк С.П."/>
    <s v="01393"/>
    <x v="1571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4"/>
    <s v="393-018-073ТП 47-29 М Исаково ООО Весава"/>
    <s v="01394"/>
    <x v="1572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5"/>
    <s v="393-018-073ТП 47-30 М Исаково"/>
    <s v="01395"/>
    <x v="1573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6"/>
    <s v="393-018-073ТП 47-31 ООО Слава"/>
    <s v="01396"/>
    <x v="1574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7"/>
    <s v="393-018-073ТП 47-32 МУП УИС ГО"/>
    <s v="01397"/>
    <x v="1575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8"/>
    <s v="393-018-073ТП 47-33 Т-1 Васильково"/>
    <s v="01398"/>
    <x v="1576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9"/>
    <s v="393-018-073ТП 47-33 Т-2"/>
    <s v="01399"/>
    <x v="1577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400"/>
    <s v="393-018-073ТП 47-34 ОООЕврокровля Васильково"/>
    <s v="01400"/>
    <x v="1578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401"/>
    <s v="393-018-073ТП 47-38 ОООКонтур аб"/>
    <s v="01401"/>
    <x v="1579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402"/>
    <s v="393-018-073ТП 47-39 ОООАБ-строй аб."/>
    <s v="01402"/>
    <x v="1580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403"/>
    <s v="393-018-073ТП 47-41 СНТ Василек аб"/>
    <s v="01403"/>
    <x v="1581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404"/>
    <s v="393-018-073ТП 47-42 СНТ Дружба аб"/>
    <s v="01404"/>
    <x v="1582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405"/>
    <s v="393-018-073ТП В-59 Т-2 2c"/>
    <s v="01405"/>
    <x v="1583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06"/>
    <s v="393-020-074ТП 36-01 Дорожное"/>
    <s v="01406"/>
    <x v="1584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07"/>
    <s v="393-020-074ТП 36-02 Орловка"/>
    <s v="01407"/>
    <x v="1585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08"/>
    <s v="393-020-074ТП 36-03 Малиновка"/>
    <s v="01408"/>
    <x v="1586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09"/>
    <s v="393-020-074ТП 36-04 Ельники"/>
    <s v="01409"/>
    <x v="1587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0"/>
    <s v="393-020-074ТП 36-05 Краснофлотское"/>
    <s v="01410"/>
    <x v="1588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1"/>
    <s v="393-020-074ТП 36-06 Шатрово"/>
    <s v="01411"/>
    <x v="1589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2"/>
    <s v="393-020-074ТП 36-07Сосновка в/ч12285 аб"/>
    <s v="01412"/>
    <x v="1590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3"/>
    <s v="393-020-074ТП 36-08 Березовка ОАО РЖД аб"/>
    <s v="01413"/>
    <x v="1591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4"/>
    <s v="393-020-074ТП 36-10 Сосновка МУП ЖКХ Коммунальник аб"/>
    <s v="01414"/>
    <x v="1592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5"/>
    <s v="393-020-074ТП 36-11 Краснофлотское"/>
    <s v="01415"/>
    <x v="1593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6"/>
    <s v="393-020-074ТП 36-12 Орловка"/>
    <s v="01416"/>
    <x v="1594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7"/>
    <s v="393-020-074ТП 36-13 Т-1 Орловка"/>
    <s v="01417"/>
    <x v="1595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8"/>
    <s v="393-020-074ТП 36-14 Гурьевская КЭЧ аб"/>
    <s v="01418"/>
    <x v="1596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9"/>
    <s v="393-020-074ТП 36-16 Березовка ДЭП №1 аб"/>
    <s v="01419"/>
    <x v="1597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0"/>
    <s v="393-020-074ТП 36-17Медведевка"/>
    <s v="01420"/>
    <x v="1598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1"/>
    <s v="393-020-074ТП 36-18 Дорожное Ельцов В.А. аб"/>
    <s v="01421"/>
    <x v="1599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2"/>
    <s v="393-020-074ТП 36-19 Зайцево"/>
    <s v="01422"/>
    <x v="1600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3"/>
    <s v="393-020-074ТП 36-20 Шатрово"/>
    <s v="01423"/>
    <x v="1601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4"/>
    <s v="393-020-074ТП 36-21 Дорожное"/>
    <s v="01424"/>
    <x v="1602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5"/>
    <s v="393-020-074ТП 36-23 Дорожное ООО Энергосеть аб"/>
    <s v="01425"/>
    <x v="1603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6"/>
    <s v="393-020-074ТП 36-24 Дорожное"/>
    <s v="01426"/>
    <x v="1604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7"/>
    <s v="393-020-074ТП 36-25 Упр.газопроводами аб"/>
    <s v="01427"/>
    <x v="1605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8"/>
    <s v="393-020-074ТП 36-26 Кутузово Новиков И.В. аб"/>
    <s v="01428"/>
    <x v="1606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9"/>
    <s v="393-020-074ТП 36-27 Дорожное Клинцевич Е.Н. аб"/>
    <s v="01429"/>
    <x v="1607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0"/>
    <s v="393-020-074ТП 36-28 Дорожное Русавская В.В. аб"/>
    <s v="01430"/>
    <x v="1608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1"/>
    <s v="393-020-074ТП 36-29 Атаманов В.А. п. Дорожное аб"/>
    <s v="01431"/>
    <x v="1609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2"/>
    <s v="393-020-074ТП 36-32 Пряничников п. Дорожное аб"/>
    <s v="01432"/>
    <x v="1610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3"/>
    <s v="393-020-074ТП 36-35 СНТ Малиновка аб"/>
    <s v="01433"/>
    <x v="1611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4"/>
    <s v="393-020-074ТП 36-36 ЦОЙ Т.В. аб"/>
    <s v="01434"/>
    <x v="1612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5"/>
    <s v="393-020-074ТП 36-37 Малиновка"/>
    <s v="01435"/>
    <x v="1613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6"/>
    <s v="393-020-074ТП 36-39 Смоляков А.М. П.Дорожный аб"/>
    <s v="01436"/>
    <x v="1614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7"/>
    <s v="393-020-074ТП 36-30 ОООЭнергосеть аб"/>
    <s v="01437"/>
    <x v="1615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8"/>
    <s v="393-020-074ТП 36-31 Ганичева О.В. п. Дорожное аб"/>
    <s v="01438"/>
    <x v="1616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9"/>
    <s v="393-020-074ТП 36-33 ООО Старинное поместье аб"/>
    <s v="01439"/>
    <x v="1617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40"/>
    <s v="393-020-074ТП 36-38 Бондаренко ж/д Орловка аб"/>
    <s v="01440"/>
    <x v="1618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1"/>
    <s v="393-020-075ТП 48-01 Надеждино"/>
    <s v="01441"/>
    <x v="1619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2"/>
    <s v="393-020-075ТП 48-02 Луговское"/>
    <s v="01442"/>
    <x v="1620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3"/>
    <s v="393-020-075ТП 48-03 Луговское"/>
    <s v="01443"/>
    <x v="1621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4"/>
    <s v="393-020-075ТП 48-04 Храброво"/>
    <s v="01444"/>
    <x v="1622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5"/>
    <s v="393-020-075ТП 48-05 Некрасово"/>
    <s v="01445"/>
    <x v="1623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6"/>
    <s v="393-020-075ТП 48-06 Луговское"/>
    <s v="01446"/>
    <x v="1624"/>
    <x v="81"/>
    <s v="393-020-075"/>
    <s v="15-48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7"/>
    <s v="393-020-075ТП 48-06 Некрасово"/>
    <s v="01447"/>
    <x v="1625"/>
    <x v="81"/>
    <s v="393-020-075"/>
    <s v="15-48"/>
    <s v="393-020"/>
    <s v="О-27 Муром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8"/>
    <s v="393-020-075ТП 48-07 Луговское"/>
    <s v="01448"/>
    <x v="1626"/>
    <x v="81"/>
    <s v="393-020-075"/>
    <s v="15-48"/>
    <s v="393-020"/>
    <s v="О-27 Муром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9"/>
    <s v="393-020-075ТП 48-08 Некрасово"/>
    <s v="01449"/>
    <x v="1627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50"/>
    <s v="393-020-075ТП 48-09 Некрасово"/>
    <s v="01450"/>
    <x v="1628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51"/>
    <s v="393-020-075ТП 48-10 Некрасово"/>
    <s v="01451"/>
    <x v="1629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52"/>
    <s v="393-020-075ТП 48-11 Некрасово"/>
    <s v="01452"/>
    <x v="1630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2288"/>
    <s v="393-020-075ТП 48-12 Привольное"/>
    <s v="02288"/>
    <x v="1631"/>
    <x v="81"/>
    <s v="393-020-075"/>
    <s v="15-48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0-076-01453"/>
    <s v="393-020-076ТП 150-01 Придорожное"/>
    <s v="01453"/>
    <x v="1632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54"/>
    <s v="393-020-076ТП 150-02 Пирогово,Овражное"/>
    <s v="01454"/>
    <x v="1633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55"/>
    <s v="393-020-076ТП 150-03 Наумовка"/>
    <s v="01455"/>
    <x v="1634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56"/>
    <s v="393-020-076ТП 150-04 Маршальское"/>
    <s v="01456"/>
    <x v="1635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57"/>
    <s v="393-020-076ТП 150-05 Маршальское"/>
    <s v="01457"/>
    <x v="1636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58"/>
    <s v="393-020-076ТП 150-06 Наумовка Жук О.Г. глава КФХ аб"/>
    <s v="01458"/>
    <x v="1637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59"/>
    <s v="393-020-076ТП 50-01 Маршальское"/>
    <s v="01459"/>
    <x v="1638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0"/>
    <s v="393-020-076ТП 50-02 Правдино"/>
    <s v="01460"/>
    <x v="1639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1"/>
    <s v="393-020-076ТП 50-03 Жемчужное"/>
    <s v="01461"/>
    <x v="1640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2"/>
    <s v="393-020-076ТП 50-04 Фридрих Н.А."/>
    <s v="01462"/>
    <x v="1641"/>
    <x v="83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3"/>
    <s v="393-020-076ТП 50-05 ООО Зевс аб"/>
    <s v="01463"/>
    <x v="1642"/>
    <x v="83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4"/>
    <s v="393-020-076ТП 50-07 Старорусское"/>
    <s v="01464"/>
    <x v="1643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5"/>
    <s v="393-020-076ТП 50-08 Васильевское"/>
    <s v="01465"/>
    <x v="1644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6"/>
    <s v="393-020-076ТП 50-09 Каширское"/>
    <s v="01466"/>
    <x v="1645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7"/>
    <s v="393-020-076ТП 50-14 Старорусское"/>
    <s v="01467"/>
    <x v="1646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8"/>
    <s v="393-020-076ТП 50-31 Вольное"/>
    <s v="01468"/>
    <x v="1647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9"/>
    <s v="393-020-076ТП 50-32 Т-1 Вербное в/ч 83521-Б аб"/>
    <s v="01469"/>
    <x v="1648"/>
    <x v="83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0"/>
    <s v="393-020-076ТП 50-34 Гусево"/>
    <s v="01470"/>
    <x v="1649"/>
    <x v="83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1"/>
    <s v="393-020-076ТП 50-35 Загорск"/>
    <s v="01471"/>
    <x v="1650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2"/>
    <s v="393-020-076ТП 50-36 Привольное"/>
    <s v="01472"/>
    <x v="1651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3"/>
    <s v="393-020-076ТП 50-37 Киевское"/>
    <s v="01473"/>
    <x v="1652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4"/>
    <s v="393-020-076ТП 50-39 Новосельское"/>
    <s v="01474"/>
    <x v="1653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5"/>
    <s v="393-020-076ТП 50-40 Киевское"/>
    <s v="01475"/>
    <x v="1654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6"/>
    <s v="393-020-076ТП 50-41 Луговское"/>
    <s v="01476"/>
    <x v="1655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7"/>
    <s v="393-020-076ТП 50-42 Вербное"/>
    <s v="01477"/>
    <x v="1656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8"/>
    <s v="393-020-076ТП 59-01 Рожково"/>
    <s v="01478"/>
    <x v="1657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9"/>
    <s v="393-020-076ТП 59-02 Узловое"/>
    <s v="01479"/>
    <x v="1658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0"/>
    <s v="393-020-076ТП 59-03 Чайкино"/>
    <s v="01480"/>
    <x v="1659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1"/>
    <s v="393-020-076ТП 59-04 Гаево"/>
    <s v="01481"/>
    <x v="1660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2"/>
    <s v="393-020-076ТП 59-05 Рожково"/>
    <s v="01482"/>
    <x v="1661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3"/>
    <s v="393-020-076ТП 59-06 Лиски"/>
    <s v="01483"/>
    <x v="1662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4"/>
    <s v="393-020-076ТП 59-07 Рожково"/>
    <s v="01484"/>
    <x v="1663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5"/>
    <s v="393-020-076ТП 59-08 Заливное 2"/>
    <s v="01485"/>
    <x v="1664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6"/>
    <s v="393-020-076ТП 59-09 Заливное 1"/>
    <s v="01486"/>
    <x v="1665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7"/>
    <s v="393-020-076ТП 59-10 Заливное 1"/>
    <s v="01487"/>
    <x v="1666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8"/>
    <s v="393-020-076ТП 59-11 Маршальское СПК СА аб"/>
    <s v="01488"/>
    <x v="1667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9"/>
    <s v="393-020-076ТП 59-12 Опушки"/>
    <s v="01489"/>
    <x v="1668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90"/>
    <s v="393-020-076ТП 59-13 Лиски ООО Лукойл-КМН"/>
    <s v="01490"/>
    <x v="1669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91"/>
    <s v="393-020-076ТП 59-15 Рожково Овчинникова Л.В. аб"/>
    <s v="01491"/>
    <x v="1670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92"/>
    <s v="393-020-076ТП 59-16 Заливное"/>
    <s v="01492"/>
    <x v="1671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93"/>
    <s v="393-020-076ТП 59-17 Лиски ООО Лукойл-КМН"/>
    <s v="01493"/>
    <x v="1672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94"/>
    <s v="393-020-076ТП В-4 Т-1"/>
    <s v="01494"/>
    <x v="1673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2298"/>
    <s v="393-020-076ТП 50-11"/>
    <s v="02298"/>
    <x v="733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1-077-01495"/>
    <s v="393-021-077ТП 189-01 Багратионовское Райпо"/>
    <s v="01495"/>
    <x v="1674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496"/>
    <s v="393-021-077ТП 189-02 Т-1"/>
    <s v="01496"/>
    <x v="1675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497"/>
    <s v="393-021-077ТП 189-02 Т-2"/>
    <s v="01497"/>
    <x v="1676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498"/>
    <s v="393-021-077ТП 189-04 Т-1"/>
    <s v="01498"/>
    <x v="1677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499"/>
    <s v="393-021-077ТП 189-04 Т-2"/>
    <s v="01499"/>
    <x v="1678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500"/>
    <s v="393-021-077ТП 189-06"/>
    <s v="01500"/>
    <x v="1679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501"/>
    <s v="393-021-077ТП 189-07 Багр. Быт"/>
    <s v="01501"/>
    <x v="1680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502"/>
    <s v="393-021-077ТП 189-08 г.Багратионовск"/>
    <s v="01502"/>
    <x v="1681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503"/>
    <s v="393-021-077ТП 189-09 ОООДалб-Балтикстрой аб."/>
    <s v="01503"/>
    <x v="1682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504"/>
    <s v="393-021-077ТП В-47 Т-1 МУП ЖКХ Багратионовска аб."/>
    <s v="01504"/>
    <x v="1683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505"/>
    <s v="393-021-077ТП В-47 Т-2 МУП ЖКХ Багратионовска аб."/>
    <s v="01505"/>
    <x v="1684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06"/>
    <s v="393-021-078ТП 189-03 Багратионовский Мясокомбинат аб."/>
    <s v="01506"/>
    <x v="1685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07"/>
    <s v="393-021-078ТП 190-01 Багр-к Промпотр.Поликл. Шлык"/>
    <s v="01507"/>
    <x v="1686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08"/>
    <s v="393-021-078ТП 190-02 Багр-к ИП Саранцев"/>
    <s v="01508"/>
    <x v="1687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09"/>
    <s v="393-021-078ТП 190-03 Багр-к ОООРостехпром склады аб."/>
    <s v="01509"/>
    <x v="1688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10"/>
    <s v="393-021-078ТП 190-04 Т-1"/>
    <s v="01510"/>
    <x v="1689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11"/>
    <s v="393-021-078ТП 190-05 Багр-к Экохим, ЖКХ,котельная"/>
    <s v="01511"/>
    <x v="1690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12"/>
    <s v="393-021-078ТП 190-06 Багр-к ООО Экохим аб."/>
    <s v="01512"/>
    <x v="1691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13"/>
    <s v="393-021-078ТП 190-07 ЧП Гурьянов аб."/>
    <s v="01513"/>
    <x v="1692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14"/>
    <s v="393-021-078ТП 190-08 ООО Лукойл аб."/>
    <s v="01514"/>
    <x v="1693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15"/>
    <s v="393-021-078ТП 190-09 Т-1 Администрация МО Багратионовский муниципальный район аб"/>
    <s v="01515"/>
    <x v="1694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2294"/>
    <s v="393-021-078ТП 190-04 Т-2"/>
    <s v="02294"/>
    <x v="1695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2295"/>
    <s v="393-021-078ТП 190-09 Т-2 Администрация МО Багратионовский муниципальный район аб"/>
    <s v="02295"/>
    <x v="1696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2296"/>
    <s v="393-021-078ТП 190-10"/>
    <s v="02296"/>
    <x v="1697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2297"/>
    <s v="393-021-078ТП 190-11"/>
    <s v="02297"/>
    <x v="1698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16"/>
    <s v="393-021-079ТП 191-01 Багратионовск п.Надеждино"/>
    <s v="01516"/>
    <x v="1699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17"/>
    <s v="393-021-079ТП 191-06 Багратионовск п.Знаменка"/>
    <s v="01517"/>
    <x v="1700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18"/>
    <s v="393-021-079ТП 191-07 Багратионовск п.Надеждино"/>
    <s v="01518"/>
    <x v="1701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19"/>
    <s v="393-021-079ТП 191-08 Багратионовск п.Надеждино"/>
    <s v="01519"/>
    <x v="1702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0"/>
    <s v="393-021-079ТП 191-09 Багратионовск п.Березовка"/>
    <s v="01520"/>
    <x v="1703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1"/>
    <s v="393-021-079ТП 191-10 Багратионовск п.Березовка"/>
    <s v="01521"/>
    <x v="1704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2"/>
    <s v="393-021-079ТП 191-13 Надеждино"/>
    <s v="01522"/>
    <x v="1705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3"/>
    <s v="393-021-079ТП 191-14 Рябиновка"/>
    <s v="01523"/>
    <x v="1706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4"/>
    <s v="393-021-079ТП 191-15 Березовка"/>
    <s v="01524"/>
    <x v="1707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5"/>
    <s v="393-021-079ТП 191-16 ОООБалтфармацевтика аб"/>
    <s v="01525"/>
    <x v="1708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6"/>
    <s v="393-021-079ТП 205-08 Дубки"/>
    <s v="01526"/>
    <x v="1709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7"/>
    <s v="393-021-079ТП 205-09 М.Песочное"/>
    <s v="01527"/>
    <x v="1710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8"/>
    <s v="393-021-079ТП 205-10 Песочное"/>
    <s v="01528"/>
    <x v="1711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9"/>
    <s v="393-021-079ТП 205-17 Вишняки"/>
    <s v="01529"/>
    <x v="1712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30"/>
    <s v="393-021-079ТП 205-18 Рязановка"/>
    <s v="01530"/>
    <x v="1713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31"/>
    <s v="393-021-079ТП 207-07 п. Славяновка"/>
    <s v="01531"/>
    <x v="1714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2287"/>
    <s v="393-021-079ТП 191-16 Т-2 ОООБалтфармацевтика аб"/>
    <s v="02287"/>
    <x v="1715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2"/>
    <s v="393-021-080ТП 204-01 Широкое"/>
    <s v="01532"/>
    <x v="1716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3"/>
    <s v="393-021-080ТП 204-02 Нагорное"/>
    <s v="01533"/>
    <x v="1717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4"/>
    <s v="393-021-080ТП 204-04 Нагорное"/>
    <s v="01534"/>
    <x v="1718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5"/>
    <s v="393-021-080ТП 204-05 Дубровка"/>
    <s v="01535"/>
    <x v="1719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6"/>
    <s v="393-021-080ТП 204-06 Дубровка"/>
    <s v="01536"/>
    <x v="1720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7"/>
    <s v="393-021-080ТП 204-07 Дубровка"/>
    <s v="01537"/>
    <x v="1721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8"/>
    <s v="393-021-080ТП 204-08 Т-1"/>
    <s v="01538"/>
    <x v="1722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9"/>
    <s v="393-021-080ТП 204-10 Долгоруково"/>
    <s v="01539"/>
    <x v="1723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40"/>
    <s v="393-021-080ТП 204-11 Долгоруково"/>
    <s v="01540"/>
    <x v="1724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41"/>
    <s v="393-021-080ТП 204-13 Долгоруково"/>
    <s v="01541"/>
    <x v="1725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42"/>
    <s v="393-021-080ТП 204-16 Долгоруково КФХ Рассвет"/>
    <s v="01542"/>
    <x v="1726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43"/>
    <s v="393-021-080ТП 204-17 ООО Алир-мебель п. Долгоруково аб."/>
    <s v="01543"/>
    <x v="1727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2293"/>
    <s v="393-021-080ТП 204-08 Т-2"/>
    <s v="02293"/>
    <x v="1728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44"/>
    <s v="393-021-081ТП 188-09 Багратионовск"/>
    <s v="01544"/>
    <x v="1729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45"/>
    <s v="393-021-081ТП 189-08 Багратионовск"/>
    <s v="01545"/>
    <x v="1730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46"/>
    <s v="393-021-081ТП 205-01 ФСБ аб."/>
    <s v="01546"/>
    <x v="1731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47"/>
    <s v="393-021-081ТП 205-02 Багратионовск ФГУП ВПК-ИНВЕСТ аб."/>
    <s v="01547"/>
    <x v="1732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48"/>
    <s v="393-021-081ТП 205-04 ООО Шоколадник аб."/>
    <s v="01548"/>
    <x v="1733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49"/>
    <s v="393-021-081ТП 205-05 М.Озерное"/>
    <s v="01549"/>
    <x v="1734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0"/>
    <s v="393-021-081ТП 205-06 Б.Озерное"/>
    <s v="01550"/>
    <x v="1735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1"/>
    <s v="393-021-081ТП 205-07 Боровое"/>
    <s v="01551"/>
    <x v="1736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2"/>
    <s v="393-021-081ТП 205-11 Багратионовск ж/д"/>
    <s v="01552"/>
    <x v="1737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3"/>
    <s v="393-021-081ТП 205-12"/>
    <s v="01553"/>
    <x v="1738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4"/>
    <s v="393-021-081ТП 205-12 Багратионовск"/>
    <s v="01554"/>
    <x v="1739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5"/>
    <s v="393-021-081ТП 205-13 Багратионовск"/>
    <s v="01555"/>
    <x v="1740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6"/>
    <s v="393-021-081ТП 205-14 Багратионовск ООО Сириус"/>
    <s v="01556"/>
    <x v="1741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7"/>
    <s v="393-021-081ТП 205-15 Багратионовск"/>
    <s v="01557"/>
    <x v="1742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8"/>
    <s v="393-021-081ТП 205-16 Багратионовск Таможня аб."/>
    <s v="01558"/>
    <x v="1743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9"/>
    <s v="393-021-081ТП 205-19 Багратионовск аб."/>
    <s v="01559"/>
    <x v="1744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0"/>
    <s v="393-021-081ТП 205-21 Багратионовск ЧП Жиленко"/>
    <s v="01560"/>
    <x v="1745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1"/>
    <s v="393-021-081ТП 205-22 Т-1 Багратионовск"/>
    <s v="01561"/>
    <x v="1746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2"/>
    <s v="393-021-081ТП 205-22 Т-2"/>
    <s v="01562"/>
    <x v="1747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3"/>
    <s v="393-021-081ТП 205-23 Багратионовск ФСБ"/>
    <s v="01563"/>
    <x v="1748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4"/>
    <s v="393-021-081ТП 205-24 Багратионовск ООО Лукойл"/>
    <s v="01564"/>
    <x v="1749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5"/>
    <s v="393-021-081ТП 205-25 Таможня"/>
    <s v="01565"/>
    <x v="1750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6"/>
    <s v="393-021-081ТП 205-26"/>
    <s v="01566"/>
    <x v="1751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7"/>
    <s v="393-021-081ТП 205-27 ОООВаррМитБалт автозапр. ст-я"/>
    <s v="01567"/>
    <x v="1752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8"/>
    <s v="393-021-081ТП 205-28"/>
    <s v="01568"/>
    <x v="1753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9"/>
    <s v="393-021-081ТП 205-29 аб. Мещеряков А.В."/>
    <s v="01569"/>
    <x v="1754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0"/>
    <s v="393-021-081ТП 205-31 Ягодное"/>
    <s v="01570"/>
    <x v="1755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1"/>
    <s v="393-021-081ТП 205-33 Седово"/>
    <s v="01571"/>
    <x v="1756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2"/>
    <s v="393-021-081ТП 205-35"/>
    <s v="01572"/>
    <x v="1757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3"/>
    <s v="393-021-081ТП 205-36"/>
    <s v="01573"/>
    <x v="1758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4"/>
    <s v="393-021-081ТП 265-01 Домново"/>
    <s v="01574"/>
    <x v="1759"/>
    <x v="89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5"/>
    <s v="393-021-081ТП 265-02 Домново"/>
    <s v="01575"/>
    <x v="1760"/>
    <x v="89"/>
    <s v="393-021-081"/>
    <s v="15-205"/>
    <s v="393-021"/>
    <s v="О-31 Багратион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6"/>
    <s v="393-021-081ТП 265-03 Домново"/>
    <s v="01576"/>
    <x v="1761"/>
    <x v="89"/>
    <s v="393-021-081"/>
    <s v="15-205"/>
    <s v="393-021"/>
    <s v="О-31 Багратион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7"/>
    <s v="393-021-081ТП 265-04 Нагорное"/>
    <s v="01577"/>
    <x v="1762"/>
    <x v="89"/>
    <s v="393-021-081"/>
    <s v="15-205"/>
    <s v="393-021"/>
    <s v="О-31 Багратион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8"/>
    <s v="393-021-081ТП 265-05 Минино"/>
    <s v="01578"/>
    <x v="1763"/>
    <x v="89"/>
    <s v="393-021-081"/>
    <s v="15-205"/>
    <s v="393-021"/>
    <s v="О-31 Багратион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9"/>
    <s v="393-021-081ТП В-40"/>
    <s v="01579"/>
    <x v="1764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2310"/>
    <s v="393-021-081ТП 266-01"/>
    <s v="02310"/>
    <x v="1765"/>
    <x v="89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1-081-02311"/>
    <s v="393-021-081ТП 266-02"/>
    <s v="02311"/>
    <x v="1766"/>
    <x v="89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1-081-02312"/>
    <s v="393-021-081ТП В-44 Т-1"/>
    <s v="02312"/>
    <x v="1767"/>
    <x v="89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1-081-02313"/>
    <s v="393-021-081ТП В-44 Т-2"/>
    <s v="02313"/>
    <x v="1768"/>
    <x v="89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1-082-01580"/>
    <s v="393-021-082ТП 207-01 аб РЖД"/>
    <s v="01580"/>
    <x v="1769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1"/>
    <s v="393-021-082ТП 207-02 Рябиновка"/>
    <s v="01581"/>
    <x v="1770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2"/>
    <s v="393-021-082ТП 207-03 Рябиновка"/>
    <s v="01582"/>
    <x v="1771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3"/>
    <s v="393-021-082ТП 207-04 Большаковка"/>
    <s v="01583"/>
    <x v="1772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4"/>
    <s v="393-021-082ТП 207-05 Прудки"/>
    <s v="01584"/>
    <x v="1773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5"/>
    <s v="393-021-082ТП 207-06 МУП ЖКХ Багратионовска аб."/>
    <s v="01585"/>
    <x v="1774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6"/>
    <s v="393-021-082ТП 207-08 Прудки"/>
    <s v="01586"/>
    <x v="1775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7"/>
    <s v="393-021-082ТП 207-09 Гвардейское"/>
    <s v="01587"/>
    <x v="1776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8"/>
    <s v="393-021-082ТП 207-10 Гвардейское"/>
    <s v="01588"/>
    <x v="1777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9"/>
    <s v="393-021-082ТП 207-11 Гвардейское"/>
    <s v="01589"/>
    <x v="1778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0"/>
    <s v="393-021-082ТП 207-12 Томбовское"/>
    <s v="01590"/>
    <x v="1779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1"/>
    <s v="393-021-082ТП 207-14 Солдатское"/>
    <s v="01591"/>
    <x v="1780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2"/>
    <s v="393-021-082ТП 207-15 Невское в/ч"/>
    <s v="01592"/>
    <x v="1781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3"/>
    <s v="393-021-082ТП 207-16 В/Ч 63938"/>
    <s v="01593"/>
    <x v="1782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4"/>
    <s v="393-021-082ТП 207-21 Рябиновка"/>
    <s v="01594"/>
    <x v="1783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5"/>
    <s v="393-021-082ТП 207-22 Гвардейское"/>
    <s v="01595"/>
    <x v="1784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6"/>
    <s v="393-021-082ТП 215-01 Чехово"/>
    <s v="01596"/>
    <x v="1785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7"/>
    <s v="393-021-082ТП 215-02 Солнечное"/>
    <s v="01597"/>
    <x v="1786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8"/>
    <s v="393-021-082ТП 215-04 Московское"/>
    <s v="01598"/>
    <x v="1787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9"/>
    <s v="393-021-082ТП 215-05 Стрельня"/>
    <s v="01599"/>
    <x v="1788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0"/>
    <s v="393-021-082ТП 215-06 Невское"/>
    <s v="01600"/>
    <x v="1789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1"/>
    <s v="393-021-082ТП 215-08 Чехово ООО Лукойл аб."/>
    <s v="01601"/>
    <x v="1790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2"/>
    <s v="393-021-082ТП 215-09 Линейное"/>
    <s v="01602"/>
    <x v="1791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3"/>
    <s v="393-021-082ТП 215-11 Чехово"/>
    <s v="01603"/>
    <x v="1792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4"/>
    <s v="393-021-082ТП 215-12 Стрельня ж/д"/>
    <s v="01604"/>
    <x v="1793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5"/>
    <s v="393-021-082ТП 215-12 аб РЖД"/>
    <s v="01605"/>
    <x v="1794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6"/>
    <s v="393-021-082ТП 215-13 Марийское"/>
    <s v="01606"/>
    <x v="1795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7"/>
    <s v="393-021-082ТП 215-14 Чехово"/>
    <s v="01607"/>
    <x v="1796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8"/>
    <s v="393-021-082ТП 215-15 Невское"/>
    <s v="01608"/>
    <x v="1797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9"/>
    <s v="393-021-082ТП 215-16 Чехово"/>
    <s v="01609"/>
    <x v="1798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10"/>
    <s v="393-021-082ТП 215-17 ЧП Бобин аб."/>
    <s v="01610"/>
    <x v="1799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11"/>
    <s v="393-021-082ТП 215-18 Агаев .Южный-1 аб."/>
    <s v="01611"/>
    <x v="1800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12"/>
    <s v="393-021-082ТП 215-19"/>
    <s v="01612"/>
    <x v="1801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3-083-01613"/>
    <s v="393-023-083ТП 202-01"/>
    <s v="01613"/>
    <x v="1802"/>
    <x v="91"/>
    <s v="393-023-083"/>
    <s v="15-20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14"/>
    <s v="393-023-083ТП 202-02"/>
    <s v="01614"/>
    <x v="1803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15"/>
    <s v="393-023-083ТП 202-03"/>
    <s v="01615"/>
    <x v="1804"/>
    <x v="91"/>
    <s v="393-023-083"/>
    <s v="15-20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16"/>
    <s v="393-023-083ТП 218-17 Курортное"/>
    <s v="01616"/>
    <x v="1805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17"/>
    <s v="393-023-083ТП 218-18 Курортное"/>
    <s v="01617"/>
    <x v="1806"/>
    <x v="91"/>
    <s v="393-023-083"/>
    <s v="15-20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18"/>
    <s v="393-023-083ТП 218-19 Курортное"/>
    <s v="01618"/>
    <x v="1807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19"/>
    <s v="393-023-083ТП 218-20 Курортное"/>
    <s v="01619"/>
    <x v="1808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0"/>
    <s v="393-023-083ТП 218-21 Курортное"/>
    <s v="01620"/>
    <x v="1809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1"/>
    <s v="393-023-083ТП 219-01 Дружба Кирпичный з-д Сириус"/>
    <s v="01621"/>
    <x v="1810"/>
    <x v="91"/>
    <s v="393-023-083"/>
    <s v="15-20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2"/>
    <s v="393-023-083ТП 219-02 Дружба"/>
    <s v="01622"/>
    <x v="1811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3"/>
    <s v="393-023-083ТП 219-04 Дружба"/>
    <s v="01623"/>
    <x v="1812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4"/>
    <s v="393-023-083ТП 219-05 Дружба"/>
    <s v="01624"/>
    <x v="1813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5"/>
    <s v="393-023-083ТП 219-06 Дружба"/>
    <s v="01625"/>
    <x v="1814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6"/>
    <s v="393-023-083ТП 219-07 Курортное"/>
    <s v="01626"/>
    <x v="1815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7"/>
    <s v="393-023-083ТП 219-09 Белый Яр"/>
    <s v="01627"/>
    <x v="1816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8"/>
    <s v="393-023-083ТП 219-10 Ново-Бобруйск"/>
    <s v="01628"/>
    <x v="1817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9"/>
    <s v="393-023-083ТП 219-11 Ново-Бобруйск"/>
    <s v="01629"/>
    <x v="1818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30"/>
    <s v="393-023-083ТП 219-12 Дружба"/>
    <s v="01630"/>
    <x v="1819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31"/>
    <s v="393-023-083ТП 219-13 Новое"/>
    <s v="01631"/>
    <x v="1820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32"/>
    <s v="393-023-083ТП 219-14 Ново-Бобруйск нет владельца"/>
    <s v="01632"/>
    <x v="1821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33"/>
    <s v="393-023-083ТП 219-30 Ново-Бобруйск"/>
    <s v="01633"/>
    <x v="1822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2314"/>
    <s v="393-023-083ТП 218-22"/>
    <s v="02314"/>
    <x v="1823"/>
    <x v="91"/>
    <s v="393-023-083"/>
    <s v="15-20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2315"/>
    <s v="393-023-083ТП В-68"/>
    <s v="02315"/>
    <x v="726"/>
    <x v="91"/>
    <s v="393-023-083"/>
    <s v="15-20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34"/>
    <s v="393-023-084ТП 209-02 Правдинск больница"/>
    <s v="01634"/>
    <x v="1824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35"/>
    <s v="393-023-084ТП 209-03 Правдинск котельная"/>
    <s v="01635"/>
    <x v="1825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36"/>
    <s v="393-023-084ТП 209-4 Т-1 Правдинск Маслосырзавод"/>
    <s v="01636"/>
    <x v="1826"/>
    <x v="92"/>
    <s v="393-023-084"/>
    <s v="15-209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37"/>
    <s v="393-023-084ТП 209-05 Т-1Правдинск налоговая инсп"/>
    <s v="01637"/>
    <x v="1827"/>
    <x v="92"/>
    <s v="393-023-084"/>
    <s v="15-209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38"/>
    <s v="393-023-084ТП 209-05 Правдинск котельная"/>
    <s v="01638"/>
    <x v="1828"/>
    <x v="92"/>
    <s v="393-023-084"/>
    <s v="15-209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39"/>
    <s v="393-023-084ТП 209-06 Правдинск быт"/>
    <s v="01639"/>
    <x v="1829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0"/>
    <s v="393-023-084ТП 209-07 Правдинск быт"/>
    <s v="01640"/>
    <x v="1830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1"/>
    <s v="393-023-084ТП 209-08 Правдинск Администр. р-на"/>
    <s v="01641"/>
    <x v="1831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2"/>
    <s v="393-023-084ТП 209-09 Правдинск скважина"/>
    <s v="01642"/>
    <x v="1832"/>
    <x v="92"/>
    <s v="393-023-084"/>
    <s v="15-209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3"/>
    <s v="393-023-084ТП 209-10 Правдинск быт"/>
    <s v="01643"/>
    <x v="1833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4"/>
    <s v="393-023-084ТП 210-01 Правдинск школа котельная"/>
    <s v="01644"/>
    <x v="1834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5"/>
    <s v="393-023-084ТП 210-19 Правдинск котельная"/>
    <s v="01645"/>
    <x v="1835"/>
    <x v="92"/>
    <s v="393-023-084"/>
    <s v="15-209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6"/>
    <s v="393-023-084ТП 210-19 Т1 Правдинск котельная"/>
    <s v="01646"/>
    <x v="1836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7"/>
    <s v="393-023-084ТП 210-19 Т2 Правдинск котельная"/>
    <s v="01647"/>
    <x v="1837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48"/>
    <s v="393-023-085ТП 210-02 Шевченко"/>
    <s v="01648"/>
    <x v="1838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49"/>
    <s v="393-023-085ТП 210-03 Ровное"/>
    <s v="01649"/>
    <x v="1839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0"/>
    <s v="393-023-085ТП 210-05 Галкино"/>
    <s v="01650"/>
    <x v="1840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1"/>
    <s v="393-023-085ТП 210-06 Кошевое"/>
    <s v="01651"/>
    <x v="1841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2"/>
    <s v="393-023-085ТП 210-07 Зайцево"/>
    <s v="01652"/>
    <x v="1842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3"/>
    <s v="393-023-085ТП 210-08 Нефт скважина Кал-дморнефть аб"/>
    <s v="01653"/>
    <x v="1843"/>
    <x v="93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4"/>
    <s v="393-023-085ТП 210-09 Зайцево"/>
    <s v="01654"/>
    <x v="1844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5"/>
    <s v="393-023-085ТП 210-10 Филипповка"/>
    <s v="01655"/>
    <x v="1845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6"/>
    <s v="393-023-085ТП 210-11 Филиповка"/>
    <s v="01656"/>
    <x v="1846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7"/>
    <s v="393-023-085ТП 210-12 Сосновка"/>
    <s v="01657"/>
    <x v="1847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8"/>
    <s v="393-023-085ТП 210-13 Правдинск"/>
    <s v="01658"/>
    <x v="1848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9"/>
    <s v="393-023-085ТП 210-14 Алехино"/>
    <s v="01659"/>
    <x v="1849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0"/>
    <s v="393-023-085ТП 210-15 Каштановка"/>
    <s v="01660"/>
    <x v="1850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1"/>
    <s v="393-023-085ТП 210-17 Сосновка"/>
    <s v="01661"/>
    <x v="1851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2"/>
    <s v="393-023-085ТП 210-18 Филипповка"/>
    <s v="01662"/>
    <x v="1852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3"/>
    <s v="393-023-085ТП 210-20 Ровное"/>
    <s v="01663"/>
    <x v="1853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4"/>
    <s v="393-023-085ТП 210-21 Каштановка"/>
    <s v="01664"/>
    <x v="1854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5"/>
    <s v="393-023-085ТП 210-22 Каштановка"/>
    <s v="01665"/>
    <x v="1855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6"/>
    <s v="393-023-085ТП 210-23 Каштановка"/>
    <s v="01666"/>
    <x v="1856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7"/>
    <s v="393-023-085ТП 210-24 Правдинск"/>
    <s v="01667"/>
    <x v="1857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8"/>
    <s v="393-023-085ТП 210-25 Правдинск"/>
    <s v="01668"/>
    <x v="1858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9"/>
    <s v="393-023-085ТП 210-26 Кал-дморнефть"/>
    <s v="01669"/>
    <x v="1859"/>
    <x v="93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0"/>
    <s v="393-023-085ТП 210-27 ОООЛУКОЙЛ-КМН"/>
    <s v="01670"/>
    <x v="1860"/>
    <x v="93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1"/>
    <s v="393-023-085ТП 199-02 в\ч"/>
    <s v="01671"/>
    <x v="1861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2"/>
    <s v="393-023-085ТП 199-03 в\ч"/>
    <s v="01672"/>
    <x v="1862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3"/>
    <s v="393-023-085ТП 263-01 Осокино"/>
    <s v="01673"/>
    <x v="1863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4"/>
    <s v="393-023-085ТП 263-02 Новоселки"/>
    <s v="01674"/>
    <x v="1864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5"/>
    <s v="393-023-085ТП 263-03 Тишино"/>
    <s v="01675"/>
    <x v="1865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6"/>
    <s v="393-023-085ТП 263-04 Тишино"/>
    <s v="01676"/>
    <x v="1866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7"/>
    <s v="393-023-085ТП 263-06 Ильюшино"/>
    <s v="01677"/>
    <x v="1867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8"/>
    <s v="393-023-085ТП 263-5Тишино ОАО МТС аб."/>
    <s v="01678"/>
    <x v="1868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9"/>
    <s v="393-023-085ТП 264-02 Керченское"/>
    <s v="01679"/>
    <x v="1869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80"/>
    <s v="393-023-085ТП 264-03 Чехово"/>
    <s v="01680"/>
    <x v="1870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81"/>
    <s v="393-023-085ТП В-41 Чехово"/>
    <s v="01681"/>
    <x v="1871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82"/>
    <s v="393-023-085ТП В-49"/>
    <s v="01682"/>
    <x v="1872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3"/>
    <s v="393-023-086ТП 212-16 Тростники"/>
    <s v="01683"/>
    <x v="1873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4"/>
    <s v="393-023-086ТП 212-17 Тростники"/>
    <s v="01684"/>
    <x v="1874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5"/>
    <s v="393-023-086ТП 212-18 Дворкино"/>
    <s v="01685"/>
    <x v="1875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6"/>
    <s v="393-023-086ТП 212-19 Дворкино"/>
    <s v="01686"/>
    <x v="1876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7"/>
    <s v="393-023-086ТП 212-20 Дворкино"/>
    <s v="01687"/>
    <x v="1877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8"/>
    <s v="393-023-086ТП 212-21 Карельское"/>
    <s v="01688"/>
    <x v="1878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9"/>
    <s v="393-023-086ТП 212-22 Севское"/>
    <s v="01689"/>
    <x v="1879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0"/>
    <s v="393-023-086ТП 212-23 Севское"/>
    <s v="01690"/>
    <x v="1880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1"/>
    <s v="393-023-086ТП 212-24 Севское"/>
    <s v="01691"/>
    <x v="1881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2"/>
    <s v="393-023-086ТП 212-25 Севское"/>
    <s v="01692"/>
    <x v="1882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3"/>
    <s v="393-023-086ТП 212-26 Севское"/>
    <s v="01693"/>
    <x v="1883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4"/>
    <s v="393-023-086ТП 212-27 МУП Правд. Водоканал"/>
    <s v="01694"/>
    <x v="1884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5"/>
    <s v="393-023-086ТП 212-28 Дворкино"/>
    <s v="01695"/>
    <x v="1885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6"/>
    <s v="393-023-086ТП 242-01 Сальниково"/>
    <s v="01696"/>
    <x v="1886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7"/>
    <s v="393-023-086ТП 242-02 Поречье"/>
    <s v="01697"/>
    <x v="1887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8"/>
    <s v="393-023-086ТП 242-03 Поречье"/>
    <s v="01698"/>
    <x v="1888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9"/>
    <s v="393-023-086ТП 242-04 Поречье"/>
    <s v="01699"/>
    <x v="1889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700"/>
    <s v="393-023-086ТП 242-05 Правдинск"/>
    <s v="01700"/>
    <x v="1890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701"/>
    <s v="393-023-086ТП 247-01 Крутой Яр"/>
    <s v="01701"/>
    <x v="1891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702"/>
    <s v="393-023-086ТП 247-02 Костюковка"/>
    <s v="01702"/>
    <x v="1892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703"/>
    <s v="393-023-086ТП 247-03 Бычково"/>
    <s v="01703"/>
    <x v="1893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704"/>
    <s v="393-023-086ТП 247-04 Краснополье"/>
    <s v="01704"/>
    <x v="1894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2333"/>
    <s v="393-023-086ТП В-69"/>
    <s v="02333"/>
    <x v="1895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4-087-01705"/>
    <s v="393-024-087ТП 128-10 Кузнецкое"/>
    <s v="01705"/>
    <x v="1896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06"/>
    <s v="393-024-087ТП 128-11 Холмогоровка"/>
    <s v="01706"/>
    <x v="1897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07"/>
    <s v="393-024-087ТП 128-12 Холмогоровка"/>
    <s v="01707"/>
    <x v="1898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08"/>
    <s v="393-024-087ТП 128-13 Холмогоровка"/>
    <s v="01708"/>
    <x v="1899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09"/>
    <s v="393-024-087ТП 128-14 Холмогоровка"/>
    <s v="01709"/>
    <x v="1900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0"/>
    <s v="393-024-087ТП 128-15 Петрово"/>
    <s v="01710"/>
    <x v="1901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1"/>
    <s v="393-024-087ТП 128-16 Петрово"/>
    <s v="01711"/>
    <x v="1902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2"/>
    <s v="393-024-087ТП 128-17 Петрово"/>
    <s v="01712"/>
    <x v="1903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3"/>
    <s v="393-024-087ТП 128-18 Петрово"/>
    <s v="01713"/>
    <x v="1904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4"/>
    <s v="393-024-087ТП 128-18 Холмогоровка"/>
    <s v="01714"/>
    <x v="1905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5"/>
    <s v="393-024-087ТП 128-20 ООО Евросервис аб"/>
    <s v="01715"/>
    <x v="1906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6"/>
    <s v="393-024-087ТП 128-21 Оз.Дивное МУП Водоканал аб"/>
    <s v="01716"/>
    <x v="1907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7"/>
    <s v="393-024-087ТП 128-22 Холмогоровка"/>
    <s v="01717"/>
    <x v="1908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8"/>
    <s v="393-024-087ТП 128-23 Т-1 ОООРусские звер.традиции аб"/>
    <s v="01718"/>
    <x v="1909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9"/>
    <s v="393-024-087ТП 128-25 Холмогоровка"/>
    <s v="01719"/>
    <x v="1910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0"/>
    <s v="393-024-087ТП 128-26 Холмогоровка"/>
    <s v="01720"/>
    <x v="1911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1"/>
    <s v="393-024-087ТП 128-28 Петрово"/>
    <s v="01721"/>
    <x v="1912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2"/>
    <s v="393-024-087ТП 128-29 Петрово"/>
    <s v="01722"/>
    <x v="1913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3"/>
    <s v="393-024-087ТП 128-34"/>
    <s v="01723"/>
    <x v="1914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4"/>
    <s v="393-024-087ТП 128-35 Люлякин Петрово аб"/>
    <s v="01724"/>
    <x v="1915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5"/>
    <s v="393-024-087ТП 128-36 Остапец Н.И. аб"/>
    <s v="01725"/>
    <x v="1916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6"/>
    <s v="393-024-087ТП 128-38"/>
    <s v="01726"/>
    <x v="1917"/>
    <x v="96"/>
    <s v="393-024-087"/>
    <s v="15-128"/>
    <s v="393-024"/>
    <s v="О-35 Космодемьян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7"/>
    <s v="393-024-087ТП 128-39 Золотарев О.Ю. аб"/>
    <s v="01727"/>
    <x v="1918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8"/>
    <s v="393-024-087ТП 128-40"/>
    <s v="01728"/>
    <x v="1919"/>
    <x v="96"/>
    <s v="393-024-087"/>
    <s v="15-128"/>
    <s v="393-024"/>
    <s v="О-35 Космодемьян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9"/>
    <s v="393-024-087ТП 128-9 Кузнецкое"/>
    <s v="01729"/>
    <x v="1920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0"/>
    <s v="393-024-088ТП 245-01 Космодемьяновского Хелп Кириши н/щ аб"/>
    <s v="01730"/>
    <x v="1921"/>
    <x v="97"/>
    <s v="393-024-088"/>
    <s v="15-245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1"/>
    <s v="393-024-088ТП 245-02 Космодемьяновского 998 прдсклад аб"/>
    <s v="01731"/>
    <x v="1922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2"/>
    <s v="393-024-088ТП 245-03 Т-1 Совхозное ООО Мед-ист аб"/>
    <s v="01732"/>
    <x v="1923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3"/>
    <s v="393-024-088ТП 245-04 Калининград с/о Водник-1 аб"/>
    <s v="01733"/>
    <x v="1924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4"/>
    <s v="393-024-088ТП 245-05 с/о Ромашка н/щ аб"/>
    <s v="01734"/>
    <x v="1925"/>
    <x v="97"/>
    <s v="393-024-088"/>
    <s v="15-245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5"/>
    <s v="393-024-088ТП 245-06 Совхозное ООО Двери аб"/>
    <s v="01735"/>
    <x v="1926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6"/>
    <s v="393-024-088ТП 245-07 Совхозное"/>
    <s v="01736"/>
    <x v="1927"/>
    <x v="97"/>
    <s v="393-024-088"/>
    <s v="15-245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7"/>
    <s v="393-024-088ТП 245-08 Космодемьяновского с/о Надежда аб"/>
    <s v="01737"/>
    <x v="1928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8"/>
    <s v="393-024-088ТП 245-09 Совхозное ООО НПК Пиком аб"/>
    <s v="01738"/>
    <x v="1929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9"/>
    <s v="393-024-088ТП 245-10 Майское ООО Васельев аб"/>
    <s v="01739"/>
    <x v="1930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40"/>
    <s v="393-024-088ТП 245-11 Совхозное"/>
    <s v="01740"/>
    <x v="1931"/>
    <x v="97"/>
    <s v="393-024-088"/>
    <s v="15-245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41"/>
    <s v="393-024-088ТП 245-12 СНТ Дружба-2 аб"/>
    <s v="01741"/>
    <x v="1932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42"/>
    <s v="393-024-088ТП 245-13 СНТ Космос аб"/>
    <s v="01742"/>
    <x v="1933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43"/>
    <s v="393-024-088ТП 245-14 СНТ Сад-1 аб"/>
    <s v="01743"/>
    <x v="1934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44"/>
    <s v="393-024-088ТП 245-15 ОООИнталДекор аб"/>
    <s v="01744"/>
    <x v="1935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2282"/>
    <s v="393-024-088ТП 245-03 Т-2 Совхозное ООО Мед-ист аб"/>
    <s v="02282"/>
    <x v="1936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24-088-02283"/>
    <s v="393-024-088ТП 245-06 Т-2 Совхозное ООО Двери аб"/>
    <s v="02283"/>
    <x v="1937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26-089-01745"/>
    <s v="393-026-089ТП 10-01 Пятидорожное"/>
    <s v="01745"/>
    <x v="1938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46"/>
    <s v="393-026-089ТП 10-02 Первомайское"/>
    <s v="01746"/>
    <x v="1939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47"/>
    <s v="393-026-089ТП 10-03 ООО Мясное подворье аб"/>
    <s v="01747"/>
    <x v="1940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48"/>
    <s v="393-026-089ТП 10-04 Ильичевка"/>
    <s v="01748"/>
    <x v="1941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49"/>
    <s v="393-026-089ТП 10-08 Пятидорожное"/>
    <s v="01749"/>
    <x v="1942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0"/>
    <s v="393-026-089ТП 10-09 Ильичевка"/>
    <s v="01750"/>
    <x v="1943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1"/>
    <s v="393-026-089ТП 15-04 ОООАвипак аб."/>
    <s v="01751"/>
    <x v="1944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2"/>
    <s v="393-026-089ТП 15-20 Пограничный"/>
    <s v="01752"/>
    <x v="1945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3"/>
    <s v="393-026-089ТП 185-01 Пятидорожное"/>
    <s v="01753"/>
    <x v="1946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4"/>
    <s v="393-026-089ТП 185-02 Пятидорожное"/>
    <s v="01754"/>
    <x v="1947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5"/>
    <s v="393-026-089ТП 185-03 Новоселово ОАО Русская пушнина аб"/>
    <s v="01755"/>
    <x v="1948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6"/>
    <s v="393-026-089ТП 185-04 ОАО Русская пушина аб"/>
    <s v="01756"/>
    <x v="1949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7"/>
    <s v="393-026-089ТП В-16 Пятидорожное"/>
    <s v="01757"/>
    <x v="1950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8"/>
    <s v="393-026-089ТП В-57 Новоселово"/>
    <s v="01758"/>
    <x v="1951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9"/>
    <s v="393-026-089ТП В-71 Т-1 Пограничный"/>
    <s v="01759"/>
    <x v="1952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0"/>
    <s v="393-026-089ТП 187-01 Новоселово"/>
    <s v="01760"/>
    <x v="1953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1"/>
    <s v="393-026-089ТП 187-02 Новоселово"/>
    <s v="01761"/>
    <x v="1954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2"/>
    <s v="393-026-089ТП 187-04 Новоселово"/>
    <s v="01762"/>
    <x v="1955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3"/>
    <s v="393-026-089ТП 187-05 Новоселово"/>
    <s v="01763"/>
    <x v="1956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4"/>
    <s v="393-026-089ТП 187-06 Пограничное"/>
    <s v="01764"/>
    <x v="1957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5"/>
    <s v="393-026-089ТП 187-07"/>
    <s v="01765"/>
    <x v="1958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6"/>
    <s v="393-026-089ТП 187-08"/>
    <s v="01766"/>
    <x v="1959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7"/>
    <s v="393-026-089ТП 187-09 Пограничное"/>
    <s v="01767"/>
    <x v="1960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8"/>
    <s v="393-026-089ТП 187-10 Новоселово"/>
    <s v="01768"/>
    <x v="1961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9"/>
    <s v="393-026-089ТП 187-11 Новоселово"/>
    <s v="01769"/>
    <x v="1962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70"/>
    <s v="393-026-089ТП 187-12"/>
    <s v="01770"/>
    <x v="1963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1"/>
    <s v="393-026-090ТП 14-01 Кунцево"/>
    <s v="01771"/>
    <x v="1964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2"/>
    <s v="393-026-090ТП 14-02 Суворово"/>
    <s v="01772"/>
    <x v="1965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3"/>
    <s v="393-026-090ТП 14-03 Кунцево Шафраник аб"/>
    <s v="01773"/>
    <x v="1966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4"/>
    <s v="393-026-090ТП 14-04 Т-1 Приморское ж/д"/>
    <s v="01774"/>
    <x v="1967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5"/>
    <s v="393-026-090ТП 14-05 Знаменка ж/д"/>
    <s v="01775"/>
    <x v="1968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6"/>
    <s v="393-026-090ТП 14-06 Бальга ж/д"/>
    <s v="01776"/>
    <x v="1969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7"/>
    <s v="393-026-090ТП 14-09 Пятидорожное"/>
    <s v="01777"/>
    <x v="1970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8"/>
    <s v="393-026-090ТП 14-10 Приморское"/>
    <s v="01778"/>
    <x v="1971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9"/>
    <s v="393-026-090ТП 14-11 Приморское"/>
    <s v="01779"/>
    <x v="1972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0"/>
    <s v="393-026-091ТП 181-01 Звездный"/>
    <s v="01780"/>
    <x v="1973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1"/>
    <s v="393-026-091ТП 181-02 Ладушкин АО СРЗ Преголь аб"/>
    <s v="01781"/>
    <x v="1974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2"/>
    <s v="393-026-091ТП 181-03 Ладушкин"/>
    <s v="01782"/>
    <x v="1975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3"/>
    <s v="393-026-091ТП 181-04 Ладушкин Ассоц молод.и студ.органи аб"/>
    <s v="01783"/>
    <x v="1976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4"/>
    <s v="393-026-091ТП 181-05 Изумрудный"/>
    <s v="01784"/>
    <x v="1977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5"/>
    <s v="393-026-091ТП 181-06 Ладушкин"/>
    <s v="01785"/>
    <x v="1978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6"/>
    <s v="393-026-091ТП 181-07 Ладушкин Давыденко Т.А. аб"/>
    <s v="01786"/>
    <x v="1979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7"/>
    <s v="393-026-091ТП 181-08 Ладушкин"/>
    <s v="01787"/>
    <x v="1980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8"/>
    <s v="393-026-091ТП 181-09 Ладушкин"/>
    <s v="01788"/>
    <x v="1981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9"/>
    <s v="393-026-091ТП 181-10 Т-1 Ладушкин"/>
    <s v="01789"/>
    <x v="1982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0"/>
    <s v="393-026-091ТП 181-11 Звездный ОООБалтисок аб"/>
    <s v="01790"/>
    <x v="1983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1"/>
    <s v="393-026-091ТП 181-12 Раздольное"/>
    <s v="01791"/>
    <x v="1984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2"/>
    <s v="393-026-091ТП 181-13 Раздольное"/>
    <s v="01792"/>
    <x v="1985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3"/>
    <s v="393-026-091ТП 181-14 Раздольное"/>
    <s v="01793"/>
    <x v="1986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4"/>
    <s v="393-026-091ТП 181-18 Ладушкин Сырзавод аб"/>
    <s v="01794"/>
    <x v="1987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5"/>
    <s v="393-026-091ТП 279-01 Береговой"/>
    <s v="01795"/>
    <x v="1988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6"/>
    <s v="393-026-091ТП 279-02 Ладушкин"/>
    <s v="01796"/>
    <x v="1989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7"/>
    <s v="393-026-091ТП 279-03 Береговой"/>
    <s v="01797"/>
    <x v="1990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8"/>
    <s v="393-026-091ТП 279-04 Ладушкин"/>
    <s v="01798"/>
    <x v="1991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9"/>
    <s v="393-026-091ТП 279-05 Ладушкин"/>
    <s v="01799"/>
    <x v="1992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800"/>
    <s v="393-026-091ТП 279-06 Береговой ФГУ Багратион. лесхоз аб"/>
    <s v="01800"/>
    <x v="1993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801"/>
    <s v="393-026-091ТП 279-07 Т-1 Береговой"/>
    <s v="01801"/>
    <x v="1994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802"/>
    <s v="393-026-091ТП В-29 Т-1 Береговой"/>
    <s v="01802"/>
    <x v="1995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2-01803"/>
    <s v="393-026-092ТП 225-01 Совхозное"/>
    <s v="01803"/>
    <x v="1996"/>
    <x v="101"/>
    <s v="393-026-092"/>
    <s v="15-225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2-01804"/>
    <s v="393-026-092ТП 225-02 Совхозное"/>
    <s v="01804"/>
    <x v="1997"/>
    <x v="101"/>
    <s v="393-026-092"/>
    <s v="15-225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2-01805"/>
    <s v="393-026-092ТП 225-03 Сосновка"/>
    <s v="01805"/>
    <x v="1998"/>
    <x v="101"/>
    <s v="393-026-092"/>
    <s v="15-225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2-01806"/>
    <s v="393-026-092ТП 225-04 Большедорожное"/>
    <s v="01806"/>
    <x v="1999"/>
    <x v="101"/>
    <s v="393-026-092"/>
    <s v="15-225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3-01807"/>
    <s v="393-026-093ТП 226-03 ОООКаролевский салют аб"/>
    <s v="01807"/>
    <x v="2000"/>
    <x v="102"/>
    <s v="393-026-093"/>
    <s v="15-226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3-01808"/>
    <s v="393-026-093ТП 226-1 Т-1 ООО Каролевский салют аб"/>
    <s v="01808"/>
    <x v="2001"/>
    <x v="102"/>
    <s v="393-026-093"/>
    <s v="15-226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3-01809"/>
    <s v="393-026-093ТП 226-2 Т-1 ООО Авипак аб"/>
    <s v="01809"/>
    <x v="2002"/>
    <x v="102"/>
    <s v="393-026-093"/>
    <s v="15-226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3-01810"/>
    <s v="393-026-093ТП 226-2 Т-2 ОООАвипак аб"/>
    <s v="01810"/>
    <x v="2003"/>
    <x v="102"/>
    <s v="393-026-093"/>
    <s v="15-226"/>
    <s v="393-026"/>
    <s v="О-39 Ладушкин"/>
    <m/>
    <m/>
    <m/>
    <m/>
    <m/>
    <m/>
    <m/>
    <m/>
    <m/>
    <m/>
    <m/>
    <m/>
    <m/>
    <m/>
    <m/>
    <s v="Технич.учет"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1"/>
    <s v="393-026-094ТП 09-01 Косотухино"/>
    <s v="01811"/>
    <x v="2004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2"/>
    <s v="393-026-094ТП 09-03 Косотухино с/о Калининградец аб"/>
    <s v="01812"/>
    <x v="2005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3"/>
    <s v="393-026-094ТП 09-04 Ушаково"/>
    <s v="01813"/>
    <x v="2006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4"/>
    <s v="393-026-094ТП 09-05 Мушкино"/>
    <s v="01814"/>
    <x v="2007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5"/>
    <s v="393-026-094ТП 09-06 Мушкино"/>
    <s v="01815"/>
    <x v="2008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6"/>
    <s v="393-026-094ТП 09-08 Ушаково"/>
    <s v="01816"/>
    <x v="2009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7"/>
    <s v="393-026-094ТП 09-09 Вороново"/>
    <s v="01817"/>
    <x v="2010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8"/>
    <s v="393-026-094ТП 09-10 Ново-Московское"/>
    <s v="01818"/>
    <x v="2011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9"/>
    <s v="393-026-094ТП 09-11 Ушаково"/>
    <s v="01819"/>
    <x v="2012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0"/>
    <s v="393-026-094ТП 09-12 Ульяновка Зап.отделение Измиран аб"/>
    <s v="01820"/>
    <x v="2013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1"/>
    <s v="393-026-094ТП 09-13 Ладушкин"/>
    <s v="01821"/>
    <x v="2014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2"/>
    <s v="393-026-094ТП 09-14 Ладушкин"/>
    <s v="01822"/>
    <x v="2015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3"/>
    <s v="393-026-094ТП 09-15 Ушаково"/>
    <s v="01823"/>
    <x v="2016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4"/>
    <s v="393-026-094ТП 09-16 п. Пролетарский"/>
    <s v="01824"/>
    <x v="2017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5"/>
    <s v="393-026-094ТП 09-17 Ушаково"/>
    <s v="01825"/>
    <x v="2018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6"/>
    <s v="393-026-094ТП 09-18 Ушаково"/>
    <s v="01826"/>
    <x v="2019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7"/>
    <s v="393-026-094ТП 09-19 Ушаково Муратов З.А. аб"/>
    <s v="01827"/>
    <x v="2020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8"/>
    <s v="393-026-094ТП 09-20 Вороново"/>
    <s v="01828"/>
    <x v="2021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9"/>
    <s v="393-026-094ТП 09-22 Пятидорожное СПК Мушкино аб"/>
    <s v="01829"/>
    <x v="2022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0"/>
    <s v="393-026-094ТП 09-23 Ново-Московское"/>
    <s v="01830"/>
    <x v="2023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1"/>
    <s v="393-026-094ТП 09-24 Ладыгино"/>
    <s v="01831"/>
    <x v="2024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2"/>
    <s v="393-026-094ТП 09-25 Ушаково"/>
    <s v="01832"/>
    <x v="2025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3"/>
    <s v="393-026-094ТП 09-26 ж/д аб"/>
    <s v="01833"/>
    <x v="2026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4"/>
    <s v="393-026-094ТП 09-27 Светлый"/>
    <s v="01834"/>
    <x v="2027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5"/>
    <s v="393-026-094ТП 09-28 Ушаково"/>
    <s v="01835"/>
    <x v="2028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6"/>
    <s v="393-026-094ТП 09-29 Ушаково"/>
    <s v="01836"/>
    <x v="2029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7"/>
    <s v="393-026-094ТП 09-30 Ладушкин Гребенкин Л.Н. аб"/>
    <s v="01837"/>
    <x v="2030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8"/>
    <s v="393-026-094ТП 09-31 Ново-Московское"/>
    <s v="01838"/>
    <x v="2031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9"/>
    <s v="393-026-094ТП 09-32Ладушкин Саканов В.В."/>
    <s v="01839"/>
    <x v="2032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0"/>
    <s v="393-026-094ТП 09-33 Ушаково"/>
    <s v="01840"/>
    <x v="2033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1"/>
    <s v="393-026-094ТП 09-34 Ново-Московское"/>
    <s v="01841"/>
    <x v="2034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2"/>
    <s v="393-026-094ТП 09-35 Ново-Московское"/>
    <s v="01842"/>
    <x v="2035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3"/>
    <s v="393-026-094ТП 09-36 Ново-Московское"/>
    <s v="01843"/>
    <x v="2036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4"/>
    <s v="393-026-094ТП 09-37 Арестович Т.В. аб"/>
    <s v="01844"/>
    <x v="2037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5"/>
    <s v="393-026-094ТП 09-38 Ладыгино"/>
    <s v="01845"/>
    <x v="2038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6"/>
    <s v="393-026-094ТП 09-39 ОООСК настоящие корабли аб"/>
    <s v="01846"/>
    <x v="2039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7"/>
    <s v="393-026-094ТП 09-40 Сосновка"/>
    <s v="01847"/>
    <x v="2040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8"/>
    <s v="393-026-094ТП 09-41 Ушаково"/>
    <s v="01848"/>
    <x v="2041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9"/>
    <s v="393-026-094ТП 09-42 Ушаково"/>
    <s v="01849"/>
    <x v="2042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0"/>
    <s v="393-026-094ТП 186-01 Сосновка ж/д Ленинг аб"/>
    <s v="01850"/>
    <x v="2043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1"/>
    <s v="393-026-094ТП 186-02 Ладушкин"/>
    <s v="01851"/>
    <x v="2044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2"/>
    <s v="393-026-094ТП 186-03 Раздольное"/>
    <s v="01852"/>
    <x v="2045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3"/>
    <s v="393-026-094ТП 186-04 Совхозный"/>
    <s v="01853"/>
    <x v="2046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4"/>
    <s v="393-026-094ТП 227-01 Совхозное"/>
    <s v="01854"/>
    <x v="2047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5"/>
    <s v="393-026-094ТП 227-02 Совхозное"/>
    <s v="01855"/>
    <x v="2048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6"/>
    <s v="393-026-094ТП В-15 Совхозное"/>
    <s v="01856"/>
    <x v="2049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7"/>
    <s v="393-026-094ТП В-45"/>
    <s v="01857"/>
    <x v="2050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8-095-01858"/>
    <s v="393-028-095ТП 213-01"/>
    <s v="01858"/>
    <x v="2051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59"/>
    <s v="393-028-095ТП 213-03 Железнодор. дист.электроснаб.ж/д"/>
    <s v="01859"/>
    <x v="2052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0"/>
    <s v="393-028-095ТП 213-05 Железнодор."/>
    <s v="01860"/>
    <x v="2053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1"/>
    <s v="393-028-095ТП 213-06 ГУП Черняховск.межрайон. лесхоз"/>
    <s v="01861"/>
    <x v="2054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2"/>
    <s v="393-028-095ТП 213-07 Железнодор."/>
    <s v="01862"/>
    <x v="2055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3"/>
    <s v="393-028-095ТП 213-08 ГУП Черняховск.межрайон. лесхоз"/>
    <s v="01863"/>
    <x v="2056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4"/>
    <s v="393-028-095ТП 213-08 Железнодор."/>
    <s v="01864"/>
    <x v="2057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5"/>
    <s v="393-028-095ТП 213-09 Железнодор."/>
    <s v="01865"/>
    <x v="2058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6"/>
    <s v="393-028-095ТП 213-10 Железнодор. дист.электроснаб.ж/д аб"/>
    <s v="01866"/>
    <x v="2059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7"/>
    <s v="393-028-095ТП 213-11 Вишневое"/>
    <s v="01867"/>
    <x v="2060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8"/>
    <s v="393-028-095ТП 213-12 Вишневое"/>
    <s v="01868"/>
    <x v="2061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9"/>
    <s v="393-028-095ТП 213-14 Знаменка"/>
    <s v="01869"/>
    <x v="2062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0"/>
    <s v="393-028-095ТП 213-15 Знаменка"/>
    <s v="01870"/>
    <x v="2063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1"/>
    <s v="393-028-095ТП 213-16 Знаменка"/>
    <s v="01871"/>
    <x v="2064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2"/>
    <s v="393-028-095ТП 213-17 Чаадаево"/>
    <s v="01872"/>
    <x v="2065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3"/>
    <s v="393-028-095ТП 213-18 Знаменка"/>
    <s v="01873"/>
    <x v="2066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4"/>
    <s v="393-028-095ТП 213-19 Вольное"/>
    <s v="01874"/>
    <x v="2067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5"/>
    <s v="393-028-095ТП 213-20 Бородино"/>
    <s v="01875"/>
    <x v="2068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6"/>
    <s v="393-028-095ТП 213-21 Гусево"/>
    <s v="01876"/>
    <x v="2069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7"/>
    <s v="393-028-095ТП 213-22 Гусево"/>
    <s v="01877"/>
    <x v="2070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8"/>
    <s v="393-028-095ТП 213-24 Озерки"/>
    <s v="01878"/>
    <x v="2071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9"/>
    <s v="393-028-095ТП 213-25 Ново-Бийск"/>
    <s v="01879"/>
    <x v="2072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0"/>
    <s v="393-028-095ТП 213-25 Совхозное"/>
    <s v="01880"/>
    <x v="2073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1"/>
    <s v="393-028-095ТП 213-26 Ново-Бийск"/>
    <s v="01881"/>
    <x v="2074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2"/>
    <s v="393-028-095ТП 213-27 Совхозное"/>
    <s v="01882"/>
    <x v="2075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3"/>
    <s v="393-028-095ТП 213-28 Свинопроизводство"/>
    <s v="01883"/>
    <x v="2076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4"/>
    <s v="393-028-095ТП 213-29"/>
    <s v="01884"/>
    <x v="2077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5"/>
    <s v="393-028-095ТП 213-31 Липняки"/>
    <s v="01885"/>
    <x v="2078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6"/>
    <s v="393-028-095ТП 213-32 Липняки"/>
    <s v="01886"/>
    <x v="2079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7"/>
    <s v="393-028-095ТП 213-33 Липняки"/>
    <s v="01887"/>
    <x v="2080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8"/>
    <s v="393-028-095ТП 213-33 Холмогорье"/>
    <s v="01888"/>
    <x v="2081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9"/>
    <s v="393-028-095ТП 213-34 Холмогорье"/>
    <s v="01889"/>
    <x v="2082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0"/>
    <s v="393-028-096ТП 216-01 Железнодорожн."/>
    <s v="01890"/>
    <x v="2083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1"/>
    <s v="393-028-096ТП 216-02 Железнодорожный"/>
    <s v="01891"/>
    <x v="2084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2"/>
    <s v="393-028-096ТП 216-03 Железнодор. ПУ ФСБ"/>
    <s v="01892"/>
    <x v="2085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3"/>
    <s v="393-028-096ТП 216-04 Железнодорожный"/>
    <s v="01893"/>
    <x v="2086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4"/>
    <s v="393-028-096ТП 216-05 Железнодорожный"/>
    <s v="01894"/>
    <x v="2087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5"/>
    <s v="393-028-096ТП 216-06 Железнодор. ОООКМФ"/>
    <s v="01895"/>
    <x v="2088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6"/>
    <s v="393-028-096ТП 216-07 Железнодор."/>
    <s v="01896"/>
    <x v="2089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7"/>
    <s v="393-028-096ТП 216-08 Т-1 Железнодор. ОАОСириус"/>
    <s v="01897"/>
    <x v="2090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8"/>
    <s v="393-028-096ТП 216-09 Чайкино"/>
    <s v="01898"/>
    <x v="2091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9"/>
    <s v="393-028-096ТП 216-10 дист.электроснаб. ж/д"/>
    <s v="01899"/>
    <x v="2092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0"/>
    <s v="393-028-096ТП 216-12 Крымское"/>
    <s v="01900"/>
    <x v="2093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1"/>
    <s v="393-028-096ТП 216-13 Зверево"/>
    <s v="01901"/>
    <x v="2094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2"/>
    <s v="393-028-096ТП 216-14 Железнодорожный"/>
    <s v="01902"/>
    <x v="2095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3"/>
    <s v="393-028-096ТП 216-18 Зареченское"/>
    <s v="01903"/>
    <x v="2096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4"/>
    <s v="393-028-096ТП 216-19 Зареченское"/>
    <s v="01904"/>
    <x v="2097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5"/>
    <s v="393-028-096ТП 216-21 Панфилово"/>
    <s v="01905"/>
    <x v="2098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6"/>
    <s v="393-028-096ТП 216-22 Подлипово"/>
    <s v="01906"/>
    <x v="2099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7"/>
    <s v="393-028-096ТП 216-23 Крылово"/>
    <s v="01907"/>
    <x v="2100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8"/>
    <s v="393-028-096ТП 216-23 Крылово В/ч 2297"/>
    <s v="01908"/>
    <x v="2101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9"/>
    <s v="393-028-096ТП 216-24 Михайловка"/>
    <s v="01909"/>
    <x v="2102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10"/>
    <s v="393-028-096ТП 216-26 Железнодор. дист.электроснаб.ж/д"/>
    <s v="01910"/>
    <x v="2103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11"/>
    <s v="393-028-096ТП 246-01 Железнодорожный"/>
    <s v="01911"/>
    <x v="2104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12"/>
    <s v="393-028-096ТП 246-02 Новостроево"/>
    <s v="01912"/>
    <x v="2105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13"/>
    <s v="393-028-096ТП 246-02 Железнодорожный"/>
    <s v="01913"/>
    <x v="2106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14"/>
    <s v="393-028-096ТП 246-03 Новостроево"/>
    <s v="01914"/>
    <x v="2107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15"/>
    <s v="393-028-096ТП 246-04 Железнодорожный"/>
    <s v="01915"/>
    <x v="2108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9-097-01916"/>
    <s v="393-029-097ТП 12-02 ЗАО В.А.Д."/>
    <s v="01916"/>
    <x v="2109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17"/>
    <s v="393-029-097ТП 12-08 Красное КМРП аб"/>
    <s v="01917"/>
    <x v="2110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18"/>
    <s v="393-029-097ТП 12-10 Воробьево ОООЛукойл-КМН аб"/>
    <s v="01918"/>
    <x v="2111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19"/>
    <s v="393-029-097ТП 12-22 Воробьево"/>
    <s v="01919"/>
    <x v="2112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0"/>
    <s v="393-029-097ТП 12-23 Дворки"/>
    <s v="01920"/>
    <x v="2113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1"/>
    <s v="393-029-097ТП 12-25 Высокое"/>
    <s v="01921"/>
    <x v="2114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2"/>
    <s v="393-029-097ТП 12-26 Трубкино"/>
    <s v="01922"/>
    <x v="2115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3"/>
    <s v="393-029-097ТП 12-27 Т-1 Низовье ООО Дизель н/щ аб"/>
    <s v="01923"/>
    <x v="2116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4"/>
    <s v="393-029-097ТП 12-27 Т-2 Низовье ООО Вальдау н/щ аб"/>
    <s v="01924"/>
    <x v="2117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5"/>
    <s v="393-029-097ТП 12-28 Высокое"/>
    <s v="01925"/>
    <x v="2118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6"/>
    <s v="393-029-097ТП 12-29 Трубкино ООО Лукойл-КМН аб"/>
    <s v="01926"/>
    <x v="2119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7"/>
    <s v="393-029-097ТП 12-30 Высокое"/>
    <s v="01927"/>
    <x v="2120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8"/>
    <s v="393-029-097ТП 12-32 Высокое"/>
    <s v="01928"/>
    <x v="2121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9"/>
    <s v="393-029-097ТП 12-33 Высокое"/>
    <s v="01929"/>
    <x v="2122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0"/>
    <s v="393-029-097ТП 12-37 Высокое"/>
    <s v="01930"/>
    <x v="2123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1"/>
    <s v="393-029-097ТП 12-38 Низовье"/>
    <s v="01931"/>
    <x v="2124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2"/>
    <s v="393-029-097ТП 148-01 Картклуб-Лидер аб"/>
    <s v="01932"/>
    <x v="2125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3"/>
    <s v="393-029-097ТП 148-02 Солнечное ООО Лукойл-КМНаб"/>
    <s v="01933"/>
    <x v="2126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4"/>
    <s v="393-029-097ТП 148-03 Родники Ферм.хоз-во ТиС"/>
    <s v="01934"/>
    <x v="2127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5"/>
    <s v="393-029-097ТП 148-04 ООО ТЭЦ-2"/>
    <s v="01935"/>
    <x v="2128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6"/>
    <s v="393-029-097ТП 148-05 Калиновка"/>
    <s v="01936"/>
    <x v="2129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7"/>
    <s v="393-029-097ТП 148-06 Родники"/>
    <s v="01937"/>
    <x v="2130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8"/>
    <s v="393-029-097ТП 148-07 Марьино"/>
    <s v="01938"/>
    <x v="2131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9"/>
    <s v="393-029-097ТП 148-08 Марьино"/>
    <s v="01939"/>
    <x v="2132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0"/>
    <s v="393-029-097ТП 148-09 Марьино"/>
    <s v="01940"/>
    <x v="2133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1"/>
    <s v="393-029-097ТП 148-10 Низовье Михеева А.Ю.аб"/>
    <s v="01941"/>
    <x v="2134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2"/>
    <s v="393-029-097ТП 148-11 Нагорное"/>
    <s v="01942"/>
    <x v="2135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3"/>
    <s v="393-029-097ТП 148-12 Славянское"/>
    <s v="01943"/>
    <x v="2136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4"/>
    <s v="393-029-097ТП 148-13 МУП ЖКХ Низовье аб"/>
    <s v="01944"/>
    <x v="2137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5"/>
    <s v="393-029-097ТП 148-14 Солнечное"/>
    <s v="01945"/>
    <x v="2138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6"/>
    <s v="393-029-097ТП 148-15 Красное Радиоцентр аб"/>
    <s v="01946"/>
    <x v="2139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7"/>
    <s v="393-029-097ТП 148-16 Низовье МУП ЖКХ Теплогаз н/щ аб"/>
    <s v="01947"/>
    <x v="2140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8"/>
    <s v="393-029-097ТП 148-17 Т-1 Родники"/>
    <s v="01948"/>
    <x v="2141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9"/>
    <s v="393-029-097ТП 148-17 Т-2 Родники"/>
    <s v="01949"/>
    <x v="2142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0"/>
    <s v="393-029-097ТП 148-19 Низовье"/>
    <s v="01950"/>
    <x v="2143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1"/>
    <s v="393-029-097ТП 148-20 Низовье МУП ЖКХ Теплогаз н/щ аб"/>
    <s v="01951"/>
    <x v="2144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2"/>
    <s v="393-029-097ТП 148-21 Прибрежное Подольский С.С. аб"/>
    <s v="01952"/>
    <x v="2145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3"/>
    <s v="393-029-097ТП 148-22 Прибрежное ООО Лукойл-КМН аб"/>
    <s v="01953"/>
    <x v="2146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4"/>
    <s v="393-029-097ТП 148-23 Родники стройплощ. кардиоцентра аб"/>
    <s v="01954"/>
    <x v="2147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5"/>
    <s v="393-029-097ТП 148-26 Марьино"/>
    <s v="01955"/>
    <x v="2148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6"/>
    <s v="393-029-097ТП 148-29 Т-1 Заозерье"/>
    <s v="01956"/>
    <x v="2149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57"/>
    <s v="393-029-098ТП 26-01 Великолукское"/>
    <s v="01957"/>
    <x v="2150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58"/>
    <s v="393-029-098ТП 26-02 Горки"/>
    <s v="01958"/>
    <x v="2151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59"/>
    <s v="393-029-098ТП 26-05 Калинково"/>
    <s v="01959"/>
    <x v="2152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0"/>
    <s v="393-029-098ТП 26-06 ООО Борское аб"/>
    <s v="01960"/>
    <x v="2153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1"/>
    <s v="393-029-098ТП 26-07 Борское"/>
    <s v="01961"/>
    <x v="2154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2"/>
    <s v="393-029-098ТП 26-08 п.Лозовое"/>
    <s v="01962"/>
    <x v="2155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3"/>
    <s v="393-029-098ТП 26-09 Холмы"/>
    <s v="01963"/>
    <x v="2156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4"/>
    <s v="393-029-098ТП 26-10 НП Авиаклуб г. Гвардейск аб"/>
    <s v="01964"/>
    <x v="2157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5"/>
    <s v="393-029-098ТП 26-11 Бутенко В.И. п. Борское аб"/>
    <s v="01965"/>
    <x v="2158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6"/>
    <s v="393-029-098ТП 26-12 ООО ЮТел п.Холмы аб"/>
    <s v="01966"/>
    <x v="2159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7"/>
    <s v="393-029-098ТП 26-14 с/о Котова аб"/>
    <s v="01967"/>
    <x v="2160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8"/>
    <s v="393-029-098ТП 26-15 Звеньевое"/>
    <s v="01968"/>
    <x v="2161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9"/>
    <s v="393-029-098ТП 26-16 Борейки Адм. Славинского сел.пос."/>
    <s v="01969"/>
    <x v="2162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0"/>
    <s v="393-029-098ТП 26-16 Борейки Адм. Славинского сел.пос.аб"/>
    <s v="01970"/>
    <x v="2163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1"/>
    <s v="393-029-098ТП 26-17 Великолукское"/>
    <s v="01971"/>
    <x v="2164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2"/>
    <s v="393-029-098ТП 26-18 аб.Черкасова О.В. с/т Преголь жилое строение аб"/>
    <s v="01972"/>
    <x v="2165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3"/>
    <s v="393-029-098ТП 26-20 Лозовое"/>
    <s v="01973"/>
    <x v="2166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4"/>
    <s v="393-029-098ТП 26-21 Сокольники"/>
    <s v="01974"/>
    <x v="2167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5"/>
    <s v="393-029-098ТП 26-22 Сокольники"/>
    <s v="01975"/>
    <x v="2168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6"/>
    <s v="393-029-098ТП 26-27 Калиновка"/>
    <s v="01976"/>
    <x v="2169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7"/>
    <s v="393-029-098ТП 26-28 В/Ч КЭЧ аб"/>
    <s v="01977"/>
    <x v="2170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8"/>
    <s v="393-029-098ТП 26-30 В/Ч КЭЧ аб"/>
    <s v="01978"/>
    <x v="2171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9"/>
    <s v="393-029-098ТП 26-31 Калинково"/>
    <s v="01979"/>
    <x v="2172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80"/>
    <s v="393-029-098ТП 26-38 Борское"/>
    <s v="01980"/>
    <x v="2173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81"/>
    <s v="393-029-098ТП 26-39 Звеньевое"/>
    <s v="01981"/>
    <x v="2174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82"/>
    <s v="393-029-098ТП В-23 2с"/>
    <s v="01982"/>
    <x v="2175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3"/>
    <s v="393-029-099ТП 310-01 Совхозное"/>
    <s v="01983"/>
    <x v="2176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4"/>
    <s v="393-029-099ТП 310-02 Демидово"/>
    <s v="01984"/>
    <x v="2177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5"/>
    <s v="393-029-099ТП 310-04 Демидово"/>
    <s v="01985"/>
    <x v="2178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6"/>
    <s v="393-029-099ТП 310-05 Осиновка"/>
    <s v="01986"/>
    <x v="2179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7"/>
    <s v="393-029-099ТП 310-06 Яблоневка"/>
    <s v="01987"/>
    <x v="2180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8"/>
    <s v="393-029-099ТП 310-07 Яблоневка"/>
    <s v="01988"/>
    <x v="2181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9"/>
    <s v="393-029-099ТП 310-08 Яблоневка"/>
    <s v="01989"/>
    <x v="2182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90"/>
    <s v="393-029-099ТП 310-09 Яблоневка"/>
    <s v="01990"/>
    <x v="2183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91"/>
    <s v="393-029-099ТП 310-10 Речица"/>
    <s v="01991"/>
    <x v="2184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92"/>
    <s v="393-029-099ТП 310-16 Рощино"/>
    <s v="01992"/>
    <x v="2185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93"/>
    <s v="393-029-099ТП 310-18 Рощино"/>
    <s v="01993"/>
    <x v="2186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94"/>
    <s v="393-029-099ТП 310-19 Малиновка"/>
    <s v="01994"/>
    <x v="2187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95"/>
    <s v="393-029-099ТП 310-20 Малиновка"/>
    <s v="01995"/>
    <x v="2188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1-100-01996"/>
    <s v="393-031-100ТП 22-01 Луговое"/>
    <s v="01996"/>
    <x v="2189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1997"/>
    <s v="393-031-100ТП 22-02 Луговое Энергоучасток ж/д аб"/>
    <s v="01997"/>
    <x v="2190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1998"/>
    <s v="393-031-100ТП 22-03 Рощино"/>
    <s v="01998"/>
    <x v="2191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1999"/>
    <s v="393-031-100ТП 22-04 Зеленополье"/>
    <s v="01999"/>
    <x v="2192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0"/>
    <s v="393-031-100ТП 22-05 Козловка"/>
    <s v="02000"/>
    <x v="2193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1"/>
    <s v="393-031-100ТП 22-06 Луговое"/>
    <s v="02001"/>
    <x v="2194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2"/>
    <s v="393-031-100ТП 22-07 Луговое"/>
    <s v="02002"/>
    <x v="2195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3"/>
    <s v="393-031-100ТП 22-08 Луговое Никитенко аб"/>
    <s v="02003"/>
    <x v="2196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4"/>
    <s v="393-031-100ТП 22-10 Партизанское"/>
    <s v="02004"/>
    <x v="2197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5"/>
    <s v="393-031-100ТП 22-12 Зеленополье"/>
    <s v="02005"/>
    <x v="2198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6"/>
    <s v="393-031-100ТП 22-13 Луговое"/>
    <s v="02006"/>
    <x v="2199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7"/>
    <s v="393-031-100ТП 22-15 Рощино Васильев аб"/>
    <s v="02007"/>
    <x v="2200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8"/>
    <s v="393-031-100ТП 22-18 Рощино Шевкунова Е.В. аб"/>
    <s v="02008"/>
    <x v="2201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9"/>
    <s v="393-031-100ТП 22-19 Дубчак О.А. аб"/>
    <s v="02009"/>
    <x v="2202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10"/>
    <s v="393-031-100ТП 22-20"/>
    <s v="02010"/>
    <x v="2203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1"/>
    <s v="393-031-101ТП 241-01 Прибрежное"/>
    <s v="02011"/>
    <x v="2204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2"/>
    <s v="393-031-101ТП 241-03 Т-1 Прибрежное ОООЕвгений и комп. аб"/>
    <s v="02012"/>
    <x v="2205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3"/>
    <s v="393-031-101ТП 241-04 Прибрежное"/>
    <s v="02013"/>
    <x v="2206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4"/>
    <s v="393-031-101ТП 241-05 Морской колледж аб"/>
    <s v="02014"/>
    <x v="2207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5"/>
    <s v="393-031-101ТП 241-07 СПТ Лотос аб"/>
    <s v="02015"/>
    <x v="2208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6"/>
    <s v="393-031-101ТП 241-08 СНТ Лотос аб"/>
    <s v="02016"/>
    <x v="2209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7"/>
    <s v="393-031-101ТП 241-09 дачное неком. общ. Лилия аб"/>
    <s v="02017"/>
    <x v="2210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8"/>
    <s v="393-031-101ТП 241-10 МУП ЖКХ Гурьевский водоканал аб"/>
    <s v="02018"/>
    <x v="2211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9"/>
    <s v="393-031-101ТП 47-05 Б Исаково"/>
    <s v="02019"/>
    <x v="2212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0"/>
    <s v="393-031-101ТП 47-06 Б Исаково"/>
    <s v="02020"/>
    <x v="2213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1"/>
    <s v="393-031-101ТП 47-07 Б Исаково с/о Колосок аб"/>
    <s v="02021"/>
    <x v="2214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2"/>
    <s v="393-031-101ТП 47-08 Б Исаково АО Кал-дгеофизика аб"/>
    <s v="02022"/>
    <x v="2215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3"/>
    <s v="393-031-101ТП 47-09 Б Исаково"/>
    <s v="02023"/>
    <x v="2216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4"/>
    <s v="393-031-101ТП 47-14 Б Исаково"/>
    <s v="02024"/>
    <x v="2217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5"/>
    <s v="393-031-101ТП 47-17 Б Исаково"/>
    <s v="02025"/>
    <x v="2218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6"/>
    <s v="393-031-101ТП 47-25 Б Исаково ООО Лукойл-КМН аб"/>
    <s v="02026"/>
    <x v="2219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7"/>
    <s v="393-031-101ТП 47-35 Смирнов А.А. автосервис аб"/>
    <s v="02027"/>
    <x v="2220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8"/>
    <s v="393-031-101ТП 47-36 Б Исаково"/>
    <s v="02028"/>
    <x v="2221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9"/>
    <s v="393-031-101ТП 47-37 ИП Савельев И.В. аб"/>
    <s v="02029"/>
    <x v="2222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0"/>
    <s v="393-031-102ТП 25-01 М Луговое"/>
    <s v="02030"/>
    <x v="2223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1"/>
    <s v="393-031-102ТП 25-02 Рыбное"/>
    <s v="02031"/>
    <x v="2224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2"/>
    <s v="393-031-102ТП 25-03 Сосновка"/>
    <s v="02032"/>
    <x v="2225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3"/>
    <s v="393-031-102ТП 25-04 Каменка"/>
    <s v="02033"/>
    <x v="2226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4"/>
    <s v="393-031-102ТП 25-06 Бахшиян Г.Р. хоз. постройки аб"/>
    <s v="02034"/>
    <x v="2227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5"/>
    <s v="393-031-102ТП 25-08 Рыбное"/>
    <s v="02035"/>
    <x v="2228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6"/>
    <s v="393-031-102ТП 25-09 Каменка сад.тов. Каменка аб"/>
    <s v="02036"/>
    <x v="2229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7"/>
    <s v="393-031-102ТП 25-10 Рыбное"/>
    <s v="02037"/>
    <x v="2230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8"/>
    <s v="393-031-102ТП 25-11 Рыбное ЧП Дубчак А.С. аб"/>
    <s v="02038"/>
    <x v="2231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9"/>
    <s v="393-031-102ТП 25-13 Дубчак п.Комсомольск близ Рыбного"/>
    <s v="02039"/>
    <x v="2232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0"/>
    <s v="393-031-102ТП 25-15 Дубчак Рыбное аб"/>
    <s v="02040"/>
    <x v="2233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1"/>
    <s v="393-031-102ТП 25-17 Инд. жил. дом пю Рыбное Кретов аб"/>
    <s v="02041"/>
    <x v="2234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2"/>
    <s v="393-031-102ТП 25-19 Инд. ж.д Чекина Малое Луговое аб"/>
    <s v="02042"/>
    <x v="2235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3"/>
    <s v="393-031-102ТП 25-20 Курильских А.Е. аб"/>
    <s v="02043"/>
    <x v="2236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4"/>
    <s v="393-031-102ТП 25-22 аб.Дубчак О.А. аб"/>
    <s v="02044"/>
    <x v="2237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5"/>
    <s v="393-031-102ТП 25-23"/>
    <s v="02045"/>
    <x v="2238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6"/>
    <s v="393-031-102ТП 25-25"/>
    <s v="02046"/>
    <x v="2239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7"/>
    <s v="393-031-102ТП 25-26"/>
    <s v="02047"/>
    <x v="2240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2-103-02048"/>
    <s v="393-032-103ТП 106-01 ОООСТМ Люблино н/щ аб"/>
    <s v="02048"/>
    <x v="2241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49"/>
    <s v="393-032-103ТП 106-03 ОООБиопродукт Павлинино аб"/>
    <s v="02049"/>
    <x v="2242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0"/>
    <s v="393-032-103ТП 106-04 в/ч 15029 Колосовка аб"/>
    <s v="02050"/>
    <x v="2243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1"/>
    <s v="393-032-103ТП 106-06 ОООЛима кормозагот. к-с Павлин аб"/>
    <s v="02051"/>
    <x v="2244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2"/>
    <s v="393-032-103ТП 107-01 Переславское быт,школа,котельн,ск"/>
    <s v="02052"/>
    <x v="2245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3"/>
    <s v="393-032-103ТП 107-02 в/ч 49759 Переславское н/щ аб"/>
    <s v="02053"/>
    <x v="2246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4"/>
    <s v="393-032-103ТП 107-03 Переславское быт,скваж, очист. с"/>
    <s v="02054"/>
    <x v="2247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5"/>
    <s v="393-032-103ТП 107-04 МУП водоканал Переславское"/>
    <s v="02055"/>
    <x v="2248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6"/>
    <s v="393-032-103ТП 107-05 Переславское быт"/>
    <s v="02056"/>
    <x v="2249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7"/>
    <s v="393-032-103ТП 107-06 УМП ЖК п.Колосовка аб"/>
    <s v="02057"/>
    <x v="2250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8"/>
    <s v="393-032-103ТП 107-07 Бовсуновский В.В. аб"/>
    <s v="02058"/>
    <x v="2251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9"/>
    <s v="393-032-103ТП 107-08 Совко В.П. аб"/>
    <s v="02059"/>
    <x v="2252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60"/>
    <s v="393-032-103ТП 107-09 Денисов аб"/>
    <s v="02060"/>
    <x v="2253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61"/>
    <s v="393-032-103ТП 107-10 СНТ Переславское аб"/>
    <s v="02061"/>
    <x v="2254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62"/>
    <s v="393-032-103ТП В-36 Т-1 ВКУИНУВД колония Колосо"/>
    <s v="02062"/>
    <x v="2255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63"/>
    <s v="393-032-103ТП В-61 1СПавлинино свинарн., телятн,сквж"/>
    <s v="02063"/>
    <x v="2256"/>
    <x v="112"/>
    <s v="393-032-103"/>
    <s v="15-106"/>
    <s v="393-032"/>
    <s v="О-49 Люблино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281"/>
    <s v="393-032-103ТП В-36 Т-2 ВКУИНУВД колония Колосо"/>
    <s v="02281"/>
    <x v="2257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64"/>
    <s v="393-032-104ТП 296-01 ИП Дудуев аб"/>
    <s v="02064"/>
    <x v="2258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65"/>
    <s v="393-032-104ТП 296-02 СНТ Дубровинка аб"/>
    <s v="02065"/>
    <x v="2259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66"/>
    <s v="393-032-104ТП 32-03 Взморье ОООТеплоСтройСервис н/щ аб"/>
    <s v="02066"/>
    <x v="2260"/>
    <x v="113"/>
    <s v="393-032-104"/>
    <s v="15-296"/>
    <s v="393-032"/>
    <s v="О-49 Люблино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67"/>
    <s v="393-032-104ТП 32-04 Взморье ОООТеплоСтройСервис н/щ аб"/>
    <s v="02067"/>
    <x v="2261"/>
    <x v="113"/>
    <s v="393-032-104"/>
    <s v="15-296"/>
    <s v="393-032"/>
    <s v="О-49 Люблино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68"/>
    <s v="393-032-104ТП 32-05 Взморьес/т Рыбак н/щ аб"/>
    <s v="02068"/>
    <x v="2262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69"/>
    <s v="393-032-104ТП 32-06 Веселовка ОАО Калининграднефть"/>
    <s v="02069"/>
    <x v="2263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0"/>
    <s v="393-032-104ТП 32-07 Взморье"/>
    <s v="02070"/>
    <x v="2264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1"/>
    <s v="393-032-104ТП 32-08 Волочаевское"/>
    <s v="02071"/>
    <x v="2265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2"/>
    <s v="393-032-104ТП 32-11 Бобровка"/>
    <s v="02072"/>
    <x v="2266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3"/>
    <s v="393-032-104ТП 32-12 Дубровка Фермерское хоз-во Лось аб"/>
    <s v="02073"/>
    <x v="2267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4"/>
    <s v="393-032-104ТП 32-13 Песчаное"/>
    <s v="02074"/>
    <x v="2268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5"/>
    <s v="393-032-104ТП 32-14 Люблино ЗАО Приморское н/щ аб"/>
    <s v="02075"/>
    <x v="2269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6"/>
    <s v="393-032-104ТП 32-15"/>
    <s v="02076"/>
    <x v="2270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7"/>
    <s v="393-032-104ТП 32-15 Т-1 Волочаевское"/>
    <s v="02077"/>
    <x v="2271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8"/>
    <s v="393-032-104ТП 32-15 Т-2"/>
    <s v="02078"/>
    <x v="2272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9"/>
    <s v="393-032-104ТП 32-16"/>
    <s v="02079"/>
    <x v="2273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0"/>
    <s v="393-032-104ТП 32-16 Т-1 Взморье"/>
    <s v="02080"/>
    <x v="2274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1"/>
    <s v="393-032-104ТП 32-21 Т-1 Взморье РК За Родину аб"/>
    <s v="02081"/>
    <x v="2275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2"/>
    <s v="393-032-104ТП 32-23 Взморье Взморье РК За Родину аб"/>
    <s v="02082"/>
    <x v="2276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3"/>
    <s v="393-032-104ТП 32-28 Жуковское ГУП Сток аб"/>
    <s v="02083"/>
    <x v="2277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4"/>
    <s v="393-032-104ТП 32-31 Волочаевское ЗАО Приморское н/щ аб"/>
    <s v="02084"/>
    <x v="2278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5"/>
    <s v="393-032-104ТП 32-34 Взморье"/>
    <s v="02085"/>
    <x v="2279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6"/>
    <s v="393-032-104ТП 32-35 Взморье ООО Сапфир аб"/>
    <s v="02086"/>
    <x v="2280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7"/>
    <s v="393-032-104ТП 32-42"/>
    <s v="02087"/>
    <x v="2281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8"/>
    <s v="393-032-104ТП 32-42 Взморье ООО ТеплоСтройСервис аб"/>
    <s v="02088"/>
    <x v="2282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9"/>
    <s v="393-032-104ТП 32-43 Волочаевское ООО Бизнес-РЭА аб"/>
    <s v="02089"/>
    <x v="2283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0"/>
    <s v="393-032-104ТП 32-44 Волочаевское ОООБалт.морепродукты аб"/>
    <s v="02090"/>
    <x v="2284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1"/>
    <s v="393-032-104ТП 32-47 Герц"/>
    <s v="02091"/>
    <x v="2285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2"/>
    <s v="393-032-104ТП 32-51 Ващук О.В. аб"/>
    <s v="02092"/>
    <x v="2286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3"/>
    <s v="393-032-104ТП 32-52 Алешина И.Ю. аб"/>
    <s v="02093"/>
    <x v="2287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4"/>
    <s v="393-032-104ТП 32-54 СНТ Балтика-1 аб"/>
    <s v="02094"/>
    <x v="2288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5"/>
    <s v="393-032-104ТП В-37 Т-1"/>
    <s v="02095"/>
    <x v="2289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6"/>
    <s v="393-032-104ТП В-37 Т-1 Теплостройсервис"/>
    <s v="02096"/>
    <x v="2290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7"/>
    <s v="393-032-104ТП В-37 Т-2 Пивоваров Взморье"/>
    <s v="02097"/>
    <x v="2291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8"/>
    <s v="393-032-104ТП В-70 Т-1 Взморье РК За Родину аб"/>
    <s v="02098"/>
    <x v="2292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4-105-02099"/>
    <s v="393-034-105ТП 123-01 Гвардейск н/щ аб"/>
    <s v="02099"/>
    <x v="2293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0"/>
    <s v="393-034-105ТП 123-03 Пригородное"/>
    <s v="02100"/>
    <x v="2294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1"/>
    <s v="393-034-105ТП 123-04 Лужки"/>
    <s v="02101"/>
    <x v="2295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2"/>
    <s v="393-034-105ТП 123-05 Кругловка"/>
    <s v="02102"/>
    <x v="2296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3"/>
    <s v="393-034-105ТП 123-06 ИП Волокитин В.Г. аб"/>
    <s v="02103"/>
    <x v="2297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4"/>
    <s v="393-034-105ТП 123-07 ОООЛукойл-Сев-Запнефтепродукт аб"/>
    <s v="02104"/>
    <x v="2298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5"/>
    <s v="393-034-105ТП 123-08 аб. Пелишенко В.А."/>
    <s v="02105"/>
    <x v="2299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6"/>
    <s v="393-034-105ТП 123-11 Т-1 Гвардейск МУП Водоканал аб"/>
    <s v="02106"/>
    <x v="2300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7"/>
    <s v="393-034-105ТП 123-12 ОООЮТелПригородное аб"/>
    <s v="02107"/>
    <x v="2301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8"/>
    <s v="393-034-105ТП 123-13 ОООЛукойл-Сев-Запнефтепродукт аб"/>
    <s v="02108"/>
    <x v="2302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9"/>
    <s v="393-034-105ТП 123-15 ООО К-Системс-Европа аб"/>
    <s v="02109"/>
    <x v="2303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0"/>
    <s v="393-034-105ТП 123-17 Гвардейск ОАО Мегафон аб"/>
    <s v="02110"/>
    <x v="2304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1"/>
    <s v="393-034-105ТП 123-43 Райводхоз аб"/>
    <s v="02111"/>
    <x v="2305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2"/>
    <s v="393-034-105ТП 123-9 Пригородное аб"/>
    <s v="02112"/>
    <x v="2306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3"/>
    <s v="393-034-105ТП 23-30 п. Белово"/>
    <s v="02113"/>
    <x v="2307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4"/>
    <s v="393-034-105ТП 23-31 Ярки"/>
    <s v="02114"/>
    <x v="2308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5"/>
    <s v="393-034-105ТП 300-01 Славинск-котельная"/>
    <s v="02115"/>
    <x v="2309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6"/>
    <s v="393-034-105ТП 300-05 Славинск"/>
    <s v="02116"/>
    <x v="2310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7"/>
    <s v="393-034-105ТП 300-06 Славинск"/>
    <s v="02117"/>
    <x v="2311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8"/>
    <s v="393-034-105ТП 300-09 Славинск"/>
    <s v="02118"/>
    <x v="2312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9"/>
    <s v="393-034-105ТП 300-10 Поддубное"/>
    <s v="02119"/>
    <x v="2313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0"/>
    <s v="393-034-105ТП 300-11 Ясеньское"/>
    <s v="02120"/>
    <x v="2314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1"/>
    <s v="393-034-105ТП 300-12 Ясеньское"/>
    <s v="02121"/>
    <x v="2315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2"/>
    <s v="393-034-105ТП 300-13 Заборье"/>
    <s v="02122"/>
    <x v="2316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3"/>
    <s v="393-034-105ТП 300-14 Ясеньское"/>
    <s v="02123"/>
    <x v="2317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4"/>
    <s v="393-034-105ТП 300-15 ФГУ Севзапуправтодор Заборье аб"/>
    <s v="02124"/>
    <x v="2318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5"/>
    <s v="393-034-105ТП 300-17 Заборье Упр. дор. х-ва аб"/>
    <s v="02125"/>
    <x v="2319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6"/>
    <s v="393-034-105ТП 300-18 Гвардейск"/>
    <s v="02126"/>
    <x v="2320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7"/>
    <s v="393-034-105ТП 300-19 Гвардейск гаражн.общ.Севераб"/>
    <s v="02127"/>
    <x v="2321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8"/>
    <s v="393-034-105ТП 300-3 Т-1 ЗАО Доминго-НИК аб"/>
    <s v="02128"/>
    <x v="2322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9"/>
    <s v="393-034-105ТП В-64 Славинск"/>
    <s v="02129"/>
    <x v="2323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30"/>
    <s v="393-034-105ТП В-72-2 Т-2н/вщитАООТГвардейскавтотранс"/>
    <s v="02130"/>
    <x v="2324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1"/>
    <s v="393-034-106ТП 134-13 Школа"/>
    <s v="02131"/>
    <x v="2325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2"/>
    <s v="393-034-106ТП 134-14 Госпиталь аб"/>
    <s v="02132"/>
    <x v="2326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3"/>
    <s v="393-034-106ТП 27-01 Гвард.КЭЧ аб н/щ"/>
    <s v="02133"/>
    <x v="2327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4"/>
    <s v="393-034-106ТП 27-02 Гвард. Ул.Мира"/>
    <s v="02134"/>
    <x v="2328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5"/>
    <s v="393-034-106ТП 27-03 Гвардейск ОМ 216/7"/>
    <s v="02135"/>
    <x v="2329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6"/>
    <s v="393-034-106ТП 27-03 Гвардейск ОМ 216/7 аб"/>
    <s v="02136"/>
    <x v="2330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7"/>
    <s v="393-034-106ТП 27-04 Гвард. Ул.Красноармейская"/>
    <s v="02137"/>
    <x v="2331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8"/>
    <s v="393-034-106ТП 27-05 Гвард. Ул.Энгельса"/>
    <s v="02138"/>
    <x v="2332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9"/>
    <s v="393-034-106ТП 27-06 Гвардейсу МУП Водоканал аб"/>
    <s v="02139"/>
    <x v="2333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0"/>
    <s v="393-034-106ТП 27-07 Гвард. Ул.Твардовского"/>
    <s v="02140"/>
    <x v="2334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1"/>
    <s v="393-034-106ТП 27-08 Гвард.КЭЧ аб н/щ"/>
    <s v="02141"/>
    <x v="2335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2"/>
    <s v="393-034-106ТП 27-11 Гвард. Ул.Крупской"/>
    <s v="02142"/>
    <x v="2336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3"/>
    <s v="393-034-106ТП 27-16 Гвардейск"/>
    <s v="02143"/>
    <x v="2337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4"/>
    <s v="393-034-106ТП 27-17 Гвардейск, ул. Жукова"/>
    <s v="02144"/>
    <x v="2338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5"/>
    <s v="393-034-106ТП 27-19 Т-2 Гвардейск ОМ216/7"/>
    <s v="02145"/>
    <x v="2339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6"/>
    <s v="393-034-106ТП 27-19 Т-1 Гвардейск ОМ 216/7 аб"/>
    <s v="02146"/>
    <x v="2340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7"/>
    <s v="393-034-106ТП 27-20"/>
    <s v="02147"/>
    <x v="2341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8"/>
    <s v="393-034-106ТП 27-21 Гвард.база РЭС"/>
    <s v="02148"/>
    <x v="2342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9"/>
    <s v="393-034-106ТП 27-25 Т-1 Гвардейск ОАО Ростелеком аб н/щ"/>
    <s v="02149"/>
    <x v="2343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50"/>
    <s v="393-034-106ТП 27-27 Гвардейск .ОМ 216/7 реч.тех.уч"/>
    <s v="02150"/>
    <x v="2344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51"/>
    <s v="393-034-106ТП 27-28 Т-1 ОООГолдфронт аб"/>
    <s v="02151"/>
    <x v="2345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52"/>
    <s v="393-034-106ТП В-72 Т-1 1н/вщитАООТГвардейскавтотранс"/>
    <s v="02152"/>
    <x v="2346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5-107-02153"/>
    <s v="393-035-107ТП 32-01 Ижевское Быт"/>
    <s v="02153"/>
    <x v="2347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54"/>
    <s v="393-035-107ТП 32-02 Волочаевское мастерские, пилорама"/>
    <s v="02154"/>
    <x v="2348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55"/>
    <s v="393-035-107ТП 32-10 КЖД Светлый аб"/>
    <s v="02155"/>
    <x v="2349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56"/>
    <s v="393-035-107ТП 32-17 Волочаевское Быт"/>
    <s v="02156"/>
    <x v="2350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57"/>
    <s v="393-035-107ТП 32-20 Волочаевское Быт"/>
    <s v="02157"/>
    <x v="2351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58"/>
    <s v="393-035-107ТП 32-24 Волочаевское, АЗС, маст-кие,заправ"/>
    <s v="02158"/>
    <x v="2352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59"/>
    <s v="393-035-107ТП 32-25 Взморье МУП ЖКХ Люблино аб"/>
    <s v="02159"/>
    <x v="2353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0"/>
    <s v="393-035-107ТП 32-30 Светлый г/о Нефтяник н/щ аб"/>
    <s v="02160"/>
    <x v="2354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1"/>
    <s v="393-035-107ТП 32-32 Ижевское лагерь, ж/д"/>
    <s v="02161"/>
    <x v="2355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2"/>
    <s v="393-035-107ТП 32-36 п.Взморье ООО ТеплоСтройСервис н/щ аб"/>
    <s v="02162"/>
    <x v="2356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3"/>
    <s v="393-035-107ТП 32-37 Волочаевское ООО ТеплоСтройСервис н/щ аб"/>
    <s v="02163"/>
    <x v="2357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4"/>
    <s v="393-035-107ТП 32-38 Светлый МУПСпецбюро аб"/>
    <s v="02164"/>
    <x v="2358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5"/>
    <s v="393-035-107ТП 32-40 Светлый ВМК Сокол аб"/>
    <s v="02165"/>
    <x v="2359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6"/>
    <s v="393-035-107ТП 32-41 Ижевское Быт"/>
    <s v="02166"/>
    <x v="2360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7"/>
    <s v="393-035-107ТП 32-45 ООО Лукойл-КМН стройпл аб"/>
    <s v="02167"/>
    <x v="2361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8"/>
    <s v="393-035-107ТП 32-48 Гиант аб"/>
    <s v="02168"/>
    <x v="2362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9"/>
    <s v="393-035-107ТП 32-50 РК ОО яхт-клуб Балтийская Ривьера аб"/>
    <s v="02169"/>
    <x v="2363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70"/>
    <s v="393-035-107ТП 32-53 Никуляк В.А. аб"/>
    <s v="02170"/>
    <x v="2364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71"/>
    <s v="393-035-107ТП 31-09"/>
    <s v="02171"/>
    <x v="2365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2"/>
    <s v="393-035-108ТП 93-04 Т-1 Светлый, быт, д/с, рынок, баня"/>
    <s v="02172"/>
    <x v="2366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3"/>
    <s v="393-035-108ТП 93-04 Т-2 Светлый, быт, д/с, рынок, баня"/>
    <s v="02173"/>
    <x v="2367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4"/>
    <s v="393-035-108ТП 93-05 Т-1 Светлый ,быт, узел связи, магаз"/>
    <s v="02174"/>
    <x v="2368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5"/>
    <s v="393-035-108ТП 93-05 Т-2 Светлый ,быт, узел связи, магаз"/>
    <s v="02175"/>
    <x v="2369"/>
    <x v="117"/>
    <s v="393-035-108"/>
    <s v="15-94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6"/>
    <s v="393-035-108ТП 93-06 Т-1 Светлый Быт,кинотеатр,магазин"/>
    <s v="02176"/>
    <x v="2370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7"/>
    <s v="393-035-108ТП 93-06 Т-2"/>
    <s v="02177"/>
    <x v="2371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8"/>
    <s v="393-035-108ТП 93-09 Т-1 Светлый Быт, освещение,охрана"/>
    <s v="02178"/>
    <x v="2372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9"/>
    <s v="393-035-108ТП 93-09 Т-2 Светлый Быт, освещение,охрана"/>
    <s v="02179"/>
    <x v="2373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0"/>
    <s v="393-035-108ТП 93-10 Т-1 Светлый ,быт,водоканал,пекарня"/>
    <s v="02180"/>
    <x v="2374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1"/>
    <s v="393-035-108ТП 93-10 Т-2"/>
    <s v="02181"/>
    <x v="2375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2"/>
    <s v="393-035-108ТП 93-11 Т-1 Светлый ,быт,школа"/>
    <s v="02182"/>
    <x v="2376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3"/>
    <s v="393-035-108ТП 93-11 Т-2 Светлый ,быт,школа"/>
    <s v="02183"/>
    <x v="2377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4"/>
    <s v="393-035-108ТП 94-01 Т-1 Светлый больница,сад"/>
    <s v="02184"/>
    <x v="2378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5"/>
    <s v="393-035-108ТП 94-01 Т-2"/>
    <s v="02185"/>
    <x v="2379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6"/>
    <s v="393-035-108ТП 94-03 Светлый Рыбкооп аб"/>
    <s v="02186"/>
    <x v="2380"/>
    <x v="117"/>
    <s v="393-035-108"/>
    <s v="15-94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7"/>
    <s v="393-035-108ТП 94-05"/>
    <s v="02187"/>
    <x v="2381"/>
    <x v="117"/>
    <s v="393-035-108"/>
    <s v="15-94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8"/>
    <s v="393-035-108ТП 94-05 Т-1"/>
    <s v="02188"/>
    <x v="2382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9"/>
    <s v="393-035-108ТП 94-05 Т-2"/>
    <s v="02189"/>
    <x v="2383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e v="#N/A"/>
    <e v="#N/A"/>
    <s v="02346"/>
    <x v="2384"/>
    <x v="118"/>
    <e v="#N/A"/>
    <m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20">
  <r>
    <s v="393-010-054-01043-000001"/>
    <s v="000001"/>
    <s v="Давыдов А.С."/>
    <s v="393-010-054-01043"/>
    <x v="0"/>
    <s v="393-010-054"/>
    <s v="15-206"/>
    <s v="393-010"/>
    <s v="О-13 Енино"/>
    <m/>
    <s v="Л 1"/>
    <s v="Без изоляции"/>
    <s v="1/1"/>
    <s v="Деревянная"/>
    <n v="30"/>
    <s v="Норм."/>
    <s v="Возд.отв. линия, СИП"/>
    <s v="Древесина"/>
    <s v="п. Загородное"/>
    <s v="ул.Центральная"/>
    <n v="14"/>
    <m/>
    <s v="Физ.лицо"/>
    <m/>
    <n v="9960261"/>
    <s v="Багратионовский РЭС"/>
    <m/>
    <s v="Нет"/>
    <m/>
    <m/>
    <m/>
    <m/>
    <m/>
    <s v="Нет"/>
    <n v="47"/>
    <x v="0"/>
    <n v="12"/>
    <m/>
    <m/>
    <m/>
    <m/>
    <m/>
    <m/>
    <m/>
    <m/>
    <m/>
    <m/>
    <s v="НЕВА 103 6-значный (8/2)"/>
    <s v="736384"/>
    <n v="9367"/>
    <x v="0"/>
    <s v="CE208 S7.849.2.OPR1.QYUVFLZ RP01 SMP MK"/>
    <s v="1000037354"/>
    <n v="777777"/>
    <s v="011507100236109"/>
    <s v="000000"/>
    <d v="2016-02-01T00:00:00"/>
    <m/>
    <s v="Балансовая РФПИ"/>
    <m/>
    <m/>
    <m/>
    <m/>
    <m/>
    <m/>
    <m/>
    <m/>
  </r>
  <r>
    <s v="393-010-054-01043-000002"/>
    <s v="000002"/>
    <s v="ЗВЕРЕВА Т.Г."/>
    <s v="393-010-054-01043"/>
    <x v="0"/>
    <s v="393-010-054"/>
    <s v="15-206"/>
    <s v="393-010"/>
    <s v="О-13 Енино"/>
    <m/>
    <s v="Л 1"/>
    <s v="Без изоляции"/>
    <s v="3/1"/>
    <s v="Деревянная"/>
    <n v="70"/>
    <s v="Норм."/>
    <s v="Возд.отв. линия, неизолир. пров."/>
    <s v="Штукатурка"/>
    <s v="п. Загородное"/>
    <s v="ул.Центральная"/>
    <n v="6"/>
    <m/>
    <s v="Физ.лицо"/>
    <m/>
    <n v="9960247"/>
    <s v="Багратионовский РЭС"/>
    <m/>
    <s v="Нет"/>
    <m/>
    <m/>
    <m/>
    <m/>
    <m/>
    <s v="Нет"/>
    <n v="43"/>
    <x v="1"/>
    <n v="25"/>
    <m/>
    <m/>
    <m/>
    <m/>
    <m/>
    <m/>
    <m/>
    <m/>
    <m/>
    <m/>
    <s v="Нева 101 1SO 5знак. (6/1)"/>
    <n v="231479"/>
    <n v="6983"/>
    <x v="0"/>
    <s v="CE208 S7.849.2.OPR1.QYUVFLZ RP01 SMP MK"/>
    <s v="1000037461"/>
    <n v="777777"/>
    <s v="011507100235131"/>
    <s v="000000"/>
    <d v="2016-02-01T00:00:00"/>
    <m/>
    <s v="Балансовая РФПИ"/>
    <m/>
    <m/>
    <m/>
    <m/>
    <m/>
    <m/>
    <m/>
    <m/>
  </r>
  <r>
    <s v="393-010-054-01043-000003"/>
    <s v="000003"/>
    <s v="МИТЬКОВА Г.А."/>
    <s v="393-010-054-01043"/>
    <x v="0"/>
    <s v="393-010-054"/>
    <s v="15-206"/>
    <s v="393-010"/>
    <s v="О-13 Енино"/>
    <m/>
    <s v="Л 1"/>
    <s v="Без изоляции"/>
    <s v="3/2"/>
    <s v="Деревянная"/>
    <n v="80"/>
    <s v="Норм."/>
    <s v="Возд.отв. линия, СИП"/>
    <s v="Штукатурка"/>
    <s v="п. Загородное"/>
    <s v="ул.Центральная"/>
    <n v="12"/>
    <n v="1"/>
    <s v="МКЖД"/>
    <m/>
    <n v="9960235"/>
    <s v="Багратионовский РЭС"/>
    <m/>
    <s v="Нет"/>
    <m/>
    <m/>
    <m/>
    <m/>
    <m/>
    <s v="Да"/>
    <n v="43"/>
    <x v="2"/>
    <n v="22"/>
    <m/>
    <m/>
    <m/>
    <m/>
    <m/>
    <m/>
    <m/>
    <m/>
    <m/>
    <m/>
    <s v="Нева 101 1SO 5знак. (6/1)"/>
    <s v="054518"/>
    <n v="5246"/>
    <x v="0"/>
    <s v="CE208 S7.849.2.OPR1.QYUVFLZ RP01 SMP MK"/>
    <s v="1002038152"/>
    <n v="777777"/>
    <s v="011507100235501"/>
    <s v="000000"/>
    <d v="2016-02-01T00:00:00"/>
    <m/>
    <s v="Балансовая РФПИ"/>
    <m/>
    <m/>
    <m/>
    <m/>
    <m/>
    <m/>
    <m/>
    <m/>
  </r>
  <r>
    <s v="393-010-054-01043-000004"/>
    <s v="000004"/>
    <s v="ЯКОВЕНКО А.И."/>
    <s v="393-010-054-01043"/>
    <x v="0"/>
    <s v="393-010-054"/>
    <s v="15-206"/>
    <s v="393-010"/>
    <s v="О-13 Енино"/>
    <m/>
    <s v="Л 1"/>
    <s v="Без изоляции"/>
    <s v="3/2"/>
    <s v="Деревянная"/>
    <n v="80"/>
    <s v="Норм."/>
    <s v="Возд.отв. линия, СИП"/>
    <s v="Штукатурка"/>
    <s v="п. Загородное"/>
    <s v="ул.Центральная"/>
    <n v="12"/>
    <n v="2"/>
    <s v="МКЖД"/>
    <m/>
    <n v="9960236"/>
    <s v="Багратионовский РЭС"/>
    <m/>
    <s v="Нет"/>
    <m/>
    <m/>
    <m/>
    <m/>
    <m/>
    <s v="Да"/>
    <n v="43"/>
    <x v="2"/>
    <n v="23"/>
    <m/>
    <m/>
    <m/>
    <m/>
    <m/>
    <m/>
    <m/>
    <m/>
    <m/>
    <m/>
    <s v="СКАТ 101 6знак."/>
    <s v="116612"/>
    <n v="8854"/>
    <x v="0"/>
    <s v="CE208 S7.849.2.OPR1.QYUVFLZ RP01 SMP MK"/>
    <s v="1000037241"/>
    <n v="777777"/>
    <s v="011507100234663"/>
    <s v="000000"/>
    <d v="2016-02-01T00:00:00"/>
    <m/>
    <s v="Балансовая РФПИ"/>
    <m/>
    <m/>
    <m/>
    <m/>
    <m/>
    <m/>
    <m/>
    <m/>
  </r>
  <r>
    <s v="393-010-054-01043-000005"/>
    <s v="000005"/>
    <s v="Манвайер Н.А."/>
    <s v="393-010-054-01043"/>
    <x v="0"/>
    <s v="393-010-054"/>
    <s v="15-206"/>
    <s v="393-010"/>
    <s v="О-13 Енино"/>
    <m/>
    <s v="Л 1"/>
    <s v="Без изоляции"/>
    <s v="3/2"/>
    <s v="Деревянная"/>
    <n v="80"/>
    <s v="Норм."/>
    <s v="Возд.отв. линия, СИП"/>
    <s v="Штукатурка"/>
    <s v="п. Загородное"/>
    <s v="ул.Центральная"/>
    <n v="12"/>
    <n v="3"/>
    <s v="МКЖД"/>
    <m/>
    <n v="9960237"/>
    <s v="Багратионовский РЭС"/>
    <m/>
    <s v="Нет"/>
    <m/>
    <m/>
    <m/>
    <m/>
    <m/>
    <s v="Да"/>
    <n v="43"/>
    <x v="2"/>
    <n v="24"/>
    <m/>
    <m/>
    <m/>
    <m/>
    <m/>
    <m/>
    <m/>
    <m/>
    <m/>
    <m/>
    <s v="СЕ 101 5-значный (8/3)"/>
    <s v="007789033026572"/>
    <n v="6966"/>
    <x v="0"/>
    <s v="CE208 S7.849.2.OPR1.QYUVFLZ RP01 SMP MK"/>
    <s v="1002038385"/>
    <n v="777777"/>
    <s v="011507100235617"/>
    <s v="000000"/>
    <d v="2016-02-01T00:00:00"/>
    <m/>
    <s v="Балансовая РФПИ"/>
    <m/>
    <m/>
    <m/>
    <m/>
    <m/>
    <m/>
    <m/>
    <m/>
  </r>
  <r>
    <s v="393-010-054-01043-000006"/>
    <s v="000006"/>
    <s v="ЗЕРНОВА Е.В."/>
    <s v="393-010-054-01043"/>
    <x v="0"/>
    <s v="393-010-054"/>
    <s v="15-206"/>
    <s v="393-010"/>
    <s v="О-13 Енино"/>
    <m/>
    <s v="Л 1"/>
    <s v="Без изоляции"/>
    <s v="3/2"/>
    <s v="Деревянная"/>
    <n v="80"/>
    <s v="Норм."/>
    <s v="Возд.отв. линия, СИП"/>
    <s v="Штукатурка"/>
    <s v="п. Загородное"/>
    <s v="ул.Центральная"/>
    <n v="12"/>
    <n v="4"/>
    <s v="МКЖД"/>
    <m/>
    <n v="9960238"/>
    <s v="Багратионовский РЭС"/>
    <m/>
    <s v="Нет"/>
    <m/>
    <m/>
    <m/>
    <m/>
    <m/>
    <s v="Да"/>
    <n v="43"/>
    <x v="2"/>
    <n v="25"/>
    <m/>
    <m/>
    <m/>
    <m/>
    <m/>
    <m/>
    <m/>
    <m/>
    <m/>
    <m/>
    <s v="НЕВА 101 1SO 5знак.(6/1)"/>
    <s v="126664"/>
    <n v="4783"/>
    <x v="0"/>
    <s v="CE208 S7.849.2.OPR1.QYUVFLZ RP01 SMP MK"/>
    <s v="1000037277"/>
    <n v="777777"/>
    <s v="011507100236090"/>
    <s v="000000"/>
    <d v="2016-02-01T00:00:00"/>
    <m/>
    <s v="Балансовая РФПИ"/>
    <m/>
    <m/>
    <m/>
    <m/>
    <m/>
    <m/>
    <m/>
    <m/>
  </r>
  <r>
    <s v="393-010-054-01043-000007"/>
    <s v="000007"/>
    <s v="ХАЛЕЕВА Ю.М."/>
    <s v="393-010-054-01043"/>
    <x v="0"/>
    <s v="393-010-054"/>
    <s v="15-206"/>
    <s v="393-010"/>
    <s v="О-13 Енино"/>
    <m/>
    <s v="Л 1"/>
    <s v="Без изоляции"/>
    <n v="5"/>
    <s v="Деревянная"/>
    <n v="100"/>
    <s v="Норм."/>
    <s v="Возд.отв. линия, СИП"/>
    <s v="Штукатурка"/>
    <s v="п. Загородное"/>
    <s v="ул.Центральная"/>
    <n v="2"/>
    <m/>
    <s v="Физ.лицо"/>
    <m/>
    <n v="9960244"/>
    <s v="Багратионовский РЭС"/>
    <m/>
    <s v="Нет"/>
    <m/>
    <m/>
    <m/>
    <m/>
    <m/>
    <s v="Нет"/>
    <n v="21"/>
    <x v="0"/>
    <n v="12"/>
    <m/>
    <m/>
    <m/>
    <m/>
    <m/>
    <m/>
    <m/>
    <m/>
    <m/>
    <m/>
    <s v="НЕВА 103 5-значный (7/2)"/>
    <n v="118877"/>
    <n v="4790"/>
    <x v="0"/>
    <s v="CE208 S7.849.2.OPR1.QYUVFLZ RP01 SMP MK"/>
    <s v="1002038672"/>
    <n v="777777"/>
    <s v="011507100235606"/>
    <s v="000000"/>
    <d v="2016-02-01T00:00:00"/>
    <m/>
    <s v="Балансовая РФПИ"/>
    <m/>
    <m/>
    <m/>
    <m/>
    <m/>
    <m/>
    <m/>
    <m/>
  </r>
  <r>
    <s v="393-010-054-01043-000008"/>
    <s v="000008"/>
    <s v="БУСУРКИНА О.К."/>
    <s v="393-010-054-01043"/>
    <x v="0"/>
    <s v="393-010-054"/>
    <s v="15-206"/>
    <s v="393-010"/>
    <s v="О-13 Енино"/>
    <m/>
    <s v="Л 1"/>
    <s v="Без изоляции"/>
    <n v="5"/>
    <s v="Деревянная"/>
    <n v="100"/>
    <s v="Норм."/>
    <s v="Возд.отв. линия, СИП"/>
    <s v="Штукатурка"/>
    <s v="п. Загородное"/>
    <s v="ул.Центральная"/>
    <n v="4"/>
    <m/>
    <s v="Физ.лицо"/>
    <m/>
    <n v="9960245"/>
    <s v="Багратионовский РЭС"/>
    <m/>
    <s v="Нет"/>
    <m/>
    <m/>
    <m/>
    <m/>
    <m/>
    <s v="Нет"/>
    <n v="16"/>
    <x v="0"/>
    <n v="12"/>
    <m/>
    <m/>
    <m/>
    <m/>
    <m/>
    <m/>
    <m/>
    <m/>
    <m/>
    <m/>
    <s v="СО-И446 4-значный"/>
    <s v="Б-0341386"/>
    <n v="9158"/>
    <x v="0"/>
    <s v="CE208 S7.849.2.OPR1.QYUVFLZ RP01 SMP MK"/>
    <s v="1002038557"/>
    <n v="777777"/>
    <s v="011507100234724"/>
    <s v="000000"/>
    <d v="2016-02-01T00:00:00"/>
    <m/>
    <s v="Балансовая РФПИ"/>
    <m/>
    <m/>
    <m/>
    <m/>
    <m/>
    <m/>
    <m/>
    <m/>
  </r>
  <r>
    <s v="393-010-054-01043-000009"/>
    <s v="000009"/>
    <s v="ЛУГОВСКОЙ Н.А."/>
    <s v="393-010-054-01043"/>
    <x v="0"/>
    <s v="393-010-054"/>
    <s v="15-206"/>
    <s v="393-010"/>
    <s v="О-13 Енино"/>
    <m/>
    <s v="Л 1"/>
    <s v="Без изоляции"/>
    <n v="6"/>
    <s v="Деревянная"/>
    <n v="120"/>
    <s v="Норм."/>
    <s v="Возд.отв. линия, СИП"/>
    <s v="Штукатурка"/>
    <s v="п. Загородное"/>
    <s v="ул.Центральная"/>
    <n v="1"/>
    <s v="А"/>
    <s v="Физ.лицо"/>
    <m/>
    <n v="9960242"/>
    <s v="Багратионовский РЭС"/>
    <m/>
    <s v="Нет"/>
    <m/>
    <m/>
    <m/>
    <m/>
    <m/>
    <s v="Нет"/>
    <n v="25"/>
    <x v="0"/>
    <n v="12"/>
    <m/>
    <m/>
    <m/>
    <m/>
    <m/>
    <m/>
    <m/>
    <m/>
    <m/>
    <m/>
    <s v="НЕВА 101 1SO 5знак.(6/1)"/>
    <n v="303962"/>
    <n v="22530"/>
    <x v="0"/>
    <s v="CE208 S7.849.2.OPR1.QYUVFLZ RP01 SMP MK"/>
    <s v="1000037885"/>
    <n v="777777"/>
    <s v="011507100236228"/>
    <s v="000000"/>
    <d v="2016-02-01T00:00:00"/>
    <m/>
    <s v="Балансовая РФПИ"/>
    <m/>
    <m/>
    <m/>
    <m/>
    <m/>
    <m/>
    <m/>
    <m/>
  </r>
  <r>
    <s v="393-010-054-01043-000010"/>
    <s v="000010"/>
    <s v="Бодров П.А."/>
    <s v="393-010-054-01043"/>
    <x v="0"/>
    <s v="393-010-054"/>
    <s v="15-206"/>
    <s v="393-010"/>
    <s v="О-13 Енино"/>
    <m/>
    <s v="Л 1"/>
    <s v="Без изоляции"/>
    <n v="7"/>
    <s v="Деревянная"/>
    <n v="140"/>
    <s v="Норм."/>
    <s v="Возд.отв. линия, СИП"/>
    <s v="Штукатурка"/>
    <s v="п. Загородное"/>
    <s v="ул.Клиническая"/>
    <n v="1"/>
    <m/>
    <s v="Физ.лицо"/>
    <m/>
    <n v="9960229"/>
    <s v="Багратионовский РЭС"/>
    <m/>
    <s v="Нет"/>
    <m/>
    <m/>
    <m/>
    <m/>
    <m/>
    <s v="Нет"/>
    <n v="11"/>
    <x v="0"/>
    <n v="12"/>
    <m/>
    <m/>
    <m/>
    <m/>
    <m/>
    <m/>
    <m/>
    <m/>
    <m/>
    <m/>
    <s v="НЕВА 101 1SO 5знак.(6/1)"/>
    <s v="9656868 "/>
    <n v="26762"/>
    <x v="0"/>
    <s v="CE208 S7.849.2.OPR1.QYUVFLZ RP01 SMP MK"/>
    <s v="1002038223"/>
    <n v="777777"/>
    <s v="011507100234987"/>
    <s v="000000"/>
    <d v="2016-02-01T00:00:00"/>
    <m/>
    <s v="Балансовая РФПИ"/>
    <m/>
    <m/>
    <m/>
    <m/>
    <m/>
    <m/>
    <m/>
    <m/>
  </r>
  <r>
    <s v="393-010-054-01043-000011"/>
    <s v="000011"/>
    <s v="Матросов В.В."/>
    <s v="393-010-054-01043"/>
    <x v="0"/>
    <s v="393-010-054"/>
    <s v="15-206"/>
    <s v="393-010"/>
    <s v="О-13 Енино"/>
    <m/>
    <s v="Л 1"/>
    <s v="Без изоляции"/>
    <n v="8"/>
    <s v="Деревянная"/>
    <n v="160"/>
    <s v="Норм."/>
    <s v="Возд.отв. линия, неизолир. пров."/>
    <s v="Штукатурка"/>
    <s v="п. Загородное"/>
    <s v="ул.Клиническая"/>
    <n v="2"/>
    <m/>
    <s v="Физ.лицо"/>
    <m/>
    <n v="9960230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НЕВА 101 1SO 5знак.(6/1)"/>
    <s v="136635"/>
    <n v="8510"/>
    <x v="0"/>
    <s v="CE208 S7.849.2.OPR1.QYUVFLZ RP01 SMP MK"/>
    <s v="1002039001"/>
    <n v="777777"/>
    <s v="011507100235498"/>
    <s v="000000"/>
    <d v="2016-02-01T00:00:00"/>
    <m/>
    <s v="Балансовая РФПИ"/>
    <m/>
    <m/>
    <m/>
    <m/>
    <m/>
    <m/>
    <m/>
    <m/>
  </r>
  <r>
    <s v="393-010-054-01043-000012"/>
    <s v="000012"/>
    <s v="Яковлева И.И."/>
    <s v="393-010-054-01043"/>
    <x v="0"/>
    <s v="393-010-054"/>
    <s v="15-206"/>
    <s v="393-010"/>
    <s v="О-13 Енино"/>
    <m/>
    <s v="Л 1"/>
    <s v="Без изоляции"/>
    <n v="9"/>
    <s v="Деревянная"/>
    <n v="180"/>
    <s v="Норм."/>
    <s v="Возд.отв. линия, неизолир. пров."/>
    <s v="Штукатурка"/>
    <s v="п. Загородное"/>
    <s v="ул.Клиническая"/>
    <n v="3"/>
    <m/>
    <s v="Физ.лицо"/>
    <m/>
    <n v="9960231"/>
    <s v="Багратионовский РЭС"/>
    <m/>
    <s v="Нет"/>
    <m/>
    <m/>
    <m/>
    <m/>
    <m/>
    <s v="Нет"/>
    <n v="12"/>
    <x v="1"/>
    <n v="33"/>
    <m/>
    <m/>
    <m/>
    <m/>
    <m/>
    <m/>
    <m/>
    <m/>
    <m/>
    <m/>
    <s v="L1F 7-значный (9/2)"/>
    <s v="12029598  "/>
    <n v="33958"/>
    <x v="0"/>
    <s v="CE208 S7.849.2.OPR1.QYUVFLZ RP01 SMP MK"/>
    <s v="1000036447"/>
    <n v="777777"/>
    <s v="011507100236188"/>
    <s v="000000"/>
    <d v="2016-02-01T00:00:00"/>
    <m/>
    <s v="Балансовая РФПИ"/>
    <m/>
    <m/>
    <m/>
    <m/>
    <m/>
    <m/>
    <m/>
    <m/>
  </r>
  <r>
    <s v="393-010-054-01043-000013"/>
    <s v="000013"/>
    <s v="Шуваева Т.А."/>
    <s v="393-010-054-01043"/>
    <x v="0"/>
    <s v="393-010-054"/>
    <s v="15-206"/>
    <s v="393-010"/>
    <s v="О-13 Енино"/>
    <m/>
    <s v="Л 1"/>
    <s v="Без изоляции"/>
    <n v="10"/>
    <s v="Деревянная"/>
    <n v="200"/>
    <s v="Норм."/>
    <s v="Возд.отв. линия, неизолир. пров."/>
    <s v="Штукатурка"/>
    <s v="п. Загородное"/>
    <s v="ул.Клиническая"/>
    <n v="4"/>
    <m/>
    <s v="Физ.лицо"/>
    <m/>
    <n v="9960232"/>
    <s v="Багратионовский РЭС"/>
    <m/>
    <s v="Нет"/>
    <m/>
    <m/>
    <m/>
    <m/>
    <m/>
    <s v="Нет"/>
    <n v="17"/>
    <x v="3"/>
    <n v="33"/>
    <m/>
    <m/>
    <m/>
    <m/>
    <m/>
    <m/>
    <m/>
    <m/>
    <m/>
    <m/>
    <s v="ЦЭ-6803В 6-значный (8/2)"/>
    <s v="2119625"/>
    <n v="284340"/>
    <x v="1"/>
    <s v="CE308 S34.746.OP.QV PL04 IEC"/>
    <s v="34537"/>
    <n v="777777"/>
    <s v="011486101734537"/>
    <s v="000000"/>
    <d v="2016-03-01T00:00:00"/>
    <m/>
    <s v="Балансовая РФПИ"/>
    <m/>
    <m/>
    <m/>
    <m/>
    <m/>
    <m/>
    <m/>
    <m/>
  </r>
  <r>
    <s v="393-010-054-01043-000014"/>
    <s v="000014"/>
    <s v="Сидоркина В.Ю."/>
    <s v="393-010-054-01043"/>
    <x v="0"/>
    <s v="393-010-054"/>
    <s v="15-206"/>
    <s v="393-010"/>
    <s v="О-13 Енино"/>
    <m/>
    <s v="Л 1"/>
    <s v="Без изоляции"/>
    <n v="10"/>
    <s v="Деревянная"/>
    <n v="200"/>
    <s v="Норм."/>
    <s v="Возд.отв. линия, СИП"/>
    <s v="Штукатурка"/>
    <s v="п. Загородное"/>
    <s v="ул.Клиническая"/>
    <n v="5"/>
    <m/>
    <s v="Физ.лицо"/>
    <m/>
    <n v="9960233"/>
    <s v="Багратионовский РЭС"/>
    <m/>
    <s v="Нет"/>
    <m/>
    <m/>
    <m/>
    <m/>
    <m/>
    <s v="Нет"/>
    <n v="10"/>
    <x v="0"/>
    <n v="12"/>
    <m/>
    <m/>
    <m/>
    <m/>
    <m/>
    <m/>
    <m/>
    <m/>
    <m/>
    <m/>
    <s v="НЕВА 101 1SO 5знак.(6/1)"/>
    <s v="330410"/>
    <n v="12291"/>
    <x v="0"/>
    <s v="CE208 S7.849.2.OPR1.QYUVFLZ RP01 SMP MK"/>
    <s v="1002039167"/>
    <n v="777777"/>
    <s v="011507100234681"/>
    <s v="000000"/>
    <d v="2016-02-01T00:00:00"/>
    <m/>
    <s v="Балансовая РФПИ"/>
    <m/>
    <m/>
    <m/>
    <m/>
    <m/>
    <m/>
    <m/>
    <m/>
  </r>
  <r>
    <s v="393-010-054-01043-000015"/>
    <s v="000015"/>
    <s v="Попова С.В."/>
    <s v="393-010-054-01043"/>
    <x v="0"/>
    <s v="393-010-054"/>
    <s v="15-206"/>
    <s v="393-010"/>
    <s v="О-13 Енино"/>
    <m/>
    <s v="Л 1"/>
    <s v="Без изоляции"/>
    <n v="11"/>
    <s v="Деревянная"/>
    <n v="220"/>
    <s v="Норм."/>
    <s v="Возд.отв. линия, неизолир. пров."/>
    <s v="Штукатурка"/>
    <s v="п. Загородное"/>
    <s v="ул.Клиническая"/>
    <n v="6"/>
    <m/>
    <s v="Физ.лицо"/>
    <m/>
    <n v="9960234"/>
    <s v="Багратионовский РЭС"/>
    <m/>
    <s v="Нет"/>
    <m/>
    <m/>
    <m/>
    <m/>
    <m/>
    <s v="Нет"/>
    <n v="10"/>
    <x v="1"/>
    <n v="20"/>
    <m/>
    <m/>
    <m/>
    <m/>
    <m/>
    <m/>
    <m/>
    <m/>
    <m/>
    <m/>
    <s v="L1F 7-значный (9/2)"/>
    <s v="00023076 "/>
    <n v="73873"/>
    <x v="0"/>
    <s v="CE208 S7.849.2.OPR1.QYUVFLZ RP01 SMP MK"/>
    <s v="1000037275"/>
    <n v="777777"/>
    <s v="011507100065539"/>
    <s v="000000"/>
    <d v="2016-02-01T00:00:00"/>
    <m/>
    <s v="Балансовая РФПИ"/>
    <m/>
    <m/>
    <m/>
    <m/>
    <m/>
    <m/>
    <m/>
    <m/>
  </r>
  <r>
    <s v="393-010-054-01043-000016"/>
    <s v="000016"/>
    <s v="Земцова Т.А."/>
    <s v="393-010-054-01043"/>
    <x v="0"/>
    <s v="393-010-054"/>
    <s v="15-206"/>
    <s v="393-010"/>
    <s v="О-13 Енино"/>
    <m/>
    <s v="Л 1"/>
    <s v="Без изоляции"/>
    <s v="11/3"/>
    <s v="Железобетонная"/>
    <n v="250"/>
    <s v="Норм."/>
    <s v="Подземный кабель"/>
    <s v="Кирпич"/>
    <s v="п. Загородное"/>
    <s v="ул.Клиническая"/>
    <n v="15"/>
    <m/>
    <s v="Физ.лицо"/>
    <m/>
    <n v="9960263"/>
    <s v="Багратионовский РЭС"/>
    <m/>
    <s v="Нет"/>
    <m/>
    <m/>
    <m/>
    <m/>
    <m/>
    <s v="Нет"/>
    <n v="15"/>
    <x v="4"/>
    <n v="12"/>
    <m/>
    <m/>
    <m/>
    <m/>
    <m/>
    <m/>
    <m/>
    <m/>
    <m/>
    <m/>
    <s v="A1140RAL  6знаков(7/1)"/>
    <n v="5057864"/>
    <m/>
    <x v="1"/>
    <s v="CE308 S34.745.OP.QV PL04 IEC"/>
    <s v="60871"/>
    <n v="777777"/>
    <s v="011485097760871"/>
    <s v="000000"/>
    <d v="2015-11-01T00:00:00"/>
    <m/>
    <s v="Балансовая РФПИ"/>
    <m/>
    <m/>
    <m/>
    <m/>
    <m/>
    <m/>
    <m/>
    <m/>
  </r>
  <r>
    <s v="393-010-054-01043-000017"/>
    <s v="000017"/>
    <s v="ДРАЧЕНИНА М.К."/>
    <s v="393-010-054-01043"/>
    <x v="0"/>
    <s v="393-010-054"/>
    <s v="15-206"/>
    <s v="393-010"/>
    <s v="О-13 Енино"/>
    <m/>
    <s v="Л 2"/>
    <s v="Изолированный"/>
    <n v="2"/>
    <s v="Железобетонная"/>
    <n v="40"/>
    <s v="Норм."/>
    <s v="Возд.отв. линия, СИП"/>
    <s v="Штукатурка"/>
    <s v="п. Загородное"/>
    <s v="ул.Центральная"/>
    <n v="8"/>
    <m/>
    <s v="Физ.лицо"/>
    <m/>
    <n v="9960251"/>
    <s v="Багратионовский РЭС"/>
    <m/>
    <s v="Нет"/>
    <m/>
    <m/>
    <m/>
    <m/>
    <m/>
    <s v="Нет"/>
    <n v="20"/>
    <x v="5"/>
    <n v="12"/>
    <m/>
    <m/>
    <m/>
    <m/>
    <m/>
    <m/>
    <m/>
    <m/>
    <m/>
    <m/>
    <s v="СО-505  5- знак."/>
    <n v="956817"/>
    <n v="6307"/>
    <x v="0"/>
    <s v="CE208 S7.849.2.OPR1.QYUVFLZ RP01 SMP MK"/>
    <s v="1002038728"/>
    <n v="777777"/>
    <s v="011507100235753"/>
    <s v="000000"/>
    <d v="2016-02-01T00:00:00"/>
    <m/>
    <s v="Балансовая РФПИ"/>
    <m/>
    <m/>
    <m/>
    <m/>
    <m/>
    <m/>
    <m/>
    <m/>
  </r>
  <r>
    <s v="393-010-054-01043-000018"/>
    <s v="000018"/>
    <s v="Пурикова Н.А."/>
    <s v="393-010-054-01043"/>
    <x v="0"/>
    <s v="393-010-054"/>
    <s v="15-206"/>
    <s v="393-010"/>
    <s v="О-13 Енино"/>
    <m/>
    <s v="Л 2"/>
    <s v="Изолированный"/>
    <s v="3/2"/>
    <s v="Железобетонная"/>
    <n v="80"/>
    <s v="Норм."/>
    <s v="Подземный кабель"/>
    <s v="Штукатурка"/>
    <s v="п. Загородное"/>
    <s v="ул.Центральная"/>
    <n v="16"/>
    <m/>
    <s v="Физ.лицо"/>
    <m/>
    <n v="9960262"/>
    <s v="Багратионовский РЭС"/>
    <m/>
    <s v="Нет"/>
    <m/>
    <m/>
    <m/>
    <m/>
    <m/>
    <s v="Нет"/>
    <n v="20"/>
    <x v="6"/>
    <n v="33"/>
    <m/>
    <m/>
    <m/>
    <m/>
    <m/>
    <m/>
    <m/>
    <m/>
    <m/>
    <m/>
    <s v="ЦЭ 6803ВМ  6знак (8/2)"/>
    <s v="009081063005205"/>
    <n v="33986"/>
    <x v="1"/>
    <s v="CE308 S34.746.OP.QV PL04 IEC"/>
    <s v="34562"/>
    <n v="777777"/>
    <s v="011486101734562"/>
    <s v="000000"/>
    <d v="2016-03-01T00:00:00"/>
    <m/>
    <s v="Балансовая РФПИ"/>
    <m/>
    <m/>
    <m/>
    <m/>
    <m/>
    <m/>
    <m/>
    <m/>
  </r>
  <r>
    <s v="393-010-054-01043-000019"/>
    <s v="000019"/>
    <s v="Конев И.Н."/>
    <s v="393-010-054-01043"/>
    <x v="0"/>
    <s v="393-010-054"/>
    <s v="15-206"/>
    <s v="393-010"/>
    <s v="О-13 Енино"/>
    <m/>
    <s v="Л 2"/>
    <s v="Изолированный"/>
    <s v="4/1_x000a_"/>
    <s v="Железобетонная"/>
    <n v="90"/>
    <s v="Норм."/>
    <s v="Возд.отв. линия, СИП"/>
    <s v="Штукатурка"/>
    <s v="п. Загородное"/>
    <s v="ул.Центральная"/>
    <n v="7"/>
    <n v="1"/>
    <s v="Физ.лицо"/>
    <m/>
    <n v="9960249"/>
    <s v="Багратионовский РЭС"/>
    <m/>
    <s v="Нет"/>
    <m/>
    <m/>
    <m/>
    <m/>
    <m/>
    <s v="Нет"/>
    <n v="35"/>
    <x v="7"/>
    <n v="33"/>
    <m/>
    <m/>
    <m/>
    <m/>
    <m/>
    <m/>
    <m/>
    <m/>
    <m/>
    <m/>
    <s v="НЕВА 103 6-значный (8/2)"/>
    <s v="089800"/>
    <n v="27023"/>
    <x v="0"/>
    <s v="CE208 S7.849.2.OPR1.QYUVFLZ RP01 SMP MK"/>
    <s v="1002037362"/>
    <n v="777777"/>
    <s v="011507100234356"/>
    <s v="000000"/>
    <d v="2016-02-01T00:00:00"/>
    <m/>
    <s v="Балансовая РФПИ"/>
    <m/>
    <m/>
    <m/>
    <m/>
    <m/>
    <m/>
    <m/>
    <m/>
  </r>
  <r>
    <s v="393-010-054-01043-000020"/>
    <s v="000020"/>
    <s v="ВЫБОРНОВА Н.В."/>
    <s v="393-010-054-01043"/>
    <x v="0"/>
    <s v="393-010-054"/>
    <s v="15-206"/>
    <s v="393-010"/>
    <s v="О-13 Енино"/>
    <m/>
    <s v="Л 2"/>
    <s v="Изолированный"/>
    <s v="4/1_x000a_"/>
    <s v="Железобетонная"/>
    <n v="90"/>
    <s v="Норм."/>
    <s v="Возд.отв. линия, СИП"/>
    <s v="Штукатурка"/>
    <s v="п. Загородное"/>
    <s v="ул.Центральная"/>
    <n v="7"/>
    <n v="2"/>
    <s v="Физ.лицо"/>
    <m/>
    <n v="9960250"/>
    <s v="Багратионовский РЭС"/>
    <m/>
    <s v="Нет"/>
    <m/>
    <m/>
    <m/>
    <m/>
    <m/>
    <s v="Нет"/>
    <n v="35"/>
    <x v="7"/>
    <n v="15"/>
    <m/>
    <m/>
    <m/>
    <m/>
    <m/>
    <m/>
    <m/>
    <m/>
    <m/>
    <m/>
    <s v="СО-ЭЭ6706 5знак."/>
    <n v="407104"/>
    <n v="23341"/>
    <x v="0"/>
    <s v="CE208 S7.849.2.OPR1.QYUVFLZ RP01 SMP MK"/>
    <s v="1002037307"/>
    <n v="777777"/>
    <s v="011507100068493"/>
    <s v="000000"/>
    <d v="2016-02-01T00:00:00"/>
    <m/>
    <s v="Балансовая РФПИ"/>
    <m/>
    <m/>
    <m/>
    <m/>
    <m/>
    <m/>
    <m/>
    <m/>
  </r>
  <r>
    <s v="393-010-054-01043-000021"/>
    <s v="000021"/>
    <s v="БЛИНОВА  Т.В."/>
    <s v="393-010-054-01043"/>
    <x v="0"/>
    <s v="393-010-054"/>
    <s v="15-206"/>
    <s v="393-010"/>
    <s v="О-13 Енино"/>
    <m/>
    <s v="Л 2"/>
    <s v="Изолированный"/>
    <s v="3/2/2"/>
    <s v="Деревянная"/>
    <n v="90"/>
    <s v="Норм."/>
    <s v="Возд.отв. линия, СИП"/>
    <s v="Кирпич"/>
    <s v="п. Загородное"/>
    <s v="ул.Центральная"/>
    <n v="10"/>
    <m/>
    <s v="Физ.лицо"/>
    <m/>
    <n v="9960256"/>
    <s v="Багратионовский РЭС"/>
    <m/>
    <s v="Нет"/>
    <m/>
    <m/>
    <m/>
    <m/>
    <m/>
    <s v="Нет"/>
    <n v="33"/>
    <x v="5"/>
    <n v="12"/>
    <m/>
    <m/>
    <m/>
    <m/>
    <m/>
    <m/>
    <m/>
    <m/>
    <m/>
    <m/>
    <s v="НЕВА 103 6-значный (8/2)"/>
    <n v="524765"/>
    <n v="13610"/>
    <x v="0"/>
    <s v="CE208 S7.849.2.OPR1.QYUVFLZ RP01 SMP MK"/>
    <s v="1000036136"/>
    <n v="777777"/>
    <s v="011507100128497"/>
    <s v="000000"/>
    <d v="2016-02-01T00:00:00"/>
    <m/>
    <s v="Балансовая РФПИ"/>
    <m/>
    <m/>
    <m/>
    <m/>
    <m/>
    <m/>
    <m/>
    <m/>
  </r>
  <r>
    <s v="393-010-054-01043-000022"/>
    <s v="000022"/>
    <s v="МАЙОРОВА Е.Н."/>
    <s v="393-010-054-01043"/>
    <x v="0"/>
    <s v="393-010-054"/>
    <s v="15-206"/>
    <s v="393-010"/>
    <s v="О-13 Енино"/>
    <m/>
    <s v="Л 2"/>
    <s v="Изолированный"/>
    <s v="3/2/3_x000a_"/>
    <s v="Деревянная"/>
    <n v="95"/>
    <s v="Норм."/>
    <s v="Возд.отв. линия, СИП"/>
    <s v="Кирпич"/>
    <s v="п. Загородное"/>
    <s v="ул.Центральная"/>
    <n v="9"/>
    <n v="1"/>
    <s v="МКЖД"/>
    <m/>
    <n v="9960252"/>
    <s v="Багратионовский РЭС"/>
    <m/>
    <s v="Нет"/>
    <m/>
    <m/>
    <m/>
    <m/>
    <m/>
    <s v="Да"/>
    <n v="30"/>
    <x v="8"/>
    <n v="33"/>
    <m/>
    <m/>
    <m/>
    <m/>
    <m/>
    <m/>
    <m/>
    <m/>
    <m/>
    <m/>
    <s v="Нева 101 1SO 5знак. (6/1)"/>
    <s v="192221"/>
    <n v="3381"/>
    <x v="0"/>
    <s v="CE208 S7.849.2.OPR1.QYUVFLZ RP01 SMP MK"/>
    <s v="1002035354"/>
    <n v="777777"/>
    <s v="011507100068321"/>
    <s v="000000"/>
    <d v="2016-02-01T00:00:00"/>
    <m/>
    <s v="Балансовая РФПИ"/>
    <m/>
    <m/>
    <m/>
    <m/>
    <m/>
    <m/>
    <m/>
    <m/>
  </r>
  <r>
    <s v="393-010-054-01043-000023"/>
    <s v="000023"/>
    <s v="Цура Н.В."/>
    <s v="393-010-054-01043"/>
    <x v="0"/>
    <s v="393-010-054"/>
    <s v="15-206"/>
    <s v="393-010"/>
    <s v="О-13 Енино"/>
    <m/>
    <s v="Л 2"/>
    <s v="Изолированный"/>
    <s v="3/2/3_x000a_"/>
    <s v="Деревянная"/>
    <n v="95"/>
    <s v="Норм."/>
    <s v="Возд.отв. линия, СИП"/>
    <s v="Кирпич"/>
    <s v="п. Загородное"/>
    <s v="ул.Центральная"/>
    <n v="9"/>
    <n v="2"/>
    <s v="МКЖД"/>
    <m/>
    <n v="9960253"/>
    <s v="Багратионовский РЭС"/>
    <m/>
    <s v="Нет"/>
    <m/>
    <m/>
    <m/>
    <m/>
    <m/>
    <s v="Да"/>
    <n v="30"/>
    <x v="8"/>
    <n v="33"/>
    <m/>
    <m/>
    <m/>
    <m/>
    <m/>
    <m/>
    <m/>
    <m/>
    <m/>
    <m/>
    <s v="СО-2 4знак."/>
    <n v="519004"/>
    <m/>
    <x v="0"/>
    <s v="CE208 S7.849.2.OPR1.QYUVFLZ RP01 SMP MK"/>
    <s v="1002035585"/>
    <n v="777777"/>
    <s v="011507100065992"/>
    <s v="000000"/>
    <d v="2016-02-01T00:00:00"/>
    <m/>
    <s v="Балансовая РФПИ"/>
    <m/>
    <m/>
    <m/>
    <m/>
    <m/>
    <m/>
    <m/>
    <m/>
  </r>
  <r>
    <s v="393-010-054-01043-000024"/>
    <s v="000024"/>
    <s v="СОРОКИНА Е.В."/>
    <s v="393-010-054-01043"/>
    <x v="0"/>
    <s v="393-010-054"/>
    <s v="15-206"/>
    <s v="393-010"/>
    <s v="О-13 Енино"/>
    <m/>
    <s v="Л 2"/>
    <s v="Изолированный"/>
    <s v="3/2/3_x000a_"/>
    <s v="Деревянная"/>
    <n v="95"/>
    <s v="Норм."/>
    <s v="Возд.отв. линия, СИП"/>
    <s v="Кирпич"/>
    <s v="п. Загородное"/>
    <s v="ул.Центральная"/>
    <n v="9"/>
    <n v="3"/>
    <s v="МКЖД"/>
    <m/>
    <n v="9960254"/>
    <s v="Багратионовский РЭС"/>
    <m/>
    <s v="Нет"/>
    <m/>
    <m/>
    <m/>
    <m/>
    <m/>
    <s v="Да"/>
    <n v="30"/>
    <x v="8"/>
    <n v="33"/>
    <m/>
    <m/>
    <m/>
    <m/>
    <m/>
    <m/>
    <m/>
    <m/>
    <m/>
    <m/>
    <s v="СЕ 101"/>
    <s v="778903501375"/>
    <n v="22134"/>
    <x v="0"/>
    <s v="CE208 S7.849.2.OPR1.QYUVFLZ RP01 SMP MK"/>
    <s v="1000037310"/>
    <n v="777777"/>
    <s v="011507100234401"/>
    <s v="000000"/>
    <d v="2016-02-01T00:00:00"/>
    <m/>
    <s v="Балансовая РФПИ"/>
    <m/>
    <m/>
    <m/>
    <m/>
    <m/>
    <m/>
    <m/>
    <m/>
  </r>
  <r>
    <s v="393-010-054-01043-000025"/>
    <s v="000025"/>
    <s v="Пурикова Н.А."/>
    <s v="393-010-054-01043"/>
    <x v="0"/>
    <s v="393-010-054"/>
    <s v="15-206"/>
    <s v="393-010"/>
    <s v="О-13 Енино"/>
    <m/>
    <s v="Л 2"/>
    <s v="Изолированный"/>
    <s v="3/4"/>
    <s v="Железобетонная"/>
    <n v="100"/>
    <s v="Норм."/>
    <s v="Подземный кабель"/>
    <s v="Штукатурка"/>
    <s v="п. Загородное"/>
    <s v="ул.Центральная"/>
    <n v="16"/>
    <s v="А"/>
    <s v="Физ.лицо"/>
    <m/>
    <n v="9960210"/>
    <s v="Багратионовский РЭС"/>
    <m/>
    <s v="Нет"/>
    <m/>
    <m/>
    <m/>
    <m/>
    <m/>
    <s v="Нет"/>
    <n v="20"/>
    <x v="6"/>
    <n v="33"/>
    <m/>
    <m/>
    <m/>
    <m/>
    <m/>
    <m/>
    <m/>
    <m/>
    <m/>
    <m/>
    <m/>
    <m/>
    <m/>
    <x v="1"/>
    <s v="CE308 S34.746.OP.QV PL04 IEC"/>
    <s v="34514"/>
    <n v="777777"/>
    <s v="011486101734514"/>
    <s v="000000"/>
    <d v="2016-03-01T00:00:00"/>
    <m/>
    <s v="Балансовая РФПИ"/>
    <m/>
    <m/>
    <m/>
    <m/>
    <m/>
    <m/>
    <m/>
    <m/>
  </r>
  <r>
    <s v="393-010-054-01043-000026"/>
    <s v="000026"/>
    <s v="ДРАЧЕНИН А.В."/>
    <s v="393-010-054-01043"/>
    <x v="0"/>
    <s v="393-010-054"/>
    <s v="15-206"/>
    <s v="393-010"/>
    <s v="О-13 Енино"/>
    <m/>
    <s v="Л 2"/>
    <s v="Изолированный"/>
    <s v="3/5"/>
    <s v="Деревянная"/>
    <n v="110"/>
    <s v="Норм."/>
    <s v="Возд.отв. линия, СИП"/>
    <s v="Кирпич"/>
    <s v="п. Загородное"/>
    <s v="ул.Центральная"/>
    <n v="11"/>
    <n v="1"/>
    <s v="Физ.лицо"/>
    <m/>
    <n v="9960255"/>
    <s v="Багратионовский РЭС"/>
    <m/>
    <s v="Нет"/>
    <m/>
    <m/>
    <m/>
    <m/>
    <m/>
    <s v="Нет"/>
    <n v="33"/>
    <x v="5"/>
    <n v="12"/>
    <m/>
    <m/>
    <m/>
    <m/>
    <m/>
    <m/>
    <m/>
    <m/>
    <m/>
    <m/>
    <s v="НЕВА 101 1SO 5знак.(6/1)"/>
    <n v="466902"/>
    <n v="4183"/>
    <x v="0"/>
    <s v="CE208 S7.849.2.OPR1.QYUVFLZ RP01 SMP MK"/>
    <s v="1002037453"/>
    <n v="777777"/>
    <s v="011507100068929"/>
    <s v="000000"/>
    <d v="2016-02-01T00:00:00"/>
    <m/>
    <s v="Балансовая РФПИ"/>
    <m/>
    <m/>
    <m/>
    <m/>
    <m/>
    <m/>
    <m/>
    <m/>
  </r>
  <r>
    <s v="393-010-054-01043-000027"/>
    <s v="000027"/>
    <s v="ПРОСИН И.А."/>
    <s v="393-010-054-01043"/>
    <x v="0"/>
    <s v="393-010-054"/>
    <s v="15-206"/>
    <s v="393-010"/>
    <s v="О-13 Енино"/>
    <m/>
    <s v="Л 2"/>
    <s v="Изолированный"/>
    <s v="3/5"/>
    <s v="Деревянная"/>
    <n v="110"/>
    <s v="Норм."/>
    <s v="Возд.отв. линия, СИП"/>
    <s v="Штукатурка"/>
    <s v="п. Загородное"/>
    <s v="ул.Центральная"/>
    <n v="11"/>
    <n v="2"/>
    <s v="Физ.лицо"/>
    <m/>
    <n v="9960257"/>
    <s v="Багратионовский РЭС"/>
    <m/>
    <s v="Нет"/>
    <m/>
    <m/>
    <m/>
    <m/>
    <m/>
    <s v="Нет"/>
    <n v="14"/>
    <x v="5"/>
    <n v="12"/>
    <m/>
    <m/>
    <m/>
    <m/>
    <m/>
    <m/>
    <m/>
    <m/>
    <m/>
    <m/>
    <s v="СО-2М 4знак."/>
    <n v="10080849"/>
    <m/>
    <x v="0"/>
    <s v="CE208 S7.849.2.OPR1.QYUVFLZ RP01 SMP MK"/>
    <s v="1000036224"/>
    <n v="777777"/>
    <s v="011507100235384"/>
    <s v="000000"/>
    <d v="2016-02-01T00:00:00"/>
    <m/>
    <s v="Балансовая РФПИ"/>
    <m/>
    <m/>
    <m/>
    <m/>
    <m/>
    <m/>
    <m/>
    <m/>
  </r>
  <r>
    <s v="393-010-054-01043-000028"/>
    <s v="000028"/>
    <s v="ЗВЕРЕВ В.В."/>
    <s v="393-010-054-01043"/>
    <x v="0"/>
    <s v="393-010-054"/>
    <s v="15-206"/>
    <s v="393-010"/>
    <s v="О-13 Енино"/>
    <m/>
    <s v="Л 2"/>
    <s v="Изолированный"/>
    <s v="6/1_x000a_"/>
    <s v="Железобетонная"/>
    <n v="130"/>
    <s v="Норм."/>
    <s v="Возд.отв. линия, СИП"/>
    <s v="Штукатурка"/>
    <s v="п. Загородное"/>
    <s v="ул.Центральная"/>
    <n v="5"/>
    <m/>
    <s v="Физ.лицо"/>
    <m/>
    <n v="9960246"/>
    <s v="Багратионовский РЭС"/>
    <m/>
    <s v="Нет"/>
    <m/>
    <m/>
    <m/>
    <m/>
    <m/>
    <s v="Нет"/>
    <n v="46"/>
    <x v="5"/>
    <n v="12"/>
    <m/>
    <m/>
    <m/>
    <m/>
    <m/>
    <m/>
    <m/>
    <m/>
    <m/>
    <m/>
    <s v="Нева 101 1SO 5знак. (6/1)"/>
    <n v="1016625"/>
    <n v="15197"/>
    <x v="0"/>
    <s v="CE208 S7.849.2.OPR1.QYUVFLZ RP01 SMP MK"/>
    <s v="1002031999"/>
    <n v="777777"/>
    <s v="011507097383448"/>
    <s v="000000"/>
    <d v="2015-11-01T00:00:00"/>
    <m/>
    <s v="Балансовая РФПИ"/>
    <m/>
    <m/>
    <m/>
    <m/>
    <m/>
    <m/>
    <m/>
    <m/>
  </r>
  <r>
    <s v="393-010-054-01043-000029"/>
    <s v="000029"/>
    <s v="БОРИСОВ А.Н."/>
    <s v="393-010-054-01043"/>
    <x v="0"/>
    <s v="393-010-054"/>
    <s v="15-206"/>
    <s v="393-010"/>
    <s v="О-13 Енино"/>
    <m/>
    <s v="Л 2"/>
    <s v="Изолированный"/>
    <s v="8/1"/>
    <s v="Деревянная"/>
    <n v="170"/>
    <s v="Норм."/>
    <s v="Подземный кабель"/>
    <s v="Штукатурка"/>
    <s v="п. Загородное"/>
    <s v="ул.Центральная"/>
    <n v="2"/>
    <s v="А"/>
    <s v="Физ.лицо"/>
    <m/>
    <n v="9960243"/>
    <s v="Багратионовский РЭС"/>
    <m/>
    <s v="Нет"/>
    <m/>
    <m/>
    <m/>
    <m/>
    <m/>
    <s v="Нет"/>
    <n v="20"/>
    <x v="6"/>
    <n v="18"/>
    <m/>
    <m/>
    <m/>
    <m/>
    <m/>
    <m/>
    <m/>
    <m/>
    <m/>
    <m/>
    <s v="Нева 303 1SO 6знак. (7/1)"/>
    <s v="033665"/>
    <n v="3371"/>
    <x v="1"/>
    <s v="CE308 S34.746.OP.QV PL04 IEC"/>
    <s v="50215"/>
    <n v="777777"/>
    <s v="011486101750215"/>
    <s v="000000"/>
    <d v="2016-03-01T00:00:00"/>
    <m/>
    <s v="Балансовая РФПИ"/>
    <m/>
    <m/>
    <m/>
    <m/>
    <m/>
    <m/>
    <m/>
    <m/>
  </r>
  <r>
    <s v="393-010-054-01043-000030"/>
    <s v="000030"/>
    <s v="БАБИКОВА Л.С."/>
    <s v="393-010-054-01043"/>
    <x v="0"/>
    <s v="393-010-054"/>
    <s v="15-206"/>
    <s v="393-010"/>
    <s v="О-13 Енино"/>
    <m/>
    <s v="Л 2"/>
    <s v="Изолированный"/>
    <n v="9"/>
    <s v="Железобетонная"/>
    <n v="180"/>
    <s v="Норм."/>
    <s v="Возд.отв. линия, СИП"/>
    <s v="Штукатурка"/>
    <s v="п. Загородное"/>
    <s v="ул.Центральная"/>
    <n v="1"/>
    <n v="1"/>
    <s v="Физ.лицо"/>
    <m/>
    <n v="9960240"/>
    <s v="Багратионовский РЭС"/>
    <m/>
    <s v="Нет"/>
    <m/>
    <m/>
    <m/>
    <m/>
    <m/>
    <s v="Нет"/>
    <n v="25"/>
    <x v="5"/>
    <n v="12"/>
    <m/>
    <m/>
    <m/>
    <m/>
    <m/>
    <m/>
    <m/>
    <m/>
    <m/>
    <m/>
    <s v="НЕВА 101 1SO 5знак.(6/1)"/>
    <n v="3449"/>
    <n v="20531"/>
    <x v="0"/>
    <s v="CE208 S7.849.2.OPR1.QYUVFLZ RP01 SMP MK"/>
    <s v="1000037391"/>
    <n v="777777"/>
    <s v="011507100235015"/>
    <s v="000000"/>
    <d v="2016-02-01T00:00:00"/>
    <m/>
    <s v="Балансовая РФПИ"/>
    <m/>
    <m/>
    <m/>
    <m/>
    <m/>
    <m/>
    <m/>
    <m/>
  </r>
  <r>
    <s v="393-010-054-01043-000031"/>
    <s v="000031"/>
    <s v="РЫБАЛКИНА Е.В."/>
    <s v="393-010-054-01043"/>
    <x v="0"/>
    <s v="393-010-054"/>
    <s v="15-206"/>
    <s v="393-010"/>
    <s v="О-13 Енино"/>
    <m/>
    <s v="Л 2"/>
    <s v="Изолированный"/>
    <n v="9"/>
    <s v="Железобетонная"/>
    <n v="180"/>
    <s v="Норм."/>
    <s v="Возд.отв. линия, СИП"/>
    <s v="Штукатурка"/>
    <s v="п. Загородное"/>
    <s v="ул.Центральная"/>
    <n v="1"/>
    <n v="2"/>
    <s v="Физ.лицо"/>
    <m/>
    <n v="9960241"/>
    <s v="Багратионовский РЭС"/>
    <m/>
    <s v="Нет"/>
    <m/>
    <m/>
    <m/>
    <m/>
    <m/>
    <s v="Нет"/>
    <n v="25"/>
    <x v="5"/>
    <n v="12"/>
    <m/>
    <m/>
    <m/>
    <m/>
    <m/>
    <m/>
    <m/>
    <m/>
    <m/>
    <m/>
    <s v="НЕВА 101 1SO 5знак.(6/1)"/>
    <n v="477965"/>
    <n v="3334"/>
    <x v="0"/>
    <s v="CE208 S7.849.2.OPR1.QYUVFLZ RP01 SMP MK"/>
    <s v="1002038131"/>
    <n v="777777"/>
    <s v="011507100068892"/>
    <s v="000000"/>
    <d v="2016-02-01T00:00:00"/>
    <m/>
    <s v="Балансовая РФПИ"/>
    <m/>
    <m/>
    <m/>
    <m/>
    <m/>
    <m/>
    <m/>
    <m/>
  </r>
  <r>
    <s v="393-010-054-01043-000032"/>
    <s v="000032"/>
    <s v="Тех.учет ТП 206-01"/>
    <s v="393-010-054-01043"/>
    <x v="0"/>
    <s v="393-010-054"/>
    <s v="15-206"/>
    <s v="393-010"/>
    <s v="О-13 Енино"/>
    <m/>
    <s v=" ТП"/>
    <s v="Без изоляции"/>
    <m/>
    <s v="Деревянная"/>
    <m/>
    <s v="Норм."/>
    <s v="Возд.отв. линия, неизолир. пров."/>
    <s v="Сайдинг"/>
    <s v="п. Загородное"/>
    <s v="ул.Централь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ШП-0,66-I"/>
    <n v="300"/>
    <s v="Шинный"/>
    <s v="Новые ТТ на шины"/>
    <s v="60"/>
    <n v="5078977"/>
    <n v="5079004"/>
    <n v="5079053"/>
    <d v="2015-09-18T00:00:00"/>
    <m/>
    <m/>
    <m/>
    <m/>
    <x v="2"/>
    <s v="CE308 S31.543.OA.SV IEC"/>
    <s v="098285419"/>
    <n v="777777"/>
    <s v="011509098285419"/>
    <s v="000000"/>
    <d v="2015-12-01T00:00:00"/>
    <m/>
    <s v="Балансовая РФПИ"/>
    <m/>
    <m/>
    <m/>
    <m/>
    <m/>
    <m/>
    <m/>
    <m/>
  </r>
  <r>
    <s v="393-010-054-01044-000033"/>
    <s v="000033"/>
    <s v="Герман З.М"/>
    <s v="393-010-054-01044"/>
    <x v="1"/>
    <s v="393-010-054"/>
    <s v="15-206"/>
    <s v="393-010"/>
    <s v="О-13 Енино"/>
    <m/>
    <s v="Л 1"/>
    <s v="Без изоляции"/>
    <s v="3/1"/>
    <s v="Железобетонная"/>
    <n v="70"/>
    <s v="Норм."/>
    <s v="Возд.отв. линия, СИП"/>
    <s v="Штукатурка"/>
    <s v="п. Орехово"/>
    <s v="ул.Заречная"/>
    <n v="19"/>
    <m/>
    <s v="Физ.лицо"/>
    <m/>
    <n v="9960447"/>
    <s v="Багратионовский РЭС"/>
    <m/>
    <s v="Нет"/>
    <m/>
    <m/>
    <m/>
    <m/>
    <m/>
    <s v="Нет"/>
    <n v="40"/>
    <x v="0"/>
    <n v="12"/>
    <m/>
    <m/>
    <m/>
    <m/>
    <m/>
    <m/>
    <m/>
    <m/>
    <m/>
    <m/>
    <s v="СО-И446 5знак."/>
    <s v="3604772"/>
    <n v="20572"/>
    <x v="0"/>
    <s v="CE208 S7.849.2.OPR1.QYUVFLZ RP01 SMP MK"/>
    <s v="1000037709"/>
    <n v="777777"/>
    <s v="011507100234100"/>
    <s v="000000"/>
    <d v="2016-02-01T00:00:00"/>
    <m/>
    <s v="Балансовая РФПИ"/>
    <m/>
    <m/>
    <m/>
    <m/>
    <m/>
    <m/>
    <m/>
    <m/>
  </r>
  <r>
    <s v="393-010-054-01044-000034"/>
    <s v="000034"/>
    <s v="Чуканцова В.С."/>
    <s v="393-010-054-01044"/>
    <x v="1"/>
    <s v="393-010-054"/>
    <s v="15-206"/>
    <s v="393-010"/>
    <s v="О-13 Енино"/>
    <m/>
    <s v="Л 1"/>
    <s v="Без изоляции"/>
    <n v="7"/>
    <s v="Железобетонная"/>
    <n v="140"/>
    <s v="Норм."/>
    <s v="Возд.отв. линия, неизолир. пров."/>
    <s v="Кирпич"/>
    <s v="п. Орехово"/>
    <s v="ул.Заречная"/>
    <n v="15"/>
    <m/>
    <s v="Физ.лицо"/>
    <m/>
    <n v="9960446"/>
    <s v="Багратионовский РЭС"/>
    <m/>
    <s v="Нет"/>
    <m/>
    <m/>
    <m/>
    <m/>
    <m/>
    <s v="Нет"/>
    <n v="25"/>
    <x v="1"/>
    <n v="33"/>
    <m/>
    <m/>
    <m/>
    <m/>
    <m/>
    <m/>
    <m/>
    <m/>
    <m/>
    <m/>
    <s v="Нева 101 1SO 5знак. (6/1)"/>
    <s v="256206"/>
    <n v="3892"/>
    <x v="0"/>
    <s v="CE208 S7.849.2.OPR1.QYUVFLZ RP01 SMP MK"/>
    <s v="1000036543"/>
    <n v="777777"/>
    <s v="011507100069241"/>
    <s v="000000"/>
    <d v="2016-02-01T00:00:00"/>
    <m/>
    <s v="Балансовая РФПИ"/>
    <m/>
    <m/>
    <m/>
    <m/>
    <m/>
    <m/>
    <m/>
    <m/>
  </r>
  <r>
    <s v="393-010-054-01044-000035"/>
    <s v="000035"/>
    <s v="Вебер И.А."/>
    <s v="393-010-054-01044"/>
    <x v="1"/>
    <s v="393-010-054"/>
    <s v="15-206"/>
    <s v="393-010"/>
    <s v="О-13 Енино"/>
    <m/>
    <s v="Л 1"/>
    <s v="Изолированный"/>
    <n v="9"/>
    <s v="Железобетонная"/>
    <n v="180"/>
    <s v="Норм."/>
    <s v="Возд.отв. линия, СИП"/>
    <s v="Штукатурка"/>
    <s v="п. Орехово"/>
    <s v="ул. Центральная"/>
    <n v="10"/>
    <m/>
    <s v="Физ.лицо"/>
    <m/>
    <n v="9960413"/>
    <s v="Багратионовский РЭС"/>
    <m/>
    <s v="Нет"/>
    <m/>
    <m/>
    <m/>
    <m/>
    <m/>
    <s v="Нет"/>
    <n v="24"/>
    <x v="10"/>
    <n v="12"/>
    <m/>
    <m/>
    <m/>
    <m/>
    <m/>
    <m/>
    <m/>
    <m/>
    <m/>
    <m/>
    <s v="Нева 303 1SO 6знак. (7/1)"/>
    <s v="038399"/>
    <n v="5753"/>
    <x v="1"/>
    <s v="CE308 S34.745.OP.QV PL04 IEC"/>
    <s v="60878"/>
    <n v="777777"/>
    <s v="011485097760878"/>
    <s v="000000"/>
    <d v="2015-11-01T00:00:00"/>
    <m/>
    <s v="Балансовая РФПИ"/>
    <m/>
    <m/>
    <m/>
    <m/>
    <m/>
    <m/>
    <m/>
    <m/>
  </r>
  <r>
    <s v="393-010-054-01044-000036"/>
    <s v="000036"/>
    <s v="Селиванова О.А."/>
    <s v="393-010-054-01044"/>
    <x v="1"/>
    <s v="393-010-054"/>
    <s v="15-206"/>
    <s v="393-010"/>
    <s v="О-13 Енино"/>
    <m/>
    <s v="Л 1"/>
    <s v="Без изоляции"/>
    <s v="11/1_x000a_"/>
    <s v="Железобетонная"/>
    <n v="230"/>
    <s v="Норм."/>
    <s v="Возд.отв. линия, неизолир. пров."/>
    <s v="Сайдинг"/>
    <s v="п. Орехово"/>
    <s v="ул. Центральная"/>
    <n v="9"/>
    <m/>
    <s v="Физ.лицо"/>
    <m/>
    <n v="9960412"/>
    <s v="Багратионовский РЭС"/>
    <m/>
    <s v="Нет"/>
    <m/>
    <m/>
    <m/>
    <m/>
    <m/>
    <s v="Нет"/>
    <n v="25"/>
    <x v="1"/>
    <n v="23"/>
    <m/>
    <m/>
    <m/>
    <m/>
    <m/>
    <m/>
    <m/>
    <m/>
    <m/>
    <m/>
    <s v="НЕВА 101 1SO 5знак.(6/1)"/>
    <s v="180119"/>
    <n v="1994"/>
    <x v="0"/>
    <s v="CE208 S7.849.2.OPR1.QYUVFLZ RP01 SMP MK"/>
    <s v="1002037747"/>
    <n v="777777"/>
    <s v="011507100068837"/>
    <s v="000000"/>
    <d v="2016-02-01T00:00:00"/>
    <m/>
    <s v="Балансовая РФПИ"/>
    <m/>
    <m/>
    <m/>
    <m/>
    <m/>
    <m/>
    <m/>
    <m/>
  </r>
  <r>
    <s v="393-010-054-01044-000037"/>
    <s v="000037"/>
    <s v="Бурнышева Т.Ф."/>
    <s v="393-010-054-01044"/>
    <x v="1"/>
    <s v="393-010-054"/>
    <s v="15-206"/>
    <s v="393-010"/>
    <s v="О-13 Енино"/>
    <m/>
    <s v="Л 1"/>
    <s v="Без изоляции"/>
    <s v="11/1_x000a_"/>
    <s v="Железобетонная"/>
    <n v="230"/>
    <s v="Норм."/>
    <s v="Возд.отв. линия, неизолир. пров."/>
    <s v="Штукатурка"/>
    <s v="п. Орехово"/>
    <s v="ул. Центральная"/>
    <n v="11"/>
    <m/>
    <s v="Физ.лицо"/>
    <m/>
    <n v="9960414"/>
    <s v="Багратионовский РЭС"/>
    <m/>
    <s v="Нет"/>
    <m/>
    <m/>
    <m/>
    <m/>
    <m/>
    <s v="Нет"/>
    <n v="12"/>
    <x v="1"/>
    <n v="23"/>
    <m/>
    <m/>
    <m/>
    <m/>
    <m/>
    <m/>
    <m/>
    <m/>
    <m/>
    <m/>
    <s v="СО-ЭЭ6706 5знак."/>
    <s v="337411"/>
    <n v="61338"/>
    <x v="0"/>
    <s v="CE208 S7.849.2.OPR1.QYUVFLZ RP01 SMP MK"/>
    <s v="1002037719"/>
    <n v="777777"/>
    <s v="011507100067660"/>
    <s v="000000"/>
    <d v="2016-02-01T00:00:00"/>
    <m/>
    <s v="Балансовая РФПИ"/>
    <m/>
    <m/>
    <m/>
    <m/>
    <m/>
    <m/>
    <m/>
    <m/>
  </r>
  <r>
    <s v="393-010-054-01044-000038"/>
    <s v="000038"/>
    <s v="Левин С.М."/>
    <s v="393-010-054-01044"/>
    <x v="1"/>
    <s v="393-010-054"/>
    <s v="15-206"/>
    <s v="393-010"/>
    <s v="О-13 Енино"/>
    <m/>
    <s v="Л 1"/>
    <s v="Без изоляции"/>
    <n v="12"/>
    <s v="Железобетонная"/>
    <n v="240"/>
    <s v="Норм."/>
    <s v="Возд.отв. линия, неизолир. пров."/>
    <s v="Штукатурка"/>
    <s v="п. Орехово"/>
    <s v="ул. Центральная"/>
    <n v="13"/>
    <m/>
    <s v="Физ.лицо"/>
    <m/>
    <n v="9960415"/>
    <s v="Багратионовский РЭС"/>
    <m/>
    <s v="Нет"/>
    <m/>
    <m/>
    <m/>
    <m/>
    <m/>
    <s v="Нет"/>
    <n v="12"/>
    <x v="1"/>
    <n v="33"/>
    <m/>
    <m/>
    <m/>
    <m/>
    <m/>
    <m/>
    <m/>
    <m/>
    <m/>
    <m/>
    <s v="НЕВА 103 6-значный (8/2)"/>
    <s v="008945"/>
    <n v="19672"/>
    <x v="0"/>
    <s v="CE208 S7.849.2.OPR1.QYUVFLZ RP01 SMP MK"/>
    <s v="1002037882"/>
    <n v="777777"/>
    <s v="011507100235742"/>
    <s v="000000"/>
    <d v="2016-02-01T00:00:00"/>
    <m/>
    <s v="Балансовая РФПИ"/>
    <m/>
    <m/>
    <m/>
    <m/>
    <m/>
    <m/>
    <m/>
    <m/>
  </r>
  <r>
    <s v="393-010-054-01044-000039"/>
    <s v="000039"/>
    <s v="Антонова Г.А."/>
    <s v="393-010-054-01044"/>
    <x v="1"/>
    <s v="393-010-054"/>
    <s v="15-206"/>
    <s v="393-010"/>
    <s v="О-13 Енино"/>
    <m/>
    <s v="Л 1"/>
    <s v="Без изоляции"/>
    <s v="11/3"/>
    <s v="Деревянная"/>
    <n v="250"/>
    <s v="Норм."/>
    <s v="Возд.отв. линия, неизолир. пров."/>
    <s v="Древесина"/>
    <s v="п. Орехово"/>
    <s v="ул. Центральная"/>
    <n v="6"/>
    <m/>
    <s v="Физ.лицо"/>
    <m/>
    <n v="9960408"/>
    <s v="Багратионовский РЭС"/>
    <m/>
    <s v="Нет"/>
    <m/>
    <m/>
    <m/>
    <m/>
    <m/>
    <s v="Нет"/>
    <n v="10"/>
    <x v="1"/>
    <n v="33"/>
    <m/>
    <m/>
    <m/>
    <m/>
    <m/>
    <m/>
    <m/>
    <m/>
    <m/>
    <m/>
    <s v="НЕВА 103 6-значный (8/2)"/>
    <s v="090556"/>
    <m/>
    <x v="0"/>
    <s v="CE208 S7.849.2.OPR1.QYUVFLZ RP01 SMP MK"/>
    <s v="1000037278"/>
    <n v="777777"/>
    <s v="011507100236241"/>
    <s v="000000"/>
    <d v="2016-02-01T00:00:00"/>
    <m/>
    <s v="Балансовая РФПИ"/>
    <m/>
    <m/>
    <m/>
    <m/>
    <m/>
    <m/>
    <m/>
    <m/>
  </r>
  <r>
    <s v="393-010-054-01044-000040"/>
    <s v="000040"/>
    <s v="Трушкина Е.В."/>
    <s v="393-010-054-01044"/>
    <x v="1"/>
    <s v="393-010-054"/>
    <s v="15-206"/>
    <s v="393-010"/>
    <s v="О-13 Енино"/>
    <m/>
    <s v="Л 1"/>
    <s v="Без изоляции"/>
    <s v="11/3_x000a_"/>
    <s v="Железобетонная"/>
    <n v="250"/>
    <s v="Норм."/>
    <s v="Возд.отв. линия, неизолир. пров."/>
    <s v="Штукатурка"/>
    <s v="п. Орехово"/>
    <s v="ул. Центральная"/>
    <n v="7"/>
    <m/>
    <s v="Физ.лицо"/>
    <m/>
    <n v="9960410"/>
    <s v="Багратионовский РЭС"/>
    <m/>
    <s v="Нет"/>
    <m/>
    <m/>
    <m/>
    <m/>
    <m/>
    <s v="Нет"/>
    <n v="33"/>
    <x v="1"/>
    <n v="30"/>
    <m/>
    <m/>
    <m/>
    <m/>
    <m/>
    <m/>
    <m/>
    <m/>
    <m/>
    <m/>
    <s v="СО-И446 5знак."/>
    <s v="0703078 "/>
    <n v="59301"/>
    <x v="0"/>
    <s v="CE208 S7.849.2.OPR1.QYUVFLZ RP01 SMP MK"/>
    <s v="1002038814"/>
    <n v="777777"/>
    <s v="011507100235760"/>
    <s v="000000"/>
    <d v="2016-02-01T00:00:00"/>
    <m/>
    <s v="Балансовая РФПИ"/>
    <m/>
    <m/>
    <m/>
    <m/>
    <m/>
    <m/>
    <m/>
    <m/>
  </r>
  <r>
    <s v="393-010-054-01044-000041"/>
    <s v="000041"/>
    <s v="Хатина А.В."/>
    <s v="393-010-054-01044"/>
    <x v="1"/>
    <s v="393-010-054"/>
    <s v="15-206"/>
    <s v="393-010"/>
    <s v="О-13 Енино"/>
    <m/>
    <s v="Л 1"/>
    <s v="Без изоляции"/>
    <s v="13_x000a_"/>
    <s v="Железобетонная"/>
    <n v="260"/>
    <s v="Норм."/>
    <s v="Возд.отв. линия, СИП"/>
    <s v="Штукатурка"/>
    <s v="п. Орехово"/>
    <s v="ул. Центральная"/>
    <n v="13"/>
    <s v="Б"/>
    <s v="Физ.лицо"/>
    <m/>
    <n v="9960423"/>
    <s v="Багратионовский РЭС"/>
    <m/>
    <s v="Нет"/>
    <m/>
    <m/>
    <m/>
    <m/>
    <m/>
    <s v="Нет"/>
    <n v="8"/>
    <x v="3"/>
    <n v="25"/>
    <m/>
    <m/>
    <m/>
    <m/>
    <m/>
    <m/>
    <m/>
    <m/>
    <m/>
    <m/>
    <s v="ЦЭ 6803ВШ 6знак (8/2)"/>
    <s v="009081056006811"/>
    <n v="19000"/>
    <x v="1"/>
    <s v="CE308 S34.746.OP.QV PL04 IEC"/>
    <s v="34491"/>
    <n v="777777"/>
    <s v="011486101734491"/>
    <s v="000000"/>
    <d v="2016-03-01T00:00:00"/>
    <m/>
    <s v="Балансовая РФПИ"/>
    <m/>
    <m/>
    <m/>
    <m/>
    <m/>
    <m/>
    <m/>
    <m/>
  </r>
  <r>
    <s v="393-010-054-01044-000042"/>
    <s v="000042"/>
    <s v="Лучинович Т.В."/>
    <s v="393-010-054-01044"/>
    <x v="1"/>
    <s v="393-010-054"/>
    <s v="15-206"/>
    <s v="393-010"/>
    <s v="О-13 Енино"/>
    <m/>
    <s v="Л 1"/>
    <s v="Без изоляции"/>
    <s v="11/4/1_x000a_"/>
    <s v="Железобетонная"/>
    <n v="265"/>
    <s v="Норм."/>
    <s v="Возд.отв. линия, неизолир. пров."/>
    <s v="Древесина"/>
    <s v="п. Орехово"/>
    <s v="ул. Центральная"/>
    <n v="3"/>
    <n v="2"/>
    <s v="Физ.лицо"/>
    <m/>
    <n v="9960407"/>
    <s v="Багратионовский РЭС"/>
    <m/>
    <s v="Нет"/>
    <m/>
    <m/>
    <m/>
    <m/>
    <m/>
    <s v="Нет"/>
    <n v="10"/>
    <x v="1"/>
    <n v="33"/>
    <m/>
    <m/>
    <m/>
    <m/>
    <m/>
    <m/>
    <m/>
    <m/>
    <m/>
    <m/>
    <s v="НЕВА 103 6-значный (8/2)"/>
    <s v="090557"/>
    <n v="38755"/>
    <x v="0"/>
    <s v="CE208 S7.849.2.OPR1.QYUVFLZ RP01 SMP MK"/>
    <s v="1000037419"/>
    <n v="777777"/>
    <s v="011507100235469"/>
    <s v="000000"/>
    <d v="2016-02-01T00:00:00"/>
    <m/>
    <s v="Балансовая РФПИ"/>
    <m/>
    <m/>
    <m/>
    <m/>
    <m/>
    <m/>
    <m/>
    <m/>
  </r>
  <r>
    <s v="393-010-054-01044-000043"/>
    <s v="000043"/>
    <s v="Акчурина Т.А."/>
    <s v="393-010-054-01044"/>
    <x v="1"/>
    <s v="393-010-054"/>
    <s v="15-206"/>
    <s v="393-010"/>
    <s v="О-13 Енино"/>
    <m/>
    <s v="Л 1"/>
    <s v="Без изоляции"/>
    <s v="11/4/1_x000a_"/>
    <s v="Железобетонная"/>
    <n v="265"/>
    <s v="Норм."/>
    <s v="Возд.отв. линия, неизолир. пров."/>
    <s v="Кирпич"/>
    <s v="п. Орехово"/>
    <s v="ул. Центральная"/>
    <n v="6"/>
    <m/>
    <s v="Физ.лицо"/>
    <m/>
    <n v="9960409"/>
    <s v="Багратионовский РЭС"/>
    <m/>
    <s v="Нет"/>
    <m/>
    <m/>
    <m/>
    <m/>
    <m/>
    <s v="Нет"/>
    <n v="9"/>
    <x v="1"/>
    <n v="28"/>
    <m/>
    <m/>
    <m/>
    <m/>
    <m/>
    <m/>
    <m/>
    <m/>
    <m/>
    <m/>
    <s v="СО-И446 5знак."/>
    <s v="0219680"/>
    <n v="38755"/>
    <x v="0"/>
    <s v="CE208 S7.849.2.OPR1.QYUVFLZ RP01 SMP MK"/>
    <s v="1000036347"/>
    <n v="777777"/>
    <s v="011507100068986"/>
    <s v="000000"/>
    <d v="2016-02-01T00:00:00"/>
    <m/>
    <s v="Балансовая РФПИ"/>
    <m/>
    <m/>
    <m/>
    <m/>
    <m/>
    <m/>
    <m/>
    <m/>
  </r>
  <r>
    <s v="393-010-054-01044-000044"/>
    <s v="000044"/>
    <s v="Франзен Э.Д."/>
    <s v="393-010-054-01044"/>
    <x v="1"/>
    <s v="393-010-054"/>
    <s v="15-206"/>
    <s v="393-010"/>
    <s v="О-13 Енино"/>
    <m/>
    <s v="Л 1"/>
    <s v="Без изоляции"/>
    <s v="11/6_x000a_"/>
    <s v="Железобетонная"/>
    <n v="280"/>
    <s v="Норм."/>
    <s v="Возд.отв. линия, неизолир. пров."/>
    <s v="Штукатурка"/>
    <s v="п. Орехово"/>
    <s v="ул. Центральная"/>
    <n v="1"/>
    <n v="1"/>
    <s v="МКЖД"/>
    <m/>
    <n v="9960401"/>
    <s v="Багратионовский РЭС"/>
    <m/>
    <s v="Нет"/>
    <m/>
    <m/>
    <m/>
    <m/>
    <m/>
    <s v="Да"/>
    <n v="17"/>
    <x v="11"/>
    <n v="21"/>
    <m/>
    <m/>
    <m/>
    <m/>
    <m/>
    <m/>
    <m/>
    <m/>
    <m/>
    <m/>
    <s v="СО-ЭЭ6705 5знак."/>
    <s v="017745707"/>
    <n v="1810"/>
    <x v="0"/>
    <s v="CE208 S7.849.2.OPR1.QYUVFLZ RP01 SMP MK"/>
    <s v="1002038016"/>
    <n v="777777"/>
    <s v="011507100235737"/>
    <s v="000000"/>
    <d v="2016-02-01T00:00:00"/>
    <m/>
    <s v="Балансовая РФПИ"/>
    <m/>
    <m/>
    <m/>
    <m/>
    <m/>
    <m/>
    <m/>
    <m/>
  </r>
  <r>
    <s v="393-010-054-01044-000045"/>
    <s v="000045"/>
    <s v="Карпенко Д.Ю"/>
    <s v="393-010-054-01044"/>
    <x v="1"/>
    <s v="393-010-054"/>
    <s v="15-206"/>
    <s v="393-010"/>
    <s v="О-13 Енино"/>
    <m/>
    <s v="Л 1"/>
    <s v="Без изоляции"/>
    <s v="11/6_x000a_"/>
    <s v="Железобетонная"/>
    <n v="280"/>
    <s v="Норм."/>
    <s v="Возд.отв. линия, неизолир. пров."/>
    <s v="Штукатурка"/>
    <s v="п. Орехово"/>
    <s v="ул. Центральная"/>
    <n v="1"/>
    <n v="2"/>
    <s v="МКЖД"/>
    <m/>
    <n v="9960400"/>
    <s v="Багратионовский РЭС"/>
    <m/>
    <s v="Нет"/>
    <m/>
    <m/>
    <m/>
    <m/>
    <m/>
    <s v="Да"/>
    <n v="17"/>
    <x v="11"/>
    <n v="23"/>
    <m/>
    <m/>
    <m/>
    <m/>
    <m/>
    <m/>
    <m/>
    <m/>
    <m/>
    <m/>
    <s v="НЕВА 101 1SO 5знак.(6/1)"/>
    <s v="349068"/>
    <n v="37178"/>
    <x v="0"/>
    <s v="CE208 S7.849.2.OPR1.QYUVFLZ RP01 SMP MK"/>
    <s v="1002038012"/>
    <n v="777777"/>
    <s v="011507100235528"/>
    <s v="000000"/>
    <d v="2016-02-01T00:00:00"/>
    <m/>
    <s v="Балансовая РФПИ"/>
    <m/>
    <m/>
    <m/>
    <m/>
    <m/>
    <m/>
    <m/>
    <m/>
  </r>
  <r>
    <s v="393-010-054-01044-000046"/>
    <s v="000046"/>
    <s v="Левин В.Е."/>
    <s v="393-010-054-01044"/>
    <x v="1"/>
    <s v="393-010-054"/>
    <s v="15-206"/>
    <s v="393-010"/>
    <s v="О-13 Енино"/>
    <m/>
    <s v="Л 1"/>
    <s v="Без изоляции"/>
    <s v="11/6_x000a_"/>
    <s v="Железобетонная"/>
    <n v="280"/>
    <s v="Норм."/>
    <s v="Возд.отв. линия, неизолир. пров."/>
    <s v="Штукатурка"/>
    <s v="п. Орехово"/>
    <s v="ул. Центральная"/>
    <n v="1"/>
    <n v="3"/>
    <s v="МКЖД"/>
    <m/>
    <n v="9960402"/>
    <s v="Багратионовский РЭС"/>
    <m/>
    <s v="Нет"/>
    <m/>
    <m/>
    <m/>
    <m/>
    <m/>
    <s v="Да"/>
    <n v="17"/>
    <x v="11"/>
    <n v="25"/>
    <m/>
    <m/>
    <m/>
    <m/>
    <m/>
    <m/>
    <m/>
    <m/>
    <m/>
    <m/>
    <s v="СЕ101 S6 145 7"/>
    <s v="007789021010475"/>
    <n v="9824"/>
    <x v="0"/>
    <s v="CE208 S7.849.2.OPR1.QYUVFLZ RP01 SMP MK"/>
    <s v="1000036249"/>
    <n v="777777"/>
    <s v="011507100068879"/>
    <s v="000000"/>
    <d v="2016-02-01T00:00:00"/>
    <m/>
    <s v="Балансовая РФПИ"/>
    <m/>
    <m/>
    <m/>
    <m/>
    <m/>
    <m/>
    <m/>
    <m/>
  </r>
  <r>
    <s v="393-010-054-01044-000047"/>
    <s v="000047"/>
    <s v="Изотова Г.В."/>
    <s v="393-010-054-01044"/>
    <x v="1"/>
    <s v="393-010-054"/>
    <s v="15-206"/>
    <s v="393-010"/>
    <s v="О-13 Енино"/>
    <m/>
    <s v="Л 1"/>
    <s v="Без изоляции"/>
    <s v="11/7"/>
    <s v="Железобетонная"/>
    <n v="290"/>
    <s v="Норм."/>
    <s v="Возд.отв. линия, неизолир. пров."/>
    <s v="Древесина"/>
    <s v="п. Орехово"/>
    <s v="ул. Центральная"/>
    <n v="4"/>
    <m/>
    <s v="Физ.лицо"/>
    <m/>
    <n v="9960405"/>
    <s v="Багратионовский РЭС"/>
    <m/>
    <s v="Нет"/>
    <m/>
    <m/>
    <m/>
    <m/>
    <m/>
    <s v="Нет"/>
    <n v="14"/>
    <x v="1"/>
    <n v="25"/>
    <m/>
    <m/>
    <m/>
    <m/>
    <m/>
    <m/>
    <m/>
    <m/>
    <m/>
    <m/>
    <s v="НЕВА 101 1SO 5знак.(6/1)"/>
    <s v="364774"/>
    <n v="832"/>
    <x v="0"/>
    <s v="CE208 S7.849.2.OPR1.QYUVFLZ RP01 SMP MK"/>
    <s v="1000037154"/>
    <n v="777777"/>
    <s v="011507100069389"/>
    <s v="000000"/>
    <d v="2016-02-01T00:00:00"/>
    <m/>
    <s v="Балансовая РФПИ"/>
    <m/>
    <m/>
    <m/>
    <m/>
    <m/>
    <m/>
    <m/>
    <m/>
  </r>
  <r>
    <s v="393-010-054-01044-000048"/>
    <s v="000048"/>
    <s v="Поршина А.Н."/>
    <s v="393-010-054-01044"/>
    <x v="1"/>
    <s v="393-010-054"/>
    <s v="15-206"/>
    <s v="393-010"/>
    <s v="О-13 Енино"/>
    <m/>
    <s v="Л 1"/>
    <s v="Без изоляции"/>
    <n v="16"/>
    <s v="Железобетонная"/>
    <n v="320"/>
    <s v="Норм."/>
    <s v="Возд.отв. линия, неизолир. пров."/>
    <s v="Штукатурка"/>
    <s v="п. Орехово"/>
    <s v="ул. Центральная"/>
    <n v="15"/>
    <m/>
    <s v="Физ.лицо"/>
    <m/>
    <n v="9960416"/>
    <s v="Багратионовский РЭС"/>
    <m/>
    <s v="Нет"/>
    <m/>
    <m/>
    <m/>
    <m/>
    <m/>
    <s v="Нет"/>
    <n v="6"/>
    <x v="1"/>
    <n v="33"/>
    <m/>
    <m/>
    <m/>
    <m/>
    <m/>
    <m/>
    <m/>
    <m/>
    <m/>
    <m/>
    <s v="СКАТ 101 6знак."/>
    <s v="1000147194"/>
    <n v="3637"/>
    <x v="0"/>
    <s v="CE208 S7.849.2.OPR1.QYUVFLZ RP01 SMP MK"/>
    <s v="1002038678"/>
    <n v="777777"/>
    <s v="011507100235331"/>
    <s v="000000"/>
    <d v="2016-02-01T00:00:00"/>
    <m/>
    <s v="Балансовая РФПИ"/>
    <m/>
    <m/>
    <m/>
    <m/>
    <m/>
    <m/>
    <m/>
    <m/>
  </r>
  <r>
    <s v="393-010-054-01044-000049"/>
    <s v="000049"/>
    <s v="Матросов А.Ю."/>
    <s v="393-010-054-01044"/>
    <x v="1"/>
    <s v="393-010-054"/>
    <s v="15-206"/>
    <s v="393-010"/>
    <s v="О-13 Енино"/>
    <m/>
    <s v="Л 1"/>
    <s v="Без изоляции"/>
    <n v="17"/>
    <s v="Железобетонная"/>
    <n v="340"/>
    <s v="Норм."/>
    <s v="Возд.отв. линия, неизолир. пров."/>
    <s v="Древесина"/>
    <s v="п. Орехово"/>
    <s v="ул. Центральная"/>
    <n v="17"/>
    <n v="1"/>
    <s v="Физ.лицо"/>
    <m/>
    <n v="9960417"/>
    <s v="Багратионовский РЭС"/>
    <m/>
    <s v="Нет"/>
    <m/>
    <m/>
    <m/>
    <m/>
    <m/>
    <s v="Нет"/>
    <n v="25"/>
    <x v="1"/>
    <n v="29"/>
    <m/>
    <m/>
    <m/>
    <m/>
    <m/>
    <m/>
    <m/>
    <m/>
    <m/>
    <m/>
    <s v="НЕВА 101 1SO 5знак.(6/1)"/>
    <s v="064809"/>
    <n v="1324"/>
    <x v="0"/>
    <s v="CE208 S7.849.2.OPR1.QYUVFLZ RP01 SMP MK"/>
    <s v="1002038874"/>
    <n v="777777"/>
    <s v="011507100068833"/>
    <s v="000000"/>
    <d v="2016-02-01T00:00:00"/>
    <m/>
    <s v="Балансовая РФПИ"/>
    <m/>
    <m/>
    <m/>
    <m/>
    <m/>
    <m/>
    <m/>
    <m/>
  </r>
  <r>
    <s v="393-010-054-01044-000050"/>
    <s v="000050"/>
    <s v="Фокин В.И."/>
    <s v="393-010-054-01044"/>
    <x v="1"/>
    <s v="393-010-054"/>
    <s v="15-206"/>
    <s v="393-010"/>
    <s v="О-13 Енино"/>
    <m/>
    <s v="Л 1"/>
    <s v="Без изоляции"/>
    <n v="19"/>
    <s v="Железобетонная"/>
    <n v="380"/>
    <s v="Норм."/>
    <s v="Возд.отв. линия, неизолир. пров."/>
    <s v="Древесина"/>
    <s v="п. Орехово"/>
    <s v="ул. Центральная"/>
    <n v="17"/>
    <n v="2"/>
    <s v="Физ.лицо"/>
    <m/>
    <n v="9960418"/>
    <s v="Багратионовский РЭС"/>
    <m/>
    <s v="Нет"/>
    <m/>
    <m/>
    <m/>
    <m/>
    <m/>
    <s v="Нет"/>
    <n v="24"/>
    <x v="1"/>
    <n v="33"/>
    <m/>
    <m/>
    <m/>
    <m/>
    <m/>
    <m/>
    <m/>
    <m/>
    <m/>
    <m/>
    <s v="НЕВА 101 1SO 5знак.(6/1)"/>
    <s v="176984"/>
    <n v="4856"/>
    <x v="0"/>
    <s v="CE208 S7.849.2.OPR1.QYUVFLZ RP01 SMP MK"/>
    <s v="1000036643"/>
    <n v="777777"/>
    <s v="011507100069041"/>
    <s v="000000"/>
    <d v="2016-02-01T00:00:00"/>
    <m/>
    <s v="Балансовая РФПИ"/>
    <m/>
    <m/>
    <m/>
    <m/>
    <m/>
    <m/>
    <m/>
    <m/>
  </r>
  <r>
    <s v="393-010-054-01044-000051"/>
    <s v="000051"/>
    <s v="Скопец Л.И."/>
    <s v="393-010-054-01044"/>
    <x v="1"/>
    <s v="393-010-054"/>
    <s v="15-206"/>
    <s v="393-010"/>
    <s v="О-13 Енино"/>
    <m/>
    <s v="Л 1"/>
    <s v="Без изоляции"/>
    <n v="19"/>
    <s v="Железобетонная"/>
    <n v="380"/>
    <s v="Норм."/>
    <s v="Возд.отв. линия, неизолир. пров."/>
    <s v="Штукатурка"/>
    <s v="п. Орехово"/>
    <s v="ул. Центральная"/>
    <n v="19"/>
    <n v="1"/>
    <s v="Физ.лицо"/>
    <m/>
    <n v="9960419"/>
    <s v="Багратионовский РЭС"/>
    <m/>
    <s v="Нет"/>
    <m/>
    <m/>
    <m/>
    <m/>
    <m/>
    <s v="Нет"/>
    <n v="20"/>
    <x v="1"/>
    <n v="26"/>
    <m/>
    <m/>
    <m/>
    <m/>
    <m/>
    <m/>
    <m/>
    <m/>
    <m/>
    <m/>
    <s v="НЕВА 103 6-значный (8/2)"/>
    <s v="424705"/>
    <n v="18380"/>
    <x v="0"/>
    <s v="CE208 S7.849.2.OPR1.QYUVFLZ RP01 SMP MK"/>
    <s v="1000037767"/>
    <n v="777777"/>
    <s v="011507100234084"/>
    <s v="000000"/>
    <d v="2016-02-01T00:00:00"/>
    <m/>
    <s v="Балансовая РФПИ"/>
    <m/>
    <m/>
    <m/>
    <m/>
    <m/>
    <m/>
    <m/>
    <m/>
  </r>
  <r>
    <s v="393-010-054-01044-000052"/>
    <s v="000052"/>
    <s v="Вельк В.В."/>
    <s v="393-010-054-01044"/>
    <x v="1"/>
    <s v="393-010-054"/>
    <s v="15-206"/>
    <s v="393-010"/>
    <s v="О-13 Енино"/>
    <m/>
    <s v="Л 1"/>
    <s v="Без изоляции"/>
    <n v="20"/>
    <s v="Железобетонная"/>
    <n v="400"/>
    <s v="Норм."/>
    <s v="Возд.отв. линия, неизолир. пров."/>
    <s v="Штукатурка"/>
    <s v="п. Орехово"/>
    <s v="ул. Центральная"/>
    <n v="19"/>
    <n v="2"/>
    <s v="Физ.лицо"/>
    <m/>
    <n v="9960420"/>
    <s v="Багратионовский РЭС"/>
    <m/>
    <s v="Нет"/>
    <m/>
    <m/>
    <m/>
    <m/>
    <m/>
    <s v="Нет"/>
    <n v="15"/>
    <x v="1"/>
    <n v="29"/>
    <m/>
    <m/>
    <m/>
    <m/>
    <m/>
    <m/>
    <m/>
    <m/>
    <m/>
    <m/>
    <s v="СО-ЭЭ6706 5знак."/>
    <s v="779520"/>
    <n v="42096"/>
    <x v="0"/>
    <s v="CE208 S7.849.2.OPR1.QYUVFLZ RP01 SMP MK"/>
    <s v="1002038705"/>
    <n v="777777"/>
    <s v="011507100235330"/>
    <s v="000000"/>
    <d v="2016-02-01T00:00:00"/>
    <m/>
    <s v="Балансовая РФПИ"/>
    <m/>
    <m/>
    <m/>
    <m/>
    <m/>
    <m/>
    <m/>
    <m/>
  </r>
  <r>
    <s v="393-010-054-01044-000053"/>
    <s v="000053"/>
    <s v="Бодров А.А."/>
    <s v="393-010-054-01044"/>
    <x v="1"/>
    <s v="393-010-054"/>
    <s v="15-206"/>
    <s v="393-010"/>
    <s v="О-13 Енино"/>
    <m/>
    <s v="Л 1"/>
    <s v="Без изоляции"/>
    <n v="20"/>
    <s v="Железобетонная"/>
    <n v="400"/>
    <s v="Норм."/>
    <s v="Возд.отв. линия, неизолир. пров."/>
    <s v="Древесина"/>
    <s v="п. Орехово"/>
    <s v="ул. Центральная"/>
    <n v="21"/>
    <m/>
    <s v="Физ.лицо"/>
    <m/>
    <n v="9960421"/>
    <s v="Багратионовский РЭС"/>
    <m/>
    <s v="Нет"/>
    <m/>
    <m/>
    <m/>
    <m/>
    <m/>
    <s v="Нет"/>
    <n v="13"/>
    <x v="1"/>
    <n v="33"/>
    <m/>
    <m/>
    <m/>
    <m/>
    <m/>
    <m/>
    <m/>
    <m/>
    <m/>
    <m/>
    <s v="СЕ 101"/>
    <s v="007789035038923"/>
    <n v="23475"/>
    <x v="0"/>
    <s v="CE208 S7.849.2.OPR1.QYUVFLZ RP01 SMP MK"/>
    <s v="1002038078"/>
    <n v="777777"/>
    <s v="011507100069120"/>
    <s v="000000"/>
    <d v="2016-02-01T00:00:00"/>
    <m/>
    <s v="Балансовая РФПИ"/>
    <m/>
    <m/>
    <m/>
    <m/>
    <m/>
    <m/>
    <m/>
    <m/>
  </r>
  <r>
    <s v="393-010-054-01044-000054"/>
    <s v="000054"/>
    <s v="Дороднова Л.Н"/>
    <s v="393-010-054-01044"/>
    <x v="1"/>
    <s v="393-010-054"/>
    <s v="15-206"/>
    <s v="393-010"/>
    <s v="О-13 Енино"/>
    <m/>
    <s v="Л 2"/>
    <s v="Без изоляции"/>
    <n v="3"/>
    <s v="Железобетонная"/>
    <n v="60"/>
    <s v="Норм."/>
    <s v="Возд.отв. линия, неизолир. пров."/>
    <s v="Штукатурка"/>
    <s v="п. Орехово"/>
    <s v="ул.Заречная"/>
    <n v="12"/>
    <m/>
    <s v="Физ.лицо"/>
    <m/>
    <n v="9960439"/>
    <s v="Багратионовский РЭС"/>
    <m/>
    <s v="Нет"/>
    <m/>
    <m/>
    <m/>
    <m/>
    <m/>
    <s v="Нет"/>
    <n v="23"/>
    <x v="1"/>
    <n v="33"/>
    <m/>
    <m/>
    <m/>
    <m/>
    <m/>
    <m/>
    <m/>
    <m/>
    <m/>
    <m/>
    <s v="ЦЭ6807Бк 5-значный"/>
    <s v="64041824 "/>
    <n v="5622"/>
    <x v="0"/>
    <s v="CE208 S7.849.2.OPR1.QYUVFLZ RP01 SMP MK"/>
    <s v="1002039088"/>
    <n v="777777"/>
    <s v="011507100236254"/>
    <s v="000000"/>
    <d v="2016-02-01T00:00:00"/>
    <m/>
    <s v="Балансовая РФПИ"/>
    <m/>
    <m/>
    <m/>
    <m/>
    <m/>
    <m/>
    <m/>
    <m/>
  </r>
  <r>
    <s v="393-010-054-01044-000055"/>
    <s v="000055"/>
    <s v="Золотухина Е.Е."/>
    <s v="393-010-054-01044"/>
    <x v="1"/>
    <s v="393-010-054"/>
    <s v="15-206"/>
    <s v="393-010"/>
    <s v="О-13 Енино"/>
    <m/>
    <s v="Л 2"/>
    <s v="Без изоляции"/>
    <n v="4"/>
    <s v="Железобетонная"/>
    <n v="80"/>
    <s v="Норм."/>
    <s v="Возд.отв. линия, СИП"/>
    <s v="Штукатурка"/>
    <s v="п. Орехово"/>
    <s v="ул.Заречная"/>
    <n v="17"/>
    <s v="А"/>
    <s v="Физ.лицо"/>
    <m/>
    <n v="9960445"/>
    <s v="Багратионовский РЭС"/>
    <m/>
    <s v="Нет"/>
    <m/>
    <m/>
    <m/>
    <m/>
    <m/>
    <s v="Нет"/>
    <n v="25"/>
    <x v="0"/>
    <n v="12"/>
    <m/>
    <m/>
    <m/>
    <m/>
    <m/>
    <m/>
    <m/>
    <m/>
    <m/>
    <m/>
    <s v="НЕВА 101 1SO 5знак.(6/1)"/>
    <s v="517031"/>
    <n v="759"/>
    <x v="0"/>
    <s v="CE208 S7.849.2.OPR1.QYUVFLZ RP01 SMP MK"/>
    <s v="1002039114"/>
    <n v="777777"/>
    <s v="011507100234495"/>
    <s v="000000"/>
    <d v="2016-02-01T00:00:00"/>
    <m/>
    <s v="Балансовая РФПИ"/>
    <m/>
    <m/>
    <m/>
    <m/>
    <m/>
    <m/>
    <m/>
    <m/>
  </r>
  <r>
    <s v="393-010-054-01044-000056"/>
    <s v="000056"/>
    <s v="Леонова Г.Н."/>
    <s v="393-010-054-01044"/>
    <x v="1"/>
    <s v="393-010-054"/>
    <s v="15-206"/>
    <s v="393-010"/>
    <s v="О-13 Енино"/>
    <m/>
    <s v="Л 2"/>
    <s v="Без изоляции"/>
    <n v="4"/>
    <s v="Железобетонная"/>
    <n v="80"/>
    <s v="Норм."/>
    <s v="Возд.отв. линия, СИП"/>
    <s v="Штукатурка"/>
    <s v="п. Орехово"/>
    <s v="ул.Заречная"/>
    <n v="17"/>
    <n v="2"/>
    <s v="Физ.лицо"/>
    <m/>
    <n v="9960422"/>
    <s v="Багратионовский РЭС"/>
    <m/>
    <s v="Нет"/>
    <m/>
    <m/>
    <m/>
    <m/>
    <m/>
    <s v="Нет"/>
    <n v="25"/>
    <x v="0"/>
    <n v="12"/>
    <m/>
    <m/>
    <m/>
    <m/>
    <m/>
    <m/>
    <m/>
    <m/>
    <m/>
    <m/>
    <s v="НЕВА 101 1SO 5знак.(6/1)"/>
    <s v="390917"/>
    <n v="20202"/>
    <x v="0"/>
    <s v="CE208 S7.849.2.OPR1.QYUVFLZ RP01 SMP MK"/>
    <s v="1000036321"/>
    <n v="777777"/>
    <s v="011507100235071"/>
    <s v="000000"/>
    <d v="2016-02-01T00:00:00"/>
    <m/>
    <s v="Балансовая РФПИ"/>
    <m/>
    <m/>
    <m/>
    <m/>
    <m/>
    <m/>
    <m/>
    <m/>
  </r>
  <r>
    <s v="393-010-054-01044-000057"/>
    <s v="000057"/>
    <s v="Жарков А.Ю"/>
    <s v="393-010-054-01044"/>
    <x v="1"/>
    <s v="393-010-054"/>
    <s v="15-206"/>
    <s v="393-010"/>
    <s v="О-13 Енино"/>
    <m/>
    <s v="Л 2"/>
    <s v="Без изоляции"/>
    <s v="6/1_x000a_"/>
    <s v="Железобетонная"/>
    <n v="130"/>
    <s v="Норм."/>
    <s v="Возд.отв. линия, СИП"/>
    <s v="Штукатурка"/>
    <s v="п. Орехово"/>
    <s v="ул.Заречная"/>
    <n v="8"/>
    <m/>
    <s v="Физ.лицо"/>
    <m/>
    <n v="9960432"/>
    <s v="Багратионовский РЭС"/>
    <m/>
    <s v="Нет"/>
    <m/>
    <m/>
    <m/>
    <m/>
    <m/>
    <s v="Нет"/>
    <n v="23"/>
    <x v="0"/>
    <n v="12"/>
    <m/>
    <m/>
    <m/>
    <m/>
    <m/>
    <m/>
    <m/>
    <m/>
    <m/>
    <m/>
    <s v="СЕ 101"/>
    <s v="007789033044095"/>
    <n v="37742"/>
    <x v="0"/>
    <s v="CE208 S7.849.2.OPR1.QYUVFLZ RP01 SMP MK"/>
    <s v="1002038371"/>
    <n v="777777"/>
    <s v="011507100069053"/>
    <s v="000000"/>
    <d v="2016-02-01T00:00:00"/>
    <m/>
    <s v="Балансовая РФПИ"/>
    <m/>
    <m/>
    <m/>
    <m/>
    <m/>
    <m/>
    <m/>
    <m/>
  </r>
  <r>
    <s v="393-010-054-01044-000058"/>
    <s v="000058"/>
    <s v="Худайназарова Л.С."/>
    <s v="393-010-054-01044"/>
    <x v="1"/>
    <s v="393-010-054"/>
    <s v="15-206"/>
    <s v="393-010"/>
    <s v="О-13 Енино"/>
    <m/>
    <s v="Л 2"/>
    <s v="Без изоляции"/>
    <n v="7"/>
    <s v="Железобетонная"/>
    <n v="140"/>
    <s v="Норм."/>
    <s v="Возд.отв. линия, СИП"/>
    <s v="Штукатурка"/>
    <s v="п. Орехово"/>
    <s v="ул.Заречная"/>
    <n v="4"/>
    <m/>
    <s v="Физ.лицо"/>
    <m/>
    <n v="9960427"/>
    <s v="Багратионовский РЭС"/>
    <m/>
    <s v="Нет"/>
    <m/>
    <m/>
    <m/>
    <m/>
    <m/>
    <s v="Нет"/>
    <n v="17"/>
    <x v="0"/>
    <n v="12"/>
    <m/>
    <m/>
    <m/>
    <m/>
    <m/>
    <m/>
    <m/>
    <m/>
    <m/>
    <m/>
    <s v="СЭО-1.00.1 5-значный"/>
    <s v="110312 "/>
    <n v="86869"/>
    <x v="0"/>
    <s v="CE208 S7.849.2.OPR1.QYUVFLZ RP01 SMP MK"/>
    <s v="1000037084"/>
    <n v="777777"/>
    <s v="011507100065446"/>
    <s v="000000"/>
    <d v="2016-02-01T00:00:00"/>
    <m/>
    <s v="Балансовая РФПИ"/>
    <m/>
    <m/>
    <m/>
    <m/>
    <m/>
    <m/>
    <m/>
    <m/>
  </r>
  <r>
    <s v="393-010-054-01044-000059"/>
    <s v="000059"/>
    <s v="Куликовская М.П."/>
    <s v="393-010-054-01044"/>
    <x v="1"/>
    <s v="393-010-054"/>
    <s v="15-206"/>
    <s v="393-010"/>
    <s v="О-13 Енино"/>
    <m/>
    <s v="Л 2"/>
    <s v="Без изоляции"/>
    <s v="6/2_x000a_"/>
    <s v="Железобетонная"/>
    <n v="140"/>
    <s v="Норм."/>
    <s v="Возд.отв. линия, СИП"/>
    <s v="Штукатурка"/>
    <s v="п. Орехово"/>
    <s v="ул.Заречная"/>
    <n v="10"/>
    <m/>
    <s v="Физ.лицо"/>
    <m/>
    <n v="9960435"/>
    <s v="Багратионовский РЭС"/>
    <m/>
    <s v="Нет"/>
    <m/>
    <m/>
    <m/>
    <m/>
    <m/>
    <s v="Нет"/>
    <n v="27"/>
    <x v="0"/>
    <n v="12"/>
    <m/>
    <m/>
    <m/>
    <m/>
    <m/>
    <m/>
    <m/>
    <m/>
    <m/>
    <m/>
    <s v="СО-ЭЭ6706 5знак."/>
    <s v="114070"/>
    <n v="13686"/>
    <x v="0"/>
    <s v="CE208 S7.849.2.OPR1.QYUVFLZ RP01 SMP MK"/>
    <s v="1002037961"/>
    <n v="777777"/>
    <s v="011507100067595"/>
    <s v="000000"/>
    <d v="2016-02-01T00:00:00"/>
    <m/>
    <s v="Балансовая РФПИ"/>
    <m/>
    <m/>
    <m/>
    <m/>
    <m/>
    <m/>
    <m/>
    <m/>
  </r>
  <r>
    <s v="393-010-054-01044-000060"/>
    <s v="000060"/>
    <s v="Артскважина"/>
    <s v="393-010-054-01044"/>
    <x v="1"/>
    <s v="393-010-054"/>
    <s v="15-206"/>
    <s v="393-010"/>
    <s v="О-13 Енино"/>
    <m/>
    <s v="Л 2"/>
    <s v="Без изоляции"/>
    <s v="13/3"/>
    <s v="Железобетонная"/>
    <n v="160"/>
    <s v="Норм."/>
    <s v="Возд.отв. линия, кабель"/>
    <s v="Штукатурка"/>
    <s v="п. Орехово"/>
    <s v="ул.Заречная"/>
    <s v="скважина"/>
    <m/>
    <s v="Юр.лицо"/>
    <m/>
    <s v="367/9  "/>
    <s v="Багратионовский РЭС"/>
    <m/>
    <s v="Нет"/>
    <m/>
    <m/>
    <m/>
    <m/>
    <m/>
    <s v="Нет"/>
    <n v="10"/>
    <x v="12"/>
    <n v="40"/>
    <m/>
    <m/>
    <m/>
    <m/>
    <m/>
    <m/>
    <m/>
    <m/>
    <m/>
    <m/>
    <s v="Нева 303 1SO 6знак. (7/1)"/>
    <s v="006620"/>
    <n v="21534"/>
    <x v="1"/>
    <s v="CE308 S34.745 .OP.QV PL04 IEC MK"/>
    <s v="09316"/>
    <n v="777777"/>
    <s v="011506098609316"/>
    <s v="000000"/>
    <d v="2015-12-01T00:00:00"/>
    <m/>
    <s v="Балансовая РФПИ"/>
    <m/>
    <m/>
    <m/>
    <m/>
    <m/>
    <m/>
    <m/>
    <m/>
  </r>
  <r>
    <s v="393-010-054-01044-000061"/>
    <s v="000061"/>
    <s v="Урбанович И.В."/>
    <s v="393-010-054-01044"/>
    <x v="1"/>
    <s v="393-010-054"/>
    <s v="15-206"/>
    <s v="393-010"/>
    <s v="О-13 Енино"/>
    <m/>
    <s v="Л 2"/>
    <s v="Без изоляции"/>
    <n v="9"/>
    <s v="Железобетонная"/>
    <n v="180"/>
    <s v="Норм."/>
    <s v="Возд.отв. линия, СИП"/>
    <s v="Кирпич"/>
    <s v="п. Орехово"/>
    <s v="ул.Заречная"/>
    <n v="2"/>
    <m/>
    <s v="Физ.лицо"/>
    <m/>
    <n v="9960425"/>
    <s v="Багратионовский РЭС"/>
    <m/>
    <s v="Нет"/>
    <m/>
    <m/>
    <m/>
    <m/>
    <m/>
    <s v="Нет"/>
    <n v="19"/>
    <x v="0"/>
    <n v="12"/>
    <m/>
    <m/>
    <m/>
    <m/>
    <m/>
    <m/>
    <m/>
    <m/>
    <m/>
    <m/>
    <s v="НЕВА 103 6-значный (8/2)"/>
    <s v="055663"/>
    <n v="1081"/>
    <x v="0"/>
    <s v="CE208 S7.849.2.OPR1.QYUVFLZ RP01 SMP MK"/>
    <s v="1002038795"/>
    <n v="777777"/>
    <s v="011507100068063"/>
    <s v="000000"/>
    <d v="2016-02-01T00:00:00"/>
    <m/>
    <s v="Балансовая РФПИ"/>
    <m/>
    <m/>
    <m/>
    <m/>
    <m/>
    <m/>
    <m/>
    <m/>
  </r>
  <r>
    <s v="393-010-054-01044-000062"/>
    <s v="000062"/>
    <s v="Демедович А.В."/>
    <s v="393-010-054-01044"/>
    <x v="1"/>
    <s v="393-010-054"/>
    <s v="15-206"/>
    <s v="393-010"/>
    <s v="О-13 Енино"/>
    <m/>
    <s v="Л 2"/>
    <s v="Без изоляции"/>
    <n v="9"/>
    <s v="Железобетонная"/>
    <n v="180"/>
    <s v="Норм."/>
    <s v="Возд.отв. линия, СИП"/>
    <s v="Штукатурка"/>
    <s v="п. Орехово"/>
    <s v="ул.Заречная"/>
    <n v="11"/>
    <n v="2"/>
    <s v="Физ.лицо"/>
    <m/>
    <n v="9960437"/>
    <s v="Багратионовский РЭС"/>
    <m/>
    <s v="Нет"/>
    <m/>
    <m/>
    <m/>
    <m/>
    <m/>
    <s v="Нет"/>
    <n v="20"/>
    <x v="0"/>
    <n v="12"/>
    <m/>
    <m/>
    <m/>
    <m/>
    <m/>
    <m/>
    <m/>
    <m/>
    <m/>
    <m/>
    <s v="SPB 6-значный"/>
    <s v="0108002643"/>
    <n v="22591"/>
    <x v="0"/>
    <s v="CE208 S7.849.2.OPR1.QYUVFLZ RP01 SMP MK"/>
    <s v="1000036296"/>
    <n v="777777"/>
    <s v="011507100128566"/>
    <s v="000000"/>
    <d v="2016-02-01T00:00:00"/>
    <m/>
    <s v="Балансовая РФПИ"/>
    <m/>
    <m/>
    <m/>
    <m/>
    <m/>
    <m/>
    <m/>
    <m/>
  </r>
  <r>
    <s v="393-010-054-01044-000063"/>
    <s v="000063"/>
    <s v="Андреев В.А"/>
    <s v="393-010-054-01044"/>
    <x v="1"/>
    <s v="393-010-054"/>
    <s v="15-206"/>
    <s v="393-010"/>
    <s v="О-13 Енино"/>
    <m/>
    <s v="Л 2"/>
    <s v="Без изоляции"/>
    <s v="9/1_x000a_"/>
    <s v="Железобетонная"/>
    <n v="190"/>
    <s v="Норм."/>
    <s v="Возд.отв. линия, СИП"/>
    <s v="Штукатурка"/>
    <s v="п. Орехово"/>
    <s v="ул.Заречная"/>
    <n v="9"/>
    <n v="1"/>
    <s v="Физ.лицо"/>
    <m/>
    <n v="9960433"/>
    <s v="Багратионовский РЭС"/>
    <m/>
    <s v="Нет"/>
    <m/>
    <m/>
    <m/>
    <m/>
    <m/>
    <s v="Нет"/>
    <n v="15"/>
    <x v="0"/>
    <n v="12"/>
    <m/>
    <m/>
    <m/>
    <m/>
    <m/>
    <m/>
    <m/>
    <m/>
    <m/>
    <m/>
    <s v="СЕ101 R5 145 M 7"/>
    <s v="007791020001461"/>
    <n v="39596"/>
    <x v="0"/>
    <s v="CE208 S7.849.2.OPR1.QYUVFLZ RP01 SMP MK"/>
    <s v="1000036293"/>
    <n v="777777"/>
    <s v="011507100158051"/>
    <s v="000000"/>
    <d v="2016-02-01T00:00:00"/>
    <m/>
    <s v="Балансовая РФПИ"/>
    <m/>
    <m/>
    <m/>
    <m/>
    <m/>
    <m/>
    <m/>
    <m/>
  </r>
  <r>
    <s v="393-010-054-01044-000064"/>
    <s v="000064"/>
    <s v="Шумилина Л.Н."/>
    <s v="393-010-054-01044"/>
    <x v="1"/>
    <s v="393-010-054"/>
    <s v="15-206"/>
    <s v="393-010"/>
    <s v="О-13 Енино"/>
    <m/>
    <s v="Л 2"/>
    <s v="Без изоляции"/>
    <s v="9/1_x000a_"/>
    <s v="Железобетонная"/>
    <n v="190"/>
    <s v="Норм."/>
    <s v="Возд.отв. линия, СИП"/>
    <s v="Штукатурка"/>
    <s v="п. Орехово"/>
    <s v="ул.Заречная"/>
    <n v="9"/>
    <n v="2"/>
    <s v="Физ.лицо"/>
    <m/>
    <n v="9960434"/>
    <s v="Багратионовский РЭС"/>
    <m/>
    <s v="Нет"/>
    <m/>
    <m/>
    <m/>
    <m/>
    <m/>
    <s v="Нет"/>
    <n v="15"/>
    <x v="0"/>
    <n v="12"/>
    <m/>
    <m/>
    <m/>
    <m/>
    <m/>
    <m/>
    <m/>
    <m/>
    <m/>
    <m/>
    <m/>
    <m/>
    <m/>
    <x v="0"/>
    <s v="CE208 S7.849.2.OPR1.QYUVFLZ RP01 SMP MK"/>
    <s v="1002038702"/>
    <n v="777777"/>
    <s v="011507100235891"/>
    <s v="000000"/>
    <d v="2016-02-01T00:00:00"/>
    <m/>
    <s v="Балансовая РФПИ"/>
    <m/>
    <m/>
    <m/>
    <m/>
    <m/>
    <m/>
    <m/>
    <m/>
  </r>
  <r>
    <s v="393-010-054-01044-000065"/>
    <s v="000065"/>
    <s v="Глущенко М.Д."/>
    <s v="393-010-054-01044"/>
    <x v="1"/>
    <s v="393-010-054"/>
    <s v="15-206"/>
    <s v="393-010"/>
    <s v="О-13 Енино"/>
    <m/>
    <s v="Л 2"/>
    <s v="Без изоляции"/>
    <n v="10"/>
    <s v="Железобетонная"/>
    <n v="200"/>
    <s v="Норм."/>
    <s v="Возд.отв. линия, СИП"/>
    <s v="Штукатурка"/>
    <s v="п. Орехово"/>
    <s v="ул.Заречная"/>
    <n v="11"/>
    <n v="1"/>
    <s v="Физ.лицо"/>
    <m/>
    <n v="9960436"/>
    <s v="Багратионовский РЭС"/>
    <m/>
    <s v="Нет"/>
    <m/>
    <m/>
    <m/>
    <m/>
    <m/>
    <s v="Нет"/>
    <n v="27"/>
    <x v="0"/>
    <n v="12"/>
    <m/>
    <m/>
    <m/>
    <m/>
    <m/>
    <m/>
    <m/>
    <m/>
    <m/>
    <m/>
    <s v="НЕВА 101 1SO 5знак.(6/1)"/>
    <s v="334376"/>
    <n v="15751"/>
    <x v="0"/>
    <s v="CE208 S7.849.2.OPR1.QYUVFLZ RP01 SMP MK"/>
    <s v="1002038110"/>
    <n v="777777"/>
    <s v="011507100158026"/>
    <s v="000000"/>
    <d v="2016-02-01T00:00:00"/>
    <m/>
    <s v="Балансовая РФПИ"/>
    <m/>
    <m/>
    <m/>
    <m/>
    <m/>
    <m/>
    <m/>
    <m/>
  </r>
  <r>
    <s v="393-010-054-01044-000066"/>
    <s v="000066"/>
    <s v="Матовщик Н.С."/>
    <s v="393-010-054-01044"/>
    <x v="1"/>
    <s v="393-010-054"/>
    <s v="15-206"/>
    <s v="393-010"/>
    <s v="О-13 Енино"/>
    <m/>
    <s v="Л 2"/>
    <s v="Изолированный"/>
    <s v="9/3_x000a_"/>
    <s v="Железобетонная"/>
    <n v="210"/>
    <s v="Норм."/>
    <s v="Возд.отв. линия, СИП"/>
    <s v="Штукатурка"/>
    <s v="п. Орехово"/>
    <s v="ул. Центральная"/>
    <n v="8"/>
    <m/>
    <s v="Физ.лицо"/>
    <m/>
    <n v="9960411"/>
    <s v="Багратионовский РЭС"/>
    <m/>
    <s v="Нет"/>
    <m/>
    <m/>
    <m/>
    <m/>
    <m/>
    <s v="Нет"/>
    <n v="7"/>
    <x v="0"/>
    <n v="12"/>
    <m/>
    <m/>
    <m/>
    <m/>
    <m/>
    <m/>
    <m/>
    <m/>
    <m/>
    <m/>
    <s v="НЕВА 101 1SO 5знак.(6/1)"/>
    <s v="065288"/>
    <n v="17829"/>
    <x v="0"/>
    <s v="CE208 S7.849.2.OPR1.QYUVFLZ RP01 SMP MK"/>
    <s v="1002037486"/>
    <n v="777777"/>
    <s v="011507100068866"/>
    <s v="000000"/>
    <d v="2016-02-01T00:00:00"/>
    <m/>
    <s v="Балансовая РФПИ"/>
    <m/>
    <m/>
    <m/>
    <m/>
    <m/>
    <m/>
    <m/>
    <m/>
  </r>
  <r>
    <s v="393-010-054-01044-000067"/>
    <s v="000067"/>
    <s v="Андреев И.В."/>
    <s v="393-010-054-01044"/>
    <x v="1"/>
    <s v="393-010-054"/>
    <s v="15-206"/>
    <s v="393-010"/>
    <s v="О-13 Енино"/>
    <m/>
    <s v="Л 2"/>
    <s v="Без изоляции"/>
    <n v="11"/>
    <s v="Железобетонная"/>
    <n v="220"/>
    <s v="Норм."/>
    <s v="Возд.отв. линия, СИП"/>
    <s v="Штукатурка"/>
    <s v="п. Орехово"/>
    <s v="ул.Заречная"/>
    <n v="13"/>
    <n v="1"/>
    <s v="МКЖД"/>
    <m/>
    <n v="9960440"/>
    <s v="Багратионовский РЭС"/>
    <m/>
    <s v="Нет"/>
    <m/>
    <m/>
    <m/>
    <m/>
    <m/>
    <s v="Да"/>
    <n v="20"/>
    <x v="0"/>
    <n v="12"/>
    <m/>
    <m/>
    <m/>
    <m/>
    <m/>
    <m/>
    <m/>
    <m/>
    <m/>
    <m/>
    <s v="СЕ 101 5-значный (8/3)"/>
    <s v="007791056018333"/>
    <n v="12798"/>
    <x v="0"/>
    <s v="CE208 S7.849.2.OPR1.QYUVFLZ RP01 SMP MK"/>
    <s v="1000036808"/>
    <n v="777777"/>
    <s v="011507100069152"/>
    <s v="000000"/>
    <d v="2016-02-01T00:00:00"/>
    <m/>
    <s v="Балансовая РФПИ"/>
    <m/>
    <m/>
    <m/>
    <m/>
    <m/>
    <m/>
    <m/>
    <m/>
  </r>
  <r>
    <s v="393-010-054-01044-000068"/>
    <s v="000068"/>
    <s v="Безродная А.С."/>
    <s v="393-010-054-01044"/>
    <x v="1"/>
    <s v="393-010-054"/>
    <s v="15-206"/>
    <s v="393-010"/>
    <s v="О-13 Енино"/>
    <m/>
    <s v="Л 2"/>
    <s v="Без изоляции"/>
    <n v="11"/>
    <s v="Железобетонная"/>
    <n v="220"/>
    <s v="Норм."/>
    <s v="Возд.отв. линия, СИП"/>
    <s v="Штукатурка"/>
    <s v="п. Орехово"/>
    <s v="ул.Заречная"/>
    <n v="13"/>
    <n v="3"/>
    <s v="МКЖД"/>
    <m/>
    <n v="9960441"/>
    <s v="Багратионовский РЭС"/>
    <m/>
    <s v="Нет"/>
    <m/>
    <m/>
    <m/>
    <m/>
    <m/>
    <s v="Да"/>
    <n v="20"/>
    <x v="0"/>
    <n v="12"/>
    <m/>
    <m/>
    <m/>
    <m/>
    <m/>
    <m/>
    <m/>
    <m/>
    <m/>
    <m/>
    <s v="СО-2М 4знак."/>
    <s v="05230311"/>
    <n v="2951"/>
    <x v="0"/>
    <s v="CE208 S7.849.2.OPR1.QYUVFLZ RP01 SMP MK"/>
    <s v="1002038532"/>
    <n v="777777"/>
    <s v="011507100068755"/>
    <s v="000000"/>
    <d v="2016-02-01T00:00:00"/>
    <m/>
    <s v="Балансовая РФПИ"/>
    <m/>
    <m/>
    <m/>
    <m/>
    <m/>
    <m/>
    <m/>
    <m/>
  </r>
  <r>
    <s v="393-010-054-01044-000069"/>
    <s v="000069"/>
    <s v="Андреева И.В."/>
    <s v="393-010-054-01044"/>
    <x v="1"/>
    <s v="393-010-054"/>
    <s v="15-206"/>
    <s v="393-010"/>
    <s v="О-13 Енино"/>
    <m/>
    <s v="Л 2"/>
    <s v="Без изоляции"/>
    <n v="11"/>
    <s v="Железобетонная"/>
    <n v="220"/>
    <s v="Норм."/>
    <s v="Возд.отв. линия, неизолир. пров."/>
    <s v="Штукатурка"/>
    <s v="п. Орехово"/>
    <s v="ул.Заречная"/>
    <n v="13"/>
    <n v="2"/>
    <s v="МКЖД"/>
    <m/>
    <n v="9960424"/>
    <s v="Багратионовский РЭС"/>
    <m/>
    <s v="Нет"/>
    <m/>
    <m/>
    <m/>
    <m/>
    <m/>
    <s v="Нет"/>
    <n v="11"/>
    <x v="13"/>
    <n v="33"/>
    <m/>
    <m/>
    <m/>
    <m/>
    <m/>
    <m/>
    <m/>
    <m/>
    <m/>
    <m/>
    <s v="ЦЭ 6803В 6-знак (8/2)"/>
    <s v="011076070005866"/>
    <m/>
    <x v="1"/>
    <s v="CE308 S34.745 .OP.QV PL04 IEC MK"/>
    <s v="09680"/>
    <n v="777777"/>
    <s v="011506098609680"/>
    <s v="000000"/>
    <d v="2015-12-01T00:00:00"/>
    <m/>
    <s v="Балансовая РФПИ"/>
    <m/>
    <m/>
    <m/>
    <m/>
    <m/>
    <m/>
    <m/>
    <m/>
  </r>
  <r>
    <s v="393-010-054-01044-000070"/>
    <s v="000070"/>
    <s v="Махмудов Н.Ф."/>
    <s v="393-010-054-01044"/>
    <x v="1"/>
    <s v="393-010-054"/>
    <s v="15-206"/>
    <s v="393-010"/>
    <s v="О-13 Енино"/>
    <m/>
    <s v="Л 2"/>
    <s v="Без изоляции"/>
    <s v="15/1_x000a_"/>
    <s v="Железобетонная"/>
    <n v="310"/>
    <s v="Норм."/>
    <s v="Возд.отв. линия, СИП"/>
    <s v="Штукатурка"/>
    <s v="п. Орехово"/>
    <s v="ул.Заречная"/>
    <n v="7"/>
    <n v="1"/>
    <s v="Физ.лицо"/>
    <m/>
    <n v="9960430"/>
    <s v="Багратионовский РЭС"/>
    <m/>
    <s v="Нет"/>
    <m/>
    <m/>
    <m/>
    <m/>
    <m/>
    <s v="Да"/>
    <n v="22"/>
    <x v="0"/>
    <n v="12"/>
    <m/>
    <m/>
    <m/>
    <m/>
    <m/>
    <m/>
    <m/>
    <m/>
    <m/>
    <m/>
    <s v="СЕ 101"/>
    <s v="007789034060893"/>
    <n v="11676"/>
    <x v="0"/>
    <s v="CE208 S7.849.2.OPR1.QYUVFLZ RP01 SMP MK"/>
    <s v="1002037751"/>
    <n v="777777"/>
    <s v="011507100068811"/>
    <s v="000000"/>
    <d v="2016-02-01T00:00:00"/>
    <m/>
    <s v="Балансовая РФПИ"/>
    <m/>
    <m/>
    <m/>
    <m/>
    <m/>
    <m/>
    <m/>
    <m/>
  </r>
  <r>
    <s v="393-010-054-01044-000071"/>
    <s v="000071"/>
    <s v="Тюрин В.Н."/>
    <s v="393-010-054-01044"/>
    <x v="1"/>
    <s v="393-010-054"/>
    <s v="15-206"/>
    <s v="393-010"/>
    <s v="О-13 Енино"/>
    <m/>
    <s v="Л 2"/>
    <s v="Без изоляции"/>
    <s v="15/1_x000a_"/>
    <s v="Железобетонная"/>
    <n v="310"/>
    <s v="Норм."/>
    <s v="Возд.отв. линия, СИП"/>
    <s v="Штукатурка"/>
    <s v="п. Орехово"/>
    <s v="ул.Заречная"/>
    <n v="7"/>
    <n v="2"/>
    <s v="Физ.лицо"/>
    <m/>
    <n v="9960431"/>
    <s v="Багратионовский РЭС"/>
    <m/>
    <s v="Нет"/>
    <m/>
    <m/>
    <m/>
    <m/>
    <m/>
    <s v="Да"/>
    <n v="22"/>
    <x v="0"/>
    <n v="12"/>
    <m/>
    <m/>
    <m/>
    <m/>
    <m/>
    <m/>
    <m/>
    <m/>
    <m/>
    <m/>
    <s v="СО-И446 5знак."/>
    <s v="0302956"/>
    <n v="5315"/>
    <x v="0"/>
    <s v="CE208 S7.849.2.OPR1.QYUVFLZ RP01 SMP MK"/>
    <s v="1002037967"/>
    <n v="777777"/>
    <s v="011507100067644"/>
    <s v="000000"/>
    <d v="2016-02-01T00:00:00"/>
    <m/>
    <s v="Балансовая РФПИ"/>
    <m/>
    <m/>
    <m/>
    <m/>
    <m/>
    <m/>
    <m/>
    <m/>
  </r>
  <r>
    <s v="393-010-054-01044-000072"/>
    <s v="000072"/>
    <s v="Лысовский Д.Ф"/>
    <s v="393-010-054-01044"/>
    <x v="1"/>
    <s v="393-010-054"/>
    <s v="15-206"/>
    <s v="393-010"/>
    <s v="О-13 Енино"/>
    <m/>
    <s v="Л 2"/>
    <s v="Без изоляции"/>
    <s v="15/2_x000a_"/>
    <s v="Железобетонная"/>
    <n v="320"/>
    <s v="Норм."/>
    <s v="Возд.отв. линия, неизолир. пров."/>
    <s v="Штукатурка"/>
    <s v="п. Орехово"/>
    <s v="ул.Заречная"/>
    <n v="5"/>
    <m/>
    <s v="Физ.лицо"/>
    <m/>
    <n v="9960429"/>
    <s v="Багратионовский РЭС"/>
    <m/>
    <s v="Нет"/>
    <m/>
    <m/>
    <m/>
    <m/>
    <m/>
    <s v="Нет"/>
    <n v="17"/>
    <x v="1"/>
    <n v="33"/>
    <m/>
    <m/>
    <m/>
    <m/>
    <m/>
    <m/>
    <m/>
    <m/>
    <m/>
    <m/>
    <s v="НЕВА 101 1SO 5знак.(6/1)"/>
    <s v="074825"/>
    <n v="33713"/>
    <x v="0"/>
    <s v="CE208 S7.849.2.OPR1.QYUVFLZ RP01 SMP MK"/>
    <s v="1002037997"/>
    <n v="777777"/>
    <s v="011507100235752"/>
    <s v="000000"/>
    <d v="2016-02-01T00:00:00"/>
    <m/>
    <s v="Балансовая РФПИ"/>
    <m/>
    <m/>
    <m/>
    <m/>
    <m/>
    <m/>
    <m/>
    <m/>
  </r>
  <r>
    <s v="393-010-054-01044-000073"/>
    <s v="000073"/>
    <s v="Попова М.С"/>
    <s v="393-010-054-01044"/>
    <x v="1"/>
    <s v="393-010-054"/>
    <s v="15-206"/>
    <s v="393-010"/>
    <s v="О-13 Енино"/>
    <m/>
    <s v="Л 2"/>
    <s v="Без изоляции"/>
    <s v="15/4_x000a_"/>
    <s v="Железобетонная"/>
    <n v="340"/>
    <s v="Норм."/>
    <s v="Возд.отв. линия, неизолир. пров."/>
    <s v="Штукатурка"/>
    <s v="п. Орехово"/>
    <s v="ул.Заречная"/>
    <n v="3"/>
    <m/>
    <s v="Физ.лицо"/>
    <m/>
    <n v="9960426"/>
    <s v="Багратионовский РЭС"/>
    <m/>
    <s v="Нет"/>
    <m/>
    <m/>
    <m/>
    <m/>
    <m/>
    <s v="Нет"/>
    <n v="18"/>
    <x v="1"/>
    <n v="33"/>
    <m/>
    <m/>
    <m/>
    <m/>
    <m/>
    <m/>
    <m/>
    <m/>
    <m/>
    <m/>
    <s v="L1F 7-значный (9/2)"/>
    <s v="12030140"/>
    <n v="50008"/>
    <x v="0"/>
    <s v="CE208 S7.849.2.OPR1.QYUVFLZ RP01 SMP MK"/>
    <s v="1002037965"/>
    <n v="777777"/>
    <s v="011507100067629"/>
    <s v="000000"/>
    <d v="2016-02-01T00:00:00"/>
    <m/>
    <s v="Балансовая РФПИ"/>
    <m/>
    <m/>
    <m/>
    <m/>
    <m/>
    <m/>
    <m/>
    <m/>
  </r>
  <r>
    <s v="393-010-054-01044-000074"/>
    <s v="000074"/>
    <s v="Суворикова Е.В."/>
    <s v="393-010-054-01044"/>
    <x v="1"/>
    <s v="393-010-054"/>
    <s v="15-206"/>
    <s v="393-010"/>
    <s v="О-13 Енино"/>
    <m/>
    <s v="Л 2"/>
    <s v="Без изоляции"/>
    <s v="17/1_x000a_"/>
    <s v="Железобетонная"/>
    <n v="350"/>
    <s v="Норм."/>
    <s v="Возд.отв. линия, неизолир. пров."/>
    <s v="Штукатурка"/>
    <s v="п. Орехово"/>
    <s v="ул. Центральная"/>
    <n v="3"/>
    <n v="1"/>
    <s v="Физ.лицо"/>
    <m/>
    <n v="9960406"/>
    <s v="Багратионовский РЭС"/>
    <m/>
    <s v="Нет"/>
    <m/>
    <m/>
    <m/>
    <m/>
    <m/>
    <s v="Нет"/>
    <n v="8"/>
    <x v="1"/>
    <n v="29"/>
    <m/>
    <m/>
    <m/>
    <m/>
    <m/>
    <m/>
    <m/>
    <m/>
    <m/>
    <m/>
    <s v="НЕВА 101 1SO 5знак.(6/1)"/>
    <s v="142921"/>
    <n v="3422"/>
    <x v="0"/>
    <s v="CE208 S7.849.2.OPR1.QYUVFLZ RP01 SMP MK"/>
    <s v="1002037213"/>
    <n v="777777"/>
    <s v="011507100068672"/>
    <s v="000000"/>
    <d v="2016-02-01T00:00:00"/>
    <m/>
    <s v="Балансовая РФПИ"/>
    <m/>
    <m/>
    <m/>
    <m/>
    <m/>
    <m/>
    <m/>
    <m/>
  </r>
  <r>
    <s v="393-010-054-01044-000075"/>
    <s v="000075"/>
    <s v="Перова В.В."/>
    <s v="393-010-054-01044"/>
    <x v="1"/>
    <s v="393-010-054"/>
    <s v="15-206"/>
    <s v="393-010"/>
    <s v="О-13 Енино"/>
    <m/>
    <s v="Л 2"/>
    <s v="Без изоляции"/>
    <s v="17/2_x000a_"/>
    <s v="Железобетонная"/>
    <n v="360"/>
    <s v="Норм."/>
    <s v="Возд.отв. линия, неизолир. пров."/>
    <s v="Штукатурка"/>
    <s v="п. Орехово"/>
    <s v="ул. Центральная"/>
    <n v="2"/>
    <n v="1"/>
    <s v="Физ.лицо"/>
    <m/>
    <n v="9960403"/>
    <s v="Багратионовский РЭС"/>
    <m/>
    <s v="Нет"/>
    <m/>
    <m/>
    <m/>
    <m/>
    <m/>
    <s v="Да"/>
    <n v="13"/>
    <x v="1"/>
    <n v="21"/>
    <m/>
    <m/>
    <m/>
    <m/>
    <m/>
    <m/>
    <m/>
    <m/>
    <m/>
    <m/>
    <s v="СО-ЭЭ6706 5знак."/>
    <s v="773575"/>
    <n v="42096"/>
    <x v="0"/>
    <s v="CE208 S7.849.2.OPR1.QYUVFLZ RP01 SMP MK"/>
    <s v="1000036901"/>
    <n v="777777"/>
    <s v="011507100233983"/>
    <s v="000000"/>
    <d v="2016-02-01T00:00:00"/>
    <m/>
    <s v="Балансовая РФПИ"/>
    <m/>
    <m/>
    <m/>
    <m/>
    <m/>
    <m/>
    <m/>
    <m/>
  </r>
  <r>
    <s v="393-010-054-01044-000076"/>
    <s v="000076"/>
    <s v="Дацко Л.М"/>
    <s v="393-010-054-01044"/>
    <x v="1"/>
    <s v="393-010-054"/>
    <s v="15-206"/>
    <s v="393-010"/>
    <s v="О-13 Енино"/>
    <m/>
    <s v="Л 2"/>
    <s v="Без изоляции"/>
    <s v="17/2_x000a_"/>
    <s v="Железобетонная"/>
    <n v="360"/>
    <s v="Норм."/>
    <s v="Возд.отв. линия, неизолир. пров."/>
    <s v="Штукатурка"/>
    <s v="п. Орехово"/>
    <s v="ул. Центральная"/>
    <n v="2"/>
    <n v="2"/>
    <s v="Физ.лицо"/>
    <m/>
    <n v="9960404"/>
    <s v="Багратионовский РЭС"/>
    <m/>
    <s v="Нет"/>
    <m/>
    <m/>
    <m/>
    <m/>
    <m/>
    <s v="Да"/>
    <n v="13"/>
    <x v="1"/>
    <n v="33"/>
    <m/>
    <m/>
    <m/>
    <m/>
    <m/>
    <m/>
    <m/>
    <m/>
    <m/>
    <m/>
    <s v="СКАТ 101 6знак."/>
    <s v="1000134752"/>
    <n v="9001"/>
    <x v="0"/>
    <s v="CE208 S7.849.2.OPR1.QYUVFLZ RP01 SMP MK"/>
    <s v="1002038011"/>
    <n v="777777"/>
    <s v="011507100068782"/>
    <s v="000000"/>
    <d v="2016-02-01T00:00:00"/>
    <m/>
    <s v="Балансовая РФПИ"/>
    <m/>
    <m/>
    <m/>
    <m/>
    <m/>
    <m/>
    <m/>
    <m/>
  </r>
  <r>
    <s v="393-010-054-01044-000077"/>
    <s v="000077"/>
    <s v="Сурвило Д.И."/>
    <s v="393-010-054-01044"/>
    <x v="1"/>
    <s v="393-010-054"/>
    <s v="15-206"/>
    <s v="393-010"/>
    <s v="О-13 Енино"/>
    <m/>
    <s v="Л 3"/>
    <s v="Без изоляции"/>
    <n v="5"/>
    <s v="Железобетонная"/>
    <n v="100"/>
    <s v="Норм."/>
    <s v="Возд.отв. линия, неизолир. пров."/>
    <s v="Штукатурка"/>
    <s v="п. Орехово"/>
    <s v="ул.Заречная"/>
    <n v="21"/>
    <n v="1"/>
    <s v="Физ.лицо"/>
    <m/>
    <n v="9960448"/>
    <s v="Багратионовский РЭС"/>
    <m/>
    <s v="Нет"/>
    <m/>
    <m/>
    <m/>
    <m/>
    <m/>
    <s v="Нет"/>
    <n v="18"/>
    <x v="1"/>
    <n v="33"/>
    <m/>
    <m/>
    <m/>
    <m/>
    <m/>
    <m/>
    <m/>
    <m/>
    <m/>
    <m/>
    <m/>
    <m/>
    <m/>
    <x v="0"/>
    <s v="CE208 S7.849.2.OPR1.QYUVFLZ RP01 SMP MK"/>
    <s v="1002038897"/>
    <n v="777777"/>
    <s v="011507100235759"/>
    <s v="000000"/>
    <d v="2016-02-01T00:00:00"/>
    <m/>
    <s v="Балансовая РФПИ"/>
    <m/>
    <m/>
    <m/>
    <m/>
    <m/>
    <m/>
    <m/>
    <m/>
  </r>
  <r>
    <s v="393-010-054-01044-000078"/>
    <s v="000078"/>
    <s v="Плотникова Т.Г"/>
    <s v="393-010-054-01044"/>
    <x v="1"/>
    <s v="393-010-054"/>
    <s v="15-206"/>
    <s v="393-010"/>
    <s v="О-13 Енино"/>
    <m/>
    <s v="Л 3"/>
    <s v="Без изоляции"/>
    <n v="5"/>
    <s v="Железобетонная"/>
    <n v="100"/>
    <s v="Норм."/>
    <s v="Возд.отв. линия, неизолир. пров."/>
    <s v="Штукатурка"/>
    <s v="п. Орехово"/>
    <s v="ул.Заречная"/>
    <n v="21"/>
    <n v="2"/>
    <s v="Физ.лицо"/>
    <m/>
    <n v="9960449"/>
    <s v="Багратионовский РЭС"/>
    <m/>
    <s v="Нет"/>
    <m/>
    <m/>
    <m/>
    <m/>
    <m/>
    <s v="Нет"/>
    <n v="18"/>
    <x v="1"/>
    <n v="31"/>
    <m/>
    <m/>
    <m/>
    <m/>
    <m/>
    <m/>
    <m/>
    <m/>
    <m/>
    <m/>
    <s v="СЕ 101 5-значный (8/3)"/>
    <s v="007789053106764"/>
    <n v="11110"/>
    <x v="0"/>
    <s v="CE208 S7.849.2.OPR1.QYUVFLZ RP01 SMP MK"/>
    <s v="1002038699"/>
    <n v="777777"/>
    <s v="011507100235896"/>
    <s v="000000"/>
    <d v="2016-02-01T00:00:00"/>
    <m/>
    <s v="Балансовая РФПИ"/>
    <m/>
    <m/>
    <m/>
    <m/>
    <m/>
    <m/>
    <m/>
    <m/>
  </r>
  <r>
    <s v="393-010-054-01044-000079"/>
    <s v="000079"/>
    <s v="Иванова О.В."/>
    <s v="393-010-054-01044"/>
    <x v="1"/>
    <s v="393-010-054"/>
    <s v="15-206"/>
    <s v="393-010"/>
    <s v="О-13 Енино"/>
    <m/>
    <s v="Л 3"/>
    <s v="Без изоляции"/>
    <n v="5"/>
    <s v="Железобетонная"/>
    <n v="100"/>
    <s v="Норм."/>
    <s v="Возд.отв. линия, неизолир. пров."/>
    <s v="Штукатурка"/>
    <s v="п. Орехово"/>
    <s v="ул.Заречная"/>
    <n v="23"/>
    <n v="1"/>
    <s v="Физ.лицо"/>
    <m/>
    <n v="9960450"/>
    <s v="Багратионовский РЭС"/>
    <m/>
    <s v="Нет"/>
    <m/>
    <m/>
    <m/>
    <m/>
    <m/>
    <s v="Да"/>
    <n v="13"/>
    <x v="1"/>
    <n v="33"/>
    <m/>
    <m/>
    <m/>
    <m/>
    <m/>
    <m/>
    <m/>
    <m/>
    <m/>
    <m/>
    <s v="НЕВА 101 1SO 5знак.(6/1)"/>
    <s v="182071"/>
    <n v="8290"/>
    <x v="0"/>
    <s v="CE208 S7.849.2.OPR1.QYUVFLZ RP01 SMP MK"/>
    <s v="1002037609"/>
    <n v="777777"/>
    <s v="011507100234664"/>
    <s v="000000"/>
    <d v="2016-02-01T00:00:00"/>
    <m/>
    <s v="Балансовая РФПИ"/>
    <m/>
    <m/>
    <m/>
    <m/>
    <m/>
    <m/>
    <m/>
    <m/>
  </r>
  <r>
    <s v="393-010-054-01044-000080"/>
    <s v="000080"/>
    <s v="Нечаева Н.В."/>
    <s v="393-010-054-01044"/>
    <x v="1"/>
    <s v="393-010-054"/>
    <s v="15-206"/>
    <s v="393-010"/>
    <s v="О-13 Енино"/>
    <m/>
    <s v="Л 3"/>
    <s v="Без изоляции"/>
    <n v="5"/>
    <s v="Железобетонная"/>
    <n v="100"/>
    <s v="Норм."/>
    <s v="Возд.отв. линия, неизолир. пров."/>
    <s v="Штукатурка"/>
    <s v="п. Орехово"/>
    <s v="ул.Заречная"/>
    <n v="23"/>
    <n v="2"/>
    <s v="Физ.лицо"/>
    <m/>
    <n v="9960451"/>
    <s v="Багратионовский РЭС"/>
    <m/>
    <s v="Нет"/>
    <m/>
    <m/>
    <m/>
    <m/>
    <m/>
    <s v="Да"/>
    <n v="13"/>
    <x v="1"/>
    <n v="20"/>
    <m/>
    <m/>
    <m/>
    <m/>
    <m/>
    <m/>
    <m/>
    <m/>
    <m/>
    <m/>
    <s v="се101"/>
    <s v="007789061020691"/>
    <n v="7836"/>
    <x v="0"/>
    <s v="CE208 S7.849.2.OPR1.QYUVFLZ RP01 SMP MK"/>
    <s v="1000036117"/>
    <n v="777777"/>
    <s v="011507100234307"/>
    <s v="000000"/>
    <d v="2016-02-01T00:00:00"/>
    <m/>
    <s v="Балансовая РФПИ"/>
    <m/>
    <m/>
    <m/>
    <m/>
    <m/>
    <m/>
    <m/>
    <m/>
  </r>
  <r>
    <s v="393-010-054-01044-000081"/>
    <s v="000081"/>
    <s v="Лысовская Н.П."/>
    <s v="393-010-054-01044"/>
    <x v="1"/>
    <s v="393-010-054"/>
    <s v="15-206"/>
    <s v="393-010"/>
    <s v="О-13 Енино"/>
    <m/>
    <s v="Л 3"/>
    <s v="Без изоляции"/>
    <n v="6"/>
    <s v="Железобетонная"/>
    <n v="120"/>
    <s v="Норм."/>
    <s v="Возд.отв. линия, неизолир. пров."/>
    <s v="Древесина"/>
    <s v="п. Орехово"/>
    <s v="ул.Заречная"/>
    <n v="14"/>
    <m/>
    <s v="Физ.лицо"/>
    <m/>
    <n v="9960442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СО-2М 4знак."/>
    <s v="031434 "/>
    <n v="16008"/>
    <x v="0"/>
    <s v="CE208 S7.849.2.OPR1.QYUVFLZ RP01 SMP MK"/>
    <s v="1002037291"/>
    <n v="777777"/>
    <s v="011507100068280"/>
    <s v="000000"/>
    <d v="2016-02-01T00:00:00"/>
    <m/>
    <s v="Балансовая РФПИ"/>
    <m/>
    <m/>
    <m/>
    <m/>
    <m/>
    <m/>
    <m/>
    <m/>
  </r>
  <r>
    <s v="393-010-054-01044-000082"/>
    <s v="000082"/>
    <s v="Тех.учет ТП 206-02"/>
    <s v="393-010-054-01044"/>
    <x v="1"/>
    <s v="393-010-054"/>
    <s v="15-206"/>
    <s v="393-010"/>
    <s v="О-13 Енино"/>
    <m/>
    <s v=" ТП"/>
    <s v="Без изоляции"/>
    <m/>
    <s v="Деревянная"/>
    <m/>
    <s v="Норм."/>
    <s v="Возд.отв. линия, неизолир. пров."/>
    <s v="Кирпич"/>
    <s v="п. Орехово"/>
    <s v="ул.Заречная"/>
    <m/>
    <m/>
    <s v="Технич.учет"/>
    <m/>
    <s v="РЭС"/>
    <s v="Багратионовский РЭС"/>
    <m/>
    <s v="Нет"/>
    <m/>
    <m/>
    <m/>
    <m/>
    <m/>
    <s v="Нет"/>
    <n v="6"/>
    <x v="14"/>
    <n v="6"/>
    <s v="ТШП-0,66-I"/>
    <n v="400"/>
    <s v="Шинный"/>
    <s v="Новые ТТ на шины"/>
    <s v="80"/>
    <n v="5080132"/>
    <n v="5080061"/>
    <n v="5080060"/>
    <d v="2015-09-22T00:00:00"/>
    <m/>
    <m/>
    <m/>
    <m/>
    <x v="2"/>
    <s v="CE308 S31.543.OA.SV IEC"/>
    <s v="098285328"/>
    <n v="777777"/>
    <s v="011509098285328"/>
    <s v="000000"/>
    <d v="2015-12-01T00:00:00"/>
    <m/>
    <s v="Балансовая РФПИ"/>
    <m/>
    <m/>
    <m/>
    <m/>
    <m/>
    <m/>
    <m/>
    <m/>
  </r>
  <r>
    <s v="393-010-054-01045-000083"/>
    <s v="000083"/>
    <s v="Мамченко В.Н."/>
    <s v="393-010-054-01045"/>
    <x v="2"/>
    <s v="393-010-054"/>
    <s v="15-206"/>
    <s v="393-010"/>
    <s v="О-13 Енино"/>
    <m/>
    <s v="Л 1"/>
    <s v="Без изоляции"/>
    <n v="3"/>
    <s v="Деревянная"/>
    <n v="60"/>
    <s v="Норм."/>
    <s v="Возд.отв. линия, СИП"/>
    <s v="Древесина"/>
    <s v="п. Августовка "/>
    <s v="ул. Августовка"/>
    <n v="1"/>
    <n v="1"/>
    <s v="Физ.лицо"/>
    <m/>
    <n v="9960459"/>
    <s v="Багратионовский РЭС"/>
    <m/>
    <s v="Нет"/>
    <m/>
    <m/>
    <m/>
    <m/>
    <m/>
    <s v="Нет"/>
    <n v="36"/>
    <x v="0"/>
    <n v="12"/>
    <m/>
    <m/>
    <m/>
    <m/>
    <m/>
    <m/>
    <m/>
    <m/>
    <m/>
    <m/>
    <s v="МЕРКУРИЙ 201.1 5-значный"/>
    <s v="05782841"/>
    <n v="10028"/>
    <x v="0"/>
    <s v="CE208 S7.849.2.OPR1.QYUVFLZ RP01 SMP MK"/>
    <s v="1002038468"/>
    <n v="777777"/>
    <s v="011507100234783"/>
    <s v="000000"/>
    <d v="2016-02-01T00:00:00"/>
    <m/>
    <s v="Балансовая РФПИ"/>
    <m/>
    <m/>
    <m/>
    <m/>
    <m/>
    <m/>
    <m/>
    <m/>
  </r>
  <r>
    <s v="393-010-054-01045-000084"/>
    <s v="000084"/>
    <s v="Гладких Е.Д"/>
    <s v="393-010-054-01045"/>
    <x v="2"/>
    <s v="393-010-054"/>
    <s v="15-206"/>
    <s v="393-010"/>
    <s v="О-13 Енино"/>
    <m/>
    <s v="Л 1"/>
    <s v="Без изоляции"/>
    <n v="3"/>
    <s v="Деревянная"/>
    <n v="60"/>
    <s v="Норм."/>
    <s v="Возд.отв. линия, СИП"/>
    <s v="Древесина"/>
    <s v="п. Августовка "/>
    <s v="ул. Августовка"/>
    <n v="1"/>
    <n v="2"/>
    <s v="Физ.лицо"/>
    <m/>
    <n v="9960460"/>
    <s v="Багратионовский РЭС"/>
    <m/>
    <s v="Нет"/>
    <m/>
    <m/>
    <m/>
    <m/>
    <m/>
    <s v="Нет"/>
    <n v="36"/>
    <x v="0"/>
    <n v="12"/>
    <m/>
    <m/>
    <m/>
    <m/>
    <m/>
    <m/>
    <m/>
    <m/>
    <m/>
    <m/>
    <s v="СО-И446 5знак."/>
    <s v="1838426"/>
    <n v="3517"/>
    <x v="0"/>
    <s v="CE208 S7.849.2.OPR1.QYUVFLZ RP01 SMP MK"/>
    <s v="1000036734"/>
    <n v="777777"/>
    <s v="011507100234036"/>
    <s v="000000"/>
    <d v="2016-02-01T00:00:00"/>
    <m/>
    <s v="Балансовая РФПИ"/>
    <m/>
    <m/>
    <m/>
    <m/>
    <m/>
    <m/>
    <m/>
    <m/>
  </r>
  <r>
    <s v="393-010-054-01045-000085"/>
    <s v="000085"/>
    <s v="Назаренко В.Н"/>
    <s v="393-010-054-01045"/>
    <x v="2"/>
    <s v="393-010-054"/>
    <s v="15-206"/>
    <s v="393-010"/>
    <s v="О-13 Енино"/>
    <m/>
    <s v="Л 1"/>
    <s v="Без изоляции"/>
    <n v="3"/>
    <s v="Деревянная"/>
    <n v="60"/>
    <s v="Норм."/>
    <s v="Возд.отв. линия, СИП"/>
    <s v="Кирпич"/>
    <s v="п. Августовка "/>
    <s v="ул. Августовка"/>
    <n v="2"/>
    <n v="1"/>
    <s v="Физ.лицо"/>
    <m/>
    <n v="9960461"/>
    <s v="Багратионовский РЭС"/>
    <m/>
    <s v="Нет"/>
    <m/>
    <m/>
    <m/>
    <m/>
    <m/>
    <s v="Да"/>
    <n v="21"/>
    <x v="0"/>
    <n v="12"/>
    <m/>
    <m/>
    <m/>
    <m/>
    <m/>
    <m/>
    <m/>
    <m/>
    <m/>
    <m/>
    <s v="НЕВА 101 1SO 5знак.(6/1)"/>
    <s v="127160"/>
    <n v="1806"/>
    <x v="0"/>
    <s v="CE208 S7.849.2.OPR1.QYUVFLZ RP01 SMP MK"/>
    <s v="1002038433"/>
    <n v="777777"/>
    <s v="011507100235646"/>
    <s v="000000"/>
    <d v="2016-02-01T00:00:00"/>
    <m/>
    <s v="Балансовая РФПИ"/>
    <m/>
    <m/>
    <m/>
    <m/>
    <m/>
    <m/>
    <m/>
    <m/>
  </r>
  <r>
    <s v="393-010-054-01045-000086"/>
    <s v="000086"/>
    <s v="Матросова Е.В"/>
    <s v="393-010-054-01045"/>
    <x v="2"/>
    <s v="393-010-054"/>
    <s v="15-206"/>
    <s v="393-010"/>
    <s v="О-13 Енино"/>
    <m/>
    <s v="Л 1"/>
    <s v="Без изоляции"/>
    <n v="3"/>
    <s v="Деревянная"/>
    <n v="60"/>
    <s v="Норм."/>
    <s v="Возд.отв. линия, СИП"/>
    <s v="Кирпич"/>
    <s v="п. Августовка "/>
    <s v="ул. Августовка"/>
    <n v="2"/>
    <n v="2"/>
    <s v="Физ.лицо"/>
    <m/>
    <n v="9960462"/>
    <s v="Багратионовский РЭС"/>
    <m/>
    <s v="Нет"/>
    <m/>
    <m/>
    <m/>
    <m/>
    <m/>
    <s v="Да"/>
    <n v="21"/>
    <x v="0"/>
    <n v="12"/>
    <m/>
    <m/>
    <m/>
    <m/>
    <m/>
    <m/>
    <m/>
    <m/>
    <m/>
    <m/>
    <s v="НЕВА 101 1SO 5знак.(6/1)"/>
    <s v="303733"/>
    <n v="8973"/>
    <x v="0"/>
    <s v="CE208 S7.849.2.OPR1.QYUVFLZ RP01 SMP MK"/>
    <s v="1000037926"/>
    <n v="777777"/>
    <s v="011507100234999"/>
    <s v="000000"/>
    <d v="2016-02-01T00:00:00"/>
    <m/>
    <s v="Балансовая РФПИ"/>
    <m/>
    <m/>
    <m/>
    <m/>
    <m/>
    <m/>
    <m/>
    <m/>
  </r>
  <r>
    <s v="393-010-054-01045-000087"/>
    <s v="000087"/>
    <s v="Балагура С.А."/>
    <s v="393-010-054-01045"/>
    <x v="2"/>
    <s v="393-010-054"/>
    <s v="15-206"/>
    <s v="393-010"/>
    <s v="О-13 Енино"/>
    <m/>
    <s v="Л 1"/>
    <s v="Без изоляции"/>
    <s v="12/1_x000a_"/>
    <s v="Деревянная"/>
    <n v="250"/>
    <s v="Норм."/>
    <s v="Возд.отв. линия, неизолир. пров."/>
    <s v="Кирпич"/>
    <s v="п. Августовка "/>
    <s v="ул. Августовка"/>
    <n v="4"/>
    <n v="1"/>
    <s v="Физ.лицо"/>
    <m/>
    <n v="9960466"/>
    <s v="Багратионовский РЭС"/>
    <m/>
    <s v="Нет"/>
    <m/>
    <m/>
    <m/>
    <m/>
    <m/>
    <s v="Да"/>
    <n v="16"/>
    <x v="1"/>
    <n v="24"/>
    <m/>
    <m/>
    <m/>
    <m/>
    <m/>
    <m/>
    <m/>
    <m/>
    <m/>
    <m/>
    <s v="СО-И446 5знак."/>
    <s v="2283629"/>
    <m/>
    <x v="0"/>
    <s v="CE208 S7.849.2.OPR1.QYUVFLZ RP01 SMP MK"/>
    <s v="1000036991"/>
    <n v="777777"/>
    <s v="011507100236043"/>
    <s v="000000"/>
    <d v="2016-02-01T00:00:00"/>
    <m/>
    <s v="Балансовая РФПИ"/>
    <m/>
    <m/>
    <m/>
    <m/>
    <m/>
    <m/>
    <m/>
    <m/>
  </r>
  <r>
    <s v="393-010-054-01045-000088"/>
    <s v="000088"/>
    <s v="Ковязина Е.И."/>
    <s v="393-010-054-01045"/>
    <x v="2"/>
    <s v="393-010-054"/>
    <s v="15-206"/>
    <s v="393-010"/>
    <s v="О-13 Енино"/>
    <m/>
    <s v="Л 1"/>
    <s v="Без изоляции"/>
    <s v="12/1_x000a_"/>
    <s v="Деревянная"/>
    <n v="250"/>
    <s v="Норм."/>
    <s v="Возд.отв. линия, неизолир. пров."/>
    <s v="Кирпич"/>
    <s v="п. Августовка "/>
    <s v="ул. Августовка"/>
    <n v="4"/>
    <n v="2"/>
    <s v="Физ.лицо"/>
    <m/>
    <n v="9960467"/>
    <s v="Багратионовский РЭС"/>
    <m/>
    <s v="Нет"/>
    <m/>
    <m/>
    <m/>
    <m/>
    <m/>
    <s v="Да"/>
    <n v="16"/>
    <x v="1"/>
    <n v="33"/>
    <m/>
    <m/>
    <m/>
    <m/>
    <m/>
    <m/>
    <m/>
    <m/>
    <m/>
    <m/>
    <s v="L1F 7-значный (9/2)"/>
    <s v="12036719"/>
    <n v="11703"/>
    <x v="0"/>
    <s v="CE208 S7.849.2.OPR1.QYUVFLZ RP01 SMP MK"/>
    <s v="1000037292"/>
    <n v="777777"/>
    <s v="011507100234382"/>
    <s v="000000"/>
    <d v="2016-02-01T00:00:00"/>
    <m/>
    <s v="Балансовая РФПИ"/>
    <m/>
    <m/>
    <m/>
    <m/>
    <m/>
    <m/>
    <m/>
    <m/>
  </r>
  <r>
    <s v="393-010-054-01045-000089"/>
    <s v="000089"/>
    <s v="Урлов Г.В."/>
    <s v="393-010-054-01045"/>
    <x v="2"/>
    <s v="393-010-054"/>
    <s v="15-206"/>
    <s v="393-010"/>
    <s v="О-13 Енино"/>
    <m/>
    <s v="Л 1"/>
    <s v="Без изоляции"/>
    <n v="15"/>
    <s v="Деревянная"/>
    <n v="300"/>
    <s v="Норм."/>
    <s v="Возд.отв. линия, СИП"/>
    <s v="Кирпич"/>
    <s v="п. Августовка "/>
    <s v="ул. Августовка"/>
    <n v="5"/>
    <n v="1"/>
    <s v="МКЖД"/>
    <m/>
    <n v="9960468"/>
    <s v="Багратионовский РЭС"/>
    <m/>
    <s v="Нет"/>
    <m/>
    <m/>
    <m/>
    <m/>
    <m/>
    <s v="Да"/>
    <n v="22"/>
    <x v="2"/>
    <n v="27"/>
    <m/>
    <m/>
    <m/>
    <m/>
    <m/>
    <m/>
    <m/>
    <m/>
    <m/>
    <m/>
    <s v="L1F 7-значный (9/2)"/>
    <s v="01022932"/>
    <n v="38083"/>
    <x v="0"/>
    <s v="CE208 S7.849.2.OPR1.QYUVFLZ RP01 SMP MK"/>
    <s v="1002037531"/>
    <n v="777777"/>
    <s v="011507100068648"/>
    <s v="000000"/>
    <d v="2016-02-01T00:00:00"/>
    <m/>
    <s v="Балансовая РФПИ"/>
    <m/>
    <m/>
    <m/>
    <m/>
    <m/>
    <m/>
    <m/>
    <m/>
  </r>
  <r>
    <s v="393-010-054-01045-000090"/>
    <s v="000090"/>
    <s v="Перова Н.С."/>
    <s v="393-010-054-01045"/>
    <x v="2"/>
    <s v="393-010-054"/>
    <s v="15-206"/>
    <s v="393-010"/>
    <s v="О-13 Енино"/>
    <m/>
    <s v="Л 1"/>
    <s v="Без изоляции"/>
    <n v="15"/>
    <s v="Деревянная"/>
    <n v="300"/>
    <s v="Норм."/>
    <s v="Возд.отв. линия, СИП"/>
    <s v="Кирпич"/>
    <s v="п. Августовка "/>
    <s v="ул. Августовка"/>
    <n v="5"/>
    <n v="2"/>
    <s v="МКЖД"/>
    <m/>
    <n v="9960469"/>
    <s v="Багратионовский РЭС"/>
    <m/>
    <s v="Нет"/>
    <m/>
    <m/>
    <m/>
    <m/>
    <m/>
    <s v="Да"/>
    <n v="22"/>
    <x v="2"/>
    <n v="22"/>
    <m/>
    <m/>
    <m/>
    <m/>
    <m/>
    <m/>
    <m/>
    <m/>
    <m/>
    <m/>
    <s v="НЕВА 101 1SO 5знак.(6/1)"/>
    <s v="019448"/>
    <n v="1036"/>
    <x v="0"/>
    <s v="CE208 S7.849.2.OPR1.QYUVFLZ RP01 SMP MK"/>
    <s v="1002038185"/>
    <n v="777777"/>
    <s v="011507100068687"/>
    <s v="000000"/>
    <d v="2016-02-01T00:00:00"/>
    <m/>
    <s v="Балансовая РФПИ"/>
    <m/>
    <m/>
    <m/>
    <m/>
    <m/>
    <m/>
    <m/>
    <m/>
  </r>
  <r>
    <s v="393-010-054-01045-000091"/>
    <s v="000091"/>
    <s v="Сапожников В.Р."/>
    <s v="393-010-054-01045"/>
    <x v="2"/>
    <s v="393-010-054"/>
    <s v="15-206"/>
    <s v="393-010"/>
    <s v="О-13 Енино"/>
    <m/>
    <s v="Л 1"/>
    <s v="Без изоляции"/>
    <n v="15"/>
    <s v="Деревянная"/>
    <n v="300"/>
    <s v="Норм."/>
    <s v="Возд.отв. линия, СИП"/>
    <s v="Кирпич"/>
    <s v="п. Августовка "/>
    <s v="ул. Августовка"/>
    <n v="5"/>
    <n v="3"/>
    <s v="МКЖД"/>
    <m/>
    <n v="9960470"/>
    <s v="Багратионовский РЭС"/>
    <m/>
    <s v="Нет"/>
    <m/>
    <m/>
    <m/>
    <m/>
    <m/>
    <s v="Да"/>
    <n v="22"/>
    <x v="2"/>
    <n v="26"/>
    <m/>
    <m/>
    <m/>
    <m/>
    <m/>
    <m/>
    <m/>
    <m/>
    <m/>
    <m/>
    <s v="СО-И446 4-значный"/>
    <s v="9776901"/>
    <n v="7729"/>
    <x v="0"/>
    <s v="CE208 S7.849.2.OPR1.QYUVFLZ RP01 SMP MK"/>
    <s v="1002038115"/>
    <n v="777777"/>
    <s v="011507100068774"/>
    <s v="000000"/>
    <d v="2016-02-01T00:00:00"/>
    <m/>
    <s v="Балансовая РФПИ"/>
    <m/>
    <m/>
    <m/>
    <m/>
    <m/>
    <m/>
    <m/>
    <m/>
  </r>
  <r>
    <s v="393-010-054-01045-000092"/>
    <s v="000092"/>
    <s v="Тех.учет ТП 206-03"/>
    <s v="393-010-054-01045"/>
    <x v="2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Августовка "/>
    <s v="ул. Августовка"/>
    <m/>
    <m/>
    <s v="Технич.учет"/>
    <m/>
    <s v="РЭС"/>
    <s v="Багратионовский РЭС"/>
    <m/>
    <s v="Нет"/>
    <m/>
    <m/>
    <m/>
    <m/>
    <m/>
    <s v="Нет"/>
    <n v="6"/>
    <x v="15"/>
    <n v="6"/>
    <m/>
    <m/>
    <m/>
    <m/>
    <m/>
    <m/>
    <m/>
    <m/>
    <m/>
    <m/>
    <m/>
    <m/>
    <m/>
    <x v="1"/>
    <s v="CE308 S31.746.OA.VF IEC"/>
    <s v="101118164"/>
    <n v="777777"/>
    <s v="011594101118164"/>
    <s v="000000"/>
    <d v="2016-03-01T00:00:00"/>
    <m/>
    <s v="Балансовая РФПИ"/>
    <m/>
    <m/>
    <m/>
    <m/>
    <m/>
    <m/>
    <m/>
    <m/>
  </r>
  <r>
    <s v="393-010-054-01046-000093"/>
    <s v="000093"/>
    <s v="Вайс С.И."/>
    <s v="393-010-054-01046"/>
    <x v="3"/>
    <s v="393-010-054"/>
    <s v="15-206"/>
    <s v="393-010"/>
    <s v="О-13 Енино"/>
    <m/>
    <s v="Л 1"/>
    <s v="Без изоляции"/>
    <n v="5"/>
    <s v="Деревянная"/>
    <n v="100"/>
    <s v="Норм."/>
    <s v="Возд.отв. линия, неизолир. пров."/>
    <s v="Кирпич"/>
    <s v="п. Лермонтово"/>
    <s v=" ул. Луговая"/>
    <n v="4"/>
    <m/>
    <s v="Физ.лицо"/>
    <m/>
    <n v="9965632"/>
    <s v="Багратионовский РЭС"/>
    <m/>
    <s v="Нет"/>
    <m/>
    <m/>
    <m/>
    <m/>
    <m/>
    <s v="Нет"/>
    <n v="33"/>
    <x v="1"/>
    <n v="33"/>
    <m/>
    <m/>
    <m/>
    <m/>
    <m/>
    <m/>
    <m/>
    <m/>
    <m/>
    <m/>
    <s v="СЕ 101 5-значный (8/3)"/>
    <s v="007791019000037"/>
    <n v="7531"/>
    <x v="0"/>
    <s v="CE208 S7.849.2.OPR1.QYUVFLZ RP01 SMP MK"/>
    <s v="1002037803"/>
    <n v="777777"/>
    <s v="011507100235493"/>
    <s v="000000"/>
    <d v="2016-02-01T00:00:00"/>
    <m/>
    <s v="Балансовая РФПИ"/>
    <m/>
    <m/>
    <m/>
    <m/>
    <m/>
    <m/>
    <m/>
    <m/>
  </r>
  <r>
    <s v="393-010-054-01046-000094"/>
    <s v="000094"/>
    <s v="Коготков А.В."/>
    <s v="393-010-054-01046"/>
    <x v="3"/>
    <s v="393-010-054"/>
    <s v="15-206"/>
    <s v="393-010"/>
    <s v="О-13 Енино"/>
    <m/>
    <s v="Л 1"/>
    <s v="Без изоляции"/>
    <n v="5"/>
    <s v="Деревянная"/>
    <n v="100"/>
    <s v="Норм."/>
    <s v="Возд.отв. линия, неизолир. пров."/>
    <s v="Кирпич"/>
    <s v="п. Лермонтово"/>
    <s v=" ул. Луговая"/>
    <n v="5"/>
    <n v="1"/>
    <s v="Физ.лицо"/>
    <m/>
    <n v="9965633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s v="НЕВА 101 1SO 5знак.(6/1)"/>
    <s v="203262"/>
    <n v="1345"/>
    <x v="0"/>
    <s v="CE208 S7.849.2.OPR1.QYUVFLZ RP01 SMP MK"/>
    <s v="1002037448"/>
    <n v="777777"/>
    <s v="011507100068926"/>
    <s v="000000"/>
    <d v="2016-02-01T00:00:00"/>
    <m/>
    <s v="Балансовая РФПИ"/>
    <m/>
    <m/>
    <m/>
    <m/>
    <m/>
    <m/>
    <m/>
    <m/>
  </r>
  <r>
    <s v="393-010-054-01046-000095"/>
    <s v="000095"/>
    <s v="Попов А.И."/>
    <s v="393-010-054-01046"/>
    <x v="3"/>
    <s v="393-010-054"/>
    <s v="15-206"/>
    <s v="393-010"/>
    <s v="О-13 Енино"/>
    <m/>
    <s v="Л 1"/>
    <s v="Без изоляции"/>
    <n v="5"/>
    <s v="Деревянная"/>
    <n v="100"/>
    <s v="Норм."/>
    <s v="Возд.отв. линия, неизолир. пров."/>
    <s v="Кирпич"/>
    <s v="п. Лермонтово"/>
    <s v=" ул. Луговая"/>
    <n v="5"/>
    <n v="2"/>
    <s v="Физ.лицо"/>
    <m/>
    <n v="9965634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s v="СО-505  5- знак."/>
    <s v="070954"/>
    <n v="9427"/>
    <x v="0"/>
    <s v="CE208 S7.849.2.OPR1.QYUVFLZ RP01 SMP MK"/>
    <s v="1002037666"/>
    <n v="777777"/>
    <s v="011507100068840"/>
    <s v="000000"/>
    <d v="2016-02-01T00:00:00"/>
    <m/>
    <s v="Балансовая РФПИ"/>
    <m/>
    <m/>
    <m/>
    <m/>
    <m/>
    <m/>
    <m/>
    <m/>
  </r>
  <r>
    <s v="393-010-054-01046-000096"/>
    <s v="000096"/>
    <s v="Необутов Ю.Н"/>
    <s v="393-010-054-01046"/>
    <x v="3"/>
    <s v="393-010-054"/>
    <s v="15-206"/>
    <s v="393-010"/>
    <s v="О-13 Енино"/>
    <m/>
    <s v="Л 2"/>
    <s v="Без изоляции"/>
    <s v="5/1_x000a_"/>
    <s v="Деревянная"/>
    <n v="110"/>
    <s v="Норм."/>
    <s v="Возд.отв. линия, неизолир. пров."/>
    <s v="Кирпич"/>
    <s v="п. Лермонтово"/>
    <s v="ул. Луговая"/>
    <n v="1"/>
    <m/>
    <s v="Физ.лицо"/>
    <m/>
    <n v="9965629"/>
    <s v="Багратионовский РЭС"/>
    <m/>
    <s v="Нет"/>
    <m/>
    <m/>
    <m/>
    <m/>
    <m/>
    <s v="Нет"/>
    <n v="13"/>
    <x v="1"/>
    <n v="23"/>
    <m/>
    <m/>
    <m/>
    <m/>
    <m/>
    <m/>
    <m/>
    <m/>
    <m/>
    <m/>
    <s v="НЕВА 103 6-значный (8/2)"/>
    <s v="125280"/>
    <n v="9748"/>
    <x v="0"/>
    <s v="CE208 S7.849.2.OPR1.QYUVFLZ RP01 SMP MK"/>
    <s v="1002039159"/>
    <n v="777777"/>
    <s v="011507100236019"/>
    <s v="000000"/>
    <d v="2016-02-01T00:00:00"/>
    <m/>
    <s v="Балансовая РФПИ"/>
    <m/>
    <m/>
    <m/>
    <m/>
    <m/>
    <m/>
    <m/>
    <m/>
  </r>
  <r>
    <s v="393-010-054-01046-000097"/>
    <s v="000097"/>
    <s v="Томина А.В."/>
    <s v="393-010-054-01046"/>
    <x v="3"/>
    <s v="393-010-054"/>
    <s v="15-206"/>
    <s v="393-010"/>
    <s v="О-13 Енино"/>
    <m/>
    <s v="Л 2"/>
    <s v="Без изоляции"/>
    <n v="6"/>
    <s v="Деревянная"/>
    <n v="120"/>
    <s v="Норм."/>
    <s v="Возд.отв. линия, неизолир. пров."/>
    <s v="Кирпич"/>
    <s v="п. Лермонтово"/>
    <s v="ул. Луговая"/>
    <n v="3"/>
    <m/>
    <s v="Физ.лицо"/>
    <m/>
    <n v="9965631"/>
    <s v="Багратионовский РЭС"/>
    <m/>
    <s v="Нет"/>
    <m/>
    <m/>
    <m/>
    <m/>
    <m/>
    <s v="Нет"/>
    <n v="12"/>
    <x v="1"/>
    <n v="33"/>
    <m/>
    <m/>
    <m/>
    <m/>
    <m/>
    <m/>
    <m/>
    <m/>
    <m/>
    <m/>
    <s v="НЕВА 101 1SO 5знак.(6/1)"/>
    <s v="056998"/>
    <n v="2292"/>
    <x v="0"/>
    <s v="CE208 S7.849.2.OPR1.QYUVFLZ RP01 SMP MK"/>
    <s v="1000036570"/>
    <n v="777777"/>
    <s v="011507100235898"/>
    <s v="000000"/>
    <d v="2016-02-01T00:00:00"/>
    <m/>
    <s v="Балансовая РФПИ"/>
    <m/>
    <m/>
    <m/>
    <m/>
    <m/>
    <m/>
    <m/>
    <m/>
  </r>
  <r>
    <s v="393-010-054-01046-000098"/>
    <s v="000098"/>
    <s v="Агаджанян Р.Д."/>
    <s v="393-010-054-01046"/>
    <x v="3"/>
    <s v="393-010-054"/>
    <s v="15-206"/>
    <s v="393-010"/>
    <s v="О-13 Енино"/>
    <m/>
    <s v="Л 2"/>
    <s v="Без изоляции"/>
    <s v="6/2_x000a_"/>
    <s v="Деревянная"/>
    <n v="140"/>
    <s v="Норм."/>
    <s v="Возд.отв. линия, неизолир. пров."/>
    <s v="Кирпич"/>
    <s v="п. Лермонтово"/>
    <s v="ул. Луговая"/>
    <n v="2"/>
    <m/>
    <s v="Физ.лицо"/>
    <m/>
    <n v="9965630"/>
    <s v="Багратионовский РЭС"/>
    <m/>
    <s v="Нет"/>
    <m/>
    <m/>
    <m/>
    <m/>
    <m/>
    <s v="Нет"/>
    <n v="17"/>
    <x v="1"/>
    <n v="25"/>
    <m/>
    <m/>
    <m/>
    <m/>
    <m/>
    <m/>
    <m/>
    <m/>
    <m/>
    <m/>
    <s v="СО-505  5- знак."/>
    <s v="481061"/>
    <n v="43954"/>
    <x v="0"/>
    <s v="CE208 S7.849.2.OPR1.QYUVFLZ RP01 SMP MK"/>
    <s v="1000037327"/>
    <n v="777777"/>
    <s v="011507100236239"/>
    <s v="000000"/>
    <d v="2016-02-01T00:00:00"/>
    <m/>
    <s v="Балансовая РФПИ"/>
    <m/>
    <m/>
    <m/>
    <m/>
    <m/>
    <m/>
    <m/>
    <m/>
  </r>
  <r>
    <s v="393-010-054-01046-000099"/>
    <s v="000099"/>
    <s v="Артскважина"/>
    <s v="393-010-054-01046"/>
    <x v="3"/>
    <s v="393-010-054"/>
    <s v="15-206"/>
    <s v="393-010"/>
    <s v="О-13 Енино"/>
    <m/>
    <s v="Л 2"/>
    <s v="Без изоляции"/>
    <n v="10"/>
    <s v="Деревянная"/>
    <n v="200"/>
    <s v="Норм."/>
    <s v="Возд.отв. линия, кабель"/>
    <s v="Кирпич"/>
    <s v="п. Лермонтово"/>
    <s v=" ул. Луговая"/>
    <s v="скважина"/>
    <m/>
    <s v="Юр.лицо"/>
    <m/>
    <s v="369/9"/>
    <s v="Багратионовский РЭС"/>
    <m/>
    <s v="Нет"/>
    <m/>
    <m/>
    <m/>
    <m/>
    <m/>
    <s v="Нет"/>
    <n v="25"/>
    <x v="12"/>
    <n v="33"/>
    <m/>
    <m/>
    <m/>
    <m/>
    <m/>
    <m/>
    <m/>
    <m/>
    <m/>
    <m/>
    <s v="СА4-И672М"/>
    <n v="257937"/>
    <n v="1828"/>
    <x v="1"/>
    <s v="CE308 S34.745.OP.QV PL04 IEC"/>
    <s v="29942"/>
    <n v="777777"/>
    <s v="011485094229942"/>
    <s v="000000"/>
    <d v="2015-08-01T00:00:00"/>
    <m/>
    <s v="Балансовая РФПИ"/>
    <m/>
    <m/>
    <m/>
    <m/>
    <m/>
    <m/>
    <m/>
    <m/>
  </r>
  <r>
    <s v="393-010-054-01046-000100"/>
    <s v="000100"/>
    <s v="Тех.учет ТП 206-04"/>
    <s v="393-010-054-01046"/>
    <x v="3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Лермонтово"/>
    <s v="ул. Лугов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ШП-0,66-I"/>
    <n v="300"/>
    <s v="Шинный"/>
    <s v="Новые ТТ на шины"/>
    <s v="60"/>
    <n v="5079966"/>
    <n v="5079874"/>
    <n v="5079862"/>
    <d v="2015-09-22T00:00:00"/>
    <m/>
    <m/>
    <m/>
    <m/>
    <x v="2"/>
    <s v="CE308 S31.543.OA.SV IEC"/>
    <s v="098285326"/>
    <n v="777777"/>
    <s v="011509098285326"/>
    <s v="000000"/>
    <d v="2015-12-01T00:00:00"/>
    <m/>
    <s v="Балансовая РФПИ"/>
    <m/>
    <m/>
    <m/>
    <m/>
    <m/>
    <m/>
    <m/>
    <m/>
  </r>
  <r>
    <s v="393-010-054-01047-000101"/>
    <s v="000101"/>
    <s v="Еськина Н.К."/>
    <s v="393-010-054-01047"/>
    <x v="4"/>
    <s v="393-010-054"/>
    <s v="15-206"/>
    <s v="393-010"/>
    <s v="О-13 Енино"/>
    <m/>
    <s v="Л 1"/>
    <s v="Без изоляции"/>
    <n v="2"/>
    <s v="Деревянная"/>
    <n v="40"/>
    <s v="Норм."/>
    <s v="Возд.отв. линия, неизолир. пров."/>
    <s v="Древесина"/>
    <s v="п. Пушкино"/>
    <s v="ул. Набережная"/>
    <n v="5"/>
    <n v="1"/>
    <s v="Физ.лицо"/>
    <m/>
    <n v="9965607"/>
    <s v="Багратионовский РЭС"/>
    <m/>
    <s v="Нет"/>
    <m/>
    <m/>
    <m/>
    <m/>
    <m/>
    <s v="Нет"/>
    <n v="22"/>
    <x v="1"/>
    <n v="20"/>
    <m/>
    <m/>
    <m/>
    <m/>
    <m/>
    <m/>
    <m/>
    <m/>
    <m/>
    <m/>
    <s v="НЕВА 101 1SO 5знак.(6/1)"/>
    <s v="221770"/>
    <n v="583"/>
    <x v="0"/>
    <s v="CE208 S7.849.2.OPR1.QYUVFLZ RP01 SMP MK"/>
    <s v="1000036413"/>
    <n v="777777"/>
    <s v="011507100235101"/>
    <s v="000000"/>
    <d v="2016-02-01T00:00:00"/>
    <m/>
    <s v="Балансовая РФПИ"/>
    <m/>
    <m/>
    <m/>
    <m/>
    <m/>
    <m/>
    <m/>
    <m/>
  </r>
  <r>
    <s v="393-010-054-01047-000102"/>
    <s v="000102"/>
    <s v="Марянян Г.А."/>
    <s v="393-010-054-01047"/>
    <x v="4"/>
    <s v="393-010-054"/>
    <s v="15-206"/>
    <s v="393-010"/>
    <s v="О-13 Енино"/>
    <m/>
    <s v="Л 1"/>
    <s v="Без изоляции"/>
    <s v="3/2_x000a_"/>
    <s v="Деревянная"/>
    <n v="80"/>
    <s v="Норм."/>
    <s v="Возд.отв. линия, СИП"/>
    <s v="Древесина"/>
    <s v="п. Пушкино"/>
    <s v="ул. Набережная"/>
    <n v="3"/>
    <n v="2"/>
    <s v="Физ.лицо"/>
    <m/>
    <n v="9965605"/>
    <s v="Багратионовский РЭС"/>
    <m/>
    <s v="Нет"/>
    <m/>
    <m/>
    <m/>
    <m/>
    <m/>
    <s v="Нет"/>
    <n v="13"/>
    <x v="0"/>
    <n v="12"/>
    <m/>
    <m/>
    <m/>
    <m/>
    <m/>
    <m/>
    <m/>
    <m/>
    <m/>
    <m/>
    <s v="СО-ЭУ10 5-значный"/>
    <s v="007128022000914     "/>
    <n v="16973"/>
    <x v="0"/>
    <s v="CE208 S7.849.2.OPR1.QYUVFLZ RP01 SMP MK"/>
    <s v="1002038877"/>
    <n v="777777"/>
    <s v="011507100068907"/>
    <s v="000000"/>
    <d v="2016-02-01T00:00:00"/>
    <m/>
    <s v="Балансовая РФПИ"/>
    <m/>
    <m/>
    <m/>
    <m/>
    <m/>
    <m/>
    <m/>
    <m/>
  </r>
  <r>
    <s v="393-010-054-01047-000103"/>
    <s v="000103"/>
    <s v="Ефимов С.А."/>
    <s v="393-010-054-01047"/>
    <x v="4"/>
    <s v="393-010-054"/>
    <s v="15-206"/>
    <s v="393-010"/>
    <s v="О-13 Енино"/>
    <m/>
    <s v="Л 1"/>
    <s v="Без изоляции"/>
    <s v="3/2_x000a_"/>
    <s v="Деревянная"/>
    <n v="80"/>
    <s v="Норм."/>
    <s v="Возд.отв. линия, СИП"/>
    <s v="Древесина"/>
    <s v="п. Пушкино"/>
    <s v="ул. Набережная"/>
    <n v="4"/>
    <n v="1"/>
    <s v="Физ.лицо"/>
    <m/>
    <n v="9965600"/>
    <s v="Багратионовский РЭС"/>
    <m/>
    <s v="Нет"/>
    <m/>
    <m/>
    <m/>
    <m/>
    <m/>
    <s v="Нет"/>
    <n v="18"/>
    <x v="0"/>
    <n v="12"/>
    <m/>
    <m/>
    <m/>
    <m/>
    <m/>
    <m/>
    <m/>
    <m/>
    <m/>
    <m/>
    <s v="СЦЭТТ-12 5-значный"/>
    <s v="015474"/>
    <n v="9834"/>
    <x v="0"/>
    <s v="CE208 S7.849.2.OPR1.QYUVFLZ RP01 SMP MK"/>
    <s v="1002037566"/>
    <n v="777777"/>
    <s v="011507100234479"/>
    <s v="000000"/>
    <d v="2016-02-01T00:00:00"/>
    <m/>
    <s v="Балансовая РФПИ"/>
    <m/>
    <m/>
    <m/>
    <m/>
    <m/>
    <m/>
    <m/>
    <m/>
  </r>
  <r>
    <s v="393-010-054-01047-000104"/>
    <s v="000104"/>
    <s v="Гаврюкина А.И"/>
    <s v="393-010-054-01047"/>
    <x v="4"/>
    <s v="393-010-054"/>
    <s v="15-206"/>
    <s v="393-010"/>
    <s v="О-13 Енино"/>
    <m/>
    <s v="Л 1"/>
    <s v="Без изоляции"/>
    <s v="3/2_x000a_"/>
    <s v="Деревянная"/>
    <n v="80"/>
    <s v="Норм."/>
    <s v="Возд.отв. линия, СИП"/>
    <s v="Древесина"/>
    <s v="п. Пушкино"/>
    <s v="ул. Набережная"/>
    <n v="4"/>
    <n v="2"/>
    <s v="Физ.лицо"/>
    <m/>
    <n v="9965606"/>
    <s v="Багратионовский РЭС"/>
    <m/>
    <s v="Нет"/>
    <m/>
    <m/>
    <m/>
    <m/>
    <m/>
    <s v="Нет"/>
    <n v="18"/>
    <x v="0"/>
    <n v="12"/>
    <m/>
    <m/>
    <m/>
    <m/>
    <m/>
    <m/>
    <m/>
    <m/>
    <m/>
    <m/>
    <s v="МЕРКУРИЙ 201.00 5-значный"/>
    <s v="0073080907"/>
    <n v="15202"/>
    <x v="0"/>
    <s v="CE208 S7.849.2.OPR1.QYUVFLZ RP01 SMP MK"/>
    <s v="1000036123"/>
    <n v="777777"/>
    <s v="011507100234321"/>
    <s v="000000"/>
    <d v="2016-02-01T00:00:00"/>
    <m/>
    <s v="Балансовая РФПИ"/>
    <m/>
    <m/>
    <m/>
    <m/>
    <m/>
    <m/>
    <m/>
    <m/>
  </r>
  <r>
    <s v="393-010-054-01047-000105"/>
    <s v="000105"/>
    <s v="Рязанцева З. И."/>
    <s v="393-010-054-01047"/>
    <x v="4"/>
    <s v="393-010-054"/>
    <s v="15-206"/>
    <s v="393-010"/>
    <s v="О-13 Енино"/>
    <m/>
    <s v="Л 1"/>
    <s v="Без изоляции"/>
    <n v="4"/>
    <s v="Деревянная"/>
    <n v="80"/>
    <s v="Норм."/>
    <s v="Подземный кабель"/>
    <s v="Кирпич"/>
    <s v="п. Пушкино"/>
    <s v="ул. Набережная"/>
    <n v="5"/>
    <n v="2"/>
    <s v="Физ.лицо"/>
    <m/>
    <n v="9965608"/>
    <s v="Багратионовский РЭС"/>
    <m/>
    <s v="Нет"/>
    <m/>
    <m/>
    <m/>
    <m/>
    <m/>
    <s v="Нет"/>
    <n v="10"/>
    <x v="10"/>
    <n v="12"/>
    <m/>
    <m/>
    <m/>
    <m/>
    <m/>
    <m/>
    <m/>
    <m/>
    <m/>
    <m/>
    <s v="Нева 303 1SO 6знак. (7/1)"/>
    <s v="008253"/>
    <n v="32636"/>
    <x v="1"/>
    <s v="CE308 S34.745 .OP.QV PL04 IEC MK"/>
    <s v="02056"/>
    <n v="777777"/>
    <s v="011506097602056"/>
    <s v="000000"/>
    <d v="2015-11-01T00:00:00"/>
    <m/>
    <s v="Балансовая РФПИ"/>
    <m/>
    <m/>
    <m/>
    <m/>
    <m/>
    <m/>
    <m/>
    <m/>
  </r>
  <r>
    <s v="393-010-054-01047-000106"/>
    <s v="000106"/>
    <s v="Львова Е.С."/>
    <s v="393-010-054-01047"/>
    <x v="4"/>
    <s v="393-010-054"/>
    <s v="15-206"/>
    <s v="393-010"/>
    <s v="О-13 Енино"/>
    <m/>
    <s v="Л 1"/>
    <s v="Без изоляции"/>
    <s v="3/2_x000a_"/>
    <s v="Деревянная"/>
    <n v="80"/>
    <s v="Норм."/>
    <s v="Возд.отв. линия, СИП"/>
    <s v="Штукатурка"/>
    <s v="п. Пушкино"/>
    <s v="ул. Набережная"/>
    <n v="3"/>
    <n v="1"/>
    <s v="Физ.лицо"/>
    <m/>
    <n v="9965604"/>
    <s v="Багратионовский РЭС"/>
    <m/>
    <s v="Нет"/>
    <m/>
    <m/>
    <m/>
    <m/>
    <m/>
    <s v="Нет"/>
    <n v="12"/>
    <x v="0"/>
    <n v="12"/>
    <m/>
    <m/>
    <m/>
    <m/>
    <m/>
    <m/>
    <m/>
    <m/>
    <m/>
    <m/>
    <s v="СО-ЭУ10 5-значный"/>
    <s v="08021914"/>
    <n v="24737"/>
    <x v="0"/>
    <s v="CE208 S7.849.2.OPR1.QYUVFLZ RP01 SMP MK"/>
    <s v="1002038040"/>
    <n v="777777"/>
    <s v="011507100068890"/>
    <s v="000000"/>
    <d v="2016-02-01T00:00:00"/>
    <m/>
    <s v="Балансовая РФПИ"/>
    <m/>
    <m/>
    <m/>
    <m/>
    <m/>
    <m/>
    <m/>
    <m/>
  </r>
  <r>
    <s v="393-010-054-01047-000107"/>
    <s v="000107"/>
    <s v="Марянян А.Х."/>
    <s v="393-010-054-01047"/>
    <x v="4"/>
    <s v="393-010-054"/>
    <s v="15-206"/>
    <s v="393-010"/>
    <s v="О-13 Енино"/>
    <m/>
    <s v="Л 1"/>
    <s v="Без изоляции"/>
    <s v="3/2/1_x000a_"/>
    <s v="Деревянная"/>
    <n v="85"/>
    <s v="Норм."/>
    <s v="Возд.отв. линия, неизолир. пров."/>
    <s v="Древесина"/>
    <s v="п. Пушкино"/>
    <s v="ул. Набережная"/>
    <n v="2"/>
    <n v="1"/>
    <s v="Физ.лицо"/>
    <m/>
    <n v="9965602"/>
    <s v="Багратионовский РЭС"/>
    <m/>
    <s v="Нет"/>
    <m/>
    <m/>
    <m/>
    <m/>
    <m/>
    <s v="Нет"/>
    <n v="11"/>
    <x v="1"/>
    <n v="33"/>
    <m/>
    <m/>
    <m/>
    <m/>
    <m/>
    <m/>
    <m/>
    <m/>
    <m/>
    <m/>
    <s v="ЦЭ6807П 5-значный"/>
    <s v="64176237"/>
    <n v="28495"/>
    <x v="0"/>
    <s v="CE208 S7.849.2.OPR1.QYUVFLZ RP01 SMP MK"/>
    <s v="1000037724"/>
    <n v="777777"/>
    <s v="011507100236362"/>
    <s v="000000"/>
    <d v="2016-02-01T00:00:00"/>
    <m/>
    <s v="Балансовая РФПИ"/>
    <m/>
    <m/>
    <m/>
    <m/>
    <m/>
    <m/>
    <m/>
    <m/>
  </r>
  <r>
    <s v="393-010-054-01047-000108"/>
    <s v="000108"/>
    <s v="Шкабара В.Н."/>
    <s v="393-010-054-01047"/>
    <x v="4"/>
    <s v="393-010-054"/>
    <s v="15-206"/>
    <s v="393-010"/>
    <s v="О-13 Енино"/>
    <m/>
    <s v="Л 1"/>
    <s v="Без изоляции"/>
    <s v="3/2/1_x000a_"/>
    <s v="Деревянная"/>
    <n v="85"/>
    <s v="Норм."/>
    <s v="Возд.отв. линия, неизолир. пров."/>
    <s v="Древесина"/>
    <s v="п. Пушкино"/>
    <s v="ул. Набережная"/>
    <n v="2"/>
    <n v="2"/>
    <s v="Физ.лицо"/>
    <m/>
    <n v="9965603"/>
    <s v="Багратионовский РЭС"/>
    <m/>
    <s v="Нет"/>
    <m/>
    <m/>
    <m/>
    <m/>
    <m/>
    <s v="Нет"/>
    <n v="11"/>
    <x v="1"/>
    <n v="19"/>
    <m/>
    <m/>
    <m/>
    <m/>
    <m/>
    <m/>
    <m/>
    <m/>
    <m/>
    <m/>
    <s v="НЕВА 101 1SO 5знак.(6/1)"/>
    <s v="023770"/>
    <n v="250"/>
    <x v="0"/>
    <s v="CE208 S7.849.2.OPR1.QYUVFLZ RP01 SMP MK"/>
    <s v="1002037950"/>
    <n v="777777"/>
    <s v="011507100235593"/>
    <s v="000000"/>
    <d v="2016-02-01T00:00:00"/>
    <m/>
    <s v="Балансовая РФПИ"/>
    <m/>
    <m/>
    <m/>
    <m/>
    <m/>
    <m/>
    <m/>
    <m/>
  </r>
  <r>
    <s v="393-010-054-01047-000109"/>
    <s v="000109"/>
    <s v="Южанинов Н.Г."/>
    <s v="393-010-054-01047"/>
    <x v="4"/>
    <s v="393-010-054"/>
    <s v="15-206"/>
    <s v="393-010"/>
    <s v="О-13 Енино"/>
    <m/>
    <s v="Л 1"/>
    <s v="Без изоляции"/>
    <s v="4/1_x000a_"/>
    <s v="Деревянная"/>
    <n v="90"/>
    <s v="Норм."/>
    <s v="Возд.отв. линия, неизолир. пров."/>
    <s v="Древесина"/>
    <s v="п. Пушкино"/>
    <s v="ул. Набережная"/>
    <n v="6"/>
    <n v="1"/>
    <s v="Физ.лицо"/>
    <m/>
    <n v="9965609"/>
    <s v="Багратионовский РЭС"/>
    <m/>
    <s v="Нет"/>
    <m/>
    <m/>
    <m/>
    <m/>
    <m/>
    <s v="Нет"/>
    <n v="51"/>
    <x v="1"/>
    <n v="25"/>
    <m/>
    <m/>
    <m/>
    <m/>
    <m/>
    <m/>
    <m/>
    <m/>
    <m/>
    <m/>
    <s v="Нева 101 1SO 5знак. (6/1)"/>
    <s v="113683"/>
    <n v="218"/>
    <x v="0"/>
    <s v="CE208 S7.849.2.OPR1.QYUVFLZ RP01 SMP MK"/>
    <s v="1002037864"/>
    <n v="777777"/>
    <s v="011507100067527"/>
    <s v="000000"/>
    <d v="2016-02-01T00:00:00"/>
    <m/>
    <s v="Балансовая РФПИ"/>
    <m/>
    <m/>
    <m/>
    <m/>
    <m/>
    <m/>
    <m/>
    <m/>
  </r>
  <r>
    <s v="393-010-054-01047-000110"/>
    <s v="000110"/>
    <s v="Ващук Д.Е."/>
    <s v="393-010-054-01047"/>
    <x v="4"/>
    <s v="393-010-054"/>
    <s v="15-206"/>
    <s v="393-010"/>
    <s v="О-13 Енино"/>
    <m/>
    <s v="Л 1"/>
    <s v="Без изоляции"/>
    <s v="4/1_x000a_"/>
    <s v="Деревянная"/>
    <n v="90"/>
    <s v="Норм."/>
    <s v="Возд.отв. линия, неизолир. пров."/>
    <s v="Древесина"/>
    <s v="п. Пушкино"/>
    <s v="ул. Набережная"/>
    <n v="6"/>
    <n v="2"/>
    <s v="Физ.лицо"/>
    <m/>
    <n v="9965610"/>
    <s v="Багратионовский РЭС"/>
    <m/>
    <s v="Нет"/>
    <m/>
    <m/>
    <m/>
    <m/>
    <m/>
    <s v="Нет"/>
    <n v="51"/>
    <x v="1"/>
    <n v="33"/>
    <m/>
    <m/>
    <m/>
    <m/>
    <m/>
    <m/>
    <m/>
    <m/>
    <m/>
    <m/>
    <s v="СЦЭТТ-12 5-значный"/>
    <s v="015574 "/>
    <n v="25099"/>
    <x v="0"/>
    <s v="CE208 S7.849.2.OPR1.QYUVFLZ RP01 SMP MK"/>
    <s v="1002037816"/>
    <n v="777777"/>
    <s v="011507100069103"/>
    <s v="000000"/>
    <d v="2016-02-01T00:00:00"/>
    <m/>
    <s v="Балансовая РФПИ"/>
    <m/>
    <m/>
    <m/>
    <m/>
    <m/>
    <m/>
    <m/>
    <m/>
  </r>
  <r>
    <s v="393-010-054-01047-000111"/>
    <s v="000111"/>
    <s v="Земцов А.И."/>
    <s v="393-010-054-01047"/>
    <x v="4"/>
    <s v="393-010-054"/>
    <s v="15-206"/>
    <s v="393-010"/>
    <s v="О-13 Енино"/>
    <m/>
    <s v="Л 1"/>
    <s v="Без изоляции"/>
    <s v="3/5_x000a_"/>
    <s v="Деревянная"/>
    <n v="110"/>
    <s v="Норм."/>
    <s v="Возд.отв. линия, неизолир. пров."/>
    <s v="Древесина"/>
    <s v="п. Пушкино"/>
    <s v="ул. Набережная"/>
    <n v="1"/>
    <m/>
    <s v="Физ.лицо"/>
    <m/>
    <n v="9965601"/>
    <s v="Багратионовский РЭС"/>
    <m/>
    <s v="Нет"/>
    <m/>
    <m/>
    <m/>
    <m/>
    <m/>
    <s v="Нет"/>
    <n v="30"/>
    <x v="1"/>
    <n v="33"/>
    <m/>
    <m/>
    <m/>
    <m/>
    <m/>
    <m/>
    <m/>
    <m/>
    <m/>
    <m/>
    <s v="НЕВА 101 1SO 5знак.(6/1)"/>
    <s v="007789034077319"/>
    <m/>
    <x v="0"/>
    <s v="CE208 S7.849.2.OPR1.QYUVFLZ RP01 SMP MK"/>
    <s v="1000036185"/>
    <n v="777777"/>
    <s v="011507100158080"/>
    <s v="000000"/>
    <d v="2016-02-01T00:00:00"/>
    <m/>
    <s v="Балансовая РФПИ"/>
    <m/>
    <m/>
    <m/>
    <m/>
    <m/>
    <m/>
    <m/>
    <m/>
  </r>
  <r>
    <s v="393-010-054-01047-000112"/>
    <s v="000112"/>
    <s v="Гугало В.В."/>
    <s v="393-010-054-01047"/>
    <x v="4"/>
    <s v="393-010-054"/>
    <s v="15-206"/>
    <s v="393-010"/>
    <s v="О-13 Енино"/>
    <m/>
    <s v="Л 1"/>
    <s v="Без изоляции"/>
    <s v="6/1_x000a_"/>
    <s v="Деревянная"/>
    <n v="130"/>
    <s v="Норм."/>
    <s v="Возд.отв. линия, неизолир. пров."/>
    <s v="Сайдинг"/>
    <s v="п. Пушкино"/>
    <s v="ул. Набережная"/>
    <n v="8"/>
    <m/>
    <s v="Физ.лицо"/>
    <m/>
    <n v="9965611"/>
    <s v="Багратионовский РЭС"/>
    <m/>
    <s v="Нет"/>
    <m/>
    <m/>
    <m/>
    <m/>
    <m/>
    <s v="Нет"/>
    <n v="44"/>
    <x v="1"/>
    <n v="34"/>
    <m/>
    <m/>
    <m/>
    <m/>
    <m/>
    <m/>
    <m/>
    <m/>
    <m/>
    <m/>
    <s v="НЕВА 101 1SO 5знак.(6/1)"/>
    <s v="25947"/>
    <n v="9840"/>
    <x v="0"/>
    <s v="CE208 S7.849.2.OPR1.QYUVFLZ RP01 SMP MK"/>
    <s v="1002038351"/>
    <n v="777777"/>
    <s v="011507100235288"/>
    <s v="000000"/>
    <d v="2016-02-01T00:00:00"/>
    <m/>
    <s v="Балансовая РФПИ"/>
    <m/>
    <m/>
    <m/>
    <m/>
    <m/>
    <m/>
    <m/>
    <m/>
  </r>
  <r>
    <s v="393-010-054-01047-000113"/>
    <s v="000113"/>
    <s v="Горкун Н.А."/>
    <s v="393-010-054-01047"/>
    <x v="4"/>
    <s v="393-010-054"/>
    <s v="15-206"/>
    <s v="393-010"/>
    <s v="О-13 Енино"/>
    <m/>
    <s v="Л 1"/>
    <s v="Без изоляции"/>
    <s v="9/1_x000a_"/>
    <s v="Деревянная"/>
    <n v="190"/>
    <s v="Норм."/>
    <s v="Возд.отв. линия, неизолир. пров."/>
    <s v="Древесина"/>
    <s v="п. Пушкино"/>
    <s v="ул. Набережная"/>
    <n v="9"/>
    <m/>
    <s v="Физ.лицо"/>
    <m/>
    <n v="9965612"/>
    <s v="Багратионовский РЭС"/>
    <m/>
    <s v="Нет"/>
    <m/>
    <m/>
    <m/>
    <m/>
    <m/>
    <s v="Нет"/>
    <n v="10"/>
    <x v="1"/>
    <n v="15"/>
    <m/>
    <m/>
    <m/>
    <m/>
    <m/>
    <m/>
    <m/>
    <m/>
    <m/>
    <m/>
    <s v="НЕВА 101 1SO 5знак.(6/1)"/>
    <s v="316218"/>
    <n v="6505"/>
    <x v="0"/>
    <s v="CE208 S7.849.2.OPR1.QYUVFLZ RP01 SMP MK"/>
    <s v="1000037301"/>
    <n v="777777"/>
    <s v="011507100235074"/>
    <s v="000000"/>
    <d v="2016-02-01T00:00:00"/>
    <m/>
    <s v="Балансовая РФПИ"/>
    <m/>
    <m/>
    <m/>
    <m/>
    <m/>
    <m/>
    <m/>
    <m/>
  </r>
  <r>
    <s v="393-010-054-01047-000114"/>
    <s v="000114"/>
    <s v="Джанунц В.М."/>
    <s v="393-010-054-01047"/>
    <x v="4"/>
    <s v="393-010-054"/>
    <s v="15-206"/>
    <s v="393-010"/>
    <s v="О-13 Енино"/>
    <m/>
    <s v="Л 1"/>
    <s v="Без изоляции"/>
    <s v="9/2_x000a_"/>
    <s v="Деревянная"/>
    <n v="200"/>
    <s v="Норм."/>
    <s v="Возд.отв. линия, неизолир. пров."/>
    <s v="Штукатурка"/>
    <s v="п. Пушкино"/>
    <s v="ул. Набережная"/>
    <n v="10"/>
    <m/>
    <s v="Физ.лицо"/>
    <m/>
    <n v="9965613"/>
    <s v="Багратионовский РЭС"/>
    <m/>
    <s v="Нет"/>
    <m/>
    <m/>
    <m/>
    <m/>
    <m/>
    <s v="Нет"/>
    <n v="8"/>
    <x v="1"/>
    <n v="17"/>
    <m/>
    <m/>
    <m/>
    <m/>
    <m/>
    <m/>
    <m/>
    <m/>
    <m/>
    <m/>
    <s v="НЕВА 101 1SO 5знак.(6/1)"/>
    <s v="098513"/>
    <n v="25810"/>
    <x v="0"/>
    <s v="CE208 S7.849.2.OPR1.QYUVFLZ RP01 SMP MK"/>
    <s v="1002037390"/>
    <n v="777777"/>
    <s v="011507100068740"/>
    <s v="000000"/>
    <d v="2016-02-01T00:00:00"/>
    <m/>
    <s v="Балансовая РФПИ"/>
    <m/>
    <m/>
    <m/>
    <m/>
    <m/>
    <m/>
    <m/>
    <m/>
  </r>
  <r>
    <s v="393-010-054-01047-000115"/>
    <s v="000115"/>
    <s v="Воронцов Е.Л."/>
    <s v="393-010-054-01047"/>
    <x v="4"/>
    <s v="393-010-054"/>
    <s v="15-206"/>
    <s v="393-010"/>
    <s v="О-13 Енино"/>
    <m/>
    <s v="Л 1"/>
    <s v="Без изоляции"/>
    <s v="9/3"/>
    <s v="Деревянная"/>
    <n v="210"/>
    <s v="Норм."/>
    <s v="Возд.отв. линия, неизолир. пров."/>
    <s v="Кирпич"/>
    <s v="п. Пушкино"/>
    <s v="ул. Набережная "/>
    <n v="11"/>
    <m/>
    <s v="Физ.лицо"/>
    <m/>
    <n v="9965614"/>
    <s v="Багратионовский РЭС"/>
    <m/>
    <s v="Нет"/>
    <m/>
    <m/>
    <m/>
    <m/>
    <m/>
    <s v="Нет"/>
    <n v="18"/>
    <x v="1"/>
    <n v="18"/>
    <m/>
    <m/>
    <m/>
    <m/>
    <m/>
    <m/>
    <m/>
    <m/>
    <m/>
    <m/>
    <m/>
    <m/>
    <m/>
    <x v="0"/>
    <s v="CE208 S7.849.2.OPR1.QYUVFLZ RP01 SMP MK"/>
    <s v="1002037673"/>
    <n v="777777"/>
    <s v="011507100068698"/>
    <s v="000000"/>
    <d v="2016-02-01T00:00:00"/>
    <m/>
    <s v="Балансовая РФПИ"/>
    <m/>
    <m/>
    <m/>
    <m/>
    <m/>
    <m/>
    <m/>
    <m/>
  </r>
  <r>
    <s v="393-010-054-01047-000116"/>
    <s v="000116"/>
    <s v="Симонян М.Н."/>
    <s v="393-010-054-01047"/>
    <x v="4"/>
    <s v="393-010-054"/>
    <s v="15-206"/>
    <s v="393-010"/>
    <s v="О-13 Енино"/>
    <m/>
    <s v="Л 1"/>
    <s v="Без изоляции"/>
    <n v="11"/>
    <s v="Деревянная"/>
    <n v="220"/>
    <s v="Норм."/>
    <s v="Возд.отв. линия, неизолир. пров."/>
    <s v="Древесина"/>
    <s v="п. Пушкино"/>
    <s v="ул. Набережная"/>
    <n v="17"/>
    <m/>
    <s v="Физ.лицо"/>
    <m/>
    <n v="9965619"/>
    <s v="Багратионовский РЭС"/>
    <m/>
    <s v="Нет"/>
    <m/>
    <m/>
    <m/>
    <m/>
    <m/>
    <s v="Нет"/>
    <n v="25"/>
    <x v="1"/>
    <n v="18"/>
    <m/>
    <m/>
    <m/>
    <m/>
    <m/>
    <m/>
    <m/>
    <m/>
    <m/>
    <m/>
    <s v="НЕВА 101 1SO 5знак.(6/1)"/>
    <s v="335166"/>
    <n v="267"/>
    <x v="0"/>
    <s v="CE208 S7.849.2.OPR1.QYUVFLZ RP01 SMP MK"/>
    <s v="1000036777"/>
    <n v="777777"/>
    <s v="011507100069157"/>
    <s v="000000"/>
    <d v="2016-02-01T00:00:00"/>
    <m/>
    <s v="Балансовая РФПИ"/>
    <m/>
    <m/>
    <m/>
    <m/>
    <m/>
    <m/>
    <m/>
    <m/>
  </r>
  <r>
    <s v="393-010-054-01047-000117"/>
    <s v="000117"/>
    <s v="Давыдова Н.Ю."/>
    <s v="393-010-054-01047"/>
    <x v="4"/>
    <s v="393-010-054"/>
    <s v="15-206"/>
    <s v="393-010"/>
    <s v="О-13 Енино"/>
    <m/>
    <s v="Л 1"/>
    <s v="Без изоляции"/>
    <n v="12"/>
    <s v="Деревянная"/>
    <n v="240"/>
    <s v="Норм."/>
    <s v="Возд.отв. линия, неизолир. пров."/>
    <s v="Штукатурка"/>
    <s v="п. Пушкино"/>
    <s v="ул. Набережная"/>
    <n v="12"/>
    <m/>
    <s v="Физ.лицо"/>
    <m/>
    <n v="9965615"/>
    <s v="Багратионовский РЭС"/>
    <m/>
    <s v="Нет"/>
    <m/>
    <m/>
    <m/>
    <m/>
    <m/>
    <s v="Нет"/>
    <n v="18"/>
    <x v="1"/>
    <n v="33"/>
    <m/>
    <m/>
    <m/>
    <m/>
    <m/>
    <m/>
    <m/>
    <m/>
    <m/>
    <m/>
    <s v="СО-505  5- знак."/>
    <s v="445256"/>
    <n v="53775"/>
    <x v="0"/>
    <s v="CE208 S7.849.2.OPR1.QYUVFLZ RP01 SMP MK"/>
    <s v="1002038688"/>
    <n v="777777"/>
    <s v="011507100158088"/>
    <s v="000000"/>
    <d v="2016-02-01T00:00:00"/>
    <m/>
    <s v="Балансовая РФПИ"/>
    <m/>
    <m/>
    <m/>
    <m/>
    <m/>
    <m/>
    <m/>
    <m/>
  </r>
  <r>
    <s v="393-010-054-01047-000118"/>
    <s v="000118"/>
    <s v="Лучников М.В."/>
    <s v="393-010-054-01047"/>
    <x v="4"/>
    <s v="393-010-054"/>
    <s v="15-206"/>
    <s v="393-010"/>
    <s v="О-13 Енино"/>
    <m/>
    <s v="Л 1"/>
    <s v="Без изоляции"/>
    <n v="15"/>
    <s v="Деревянная"/>
    <n v="300"/>
    <s v="Норм."/>
    <s v="Возд.отв. линия, неизолир. пров."/>
    <s v="Штукатурка"/>
    <s v="п. Пушкино"/>
    <s v="ул. Набережная"/>
    <n v="14"/>
    <m/>
    <s v="Физ.лицо"/>
    <m/>
    <n v="9965616"/>
    <s v="Багратионовский РЭС"/>
    <m/>
    <s v="Нет"/>
    <m/>
    <m/>
    <m/>
    <m/>
    <m/>
    <s v="Нет"/>
    <n v="27"/>
    <x v="1"/>
    <n v="26"/>
    <m/>
    <m/>
    <m/>
    <m/>
    <m/>
    <m/>
    <m/>
    <m/>
    <m/>
    <m/>
    <s v="СО-И446 4-значный"/>
    <s v="7902447"/>
    <n v="2181"/>
    <x v="0"/>
    <s v="CE208 S7.849.2.OPR1.QYUVFLZ RP01 SMP MK"/>
    <s v="1002037705"/>
    <n v="777777"/>
    <s v="011507100068713"/>
    <s v="000000"/>
    <d v="2016-02-01T00:00:00"/>
    <m/>
    <s v="Балансовая РФПИ"/>
    <m/>
    <m/>
    <m/>
    <m/>
    <m/>
    <m/>
    <m/>
    <m/>
  </r>
  <r>
    <s v="393-010-054-01047-000119"/>
    <s v="000119"/>
    <s v="Ершов М.В."/>
    <s v="393-010-054-01047"/>
    <x v="4"/>
    <s v="393-010-054"/>
    <s v="15-206"/>
    <s v="393-010"/>
    <s v="О-13 Енино"/>
    <m/>
    <s v="Л 1"/>
    <s v="Без изоляции"/>
    <n v="17"/>
    <s v="Деревянная"/>
    <n v="340"/>
    <s v="Норм."/>
    <s v="Возд.отв. линия, неизолир. пров."/>
    <s v="Штукатурка"/>
    <s v="п. Пушкино"/>
    <s v="ул. Набережная"/>
    <n v="15"/>
    <m/>
    <s v="Физ.лицо"/>
    <m/>
    <n v="9965617"/>
    <s v="Багратионовский РЭС"/>
    <m/>
    <s v="Нет"/>
    <m/>
    <m/>
    <m/>
    <m/>
    <m/>
    <s v="Нет"/>
    <n v="32"/>
    <x v="1"/>
    <n v="33"/>
    <m/>
    <m/>
    <m/>
    <m/>
    <m/>
    <m/>
    <m/>
    <m/>
    <m/>
    <m/>
    <s v="ЦЭ6807П 5-значный"/>
    <s v="0712980901478260    "/>
    <n v="2722"/>
    <x v="0"/>
    <s v="CE208 S7.849.2.OPR1.QYUVFLZ RP01 SMP MK"/>
    <s v="1002036992"/>
    <n v="777777"/>
    <s v="011507100069197"/>
    <s v="000000"/>
    <d v="2016-02-01T00:00:00"/>
    <m/>
    <s v="Балансовая РФПИ"/>
    <m/>
    <m/>
    <m/>
    <m/>
    <m/>
    <m/>
    <m/>
    <m/>
  </r>
  <r>
    <s v="393-010-054-01047-000120"/>
    <s v="000120"/>
    <s v="Заварзина М.И."/>
    <s v="393-010-054-01047"/>
    <x v="4"/>
    <s v="393-010-054"/>
    <s v="15-206"/>
    <s v="393-010"/>
    <s v="О-13 Енино"/>
    <m/>
    <s v="Л 2"/>
    <s v="Без изоляции"/>
    <n v="8"/>
    <s v="Деревянная"/>
    <n v="160"/>
    <s v="Норм."/>
    <s v="Возд.отв. линия, кабель"/>
    <s v="Кирпич"/>
    <s v="п. Пушкино"/>
    <s v="ул.Правонабережная"/>
    <n v="23"/>
    <n v="1"/>
    <s v="Физ.лицо"/>
    <m/>
    <n v="9965627"/>
    <s v="Багратионовский РЭС"/>
    <m/>
    <s v="Нет"/>
    <m/>
    <m/>
    <m/>
    <m/>
    <m/>
    <s v="Да"/>
    <n v="17"/>
    <x v="10"/>
    <n v="12"/>
    <m/>
    <m/>
    <m/>
    <m/>
    <m/>
    <m/>
    <m/>
    <m/>
    <m/>
    <m/>
    <s v="Нева 303 1SO 6знак. (7/1)"/>
    <s v="700426"/>
    <n v="36804"/>
    <x v="1"/>
    <s v="CE308 S34.745 .OP.QV PL04 IEC MK"/>
    <s v="02064"/>
    <n v="777777"/>
    <s v="011506097602064"/>
    <s v="000000"/>
    <d v="2015-11-01T00:00:00"/>
    <m/>
    <s v="Балансовая РФПИ"/>
    <m/>
    <m/>
    <m/>
    <m/>
    <m/>
    <m/>
    <m/>
    <m/>
  </r>
  <r>
    <s v="393-010-054-01047-000121"/>
    <s v="000121"/>
    <s v="Зубрихина В.В."/>
    <s v="393-010-054-01047"/>
    <x v="4"/>
    <s v="393-010-054"/>
    <s v="15-206"/>
    <s v="393-010"/>
    <s v="О-13 Енино"/>
    <m/>
    <s v="Л 2"/>
    <s v="Без изоляции"/>
    <n v="8"/>
    <s v="Деревянная"/>
    <n v="160"/>
    <s v="Норм."/>
    <s v="Возд.отв. линия, кабель"/>
    <s v="Кирпич"/>
    <s v="п. Пушкино"/>
    <s v="ул.Правонабережная "/>
    <n v="23"/>
    <n v="2"/>
    <s v="Физ.лицо"/>
    <m/>
    <n v="9965628"/>
    <s v="Багратионовский РЭС"/>
    <m/>
    <s v="Нет"/>
    <m/>
    <m/>
    <m/>
    <m/>
    <m/>
    <s v="Да"/>
    <n v="17"/>
    <x v="10"/>
    <n v="12"/>
    <m/>
    <m/>
    <m/>
    <m/>
    <m/>
    <m/>
    <m/>
    <m/>
    <m/>
    <m/>
    <s v="ЦЭ-6803В 6-значный (8/2)"/>
    <s v="0711370102097635"/>
    <n v="138686"/>
    <x v="1"/>
    <s v="CE308 S34.745 .OP.QV PL04 IEC MK"/>
    <s v="09790"/>
    <n v="777777"/>
    <s v="011506098609790"/>
    <s v="000000"/>
    <d v="2015-12-01T00:00:00"/>
    <m/>
    <s v="Балансовая РФПИ"/>
    <m/>
    <m/>
    <m/>
    <m/>
    <m/>
    <m/>
    <m/>
    <m/>
  </r>
  <r>
    <s v="393-010-054-01047-000122"/>
    <s v="000122"/>
    <s v="Сурикова В.Ф."/>
    <s v="393-010-054-01047"/>
    <x v="4"/>
    <s v="393-010-054"/>
    <s v="15-206"/>
    <s v="393-010"/>
    <s v="О-13 Енино"/>
    <m/>
    <s v="Л 2"/>
    <s v="Без изоляции"/>
    <s v="8/1/2_x000a_"/>
    <s v="Деревянная"/>
    <n v="180"/>
    <s v="Норм."/>
    <s v="Возд.отв. линия, неизолир. пров."/>
    <s v="Кирпич"/>
    <s v="п. Пушкино"/>
    <s v="ул. Правонабережная"/>
    <n v="20"/>
    <n v="2"/>
    <s v="Физ.лицо"/>
    <m/>
    <n v="9965622"/>
    <s v="Багратионовский РЭС"/>
    <m/>
    <s v="Нет"/>
    <m/>
    <m/>
    <m/>
    <m/>
    <m/>
    <s v="Нет"/>
    <n v="9"/>
    <x v="1"/>
    <n v="25"/>
    <m/>
    <m/>
    <m/>
    <m/>
    <m/>
    <m/>
    <m/>
    <m/>
    <m/>
    <m/>
    <m/>
    <m/>
    <m/>
    <x v="0"/>
    <s v="CE208 S7.849.2.OPR1.QYUVFLZ RP01 SMP MK"/>
    <s v="1000037432"/>
    <n v="777777"/>
    <s v="011507100235046"/>
    <s v="000000"/>
    <d v="2016-02-01T00:00:00"/>
    <m/>
    <s v="Балансовая РФПИ"/>
    <m/>
    <m/>
    <m/>
    <m/>
    <m/>
    <m/>
    <m/>
    <m/>
  </r>
  <r>
    <s v="393-010-054-01047-000123"/>
    <s v="000123"/>
    <s v="Пащенко Л.П."/>
    <s v="393-010-054-01047"/>
    <x v="4"/>
    <s v="393-010-054"/>
    <s v="15-206"/>
    <s v="393-010"/>
    <s v="О-13 Енино"/>
    <m/>
    <s v="Л 2"/>
    <s v="Без изоляции"/>
    <s v="8/1/2_x000a_"/>
    <s v="Деревянная"/>
    <n v="180"/>
    <s v="Норм."/>
    <s v="Возд.отв. линия, неизолир. пров."/>
    <s v="Кирпич"/>
    <s v="п. Пушкино"/>
    <s v="ул. Правонабережная"/>
    <n v="20"/>
    <n v="1"/>
    <s v="Физ.лицо"/>
    <m/>
    <n v="9965623"/>
    <s v="Багратионовский РЭС"/>
    <m/>
    <s v="Нет"/>
    <m/>
    <m/>
    <m/>
    <m/>
    <m/>
    <s v="Нет"/>
    <n v="9"/>
    <x v="1"/>
    <n v="33"/>
    <m/>
    <m/>
    <m/>
    <m/>
    <m/>
    <m/>
    <m/>
    <m/>
    <m/>
    <m/>
    <s v="НЕВА 101 1SO 5знак.(6/1)"/>
    <s v="068217"/>
    <n v="2838"/>
    <x v="0"/>
    <s v="CE208 S7.849.2.OPR1.QYUVFLZ RP01 SMP MK"/>
    <s v="1002037530"/>
    <n v="777777"/>
    <s v="011507100234543"/>
    <s v="000000"/>
    <d v="2016-02-01T00:00:00"/>
    <m/>
    <s v="Балансовая РФПИ"/>
    <m/>
    <m/>
    <m/>
    <m/>
    <m/>
    <m/>
    <m/>
    <m/>
  </r>
  <r>
    <s v="393-010-054-01047-000124"/>
    <s v="000124"/>
    <s v="Конев Н.Ф."/>
    <s v="393-010-054-01047"/>
    <x v="4"/>
    <s v="393-010-054"/>
    <s v="15-206"/>
    <s v="393-010"/>
    <s v="О-13 Енино"/>
    <m/>
    <s v="Л 2"/>
    <s v="Без изоляции"/>
    <n v="9"/>
    <s v="Деревянная"/>
    <n v="180"/>
    <s v="Норм."/>
    <s v="Возд.отв. линия, кабель"/>
    <s v="Кирпич"/>
    <s v="п. Пушкино"/>
    <s v="ул. Правонабережная"/>
    <n v="21"/>
    <m/>
    <s v="Физ.лицо"/>
    <m/>
    <n v="9965624"/>
    <s v="Багратионовский РЭС"/>
    <m/>
    <s v="Нет"/>
    <m/>
    <m/>
    <m/>
    <m/>
    <m/>
    <s v="Нет"/>
    <n v="16"/>
    <x v="1"/>
    <n v="25"/>
    <m/>
    <m/>
    <m/>
    <m/>
    <m/>
    <m/>
    <m/>
    <m/>
    <m/>
    <m/>
    <s v="СО-И446М 5знак."/>
    <s v="2409218"/>
    <n v="55117"/>
    <x v="0"/>
    <s v="CE208 S7.849.2.OPR1.QYUVFLZ RP01 SMP MK"/>
    <s v="1002037689"/>
    <n v="777777"/>
    <s v="011507100068686"/>
    <s v="000000"/>
    <d v="2016-02-01T00:00:00"/>
    <m/>
    <s v="Балансовая РФПИ"/>
    <m/>
    <m/>
    <m/>
    <m/>
    <m/>
    <m/>
    <m/>
    <m/>
  </r>
  <r>
    <s v="393-010-054-01047-000125"/>
    <s v="000125"/>
    <s v="Станкеев В.И."/>
    <s v="393-010-054-01047"/>
    <x v="4"/>
    <s v="393-010-054"/>
    <s v="15-206"/>
    <s v="393-010"/>
    <s v="О-13 Енино"/>
    <m/>
    <s v="Л 2"/>
    <s v="Без изоляции"/>
    <s v="8/3/1_x000a_"/>
    <s v="Деревянная"/>
    <n v="195"/>
    <s v="Норм."/>
    <s v="Возд.отв. линия, неизолир. пров."/>
    <s v="Кирпич"/>
    <s v="п. Пушкино"/>
    <s v="ул. Правонабережная"/>
    <n v="19"/>
    <m/>
    <s v="Физ.лицо"/>
    <m/>
    <n v="9965621"/>
    <s v="Багратионовский РЭС"/>
    <m/>
    <s v="Нет"/>
    <m/>
    <m/>
    <m/>
    <m/>
    <m/>
    <s v="Нет"/>
    <n v="31"/>
    <x v="1"/>
    <n v="25"/>
    <m/>
    <m/>
    <m/>
    <m/>
    <m/>
    <m/>
    <m/>
    <m/>
    <m/>
    <m/>
    <s v="НЕВА 103 6-значный (8/2)"/>
    <s v="38732"/>
    <n v="29727"/>
    <x v="0"/>
    <s v="CE208 S7.849.2.OPR1.QYUVFLZ RP01 SMP MK"/>
    <s v="1002038871"/>
    <n v="777777"/>
    <s v="011507100068860"/>
    <s v="000000"/>
    <d v="2016-02-01T00:00:00"/>
    <m/>
    <s v="Балансовая РФПИ"/>
    <m/>
    <m/>
    <m/>
    <m/>
    <m/>
    <m/>
    <m/>
    <m/>
  </r>
  <r>
    <s v="393-010-054-01047-000126"/>
    <s v="000126"/>
    <s v="Киселев А.И."/>
    <s v="393-010-054-01047"/>
    <x v="4"/>
    <s v="393-010-054"/>
    <s v="15-206"/>
    <s v="393-010"/>
    <s v="О-13 Енино"/>
    <m/>
    <s v="Л 2"/>
    <s v="Без изоляции"/>
    <s v="8/5_x000a_"/>
    <s v="Деревянная"/>
    <n v="210"/>
    <s v="Норм."/>
    <s v="Возд.отв. линия, неизолир. пров."/>
    <s v="Штукатурка"/>
    <s v="п. Пушкино"/>
    <s v="ул. Правонабережная"/>
    <n v="18"/>
    <m/>
    <s v="Физ.лицо"/>
    <m/>
    <n v="9965620"/>
    <s v="Багратионовский РЭС"/>
    <m/>
    <s v="Нет"/>
    <m/>
    <m/>
    <m/>
    <m/>
    <m/>
    <s v="Нет"/>
    <n v="8"/>
    <x v="1"/>
    <n v="33"/>
    <m/>
    <m/>
    <m/>
    <m/>
    <m/>
    <m/>
    <m/>
    <m/>
    <m/>
    <m/>
    <s v="ЦЭ6807П 5-значный"/>
    <s v="0727670103768215    "/>
    <n v="21677"/>
    <x v="0"/>
    <s v="CE208 S7.849.2.OPR1.QYUVFLZ RP01 SMP MK"/>
    <s v="1002037652"/>
    <n v="777777"/>
    <s v="011507100128608"/>
    <s v="000000"/>
    <d v="2016-02-01T00:00:00"/>
    <m/>
    <s v="Балансовая РФПИ"/>
    <m/>
    <m/>
    <m/>
    <m/>
    <m/>
    <m/>
    <m/>
    <m/>
  </r>
  <r>
    <s v="393-010-054-01047-000127"/>
    <s v="000127"/>
    <s v="Леонова К.О."/>
    <s v="393-010-054-01047"/>
    <x v="4"/>
    <s v="393-010-054"/>
    <s v="15-206"/>
    <s v="393-010"/>
    <s v="О-13 Енино"/>
    <m/>
    <s v="Л 2"/>
    <s v="Без изоляции"/>
    <n v="11"/>
    <s v="Деревянная"/>
    <n v="220"/>
    <s v="Норм."/>
    <s v="Возд.отв. линия, неизолир. пров."/>
    <s v="Кирпич"/>
    <s v="п. Пушкино"/>
    <s v="ул. Правонабережная"/>
    <n v="22"/>
    <n v="1"/>
    <s v="Физ.лицо"/>
    <m/>
    <n v="9965625"/>
    <s v="Багратионовский РЭС"/>
    <m/>
    <s v="Нет"/>
    <m/>
    <m/>
    <m/>
    <m/>
    <m/>
    <s v="Нет"/>
    <n v="25"/>
    <x v="1"/>
    <n v="30"/>
    <m/>
    <m/>
    <m/>
    <m/>
    <m/>
    <m/>
    <m/>
    <m/>
    <m/>
    <m/>
    <s v="МЕРКУРИЙ 203.1 5-значный"/>
    <s v="0603480703772748    "/>
    <n v="394432"/>
    <x v="0"/>
    <s v="CE208 S7.849.2.OPR1.QYUVFLZ RP01 SMP MK"/>
    <s v="1002038247"/>
    <n v="777777"/>
    <s v="011507100068670"/>
    <s v="000000"/>
    <d v="2016-02-01T00:00:00"/>
    <m/>
    <s v="Балансовая РФПИ"/>
    <m/>
    <m/>
    <m/>
    <m/>
    <m/>
    <m/>
    <m/>
    <m/>
  </r>
  <r>
    <s v="393-010-054-01047-000128"/>
    <s v="000128"/>
    <s v="Никулин В.Ф."/>
    <s v="393-010-054-01047"/>
    <x v="4"/>
    <s v="393-010-054"/>
    <s v="15-206"/>
    <s v="393-010"/>
    <s v="О-13 Енино"/>
    <m/>
    <s v="Л 2"/>
    <s v="Без изоляции"/>
    <n v="11"/>
    <s v="Деревянная"/>
    <n v="220"/>
    <s v="Норм."/>
    <s v="Возд.отв. линия, неизолир. пров."/>
    <s v="Кирпич"/>
    <s v="п. Пушкино"/>
    <s v="ул. Правонабережная"/>
    <n v="22"/>
    <n v="2"/>
    <s v="Физ.лицо"/>
    <m/>
    <n v="9965626"/>
    <s v="Багратионовский РЭС"/>
    <m/>
    <s v="Нет"/>
    <m/>
    <m/>
    <m/>
    <m/>
    <m/>
    <s v="Нет"/>
    <n v="25"/>
    <x v="1"/>
    <n v="30"/>
    <m/>
    <m/>
    <m/>
    <m/>
    <m/>
    <m/>
    <m/>
    <m/>
    <m/>
    <m/>
    <s v="ЦЭ6807П 5-значный"/>
    <s v="0712980203306322    "/>
    <n v="95860"/>
    <x v="0"/>
    <s v="CE208 S7.849.2.OPR1.QYUVFLZ RP01 SMP MK"/>
    <s v="1002037998"/>
    <n v="777777"/>
    <s v="011507100235642"/>
    <s v="000000"/>
    <d v="2016-02-01T00:00:00"/>
    <m/>
    <s v="Балансовая РФПИ"/>
    <m/>
    <m/>
    <m/>
    <m/>
    <m/>
    <m/>
    <m/>
    <m/>
  </r>
  <r>
    <s v="393-010-054-01047-000129"/>
    <s v="000129"/>
    <s v="Артскважина"/>
    <s v="393-010-054-01047"/>
    <x v="4"/>
    <s v="393-010-054"/>
    <s v="15-206"/>
    <s v="393-010"/>
    <s v="О-13 Енино"/>
    <m/>
    <s v="Л 3"/>
    <s v="Без изоляции"/>
    <n v="7"/>
    <s v="Деревянная"/>
    <n v="140"/>
    <s v="Норм."/>
    <s v="Возд.отв. линия, кабель"/>
    <s v="Кирпич"/>
    <s v="п. Пушкино"/>
    <s v="Артскважина"/>
    <s v="скважина"/>
    <m/>
    <s v="Юр.лицо"/>
    <m/>
    <s v="369/9"/>
    <s v="Багратионовский РЭС"/>
    <m/>
    <s v="Нет"/>
    <m/>
    <m/>
    <m/>
    <m/>
    <m/>
    <s v="Нет"/>
    <n v="25"/>
    <x v="12"/>
    <n v="23"/>
    <m/>
    <m/>
    <m/>
    <m/>
    <m/>
    <m/>
    <m/>
    <m/>
    <m/>
    <m/>
    <s v="СА4И672М"/>
    <n v="1267"/>
    <n v="8155"/>
    <x v="1"/>
    <s v="CE308 S34.745 .OP.QV PL04 IEC MK"/>
    <s v="02042"/>
    <n v="777777"/>
    <s v="011506097602042"/>
    <s v="000000"/>
    <d v="2015-11-01T00:00:00"/>
    <m/>
    <s v="Балансовая РФПИ"/>
    <m/>
    <m/>
    <m/>
    <m/>
    <m/>
    <m/>
    <m/>
    <m/>
  </r>
  <r>
    <s v="393-010-054-01047-000130"/>
    <s v="000130"/>
    <s v="Тех.учет ТП 206-05"/>
    <s v="393-010-054-01047"/>
    <x v="4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Пушкино"/>
    <s v="ул. Набереж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ШП-0,66-I"/>
    <n v="300"/>
    <s v="Шинный"/>
    <s v="Новые ТТ на шины"/>
    <s v="60"/>
    <n v="5080892"/>
    <n v="5080889"/>
    <n v="5080879"/>
    <d v="2015-09-23T00:00:00"/>
    <m/>
    <m/>
    <m/>
    <m/>
    <x v="2"/>
    <s v="CE308 S31.543.OA.SV IEC"/>
    <s v="098285329"/>
    <n v="777777"/>
    <s v="011509098285329"/>
    <s v="000000"/>
    <d v="2015-12-01T00:00:00"/>
    <m/>
    <s v="Балансовая РФПИ"/>
    <m/>
    <m/>
    <m/>
    <m/>
    <m/>
    <m/>
    <m/>
    <m/>
  </r>
  <r>
    <s v="393-010-054-01048-000131"/>
    <s v="000131"/>
    <s v=" ТП 206-06 Артскважина"/>
    <s v="393-010-054-01048"/>
    <x v="5"/>
    <s v="393-010-054"/>
    <s v="15-206"/>
    <s v="393-010"/>
    <s v="О-13 Енино"/>
    <m/>
    <s v="Л 1"/>
    <s v="Без изоляции"/>
    <n v="5"/>
    <s v="Железобетонная"/>
    <n v="100"/>
    <s v="Норм."/>
    <s v="Возд.отв. линия, неизолир. пров."/>
    <s v="Сайдинг"/>
    <s v="п. Подгорное"/>
    <s v="п. Подгорное"/>
    <s v="-"/>
    <s v="-"/>
    <s v="Юр.лицо"/>
    <m/>
    <s v="22/9"/>
    <s v="Багратионовский РЭС"/>
    <m/>
    <s v="Нет"/>
    <m/>
    <m/>
    <m/>
    <m/>
    <m/>
    <s v="Нет"/>
    <n v="6"/>
    <x v="16"/>
    <n v="8"/>
    <m/>
    <m/>
    <m/>
    <m/>
    <m/>
    <m/>
    <m/>
    <m/>
    <m/>
    <m/>
    <s v="СА4И672М"/>
    <n v="8882405"/>
    <n v="280777"/>
    <x v="1"/>
    <s v="CE308 S31.746.OG.V IEC"/>
    <s v="100179750"/>
    <n v="777777"/>
    <s v="011494100179750"/>
    <s v="000000"/>
    <d v="2016-02-01T00:00:00"/>
    <m/>
    <s v="Балансовая РФПИ"/>
    <s v="54.469555"/>
    <s v="20.547696"/>
    <s v="10.111.128.35"/>
    <s v="8970199150420784340"/>
    <s v="70899087952"/>
    <m/>
    <m/>
    <m/>
  </r>
  <r>
    <s v="393-010-054-01049-000132"/>
    <s v="000132"/>
    <s v="Поршин В.П."/>
    <s v="393-010-054-01049"/>
    <x v="6"/>
    <s v="393-010-054"/>
    <s v="15-206"/>
    <s v="393-010"/>
    <s v="О-13 Енино"/>
    <m/>
    <s v="Л 1"/>
    <s v="Без изоляции"/>
    <s v="1/4/1_x000a_"/>
    <s v="Деревянная"/>
    <n v="65"/>
    <s v="Норм."/>
    <s v="Возд.отв. линия, неизолир. пров."/>
    <s v="Штукатурка"/>
    <s v="п. Подгорное"/>
    <s v="ул.Центральная"/>
    <n v="48"/>
    <m/>
    <s v="Физ.лицо"/>
    <m/>
    <n v="9965445"/>
    <s v="Багратионовский РЭС"/>
    <m/>
    <s v="Нет"/>
    <m/>
    <m/>
    <m/>
    <m/>
    <m/>
    <s v="Нет"/>
    <n v="29"/>
    <x v="1"/>
    <n v="23"/>
    <m/>
    <m/>
    <m/>
    <m/>
    <m/>
    <m/>
    <m/>
    <m/>
    <m/>
    <m/>
    <s v="СЕ 101 5-значный (8/3)"/>
    <s v="007789077030091"/>
    <m/>
    <x v="0"/>
    <s v="CE208 S7.849.2.OPR1.QYUVFLZ RP01 SMP MK"/>
    <s v="1002038562"/>
    <n v="777777"/>
    <s v="011507100234250"/>
    <s v="000000"/>
    <d v="2016-02-01T00:00:00"/>
    <m/>
    <s v="Балансовая РФПИ"/>
    <m/>
    <m/>
    <m/>
    <m/>
    <m/>
    <m/>
    <m/>
    <m/>
  </r>
  <r>
    <s v="393-010-054-01049-000133"/>
    <s v="000133"/>
    <s v="Штробель И.Э."/>
    <s v="393-010-054-01049"/>
    <x v="6"/>
    <s v="393-010-054"/>
    <s v="15-206"/>
    <s v="393-010"/>
    <s v="О-13 Енино"/>
    <m/>
    <s v="Л 1"/>
    <s v="Без изоляции"/>
    <s v="1/5_x000a_"/>
    <s v="Деревянная"/>
    <n v="70"/>
    <s v="Норм."/>
    <s v="Возд.отв. линия, неизолир. пров."/>
    <s v="Штукатурка"/>
    <s v="п. Подгорное"/>
    <s v="ул.Центральная"/>
    <n v="50"/>
    <m/>
    <s v="Физ.лицо"/>
    <m/>
    <n v="9965446"/>
    <s v="Багратионовский РЭС"/>
    <m/>
    <s v="Нет"/>
    <m/>
    <m/>
    <m/>
    <m/>
    <m/>
    <s v="Да"/>
    <n v="13"/>
    <x v="1"/>
    <n v="33"/>
    <m/>
    <m/>
    <m/>
    <m/>
    <m/>
    <m/>
    <m/>
    <m/>
    <m/>
    <m/>
    <s v="СО-505  5- знак."/>
    <s v="397144"/>
    <m/>
    <x v="0"/>
    <s v="CE208 S7.849.2.OPR1.QYUVFLZ RP01 SMP MK"/>
    <s v="1002037992"/>
    <n v="777777"/>
    <s v="011507100128493"/>
    <s v="000000"/>
    <d v="2016-02-01T00:00:00"/>
    <m/>
    <s v="Балансовая РФПИ"/>
    <m/>
    <m/>
    <m/>
    <m/>
    <m/>
    <m/>
    <m/>
    <m/>
  </r>
  <r>
    <s v="393-010-054-01049-000134"/>
    <s v="000134"/>
    <s v="Антонов С.В."/>
    <s v="393-010-054-01049"/>
    <x v="6"/>
    <s v="393-010-054"/>
    <s v="15-206"/>
    <s v="393-010"/>
    <s v="О-13 Енино"/>
    <m/>
    <s v="Л 1"/>
    <s v="Без изоляции"/>
    <n v="4"/>
    <s v="Деревянная"/>
    <n v="80"/>
    <s v="Норм."/>
    <s v="Возд.отв. линия, неизолир. пров."/>
    <s v="Штукатурка"/>
    <s v="п. Подгорное"/>
    <s v="ул.Центральная"/>
    <n v="44"/>
    <n v="1"/>
    <s v="МКЖД"/>
    <m/>
    <n v="9965442"/>
    <s v="Багратионовский РЭС"/>
    <m/>
    <s v="Нет"/>
    <m/>
    <m/>
    <m/>
    <m/>
    <m/>
    <s v="Нет"/>
    <n v="13"/>
    <x v="11"/>
    <n v="22"/>
    <m/>
    <m/>
    <m/>
    <m/>
    <m/>
    <m/>
    <m/>
    <m/>
    <m/>
    <m/>
    <s v="НЕВА 101 1SO 5знак.(6/1)"/>
    <s v="067473"/>
    <n v="10402"/>
    <x v="0"/>
    <s v="CE208 S7.849.2.OPR1.QYUVFLZ RP01 SMP MK"/>
    <s v="1002037537"/>
    <n v="777777"/>
    <s v="011507100068836"/>
    <s v="000000"/>
    <d v="2016-02-01T00:00:00"/>
    <m/>
    <s v="Балансовая РФПИ"/>
    <m/>
    <m/>
    <m/>
    <m/>
    <m/>
    <m/>
    <m/>
    <m/>
  </r>
  <r>
    <s v="393-010-054-01049-000135"/>
    <s v="000135"/>
    <s v="Антонов В.В."/>
    <s v="393-010-054-01049"/>
    <x v="6"/>
    <s v="393-010-054"/>
    <s v="15-206"/>
    <s v="393-010"/>
    <s v="О-13 Енино"/>
    <m/>
    <s v="Л 1"/>
    <s v="Без изоляции"/>
    <n v="4"/>
    <s v="Деревянная"/>
    <n v="80"/>
    <s v="Норм."/>
    <s v="Возд.отв. линия, неизолир. пров."/>
    <s v="Древесина"/>
    <s v="п. Подгорное"/>
    <s v="ул.Центральная"/>
    <n v="44"/>
    <n v="2"/>
    <s v="МКЖД"/>
    <m/>
    <n v="9965443"/>
    <s v="Багратионовский РЭС"/>
    <m/>
    <s v="Нет"/>
    <m/>
    <m/>
    <m/>
    <m/>
    <m/>
    <s v="Нет"/>
    <n v="13"/>
    <x v="11"/>
    <n v="31"/>
    <m/>
    <m/>
    <m/>
    <m/>
    <m/>
    <m/>
    <m/>
    <m/>
    <m/>
    <m/>
    <s v="НЕВА 103 6-значный (8/2)"/>
    <s v="242289"/>
    <n v="34054"/>
    <x v="0"/>
    <s v="CE208 S7.849.2.OPR1.QYUVFLZ RP01 SMP MK"/>
    <s v="1002037564"/>
    <n v="777777"/>
    <s v="011507100068693"/>
    <s v="000000"/>
    <d v="2016-02-01T00:00:00"/>
    <m/>
    <s v="Балансовая РФПИ"/>
    <m/>
    <m/>
    <m/>
    <m/>
    <m/>
    <m/>
    <m/>
    <m/>
  </r>
  <r>
    <s v="393-010-054-01049-000136"/>
    <s v="000136"/>
    <s v="Гаспарян С.П."/>
    <s v="393-010-054-01049"/>
    <x v="6"/>
    <s v="393-010-054"/>
    <s v="15-206"/>
    <s v="393-010"/>
    <s v="О-13 Енино"/>
    <m/>
    <s v="Л 1"/>
    <s v="Без изоляции"/>
    <n v="4"/>
    <s v="Деревянная"/>
    <n v="80"/>
    <s v="Норм."/>
    <s v="Возд.отв. линия, СИП"/>
    <s v="Кирпич"/>
    <s v="п. Подгорное"/>
    <s v="ул.Центральная"/>
    <n v="44"/>
    <n v="3"/>
    <s v="МКЖД"/>
    <m/>
    <n v="9965444"/>
    <s v="Багратионовский РЭС"/>
    <m/>
    <s v="Нет"/>
    <m/>
    <m/>
    <m/>
    <m/>
    <m/>
    <s v="Нет"/>
    <n v="13"/>
    <x v="11"/>
    <n v="30"/>
    <m/>
    <m/>
    <m/>
    <m/>
    <m/>
    <m/>
    <m/>
    <m/>
    <m/>
    <m/>
    <s v="ВЕКТОР-2 5-значный"/>
    <s v="1029103"/>
    <n v="10984"/>
    <x v="0"/>
    <s v="CE208 S7.849.2.OPR1.QYUVFLZ RP01 SMP MK"/>
    <s v="1000037203"/>
    <n v="777777"/>
    <s v="011507100236263"/>
    <s v="000000"/>
    <d v="2016-02-01T00:00:00"/>
    <m/>
    <s v="Балансовая РФПИ"/>
    <m/>
    <m/>
    <m/>
    <m/>
    <m/>
    <m/>
    <m/>
    <m/>
  </r>
  <r>
    <s v="393-010-054-01049-000137"/>
    <s v="000137"/>
    <s v="Антонов А.И."/>
    <s v="393-010-054-01049"/>
    <x v="6"/>
    <s v="393-010-054"/>
    <s v="15-206"/>
    <s v="393-010"/>
    <s v="О-13 Енино"/>
    <m/>
    <s v="Л 1"/>
    <s v="Без изоляции"/>
    <s v="21/1_x000a_"/>
    <s v="Деревянная"/>
    <n v="430"/>
    <s v="Норм."/>
    <s v="Возд.отв. линия, неизолир. пров."/>
    <s v="Древесина"/>
    <s v="п. Подгорное"/>
    <s v="ул.Центральная"/>
    <n v="29"/>
    <m/>
    <s v="Физ.лицо"/>
    <m/>
    <n v="9965431"/>
    <s v="Багратионовский РЭС"/>
    <m/>
    <s v="Нет"/>
    <m/>
    <m/>
    <m/>
    <m/>
    <m/>
    <s v="Нет"/>
    <n v="13"/>
    <x v="1"/>
    <n v="21"/>
    <m/>
    <m/>
    <m/>
    <m/>
    <m/>
    <m/>
    <m/>
    <m/>
    <m/>
    <m/>
    <s v="Нева 101 1SO 5знак. (6/1)"/>
    <s v="303246"/>
    <n v="1089"/>
    <x v="0"/>
    <s v="CE208 S7.849.2.OPR1.QYUVFLZ RP01 SMP MK"/>
    <s v="1000033648"/>
    <n v="777777"/>
    <s v="011507098316307"/>
    <s v="000000"/>
    <d v="2015-12-01T00:00:00"/>
    <m/>
    <s v="Балансовая РФПИ"/>
    <m/>
    <m/>
    <m/>
    <m/>
    <m/>
    <m/>
    <m/>
    <m/>
  </r>
  <r>
    <s v="393-010-054-01049-000138"/>
    <s v="000138"/>
    <s v="Власенков П.М."/>
    <s v="393-010-054-01049"/>
    <x v="6"/>
    <s v="393-010-054"/>
    <s v="15-206"/>
    <s v="393-010"/>
    <s v="О-13 Енино"/>
    <m/>
    <s v="Л 1"/>
    <s v="Без изоляции"/>
    <s v="30/1_x000a_"/>
    <s v="Деревянная"/>
    <n v="610"/>
    <s v="Норм."/>
    <s v="Возд.отв. линия, неизолир. пров."/>
    <s v="Древесина"/>
    <s v="п. Подгорное"/>
    <s v="ул.Центральная"/>
    <n v="31"/>
    <m/>
    <s v="Физ.лицо"/>
    <m/>
    <n v="9965434"/>
    <s v="Багратионовский РЭС"/>
    <m/>
    <s v="Нет"/>
    <m/>
    <m/>
    <m/>
    <m/>
    <m/>
    <s v="Нет"/>
    <n v="25"/>
    <x v="1"/>
    <n v="21"/>
    <m/>
    <m/>
    <m/>
    <m/>
    <m/>
    <m/>
    <m/>
    <m/>
    <m/>
    <m/>
    <s v="ЦЭ6807П 5-значный"/>
    <s v="0782071109165066"/>
    <n v="58460"/>
    <x v="0"/>
    <s v="CE208 S7.849.2.OPR1.QYUVFLZ RP01 SMP MK"/>
    <s v="1002031778"/>
    <n v="777777"/>
    <s v="011507097211258"/>
    <s v="000000"/>
    <d v="2015-11-01T00:00:00"/>
    <m/>
    <s v="Балансовая РФПИ"/>
    <m/>
    <m/>
    <m/>
    <m/>
    <m/>
    <m/>
    <m/>
    <m/>
  </r>
  <r>
    <s v="393-010-054-01049-000139"/>
    <s v="000139"/>
    <s v="Геннинг А.П."/>
    <s v="393-010-054-01049"/>
    <x v="6"/>
    <s v="393-010-054"/>
    <s v="15-206"/>
    <s v="393-010"/>
    <s v="О-13 Енино"/>
    <m/>
    <s v="Л 1"/>
    <s v="Без изоляции"/>
    <n v="33"/>
    <s v="Деревянная"/>
    <n v="660"/>
    <s v="Норм."/>
    <s v="Возд.отв. линия, неизолир. пров."/>
    <s v="Штукатурка"/>
    <s v="п. Подгорное"/>
    <s v="ул.Центральная"/>
    <n v="52"/>
    <m/>
    <s v="Физ.лицо"/>
    <m/>
    <s v="09965447"/>
    <s v="Багратионовский РЭС"/>
    <m/>
    <s v="Нет"/>
    <m/>
    <m/>
    <m/>
    <m/>
    <m/>
    <s v="Да"/>
    <n v="14"/>
    <x v="1"/>
    <n v="27"/>
    <m/>
    <m/>
    <m/>
    <m/>
    <m/>
    <m/>
    <m/>
    <m/>
    <m/>
    <m/>
    <s v="Нева 103 1SO 6знак. (7/1)"/>
    <s v="022520"/>
    <n v="42058"/>
    <x v="0"/>
    <s v="CE208 S7.849.2.OPR1.QYUVFLZ RP01 SMP MK"/>
    <s v="1000025178"/>
    <n v="777777"/>
    <s v="011507098316476"/>
    <s v="000000"/>
    <d v="2015-12-01T00:00:00"/>
    <m/>
    <s v="Балансовая РФПИ"/>
    <m/>
    <m/>
    <m/>
    <m/>
    <m/>
    <m/>
    <m/>
    <m/>
  </r>
  <r>
    <s v="393-010-054-01049-000140"/>
    <s v="000140"/>
    <s v="Логин Ю.Ю."/>
    <s v="393-010-054-01049"/>
    <x v="6"/>
    <s v="393-010-054"/>
    <s v="15-206"/>
    <s v="393-010"/>
    <s v="О-13 Енино"/>
    <m/>
    <s v="Л 1"/>
    <s v="Без изоляции"/>
    <n v="36"/>
    <s v="Деревянная"/>
    <n v="720"/>
    <s v="Норм."/>
    <s v="Возд.отв. линия, неизолир. пров."/>
    <s v="Древесина"/>
    <s v="п. Подгорное"/>
    <s v="ул.Центральная"/>
    <n v="33"/>
    <n v="1"/>
    <s v="Физ.лицо"/>
    <m/>
    <n v="9965469"/>
    <s v="Багратионовский РЭС"/>
    <m/>
    <s v="Нет"/>
    <m/>
    <m/>
    <m/>
    <m/>
    <m/>
    <s v="Нет"/>
    <n v="11"/>
    <x v="1"/>
    <n v="33"/>
    <m/>
    <m/>
    <m/>
    <m/>
    <m/>
    <m/>
    <m/>
    <m/>
    <m/>
    <m/>
    <s v="Меркурий 201 5-знак. (8/3)"/>
    <s v="11989877"/>
    <n v="52640"/>
    <x v="0"/>
    <s v="CE208 S7.849.2.OPR1.QYUVFLZ RP01 SMP MK"/>
    <s v="1000033485"/>
    <n v="777777"/>
    <s v="011507098316613"/>
    <s v="000000"/>
    <d v="2015-12-01T00:00:00"/>
    <m/>
    <s v="Балансовая РФПИ"/>
    <m/>
    <m/>
    <m/>
    <m/>
    <m/>
    <m/>
    <m/>
    <m/>
  </r>
  <r>
    <s v="393-010-054-01049-000141"/>
    <s v="000141"/>
    <s v="Федорчук А.Ф."/>
    <s v="393-010-054-01049"/>
    <x v="6"/>
    <s v="393-010-054"/>
    <s v="15-206"/>
    <s v="393-010"/>
    <s v="О-13 Енино"/>
    <m/>
    <s v="Л 1"/>
    <s v="Без изоляции"/>
    <n v="36"/>
    <s v="Деревянная"/>
    <n v="720"/>
    <s v="Норм."/>
    <s v="Возд.отв. линия, неизолир. пров."/>
    <s v="Древесина"/>
    <s v="п. Подгорное"/>
    <s v="ул.Центральная"/>
    <n v="33"/>
    <n v="2"/>
    <s v="Физ.лицо"/>
    <m/>
    <n v="9965490"/>
    <s v="Багратионовский РЭС"/>
    <m/>
    <s v="Нет"/>
    <m/>
    <m/>
    <m/>
    <m/>
    <m/>
    <s v="Нет"/>
    <n v="13"/>
    <x v="3"/>
    <n v="27"/>
    <m/>
    <m/>
    <m/>
    <m/>
    <m/>
    <m/>
    <m/>
    <m/>
    <m/>
    <m/>
    <s v="Нева 101 1SO 5знак. (6/1)"/>
    <s v="049361"/>
    <n v="1002"/>
    <x v="1"/>
    <s v="CE308 S34.746.OP.QV PL04 IEC"/>
    <s v="34580"/>
    <n v="777777"/>
    <s v="011486101734580"/>
    <s v="000000"/>
    <d v="2016-03-01T00:00:00"/>
    <m/>
    <s v="Балансовая РФПИ"/>
    <m/>
    <m/>
    <m/>
    <m/>
    <m/>
    <m/>
    <m/>
    <m/>
  </r>
  <r>
    <s v="393-010-054-01049-000142"/>
    <s v="000142"/>
    <s v="Лапенок В.В."/>
    <s v="393-010-054-01049"/>
    <x v="6"/>
    <s v="393-010-054"/>
    <s v="15-206"/>
    <s v="393-010"/>
    <s v="О-13 Енино"/>
    <m/>
    <s v="Л 2"/>
    <s v="Без изоляции"/>
    <n v="3"/>
    <s v="Деревянная"/>
    <n v="60"/>
    <s v="Норм."/>
    <s v="Подземный кабель"/>
    <s v="Кирпич"/>
    <s v="п. Подгорное"/>
    <s v="ул.Центральная"/>
    <n v="42"/>
    <n v="2"/>
    <s v="Физ.лицо"/>
    <m/>
    <n v="9965433"/>
    <s v="Багратионовский РЭС"/>
    <m/>
    <s v="Нет"/>
    <m/>
    <m/>
    <m/>
    <m/>
    <m/>
    <s v="Нет"/>
    <n v="11"/>
    <x v="0"/>
    <n v="12"/>
    <m/>
    <m/>
    <m/>
    <m/>
    <m/>
    <m/>
    <m/>
    <m/>
    <m/>
    <m/>
    <s v="се101"/>
    <s v="007791047066177"/>
    <n v="25564"/>
    <x v="0"/>
    <s v="CE208 S7.849.2.OPR1.QYUVFLZ RP01 SMP MK"/>
    <s v="1002038999"/>
    <n v="777777"/>
    <s v="011507100234687"/>
    <s v="000000"/>
    <d v="2016-02-01T00:00:00"/>
    <m/>
    <s v="Балансовая РФПИ"/>
    <m/>
    <m/>
    <m/>
    <m/>
    <m/>
    <m/>
    <m/>
    <m/>
  </r>
  <r>
    <s v="393-010-054-01049-000143"/>
    <s v="000143"/>
    <s v="Полянская Т.И."/>
    <s v="393-010-054-01049"/>
    <x v="6"/>
    <s v="393-010-054"/>
    <s v="15-206"/>
    <s v="393-010"/>
    <s v="О-13 Енино"/>
    <m/>
    <s v="Л 2"/>
    <s v="Без изоляции"/>
    <n v="6"/>
    <s v="Деревянная"/>
    <n v="120"/>
    <s v="Норм."/>
    <s v="Возд.отв. линия, неизолир. пров."/>
    <s v="Штукатурка"/>
    <s v="п. Подгорное"/>
    <s v="ул.Центральная"/>
    <n v="42"/>
    <n v="1"/>
    <s v="Физ.лицо"/>
    <m/>
    <n v="9965441"/>
    <s v="Багратионовский РЭС"/>
    <m/>
    <s v="Нет"/>
    <m/>
    <m/>
    <m/>
    <m/>
    <m/>
    <s v="Нет"/>
    <n v="10"/>
    <x v="1"/>
    <n v="33"/>
    <m/>
    <m/>
    <m/>
    <m/>
    <m/>
    <m/>
    <m/>
    <m/>
    <m/>
    <m/>
    <s v="НЕВА 102 5-значный"/>
    <s v="209776"/>
    <n v="43464"/>
    <x v="0"/>
    <s v="CE208 S7.849.2.OPR1.QYUVFLZ RP01 SMP MK"/>
    <s v="1002038032"/>
    <n v="777777"/>
    <s v="011507100235733"/>
    <s v="000000"/>
    <d v="2016-02-01T00:00:00"/>
    <m/>
    <s v="Балансовая РФПИ"/>
    <m/>
    <m/>
    <m/>
    <m/>
    <m/>
    <m/>
    <m/>
    <m/>
  </r>
  <r>
    <s v="393-010-054-01049-000144"/>
    <s v="000144"/>
    <s v="Лясович Я.И."/>
    <s v="393-010-054-01049"/>
    <x v="6"/>
    <s v="393-010-054"/>
    <s v="15-206"/>
    <s v="393-010"/>
    <s v="О-13 Енино"/>
    <m/>
    <s v="Л 2"/>
    <s v="Без изоляции"/>
    <s v="4/6_x000a_"/>
    <s v="Деревянная"/>
    <n v="140"/>
    <s v="Норм."/>
    <s v="Возд.отв. линия, неизолир. пров."/>
    <s v="Древесина"/>
    <s v="п. Подгорное"/>
    <s v="ул.Центральная"/>
    <n v="27"/>
    <m/>
    <s v="Физ.лицо"/>
    <m/>
    <n v="9965427"/>
    <s v="Багратионовский РЭС"/>
    <m/>
    <s v="Нет"/>
    <m/>
    <m/>
    <m/>
    <m/>
    <m/>
    <s v="Нет"/>
    <n v="50"/>
    <x v="1"/>
    <n v="34"/>
    <m/>
    <m/>
    <m/>
    <m/>
    <m/>
    <m/>
    <m/>
    <m/>
    <m/>
    <m/>
    <s v="СО-И446 5знак."/>
    <s v="4466415"/>
    <n v="26666"/>
    <x v="0"/>
    <s v="CE208 S7.849.2.OPR1.QYUVFLZ RP01 SMP MK"/>
    <s v="1000034460"/>
    <n v="777777"/>
    <s v="011507098082195"/>
    <s v="000000"/>
    <d v="2015-12-01T00:00:00"/>
    <m/>
    <s v="Балансовая РФПИ"/>
    <m/>
    <m/>
    <m/>
    <m/>
    <m/>
    <m/>
    <m/>
    <m/>
  </r>
  <r>
    <s v="393-010-054-01049-000145"/>
    <s v="000145"/>
    <s v="Серова Т.Д."/>
    <s v="393-010-054-01049"/>
    <x v="6"/>
    <s v="393-010-054"/>
    <s v="15-206"/>
    <s v="393-010"/>
    <s v="О-13 Енино"/>
    <m/>
    <s v="Л 2"/>
    <s v="Без изоляции"/>
    <n v="14"/>
    <s v="Деревянная"/>
    <n v="180"/>
    <s v="Норм."/>
    <s v="Возд.отв. линия, неизолир. пров."/>
    <s v="Древесина"/>
    <s v="п. Подгорное"/>
    <s v="ул.Центральная"/>
    <n v="38"/>
    <m/>
    <s v="Физ.лицо"/>
    <m/>
    <n v="9965439"/>
    <s v="Багратионовский РЭС"/>
    <m/>
    <s v="Нет"/>
    <m/>
    <m/>
    <m/>
    <m/>
    <m/>
    <s v="Нет"/>
    <n v="11"/>
    <x v="1"/>
    <n v="33"/>
    <m/>
    <m/>
    <m/>
    <m/>
    <m/>
    <m/>
    <m/>
    <m/>
    <m/>
    <m/>
    <s v="НЕВА 101 1SO 5знак.(6/1)"/>
    <s v="192222"/>
    <n v="1102"/>
    <x v="0"/>
    <s v="CE208 S7.849.2.OPR1.QYUVFLZ RP01 SMP MK"/>
    <s v="1000033710"/>
    <n v="777777"/>
    <s v="011507098316349"/>
    <s v="000000"/>
    <d v="2015-12-01T00:00:00"/>
    <m/>
    <s v="Балансовая РФПИ"/>
    <m/>
    <m/>
    <m/>
    <m/>
    <m/>
    <m/>
    <m/>
    <m/>
  </r>
  <r>
    <s v="393-010-054-01049-000146"/>
    <s v="000146"/>
    <s v="Силаева Е.А."/>
    <s v="393-010-054-01049"/>
    <x v="6"/>
    <s v="393-010-054"/>
    <s v="15-206"/>
    <s v="393-010"/>
    <s v="О-13 Енино"/>
    <m/>
    <s v="Л 2"/>
    <s v="Без изоляции"/>
    <n v="12"/>
    <s v="Деревянная"/>
    <n v="240"/>
    <s v="Норм."/>
    <s v="Возд.отв. линия, неизолир. пров."/>
    <s v="Штукатурка"/>
    <s v="п. Подгорное"/>
    <s v="ул.Центральная"/>
    <n v="40"/>
    <m/>
    <s v="Физ.лицо"/>
    <m/>
    <n v="9965440"/>
    <s v="Багратионовский РЭС"/>
    <m/>
    <s v="Нет"/>
    <m/>
    <m/>
    <m/>
    <m/>
    <m/>
    <s v="Нет"/>
    <n v="19"/>
    <x v="1"/>
    <n v="33"/>
    <m/>
    <m/>
    <m/>
    <m/>
    <m/>
    <m/>
    <m/>
    <m/>
    <m/>
    <m/>
    <s v="НЕВА 101 1SO 5знак.(6/1)"/>
    <s v="248635"/>
    <n v="31913"/>
    <x v="0"/>
    <s v="CE208 S7.849.2.OPR1.QYUVFLZ RP01 SMP MK"/>
    <s v="1002029390"/>
    <n v="777777"/>
    <s v="011507097211585"/>
    <s v="000000"/>
    <d v="2015-11-01T00:00:00"/>
    <m/>
    <s v="Балансовая РФПИ"/>
    <m/>
    <m/>
    <m/>
    <m/>
    <m/>
    <m/>
    <m/>
    <m/>
  </r>
  <r>
    <s v="393-010-054-01049-000147"/>
    <s v="000147"/>
    <s v="Королькова А.Ф."/>
    <s v="393-010-054-01049"/>
    <x v="6"/>
    <s v="393-010-054"/>
    <s v="15-206"/>
    <s v="393-010"/>
    <s v="О-13 Енино"/>
    <m/>
    <s v="Л 2"/>
    <s v="Без изоляции"/>
    <s v="12/1_x000a_"/>
    <s v="Деревянная"/>
    <n v="250"/>
    <s v="Норм."/>
    <s v="Возд.отв. линия, неизолир. пров."/>
    <s v="Штукатурка"/>
    <s v="п. Подгорное"/>
    <s v="ул.Центральная"/>
    <n v="23"/>
    <m/>
    <s v="Физ.лицо"/>
    <m/>
    <n v="9965426"/>
    <s v="Багратионовский РЭС"/>
    <m/>
    <s v="Нет"/>
    <m/>
    <m/>
    <m/>
    <m/>
    <m/>
    <s v="Нет"/>
    <n v="20"/>
    <x v="1"/>
    <n v="27"/>
    <m/>
    <m/>
    <m/>
    <m/>
    <m/>
    <m/>
    <m/>
    <m/>
    <m/>
    <m/>
    <s v="СОЛО 5знак."/>
    <s v="024927608"/>
    <n v="8309"/>
    <x v="0"/>
    <s v="CE208 S7.849.2.OPR1.QYUVFLZ RP01 SMP MK"/>
    <s v="1000036173"/>
    <n v="777777"/>
    <s v="011507100235519"/>
    <s v="000000"/>
    <d v="2016-02-01T00:00:00"/>
    <m/>
    <s v="Балансовая РФПИ"/>
    <m/>
    <m/>
    <m/>
    <m/>
    <m/>
    <m/>
    <m/>
    <m/>
  </r>
  <r>
    <s v="393-010-054-01049-000148"/>
    <s v="000148"/>
    <s v="Фролова Л.И."/>
    <s v="393-010-054-01049"/>
    <x v="6"/>
    <s v="393-010-054"/>
    <s v="15-206"/>
    <s v="393-010"/>
    <s v="О-13 Енино"/>
    <m/>
    <s v="Л 2"/>
    <s v="Без изоляции"/>
    <s v="12/1_x000a_"/>
    <s v="Деревянная"/>
    <n v="250"/>
    <s v="Норм."/>
    <s v="Возд.отв. линия, неизолир. пров."/>
    <s v="Штукатурка"/>
    <s v="п. Подгорное"/>
    <s v="ул.Центральная"/>
    <n v="25"/>
    <m/>
    <s v="Физ.лицо"/>
    <m/>
    <n v="9965481"/>
    <s v="Багратионовский РЭС"/>
    <m/>
    <s v="Нет"/>
    <m/>
    <m/>
    <m/>
    <m/>
    <m/>
    <s v="Нет"/>
    <n v="26"/>
    <x v="1"/>
    <n v="33"/>
    <m/>
    <m/>
    <m/>
    <m/>
    <m/>
    <m/>
    <m/>
    <m/>
    <m/>
    <m/>
    <s v="СЕ 101 5-значный (8/3)"/>
    <s v="007791068022654"/>
    <m/>
    <x v="0"/>
    <s v="CE208 S7.849.2.OPR1.QYUVFLZ RP01 SMP MK"/>
    <s v="1000037202"/>
    <n v="777777"/>
    <s v="011507100235982"/>
    <s v="000000"/>
    <d v="2016-02-01T00:00:00"/>
    <m/>
    <s v="Балансовая РФПИ"/>
    <m/>
    <m/>
    <m/>
    <m/>
    <m/>
    <m/>
    <m/>
    <m/>
  </r>
  <r>
    <s v="393-010-054-01049-000149"/>
    <s v="000149"/>
    <s v="Антонов В.И."/>
    <s v="393-010-054-01049"/>
    <x v="6"/>
    <s v="393-010-054"/>
    <s v="15-206"/>
    <s v="393-010"/>
    <s v="О-13 Енино"/>
    <m/>
    <s v="Л 2"/>
    <s v="Без изоляции"/>
    <n v="17"/>
    <s v="Деревянная"/>
    <n v="340"/>
    <s v="Норм."/>
    <s v="Возд.отв. линия, неизолир. пров."/>
    <s v="Кирпич"/>
    <s v="п. Подгорное"/>
    <s v="ул. Луговая"/>
    <n v="2"/>
    <m/>
    <s v="Физ.лицо"/>
    <m/>
    <n v="9965464"/>
    <s v="Багратионовский РЭС"/>
    <m/>
    <s v="Нет"/>
    <m/>
    <m/>
    <m/>
    <m/>
    <m/>
    <s v="Нет"/>
    <n v="7"/>
    <x v="1"/>
    <n v="27"/>
    <m/>
    <m/>
    <m/>
    <m/>
    <m/>
    <m/>
    <m/>
    <m/>
    <m/>
    <m/>
    <s v="A1140RAL"/>
    <n v="5061323"/>
    <n v="19242"/>
    <x v="0"/>
    <s v="CE208 S7.849.2.OPR1.QYUVFLZ RP01 SMP MK"/>
    <s v="1002039251"/>
    <n v="777777"/>
    <s v="011507100234900"/>
    <s v="000000"/>
    <d v="2016-02-01T00:00:00"/>
    <m/>
    <s v="Балансовая РФПИ"/>
    <m/>
    <m/>
    <m/>
    <m/>
    <m/>
    <m/>
    <m/>
    <m/>
  </r>
  <r>
    <s v="393-010-054-01049-000150"/>
    <s v="000150"/>
    <s v="Силаев П.Д."/>
    <s v="393-010-054-01049"/>
    <x v="6"/>
    <s v="393-010-054"/>
    <s v="15-206"/>
    <s v="393-010"/>
    <s v="О-13 Енино"/>
    <m/>
    <s v="Л 2"/>
    <s v="Без изоляции"/>
    <n v="17"/>
    <s v="Деревянная"/>
    <n v="340"/>
    <s v="Норм."/>
    <s v="Подземный кабель"/>
    <s v="Штукатурка"/>
    <s v="п. Подгорное"/>
    <s v="ул. Луговая"/>
    <n v="4"/>
    <m/>
    <s v="Физ.лицо"/>
    <m/>
    <n v="9965465"/>
    <s v="Багратионовский РЭС"/>
    <m/>
    <s v="Нет"/>
    <m/>
    <m/>
    <m/>
    <m/>
    <m/>
    <s v="Нет"/>
    <n v="15"/>
    <x v="17"/>
    <n v="13"/>
    <m/>
    <m/>
    <m/>
    <m/>
    <m/>
    <m/>
    <m/>
    <m/>
    <m/>
    <m/>
    <s v="ЦЭ6803В  6знак (8/2)"/>
    <s v="009130027002673"/>
    <n v="24884"/>
    <x v="0"/>
    <s v="CE208 S7.849.2.OPR1.QYUVFLZ RP01 SMP MK"/>
    <s v="1002039029"/>
    <n v="777777"/>
    <s v="011507100235488"/>
    <s v="000000"/>
    <d v="2016-02-01T00:00:00"/>
    <m/>
    <s v="Балансовая РФПИ"/>
    <m/>
    <m/>
    <m/>
    <m/>
    <m/>
    <m/>
    <m/>
    <m/>
  </r>
  <r>
    <s v="393-010-054-01049-000151"/>
    <s v="000151"/>
    <s v="Полякова Е.М."/>
    <s v="393-010-054-01049"/>
    <x v="6"/>
    <s v="393-010-054"/>
    <s v="15-206"/>
    <s v="393-010"/>
    <s v="О-13 Енино"/>
    <m/>
    <s v="Л 2"/>
    <s v="Без изоляции"/>
    <s v="16/2_x000a_"/>
    <s v="Деревянная"/>
    <n v="340"/>
    <s v="Норм."/>
    <s v="Возд.отв. линия, неизолир. пров."/>
    <s v="Древесина"/>
    <s v="п. Подгорное"/>
    <s v="ул.Центральная"/>
    <n v="21"/>
    <m/>
    <s v="Физ.лицо"/>
    <m/>
    <n v="9965422"/>
    <s v="Багратионовский РЭС"/>
    <m/>
    <s v="Нет"/>
    <m/>
    <m/>
    <m/>
    <m/>
    <m/>
    <s v="Нет"/>
    <n v="13"/>
    <x v="1"/>
    <n v="33"/>
    <m/>
    <m/>
    <m/>
    <m/>
    <m/>
    <m/>
    <m/>
    <m/>
    <m/>
    <m/>
    <s v="НЕВА 106 5-значный"/>
    <s v="469015"/>
    <m/>
    <x v="0"/>
    <s v="CE208 S7.849.2.OPR1.QYUVFLZ RP01 SMP MK"/>
    <s v="1000036431"/>
    <n v="777777"/>
    <s v="011507100236000"/>
    <s v="000000"/>
    <d v="2016-02-01T00:00:00"/>
    <m/>
    <s v="Балансовая РФПИ"/>
    <m/>
    <m/>
    <m/>
    <m/>
    <m/>
    <m/>
    <m/>
    <m/>
  </r>
  <r>
    <s v="393-010-054-01049-000152"/>
    <s v="000152"/>
    <s v="Трофимов В.В."/>
    <s v="393-010-054-01049"/>
    <x v="6"/>
    <s v="393-010-054"/>
    <s v="15-206"/>
    <s v="393-010"/>
    <s v="О-13 Енино"/>
    <m/>
    <s v="Л 2"/>
    <s v="Без изоляции"/>
    <s v="16/3_x000a_"/>
    <s v="Деревянная"/>
    <n v="350"/>
    <s v="Норм."/>
    <s v="Возд.отв. линия, СИП"/>
    <s v="Штукатурка"/>
    <s v="п. Подгорное"/>
    <s v="ул. Луговая"/>
    <n v="5"/>
    <m/>
    <s v="Физ.лицо"/>
    <m/>
    <n v="9965466"/>
    <s v="Багратионовский РЭС"/>
    <m/>
    <s v="Нет"/>
    <m/>
    <m/>
    <m/>
    <m/>
    <m/>
    <s v="Нет"/>
    <n v="10"/>
    <x v="0"/>
    <n v="12"/>
    <m/>
    <m/>
    <m/>
    <m/>
    <m/>
    <m/>
    <m/>
    <m/>
    <m/>
    <m/>
    <s v="ЦЭ 6807Б  5знак"/>
    <s v="44117853"/>
    <n v="77410"/>
    <x v="0"/>
    <s v="CE208 S7.849.2.OPR1.QYUVFLZ RP01 SMP MK"/>
    <s v="1000037958"/>
    <n v="777777"/>
    <s v="011507100235034"/>
    <s v="000000"/>
    <d v="2016-02-01T00:00:00"/>
    <m/>
    <s v="Балансовая РФПИ"/>
    <m/>
    <m/>
    <m/>
    <m/>
    <m/>
    <m/>
    <m/>
    <m/>
  </r>
  <r>
    <s v="393-010-054-01049-000153"/>
    <s v="000153"/>
    <s v="Махно Э.В."/>
    <s v="393-010-054-01049"/>
    <x v="6"/>
    <s v="393-010-054"/>
    <s v="15-206"/>
    <s v="393-010"/>
    <s v="О-13 Енино"/>
    <m/>
    <s v="Л 2"/>
    <s v="Без изоляции"/>
    <s v="16/4_x000a_"/>
    <s v="Деревянная"/>
    <n v="360"/>
    <s v="Норм."/>
    <s v="Возд.отв. линия, неизолир. пров."/>
    <s v="Древесина"/>
    <s v="п. Подгорное"/>
    <s v="ул. Луговая"/>
    <n v="6"/>
    <m/>
    <s v="Физ.лицо"/>
    <m/>
    <n v="9965467"/>
    <s v="Багратионовский РЭС"/>
    <m/>
    <s v="Нет"/>
    <m/>
    <m/>
    <m/>
    <m/>
    <m/>
    <s v="Нет"/>
    <n v="18"/>
    <x v="1"/>
    <n v="24"/>
    <m/>
    <m/>
    <m/>
    <m/>
    <m/>
    <m/>
    <m/>
    <m/>
    <m/>
    <m/>
    <s v="НЕВА 101 1SO 5знак.(6/1)"/>
    <s v="114612"/>
    <n v="10028"/>
    <x v="0"/>
    <s v="CE208 S7.849.2.OPR1.QYUVFLZ RP01 SMP MK"/>
    <s v="1000037124"/>
    <n v="777777"/>
    <s v="011507100065141"/>
    <s v="000000"/>
    <d v="2016-02-01T00:00:00"/>
    <m/>
    <s v="Балансовая РФПИ"/>
    <m/>
    <m/>
    <m/>
    <m/>
    <m/>
    <m/>
    <m/>
    <m/>
  </r>
  <r>
    <s v="393-010-054-01049-000154"/>
    <s v="000154"/>
    <s v="Белосохова М.Е."/>
    <s v="393-010-054-01049"/>
    <x v="6"/>
    <s v="393-010-054"/>
    <s v="15-206"/>
    <s v="393-010"/>
    <s v="О-13 Енино"/>
    <m/>
    <s v="Л 2"/>
    <s v="Без изоляции"/>
    <s v="16/4_x000a_"/>
    <s v="Деревянная"/>
    <n v="360"/>
    <s v="Норм."/>
    <s v="Возд.отв. линия, кабель"/>
    <s v="Штукатурка"/>
    <s v="п. Подгорное"/>
    <s v="ул. Луговая"/>
    <n v="8"/>
    <m/>
    <s v="Физ.лицо"/>
    <m/>
    <n v="9965468"/>
    <s v="Багратионовский РЭС"/>
    <m/>
    <s v="Нет"/>
    <m/>
    <m/>
    <m/>
    <m/>
    <m/>
    <s v="Нет"/>
    <n v="21"/>
    <x v="1"/>
    <n v="24"/>
    <m/>
    <m/>
    <m/>
    <m/>
    <m/>
    <m/>
    <m/>
    <m/>
    <m/>
    <m/>
    <s v="НЕВА 101 1SO 5знак.(6/1)"/>
    <s v="171401"/>
    <n v="1248"/>
    <x v="0"/>
    <s v="CE208 S7.849.2.OPR1.QYUVFLZ RP01 SMP MK"/>
    <s v="1002038662"/>
    <n v="777777"/>
    <s v="011507100235326"/>
    <s v="000000"/>
    <d v="2016-02-01T00:00:00"/>
    <m/>
    <s v="Балансовая РФПИ"/>
    <m/>
    <m/>
    <m/>
    <m/>
    <m/>
    <m/>
    <m/>
    <m/>
  </r>
  <r>
    <s v="393-010-054-01049-000155"/>
    <s v="000155"/>
    <s v="Тех.учет ТП 206-07"/>
    <s v="393-010-054-01049"/>
    <x v="6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Подгорное"/>
    <s v="ул.Централь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ОП-0,66-I"/>
    <n v="150"/>
    <s v="Опорный"/>
    <s v="Новые ТТ на шины"/>
    <s v="30"/>
    <s v="5048089"/>
    <s v="5048457"/>
    <s v="5048857"/>
    <s v="25.09.2015"/>
    <m/>
    <m/>
    <m/>
    <m/>
    <x v="2"/>
    <s v="CE308 S31.543.OA.SV IEC"/>
    <s v="098285085"/>
    <n v="777777"/>
    <s v="011509098285085"/>
    <s v="000000"/>
    <d v="2015-12-01T00:00:00"/>
    <m/>
    <s v="Балансовая РФПИ"/>
    <m/>
    <m/>
    <m/>
    <m/>
    <m/>
    <m/>
    <m/>
    <m/>
  </r>
  <r>
    <s v="393-010-054-01050-000156"/>
    <s v="000156"/>
    <s v="Кузнецов В.Н."/>
    <s v="393-010-054-01050"/>
    <x v="7"/>
    <s v="393-010-054"/>
    <s v="15-206"/>
    <s v="393-010"/>
    <s v="О-13 Енино"/>
    <m/>
    <s v="Л 1"/>
    <s v="Без изоляции"/>
    <n v="1"/>
    <s v="Деревянная"/>
    <n v="20"/>
    <s v="Норм."/>
    <s v="Возд.отв. линия, неизолир. пров."/>
    <s v="Древесина"/>
    <s v="п. Подгорное"/>
    <s v="ул. Лесная"/>
    <n v="11"/>
    <m/>
    <s v="Физ.лицо"/>
    <m/>
    <n v="9965436"/>
    <s v="Багратионовский РЭС"/>
    <m/>
    <s v="Нет"/>
    <m/>
    <m/>
    <m/>
    <m/>
    <m/>
    <s v="Нет"/>
    <n v="16"/>
    <x v="1"/>
    <n v="33"/>
    <m/>
    <m/>
    <m/>
    <m/>
    <m/>
    <m/>
    <m/>
    <m/>
    <m/>
    <m/>
    <s v="НЕВА 101 1SO 5знак.(6/1)"/>
    <s v="339916"/>
    <n v="12400"/>
    <x v="0"/>
    <s v="CE208 S7.849.2.OPR1.QYUVFLZ RP01 SMP MK"/>
    <s v="1000037923"/>
    <n v="777777"/>
    <s v="011507100236256"/>
    <s v="000000"/>
    <d v="2016-02-01T00:00:00"/>
    <m/>
    <s v="Балансовая РФПИ"/>
    <m/>
    <m/>
    <m/>
    <m/>
    <m/>
    <m/>
    <m/>
    <m/>
  </r>
  <r>
    <s v="393-010-054-01050-000157"/>
    <s v="000157"/>
    <s v="Дацко Г.М."/>
    <s v="393-010-054-01050"/>
    <x v="7"/>
    <s v="393-010-054"/>
    <s v="15-206"/>
    <s v="393-010"/>
    <s v="О-13 Енино"/>
    <m/>
    <s v="Л 1"/>
    <s v="Без изоляции"/>
    <n v="3"/>
    <s v="Деревянная"/>
    <n v="60"/>
    <s v="Норм."/>
    <s v="Возд.отв. линия, неизолир. пров."/>
    <s v="Штукатурка"/>
    <s v="п. Подгорное"/>
    <s v="ул. Лесная"/>
    <n v="9"/>
    <n v="1"/>
    <s v="Физ.лицо"/>
    <m/>
    <n v="9965459"/>
    <s v="Багратионовский РЭС"/>
    <m/>
    <s v="Нет"/>
    <m/>
    <m/>
    <m/>
    <m/>
    <m/>
    <s v="Нет"/>
    <n v="7"/>
    <x v="1"/>
    <n v="20"/>
    <m/>
    <m/>
    <m/>
    <m/>
    <m/>
    <m/>
    <m/>
    <m/>
    <m/>
    <m/>
    <s v="НЕВА 103 6-значный (8/2)"/>
    <s v="538592"/>
    <n v="21589"/>
    <x v="0"/>
    <s v="CE208 S7.849.2.OPR1.QYUVFLZ RP01 SMP MK"/>
    <s v="1002037369"/>
    <n v="777777"/>
    <s v="011507100064557"/>
    <s v="000000"/>
    <d v="2016-02-01T00:00:00"/>
    <m/>
    <s v="Балансовая РФПИ"/>
    <m/>
    <m/>
    <m/>
    <m/>
    <m/>
    <m/>
    <m/>
    <m/>
  </r>
  <r>
    <s v="393-010-054-01050-000158"/>
    <s v="000158"/>
    <s v="Айриян М.Ф."/>
    <s v="393-010-054-01050"/>
    <x v="7"/>
    <s v="393-010-054"/>
    <s v="15-206"/>
    <s v="393-010"/>
    <s v="О-13 Енино"/>
    <m/>
    <s v="Л 1"/>
    <s v="Без изоляции"/>
    <n v="3"/>
    <s v="Деревянная"/>
    <n v="60"/>
    <s v="Норм."/>
    <s v="Возд.отв. линия, неизолир. пров."/>
    <s v="Кирпич"/>
    <s v="п. Подгорное"/>
    <s v="ул. Лесная"/>
    <n v="9"/>
    <n v="2"/>
    <s v="Физ.лицо"/>
    <m/>
    <n v="9965460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нева 101"/>
    <n v="67473"/>
    <n v="4763"/>
    <x v="0"/>
    <s v="CE208 S7.849.2.OPR1.QYUVFLZ RP01 SMP MK"/>
    <s v="1000036855"/>
    <n v="777777"/>
    <s v="011507100235971"/>
    <s v="000000"/>
    <d v="2016-02-01T00:00:00"/>
    <m/>
    <s v="Балансовая РФПИ"/>
    <m/>
    <m/>
    <m/>
    <m/>
    <m/>
    <m/>
    <m/>
    <m/>
  </r>
  <r>
    <s v="393-010-054-01050-000159"/>
    <s v="000159"/>
    <s v="ФАП"/>
    <s v="393-010-054-01050"/>
    <x v="7"/>
    <s v="393-010-054"/>
    <s v="15-206"/>
    <s v="393-010"/>
    <s v="О-13 Енино"/>
    <m/>
    <s v="Л 1"/>
    <s v="Без изоляции"/>
    <s v="5/1_x000a_"/>
    <s v="Деревянная"/>
    <n v="110"/>
    <s v="Норм."/>
    <s v="Возд.отв. линия, неизолир. пров."/>
    <s v="Кирпич"/>
    <s v="п. Подгорное"/>
    <s v="ул. Лесная"/>
    <s v="ФАП"/>
    <m/>
    <s v="Юр.лицо"/>
    <m/>
    <s v="14/9"/>
    <s v="Багратионовский РЭС"/>
    <m/>
    <s v="Нет"/>
    <m/>
    <m/>
    <m/>
    <m/>
    <m/>
    <s v="Нет"/>
    <n v="7"/>
    <x v="1"/>
    <n v="21"/>
    <m/>
    <m/>
    <m/>
    <m/>
    <m/>
    <m/>
    <m/>
    <m/>
    <m/>
    <m/>
    <s v="L1F 7-значный (9/2)"/>
    <s v="01020674 "/>
    <n v="25904"/>
    <x v="0"/>
    <s v="CE208 S7.849.2.OPR1.QYUVFLZ RP01 SMP MK"/>
    <s v="1002037416"/>
    <n v="777777"/>
    <s v="011507100234539"/>
    <s v="000000"/>
    <d v="2016-02-01T00:00:00"/>
    <m/>
    <s v="Балансовая РФПИ"/>
    <m/>
    <m/>
    <m/>
    <m/>
    <m/>
    <m/>
    <m/>
    <m/>
  </r>
  <r>
    <s v="393-010-054-01050-000160"/>
    <s v="000160"/>
    <s v="Протасова И.А."/>
    <s v="393-010-054-01050"/>
    <x v="7"/>
    <s v="393-010-054"/>
    <s v="15-206"/>
    <s v="393-010"/>
    <s v="О-13 Енино"/>
    <m/>
    <s v="Л 1"/>
    <s v="Без изоляции"/>
    <s v="5/1_x000a_"/>
    <s v="Деревянная"/>
    <n v="110"/>
    <s v="Авар."/>
    <s v="Возд.отв. линия, неизолир. пров."/>
    <s v="Штукатурка"/>
    <s v="п. Подгорное"/>
    <s v="ул. Лесная"/>
    <n v="2"/>
    <n v="1"/>
    <s v="Физ.лицо"/>
    <m/>
    <n v="9965451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СО-505  5- знак."/>
    <s v="395121"/>
    <n v="5426"/>
    <x v="0"/>
    <s v="CE208 S7.849.2.OPR1.QYUVFLZ RP01 SMP MK"/>
    <s v="1002038027"/>
    <n v="777777"/>
    <s v="011507100235712"/>
    <s v="000000"/>
    <d v="2016-02-01T00:00:00"/>
    <m/>
    <s v="Балансовая РФПИ"/>
    <m/>
    <m/>
    <m/>
    <m/>
    <m/>
    <m/>
    <m/>
    <m/>
  </r>
  <r>
    <s v="393-010-054-01050-000161"/>
    <s v="000161"/>
    <s v="Агаджанян М.Ф."/>
    <s v="393-010-054-01050"/>
    <x v="7"/>
    <s v="393-010-054"/>
    <s v="15-206"/>
    <s v="393-010"/>
    <s v="О-13 Енино"/>
    <m/>
    <s v="Л 1"/>
    <s v="Без изоляции"/>
    <s v="5/1_x000a_"/>
    <s v="Деревянная"/>
    <n v="110"/>
    <s v="Норм."/>
    <s v="Возд.отв. линия, неизолир. пров."/>
    <s v="Штукатурка"/>
    <s v="п. Подгорное"/>
    <s v="ул. Лесная"/>
    <n v="2"/>
    <n v="2"/>
    <s v="Физ.лицо"/>
    <m/>
    <n v="9965452"/>
    <s v="Багратионовский РЭС"/>
    <m/>
    <s v="Нет"/>
    <m/>
    <m/>
    <m/>
    <m/>
    <m/>
    <s v="Нет"/>
    <n v="7"/>
    <x v="1"/>
    <n v="21"/>
    <m/>
    <m/>
    <m/>
    <m/>
    <m/>
    <m/>
    <m/>
    <m/>
    <m/>
    <m/>
    <s v="L1F 7-значный (9/2)"/>
    <s v="01020881"/>
    <n v="2544"/>
    <x v="0"/>
    <s v="CE208 S7.849.2.OPR1.QYUVFLZ RP01 SMP MK"/>
    <s v="1002037470"/>
    <n v="777777"/>
    <s v="011507100068653"/>
    <s v="000000"/>
    <d v="2016-02-01T00:00:00"/>
    <m/>
    <s v="Балансовая РФПИ"/>
    <m/>
    <m/>
    <m/>
    <m/>
    <m/>
    <m/>
    <m/>
    <m/>
  </r>
  <r>
    <s v="393-010-054-01050-000162"/>
    <s v="000162"/>
    <s v="Антонова Н.М."/>
    <s v="393-010-054-01050"/>
    <x v="7"/>
    <s v="393-010-054"/>
    <s v="15-206"/>
    <s v="393-010"/>
    <s v="О-13 Енино"/>
    <m/>
    <s v="Л 1"/>
    <s v="Без изоляции"/>
    <s v="5/3_x000a_"/>
    <s v="Деревянная"/>
    <n v="130"/>
    <s v="Норм."/>
    <s v="Возд.отв. линия, СИП"/>
    <s v="Древесина"/>
    <s v="п. Подгорное"/>
    <s v="ул. Лесная"/>
    <n v="7"/>
    <m/>
    <s v="Физ.лицо"/>
    <m/>
    <n v="9965457"/>
    <s v="Багратионовский РЭС"/>
    <m/>
    <s v="Нет"/>
    <m/>
    <m/>
    <m/>
    <m/>
    <m/>
    <s v="Нет"/>
    <n v="21"/>
    <x v="0"/>
    <n v="12"/>
    <m/>
    <m/>
    <m/>
    <m/>
    <m/>
    <m/>
    <m/>
    <m/>
    <m/>
    <m/>
    <s v="СО-5 4знак."/>
    <s v="344746"/>
    <n v="2101"/>
    <x v="0"/>
    <s v="CE208 S7.849.2.OPR1.QYUVFLZ RP01 SMP MK"/>
    <s v="1002037772"/>
    <n v="777777"/>
    <s v="011507100234660"/>
    <s v="000000"/>
    <d v="2016-02-01T00:00:00"/>
    <m/>
    <s v="Балансовая РФПИ"/>
    <m/>
    <m/>
    <m/>
    <m/>
    <m/>
    <m/>
    <m/>
    <m/>
  </r>
  <r>
    <s v="393-010-054-01050-000163"/>
    <s v="000163"/>
    <s v="Сафарян А.Я."/>
    <s v="393-010-054-01050"/>
    <x v="7"/>
    <s v="393-010-054"/>
    <s v="15-206"/>
    <s v="393-010"/>
    <s v="О-13 Енино"/>
    <m/>
    <s v="Л 1"/>
    <s v="Без изоляции"/>
    <n v="8"/>
    <s v="Деревянная"/>
    <n v="160"/>
    <s v="Норм."/>
    <s v="Возд.отв. линия, кабель"/>
    <s v="Штукатурка"/>
    <s v="п. Подгорное"/>
    <s v="ул. Лесная"/>
    <n v="5"/>
    <m/>
    <s v="Физ.лицо"/>
    <m/>
    <n v="9965455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s v="НЕВА 101 1SO 5знак.(6/1)"/>
    <s v="075008"/>
    <n v="11815"/>
    <x v="0"/>
    <s v="CE208 S7.849.2.OPR1.QYUVFLZ RP01 SMP MK"/>
    <s v="1002037910"/>
    <n v="777777"/>
    <s v="011507100067663"/>
    <s v="000000"/>
    <d v="2016-02-01T00:00:00"/>
    <m/>
    <s v="Балансовая РФПИ"/>
    <m/>
    <m/>
    <m/>
    <m/>
    <m/>
    <m/>
    <m/>
    <m/>
  </r>
  <r>
    <s v="393-010-054-01050-000164"/>
    <s v="000164"/>
    <s v="Mагазин N53"/>
    <s v="393-010-054-01050"/>
    <x v="7"/>
    <s v="393-010-054"/>
    <s v="15-206"/>
    <s v="393-010"/>
    <s v="О-13 Енино"/>
    <m/>
    <s v="Л 1"/>
    <s v="Без изоляции"/>
    <s v="10/2_x000a_"/>
    <s v="Деревянная"/>
    <n v="220"/>
    <s v="Норм."/>
    <s v="Возд.отв. линия, неизолир. пров."/>
    <s v="Древесина"/>
    <s v="п. Подгорное"/>
    <s v="ул.Центральная"/>
    <s v="магазин"/>
    <m/>
    <s v="Юр.лицо"/>
    <m/>
    <s v="12/9"/>
    <s v="Багратионовский РЭС"/>
    <m/>
    <s v="Нет"/>
    <m/>
    <m/>
    <m/>
    <m/>
    <m/>
    <s v="Нет"/>
    <n v="15"/>
    <x v="12"/>
    <n v="20"/>
    <m/>
    <m/>
    <m/>
    <m/>
    <m/>
    <m/>
    <m/>
    <m/>
    <m/>
    <m/>
    <s v="Меркурий 203.1 6знак. (8/2)"/>
    <s v="02954497"/>
    <n v="120885"/>
    <x v="1"/>
    <s v="CE308 S34.745.OP.QV PL04 IEC"/>
    <s v="29811"/>
    <n v="777777"/>
    <s v="011485094229811"/>
    <s v="000000"/>
    <d v="2015-08-01T00:00:00"/>
    <m/>
    <s v="Балансовая РФПИ"/>
    <m/>
    <m/>
    <m/>
    <m/>
    <m/>
    <m/>
    <m/>
    <m/>
  </r>
  <r>
    <s v="393-010-054-01050-000165"/>
    <s v="000165"/>
    <s v="Поршина И.Ю."/>
    <s v="393-010-054-01050"/>
    <x v="7"/>
    <s v="393-010-054"/>
    <s v="15-206"/>
    <s v="393-010"/>
    <s v="О-13 Енино"/>
    <m/>
    <s v="Л 1"/>
    <s v="Без изоляции"/>
    <s v="16/1/1_x000a_"/>
    <s v="Деревянная"/>
    <n v="335"/>
    <s v="Норм."/>
    <s v="Возд.отв. линия, кабель"/>
    <s v="Кирпич"/>
    <s v="п. Подгорное"/>
    <s v="ул. Молодежная"/>
    <n v="8"/>
    <m/>
    <s v="Физ.лицо"/>
    <m/>
    <n v="9965472"/>
    <s v="Багратионовский РЭС"/>
    <m/>
    <s v="Нет"/>
    <m/>
    <m/>
    <m/>
    <m/>
    <m/>
    <s v="Нет"/>
    <n v="37"/>
    <x v="1"/>
    <n v="33"/>
    <m/>
    <m/>
    <m/>
    <m/>
    <m/>
    <m/>
    <m/>
    <m/>
    <m/>
    <m/>
    <s v="ЦЭ6803"/>
    <s v="11073"/>
    <n v="38364"/>
    <x v="0"/>
    <s v="CE208 S7.849.2.OPR1.QYUVFLZ RP01 SMP MK"/>
    <s v="1002037444"/>
    <n v="777777"/>
    <s v="011507100068930"/>
    <s v="000000"/>
    <d v="2016-02-01T00:00:00"/>
    <m/>
    <s v="Балансовая РФПИ"/>
    <m/>
    <m/>
    <m/>
    <m/>
    <m/>
    <m/>
    <m/>
    <m/>
  </r>
  <r>
    <s v="393-010-054-01050-000166"/>
    <s v="000166"/>
    <s v="Ковалева Л.М."/>
    <s v="393-010-054-01050"/>
    <x v="7"/>
    <s v="393-010-054"/>
    <s v="15-206"/>
    <s v="393-010"/>
    <s v="О-13 Енино"/>
    <m/>
    <s v="Л 1"/>
    <s v="Без изоляции"/>
    <s v="16/2_x000a_"/>
    <s v="Деревянная"/>
    <n v="340"/>
    <s v="Норм."/>
    <s v="Возд.отв. линия, кабель"/>
    <s v="Кирпич"/>
    <s v="п. Подгорное"/>
    <s v="ул. Молодежная"/>
    <n v="4"/>
    <m/>
    <s v="Физ.лицо"/>
    <m/>
    <n v="9965470"/>
    <s v="Багратионовский РЭС"/>
    <m/>
    <s v="Нет"/>
    <m/>
    <m/>
    <m/>
    <m/>
    <m/>
    <s v="Нет"/>
    <n v="22"/>
    <x v="1"/>
    <n v="36"/>
    <m/>
    <m/>
    <m/>
    <m/>
    <m/>
    <m/>
    <m/>
    <m/>
    <m/>
    <m/>
    <s v="НЕВА 103 6-значный (8/2)"/>
    <s v="085933"/>
    <n v="8861"/>
    <x v="0"/>
    <s v="CE208 S7.849.2.OPR1.QYUVFLZ RP01 SMP MK"/>
    <s v="1002037873"/>
    <n v="777777"/>
    <s v="011507100067539"/>
    <s v="000000"/>
    <d v="2016-02-01T00:00:00"/>
    <m/>
    <s v="Балансовая РФПИ"/>
    <m/>
    <m/>
    <m/>
    <m/>
    <m/>
    <m/>
    <m/>
    <m/>
  </r>
  <r>
    <s v="393-010-054-01050-000167"/>
    <s v="000167"/>
    <s v="Смирнова Н.В."/>
    <s v="393-010-054-01050"/>
    <x v="7"/>
    <s v="393-010-054"/>
    <s v="15-206"/>
    <s v="393-010"/>
    <s v="О-13 Енино"/>
    <m/>
    <s v="Л 1"/>
    <s v="Без изоляции"/>
    <s v="16/2_x000a_"/>
    <s v="Деревянная"/>
    <n v="340"/>
    <s v="Норм."/>
    <s v="Возд.отв. линия, кабель"/>
    <s v="Штукатурка"/>
    <s v="п. Подгорное"/>
    <s v="ул. Молодежная"/>
    <n v="6"/>
    <m/>
    <s v="Физ.лицо"/>
    <m/>
    <n v="9965471"/>
    <s v="Багратионовский РЭС"/>
    <m/>
    <s v="Нет"/>
    <m/>
    <m/>
    <m/>
    <m/>
    <m/>
    <s v="Нет"/>
    <n v="22"/>
    <x v="1"/>
    <n v="33"/>
    <m/>
    <m/>
    <m/>
    <m/>
    <m/>
    <m/>
    <m/>
    <m/>
    <m/>
    <m/>
    <s v="СЕ101 R5 145 M 7-значный "/>
    <s v="007791017004916 "/>
    <n v="64706"/>
    <x v="0"/>
    <s v="CE208 S7.849.2.OPR1.QYUVFLZ RP01 SMP MK"/>
    <s v="1000038000"/>
    <n v="777777"/>
    <s v="011507100235249"/>
    <s v="000000"/>
    <d v="2016-02-01T00:00:00"/>
    <m/>
    <s v="Балансовая РФПИ"/>
    <m/>
    <m/>
    <m/>
    <m/>
    <m/>
    <m/>
    <m/>
    <m/>
  </r>
  <r>
    <s v="393-010-054-01050-000168"/>
    <s v="000168"/>
    <s v="Голуб О.И."/>
    <s v="393-010-054-01050"/>
    <x v="7"/>
    <s v="393-010-054"/>
    <s v="15-206"/>
    <s v="393-010"/>
    <s v="О-13 Енино"/>
    <m/>
    <s v="Л 1"/>
    <s v="Без изоляции"/>
    <n v="17"/>
    <s v="Деревянная"/>
    <n v="340"/>
    <s v="Норм."/>
    <s v="Возд.отв. линия, неизолир. пров."/>
    <s v="Древесина"/>
    <s v="п. Подгорное"/>
    <s v="ул. Молодежная"/>
    <n v="12"/>
    <m/>
    <s v="Физ.лицо"/>
    <m/>
    <n v="9965474"/>
    <s v="Багратионовский РЭС"/>
    <m/>
    <s v="Нет"/>
    <m/>
    <m/>
    <m/>
    <m/>
    <m/>
    <s v="Нет"/>
    <n v="50"/>
    <x v="1"/>
    <n v="28"/>
    <m/>
    <m/>
    <m/>
    <m/>
    <m/>
    <m/>
    <m/>
    <m/>
    <m/>
    <m/>
    <s v="НЕВА 101 1SO 5знак.(6/1)"/>
    <s v="161085"/>
    <n v="2563"/>
    <x v="0"/>
    <s v="CE208 S7.849.2.OPR1.QYUVFLZ RP01 SMP MK"/>
    <s v="1002038981"/>
    <n v="777777"/>
    <s v="011507100235372"/>
    <s v="000000"/>
    <d v="2016-02-01T00:00:00"/>
    <m/>
    <s v="Балансовая РФПИ"/>
    <m/>
    <m/>
    <m/>
    <m/>
    <m/>
    <m/>
    <m/>
    <m/>
  </r>
  <r>
    <s v="393-010-054-01050-000169"/>
    <s v="000169"/>
    <s v="Айриян М.Ф."/>
    <s v="393-010-054-01050"/>
    <x v="7"/>
    <s v="393-010-054"/>
    <s v="15-206"/>
    <s v="393-010"/>
    <s v="О-13 Енино"/>
    <m/>
    <s v="Л 1"/>
    <s v="Без изоляции"/>
    <n v="17"/>
    <s v="Деревянная"/>
    <n v="340"/>
    <s v="Норм."/>
    <s v="Возд.отв. линия, неизолир. пров."/>
    <s v="Древесина"/>
    <s v="п. Подгорное"/>
    <s v="ул. Молодежная"/>
    <n v="14"/>
    <m/>
    <s v="Физ.лицо"/>
    <m/>
    <n v="9965484"/>
    <s v="Багратионовский РЭС"/>
    <m/>
    <s v="Нет"/>
    <m/>
    <m/>
    <m/>
    <m/>
    <m/>
    <s v="Нет"/>
    <n v="20"/>
    <x v="12"/>
    <n v="33"/>
    <m/>
    <m/>
    <m/>
    <m/>
    <m/>
    <m/>
    <m/>
    <m/>
    <m/>
    <m/>
    <s v="СО-505  5- знак."/>
    <s v="584013"/>
    <n v="5562"/>
    <x v="1"/>
    <s v="CE308 S34.745.OP.QV PL04 IEC"/>
    <s v="06037"/>
    <n v="777777"/>
    <s v="011485097606037"/>
    <s v="000000"/>
    <d v="2015-11-01T00:00:00"/>
    <m/>
    <s v="Балансовая РФПИ"/>
    <m/>
    <m/>
    <m/>
    <m/>
    <m/>
    <m/>
    <m/>
    <m/>
  </r>
  <r>
    <s v="393-010-054-01050-000170"/>
    <s v="000170"/>
    <s v="Зубов В.В."/>
    <s v="393-010-054-01050"/>
    <x v="7"/>
    <s v="393-010-054"/>
    <s v="15-206"/>
    <s v="393-010"/>
    <s v="О-13 Енино"/>
    <m/>
    <s v="Л 1"/>
    <s v="Без изоляции"/>
    <n v="18"/>
    <s v="Деревянная"/>
    <n v="360"/>
    <s v="Норм."/>
    <s v="Возд.отв. линия, неизолир. пров."/>
    <s v="Древесина"/>
    <s v="п. Подгорное"/>
    <s v="ул. Молодежная"/>
    <n v="10"/>
    <m/>
    <s v="Физ.лицо"/>
    <m/>
    <n v="9965473"/>
    <s v="Багратионовский РЭС"/>
    <m/>
    <s v="Нет"/>
    <m/>
    <m/>
    <m/>
    <m/>
    <m/>
    <s v="Нет"/>
    <n v="25"/>
    <x v="1"/>
    <n v="34"/>
    <m/>
    <m/>
    <m/>
    <m/>
    <m/>
    <m/>
    <m/>
    <m/>
    <m/>
    <m/>
    <s v="СО-И446 5знак."/>
    <s v="1977463"/>
    <n v="49685"/>
    <x v="0"/>
    <s v="CE208 S7.849.2.OPR1.QYUVFLZ RP01 SMP MK"/>
    <s v="1002038879"/>
    <n v="777777"/>
    <s v="011507100235758"/>
    <s v="000000"/>
    <d v="2016-02-01T00:00:00"/>
    <m/>
    <s v="Балансовая РФПИ"/>
    <m/>
    <m/>
    <m/>
    <m/>
    <m/>
    <m/>
    <m/>
    <m/>
  </r>
  <r>
    <s v="393-010-054-01050-000171"/>
    <s v="000171"/>
    <s v="Агаджанян М.И."/>
    <s v="393-010-054-01050"/>
    <x v="7"/>
    <s v="393-010-054"/>
    <s v="15-206"/>
    <s v="393-010"/>
    <s v="О-13 Енино"/>
    <m/>
    <s v="Л 2"/>
    <s v="Без изоляции"/>
    <s v="7/1_x000a_"/>
    <s v="Деревянная"/>
    <n v="150"/>
    <s v="Норм."/>
    <s v="Подземный кабель"/>
    <s v="Кирпич"/>
    <s v="п. Подгорное"/>
    <s v="ул.Центральная"/>
    <n v="8"/>
    <m/>
    <s v="Физ.лицо"/>
    <m/>
    <n v="9965453"/>
    <s v="Багратионовский РЭС"/>
    <m/>
    <s v="Нет"/>
    <m/>
    <m/>
    <m/>
    <m/>
    <m/>
    <s v="Нет"/>
    <n v="23"/>
    <x v="0"/>
    <n v="12"/>
    <m/>
    <m/>
    <m/>
    <m/>
    <m/>
    <m/>
    <m/>
    <m/>
    <m/>
    <m/>
    <s v="Нева 103 1SO 6знак. (7/1)"/>
    <s v="040400"/>
    <n v="4679"/>
    <x v="0"/>
    <s v="CE208 S7.849.2.OPR1.QYUVFLZ RP01 SMP MK"/>
    <s v="1002039189"/>
    <n v="777777"/>
    <s v="011507100234120"/>
    <s v="000000"/>
    <d v="2016-02-01T00:00:00"/>
    <m/>
    <s v="Балансовая РФПИ"/>
    <m/>
    <m/>
    <m/>
    <m/>
    <m/>
    <m/>
    <m/>
    <m/>
  </r>
  <r>
    <s v="393-010-054-01050-000172"/>
    <s v="000172"/>
    <s v="Кистерева М.Н."/>
    <s v="393-010-054-01050"/>
    <x v="7"/>
    <s v="393-010-054"/>
    <s v="15-206"/>
    <s v="393-010"/>
    <s v="О-13 Енино"/>
    <m/>
    <s v="Л 2"/>
    <s v="Без изоляции"/>
    <s v="7/2_x000a_"/>
    <s v="Деревянная"/>
    <n v="160"/>
    <s v="Норм."/>
    <s v="Возд.отв. линия, неизолир. пров."/>
    <s v="Древесина"/>
    <s v="п. Подгорное"/>
    <s v="ул.Центральная"/>
    <n v="10"/>
    <m/>
    <s v="Физ.лицо"/>
    <m/>
    <n v="9965412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Нева 103 1SO 6знак. (7/1)"/>
    <s v="155092"/>
    <n v="35221"/>
    <x v="0"/>
    <s v="CE208 S7.849.2.OPR1.QYUVFLZ RP01 SMP MK"/>
    <s v="1002038847"/>
    <n v="777777"/>
    <s v="011507100234361"/>
    <s v="000000"/>
    <d v="2016-02-01T00:00:00"/>
    <m/>
    <s v="Балансовая РФПИ"/>
    <m/>
    <m/>
    <m/>
    <m/>
    <m/>
    <m/>
    <m/>
    <m/>
  </r>
  <r>
    <s v="393-010-054-01050-000173"/>
    <s v="000173"/>
    <s v="Джанунц Н.Л"/>
    <s v="393-010-054-01050"/>
    <x v="7"/>
    <s v="393-010-054"/>
    <s v="15-206"/>
    <s v="393-010"/>
    <s v="О-13 Енино"/>
    <m/>
    <s v="Л 2"/>
    <s v="Без изоляции"/>
    <s v="7/2_x000a_"/>
    <s v="Деревянная"/>
    <n v="160"/>
    <s v="Норм."/>
    <s v="Возд.отв. линия, неизолир. пров."/>
    <s v="Кирпич"/>
    <s v="п. Подгорное"/>
    <s v="ул.Центральная"/>
    <n v="12"/>
    <m/>
    <s v="Физ.лицо"/>
    <m/>
    <n v="9965414"/>
    <s v="Багратионовский РЭС"/>
    <m/>
    <s v="Нет"/>
    <m/>
    <m/>
    <m/>
    <m/>
    <m/>
    <s v="Нет"/>
    <n v="10"/>
    <x v="1"/>
    <n v="33"/>
    <m/>
    <m/>
    <m/>
    <m/>
    <m/>
    <m/>
    <m/>
    <m/>
    <m/>
    <m/>
    <s v="СКАТ 101 6знак."/>
    <s v="105220"/>
    <n v="8768"/>
    <x v="0"/>
    <s v="CE208 S7.849.2.OPR1.QYUVFLZ RP01 SMP MK"/>
    <s v="1002038564"/>
    <n v="777777"/>
    <s v="011507100234279"/>
    <s v="000000"/>
    <d v="2016-02-01T00:00:00"/>
    <m/>
    <s v="Балансовая РФПИ"/>
    <m/>
    <m/>
    <m/>
    <m/>
    <m/>
    <m/>
    <m/>
    <m/>
  </r>
  <r>
    <s v="393-010-054-01050-000174"/>
    <s v="000174"/>
    <s v="Арганистов С.М."/>
    <s v="393-010-054-01050"/>
    <x v="7"/>
    <s v="393-010-054"/>
    <s v="15-206"/>
    <s v="393-010"/>
    <s v="О-13 Енино"/>
    <m/>
    <s v="Л 2"/>
    <s v="Без изоляции"/>
    <s v="7/3_x000a_"/>
    <s v="Деревянная"/>
    <n v="170"/>
    <s v="Норм."/>
    <s v="Возд.отв. линия, неизолир. пров."/>
    <s v="Кирпич"/>
    <s v="п. Подгорное"/>
    <s v="ул.Центральная"/>
    <n v="14"/>
    <m/>
    <s v="Физ.лицо"/>
    <m/>
    <n v="9965416"/>
    <s v="Багратионовский РЭС"/>
    <m/>
    <s v="Нет"/>
    <m/>
    <m/>
    <m/>
    <m/>
    <m/>
    <s v="Нет"/>
    <n v="17"/>
    <x v="1"/>
    <n v="27"/>
    <m/>
    <m/>
    <m/>
    <m/>
    <m/>
    <m/>
    <m/>
    <m/>
    <m/>
    <m/>
    <s v="Нева 101 1SO 5знак. (6/1)"/>
    <s v="158770"/>
    <n v="8826"/>
    <x v="0"/>
    <s v="CE208 S7.849.2.OPR1.QYUVFLZ RP01 SMP MK"/>
    <s v="1000037876"/>
    <n v="777777"/>
    <s v="011507100235166"/>
    <s v="000000"/>
    <d v="2016-02-01T00:00:00"/>
    <m/>
    <s v="Балансовая РФПИ"/>
    <m/>
    <m/>
    <m/>
    <m/>
    <m/>
    <m/>
    <m/>
    <m/>
  </r>
  <r>
    <s v="393-010-054-01050-000175"/>
    <s v="000175"/>
    <s v="Дацко В.М."/>
    <s v="393-010-054-01050"/>
    <x v="7"/>
    <s v="393-010-054"/>
    <s v="15-206"/>
    <s v="393-010"/>
    <s v="О-13 Енино"/>
    <m/>
    <s v="Л 2"/>
    <s v="Без изоляции"/>
    <n v="15"/>
    <s v="Деревянная"/>
    <n v="300"/>
    <s v="Норм."/>
    <s v="Возд.отв. линия, неизолир. пров."/>
    <s v="Кирпич"/>
    <s v="п. Подгорное"/>
    <s v="ул.Центральная"/>
    <n v="4"/>
    <n v="1"/>
    <s v="Физ.лицо"/>
    <m/>
    <n v="9965404"/>
    <s v="Багратионовский РЭС"/>
    <m/>
    <s v="Нет"/>
    <m/>
    <m/>
    <m/>
    <m/>
    <m/>
    <s v="Нет"/>
    <n v="14"/>
    <x v="1"/>
    <n v="33"/>
    <m/>
    <m/>
    <m/>
    <m/>
    <m/>
    <m/>
    <m/>
    <m/>
    <m/>
    <m/>
    <s v="Нева 303 1SO 6знак. (7/1)"/>
    <s v="036421"/>
    <n v="40130"/>
    <x v="0"/>
    <s v="CE208 S7.849.2.OPR1.QYUVFLZ RP01 SMP MK"/>
    <s v="1000036907"/>
    <n v="777777"/>
    <s v="011507100233935"/>
    <s v="000000"/>
    <d v="2016-02-01T00:00:00"/>
    <m/>
    <s v="Балансовая РФПИ"/>
    <m/>
    <m/>
    <m/>
    <m/>
    <m/>
    <m/>
    <m/>
    <m/>
  </r>
  <r>
    <s v="393-010-054-01050-000176"/>
    <s v="000176"/>
    <s v="Джанунц Р.М."/>
    <s v="393-010-054-01050"/>
    <x v="7"/>
    <s v="393-010-054"/>
    <s v="15-206"/>
    <s v="393-010"/>
    <s v="О-13 Енино"/>
    <m/>
    <s v="Л 2"/>
    <s v="Без изоляции"/>
    <n v="15"/>
    <s v="Деревянная"/>
    <n v="300"/>
    <s v="Норм."/>
    <s v="Возд.отв. линия, неизолир. пров."/>
    <s v="Древесина"/>
    <s v="п. Подгорное"/>
    <s v="ул.Центральная"/>
    <n v="4"/>
    <n v="2"/>
    <s v="Физ.лицо"/>
    <m/>
    <n v="9965405"/>
    <s v="Багратионовский РЭС"/>
    <m/>
    <s v="Нет"/>
    <m/>
    <m/>
    <m/>
    <m/>
    <m/>
    <s v="Нет"/>
    <n v="14"/>
    <x v="1"/>
    <n v="33"/>
    <m/>
    <m/>
    <m/>
    <m/>
    <m/>
    <m/>
    <m/>
    <m/>
    <m/>
    <m/>
    <s v="НЕВА 101 1SO 5знак.(6/1)"/>
    <s v="474728"/>
    <n v="7179"/>
    <x v="0"/>
    <s v="CE208 S7.849.2.OPR1.QYUVFLZ RP01 SMP MK"/>
    <s v="1002039006"/>
    <n v="777777"/>
    <s v="011507100236191"/>
    <s v="000000"/>
    <d v="2016-02-01T00:00:00"/>
    <m/>
    <s v="Балансовая РФПИ"/>
    <m/>
    <m/>
    <m/>
    <m/>
    <m/>
    <m/>
    <m/>
    <m/>
  </r>
  <r>
    <s v="393-010-054-01050-000177"/>
    <s v="000177"/>
    <s v="Коготков А.В."/>
    <s v="393-010-054-01050"/>
    <x v="7"/>
    <s v="393-010-054"/>
    <s v="15-206"/>
    <s v="393-010"/>
    <s v="О-13 Енино"/>
    <m/>
    <s v="Л 2"/>
    <s v="Без изоляции"/>
    <n v="15"/>
    <s v="Деревянная"/>
    <n v="300"/>
    <s v="Норм."/>
    <s v="Возд.отв. линия, неизолир. пров."/>
    <s v="Древесина"/>
    <s v="п. Подгорное"/>
    <s v="ул.Центральная"/>
    <n v="6"/>
    <m/>
    <s v="Физ.лицо"/>
    <m/>
    <n v="9965408"/>
    <s v="Багратионовский РЭС"/>
    <m/>
    <s v="Нет"/>
    <m/>
    <m/>
    <m/>
    <m/>
    <m/>
    <s v="Нет"/>
    <n v="13"/>
    <x v="1"/>
    <n v="27"/>
    <m/>
    <m/>
    <m/>
    <m/>
    <m/>
    <m/>
    <m/>
    <m/>
    <m/>
    <m/>
    <s v="ЦЭ6807Бк 5-значный"/>
    <s v="49081462 "/>
    <n v="14078"/>
    <x v="0"/>
    <s v="CE208 S7.849.2.OPR1.QYUVFLZ RP01 SMP MK"/>
    <s v="1000036183"/>
    <n v="777777"/>
    <s v="011507100068703"/>
    <s v="000000"/>
    <d v="2016-02-01T00:00:00"/>
    <m/>
    <s v="Балансовая РФПИ"/>
    <m/>
    <m/>
    <m/>
    <m/>
    <m/>
    <m/>
    <m/>
    <m/>
  </r>
  <r>
    <s v="393-010-054-01050-000178"/>
    <s v="000178"/>
    <s v="Соркин В.М."/>
    <s v="393-010-054-01050"/>
    <x v="7"/>
    <s v="393-010-054"/>
    <s v="15-206"/>
    <s v="393-010"/>
    <s v="О-13 Енино"/>
    <m/>
    <s v="Л 2"/>
    <s v="Без изоляции"/>
    <s v="16/1_x000a_"/>
    <s v="Деревянная"/>
    <n v="330"/>
    <s v="Норм."/>
    <s v="Возд.отв. линия, неизолир. пров."/>
    <s v="Кирпич"/>
    <s v="п. Подгорное"/>
    <s v="ул.Центральная"/>
    <n v="1"/>
    <m/>
    <s v="Физ.лицо"/>
    <m/>
    <n v="9965401"/>
    <s v="Багратионовский РЭС"/>
    <m/>
    <s v="Нет"/>
    <m/>
    <m/>
    <m/>
    <m/>
    <m/>
    <s v="Нет"/>
    <n v="22"/>
    <x v="1"/>
    <n v="33"/>
    <m/>
    <m/>
    <m/>
    <m/>
    <m/>
    <m/>
    <m/>
    <m/>
    <m/>
    <m/>
    <s v="СО-505  5- знак."/>
    <s v="633797"/>
    <n v="2490"/>
    <x v="0"/>
    <s v="CE208 S7.849.2.OPR1.QYUVFLZ RP01 SMP MK"/>
    <s v="1002037285"/>
    <n v="777777"/>
    <s v="011507100068936"/>
    <s v="000000"/>
    <d v="2016-02-01T00:00:00"/>
    <m/>
    <s v="Балансовая РФПИ"/>
    <m/>
    <m/>
    <m/>
    <m/>
    <m/>
    <m/>
    <m/>
    <m/>
  </r>
  <r>
    <s v="393-010-054-01050-000179"/>
    <s v="000179"/>
    <s v="Львов В.Ю."/>
    <s v="393-010-054-01050"/>
    <x v="7"/>
    <s v="393-010-054"/>
    <s v="15-206"/>
    <s v="393-010"/>
    <s v="О-13 Енино"/>
    <m/>
    <s v="Л 2"/>
    <s v="Без изоляции"/>
    <s v="16/1_x000a_"/>
    <s v="Деревянная"/>
    <n v="330"/>
    <s v="Норм."/>
    <s v="Подземный кабель"/>
    <s v="Кирпич"/>
    <s v="п. Подгорное"/>
    <s v="ул.Центральная"/>
    <n v="3"/>
    <m/>
    <s v="Физ.лицо"/>
    <m/>
    <n v="9965403"/>
    <s v="Багратионовский РЭС"/>
    <m/>
    <s v="Нет"/>
    <m/>
    <m/>
    <m/>
    <m/>
    <m/>
    <s v="Нет"/>
    <n v="16"/>
    <x v="17"/>
    <n v="13"/>
    <m/>
    <m/>
    <m/>
    <m/>
    <m/>
    <m/>
    <m/>
    <m/>
    <m/>
    <m/>
    <s v="A1140RAL 6знак (11/5)"/>
    <s v="05055917"/>
    <n v="24250"/>
    <x v="0"/>
    <s v="CE208 S7.849.2.OPR1.QYUVFLZ RP01 SMP MK"/>
    <s v="1002038610"/>
    <n v="777777"/>
    <s v="011507100235267"/>
    <s v="000000"/>
    <d v="2016-02-01T00:00:00"/>
    <m/>
    <s v="Балансовая РФПИ"/>
    <m/>
    <m/>
    <m/>
    <m/>
    <m/>
    <m/>
    <m/>
    <m/>
  </r>
  <r>
    <s v="393-010-054-01050-000180"/>
    <s v="000180"/>
    <s v="Джамалова Р.Н."/>
    <s v="393-010-054-01050"/>
    <x v="7"/>
    <s v="393-010-054"/>
    <s v="15-206"/>
    <s v="393-010"/>
    <s v="О-13 Енино"/>
    <m/>
    <s v="Л 2"/>
    <s v="Без изоляции"/>
    <s v="16/2"/>
    <s v="Деревянная"/>
    <n v="340"/>
    <s v="Норм."/>
    <s v="Возд.отв. линия, неизолир. пров."/>
    <s v="Древесина"/>
    <s v="п. Подгорное"/>
    <s v="ул.Центральная"/>
    <n v="5"/>
    <m/>
    <s v="Физ.лицо"/>
    <m/>
    <n v="9965407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s v="L1F 7-значный (9/2)"/>
    <s v="12036940"/>
    <n v="26816"/>
    <x v="0"/>
    <s v="CE208 S7.849.2.OPR1.QYUVFLZ RP01 SMP MK"/>
    <s v="1000037685"/>
    <n v="777777"/>
    <s v="011507100234099"/>
    <s v="000000"/>
    <d v="2016-02-01T00:00:00"/>
    <m/>
    <s v="Балансовая РФПИ"/>
    <m/>
    <m/>
    <m/>
    <m/>
    <m/>
    <m/>
    <m/>
    <m/>
  </r>
  <r>
    <s v="393-010-054-01050-000181"/>
    <s v="000181"/>
    <s v="Джамалова Р.Н."/>
    <s v="393-010-054-01050"/>
    <x v="7"/>
    <s v="393-010-054"/>
    <s v="15-206"/>
    <s v="393-010"/>
    <s v="О-13 Енино"/>
    <m/>
    <s v="Л 2"/>
    <s v="Без изоляции"/>
    <s v="16/2"/>
    <s v="Деревянная"/>
    <n v="340"/>
    <s v="Норм."/>
    <s v="Возд.отв. линия, неизолир. пров."/>
    <s v="Древесина"/>
    <s v="п. Подгорное"/>
    <s v="ул.Центральная"/>
    <n v="5"/>
    <s v="А"/>
    <s v="Физ.лицо"/>
    <m/>
    <n v="9965406"/>
    <s v="Багратионовский РЭС"/>
    <m/>
    <s v="Нет"/>
    <m/>
    <m/>
    <m/>
    <m/>
    <m/>
    <s v="Нет"/>
    <n v="15"/>
    <x v="1"/>
    <n v="31"/>
    <m/>
    <m/>
    <m/>
    <m/>
    <m/>
    <m/>
    <m/>
    <m/>
    <m/>
    <m/>
    <s v="НЕВА 103 6-значный (8/2)"/>
    <s v="652645"/>
    <n v="8512"/>
    <x v="0"/>
    <s v="CE208 S7.849.2.OPR1.QYUVFLZ RP01 SMP MK"/>
    <s v="1000037376"/>
    <n v="777777"/>
    <s v="011507100234265"/>
    <s v="000000"/>
    <d v="2016-02-01T00:00:00"/>
    <m/>
    <s v="Балансовая РФПИ"/>
    <m/>
    <m/>
    <m/>
    <m/>
    <m/>
    <m/>
    <m/>
    <m/>
  </r>
  <r>
    <s v="393-010-054-01050-000182"/>
    <s v="000182"/>
    <s v="Азарян Ю.А."/>
    <s v="393-010-054-01050"/>
    <x v="7"/>
    <s v="393-010-054"/>
    <s v="15-206"/>
    <s v="393-010"/>
    <s v="О-13 Енино"/>
    <m/>
    <s v="Л 2"/>
    <s v="Без изоляции"/>
    <n v="30"/>
    <s v="Деревянная"/>
    <n v="600"/>
    <s v="Норм."/>
    <s v="Возд.отв. линия, неизолир. пров."/>
    <s v="Кирпич"/>
    <s v="п. Подгорное"/>
    <s v="ул.Центральная"/>
    <n v="2"/>
    <m/>
    <s v="Физ.лицо"/>
    <m/>
    <n v="9965402"/>
    <s v="Багратионовский РЭС"/>
    <m/>
    <s v="Нет"/>
    <m/>
    <m/>
    <m/>
    <m/>
    <m/>
    <s v="Нет"/>
    <n v="17"/>
    <x v="1"/>
    <n v="33"/>
    <m/>
    <m/>
    <m/>
    <m/>
    <m/>
    <m/>
    <m/>
    <m/>
    <m/>
    <m/>
    <s v="СЕ 101 5-значный (8/3)"/>
    <s v="007789072024679"/>
    <n v="10110"/>
    <x v="0"/>
    <s v="CE208 S7.849.2.OPR1.QYUVFLZ RP01 SMP MK"/>
    <s v="1002039233"/>
    <n v="777777"/>
    <s v="011507100236403"/>
    <s v="000000"/>
    <d v="2016-02-01T00:00:00"/>
    <m/>
    <s v="Балансовая РФПИ"/>
    <m/>
    <m/>
    <m/>
    <m/>
    <m/>
    <m/>
    <m/>
    <m/>
  </r>
  <r>
    <s v="393-010-054-01050-000183"/>
    <s v="000183"/>
    <s v="Тех.учет ТП 206-08"/>
    <s v="393-010-054-01050"/>
    <x v="7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Подгорное"/>
    <s v="ул. Лес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ШП-0,66-I"/>
    <n v="300"/>
    <s v="Шинный"/>
    <s v="Новые ТТ на шины"/>
    <s v="60"/>
    <n v="5079970"/>
    <n v="5079873"/>
    <n v="5079959"/>
    <d v="2015-09-22T00:00:00"/>
    <m/>
    <m/>
    <m/>
    <m/>
    <x v="2"/>
    <s v="CE308 S31.543.OA.SV IEC"/>
    <s v="098285095"/>
    <n v="777777"/>
    <s v="011509098285095"/>
    <s v="000000"/>
    <d v="2015-12-01T00:00:00"/>
    <m/>
    <s v="Балансовая РФПИ"/>
    <m/>
    <m/>
    <m/>
    <m/>
    <m/>
    <m/>
    <m/>
    <m/>
  </r>
  <r>
    <s v="393-010-054-01051-000184"/>
    <s v="000184"/>
    <s v="Воронов М.В."/>
    <s v="393-010-054-01051"/>
    <x v="8"/>
    <s v="393-010-054"/>
    <s v="15-206"/>
    <s v="393-010"/>
    <s v="О-13 Енино"/>
    <m/>
    <s v="Л 1"/>
    <s v="Без изоляции"/>
    <n v="2"/>
    <s v="Деревянная"/>
    <n v="40"/>
    <s v="Норм."/>
    <s v="Возд.отв. линия, кабель"/>
    <s v="Штукатурка"/>
    <s v="п. Краснознаменское"/>
    <s v="ул.Центральная"/>
    <n v="19"/>
    <m/>
    <s v="Физ.лицо"/>
    <m/>
    <n v="9965565"/>
    <s v="Багратионовский РЭС"/>
    <m/>
    <s v="Нет"/>
    <m/>
    <m/>
    <m/>
    <m/>
    <m/>
    <s v="Нет"/>
    <n v="32"/>
    <x v="1"/>
    <n v="21"/>
    <m/>
    <m/>
    <m/>
    <m/>
    <m/>
    <m/>
    <m/>
    <m/>
    <m/>
    <m/>
    <s v="ЦЭ6807П 5-значный"/>
    <n v="63081614"/>
    <n v="59170"/>
    <x v="0"/>
    <s v="CE208 S7.849.2.OPR1.QYUVFLZ RP01 SMP MK"/>
    <s v="1002037654"/>
    <n v="777777"/>
    <s v="011507100128502"/>
    <s v="000000"/>
    <d v="2016-02-01T00:00:00"/>
    <m/>
    <s v="Балансовая РФПИ"/>
    <m/>
    <m/>
    <m/>
    <m/>
    <m/>
    <m/>
    <m/>
    <m/>
  </r>
  <r>
    <s v="393-010-054-01051-000185"/>
    <s v="000185"/>
    <s v="Балыков П.Г."/>
    <s v="393-010-054-01051"/>
    <x v="8"/>
    <s v="393-010-054"/>
    <s v="15-206"/>
    <s v="393-010"/>
    <s v="О-13 Енино"/>
    <m/>
    <s v="Л 1"/>
    <s v="Без изоляции"/>
    <n v="7"/>
    <s v="Деревянная"/>
    <n v="140"/>
    <s v="Норм."/>
    <s v="Подземный кабель"/>
    <s v="Кирпич"/>
    <s v="п. Краснознаменское"/>
    <s v="ул.Центральная"/>
    <n v="19"/>
    <s v="А"/>
    <s v="Физ.лицо"/>
    <m/>
    <n v="9965569"/>
    <s v="Багратионовский РЭС"/>
    <m/>
    <s v="Нет"/>
    <m/>
    <m/>
    <m/>
    <m/>
    <m/>
    <s v="Нет"/>
    <n v="9"/>
    <x v="0"/>
    <n v="12"/>
    <m/>
    <m/>
    <m/>
    <m/>
    <m/>
    <m/>
    <m/>
    <m/>
    <m/>
    <m/>
    <s v="НЕВА 103 180"/>
    <n v="117147"/>
    <n v="19414"/>
    <x v="0"/>
    <s v="CE208 S7.849.2.OPR1.QYUVFLZ RP01 SMP MK"/>
    <s v="1002039044"/>
    <n v="777777"/>
    <s v="011507100236176"/>
    <s v="000000"/>
    <d v="2016-02-01T00:00:00"/>
    <m/>
    <s v="Балансовая РФПИ"/>
    <m/>
    <m/>
    <m/>
    <m/>
    <m/>
    <m/>
    <m/>
    <m/>
  </r>
  <r>
    <s v="393-010-054-01051-000186"/>
    <s v="000186"/>
    <s v="ФАП"/>
    <s v="393-010-054-01051"/>
    <x v="8"/>
    <s v="393-010-054"/>
    <s v="15-206"/>
    <s v="393-010"/>
    <s v="О-13 Енино"/>
    <m/>
    <s v="Л 2"/>
    <s v="Без изоляции"/>
    <s v="3/3/2_x000a_"/>
    <s v="Деревянная"/>
    <n v="100"/>
    <s v="Норм."/>
    <s v="Возд.отв. линия, неизолир. пров."/>
    <s v="Древесина"/>
    <s v="п. Краснознаменское"/>
    <s v="ул.Центральная"/>
    <n v="20"/>
    <m/>
    <s v="Юр.лицо"/>
    <m/>
    <s v="14/9"/>
    <s v="Багратионовский РЭС"/>
    <m/>
    <s v="Нет"/>
    <m/>
    <m/>
    <m/>
    <m/>
    <m/>
    <s v="Нет"/>
    <n v="18"/>
    <x v="12"/>
    <n v="16"/>
    <m/>
    <m/>
    <m/>
    <m/>
    <m/>
    <m/>
    <m/>
    <m/>
    <m/>
    <m/>
    <s v="СО-ЭЭ6706 5знак."/>
    <n v="392873"/>
    <n v="19888"/>
    <x v="1"/>
    <s v="CE308 S34.745.OP.QV PL04 IEC"/>
    <s v="06072"/>
    <n v="777777"/>
    <s v="011485097606072"/>
    <s v="000000"/>
    <d v="2015-11-01T00:00:00"/>
    <m/>
    <s v="Балансовая РФПИ"/>
    <m/>
    <m/>
    <m/>
    <m/>
    <m/>
    <m/>
    <m/>
    <m/>
  </r>
  <r>
    <s v="393-010-054-01051-000187"/>
    <s v="000187"/>
    <s v="Татарчук В.П."/>
    <s v="393-010-054-01051"/>
    <x v="8"/>
    <s v="393-010-054"/>
    <s v="15-206"/>
    <s v="393-010"/>
    <s v="О-13 Енино"/>
    <m/>
    <s v="Л 2"/>
    <s v="Без изоляции"/>
    <s v="3/3/3_x000a_"/>
    <s v="Деревянная"/>
    <n v="105"/>
    <s v="Норм."/>
    <s v="Возд.отв. линия, СИП"/>
    <s v="Кирпич"/>
    <s v="п. Краснознаменское"/>
    <s v="ул.Центральная"/>
    <n v="18"/>
    <m/>
    <s v="Физ.лицо"/>
    <m/>
    <n v="9965564"/>
    <s v="Багратионовский РЭС"/>
    <m/>
    <s v="Нет"/>
    <m/>
    <m/>
    <m/>
    <m/>
    <m/>
    <s v="Нет"/>
    <n v="12"/>
    <x v="0"/>
    <n v="12"/>
    <m/>
    <m/>
    <m/>
    <m/>
    <m/>
    <m/>
    <m/>
    <m/>
    <m/>
    <m/>
    <s v="СОЭ-1.15.402"/>
    <n v="5008878"/>
    <n v="15452"/>
    <x v="0"/>
    <s v="CE208 S7.849.2.OPR1.QYUVFLZ RP01 SMP MK"/>
    <s v="1002037926"/>
    <n v="777777"/>
    <s v="011507100067549"/>
    <s v="000000"/>
    <d v="2016-02-01T00:00:00"/>
    <m/>
    <s v="Балансовая РФПИ"/>
    <m/>
    <m/>
    <m/>
    <m/>
    <m/>
    <m/>
    <m/>
    <m/>
  </r>
  <r>
    <s v="393-010-054-01051-000188"/>
    <s v="000188"/>
    <s v="Калинина С.А."/>
    <s v="393-010-054-01051"/>
    <x v="8"/>
    <s v="393-010-054"/>
    <s v="15-206"/>
    <s v="393-010"/>
    <s v="О-13 Енино"/>
    <m/>
    <s v="Л 2"/>
    <s v="Без изоляции"/>
    <s v="3/3/5_x000a_"/>
    <s v="Деревянная"/>
    <n v="115"/>
    <s v="Авар."/>
    <s v="Возд.отв. линия, СИП"/>
    <s v="Кирпич"/>
    <s v="п. Краснознаменское"/>
    <s v="ул.Центральная"/>
    <n v="14"/>
    <m/>
    <s v="Физ.лицо"/>
    <m/>
    <n v="9965560"/>
    <s v="Багратионовский РЭС"/>
    <m/>
    <s v="Нет"/>
    <m/>
    <m/>
    <m/>
    <m/>
    <m/>
    <s v="Нет"/>
    <n v="12"/>
    <x v="0"/>
    <n v="12"/>
    <m/>
    <m/>
    <m/>
    <m/>
    <m/>
    <m/>
    <m/>
    <m/>
    <m/>
    <m/>
    <s v="Нева 101 1SO 5знак. (6/1)"/>
    <s v="063776"/>
    <m/>
    <x v="0"/>
    <s v="CE208 S7.849.2.OPR1.QYUVFLZ RP01 SMP MK"/>
    <s v="1000036948"/>
    <n v="777777"/>
    <s v="011507100233958"/>
    <s v="000000"/>
    <d v="2016-02-01T00:00:00"/>
    <m/>
    <s v="Балансовая РФПИ"/>
    <m/>
    <m/>
    <m/>
    <m/>
    <m/>
    <m/>
    <m/>
    <m/>
  </r>
  <r>
    <s v="393-010-054-01051-000189"/>
    <s v="000189"/>
    <s v="Смирнова С.Н."/>
    <s v="393-010-054-01051"/>
    <x v="8"/>
    <s v="393-010-054"/>
    <s v="15-206"/>
    <s v="393-010"/>
    <s v="О-13 Енино"/>
    <m/>
    <s v="Л 2"/>
    <s v="Без изоляции"/>
    <n v="6"/>
    <s v="Деревянная"/>
    <n v="120"/>
    <s v="Норм."/>
    <s v="Возд.отв. линия, неизолир. пров."/>
    <s v="Древесина"/>
    <s v="п. Краснознаменское"/>
    <s v="ул. Полевая"/>
    <n v="17"/>
    <m/>
    <s v="Физ.лицо"/>
    <m/>
    <n v="9965537"/>
    <s v="Багратионовский РЭС"/>
    <m/>
    <s v="Нет"/>
    <m/>
    <m/>
    <m/>
    <m/>
    <m/>
    <s v="Нет"/>
    <n v="8"/>
    <x v="1"/>
    <n v="33"/>
    <m/>
    <m/>
    <m/>
    <m/>
    <m/>
    <m/>
    <m/>
    <m/>
    <m/>
    <m/>
    <s v="Нева 101 1SO 5знак. (6/1)"/>
    <s v="199391"/>
    <n v="21483"/>
    <x v="0"/>
    <s v="CE208 S7.849.2.OPR1.QYUVFLZ RP01 SMP MK"/>
    <s v="1000037398"/>
    <n v="777777"/>
    <s v="011507100234598"/>
    <s v="000000"/>
    <d v="2016-02-01T00:00:00"/>
    <m/>
    <s v="Балансовая РФПИ"/>
    <m/>
    <m/>
    <m/>
    <m/>
    <m/>
    <m/>
    <m/>
    <m/>
  </r>
  <r>
    <s v="393-010-054-01051-000190"/>
    <s v="000190"/>
    <s v="Марянян В.В."/>
    <s v="393-010-054-01051"/>
    <x v="8"/>
    <s v="393-010-054"/>
    <s v="15-206"/>
    <s v="393-010"/>
    <s v="О-13 Енино"/>
    <m/>
    <s v="Л 2"/>
    <s v="Без изоляции"/>
    <s v="3/6_x000a_"/>
    <s v="Деревянная"/>
    <n v="120"/>
    <s v="Норм."/>
    <s v="Возд.отв. линия, неизолир. пров."/>
    <s v="Древесина"/>
    <s v="п. Краснознаменское"/>
    <s v="ул. Полевая"/>
    <n v="18"/>
    <m/>
    <s v="Физ.лицо"/>
    <m/>
    <n v="9965538"/>
    <s v="Багратионовский РЭС"/>
    <m/>
    <s v="Нет"/>
    <m/>
    <m/>
    <m/>
    <m/>
    <m/>
    <s v="Нет"/>
    <n v="15"/>
    <x v="1"/>
    <n v="16"/>
    <m/>
    <m/>
    <m/>
    <m/>
    <m/>
    <m/>
    <m/>
    <m/>
    <m/>
    <m/>
    <s v="СЭО-1.15.402 5-значный"/>
    <s v="05008878 "/>
    <n v="16476"/>
    <x v="0"/>
    <s v="CE208 S7.849.2.OPR1.QYUVFLZ RP01 SMP MK"/>
    <s v="1002031108"/>
    <n v="777777"/>
    <s v="011507097211272"/>
    <s v="000000"/>
    <d v="2015-11-01T00:00:00"/>
    <m/>
    <s v="Балансовая РФПИ"/>
    <m/>
    <m/>
    <m/>
    <m/>
    <m/>
    <m/>
    <m/>
    <m/>
  </r>
  <r>
    <s v="393-010-054-01051-000191"/>
    <s v="000191"/>
    <s v="Романенков Л.В."/>
    <s v="393-010-054-01051"/>
    <x v="8"/>
    <s v="393-010-054"/>
    <s v="15-206"/>
    <s v="393-010"/>
    <s v="О-13 Енино"/>
    <m/>
    <s v="Л 2"/>
    <s v="Без изоляции"/>
    <s v="3/3/6_x000a_"/>
    <s v="Деревянная"/>
    <n v="120"/>
    <s v="Авар."/>
    <s v="Возд.отв. линия, СИП"/>
    <s v="Кирпич"/>
    <s v="п. Краснознаменское"/>
    <s v="ул.Центральная"/>
    <n v="12"/>
    <m/>
    <s v="Физ.лицо"/>
    <m/>
    <n v="9965559"/>
    <s v="Багратионовский РЭС"/>
    <m/>
    <s v="Нет"/>
    <m/>
    <m/>
    <m/>
    <m/>
    <m/>
    <s v="Нет"/>
    <n v="12"/>
    <x v="0"/>
    <n v="12"/>
    <m/>
    <m/>
    <m/>
    <m/>
    <m/>
    <m/>
    <m/>
    <m/>
    <m/>
    <m/>
    <m/>
    <m/>
    <m/>
    <x v="0"/>
    <s v="CE208 S7.849.2.OPR1.QYUVFLZ RP01 SMP MK"/>
    <s v="1002038788"/>
    <n v="777777"/>
    <s v="011507100235322"/>
    <s v="000000"/>
    <d v="2016-02-01T00:00:00"/>
    <m/>
    <s v="Балансовая РФПИ"/>
    <m/>
    <m/>
    <m/>
    <m/>
    <m/>
    <m/>
    <m/>
    <m/>
  </r>
  <r>
    <s v="393-010-054-01051-000192"/>
    <s v="000192"/>
    <s v="Карцев С.В."/>
    <s v="393-010-054-01051"/>
    <x v="8"/>
    <s v="393-010-054"/>
    <s v="15-206"/>
    <s v="393-010"/>
    <s v="О-13 Енино"/>
    <m/>
    <s v="Л 2"/>
    <s v="Без изоляции"/>
    <s v="3/3/7_x000a_"/>
    <s v="Деревянная"/>
    <n v="125"/>
    <s v="Авар."/>
    <s v="Возд.отв. линия, СИП"/>
    <s v="Кирпич"/>
    <s v="п. Краснознаменское"/>
    <s v="ул.Центральная"/>
    <n v="10"/>
    <m/>
    <s v="Физ.лицо"/>
    <m/>
    <n v="9965557"/>
    <s v="Багратионовский РЭС"/>
    <m/>
    <s v="Нет"/>
    <m/>
    <m/>
    <m/>
    <m/>
    <m/>
    <s v="Нет"/>
    <n v="5"/>
    <x v="0"/>
    <n v="12"/>
    <m/>
    <m/>
    <m/>
    <m/>
    <m/>
    <m/>
    <m/>
    <m/>
    <m/>
    <m/>
    <s v="НЕВА 102 5-значный"/>
    <s v="293324 "/>
    <n v="11794"/>
    <x v="0"/>
    <s v="CE208 S7.849.2.OPR1.QYUVFLZ RP01 SMP MK"/>
    <s v="1002039052"/>
    <n v="777777"/>
    <s v="011507100235512"/>
    <s v="000000"/>
    <d v="2016-02-01T00:00:00"/>
    <m/>
    <s v="Балансовая РФПИ"/>
    <m/>
    <m/>
    <m/>
    <m/>
    <m/>
    <m/>
    <m/>
    <m/>
  </r>
  <r>
    <s v="393-010-054-01051-000193"/>
    <s v="000193"/>
    <s v="Трофимова Н.В."/>
    <s v="393-010-054-01051"/>
    <x v="8"/>
    <s v="393-010-054"/>
    <s v="15-206"/>
    <s v="393-010"/>
    <s v="О-13 Енино"/>
    <m/>
    <s v="Л 2"/>
    <s v="Без изоляции"/>
    <s v="3/3/8_x000a_"/>
    <s v="Деревянная"/>
    <n v="130"/>
    <s v="Норм."/>
    <s v="Возд.отв. линия, неизолир. пров."/>
    <s v="Кирпич"/>
    <s v="п. Краснознаменское"/>
    <s v="ул.Центральная"/>
    <n v="8"/>
    <m/>
    <s v="Физ.лицо"/>
    <m/>
    <n v="9965555"/>
    <s v="Багратионовский РЭС"/>
    <m/>
    <s v="Нет"/>
    <m/>
    <m/>
    <m/>
    <m/>
    <m/>
    <s v="Нет"/>
    <n v="11"/>
    <x v="2"/>
    <n v="22"/>
    <m/>
    <m/>
    <m/>
    <m/>
    <m/>
    <m/>
    <m/>
    <m/>
    <m/>
    <m/>
    <s v="ЦЭ6807П 5-значный"/>
    <s v="0782070904176092    "/>
    <n v="5477"/>
    <x v="0"/>
    <s v="CE208 S7.849.2.OPR1.QYUVFLZ RP01 SMP MK"/>
    <s v="1002038507"/>
    <n v="777777"/>
    <s v="011507100234834"/>
    <s v="000000"/>
    <d v="2016-02-01T00:00:00"/>
    <m/>
    <s v="Балансовая РФПИ"/>
    <m/>
    <m/>
    <m/>
    <m/>
    <m/>
    <m/>
    <m/>
    <m/>
  </r>
  <r>
    <s v="393-010-054-01051-000194"/>
    <s v="000194"/>
    <s v="Петяркина А.Ф."/>
    <s v="393-010-054-01051"/>
    <x v="8"/>
    <s v="393-010-054"/>
    <s v="15-206"/>
    <s v="393-010"/>
    <s v="О-13 Енино"/>
    <m/>
    <s v="Л 2"/>
    <s v="Без изоляции"/>
    <s v="3/7_x000a_"/>
    <s v="Деревянная"/>
    <n v="130"/>
    <s v="Норм."/>
    <s v="Возд.отв. линия, неизолир. пров."/>
    <s v="Кирпич"/>
    <s v="п. Краснознаменское"/>
    <s v="ул. Полевая"/>
    <n v="16"/>
    <m/>
    <s v="Физ.лицо"/>
    <m/>
    <n v="9965536"/>
    <s v="Багратионовский РЭС"/>
    <m/>
    <s v="Нет"/>
    <m/>
    <m/>
    <m/>
    <m/>
    <m/>
    <s v="Нет"/>
    <n v="20"/>
    <x v="1"/>
    <n v="33"/>
    <m/>
    <m/>
    <m/>
    <m/>
    <m/>
    <m/>
    <m/>
    <m/>
    <m/>
    <m/>
    <s v="МЕРКУРИЙ 201.00 5-значный"/>
    <n v="3774509"/>
    <n v="17057"/>
    <x v="0"/>
    <s v="CE208 S7.849.2.OPR1.QYUVFLZ RP01 SMP MK"/>
    <s v="1002031350"/>
    <n v="777777"/>
    <s v="011507097211232"/>
    <s v="000000"/>
    <d v="2015-11-01T00:00:00"/>
    <m/>
    <s v="Балансовая РФПИ"/>
    <m/>
    <m/>
    <m/>
    <m/>
    <m/>
    <m/>
    <m/>
    <m/>
  </r>
  <r>
    <s v="393-010-054-01051-000195"/>
    <s v="000195"/>
    <s v="Ефимов А.Н."/>
    <s v="393-010-054-01051"/>
    <x v="8"/>
    <s v="393-010-054"/>
    <s v="15-206"/>
    <s v="393-010"/>
    <s v="О-13 Енино"/>
    <m/>
    <s v="Л 2"/>
    <s v="Без изоляции"/>
    <s v="3/3/9_x000a_"/>
    <s v="Деревянная"/>
    <n v="135"/>
    <s v="Норм."/>
    <s v="Возд.отв. линия, кабель"/>
    <s v="Штукатурка"/>
    <s v="п. Краснознаменское"/>
    <s v="ул.Центральная"/>
    <n v="6"/>
    <m/>
    <s v="Физ.лицо"/>
    <m/>
    <n v="9965553"/>
    <s v="Багратионовский РЭС"/>
    <m/>
    <s v="Нет"/>
    <m/>
    <m/>
    <m/>
    <m/>
    <m/>
    <s v="Нет"/>
    <n v="12"/>
    <x v="1"/>
    <n v="20"/>
    <m/>
    <m/>
    <m/>
    <m/>
    <m/>
    <m/>
    <m/>
    <m/>
    <m/>
    <m/>
    <s v="Нева 103 1SO 6знак. (7/1)"/>
    <s v="088132"/>
    <n v="18575"/>
    <x v="0"/>
    <s v="CE208 S7.849.2.OPR1.QYUVFLZ RP01 SMP MK"/>
    <s v="1000036653"/>
    <n v="777777"/>
    <s v="011507100069022"/>
    <s v="000000"/>
    <d v="2016-02-01T00:00:00"/>
    <m/>
    <s v="Балансовая РФПИ"/>
    <m/>
    <m/>
    <m/>
    <m/>
    <m/>
    <m/>
    <m/>
    <m/>
  </r>
  <r>
    <s v="393-010-054-01051-000196"/>
    <s v="000196"/>
    <s v="Воронов Е.В."/>
    <s v="393-010-054-01051"/>
    <x v="8"/>
    <s v="393-010-054"/>
    <s v="15-206"/>
    <s v="393-010"/>
    <s v="О-13 Енино"/>
    <m/>
    <s v="Л 2"/>
    <s v="Без изоляции"/>
    <s v="3/8_x000a_"/>
    <s v="Деревянная"/>
    <n v="140"/>
    <s v="Норм."/>
    <s v="Подземный кабель"/>
    <s v="Кирпич"/>
    <s v="п. Краснознаменское"/>
    <s v="ул. Полевая"/>
    <n v="14"/>
    <m/>
    <s v="Физ.лицо"/>
    <m/>
    <n v="9965534"/>
    <s v="Багратионовский РЭС"/>
    <m/>
    <s v="Нет"/>
    <m/>
    <m/>
    <m/>
    <m/>
    <m/>
    <s v="Нет"/>
    <n v="7"/>
    <x v="0"/>
    <n v="12"/>
    <m/>
    <m/>
    <m/>
    <m/>
    <m/>
    <m/>
    <m/>
    <m/>
    <m/>
    <m/>
    <s v="СЕ101 R5 145 M 7-значный "/>
    <s v="007791036037876"/>
    <n v="703"/>
    <x v="0"/>
    <s v="CE208 S7.849.2.OPR1.QYUVFLZ RP01 SMP MK"/>
    <s v="1000033866"/>
    <n v="777777"/>
    <s v="011507098316407"/>
    <s v="000000"/>
    <d v="2015-12-01T00:00:00"/>
    <m/>
    <s v="Балансовая РФПИ"/>
    <m/>
    <m/>
    <m/>
    <m/>
    <m/>
    <m/>
    <m/>
    <m/>
  </r>
  <r>
    <s v="393-010-054-01051-000197"/>
    <s v="000197"/>
    <s v="Лопатина Г.А."/>
    <s v="393-010-054-01051"/>
    <x v="8"/>
    <s v="393-010-054"/>
    <s v="15-206"/>
    <s v="393-010"/>
    <s v="О-13 Енино"/>
    <m/>
    <s v="Л 2"/>
    <s v="Без изоляции"/>
    <s v="3/3/10_x000a_"/>
    <s v="Деревянная"/>
    <n v="140"/>
    <s v="Норм."/>
    <s v="Возд.отв. линия, неизолир. пров."/>
    <s v="Кирпич"/>
    <s v="п. Краснознаменское"/>
    <s v="ул.Центральная"/>
    <n v="4"/>
    <m/>
    <s v="Физ.лицо"/>
    <m/>
    <n v="9965551"/>
    <s v="Багратионовский РЭС"/>
    <m/>
    <s v="Нет"/>
    <m/>
    <m/>
    <m/>
    <m/>
    <m/>
    <s v="Нет"/>
    <n v="15"/>
    <x v="2"/>
    <n v="23"/>
    <m/>
    <m/>
    <m/>
    <m/>
    <m/>
    <m/>
    <m/>
    <m/>
    <m/>
    <m/>
    <s v="СО-2М 4знак."/>
    <s v="2008723"/>
    <n v="37031"/>
    <x v="0"/>
    <s v="CE208 S7.849.2.OPR1.QYUVFLZ RP01 SMP MK"/>
    <n v="1002038616"/>
    <n v="777777"/>
    <s v="011507100235540"/>
    <s v="000000"/>
    <d v="2016-02-01T00:00:00"/>
    <m/>
    <s v="Балансовая РФПИ"/>
    <m/>
    <m/>
    <m/>
    <m/>
    <m/>
    <m/>
    <m/>
    <m/>
  </r>
  <r>
    <s v="393-010-054-01051-000198"/>
    <s v="000198"/>
    <s v="Марянян М.М."/>
    <s v="393-010-054-01051"/>
    <x v="8"/>
    <s v="393-010-054"/>
    <s v="15-206"/>
    <s v="393-010"/>
    <s v="О-13 Енино"/>
    <m/>
    <s v="Л 2"/>
    <s v="Без изоляции"/>
    <n v="7"/>
    <s v="Деревянная"/>
    <n v="140"/>
    <s v="Норм."/>
    <s v="Подземный кабель"/>
    <s v="Кирпич"/>
    <s v="п. Краснознаменское"/>
    <s v="ул. Полевая"/>
    <n v="15"/>
    <m/>
    <s v="Физ.лицо"/>
    <m/>
    <n v="9965535"/>
    <s v="Багратионовский РЭС"/>
    <m/>
    <s v="Нет"/>
    <m/>
    <m/>
    <m/>
    <m/>
    <m/>
    <s v="Нет"/>
    <n v="15"/>
    <x v="0"/>
    <n v="12"/>
    <m/>
    <m/>
    <m/>
    <m/>
    <m/>
    <m/>
    <m/>
    <m/>
    <m/>
    <m/>
    <s v="СО-2М 4знак."/>
    <n v="55400407"/>
    <n v="10951"/>
    <x v="0"/>
    <s v="CE208 S7.849.2.OPR1.QYUVFLZ RP01 SMP MK"/>
    <s v="1000037463"/>
    <n v="777777"/>
    <s v="011507100235150"/>
    <s v="000000"/>
    <d v="2016-02-01T00:00:00"/>
    <m/>
    <s v="Балансовая РФПИ"/>
    <m/>
    <m/>
    <m/>
    <m/>
    <m/>
    <m/>
    <m/>
    <m/>
  </r>
  <r>
    <s v="393-010-054-01051-000199"/>
    <s v="000199"/>
    <s v="Ершова К.В."/>
    <s v="393-010-054-01051"/>
    <x v="8"/>
    <s v="393-010-054"/>
    <s v="15-206"/>
    <s v="393-010"/>
    <s v="О-13 Енино"/>
    <m/>
    <s v="Л 2"/>
    <s v="Без изоляции"/>
    <s v="3/3/11_x000a_"/>
    <s v="Деревянная"/>
    <n v="145"/>
    <s v="Норм."/>
    <s v="Возд.отв. линия, неизолир. пров."/>
    <s v="Штукатурка"/>
    <s v="п. Краснознаменское"/>
    <s v="ул.Центральная"/>
    <n v="2"/>
    <m/>
    <s v="Физ.лицо"/>
    <m/>
    <n v="9965549"/>
    <s v="Багратионовский РЭС"/>
    <m/>
    <s v="Нет"/>
    <m/>
    <m/>
    <m/>
    <m/>
    <m/>
    <s v="Нет"/>
    <n v="13"/>
    <x v="1"/>
    <n v="33"/>
    <m/>
    <m/>
    <m/>
    <m/>
    <m/>
    <m/>
    <m/>
    <m/>
    <m/>
    <m/>
    <s v="СО-ЭЭ6706 5знак."/>
    <s v="383319"/>
    <n v="11540"/>
    <x v="0"/>
    <s v="CE208 S7.849.2.OPR1.QYUVFLZ RP01 SMP MK"/>
    <s v="1000037469"/>
    <n v="777777"/>
    <s v="011507100236089"/>
    <s v="000000"/>
    <d v="2016-02-01T00:00:00"/>
    <m/>
    <s v="Балансовая РФПИ"/>
    <m/>
    <m/>
    <m/>
    <m/>
    <m/>
    <m/>
    <m/>
    <m/>
  </r>
  <r>
    <s v="393-010-054-01051-000200"/>
    <s v="000200"/>
    <s v="Марянян В.М."/>
    <s v="393-010-054-01051"/>
    <x v="8"/>
    <s v="393-010-054"/>
    <s v="15-206"/>
    <s v="393-010"/>
    <s v="О-13 Енино"/>
    <m/>
    <s v="Л 2"/>
    <s v="Без изоляции"/>
    <s v="3/9_x000a_"/>
    <s v="Деревянная"/>
    <n v="150"/>
    <s v="Норм."/>
    <s v="Возд.отв. линия, неизолир. пров."/>
    <s v="Древесина"/>
    <s v="п. Краснознаменское"/>
    <s v="ул. Полевая"/>
    <n v="12"/>
    <m/>
    <s v="Физ.лицо"/>
    <m/>
    <n v="9965532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s v="ЦЭ6807П 5-значный"/>
    <s v="007789036038203"/>
    <n v="11586"/>
    <x v="0"/>
    <s v="CE208 S7.849.2.OPR1.QYUVFLZ RP01 SMP MK"/>
    <s v="1000034213"/>
    <n v="777777"/>
    <s v="011507098082171"/>
    <s v="000000"/>
    <d v="2015-12-01T00:00:00"/>
    <m/>
    <s v="Балансовая РФПИ"/>
    <m/>
    <m/>
    <m/>
    <m/>
    <m/>
    <m/>
    <m/>
    <m/>
  </r>
  <r>
    <s v="393-010-054-01051-000201"/>
    <s v="000201"/>
    <s v="Ефимов С.И."/>
    <s v="393-010-054-01051"/>
    <x v="8"/>
    <s v="393-010-054"/>
    <s v="15-206"/>
    <s v="393-010"/>
    <s v="О-13 Енино"/>
    <m/>
    <s v="Л 2"/>
    <s v="Без изоляции"/>
    <s v="3/10_x000a_"/>
    <s v="Деревянная"/>
    <n v="160"/>
    <s v="Норм."/>
    <s v="Возд.отв. линия, неизолир. пров."/>
    <s v="Древесина"/>
    <s v="п. Краснознаменское"/>
    <s v="ул. Полевая"/>
    <n v="10"/>
    <m/>
    <s v="Физ.лицо"/>
    <m/>
    <n v="9965530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НЕВА 101 1SO 5знак.(6/1)"/>
    <s v="12891"/>
    <n v="24055"/>
    <x v="0"/>
    <s v="CE208 S7.849.2.OPR1.QYUVFLZ RP01 SMP MK"/>
    <s v="1005001699"/>
    <n v="777777"/>
    <s v="011507098082706"/>
    <s v="000000"/>
    <d v="2015-12-01T00:00:00"/>
    <m/>
    <s v="Балансовая РФПИ"/>
    <m/>
    <m/>
    <m/>
    <m/>
    <m/>
    <m/>
    <m/>
    <m/>
  </r>
  <r>
    <s v="393-010-054-01051-000202"/>
    <s v="000202"/>
    <s v="Марянян М.М."/>
    <s v="393-010-054-01051"/>
    <x v="8"/>
    <s v="393-010-054"/>
    <s v="15-206"/>
    <s v="393-010"/>
    <s v="О-13 Енино"/>
    <m/>
    <s v="Л 2"/>
    <s v="Без изоляции"/>
    <n v="8"/>
    <s v="Деревянная"/>
    <n v="160"/>
    <s v="Норм."/>
    <s v="Возд.отв. линия, неизолир. пров."/>
    <s v="Древесина"/>
    <s v="п. Краснознаменское"/>
    <s v="ул. Полевая"/>
    <n v="13"/>
    <m/>
    <s v="Физ.лицо"/>
    <m/>
    <n v="9965533"/>
    <s v="Багратионовский РЭС"/>
    <m/>
    <s v="Нет"/>
    <m/>
    <m/>
    <m/>
    <m/>
    <m/>
    <s v="Нет"/>
    <n v="5"/>
    <x v="1"/>
    <n v="25"/>
    <m/>
    <m/>
    <m/>
    <m/>
    <m/>
    <m/>
    <m/>
    <m/>
    <m/>
    <m/>
    <s v="СО-2М 4знак."/>
    <s v="0818360"/>
    <n v="2765"/>
    <x v="0"/>
    <s v="CE208 S7.849.2.OPR1.QYUVFLZ RP01 SMP MK"/>
    <s v="1002039051"/>
    <n v="777777"/>
    <s v="011507100235379"/>
    <s v="000000"/>
    <d v="2016-02-01T00:00:00"/>
    <m/>
    <s v="Балансовая РФПИ"/>
    <m/>
    <m/>
    <m/>
    <m/>
    <m/>
    <m/>
    <m/>
    <m/>
  </r>
  <r>
    <s v="393-010-054-01051-000203"/>
    <s v="000203"/>
    <s v="Горчакова Е.Н."/>
    <s v="393-010-054-01051"/>
    <x v="8"/>
    <s v="393-010-054"/>
    <s v="15-206"/>
    <s v="393-010"/>
    <s v="О-13 Енино"/>
    <m/>
    <s v="Л 2"/>
    <s v="Без изоляции"/>
    <s v="3/11_x000a_"/>
    <s v="Деревянная"/>
    <n v="170"/>
    <s v="Норм."/>
    <s v="Возд.отв. линия, неизолир. пров."/>
    <s v="Древесина"/>
    <s v="п. Краснознаменское"/>
    <s v="ул. Полевая"/>
    <n v="8"/>
    <m/>
    <s v="Физ.лицо"/>
    <m/>
    <n v="9965528"/>
    <s v="Багратионовский РЭС"/>
    <m/>
    <s v="Нет"/>
    <m/>
    <m/>
    <m/>
    <m/>
    <m/>
    <s v="Нет"/>
    <n v="16"/>
    <x v="1"/>
    <n v="33"/>
    <m/>
    <m/>
    <m/>
    <m/>
    <m/>
    <m/>
    <m/>
    <m/>
    <m/>
    <m/>
    <s v="СО-505  5- знак."/>
    <s v="022547"/>
    <m/>
    <x v="0"/>
    <s v="CE208 S7.849.2.OPR1.QYUVFLZ RP01 SMP MK"/>
    <s v="1000033954"/>
    <n v="777777"/>
    <s v="011507098316125"/>
    <s v="000000"/>
    <d v="2015-12-01T00:00:00"/>
    <m/>
    <s v="Балансовая РФПИ"/>
    <m/>
    <m/>
    <m/>
    <m/>
    <m/>
    <m/>
    <m/>
    <m/>
  </r>
  <r>
    <s v="393-010-054-01051-000204"/>
    <s v="000204"/>
    <s v="Дундо-Оглы Г.Н."/>
    <s v="393-010-054-01051"/>
    <x v="8"/>
    <s v="393-010-054"/>
    <s v="15-206"/>
    <s v="393-010"/>
    <s v="О-13 Енино"/>
    <m/>
    <s v="Л 2"/>
    <s v="Без изоляции"/>
    <s v="3/12_x000a_"/>
    <s v="Деревянная"/>
    <n v="180"/>
    <s v="Норм."/>
    <s v="Возд.отв. линия, кабель"/>
    <s v="Древесина"/>
    <s v="п. Краснознаменское"/>
    <s v="ул. Полевая"/>
    <n v="6"/>
    <m/>
    <s v="Физ.лицо"/>
    <m/>
    <n v="9965526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СО-505  5- знак."/>
    <s v="898113"/>
    <n v="4753"/>
    <x v="0"/>
    <s v="CE208 S7.849.2.OPR1.QYUVFLZ RP01 SMP MK"/>
    <s v="1002031106"/>
    <n v="777777"/>
    <s v="011507097211299"/>
    <s v="000000"/>
    <d v="2015-11-01T00:00:00"/>
    <m/>
    <s v="Балансовая РФПИ"/>
    <m/>
    <m/>
    <m/>
    <m/>
    <m/>
    <m/>
    <m/>
    <m/>
  </r>
  <r>
    <s v="393-010-054-01051-000205"/>
    <s v="000205"/>
    <s v="Иванова Т.И."/>
    <s v="393-010-054-01051"/>
    <x v="8"/>
    <s v="393-010-054"/>
    <s v="15-206"/>
    <s v="393-010"/>
    <s v="О-13 Енино"/>
    <m/>
    <s v="Л 2"/>
    <s v="Без изоляции"/>
    <n v="9"/>
    <s v="Деревянная"/>
    <n v="180"/>
    <s v="Норм."/>
    <s v="Возд.отв. линия, неизолир. пров."/>
    <s v="Древесина"/>
    <s v="п. Краснознаменское"/>
    <s v="ул. Полевая"/>
    <n v="11"/>
    <m/>
    <s v="Физ.лицо"/>
    <m/>
    <n v="9965531"/>
    <s v="Багратионовский РЭС"/>
    <m/>
    <s v="Нет"/>
    <m/>
    <m/>
    <m/>
    <m/>
    <m/>
    <s v="Нет"/>
    <n v="12"/>
    <x v="1"/>
    <n v="33"/>
    <m/>
    <m/>
    <m/>
    <m/>
    <m/>
    <m/>
    <m/>
    <m/>
    <m/>
    <m/>
    <s v="СО-И446 4-значный"/>
    <s v="44148163"/>
    <n v="11825"/>
    <x v="0"/>
    <s v="CE208 S7.849.2.OPR1.QYUVFLZ RP01 SMP MK"/>
    <s v="1002038448"/>
    <n v="777777"/>
    <s v="011507100128558"/>
    <s v="000000"/>
    <d v="2016-02-01T00:00:00"/>
    <m/>
    <s v="Балансовая РФПИ"/>
    <m/>
    <m/>
    <m/>
    <m/>
    <m/>
    <m/>
    <m/>
    <m/>
  </r>
  <r>
    <s v="393-010-054-01051-000206"/>
    <s v="000206"/>
    <s v="Понятова Н.П."/>
    <s v="393-010-054-01051"/>
    <x v="8"/>
    <s v="393-010-054"/>
    <s v="15-206"/>
    <s v="393-010"/>
    <s v="О-13 Енино"/>
    <m/>
    <s v="Л 2"/>
    <s v="Без изоляции"/>
    <s v="3/13_x000a_"/>
    <s v="Деревянная"/>
    <n v="190"/>
    <s v="Норм."/>
    <s v="Возд.отв. линия, неизолир. пров."/>
    <s v="Древесина"/>
    <s v="п. Краснознаменское"/>
    <s v="ул. Полевая"/>
    <n v="4"/>
    <m/>
    <s v="Физ.лицо"/>
    <m/>
    <n v="9965524"/>
    <s v="Багратионовский РЭС"/>
    <m/>
    <s v="Нет"/>
    <m/>
    <m/>
    <m/>
    <m/>
    <m/>
    <s v="Нет"/>
    <n v="6"/>
    <x v="1"/>
    <n v="20"/>
    <m/>
    <m/>
    <m/>
    <m/>
    <m/>
    <m/>
    <m/>
    <m/>
    <m/>
    <m/>
    <s v="СО-2 4знак."/>
    <s v="676925 "/>
    <n v="20376"/>
    <x v="0"/>
    <s v="CE208 S7.849.2.OPR1.QYUVFLZ RP01 SMP MK"/>
    <s v="1002030933"/>
    <n v="777777"/>
    <s v="011507097210235"/>
    <s v="000000"/>
    <d v="2015-11-01T00:00:00"/>
    <m/>
    <s v="Балансовая РФПИ"/>
    <m/>
    <m/>
    <m/>
    <m/>
    <m/>
    <m/>
    <m/>
    <m/>
  </r>
  <r>
    <s v="393-010-054-01051-000207"/>
    <s v="000207"/>
    <s v="Доронина З.Г."/>
    <s v="393-010-054-01051"/>
    <x v="8"/>
    <s v="393-010-054"/>
    <s v="15-206"/>
    <s v="393-010"/>
    <s v="О-13 Енино"/>
    <m/>
    <s v="Л 2"/>
    <s v="Без изоляции"/>
    <s v="3/14_x000a_"/>
    <s v="Деревянная"/>
    <n v="200"/>
    <s v="Норм."/>
    <s v="Возд.отв. линия, неизолир. пров."/>
    <s v="Древесина"/>
    <s v="п. Краснознаменское"/>
    <s v="ул. Полевая"/>
    <n v="2"/>
    <m/>
    <s v="Физ.лицо"/>
    <m/>
    <n v="9965522"/>
    <s v="Багратионовский РЭС"/>
    <m/>
    <s v="Нет"/>
    <m/>
    <m/>
    <m/>
    <m/>
    <m/>
    <s v="Нет"/>
    <n v="8"/>
    <x v="1"/>
    <n v="20"/>
    <m/>
    <m/>
    <m/>
    <m/>
    <m/>
    <m/>
    <m/>
    <m/>
    <m/>
    <m/>
    <s v="СОЛО 5знак."/>
    <s v="019854708"/>
    <n v="10021"/>
    <x v="0"/>
    <s v="CE208 S7.849.2.OPR1.QYUVFLZ RP01 SMP MK"/>
    <s v="1002031092"/>
    <n v="777777"/>
    <s v="011507097212335"/>
    <s v="000000"/>
    <d v="2015-11-01T00:00:00"/>
    <m/>
    <s v="Балансовая РФПИ"/>
    <m/>
    <m/>
    <m/>
    <m/>
    <m/>
    <m/>
    <m/>
    <m/>
  </r>
  <r>
    <s v="393-010-054-01051-000208"/>
    <s v="000208"/>
    <s v="Стенюгин И.И."/>
    <s v="393-010-054-01051"/>
    <x v="8"/>
    <s v="393-010-054"/>
    <s v="15-206"/>
    <s v="393-010"/>
    <s v="О-13 Енино"/>
    <m/>
    <s v="Л 2"/>
    <s v="Без изоляции"/>
    <n v="10"/>
    <s v="Деревянная"/>
    <n v="200"/>
    <s v="Норм."/>
    <s v="Возд.отв. линия, неизолир. пров."/>
    <s v="Древесина"/>
    <s v="п. Краснознаменское"/>
    <s v="ул. Полевая"/>
    <n v="7"/>
    <m/>
    <s v="Физ.лицо"/>
    <m/>
    <n v="9965527"/>
    <s v="Багратионовский РЭС"/>
    <m/>
    <s v="Нет"/>
    <m/>
    <m/>
    <m/>
    <m/>
    <m/>
    <s v="Нет"/>
    <n v="16"/>
    <x v="1"/>
    <n v="33"/>
    <m/>
    <m/>
    <m/>
    <m/>
    <m/>
    <m/>
    <m/>
    <m/>
    <m/>
    <m/>
    <m/>
    <m/>
    <m/>
    <x v="0"/>
    <s v="CE208 S7.849.2.OPR1.QYUVFLZ RP01 SMP MK"/>
    <s v="1002038575"/>
    <n v="777777"/>
    <s v="011507100234829"/>
    <s v="000000"/>
    <d v="2016-02-01T00:00:00"/>
    <m/>
    <s v="Балансовая РФПИ"/>
    <m/>
    <m/>
    <m/>
    <m/>
    <m/>
    <m/>
    <m/>
    <m/>
  </r>
  <r>
    <s v="393-010-054-01051-000209"/>
    <s v="000209"/>
    <s v="Смирнов А.И."/>
    <s v="393-010-054-01051"/>
    <x v="8"/>
    <s v="393-010-054"/>
    <s v="15-206"/>
    <s v="393-010"/>
    <s v="О-13 Енино"/>
    <m/>
    <s v="Л 2"/>
    <s v="Без изоляции"/>
    <n v="10"/>
    <s v="Деревянная"/>
    <n v="200"/>
    <s v="Норм."/>
    <s v="Возд.отв. линия, неизолир. пров."/>
    <s v="Древесина"/>
    <s v="п. Краснознаменское"/>
    <s v="ул. Полевая"/>
    <n v="9"/>
    <m/>
    <s v="Физ.лицо"/>
    <m/>
    <n v="9965529"/>
    <s v="Багратионовский РЭС"/>
    <m/>
    <s v="Нет"/>
    <m/>
    <m/>
    <m/>
    <m/>
    <m/>
    <s v="Нет"/>
    <n v="18"/>
    <x v="1"/>
    <n v="33"/>
    <m/>
    <m/>
    <m/>
    <m/>
    <m/>
    <m/>
    <m/>
    <m/>
    <m/>
    <m/>
    <s v="НЕВА 101 1SO 5знак.(6/1)"/>
    <s v="011715"/>
    <n v="3846"/>
    <x v="0"/>
    <s v="CE208 S7.849.2.OPR1.QYUVFLZ RP01 SMP MK"/>
    <s v="1002037656"/>
    <n v="777777"/>
    <s v="011507100128540"/>
    <s v="000000"/>
    <d v="2016-02-01T00:00:00"/>
    <m/>
    <s v="Балансовая РФПИ"/>
    <m/>
    <m/>
    <m/>
    <m/>
    <m/>
    <m/>
    <m/>
    <m/>
  </r>
  <r>
    <s v="393-010-054-01051-000210"/>
    <s v="000210"/>
    <s v="Шамшурина Л.А."/>
    <s v="393-010-054-01051"/>
    <x v="8"/>
    <s v="393-010-054"/>
    <s v="15-206"/>
    <s v="393-010"/>
    <s v="О-13 Енино"/>
    <m/>
    <s v="Л 2"/>
    <s v="Без изоляции"/>
    <n v="11"/>
    <s v="Деревянная"/>
    <n v="220"/>
    <s v="Норм."/>
    <s v="Возд.отв. линия, неизолир. пров."/>
    <s v="Древесина"/>
    <s v="п. Краснознаменское"/>
    <s v="ул. Полевая"/>
    <n v="5"/>
    <m/>
    <s v="Физ.лицо"/>
    <m/>
    <n v="9965525"/>
    <s v="Багратионовский РЭС"/>
    <m/>
    <s v="Нет"/>
    <m/>
    <m/>
    <m/>
    <m/>
    <m/>
    <s v="Нет"/>
    <n v="18"/>
    <x v="1"/>
    <n v="19"/>
    <m/>
    <m/>
    <m/>
    <m/>
    <m/>
    <m/>
    <m/>
    <m/>
    <m/>
    <m/>
    <s v="СО-И449 5знак."/>
    <s v="1385773"/>
    <n v="4982"/>
    <x v="0"/>
    <s v="CE208 S7.849.2.OPR1.QYUVFLZ RP01 SMP MK"/>
    <s v="1002037621"/>
    <n v="777777"/>
    <s v="011507100128527"/>
    <s v="000000"/>
    <d v="2016-02-01T00:00:00"/>
    <m/>
    <s v="Балансовая РФПИ"/>
    <m/>
    <m/>
    <m/>
    <m/>
    <m/>
    <m/>
    <m/>
    <m/>
  </r>
  <r>
    <s v="393-010-054-01051-000211"/>
    <s v="000211"/>
    <s v="Ярушевичене Л.И."/>
    <s v="393-010-054-01051"/>
    <x v="8"/>
    <s v="393-010-054"/>
    <s v="15-206"/>
    <s v="393-010"/>
    <s v="О-13 Енино"/>
    <m/>
    <s v="Л 2"/>
    <s v="Без изоляции"/>
    <n v="12"/>
    <s v="Деревянная"/>
    <n v="240"/>
    <s v="Норм."/>
    <s v="Возд.отв. линия, неизолир. пров."/>
    <s v="Древесина"/>
    <s v="п. Краснознаменское"/>
    <s v="ул. Полевая"/>
    <n v="1"/>
    <m/>
    <s v="Физ.лицо"/>
    <m/>
    <n v="9965521"/>
    <s v="Багратионовский РЭС"/>
    <m/>
    <s v="Нет"/>
    <m/>
    <m/>
    <m/>
    <m/>
    <m/>
    <s v="Нет"/>
    <n v="19"/>
    <x v="1"/>
    <n v="33"/>
    <m/>
    <m/>
    <m/>
    <m/>
    <m/>
    <m/>
    <m/>
    <m/>
    <m/>
    <m/>
    <s v="НЕВА 101 1SO 5знак.(6/1)"/>
    <n v="166920"/>
    <n v="11737"/>
    <x v="0"/>
    <s v="CE208 S7.849.2.OPR1.QYUVFLZ RP01 SMP MK"/>
    <s v="1002037856"/>
    <n v="777777"/>
    <s v="011507100068954"/>
    <s v="000000"/>
    <d v="2016-02-01T00:00:00"/>
    <m/>
    <s v="Балансовая РФПИ"/>
    <m/>
    <m/>
    <m/>
    <m/>
    <m/>
    <m/>
    <m/>
    <m/>
  </r>
  <r>
    <s v="393-010-054-01051-000212"/>
    <s v="000212"/>
    <s v="Земцова Г.И."/>
    <s v="393-010-054-01051"/>
    <x v="8"/>
    <s v="393-010-054"/>
    <s v="15-206"/>
    <s v="393-010"/>
    <s v="О-13 Енино"/>
    <m/>
    <s v="Л 2"/>
    <s v="Без изоляции"/>
    <n v="12"/>
    <s v="Деревянная"/>
    <n v="240"/>
    <s v="Норм."/>
    <s v="Подземный кабель"/>
    <s v="Кирпич"/>
    <s v="п. Краснознаменское"/>
    <s v="ул. Полевая"/>
    <n v="3"/>
    <m/>
    <s v="Физ.лицо"/>
    <m/>
    <n v="9965523"/>
    <s v="Багратионовский РЭС"/>
    <m/>
    <s v="Нет"/>
    <m/>
    <m/>
    <m/>
    <m/>
    <m/>
    <s v="Нет"/>
    <n v="17"/>
    <x v="0"/>
    <n v="12"/>
    <m/>
    <m/>
    <m/>
    <m/>
    <m/>
    <m/>
    <m/>
    <m/>
    <m/>
    <m/>
    <s v="НЕВА 101 1SO 5знак.(6/1)"/>
    <s v="208863"/>
    <n v="8539"/>
    <x v="0"/>
    <s v="CE208 S7.849.2.OPR1.QYUVFLZ RP01 SMP MK"/>
    <s v="1002037492"/>
    <n v="777777"/>
    <s v="011507100234457"/>
    <s v="000000"/>
    <d v="2016-02-01T00:00:00"/>
    <m/>
    <s v="Балансовая РФПИ"/>
    <m/>
    <m/>
    <m/>
    <m/>
    <m/>
    <m/>
    <m/>
    <m/>
  </r>
  <r>
    <s v="393-010-054-01051-000213"/>
    <s v="000213"/>
    <s v="Серегина Л.В."/>
    <s v="393-010-054-01051"/>
    <x v="8"/>
    <s v="393-010-054"/>
    <s v="15-206"/>
    <s v="393-010"/>
    <s v="О-13 Енино"/>
    <m/>
    <s v="Л 2"/>
    <s v="Без изоляции"/>
    <n v="26"/>
    <s v="Деревянная"/>
    <n v="520"/>
    <s v="Норм."/>
    <s v="Возд.отв. линия, неизолир. пров."/>
    <s v="Кирпич"/>
    <s v="п. Краснознаменское"/>
    <s v="Хутор"/>
    <n v="2"/>
    <n v="1"/>
    <s v="Физ.лицо"/>
    <m/>
    <n v="9965591"/>
    <s v="Багратионовский РЭС"/>
    <m/>
    <s v="Нет"/>
    <m/>
    <m/>
    <m/>
    <m/>
    <m/>
    <s v="Нет"/>
    <n v="22"/>
    <x v="1"/>
    <n v="33"/>
    <m/>
    <m/>
    <m/>
    <m/>
    <m/>
    <m/>
    <m/>
    <m/>
    <m/>
    <m/>
    <s v="НЕВА 101 1SO 5знак.(6/1)"/>
    <n v="219251"/>
    <n v="42577"/>
    <x v="0"/>
    <s v="CE208 S7.849.2.OPR1.QYUVFLZ RP01 SMP MK"/>
    <s v="1000033116"/>
    <n v="777777"/>
    <s v="011507098316084"/>
    <s v="000000"/>
    <d v="2015-12-01T00:00:00"/>
    <m/>
    <s v="Балансовая РФПИ"/>
    <m/>
    <m/>
    <m/>
    <m/>
    <m/>
    <m/>
    <m/>
    <m/>
  </r>
  <r>
    <s v="393-010-054-01051-000214"/>
    <s v="000214"/>
    <s v="Уфимцев Д.А."/>
    <s v="393-010-054-01051"/>
    <x v="8"/>
    <s v="393-010-054"/>
    <s v="15-206"/>
    <s v="393-010"/>
    <s v="О-13 Енино"/>
    <m/>
    <s v="Л 2"/>
    <s v="Без изоляции"/>
    <n v="26"/>
    <s v="Деревянная"/>
    <n v="520"/>
    <s v="Норм."/>
    <s v="Возд.отв. линия, СИП"/>
    <s v="Древесина"/>
    <s v="п. Краснознаменское"/>
    <s v="Хутор"/>
    <n v="2"/>
    <n v="2"/>
    <s v="Физ.лицо"/>
    <m/>
    <n v="9965592"/>
    <s v="Багратионовский РЭС"/>
    <m/>
    <s v="Нет"/>
    <m/>
    <m/>
    <m/>
    <m/>
    <m/>
    <s v="Нет"/>
    <n v="22"/>
    <x v="0"/>
    <n v="12"/>
    <m/>
    <m/>
    <m/>
    <m/>
    <m/>
    <m/>
    <m/>
    <m/>
    <m/>
    <m/>
    <s v="НЕВА 101 1SO 5знак.(6/1)"/>
    <n v="310231"/>
    <n v="6308"/>
    <x v="0"/>
    <s v="CE208 S7.849.2.OPR1.QYUVFLZ RP01 SMP MK"/>
    <s v="1000034346"/>
    <n v="777777"/>
    <s v="011507098316360"/>
    <s v="000000"/>
    <d v="2015-12-01T00:00:00"/>
    <m/>
    <s v="Балансовая РФПИ"/>
    <m/>
    <m/>
    <m/>
    <m/>
    <m/>
    <m/>
    <m/>
    <m/>
  </r>
  <r>
    <s v="393-010-054-01051-000215"/>
    <s v="000215"/>
    <s v="Симонян С.Т."/>
    <s v="393-010-054-01051"/>
    <x v="8"/>
    <s v="393-010-054"/>
    <s v="15-206"/>
    <s v="393-010"/>
    <s v="О-13 Енино"/>
    <m/>
    <s v="Л 3"/>
    <s v="Без изоляции"/>
    <s v="2/2_x000a_"/>
    <s v="Деревянная"/>
    <n v="40"/>
    <s v="Норм."/>
    <s v="Возд.отв. линия, неизолир. пров."/>
    <s v="Кирпич"/>
    <s v="п. Краснознаменское"/>
    <s v="ул. Полевая"/>
    <n v="19"/>
    <n v="1"/>
    <s v="Физ.лицо"/>
    <m/>
    <n v="9965539"/>
    <s v="Багратионовский РЭС"/>
    <m/>
    <s v="Нет"/>
    <m/>
    <m/>
    <m/>
    <m/>
    <m/>
    <s v="Нет"/>
    <n v="12"/>
    <x v="1"/>
    <n v="33"/>
    <m/>
    <m/>
    <m/>
    <m/>
    <m/>
    <m/>
    <m/>
    <m/>
    <m/>
    <m/>
    <s v="ЦЭ6807П 5-значный"/>
    <s v="63081614"/>
    <n v="19237"/>
    <x v="0"/>
    <s v="CE208 S7.849.2.OPR1.QYUVFLZ RP01 SMP MK"/>
    <s v="1000037177"/>
    <n v="777777"/>
    <s v="011507100235876"/>
    <s v="000000"/>
    <d v="2016-02-01T00:00:00"/>
    <m/>
    <s v="Балансовая РФПИ"/>
    <m/>
    <m/>
    <m/>
    <m/>
    <m/>
    <m/>
    <m/>
    <m/>
  </r>
  <r>
    <s v="393-010-054-01051-000216"/>
    <s v="000216"/>
    <s v="Смирнова С.Н."/>
    <s v="393-010-054-01051"/>
    <x v="8"/>
    <s v="393-010-054"/>
    <s v="15-206"/>
    <s v="393-010"/>
    <s v="О-13 Енино"/>
    <m/>
    <s v="Л 3"/>
    <s v="Без изоляции"/>
    <s v="2/2"/>
    <s v="Деревянная"/>
    <n v="40"/>
    <s v="Норм."/>
    <s v="Подземный кабель"/>
    <s v="Кирпич"/>
    <s v="п. Краснознаменское"/>
    <s v="ул. Полевая"/>
    <n v="19"/>
    <n v="2"/>
    <s v="Физ.лицо"/>
    <m/>
    <n v="9965596"/>
    <s v="Багратионовский РЭС"/>
    <m/>
    <s v="Нет"/>
    <m/>
    <m/>
    <m/>
    <m/>
    <m/>
    <s v="Нет"/>
    <n v="15"/>
    <x v="10"/>
    <n v="12"/>
    <m/>
    <m/>
    <m/>
    <m/>
    <m/>
    <m/>
    <m/>
    <m/>
    <m/>
    <m/>
    <s v="ЦЭ-6803В 6-значный (8/2)"/>
    <s v="0711270603670906    "/>
    <m/>
    <x v="1"/>
    <s v="CE308 S34.745.OP.QV PL04 IEC"/>
    <s v="60850"/>
    <n v="777777"/>
    <s v="011485097760850"/>
    <s v="000000"/>
    <d v="2015-11-01T00:00:00"/>
    <m/>
    <s v="Балансовая РФПИ"/>
    <m/>
    <m/>
    <m/>
    <m/>
    <m/>
    <m/>
    <m/>
    <m/>
  </r>
  <r>
    <s v="393-010-054-01051-000217"/>
    <s v="000217"/>
    <s v="Симонян Д.М."/>
    <s v="393-010-054-01051"/>
    <x v="8"/>
    <s v="393-010-054"/>
    <s v="15-206"/>
    <s v="393-010"/>
    <s v="О-13 Енино"/>
    <m/>
    <s v="Л 3"/>
    <s v="Без изоляции"/>
    <s v="2/3_x000a_"/>
    <s v="Деревянная"/>
    <n v="70"/>
    <s v="Норм."/>
    <s v="Подземный кабель"/>
    <s v="Кирпич"/>
    <s v="п. Краснознаменское"/>
    <s v="ул. Полевая"/>
    <n v="21"/>
    <m/>
    <s v="Физ.лицо"/>
    <m/>
    <n v="9965595"/>
    <s v="Багратионовский РЭС"/>
    <m/>
    <s v="Нет"/>
    <m/>
    <m/>
    <m/>
    <m/>
    <m/>
    <s v="Нет"/>
    <n v="15"/>
    <x v="10"/>
    <n v="12"/>
    <m/>
    <m/>
    <m/>
    <m/>
    <m/>
    <m/>
    <m/>
    <m/>
    <m/>
    <m/>
    <s v="ЦЭ 6803ВШ 6знак (8/2)"/>
    <s v="009130048009424"/>
    <n v="19055"/>
    <x v="1"/>
    <s v="CE308 S34.745.OP.QV PL04 IEC"/>
    <s v="60877"/>
    <n v="777777"/>
    <s v="011485097760877"/>
    <s v="000000"/>
    <d v="2015-11-01T00:00:00"/>
    <m/>
    <s v="Балансовая РФПИ"/>
    <m/>
    <m/>
    <m/>
    <m/>
    <m/>
    <m/>
    <m/>
    <m/>
  </r>
  <r>
    <s v="393-010-054-01051-000218"/>
    <s v="000218"/>
    <s v="Макаревич Л.П."/>
    <s v="393-010-054-01051"/>
    <x v="8"/>
    <s v="393-010-054"/>
    <s v="15-206"/>
    <s v="393-010"/>
    <s v="О-13 Енино"/>
    <m/>
    <s v="Л 3"/>
    <s v="Без изоляции"/>
    <s v="2/4_x000a_"/>
    <s v="Деревянная"/>
    <n v="80"/>
    <s v="Норм."/>
    <s v="Возд.отв. линия, неизолир. пров."/>
    <s v="Штукатурка"/>
    <s v="п. Краснознаменское"/>
    <s v="ул. Полевая"/>
    <n v="23"/>
    <m/>
    <s v="Физ.лицо"/>
    <m/>
    <n v="9965543"/>
    <s v="Багратионовский РЭС"/>
    <m/>
    <s v="Нет"/>
    <m/>
    <m/>
    <m/>
    <m/>
    <m/>
    <s v="Нет"/>
    <n v="21"/>
    <x v="1"/>
    <n v="18"/>
    <m/>
    <m/>
    <m/>
    <m/>
    <m/>
    <m/>
    <m/>
    <m/>
    <m/>
    <m/>
    <s v="НЕВА 103 6-значный (8/2)"/>
    <s v="310231"/>
    <n v="24459"/>
    <x v="0"/>
    <s v="CE208 S7.849.2.OPR1.QYUVFLZ RP01 SMP MK"/>
    <s v="1000037257"/>
    <n v="777777"/>
    <s v="011507100066120"/>
    <s v="000000"/>
    <d v="2016-02-01T00:00:00"/>
    <m/>
    <s v="Балансовая РФПИ"/>
    <m/>
    <m/>
    <m/>
    <m/>
    <m/>
    <m/>
    <m/>
    <m/>
  </r>
  <r>
    <s v="393-010-054-01051-000219"/>
    <s v="000219"/>
    <s v="Соколова Ж.З."/>
    <s v="393-010-054-01051"/>
    <x v="8"/>
    <s v="393-010-054"/>
    <s v="15-206"/>
    <s v="393-010"/>
    <s v="О-13 Енино"/>
    <m/>
    <s v="Л 3"/>
    <s v="Без изоляции"/>
    <s v="2/4/1_x000a_"/>
    <s v="Деревянная"/>
    <n v="85"/>
    <s v="Норм."/>
    <s v="Возд.отв. линия, неизолир. пров."/>
    <s v="Кирпич"/>
    <s v="п. Краснознаменское"/>
    <s v="ул. Полевая"/>
    <n v="22"/>
    <n v="1"/>
    <s v="Физ.лицо"/>
    <m/>
    <n v="9965541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s v="НЕВА 103 6-значный (8/2)"/>
    <s v="117147"/>
    <n v="21982"/>
    <x v="0"/>
    <s v="CE208 S7.849.2.OPR1.QYUVFLZ RP01 SMP MK"/>
    <s v="1002039084"/>
    <n v="777777"/>
    <s v="011507100235399"/>
    <s v="000000"/>
    <d v="2016-02-01T00:00:00"/>
    <m/>
    <s v="Балансовая РФПИ"/>
    <m/>
    <m/>
    <m/>
    <m/>
    <m/>
    <m/>
    <m/>
    <m/>
  </r>
  <r>
    <s v="393-010-054-01051-000220"/>
    <s v="000220"/>
    <s v=" Соколова Н.Н."/>
    <s v="393-010-054-01051"/>
    <x v="8"/>
    <s v="393-010-054"/>
    <s v="15-206"/>
    <s v="393-010"/>
    <s v="О-13 Енино"/>
    <m/>
    <s v="Л 3"/>
    <s v="Без изоляции"/>
    <s v="2/4/1_x000a_"/>
    <s v="Деревянная"/>
    <n v="85"/>
    <s v="Норм."/>
    <s v="Возд.отв. линия, неизолир. пров."/>
    <s v="Штукатурка"/>
    <s v="п. Краснознаменское"/>
    <s v="ул. Полевая"/>
    <n v="22"/>
    <n v="2"/>
    <s v="Физ.лицо"/>
    <m/>
    <n v="9965542"/>
    <s v="Багратионовский РЭС"/>
    <m/>
    <s v="Нет"/>
    <m/>
    <m/>
    <m/>
    <m/>
    <m/>
    <s v="Нет"/>
    <n v="15"/>
    <x v="1"/>
    <n v="28"/>
    <m/>
    <m/>
    <m/>
    <m/>
    <m/>
    <m/>
    <m/>
    <m/>
    <m/>
    <m/>
    <s v="Нева 101 1SO 5знак. (6/1)"/>
    <s v="219251"/>
    <n v="813"/>
    <x v="0"/>
    <s v="CE208 S7.849.2.OPR1.QYUVFLZ RP01 SMP MK"/>
    <s v="1000036912"/>
    <n v="777777"/>
    <s v="011507100234009"/>
    <s v="000000"/>
    <d v="2016-02-01T00:00:00"/>
    <m/>
    <s v="Балансовая РФПИ"/>
    <m/>
    <m/>
    <m/>
    <m/>
    <m/>
    <m/>
    <m/>
    <m/>
  </r>
  <r>
    <s v="393-010-054-01051-000221"/>
    <s v="000221"/>
    <s v="Ивановский И.А."/>
    <s v="393-010-054-01051"/>
    <x v="8"/>
    <s v="393-010-054"/>
    <s v="15-206"/>
    <s v="393-010"/>
    <s v="О-13 Енино"/>
    <m/>
    <s v="Л 3"/>
    <s v="Без изоляции"/>
    <s v="2/5/1_x000a_"/>
    <s v="Деревянная"/>
    <n v="95"/>
    <s v="Норм."/>
    <s v="Подземный кабель"/>
    <s v="Кирпич"/>
    <s v="п. Краснознаменское"/>
    <s v="ул. Полевая"/>
    <n v="24"/>
    <m/>
    <s v="Физ.лицо"/>
    <m/>
    <n v="9965544"/>
    <s v="Багратионовский РЭС"/>
    <m/>
    <s v="Нет"/>
    <m/>
    <m/>
    <m/>
    <m/>
    <m/>
    <s v="Нет"/>
    <n v="15"/>
    <x v="0"/>
    <n v="12"/>
    <m/>
    <m/>
    <m/>
    <m/>
    <m/>
    <m/>
    <m/>
    <m/>
    <m/>
    <m/>
    <s v="МЕРКУРИЙ 201.00 5-значный"/>
    <s v="03774509"/>
    <n v="14873"/>
    <x v="0"/>
    <s v="CE208 S7.849.2.OPR1.QYUVFLZ RP01 SMP MK"/>
    <s v="1000037031"/>
    <n v="777777"/>
    <s v="011507100069400"/>
    <s v="000000"/>
    <d v="2016-02-01T00:00:00"/>
    <m/>
    <s v="Балансовая РФПИ"/>
    <m/>
    <m/>
    <m/>
    <m/>
    <m/>
    <m/>
    <m/>
    <m/>
  </r>
  <r>
    <s v="393-010-054-01051-000222"/>
    <s v="000222"/>
    <s v="Чухманов Ю.И."/>
    <s v="393-010-054-01051"/>
    <x v="8"/>
    <s v="393-010-054"/>
    <s v="15-206"/>
    <s v="393-010"/>
    <s v="О-13 Енино"/>
    <m/>
    <s v="Л 3"/>
    <s v="Без изоляции"/>
    <s v="2/5/1_x000a_"/>
    <s v="Деревянная"/>
    <n v="95"/>
    <s v="Норм."/>
    <s v="Возд.отв. линия, СИП"/>
    <s v="Штукатурка"/>
    <s v="п. Краснознаменское"/>
    <s v="ул. Полевая"/>
    <n v="26"/>
    <m/>
    <s v="Физ.лицо"/>
    <m/>
    <n v="9965546"/>
    <s v="Багратионовский РЭС"/>
    <m/>
    <s v="Нет"/>
    <m/>
    <m/>
    <m/>
    <m/>
    <m/>
    <s v="Нет"/>
    <n v="12"/>
    <x v="0"/>
    <n v="12"/>
    <m/>
    <m/>
    <m/>
    <m/>
    <m/>
    <m/>
    <m/>
    <m/>
    <m/>
    <m/>
    <s v="НЕВА 101 1SO 5знак.(6/1)"/>
    <s v="0077890690978685"/>
    <n v="2259"/>
    <x v="0"/>
    <s v="CE208 S7.849.2.OPR1.QYUVFLZ RP01 SMP MK"/>
    <s v="1002037576"/>
    <n v="777777"/>
    <s v="011507100068900"/>
    <s v="000000"/>
    <d v="2016-02-01T00:00:00"/>
    <m/>
    <s v="Балансовая РФПИ"/>
    <m/>
    <m/>
    <m/>
    <m/>
    <m/>
    <m/>
    <m/>
    <m/>
  </r>
  <r>
    <s v="393-010-054-01051-000223"/>
    <s v="000223"/>
    <s v="Шахян Л.Г."/>
    <s v="393-010-054-01051"/>
    <x v="8"/>
    <s v="393-010-054"/>
    <s v="15-206"/>
    <s v="393-010"/>
    <s v="О-13 Енино"/>
    <m/>
    <s v="Л 3"/>
    <s v="Без изоляции"/>
    <s v="2/6_x000a_"/>
    <s v="Деревянная"/>
    <n v="100"/>
    <s v="Норм."/>
    <s v="Возд.отв. линия, неизолир. пров."/>
    <s v="Кирпич"/>
    <s v="п. Краснознаменское"/>
    <s v="ул. Полевая"/>
    <n v="25"/>
    <m/>
    <s v="Физ.лицо"/>
    <m/>
    <n v="9965545"/>
    <s v="Багратионовский РЭС"/>
    <m/>
    <s v="Нет"/>
    <m/>
    <m/>
    <m/>
    <m/>
    <m/>
    <s v="Нет"/>
    <n v="17"/>
    <x v="1"/>
    <n v="33"/>
    <m/>
    <m/>
    <m/>
    <m/>
    <m/>
    <m/>
    <m/>
    <m/>
    <m/>
    <m/>
    <s v="НЕВА 103 6-значный (8/2)"/>
    <s v="420004"/>
    <n v="10680"/>
    <x v="0"/>
    <s v="CE208 S7.849.2.OPR1.QYUVFLZ RP01 SMP MK"/>
    <s v="1000036932"/>
    <n v="777777"/>
    <s v="011507100233932"/>
    <s v="000000"/>
    <d v="2016-02-01T00:00:00"/>
    <m/>
    <s v="Балансовая РФПИ"/>
    <m/>
    <m/>
    <m/>
    <m/>
    <m/>
    <m/>
    <m/>
    <m/>
  </r>
  <r>
    <s v="393-010-054-01051-000224"/>
    <s v="000224"/>
    <s v="Каретникова В.П."/>
    <s v="393-010-054-01051"/>
    <x v="8"/>
    <s v="393-010-054"/>
    <s v="15-206"/>
    <s v="393-010"/>
    <s v="О-13 Енино"/>
    <m/>
    <s v="Л 3"/>
    <s v="Без изоляции"/>
    <n v="5"/>
    <s v="Деревянная"/>
    <n v="100"/>
    <s v="Норм."/>
    <s v="Возд.отв. линия, неизолир. пров."/>
    <s v="Кирпич"/>
    <s v="п. Краснознаменское"/>
    <s v="ул.Центральная"/>
    <n v="17"/>
    <s v="А"/>
    <s v="Физ.лицо"/>
    <m/>
    <n v="9965563"/>
    <s v="Багратионовский РЭС"/>
    <m/>
    <s v="Нет"/>
    <m/>
    <m/>
    <m/>
    <m/>
    <m/>
    <s v="Нет"/>
    <n v="13"/>
    <x v="13"/>
    <n v="23"/>
    <m/>
    <m/>
    <m/>
    <m/>
    <m/>
    <m/>
    <m/>
    <m/>
    <m/>
    <m/>
    <s v="ЦЭ6803В"/>
    <s v="711270603570906"/>
    <n v="39284"/>
    <x v="1"/>
    <s v="CE308 S34.745.OP.QV PL04 IEC"/>
    <s v="29812"/>
    <n v="777777"/>
    <s v="011485094229812"/>
    <s v="000000"/>
    <d v="2015-08-01T00:00:00"/>
    <m/>
    <s v="Балансовая РФПИ"/>
    <m/>
    <m/>
    <m/>
    <m/>
    <m/>
    <m/>
    <m/>
    <m/>
  </r>
  <r>
    <s v="393-010-054-01051-000225"/>
    <s v="000225"/>
    <s v="Соколов Н.Н."/>
    <s v="393-010-054-01051"/>
    <x v="8"/>
    <s v="393-010-054"/>
    <s v="15-206"/>
    <s v="393-010"/>
    <s v="О-13 Енино"/>
    <m/>
    <s v="Л 3"/>
    <s v="Без изоляции"/>
    <n v="6"/>
    <s v="Деревянная"/>
    <n v="120"/>
    <s v="Норм."/>
    <s v="Возд.отв. линия, СИП"/>
    <s v="Древесина"/>
    <s v="п. Краснознаменское"/>
    <s v="ул.Центральная"/>
    <n v="15"/>
    <m/>
    <s v="Физ.лицо"/>
    <m/>
    <n v="9965561"/>
    <s v="Багратионовский РЭС"/>
    <m/>
    <s v="Нет"/>
    <m/>
    <m/>
    <m/>
    <m/>
    <m/>
    <s v="Нет"/>
    <n v="8"/>
    <x v="0"/>
    <n v="12"/>
    <m/>
    <m/>
    <m/>
    <m/>
    <m/>
    <m/>
    <m/>
    <m/>
    <m/>
    <m/>
    <s v="Нева 101 1SO 5знак. (6/1)"/>
    <n v="199391"/>
    <n v="3956"/>
    <x v="0"/>
    <s v="CE208 S7.849.2.OPR1.QYUVFLZ RP01 SMP MK"/>
    <s v="1000036436"/>
    <n v="777777"/>
    <s v="011507100236186"/>
    <s v="000000"/>
    <d v="2016-02-01T00:00:00"/>
    <m/>
    <s v="Балансовая РФПИ"/>
    <m/>
    <m/>
    <m/>
    <m/>
    <m/>
    <m/>
    <m/>
    <m/>
  </r>
  <r>
    <s v="393-010-054-01051-000226"/>
    <s v="000226"/>
    <s v="Вердян Н.Н."/>
    <s v="393-010-054-01051"/>
    <x v="8"/>
    <s v="393-010-054"/>
    <s v="15-206"/>
    <s v="393-010"/>
    <s v="О-13 Енино"/>
    <m/>
    <s v="Л 3"/>
    <s v="Без изоляции"/>
    <s v="2/8_x000a_"/>
    <s v="Деревянная"/>
    <n v="120"/>
    <s v="Норм."/>
    <s v="Возд.отв. линия, кабель"/>
    <s v="Кирпич"/>
    <s v="п. Краснознаменское"/>
    <s v="ул. Полевая "/>
    <n v="27"/>
    <m/>
    <s v="Физ.лицо"/>
    <m/>
    <n v="9965566"/>
    <s v="Багратионовский РЭС"/>
    <m/>
    <s v="Нет"/>
    <m/>
    <m/>
    <m/>
    <m/>
    <m/>
    <s v="Нет"/>
    <n v="36"/>
    <x v="13"/>
    <n v="33"/>
    <m/>
    <m/>
    <m/>
    <m/>
    <m/>
    <m/>
    <m/>
    <m/>
    <m/>
    <m/>
    <s v="ЦЭ6803ВШ"/>
    <s v="9130048009424"/>
    <n v="8974"/>
    <x v="1"/>
    <s v="CE308 S34.745.OP.QV PL04 IEC"/>
    <s v="30010"/>
    <n v="777777"/>
    <s v="011485094230010"/>
    <s v="000000"/>
    <d v="2015-08-01T00:00:00"/>
    <m/>
    <s v="Балансовая РФПИ"/>
    <m/>
    <m/>
    <m/>
    <m/>
    <m/>
    <m/>
    <m/>
    <m/>
  </r>
  <r>
    <s v="393-010-054-01051-000227"/>
    <s v="000227"/>
    <s v="Вальцев В.С."/>
    <s v="393-010-054-01051"/>
    <x v="8"/>
    <s v="393-010-054"/>
    <s v="15-206"/>
    <s v="393-010"/>
    <s v="О-13 Енино"/>
    <m/>
    <s v="Л 3"/>
    <s v="Без изоляции"/>
    <n v="14"/>
    <s v="Деревянная"/>
    <n v="180"/>
    <s v="Норм."/>
    <s v="Возд.отв. линия, неизолир. пров."/>
    <s v="Штукатурка"/>
    <s v="п. Краснознаменское"/>
    <s v="ул.Центральная"/>
    <n v="1"/>
    <m/>
    <s v="Физ.лицо"/>
    <m/>
    <n v="9965548"/>
    <s v="Багратионовский РЭС"/>
    <m/>
    <s v="Нет"/>
    <m/>
    <m/>
    <m/>
    <m/>
    <m/>
    <s v="Нет"/>
    <n v="12"/>
    <x v="1"/>
    <n v="23"/>
    <m/>
    <m/>
    <m/>
    <m/>
    <m/>
    <m/>
    <m/>
    <m/>
    <m/>
    <m/>
    <s v="НЕВА 101 1SO 5знак.(6/1)"/>
    <s v="282250"/>
    <m/>
    <x v="0"/>
    <s v="CE208 S7.849.2.OPR1.QYUVFLZ RP01 SMP MK"/>
    <s v="1002038043"/>
    <n v="777777"/>
    <s v="011507100235644"/>
    <s v="000000"/>
    <d v="2016-02-01T00:00:00"/>
    <m/>
    <s v="Балансовая РФПИ"/>
    <m/>
    <m/>
    <m/>
    <m/>
    <m/>
    <m/>
    <m/>
    <m/>
  </r>
  <r>
    <s v="393-010-054-01051-000228"/>
    <s v="000228"/>
    <s v="Головин А.А."/>
    <s v="393-010-054-01051"/>
    <x v="8"/>
    <s v="393-010-054"/>
    <s v="15-206"/>
    <s v="393-010"/>
    <s v="О-13 Енино"/>
    <m/>
    <s v="Л 3"/>
    <s v="Без изоляции"/>
    <n v="10"/>
    <s v="Деревянная"/>
    <n v="200"/>
    <s v="Норм."/>
    <s v="Возд.отв. линия, неизолир. пров."/>
    <s v="Кирпич"/>
    <s v="п. Краснознаменское"/>
    <s v="ул.Центральная"/>
    <n v="9"/>
    <m/>
    <s v="Физ.лицо"/>
    <m/>
    <n v="9965556"/>
    <s v="Багратионовский РЭС"/>
    <m/>
    <s v="Нет"/>
    <m/>
    <m/>
    <m/>
    <m/>
    <m/>
    <s v="Нет"/>
    <n v="9"/>
    <x v="2"/>
    <n v="18"/>
    <m/>
    <m/>
    <m/>
    <m/>
    <m/>
    <m/>
    <m/>
    <m/>
    <m/>
    <m/>
    <m/>
    <m/>
    <m/>
    <x v="0"/>
    <s v="CE208 S7.849.2.OPR1.QYUVFLZ RP01 SMP MK"/>
    <s v="1000037475"/>
    <n v="777777"/>
    <s v="011507100234053"/>
    <s v="000000"/>
    <d v="2016-02-01T00:00:00"/>
    <m/>
    <s v="Балансовая РФПИ"/>
    <m/>
    <m/>
    <m/>
    <m/>
    <m/>
    <m/>
    <m/>
    <m/>
  </r>
  <r>
    <s v="393-010-054-01051-000229"/>
    <s v="000229"/>
    <s v="Мелихов А.В."/>
    <s v="393-010-054-01051"/>
    <x v="8"/>
    <s v="393-010-054"/>
    <s v="15-206"/>
    <s v="393-010"/>
    <s v="О-13 Енино"/>
    <m/>
    <s v="Л 3"/>
    <s v="Без изоляции"/>
    <n v="11"/>
    <s v="Деревянная"/>
    <n v="220"/>
    <s v="Норм."/>
    <s v="Возд.отв. линия, кабель"/>
    <s v="Штукатурка"/>
    <s v="п. Краснознаменское"/>
    <s v="ул.Центральная"/>
    <n v="5"/>
    <m/>
    <s v="Физ.лицо"/>
    <m/>
    <n v="9965552"/>
    <s v="Багратионовский РЭС"/>
    <m/>
    <s v="Нет"/>
    <m/>
    <m/>
    <m/>
    <m/>
    <m/>
    <s v="Нет"/>
    <n v="17"/>
    <x v="1"/>
    <n v="33"/>
    <m/>
    <m/>
    <m/>
    <m/>
    <m/>
    <m/>
    <m/>
    <m/>
    <m/>
    <m/>
    <s v="Нева 101 1SO 5знак. (6/1)"/>
    <s v="130644"/>
    <n v="12409"/>
    <x v="0"/>
    <s v="CE208 S7.849.2.OPR1.QYUVFLZ RP01 SMP MK"/>
    <s v="1002038144"/>
    <n v="777777"/>
    <s v="011507100068676"/>
    <s v="000000"/>
    <d v="2016-02-01T00:00:00"/>
    <m/>
    <s v="Балансовая РФПИ"/>
    <m/>
    <m/>
    <m/>
    <m/>
    <m/>
    <m/>
    <m/>
    <m/>
  </r>
  <r>
    <s v="393-010-054-01051-000230"/>
    <s v="000230"/>
    <s v="Виклов В.М."/>
    <s v="393-010-054-01051"/>
    <x v="8"/>
    <s v="393-010-054"/>
    <s v="15-206"/>
    <s v="393-010"/>
    <s v="О-13 Енино"/>
    <m/>
    <s v="Л 3"/>
    <s v="Без изоляции"/>
    <n v="11"/>
    <s v="Деревянная"/>
    <n v="220"/>
    <s v="Норм."/>
    <s v="Возд.отв. линия, неизолир. пров."/>
    <s v="Кирпич"/>
    <s v="п. Краснознаменское"/>
    <s v="ул.Центральная"/>
    <n v="7"/>
    <m/>
    <s v="Физ.лицо"/>
    <m/>
    <n v="9965554"/>
    <s v="Багратионовский РЭС"/>
    <m/>
    <s v="Нет"/>
    <m/>
    <m/>
    <m/>
    <m/>
    <m/>
    <s v="Нет"/>
    <n v="17"/>
    <x v="2"/>
    <n v="21"/>
    <m/>
    <m/>
    <m/>
    <m/>
    <m/>
    <m/>
    <m/>
    <m/>
    <m/>
    <m/>
    <s v="СО-И446 4-значный"/>
    <s v="0999725"/>
    <n v="4104"/>
    <x v="0"/>
    <s v="CE208 S7.849.2.OPR1.QYUVFLZ RP01 SMP MK"/>
    <s v="1002037872"/>
    <n v="777777"/>
    <s v="011507100128579"/>
    <s v="000000"/>
    <d v="2016-02-01T00:00:00"/>
    <m/>
    <s v="Балансовая РФПИ"/>
    <m/>
    <m/>
    <m/>
    <m/>
    <m/>
    <m/>
    <m/>
    <m/>
  </r>
  <r>
    <s v="393-010-054-01051-000231"/>
    <s v="000231"/>
    <s v="Дударева Н.Ф."/>
    <s v="393-010-054-01051"/>
    <x v="8"/>
    <s v="393-010-054"/>
    <s v="15-206"/>
    <s v="393-010"/>
    <s v="О-13 Енино"/>
    <m/>
    <s v="Л 3"/>
    <s v="Без изоляции"/>
    <n v="12"/>
    <s v="Деревянная"/>
    <n v="240"/>
    <s v="Норм."/>
    <s v="Возд.отв. линия, неизолир. пров."/>
    <s v="Штукатурка"/>
    <s v="п. Краснознаменское"/>
    <s v="ул.Центральная"/>
    <n v="3"/>
    <m/>
    <s v="Физ.лицо"/>
    <m/>
    <n v="9965550"/>
    <s v="Багратионовский РЭС"/>
    <m/>
    <s v="Нет"/>
    <m/>
    <m/>
    <m/>
    <m/>
    <m/>
    <s v="Нет"/>
    <n v="9"/>
    <x v="1"/>
    <n v="27"/>
    <m/>
    <m/>
    <m/>
    <m/>
    <m/>
    <m/>
    <m/>
    <m/>
    <m/>
    <m/>
    <s v="МЕРКУРИЙ 201.00 5-значный"/>
    <s v="05810943-10"/>
    <n v="52912"/>
    <x v="0"/>
    <s v="CE208 S7.849.2.OPR1.QYUVFLZ RP01 SMP MK"/>
    <s v="1000036174"/>
    <n v="777777"/>
    <s v="011507100235494"/>
    <s v="000000"/>
    <d v="2016-02-01T00:00:00"/>
    <m/>
    <s v="Балансовая РФПИ"/>
    <m/>
    <m/>
    <m/>
    <m/>
    <m/>
    <m/>
    <m/>
    <m/>
  </r>
  <r>
    <s v="393-010-054-01051-000232"/>
    <s v="000232"/>
    <s v="Тех.учет ТП 206-09"/>
    <s v="393-010-054-01051"/>
    <x v="8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Краснознаменское"/>
    <s v="ул. Полев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ШП-0,66-I"/>
    <n v="400"/>
    <s v="Шинный"/>
    <s v="Новые ТТ на шины"/>
    <s v="80"/>
    <n v="5079325"/>
    <n v="5079305"/>
    <n v="5079224"/>
    <d v="2015-09-21T00:00:00"/>
    <m/>
    <m/>
    <m/>
    <m/>
    <x v="2"/>
    <s v="CE308 S31.543.OA.SV IEC"/>
    <s v="098285093"/>
    <n v="777777"/>
    <s v="011509098285093"/>
    <s v="000000"/>
    <d v="2015-12-01T00:00:00"/>
    <m/>
    <s v="Балансовая РФПИ"/>
    <m/>
    <m/>
    <m/>
    <m/>
    <m/>
    <m/>
    <m/>
    <m/>
  </r>
  <r>
    <s v="393-010-054-01052-000233"/>
    <s v="000233"/>
    <s v="Курносов М.Г."/>
    <s v="393-010-054-01052"/>
    <x v="9"/>
    <s v="393-010-054"/>
    <s v="15-206"/>
    <s v="393-010"/>
    <s v="О-13 Енино"/>
    <m/>
    <s v="Л 1"/>
    <s v="Без изоляции"/>
    <s v="1/2_x000a_"/>
    <s v="Деревянная"/>
    <n v="40"/>
    <s v="Норм."/>
    <s v="Возд.отв. линия, неизолир. пров."/>
    <s v="Штукатурка"/>
    <s v="п. Красноармейское"/>
    <s v="ул. Хутор Красноармейское"/>
    <n v="1"/>
    <n v="1"/>
    <s v="МКЖД"/>
    <m/>
    <n v="9965518"/>
    <s v="Багратионовский РЭС"/>
    <m/>
    <s v="Нет"/>
    <m/>
    <m/>
    <m/>
    <m/>
    <m/>
    <s v="Нет"/>
    <n v="9"/>
    <x v="1"/>
    <n v="33"/>
    <m/>
    <m/>
    <m/>
    <m/>
    <m/>
    <m/>
    <m/>
    <m/>
    <m/>
    <m/>
    <s v="Нева 101 "/>
    <n v="293324"/>
    <n v="40205"/>
    <x v="0"/>
    <s v="CE208 S7.849.2.OPR1.QYUVFLZ RP01 SMP MK"/>
    <s v="1002038438"/>
    <n v="777777"/>
    <s v="011507100234822"/>
    <s v="000000"/>
    <d v="2016-02-01T00:00:00"/>
    <m/>
    <s v="Балансовая РФПИ"/>
    <m/>
    <m/>
    <m/>
    <m/>
    <m/>
    <m/>
    <m/>
    <m/>
  </r>
  <r>
    <s v="393-010-054-01052-000234"/>
    <s v="000234"/>
    <s v="Тринц Е.Н."/>
    <s v="393-010-054-01052"/>
    <x v="9"/>
    <s v="393-010-054"/>
    <s v="15-206"/>
    <s v="393-010"/>
    <s v="О-13 Енино"/>
    <m/>
    <s v="Л 1"/>
    <s v="Без изоляции"/>
    <s v="1/2_x000a_"/>
    <s v="Деревянная"/>
    <n v="40"/>
    <s v="Норм."/>
    <s v="Возд.отв. линия, неизолир. пров."/>
    <s v="Кирпич"/>
    <s v="п. Красноармейское"/>
    <s v="ул. Хутор Красноармейское"/>
    <n v="1"/>
    <n v="2"/>
    <s v="МКЖД"/>
    <m/>
    <n v="9965519"/>
    <s v="Багратионовский РЭС"/>
    <m/>
    <s v="Нет"/>
    <m/>
    <m/>
    <m/>
    <m/>
    <m/>
    <s v="Нет"/>
    <n v="9"/>
    <x v="13"/>
    <n v="30"/>
    <m/>
    <m/>
    <m/>
    <m/>
    <m/>
    <m/>
    <m/>
    <m/>
    <m/>
    <m/>
    <s v="СА4-И678"/>
    <n v="80456005"/>
    <n v="95676"/>
    <x v="1"/>
    <s v="CE308 S34.745 .OP.QV PL04 IEC MK"/>
    <s v="09946"/>
    <n v="777777"/>
    <s v="011506098609946"/>
    <s v="000000"/>
    <d v="2015-12-01T00:00:00"/>
    <m/>
    <s v="Балансовая РФПИ"/>
    <m/>
    <m/>
    <m/>
    <m/>
    <m/>
    <m/>
    <m/>
    <m/>
  </r>
  <r>
    <s v="393-010-054-01052-000235"/>
    <s v="000235"/>
    <s v="Решетченко Н.В."/>
    <s v="393-010-054-01052"/>
    <x v="9"/>
    <s v="393-010-054"/>
    <s v="15-206"/>
    <s v="393-010"/>
    <s v="О-13 Енино"/>
    <m/>
    <s v="Л 1"/>
    <s v="Без изоляции"/>
    <s v="1/2_x000a_"/>
    <s v="Деревянная"/>
    <n v="40"/>
    <s v="Норм."/>
    <s v="Возд.отв. линия, неизолир. пров."/>
    <s v="Кирпич"/>
    <s v="п. Красноармейское"/>
    <s v="ул. Хутор Красноармейское"/>
    <n v="1"/>
    <n v="3"/>
    <s v="МКЖД"/>
    <m/>
    <n v="9965520"/>
    <s v="Багратионовский РЭС"/>
    <m/>
    <s v="Нет"/>
    <m/>
    <m/>
    <m/>
    <m/>
    <m/>
    <s v="Нет"/>
    <n v="9"/>
    <x v="1"/>
    <n v="33"/>
    <m/>
    <m/>
    <m/>
    <m/>
    <m/>
    <m/>
    <m/>
    <m/>
    <m/>
    <m/>
    <s v="Нева 101 "/>
    <n v="63776"/>
    <n v="33406"/>
    <x v="0"/>
    <s v="CE208 S7.849.2.OPR1.QYUVFLZ RP01 SMP MK"/>
    <s v="1000037759"/>
    <n v="777777"/>
    <s v="011507100234096"/>
    <s v="000000"/>
    <d v="2016-02-01T00:00:00"/>
    <m/>
    <s v="Балансовая РФПИ"/>
    <m/>
    <m/>
    <m/>
    <m/>
    <m/>
    <m/>
    <m/>
    <m/>
  </r>
  <r>
    <s v="393-010-054-01052-000236"/>
    <s v="000236"/>
    <s v="Одинцов Б.В."/>
    <s v="393-010-054-01052"/>
    <x v="9"/>
    <s v="393-010-054"/>
    <s v="15-206"/>
    <s v="393-010"/>
    <s v="О-13 Енино"/>
    <m/>
    <s v="Л 1"/>
    <s v="Без изоляции"/>
    <s v="3/1_x000a_"/>
    <s v="Деревянная"/>
    <n v="70"/>
    <s v="Норм."/>
    <s v="Возд.отв. линия, кабель"/>
    <s v="Кирпич"/>
    <s v="п. Красноармейское"/>
    <s v="ул. Заречная"/>
    <n v="9"/>
    <n v="2"/>
    <s v="МКЖД"/>
    <m/>
    <n v="9965509"/>
    <s v="Багратионовский РЭС"/>
    <m/>
    <s v="Нет"/>
    <m/>
    <m/>
    <m/>
    <m/>
    <m/>
    <s v="Нет"/>
    <n v="17"/>
    <x v="1"/>
    <n v="30"/>
    <m/>
    <m/>
    <m/>
    <m/>
    <m/>
    <m/>
    <m/>
    <m/>
    <m/>
    <m/>
    <m/>
    <m/>
    <m/>
    <x v="0"/>
    <s v="CE208 S7.849.2.OPR1.QYUVFLZ RP01 SMP MK"/>
    <s v="1000037060"/>
    <n v="777777"/>
    <s v="011507100236232"/>
    <s v="000000"/>
    <d v="2016-02-01T00:00:00"/>
    <m/>
    <s v="Балансовая РФПИ"/>
    <m/>
    <m/>
    <m/>
    <m/>
    <m/>
    <m/>
    <m/>
    <m/>
  </r>
  <r>
    <s v="393-010-054-01052-000237"/>
    <s v="000237"/>
    <s v="Одинцова М.Б."/>
    <s v="393-010-054-01052"/>
    <x v="9"/>
    <s v="393-010-054"/>
    <s v="15-206"/>
    <s v="393-010"/>
    <s v="О-13 Енино"/>
    <m/>
    <s v="Л 1"/>
    <s v="Без изоляции"/>
    <s v="3/1_x000a_"/>
    <s v="Деревянная"/>
    <n v="70"/>
    <s v="Норм."/>
    <s v="Возд.отв. линия, неизолир. пров."/>
    <s v="Кирпич"/>
    <s v="п. Красноармейское"/>
    <s v="ул. Заречная"/>
    <n v="9"/>
    <n v="1"/>
    <s v="МКЖД"/>
    <m/>
    <n v="9965513"/>
    <s v="Багратионовский РЭС"/>
    <m/>
    <s v="Нет"/>
    <m/>
    <m/>
    <m/>
    <m/>
    <m/>
    <s v="Нет"/>
    <n v="17"/>
    <x v="1"/>
    <n v="33"/>
    <m/>
    <m/>
    <m/>
    <m/>
    <m/>
    <m/>
    <m/>
    <m/>
    <m/>
    <m/>
    <m/>
    <m/>
    <m/>
    <x v="0"/>
    <s v="CE208 S7.849.2.OPR1.QYUVFLZ RP01 SMP MK"/>
    <s v="1002038402"/>
    <n v="777777"/>
    <s v="011507100235618"/>
    <s v="000000"/>
    <d v="2016-02-01T00:00:00"/>
    <m/>
    <s v="Балансовая РФПИ"/>
    <m/>
    <m/>
    <m/>
    <m/>
    <m/>
    <m/>
    <m/>
    <m/>
  </r>
  <r>
    <s v="393-010-054-01052-000238"/>
    <s v="000238"/>
    <s v="Говорун И.Г."/>
    <s v="393-010-054-01052"/>
    <x v="9"/>
    <s v="393-010-054"/>
    <s v="15-206"/>
    <s v="393-010"/>
    <s v="О-13 Енино"/>
    <m/>
    <s v="Л 1"/>
    <s v="Без изоляции"/>
    <s v="3/1_x000a_"/>
    <s v="Деревянная"/>
    <n v="70"/>
    <s v="Норм."/>
    <s v="Возд.отв. линия, кабель"/>
    <s v="Штукатурка"/>
    <s v="п. Красноармейское"/>
    <s v="ул. Заречная"/>
    <n v="9"/>
    <n v="4"/>
    <s v="МКЖД"/>
    <m/>
    <n v="9965514"/>
    <s v="Багратионовский РЭС"/>
    <m/>
    <s v="Нет"/>
    <m/>
    <m/>
    <m/>
    <m/>
    <m/>
    <s v="Нет"/>
    <n v="17"/>
    <x v="1"/>
    <n v="34"/>
    <m/>
    <m/>
    <m/>
    <m/>
    <m/>
    <m/>
    <m/>
    <m/>
    <m/>
    <m/>
    <s v="ЦЭ6807П 5-значный"/>
    <s v="7820709041760"/>
    <m/>
    <x v="0"/>
    <s v="CE208 S7.849.2.OPR1.QYUVFLZ RP01 SMP MK"/>
    <s v="1002037949"/>
    <n v="777777"/>
    <s v="011507100069117"/>
    <s v="000000"/>
    <d v="2016-02-01T00:00:00"/>
    <m/>
    <s v="Балансовая РФПИ"/>
    <m/>
    <m/>
    <m/>
    <m/>
    <m/>
    <m/>
    <m/>
    <m/>
  </r>
  <r>
    <s v="393-010-054-01052-000239"/>
    <s v="000239"/>
    <s v="Кириченко А.И."/>
    <s v="393-010-054-01052"/>
    <x v="9"/>
    <s v="393-010-054"/>
    <s v="15-206"/>
    <s v="393-010"/>
    <s v="О-13 Енино"/>
    <m/>
    <s v="Л 1"/>
    <s v="Без изоляции"/>
    <s v="3/1_x000a_"/>
    <s v="Деревянная"/>
    <n v="70"/>
    <s v="Норм."/>
    <s v="Возд.отв. линия, кабель"/>
    <s v="Штукатурка"/>
    <s v="п. Красноармейское"/>
    <s v="ул. Заречная"/>
    <n v="9"/>
    <n v="3"/>
    <s v="МКЖД"/>
    <m/>
    <n v="9965515"/>
    <s v="Багратионовский РЭС"/>
    <m/>
    <s v="Нет"/>
    <m/>
    <m/>
    <m/>
    <m/>
    <m/>
    <s v="Нет"/>
    <n v="17"/>
    <x v="1"/>
    <n v="33"/>
    <m/>
    <m/>
    <m/>
    <m/>
    <m/>
    <m/>
    <m/>
    <m/>
    <m/>
    <m/>
    <s v="Нева 101 "/>
    <n v="273468"/>
    <n v="12865"/>
    <x v="0"/>
    <s v="CE208 S7.849.2.OPR1.QYUVFLZ RP01 SMP MK"/>
    <s v="1002039204"/>
    <n v="777777"/>
    <s v="011507100235130"/>
    <s v="000000"/>
    <d v="2016-02-01T00:00:00"/>
    <m/>
    <s v="Балансовая РФПИ"/>
    <m/>
    <m/>
    <m/>
    <m/>
    <m/>
    <m/>
    <m/>
    <m/>
  </r>
  <r>
    <s v="393-010-054-01052-000240"/>
    <s v="000240"/>
    <s v="Виленский А.Е."/>
    <s v="393-010-054-01052"/>
    <x v="9"/>
    <s v="393-010-054"/>
    <s v="15-206"/>
    <s v="393-010"/>
    <s v="О-13 Енино"/>
    <m/>
    <s v="Л 1"/>
    <s v="Без изоляции"/>
    <s v="3/3_x000a_"/>
    <s v="Деревянная"/>
    <n v="90"/>
    <s v="Норм."/>
    <s v="Возд.отв. линия, кабель"/>
    <s v="Кирпич"/>
    <s v="п. Красноармейское"/>
    <s v="ул. Заречная"/>
    <n v="3"/>
    <n v="1"/>
    <s v="Физ.лицо"/>
    <m/>
    <s v="09965517"/>
    <s v="Багратионовский РЭС"/>
    <m/>
    <s v="Нет"/>
    <m/>
    <m/>
    <m/>
    <m/>
    <m/>
    <s v="Нет"/>
    <n v="25"/>
    <x v="13"/>
    <n v="33"/>
    <m/>
    <m/>
    <m/>
    <m/>
    <m/>
    <m/>
    <m/>
    <m/>
    <m/>
    <m/>
    <s v="НЕВА 101 1SO 5знак.(6/1)"/>
    <s v="071467"/>
    <m/>
    <x v="1"/>
    <s v="CE308 S34.745 .OP.QV PL04 IEC MK"/>
    <s v="10192"/>
    <n v="777777"/>
    <s v="011506098610192"/>
    <s v="000000"/>
    <d v="2015-12-01T00:00:00"/>
    <m/>
    <s v="Балансовая РФПИ"/>
    <m/>
    <m/>
    <m/>
    <m/>
    <m/>
    <m/>
    <m/>
    <m/>
  </r>
  <r>
    <s v="393-010-054-01052-000241"/>
    <s v="000241"/>
    <s v="Матюхин Д.О."/>
    <s v="393-010-054-01052"/>
    <x v="9"/>
    <s v="393-010-054"/>
    <s v="15-206"/>
    <s v="393-010"/>
    <s v="О-13 Енино"/>
    <m/>
    <s v="Л 1"/>
    <s v="Без изоляции"/>
    <s v="3/3_x000a_"/>
    <s v="Деревянная"/>
    <n v="90"/>
    <s v="Норм."/>
    <s v="Возд.отв. линия, кабель"/>
    <s v="Кирпич"/>
    <s v="п. Красноармейское"/>
    <s v="ул. Заречная"/>
    <n v="3"/>
    <n v="2"/>
    <s v="Физ.лицо"/>
    <m/>
    <s v="09960426"/>
    <s v="Багратионовский РЭС"/>
    <m/>
    <s v="Нет"/>
    <m/>
    <m/>
    <m/>
    <m/>
    <m/>
    <s v="Нет"/>
    <n v="25"/>
    <x v="1"/>
    <n v="25"/>
    <m/>
    <m/>
    <m/>
    <m/>
    <m/>
    <m/>
    <m/>
    <m/>
    <m/>
    <m/>
    <s v="L1F"/>
    <n v="17030140"/>
    <n v="51008"/>
    <x v="0"/>
    <s v="CE208 S7.849.2.OPR1.QYUVFLZ RP01 SMP MK"/>
    <s v="1000037249"/>
    <n v="777777"/>
    <s v="011507100236116"/>
    <s v="000000"/>
    <d v="2016-02-01T00:00:00"/>
    <m/>
    <s v="Балансовая РФПИ"/>
    <m/>
    <m/>
    <m/>
    <m/>
    <m/>
    <m/>
    <m/>
    <m/>
  </r>
  <r>
    <s v="393-010-054-01052-000242"/>
    <s v="000242"/>
    <s v="Вахромеев В.И."/>
    <s v="393-010-054-01052"/>
    <x v="9"/>
    <s v="393-010-054"/>
    <s v="15-206"/>
    <s v="393-010"/>
    <s v="О-13 Енино"/>
    <m/>
    <s v="Л 1"/>
    <s v="Без изоляции"/>
    <s v="34/1"/>
    <s v="Деревянная"/>
    <n v="680"/>
    <s v="Норм."/>
    <s v="Возд.отв. линия, неизолир. пров."/>
    <s v="Штукатурка"/>
    <s v="п. Красноармейское"/>
    <s v="ул. Заречная"/>
    <n v="1"/>
    <n v="2"/>
    <s v="Физ.лицо"/>
    <m/>
    <n v="9965506"/>
    <s v="Багратионовский РЭС"/>
    <m/>
    <s v="Нет"/>
    <m/>
    <m/>
    <m/>
    <m/>
    <m/>
    <s v="Нет"/>
    <n v="22"/>
    <x v="1"/>
    <n v="33"/>
    <m/>
    <m/>
    <m/>
    <m/>
    <m/>
    <m/>
    <m/>
    <m/>
    <m/>
    <m/>
    <m/>
    <m/>
    <m/>
    <x v="0"/>
    <s v="CE208 S7.849.2.OPR1.QYUVFLZ RP01 SMP MK"/>
    <s v="1000036325"/>
    <n v="777777"/>
    <s v="011507100234998"/>
    <s v="000000"/>
    <d v="2016-02-01T00:00:00"/>
    <m/>
    <s v="Балансовая РФПИ"/>
    <m/>
    <m/>
    <m/>
    <m/>
    <m/>
    <m/>
    <m/>
    <m/>
  </r>
  <r>
    <s v="393-010-054-01052-000243"/>
    <s v="000243"/>
    <s v="Лебедева И.В."/>
    <s v="393-010-054-01052"/>
    <x v="9"/>
    <s v="393-010-054"/>
    <s v="15-206"/>
    <s v="393-010"/>
    <s v="О-13 Енино"/>
    <m/>
    <s v="Л 1"/>
    <s v="Без изоляции"/>
    <s v="34/1"/>
    <s v="Деревянная"/>
    <n v="690"/>
    <s v="Норм."/>
    <s v="Возд.отв. линия, кабель"/>
    <s v="Кирпич"/>
    <s v="п. Красноармейское"/>
    <s v="ул. Заречная"/>
    <n v="1"/>
    <n v="1"/>
    <s v="Физ.лицо"/>
    <m/>
    <n v="9965508"/>
    <s v="Багратионовский РЭС"/>
    <m/>
    <s v="Нет"/>
    <m/>
    <m/>
    <m/>
    <m/>
    <m/>
    <s v="Нет"/>
    <n v="22"/>
    <x v="1"/>
    <n v="12"/>
    <m/>
    <m/>
    <m/>
    <m/>
    <m/>
    <m/>
    <m/>
    <m/>
    <m/>
    <m/>
    <s v="меркурий 201"/>
    <n v="5810943"/>
    <n v="28714"/>
    <x v="0"/>
    <s v="CE208 S7.849.2.OPR1.QYUVFLZ RP01 SMP MK"/>
    <s v="1000037375"/>
    <n v="777777"/>
    <s v="011507100235067"/>
    <s v="000000"/>
    <d v="2016-02-01T00:00:00"/>
    <m/>
    <s v="Балансовая РФПИ"/>
    <m/>
    <m/>
    <m/>
    <m/>
    <m/>
    <m/>
    <m/>
    <m/>
  </r>
  <r>
    <s v="393-010-054-01052-000244"/>
    <s v="000244"/>
    <s v="Антонов Ю.В."/>
    <s v="393-010-054-01052"/>
    <x v="9"/>
    <s v="393-010-054"/>
    <s v="15-206"/>
    <s v="393-010"/>
    <s v="О-13 Енино"/>
    <m/>
    <s v="Л 1"/>
    <s v="Без изоляции"/>
    <n v="35"/>
    <s v="Деревянная"/>
    <n v="700"/>
    <s v="Норм."/>
    <s v="Возд.отв. линия, неизолир. пров."/>
    <s v="Кирпич"/>
    <s v="п. Красноармейское"/>
    <s v="ул. Заречная"/>
    <n v="2"/>
    <n v="1"/>
    <s v="Физ.лицо"/>
    <m/>
    <n v="9965502"/>
    <s v="Багратионовский РЭС"/>
    <m/>
    <s v="Нет"/>
    <m/>
    <m/>
    <m/>
    <m/>
    <m/>
    <s v="Нет"/>
    <n v="18"/>
    <x v="1"/>
    <n v="33"/>
    <m/>
    <m/>
    <m/>
    <m/>
    <m/>
    <m/>
    <m/>
    <m/>
    <m/>
    <m/>
    <s v="НЕВА 101 1SO 5знак.(6/1)"/>
    <n v="282250"/>
    <n v="999"/>
    <x v="0"/>
    <s v="CE208 S7.849.2.OPR1.QYUVFLZ RP01 SMP MK"/>
    <s v="1000036386"/>
    <n v="777777"/>
    <s v="011507100236012"/>
    <s v="000000"/>
    <d v="2016-02-01T00:00:00"/>
    <m/>
    <s v="Балансовая РФПИ"/>
    <m/>
    <m/>
    <m/>
    <m/>
    <m/>
    <m/>
    <m/>
    <m/>
  </r>
  <r>
    <s v="393-010-054-01052-000245"/>
    <s v="000245"/>
    <s v="Попов Ф.А."/>
    <s v="393-010-054-01052"/>
    <x v="9"/>
    <s v="393-010-054"/>
    <s v="15-206"/>
    <s v="393-010"/>
    <s v="О-13 Енино"/>
    <m/>
    <s v="Л 1"/>
    <s v="Без изоляции"/>
    <n v="35"/>
    <s v="Деревянная"/>
    <n v="700"/>
    <s v="Норм."/>
    <s v="Возд.отв. линия, неизолир. пров."/>
    <s v="Древесина"/>
    <s v="п. Красноармейское"/>
    <s v="ул. Заречная"/>
    <n v="2"/>
    <n v="2"/>
    <s v="Физ.лицо"/>
    <m/>
    <n v="9965503"/>
    <s v="Багратионовский РЭС"/>
    <m/>
    <s v="Нет"/>
    <m/>
    <m/>
    <m/>
    <m/>
    <m/>
    <s v="Нет"/>
    <n v="18"/>
    <x v="1"/>
    <n v="17"/>
    <m/>
    <m/>
    <m/>
    <m/>
    <m/>
    <m/>
    <m/>
    <m/>
    <m/>
    <m/>
    <m/>
    <m/>
    <m/>
    <x v="0"/>
    <s v="CE208 S7.849.2.OPR1.QYUVFLZ RP01 SMP MK"/>
    <s v="1000037425"/>
    <n v="777777"/>
    <s v="011507100235472"/>
    <s v="000000"/>
    <d v="2016-02-01T00:00:00"/>
    <m/>
    <s v="Балансовая РФПИ"/>
    <m/>
    <m/>
    <m/>
    <m/>
    <m/>
    <m/>
    <m/>
    <m/>
  </r>
  <r>
    <s v="393-010-054-01052-000246"/>
    <s v="000246"/>
    <s v="Одинцов Б.В."/>
    <s v="393-010-054-01052"/>
    <x v="9"/>
    <s v="393-010-054"/>
    <s v="15-206"/>
    <s v="393-010"/>
    <s v="О-13 Енино"/>
    <m/>
    <s v="Л 1"/>
    <s v="Без изоляции"/>
    <s v="41/1_x000a_"/>
    <s v="Деревянная"/>
    <n v="830"/>
    <s v="Норм."/>
    <s v="Возд.отв. линия, неизолир. пров."/>
    <s v="Кирпич"/>
    <s v="п. Краснознаменское"/>
    <s v="ул. Заречная"/>
    <n v="4"/>
    <m/>
    <s v="Физ.лицо"/>
    <m/>
    <n v="9965509"/>
    <s v="Багратионовский РЭС"/>
    <m/>
    <s v="Нет"/>
    <m/>
    <m/>
    <m/>
    <m/>
    <m/>
    <s v="Нет"/>
    <n v="34"/>
    <x v="1"/>
    <n v="33"/>
    <m/>
    <m/>
    <m/>
    <m/>
    <m/>
    <m/>
    <m/>
    <m/>
    <m/>
    <m/>
    <s v="ЦЭ6807Бк 5-значный"/>
    <s v="333963"/>
    <m/>
    <x v="0"/>
    <s v="CE208 S7.849.2.OPR1.QYUVFLZ RP01 SMP MK"/>
    <s v="1000037570"/>
    <n v="777777"/>
    <s v="011507100234069"/>
    <s v="000000"/>
    <d v="2016-02-01T00:00:00"/>
    <m/>
    <s v="Балансовая РФПИ"/>
    <m/>
    <m/>
    <m/>
    <m/>
    <m/>
    <m/>
    <m/>
    <m/>
  </r>
  <r>
    <s v="393-010-054-01052-000247"/>
    <s v="000247"/>
    <s v="Гуляев Е.Л."/>
    <s v="393-010-054-01052"/>
    <x v="9"/>
    <s v="393-010-054"/>
    <s v="15-206"/>
    <s v="393-010"/>
    <s v="О-13 Енино"/>
    <m/>
    <s v="Л 1"/>
    <s v="Без изоляции"/>
    <s v="42/1_x000a_"/>
    <s v="Деревянная"/>
    <n v="850"/>
    <s v="Норм."/>
    <s v="Возд.отв. линия, кабель"/>
    <s v="Кирпич"/>
    <s v="п. Красноармейское"/>
    <s v="ул. Заречная"/>
    <n v="5"/>
    <m/>
    <s v="Физ.лицо"/>
    <m/>
    <n v="9965507"/>
    <s v="Багратионовский РЭС"/>
    <m/>
    <s v="Нет"/>
    <m/>
    <m/>
    <m/>
    <m/>
    <m/>
    <s v="Нет"/>
    <n v="30"/>
    <x v="1"/>
    <n v="15"/>
    <m/>
    <m/>
    <m/>
    <m/>
    <m/>
    <m/>
    <m/>
    <m/>
    <m/>
    <m/>
    <s v="СЕ 101"/>
    <s v="7791047088321"/>
    <n v="1336"/>
    <x v="0"/>
    <s v="CE208 S7.849.2.OPR1.QYUVFLZ RP01 SMP MK"/>
    <s v="1000037402"/>
    <n v="777777"/>
    <s v="011507100234673"/>
    <s v="000000"/>
    <d v="2016-02-01T00:00:00"/>
    <m/>
    <s v="Балансовая РФПИ"/>
    <m/>
    <m/>
    <m/>
    <m/>
    <m/>
    <m/>
    <m/>
    <m/>
  </r>
  <r>
    <s v="393-010-054-01052-000248"/>
    <s v="000248"/>
    <s v="Клягин В.К."/>
    <s v="393-010-054-01052"/>
    <x v="9"/>
    <s v="393-010-054"/>
    <s v="15-206"/>
    <s v="393-010"/>
    <s v="О-13 Енино"/>
    <m/>
    <s v="Л 1"/>
    <s v="Без изоляции"/>
    <n v="47"/>
    <s v="Деревянная"/>
    <n v="940"/>
    <s v="Норм."/>
    <s v="Возд.отв. линия, неизолир. пров."/>
    <s v="Кирпич"/>
    <s v="п. Красноармейское"/>
    <s v="ул. Заречная"/>
    <n v="3"/>
    <m/>
    <s v="Физ.лицо"/>
    <m/>
    <n v="9965504"/>
    <s v="Багратионовский РЭС"/>
    <m/>
    <s v="Нет"/>
    <m/>
    <m/>
    <m/>
    <m/>
    <m/>
    <s v="Нет"/>
    <n v="8"/>
    <x v="1"/>
    <n v="20"/>
    <m/>
    <m/>
    <m/>
    <m/>
    <m/>
    <m/>
    <m/>
    <m/>
    <m/>
    <m/>
    <s v="Нева 101 "/>
    <n v="168948"/>
    <n v="405"/>
    <x v="0"/>
    <s v="CE208 S7.849.2.OPR1.QYUVFLZ RP01 SMP MK"/>
    <s v="1000036972"/>
    <n v="777777"/>
    <s v="011507100069118"/>
    <s v="000000"/>
    <d v="2016-02-01T00:00:00"/>
    <m/>
    <s v="Балансовая РФПИ"/>
    <m/>
    <m/>
    <m/>
    <m/>
    <m/>
    <m/>
    <m/>
    <m/>
  </r>
  <r>
    <s v="393-010-054-01052-000249"/>
    <s v="000249"/>
    <s v="Себякина А.И."/>
    <s v="393-010-054-01052"/>
    <x v="9"/>
    <s v="393-010-054"/>
    <s v="15-206"/>
    <s v="393-010"/>
    <s v="О-13 Енино"/>
    <m/>
    <s v="Л 1"/>
    <s v="Без изоляции"/>
    <s v="48/2_x000a_"/>
    <s v="Деревянная"/>
    <n v="980"/>
    <s v="Норм."/>
    <s v="Возд.отв. линия, неизолир. пров."/>
    <s v="Штукатурка"/>
    <s v="п. Красноармейское"/>
    <s v="ул. Заречная"/>
    <n v="8"/>
    <n v="1"/>
    <s v="Физ.лицо"/>
    <m/>
    <n v="9965510"/>
    <s v="Багратионовский РЭС"/>
    <m/>
    <s v="Нет"/>
    <m/>
    <m/>
    <m/>
    <m/>
    <m/>
    <s v="Нет"/>
    <n v="7"/>
    <x v="1"/>
    <n v="37"/>
    <m/>
    <m/>
    <m/>
    <m/>
    <m/>
    <m/>
    <m/>
    <m/>
    <m/>
    <m/>
    <s v="НЕВА 101 1SO 5знак.(6/1)"/>
    <n v="130644"/>
    <n v="2596"/>
    <x v="0"/>
    <s v="CE208 S7.849.2.OPR1.QYUVFLZ RP01 SMP MK"/>
    <s v="1000037556"/>
    <n v="777777"/>
    <s v="011507100234078"/>
    <s v="000000"/>
    <d v="2016-02-01T00:00:00"/>
    <m/>
    <s v="Балансовая РФПИ"/>
    <m/>
    <m/>
    <m/>
    <m/>
    <m/>
    <m/>
    <m/>
    <m/>
  </r>
  <r>
    <s v="393-010-054-01052-000250"/>
    <s v="000250"/>
    <s v="Гринь Н.В."/>
    <s v="393-010-054-01052"/>
    <x v="9"/>
    <s v="393-010-054"/>
    <s v="15-206"/>
    <s v="393-010"/>
    <s v="О-13 Енино"/>
    <m/>
    <s v="Л 1"/>
    <s v="Без изоляции"/>
    <s v="48/2_x000a_"/>
    <s v="Деревянная"/>
    <n v="980"/>
    <s v="Норм."/>
    <s v="Подземный кабель"/>
    <s v="Кирпич"/>
    <s v="п. Красноармейское"/>
    <s v="ул. Заречная"/>
    <n v="8"/>
    <n v="2"/>
    <s v="Физ.лицо"/>
    <m/>
    <n v="9965511"/>
    <s v="Багратионовский РЭС"/>
    <m/>
    <s v="Нет"/>
    <m/>
    <m/>
    <m/>
    <m/>
    <m/>
    <s v="Нет"/>
    <n v="7"/>
    <x v="0"/>
    <n v="12"/>
    <m/>
    <m/>
    <m/>
    <m/>
    <m/>
    <m/>
    <m/>
    <m/>
    <m/>
    <m/>
    <s v="НЕВА 103 6-значный (8/2)"/>
    <n v="88123"/>
    <n v="15284"/>
    <x v="0"/>
    <s v="CE208 S7.849.2.OPR1.QYUVFLZ RP01 SMP MK"/>
    <s v="1000037267"/>
    <n v="777777"/>
    <s v="011507100234384"/>
    <s v="000000"/>
    <d v="2016-02-01T00:00:00"/>
    <m/>
    <s v="Балансовая РФПИ"/>
    <m/>
    <m/>
    <m/>
    <m/>
    <m/>
    <m/>
    <m/>
    <m/>
  </r>
  <r>
    <s v="393-010-054-01052-000251"/>
    <s v="000251"/>
    <s v="Мороз С.С."/>
    <s v="393-010-054-01052"/>
    <x v="9"/>
    <s v="393-010-054"/>
    <s v="15-206"/>
    <s v="393-010"/>
    <s v="О-13 Енино"/>
    <m/>
    <s v="Л 1"/>
    <s v="Без изоляции"/>
    <n v="50"/>
    <s v="Деревянная"/>
    <n v="1000"/>
    <s v="Норм."/>
    <s v="Возд.отв. линия, неизолир. пров."/>
    <s v="Штукатурка"/>
    <s v="п. Красноармейское"/>
    <s v="ул. Заречная"/>
    <n v="10"/>
    <m/>
    <s v="Физ.лицо"/>
    <m/>
    <n v="9965501"/>
    <s v="Багратионовский РЭС"/>
    <m/>
    <s v="Нет"/>
    <m/>
    <m/>
    <m/>
    <m/>
    <m/>
    <s v="Нет"/>
    <n v="9"/>
    <x v="1"/>
    <n v="33"/>
    <m/>
    <m/>
    <m/>
    <m/>
    <m/>
    <m/>
    <m/>
    <m/>
    <m/>
    <m/>
    <s v="СЕ 101 5-значный (8/3)"/>
    <s v="7789069097868"/>
    <n v="1959"/>
    <x v="0"/>
    <s v="CE208 S7.849.2.OPR1.QYUVFLZ RP01 SMP MK"/>
    <s v="1002039005"/>
    <n v="777777"/>
    <s v="011507100236180"/>
    <s v="000000"/>
    <d v="2016-02-01T00:00:00"/>
    <m/>
    <s v="Балансовая РФПИ"/>
    <m/>
    <m/>
    <m/>
    <m/>
    <m/>
    <m/>
    <m/>
    <m/>
  </r>
  <r>
    <s v="393-010-054-01052-000252"/>
    <s v="000252"/>
    <s v="Тех.учет ТП 206-10"/>
    <s v="393-010-054-01052"/>
    <x v="9"/>
    <s v="393-010-054"/>
    <s v="15-206"/>
    <s v="393-010"/>
    <s v="О-13 Енино"/>
    <m/>
    <s v=" ТП"/>
    <s v="Без изоляции"/>
    <m/>
    <m/>
    <m/>
    <m/>
    <s v="Возд.отв. линия, неизолир. пров."/>
    <s v="Кирпич"/>
    <s v="п. Краснознаменское"/>
    <s v="ул. Заречная"/>
    <m/>
    <m/>
    <s v="Технич.учет"/>
    <m/>
    <s v="РЭС"/>
    <s v="Багратионовский РЭС"/>
    <m/>
    <s v="Нет"/>
    <m/>
    <m/>
    <m/>
    <m/>
    <m/>
    <s v="Нет"/>
    <n v="6"/>
    <x v="14"/>
    <n v="6"/>
    <s v="ТОП-0,66-I"/>
    <n v="150"/>
    <s v="Опорный"/>
    <s v="Новые ТТ на шины"/>
    <s v="30"/>
    <n v="5048489"/>
    <n v="5048071"/>
    <n v="5048630"/>
    <d v="2015-09-26T00:00:00"/>
    <m/>
    <m/>
    <m/>
    <m/>
    <x v="2"/>
    <s v="CE308 S31.543.OA.SV IEC"/>
    <s v="098285103"/>
    <n v="777777"/>
    <s v="011509098285103"/>
    <s v="000000"/>
    <d v="2015-12-01T00:00:00"/>
    <m/>
    <s v="Балансовая РФПИ"/>
    <m/>
    <m/>
    <m/>
    <m/>
    <m/>
    <m/>
    <m/>
    <m/>
  </r>
  <r>
    <s v="393-010-054-01053-000253"/>
    <s v="000253"/>
    <s v="Тихон Г.П."/>
    <s v="393-010-054-01053"/>
    <x v="10"/>
    <s v="393-010-054"/>
    <s v="15-206"/>
    <s v="393-010"/>
    <s v="О-13 Енино"/>
    <m/>
    <s v="Л 1"/>
    <s v="Без изоляции"/>
    <n v="7"/>
    <s v="Деревянная"/>
    <n v="140"/>
    <s v="Норм."/>
    <s v="Возд.отв. линия, кабель"/>
    <s v="Кирпич"/>
    <s v="п. Валькальм"/>
    <s v="ул. Долгоруково"/>
    <n v="2"/>
    <m/>
    <s v="Физ.лицо"/>
    <m/>
    <n v="9964727"/>
    <s v="Багратионовский РЭС"/>
    <m/>
    <s v="Нет"/>
    <m/>
    <m/>
    <m/>
    <m/>
    <m/>
    <s v="Нет"/>
    <n v="18"/>
    <x v="1"/>
    <n v="40"/>
    <m/>
    <m/>
    <m/>
    <m/>
    <m/>
    <m/>
    <m/>
    <m/>
    <m/>
    <m/>
    <s v="СО-505"/>
    <s v="08020311"/>
    <n v="895019"/>
    <x v="0"/>
    <s v="CE208 S7.849.2.OPR1.QYUVFLZ RP01 SMP MK"/>
    <s v="1000037382"/>
    <n v="777777"/>
    <s v="011507100235873"/>
    <s v="000000"/>
    <d v="2016-02-01T00:00:00"/>
    <m/>
    <s v="Балансовая РФПИ"/>
    <m/>
    <m/>
    <m/>
    <m/>
    <m/>
    <m/>
    <m/>
    <m/>
  </r>
  <r>
    <s v="393-010-054-01053-000254"/>
    <s v="000254"/>
    <s v="Михейлис А.А."/>
    <s v="393-010-054-01053"/>
    <x v="10"/>
    <s v="393-010-054"/>
    <s v="15-206"/>
    <s v="393-010"/>
    <s v="О-13 Енино"/>
    <m/>
    <s v="Л 1"/>
    <s v="Без изоляции"/>
    <n v="8"/>
    <s v="Деревянная"/>
    <n v="160"/>
    <s v="Норм."/>
    <s v="Возд.отв. линия, неизолир. пров."/>
    <s v="Кирпич"/>
    <s v="п. Валькальм"/>
    <s v="ул. Долгоруково"/>
    <n v="1"/>
    <m/>
    <s v="Физ.лицо"/>
    <m/>
    <n v="9964797"/>
    <s v="Багратионовский РЭС"/>
    <m/>
    <s v="Нет"/>
    <m/>
    <m/>
    <m/>
    <m/>
    <m/>
    <s v="Нет"/>
    <n v="25"/>
    <x v="1"/>
    <n v="33"/>
    <m/>
    <m/>
    <m/>
    <m/>
    <m/>
    <m/>
    <m/>
    <m/>
    <m/>
    <m/>
    <s v="СО-505"/>
    <n v="444315"/>
    <n v="51423"/>
    <x v="0"/>
    <s v="CE208 S7.849.2.OPR1.QYUVFLZ RP01 SMP MK"/>
    <s v="1002039085"/>
    <n v="777777"/>
    <s v="011507100235496"/>
    <s v="000000"/>
    <d v="2016-02-01T00:00:00"/>
    <m/>
    <s v="Балансовая РФПИ"/>
    <m/>
    <m/>
    <m/>
    <m/>
    <m/>
    <m/>
    <m/>
    <m/>
  </r>
  <r>
    <s v="393-010-054-01053-000255"/>
    <s v="000255"/>
    <s v="Тех.учет ТП 206-11"/>
    <s v="393-010-054-01053"/>
    <x v="10"/>
    <s v="393-010-054"/>
    <s v="15-206"/>
    <s v="393-010"/>
    <s v="О-13 Енино"/>
    <m/>
    <s v=" ТП"/>
    <s v="Без изоляции"/>
    <m/>
    <m/>
    <m/>
    <m/>
    <s v="Возд.отв. линия, неизолир. пров."/>
    <s v="Кирпич"/>
    <s v="п. Валькальм"/>
    <s v="ул. Долгоруково"/>
    <m/>
    <m/>
    <s v="Технич.учет"/>
    <m/>
    <s v="РЭС"/>
    <s v="Багратионовский РЭС"/>
    <m/>
    <s v="Нет"/>
    <m/>
    <m/>
    <m/>
    <m/>
    <m/>
    <s v="Нет"/>
    <n v="6"/>
    <x v="14"/>
    <n v="6"/>
    <s v="ТОП-0,66-I"/>
    <n v="150"/>
    <s v="Опорный"/>
    <s v="Новые ТТ на шины"/>
    <s v="30"/>
    <n v="5046420"/>
    <n v="5047673"/>
    <n v="5046939"/>
    <d v="2015-09-21T00:00:00"/>
    <m/>
    <m/>
    <m/>
    <m/>
    <x v="2"/>
    <s v="CE308 S31.543.OA.SV IEC"/>
    <s v="098285223"/>
    <n v="777777"/>
    <s v="011509098285223"/>
    <s v="000000"/>
    <d v="2015-12-01T00:00:00"/>
    <m/>
    <s v="Балансовая РФПИ"/>
    <m/>
    <m/>
    <m/>
    <m/>
    <m/>
    <m/>
    <m/>
    <m/>
  </r>
  <r>
    <s v="393-010-054-01054-000256"/>
    <s v="000256"/>
    <s v="ФХ ДЮНС Лермонтово "/>
    <s v="393-010-054-01054"/>
    <x v="11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Подгорное"/>
    <m/>
    <m/>
    <m/>
    <s v="Технич.учет"/>
    <m/>
    <s v="89/С"/>
    <s v="Багратионовский РЭС"/>
    <m/>
    <s v="Нет"/>
    <m/>
    <m/>
    <m/>
    <m/>
    <m/>
    <s v="Нет"/>
    <n v="6"/>
    <x v="16"/>
    <n v="7"/>
    <m/>
    <m/>
    <m/>
    <m/>
    <m/>
    <m/>
    <m/>
    <m/>
    <m/>
    <m/>
    <s v="ЦЭ6803В"/>
    <s v="11076071014073"/>
    <n v="27954"/>
    <x v="1"/>
    <s v="CE308 S31.746.OG.V IEC"/>
    <s v="100179742"/>
    <n v="777777"/>
    <s v="011494100179742"/>
    <s v="000000"/>
    <d v="2016-02-01T00:00:00"/>
    <m/>
    <s v="Балансовая РФПИ"/>
    <s v="54.457666"/>
    <s v="20.572203"/>
    <s v="10.111.128.10"/>
    <s v="8970199150420784092"/>
    <s v="70899087927"/>
    <m/>
    <m/>
    <m/>
  </r>
  <r>
    <s v="393-010-054-01055-000257"/>
    <s v="000257"/>
    <s v="Чупраков А.Д."/>
    <s v="393-010-054-01055"/>
    <x v="12"/>
    <s v="393-010-054"/>
    <s v="15-206"/>
    <s v="393-010"/>
    <s v="О-13 Енино"/>
    <m/>
    <s v="Л 1"/>
    <s v="Без изоляции"/>
    <n v="6"/>
    <s v="Деревянная"/>
    <n v="120"/>
    <s v="Норм."/>
    <s v="Возд.отв. линия, неизолир. пров."/>
    <s v="Кирпич"/>
    <s v="п. Подгорное"/>
    <s v="ул. Лесная"/>
    <n v="17"/>
    <m/>
    <s v="Физ.лицо"/>
    <m/>
    <n v="9965462"/>
    <s v="Багратионовский РЭС"/>
    <m/>
    <s v="Нет"/>
    <m/>
    <m/>
    <m/>
    <m/>
    <m/>
    <s v="Нет"/>
    <n v="11"/>
    <x v="1"/>
    <n v="33"/>
    <m/>
    <m/>
    <m/>
    <m/>
    <m/>
    <m/>
    <m/>
    <m/>
    <m/>
    <m/>
    <s v="Меркурий 203"/>
    <n v="5860649"/>
    <n v="10265"/>
    <x v="0"/>
    <s v="CE208 S7.849.2.OPR1.QYUVFLZ RP01 SMP MK"/>
    <s v="1000036295"/>
    <n v="777777"/>
    <s v="011507100158019"/>
    <s v="000000"/>
    <d v="2016-02-01T00:00:00"/>
    <m/>
    <s v="Балансовая РФПИ"/>
    <m/>
    <m/>
    <m/>
    <m/>
    <m/>
    <m/>
    <m/>
    <m/>
  </r>
  <r>
    <s v="393-010-054-01055-000258"/>
    <s v="000258"/>
    <s v="Кузнецова О.Н."/>
    <s v="393-010-054-01055"/>
    <x v="12"/>
    <s v="393-010-054"/>
    <s v="15-206"/>
    <s v="393-010"/>
    <s v="О-13 Енино"/>
    <m/>
    <s v="Л 1"/>
    <s v="Без изоляции"/>
    <s v="13/2_x000a_"/>
    <s v="Деревянная"/>
    <n v="380"/>
    <s v="Норм."/>
    <s v="Возд.отв. линия, неизолир. пров."/>
    <s v="Штукатурка"/>
    <s v="п. Подгорное"/>
    <s v="ул. Лесная"/>
    <n v="19"/>
    <m/>
    <s v="Физ.лицо"/>
    <m/>
    <n v="9965463"/>
    <s v="Багратионовский РЭС"/>
    <m/>
    <s v="Нет"/>
    <m/>
    <m/>
    <m/>
    <m/>
    <m/>
    <s v="Нет"/>
    <n v="14"/>
    <x v="1"/>
    <n v="17"/>
    <m/>
    <m/>
    <m/>
    <m/>
    <m/>
    <m/>
    <m/>
    <m/>
    <m/>
    <m/>
    <s v="СЕ 101"/>
    <s v="7791070039797"/>
    <n v="1423"/>
    <x v="0"/>
    <s v="CE208 S7.849.2.OPR1.QYUVFLZ RP01 SMP MK"/>
    <s v="1002038723"/>
    <n v="777777"/>
    <s v="011507100235599"/>
    <s v="000000"/>
    <d v="2016-02-01T00:00:00"/>
    <m/>
    <s v="Балансовая РФПИ"/>
    <m/>
    <m/>
    <m/>
    <m/>
    <m/>
    <m/>
    <m/>
    <m/>
  </r>
  <r>
    <s v="393-010-054-01055-000259"/>
    <s v="000259"/>
    <s v="Рягина Н.Н."/>
    <s v="393-010-054-01055"/>
    <x v="12"/>
    <s v="393-010-054"/>
    <s v="15-206"/>
    <s v="393-010"/>
    <s v="О-13 Енино"/>
    <m/>
    <s v="Л 1"/>
    <s v="Без изоляции"/>
    <n v="20"/>
    <s v="Деревянная"/>
    <n v="400"/>
    <s v="Норм."/>
    <s v="Возд.отв. линия, СИП"/>
    <s v="Кирпич"/>
    <s v="п. Подгорное"/>
    <s v="ул. Лесная"/>
    <n v="21"/>
    <m/>
    <s v="Физ.лицо"/>
    <m/>
    <n v="9965476"/>
    <s v="Багратионовский РЭС"/>
    <m/>
    <s v="Нет"/>
    <m/>
    <m/>
    <m/>
    <m/>
    <m/>
    <s v="Нет"/>
    <n v="19"/>
    <x v="0"/>
    <n v="12"/>
    <m/>
    <m/>
    <m/>
    <m/>
    <m/>
    <m/>
    <m/>
    <m/>
    <m/>
    <m/>
    <s v="НЕВА 101 1SO 5знак.(6/1)"/>
    <n v="125222"/>
    <n v="45517"/>
    <x v="0"/>
    <s v="CE208 S7.849.2.OPR1.QYUVFLZ RP01 SMP MK"/>
    <s v="1002038101"/>
    <n v="777777"/>
    <s v="011507100235482"/>
    <s v="000000"/>
    <d v="2016-02-01T00:00:00"/>
    <m/>
    <s v="Балансовая РФПИ"/>
    <m/>
    <m/>
    <m/>
    <m/>
    <m/>
    <m/>
    <m/>
    <m/>
  </r>
  <r>
    <s v="393-010-054-01055-000260"/>
    <s v="000260"/>
    <s v="Захарова Р.А."/>
    <s v="393-010-054-01055"/>
    <x v="12"/>
    <s v="393-010-054"/>
    <s v="15-206"/>
    <s v="393-010"/>
    <s v="О-13 Енино"/>
    <m/>
    <s v="Л 2"/>
    <s v="Без изоляции"/>
    <n v="8"/>
    <s v="Деревянная"/>
    <n v="160"/>
    <s v="Норм."/>
    <s v="Возд.отв. линия, неизолир. пров."/>
    <s v="Кирпич"/>
    <s v="п. Подгорное"/>
    <s v="ул. Лесная"/>
    <n v="6"/>
    <m/>
    <s v="Физ.лицо"/>
    <m/>
    <n v="9965456"/>
    <s v="Багратионовский РЭС"/>
    <m/>
    <s v="Нет"/>
    <m/>
    <m/>
    <m/>
    <m/>
    <m/>
    <s v="Нет"/>
    <n v="15"/>
    <x v="1"/>
    <n v="20"/>
    <m/>
    <m/>
    <m/>
    <m/>
    <m/>
    <m/>
    <m/>
    <m/>
    <m/>
    <m/>
    <s v="Нева 101 "/>
    <n v="317023"/>
    <n v="27911"/>
    <x v="0"/>
    <s v="CE208 S7.849.2.OPR1.QYUVFLZ RP01 SMP MK"/>
    <s v="1002038765"/>
    <n v="777777"/>
    <s v="011507100236226"/>
    <s v="000000"/>
    <d v="2016-02-01T00:00:00"/>
    <m/>
    <s v="Балансовая РФПИ"/>
    <m/>
    <m/>
    <m/>
    <m/>
    <m/>
    <m/>
    <m/>
    <m/>
  </r>
  <r>
    <s v="393-010-054-01055-000261"/>
    <s v="000261"/>
    <s v="Ерёмин А.В."/>
    <s v="393-010-054-01055"/>
    <x v="12"/>
    <s v="393-010-054"/>
    <s v="15-206"/>
    <s v="393-010"/>
    <s v="О-13 Енино"/>
    <m/>
    <s v="Л 2"/>
    <s v="Без изоляции"/>
    <n v="8"/>
    <s v="Деревянная"/>
    <n v="160"/>
    <s v="Норм."/>
    <s v="Возд.отв. линия, неизолир. пров."/>
    <s v="Кирпич"/>
    <s v="п. Подгорное"/>
    <s v="ул. Лесная"/>
    <n v="8"/>
    <m/>
    <s v="Физ.лицо"/>
    <m/>
    <n v="9965458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m/>
    <m/>
    <m/>
    <x v="0"/>
    <s v="CE208 S7.849.2.OPR1.QYUVFLZ RP01 SMP MK"/>
    <s v="1002039022"/>
    <n v="777777"/>
    <s v="011507100236182"/>
    <s v="000000"/>
    <d v="2016-02-01T00:00:00"/>
    <m/>
    <s v="Балансовая РФПИ"/>
    <m/>
    <m/>
    <m/>
    <m/>
    <m/>
    <m/>
    <m/>
    <m/>
  </r>
  <r>
    <s v="393-010-054-01055-000262"/>
    <s v="000262"/>
    <s v="Протасов А.Р."/>
    <s v="393-010-054-01055"/>
    <x v="12"/>
    <s v="393-010-054"/>
    <s v="15-206"/>
    <s v="393-010"/>
    <s v="О-13 Енино"/>
    <m/>
    <s v="Л 2"/>
    <s v="Без изоляции"/>
    <n v="9"/>
    <s v="Деревянная"/>
    <n v="180"/>
    <s v="Норм."/>
    <s v="Подземный кабель"/>
    <s v="Штукатурка"/>
    <s v="п. Подгорное"/>
    <s v="ул. Лесная"/>
    <n v="10"/>
    <m/>
    <s v="Физ.лицо"/>
    <m/>
    <n v="9965483"/>
    <s v="Багратионовский РЭС"/>
    <m/>
    <s v="Нет"/>
    <m/>
    <m/>
    <m/>
    <m/>
    <m/>
    <s v="Нет"/>
    <n v="14"/>
    <x v="0"/>
    <n v="12"/>
    <m/>
    <m/>
    <m/>
    <m/>
    <m/>
    <m/>
    <m/>
    <m/>
    <m/>
    <m/>
    <s v="Нева 101 "/>
    <n v="323870"/>
    <n v="10657"/>
    <x v="0"/>
    <s v="CE208 S7.849.2.OPR1.QYUVFLZ RP01 SMP MK"/>
    <s v="1002038133"/>
    <n v="777777"/>
    <s v="011507100068978"/>
    <s v="000000"/>
    <d v="2016-02-01T00:00:00"/>
    <m/>
    <s v="Балансовая РФПИ"/>
    <m/>
    <m/>
    <m/>
    <m/>
    <m/>
    <m/>
    <m/>
    <m/>
  </r>
  <r>
    <s v="393-010-054-01055-000263"/>
    <s v="000263"/>
    <s v="Тех.учет ТП 206-13"/>
    <s v="393-010-054-01055"/>
    <x v="12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Подгорное"/>
    <s v="ул. Лес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ОП-0,66-I"/>
    <n v="150"/>
    <s v="Опорный"/>
    <s v="Новые ТТ на шины"/>
    <s v="30"/>
    <n v="5048622"/>
    <n v="5047729"/>
    <n v="5048118"/>
    <d v="2015-09-26T00:00:00"/>
    <m/>
    <m/>
    <m/>
    <m/>
    <x v="2"/>
    <s v="CE308 S31.543.OA.SV IEC"/>
    <s v="098285381"/>
    <n v="777777"/>
    <s v="011509098285381"/>
    <s v="000000"/>
    <d v="2015-12-01T00:00:00"/>
    <m/>
    <s v="Балансовая РФПИ"/>
    <m/>
    <m/>
    <m/>
    <m/>
    <m/>
    <m/>
    <m/>
    <m/>
  </r>
  <r>
    <s v="393-010-054-01057-000264"/>
    <s v="000264"/>
    <s v="Сад. общ Олимпиада"/>
    <s v="393-010-054-01057"/>
    <x v="13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Стрельня"/>
    <s v="п. Стрельня"/>
    <m/>
    <m/>
    <s v="Юр.лицо"/>
    <m/>
    <s v="30/9"/>
    <s v="Багратионовский РЭС"/>
    <m/>
    <s v="Нет"/>
    <m/>
    <m/>
    <m/>
    <m/>
    <m/>
    <s v="Нет"/>
    <n v="6"/>
    <x v="18"/>
    <n v="6"/>
    <s v="ТШП-0,66-I"/>
    <n v="300"/>
    <s v="Шинный"/>
    <s v="Новые ТТ на шины"/>
    <s v="60"/>
    <n v="5078970"/>
    <n v="5078993"/>
    <n v="5079055"/>
    <d v="2015-09-18T00:00:00"/>
    <m/>
    <s v="А 1140-10RALSW-4T"/>
    <s v="040790"/>
    <n v="2145"/>
    <x v="2"/>
    <s v="CE308 S31.543.OG.SV IEC"/>
    <s v="097245369"/>
    <n v="777777"/>
    <s v="011510097245369"/>
    <s v="000000"/>
    <d v="2015-11-01T00:00:00"/>
    <m/>
    <s v="Балансовая РФПИ"/>
    <s v="54.500959"/>
    <s v="20.572409"/>
    <s v="10.111.128.48"/>
    <s v="8970199150420784472"/>
    <s v="70899087965"/>
    <m/>
    <m/>
    <m/>
  </r>
  <r>
    <s v="393-010-054-01058-000265"/>
    <s v="000265"/>
    <s v="Библиотека"/>
    <s v="393-010-054-01058"/>
    <x v="14"/>
    <s v="393-010-054"/>
    <s v="15-206"/>
    <s v="393-010"/>
    <s v="О-13 Енино"/>
    <m/>
    <s v="Л 1"/>
    <s v="Без изоляции"/>
    <s v="5/1_x000a_"/>
    <s v="Железобетонная"/>
    <n v="110"/>
    <s v="Норм."/>
    <s v="Возд.отв. линия, неизолир. пров."/>
    <s v="Сайдинг"/>
    <s v="п. Краснознаменское"/>
    <s v="ул.Центральная"/>
    <n v="21"/>
    <m/>
    <s v="Юр.лицо"/>
    <m/>
    <s v="248/9"/>
    <s v="Багратионовский РЭС"/>
    <m/>
    <s v="Нет"/>
    <m/>
    <m/>
    <m/>
    <m/>
    <m/>
    <s v="Нет"/>
    <n v="13"/>
    <x v="12"/>
    <n v="34"/>
    <m/>
    <m/>
    <m/>
    <m/>
    <m/>
    <m/>
    <m/>
    <m/>
    <m/>
    <m/>
    <s v="ЦЭ6803В"/>
    <s v="9026049000587"/>
    <n v="59301"/>
    <x v="1"/>
    <s v="CE308 S34.745.OP.QV PL04 IEC"/>
    <s v="60905"/>
    <n v="777777"/>
    <s v="011485097760905"/>
    <s v="000000"/>
    <d v="2015-11-01T00:00:00"/>
    <m/>
    <s v="Балансовая РФПИ"/>
    <m/>
    <m/>
    <m/>
    <m/>
    <m/>
    <m/>
    <m/>
    <m/>
  </r>
  <r>
    <s v="393-010-054-01058-000266"/>
    <s v="000266"/>
    <s v="Здания зерносклада и КЗС "/>
    <s v="393-010-054-01058"/>
    <x v="14"/>
    <s v="393-010-054"/>
    <s v="15-206"/>
    <s v="393-010"/>
    <s v="О-13 Енино"/>
    <m/>
    <s v="Л 1"/>
    <s v="Без изоляции"/>
    <n v="8"/>
    <s v="Железобетонная"/>
    <n v="160"/>
    <s v="Норм."/>
    <s v="Возд.отв. линия, неизолир. пров."/>
    <s v="Штукатурка"/>
    <s v="п. Краснознаменское"/>
    <s v="ул.Центральная"/>
    <s v="КЗС"/>
    <m/>
    <s v="Юр.лицо"/>
    <m/>
    <s v="223/9"/>
    <s v="Багратионовский РЭС"/>
    <m/>
    <s v="Нет"/>
    <m/>
    <m/>
    <m/>
    <m/>
    <m/>
    <s v="Нет"/>
    <n v="25"/>
    <x v="12"/>
    <n v="33"/>
    <m/>
    <m/>
    <m/>
    <m/>
    <m/>
    <m/>
    <m/>
    <m/>
    <m/>
    <m/>
    <s v="Меркурий 231"/>
    <n v="12984162"/>
    <n v="40745"/>
    <x v="1"/>
    <s v="CE308 S34.745.OP.QV PL04 IEC"/>
    <s v="60856"/>
    <n v="777777"/>
    <s v="011485097760856"/>
    <s v="000000"/>
    <d v="2015-11-01T00:00:00"/>
    <m/>
    <s v="Балансовая РФПИ"/>
    <m/>
    <m/>
    <m/>
    <m/>
    <m/>
    <m/>
    <m/>
    <m/>
  </r>
  <r>
    <s v="393-010-054-01058-000267"/>
    <s v="000267"/>
    <s v="Волкова О.В."/>
    <s v="393-010-054-01058"/>
    <x v="14"/>
    <s v="393-010-054"/>
    <s v="15-206"/>
    <s v="393-010"/>
    <s v="О-13 Енино"/>
    <m/>
    <s v="Л 1"/>
    <s v="Без изоляции"/>
    <n v="9"/>
    <s v="Железобетонная"/>
    <n v="180"/>
    <s v="Норм."/>
    <s v="Подземный кабель"/>
    <s v="Штукатурка"/>
    <s v="п. Краснознаменское"/>
    <s v="ул.Центральная"/>
    <n v="29"/>
    <m/>
    <s v="Физ.лицо"/>
    <m/>
    <n v="9965575"/>
    <s v="Багратионовский РЭС"/>
    <m/>
    <s v="Нет"/>
    <m/>
    <m/>
    <m/>
    <m/>
    <m/>
    <s v="Нет"/>
    <n v="29"/>
    <x v="17"/>
    <n v="13"/>
    <m/>
    <m/>
    <m/>
    <m/>
    <m/>
    <m/>
    <m/>
    <m/>
    <m/>
    <m/>
    <s v="Нева 103"/>
    <n v="209072"/>
    <n v="15351"/>
    <x v="0"/>
    <s v="CE208 S7.849.2.OPR1.QYUVFLZ RP01 SMP MK"/>
    <s v="1002037704"/>
    <n v="777777"/>
    <s v="011507100068852"/>
    <s v="000000"/>
    <d v="2016-02-01T00:00:00"/>
    <m/>
    <s v="Балансовая РФПИ"/>
    <m/>
    <m/>
    <m/>
    <m/>
    <m/>
    <m/>
    <m/>
    <m/>
  </r>
  <r>
    <s v="393-010-054-01058-000268"/>
    <s v="000268"/>
    <s v="Алехин А.Е"/>
    <s v="393-010-054-01058"/>
    <x v="14"/>
    <s v="393-010-054"/>
    <s v="15-206"/>
    <s v="393-010"/>
    <s v="О-13 Енино"/>
    <m/>
    <s v="Л 1"/>
    <s v="Без изоляции"/>
    <n v="12"/>
    <s v="Железобетонная"/>
    <n v="240"/>
    <s v="Норм."/>
    <s v="Возд.отв. линия, СИП"/>
    <s v="Древесина"/>
    <s v="п. Краснознаменское"/>
    <s v="ул.Центральная"/>
    <n v="31"/>
    <m/>
    <s v="Физ.лицо"/>
    <m/>
    <n v="9965577"/>
    <s v="Багратионовский РЭС"/>
    <m/>
    <s v="Нет"/>
    <m/>
    <m/>
    <m/>
    <m/>
    <m/>
    <s v="Нет"/>
    <n v="15"/>
    <x v="0"/>
    <n v="12"/>
    <m/>
    <m/>
    <m/>
    <m/>
    <m/>
    <m/>
    <m/>
    <m/>
    <m/>
    <m/>
    <s v="Нева 101 "/>
    <n v="34104"/>
    <n v="4050"/>
    <x v="0"/>
    <s v="CE208 S7.849.2.OPR1.QYUVFLZ RP01 SMP MK"/>
    <s v="1002039036"/>
    <n v="777777"/>
    <s v="011507100235460"/>
    <s v="000000"/>
    <d v="2016-02-01T00:00:00"/>
    <m/>
    <s v="Балансовая РФПИ"/>
    <m/>
    <m/>
    <m/>
    <m/>
    <m/>
    <m/>
    <m/>
    <m/>
  </r>
  <r>
    <s v="393-010-054-01058-000269"/>
    <s v="000269"/>
    <s v="Мороз Г.С."/>
    <s v="393-010-054-01058"/>
    <x v="14"/>
    <s v="393-010-054"/>
    <s v="15-206"/>
    <s v="393-010"/>
    <s v="О-13 Енино"/>
    <m/>
    <s v="Л 1"/>
    <s v="Без изоляции"/>
    <n v="13"/>
    <s v="Железобетонная"/>
    <n v="260"/>
    <s v="Норм."/>
    <s v="Возд.отв. линия, СИП"/>
    <s v="Штукатурка"/>
    <s v="п. Краснознаменское"/>
    <s v="ул.Центральная"/>
    <n v="24"/>
    <m/>
    <s v="Физ.лицо"/>
    <m/>
    <n v="9965570"/>
    <s v="Багратионовский РЭС"/>
    <m/>
    <s v="Нет"/>
    <m/>
    <m/>
    <m/>
    <m/>
    <m/>
    <s v="Нет"/>
    <n v="17"/>
    <x v="0"/>
    <n v="12"/>
    <m/>
    <m/>
    <m/>
    <m/>
    <m/>
    <m/>
    <m/>
    <m/>
    <m/>
    <m/>
    <s v="ЦЭ6807БК"/>
    <s v="77890900461751"/>
    <n v="4102"/>
    <x v="0"/>
    <s v="CE208 S7.849.2.OPR1.QYUVFLZ RP01 SMP MK"/>
    <s v="1002038596"/>
    <n v="777777"/>
    <s v="011507100235343"/>
    <s v="000000"/>
    <d v="2016-02-01T00:00:00"/>
    <m/>
    <s v="Балансовая РФПИ"/>
    <m/>
    <m/>
    <m/>
    <m/>
    <m/>
    <m/>
    <m/>
    <m/>
  </r>
  <r>
    <s v="393-010-054-01058-000270"/>
    <s v="000270"/>
    <s v="Кузнецова В.Ф"/>
    <s v="393-010-054-01058"/>
    <x v="14"/>
    <s v="393-010-054"/>
    <s v="15-206"/>
    <s v="393-010"/>
    <s v="О-13 Енино"/>
    <m/>
    <s v="Л 1"/>
    <s v="Без изоляции"/>
    <s v="13/3/1_x000a_"/>
    <s v="Железобетонная"/>
    <n v="295"/>
    <s v="Норм."/>
    <s v="Возд.отв. линия, СИП"/>
    <s v="Древесина"/>
    <s v="п. Краснознаменское"/>
    <s v="ул.Центральная"/>
    <n v="30"/>
    <m/>
    <s v="Физ.лицо"/>
    <m/>
    <n v="9965576"/>
    <s v="Багратионовский РЭС"/>
    <m/>
    <s v="Нет"/>
    <m/>
    <m/>
    <m/>
    <m/>
    <m/>
    <s v="Нет"/>
    <n v="15"/>
    <x v="0"/>
    <n v="12"/>
    <m/>
    <m/>
    <m/>
    <m/>
    <m/>
    <m/>
    <m/>
    <m/>
    <m/>
    <m/>
    <s v="СО-ЭУ10"/>
    <n v="637706"/>
    <n v="28179"/>
    <x v="0"/>
    <s v="CE208 S7.849.2.OPR1.QYUVFLZ RP01 SMP MK"/>
    <s v="1000037707"/>
    <n v="777777"/>
    <s v="011507100234891"/>
    <s v="000000"/>
    <d v="2016-02-01T00:00:00"/>
    <m/>
    <s v="Балансовая РФПИ"/>
    <m/>
    <m/>
    <m/>
    <m/>
    <m/>
    <m/>
    <m/>
    <m/>
  </r>
  <r>
    <s v="393-010-054-01058-000271"/>
    <s v="000271"/>
    <s v="Корнилова З.В."/>
    <s v="393-010-054-01058"/>
    <x v="14"/>
    <s v="393-010-054"/>
    <s v="15-206"/>
    <s v="393-010"/>
    <s v="О-13 Енино"/>
    <m/>
    <s v="Л 1"/>
    <s v="Без изоляции"/>
    <s v="13/3/1_x000a_"/>
    <s v="Железобетонная"/>
    <n v="295"/>
    <s v="Норм."/>
    <s v="Возд.отв. линия, СИП"/>
    <s v="Древесина"/>
    <s v="п. Краснознаменское"/>
    <s v="ул.Центральная"/>
    <n v="32"/>
    <m/>
    <s v="Физ.лицо"/>
    <m/>
    <n v="9965578"/>
    <s v="Багратионовский РЭС"/>
    <m/>
    <s v="Нет"/>
    <m/>
    <m/>
    <m/>
    <m/>
    <m/>
    <s v="Нет"/>
    <n v="20"/>
    <x v="0"/>
    <n v="12"/>
    <m/>
    <m/>
    <m/>
    <m/>
    <m/>
    <m/>
    <m/>
    <m/>
    <m/>
    <m/>
    <s v="СО505"/>
    <n v="208179"/>
    <n v="32749"/>
    <x v="0"/>
    <s v="CE208 S7.849.2.OPR1.QYUVFLZ RP01 SMP MK"/>
    <s v="1000037764"/>
    <n v="777777"/>
    <s v="011507100234088"/>
    <s v="000000"/>
    <d v="2016-02-01T00:00:00"/>
    <m/>
    <s v="Балансовая РФПИ"/>
    <m/>
    <m/>
    <m/>
    <m/>
    <m/>
    <m/>
    <m/>
    <m/>
  </r>
  <r>
    <s v="393-010-054-01058-000272"/>
    <s v="000272"/>
    <s v="Канищева Л.А."/>
    <s v="393-010-054-01058"/>
    <x v="14"/>
    <s v="393-010-054"/>
    <s v="15-206"/>
    <s v="393-010"/>
    <s v="О-13 Енино"/>
    <m/>
    <s v="Л 1"/>
    <s v="Без изоляции"/>
    <n v="15"/>
    <s v="Железобетонная"/>
    <n v="300"/>
    <s v="Норм."/>
    <s v="Возд.отв. линия, СИП"/>
    <s v="Древесина"/>
    <s v="п. Краснознаменское"/>
    <s v="ул.Центральная"/>
    <n v="35"/>
    <m/>
    <s v="Физ.лицо"/>
    <m/>
    <n v="9965581"/>
    <s v="Багратионовский РЭС"/>
    <m/>
    <s v="Нет"/>
    <m/>
    <m/>
    <m/>
    <m/>
    <m/>
    <s v="Нет"/>
    <n v="25"/>
    <x v="0"/>
    <n v="12"/>
    <m/>
    <m/>
    <m/>
    <m/>
    <m/>
    <m/>
    <m/>
    <m/>
    <m/>
    <m/>
    <s v="Нева 103"/>
    <n v="42872"/>
    <n v="7569"/>
    <x v="0"/>
    <s v="CE208 S7.849.2.OPR1.QYUVFLZ RP01 SMP MK"/>
    <s v="1000036992"/>
    <n v="777777"/>
    <s v="011507100236065"/>
    <s v="000000"/>
    <d v="2016-02-01T00:00:00"/>
    <m/>
    <s v="Балансовая РФПИ"/>
    <m/>
    <m/>
    <m/>
    <m/>
    <m/>
    <m/>
    <m/>
    <m/>
  </r>
  <r>
    <s v="393-010-054-01058-000273"/>
    <s v="000273"/>
    <s v="Абрамова О.Х."/>
    <s v="393-010-054-01058"/>
    <x v="14"/>
    <s v="393-010-054"/>
    <s v="15-206"/>
    <s v="393-010"/>
    <s v="О-13 Енино"/>
    <m/>
    <s v="Л 1"/>
    <s v="Без изоляции"/>
    <s v="15/1_x000a_"/>
    <s v="Железобетонная"/>
    <n v="310"/>
    <s v="Норм."/>
    <s v="Подземный кабель"/>
    <s v="Кирпич"/>
    <s v="п. Краснознаменское"/>
    <s v="ул.Центральная"/>
    <n v="33"/>
    <m/>
    <s v="Физ.лицо"/>
    <m/>
    <n v="9965579"/>
    <s v="Багратионовский РЭС"/>
    <m/>
    <s v="Нет"/>
    <m/>
    <m/>
    <m/>
    <m/>
    <m/>
    <s v="Нет"/>
    <n v="21"/>
    <x v="17"/>
    <n v="13"/>
    <m/>
    <m/>
    <m/>
    <m/>
    <m/>
    <m/>
    <m/>
    <m/>
    <m/>
    <m/>
    <s v="Нева 103"/>
    <n v="333963"/>
    <n v="35939"/>
    <x v="0"/>
    <s v="CE208 S7.849.2.OPR1.QYUVFLZ RP01 SMP MK"/>
    <s v="1002038105"/>
    <n v="777777"/>
    <s v="011507100234914"/>
    <s v="000000"/>
    <d v="2016-02-01T00:00:00"/>
    <m/>
    <s v="Балансовая РФПИ"/>
    <m/>
    <m/>
    <m/>
    <m/>
    <m/>
    <m/>
    <m/>
    <m/>
  </r>
  <r>
    <s v="393-010-054-01058-000274"/>
    <s v="000274"/>
    <s v="Кузнецов И.Н."/>
    <s v="393-010-054-01058"/>
    <x v="14"/>
    <s v="393-010-054"/>
    <s v="15-206"/>
    <s v="393-010"/>
    <s v="О-13 Енино"/>
    <m/>
    <s v="Л 1"/>
    <s v="Без изоляции"/>
    <s v="13/5_x000a_"/>
    <s v="Железобетонная"/>
    <n v="310"/>
    <s v="Норм."/>
    <s v="Возд.отв. линия, СИП"/>
    <s v="Древесина"/>
    <s v="п. Краснознаменское"/>
    <s v="ул.Центральная"/>
    <n v="34"/>
    <m/>
    <s v="Физ.лицо"/>
    <m/>
    <n v="9965580"/>
    <s v="Багратионовский РЭС"/>
    <m/>
    <s v="Нет"/>
    <m/>
    <m/>
    <m/>
    <m/>
    <m/>
    <s v="Нет"/>
    <n v="22"/>
    <x v="0"/>
    <n v="12"/>
    <m/>
    <m/>
    <m/>
    <m/>
    <m/>
    <m/>
    <m/>
    <m/>
    <m/>
    <m/>
    <s v="СОЭЭ6706"/>
    <n v="177690"/>
    <n v="20343"/>
    <x v="0"/>
    <s v="CE208 S7.849.2.OPR1.QYUVFLZ RP01 SMP MK"/>
    <s v="1000036496"/>
    <n v="777777"/>
    <s v="011507100235271"/>
    <s v="000000"/>
    <d v="2016-02-01T00:00:00"/>
    <m/>
    <s v="Балансовая РФПИ"/>
    <m/>
    <m/>
    <m/>
    <m/>
    <m/>
    <m/>
    <m/>
    <m/>
  </r>
  <r>
    <s v="393-010-054-01058-000275"/>
    <s v="000275"/>
    <s v="Павлова Н.И."/>
    <s v="393-010-054-01058"/>
    <x v="14"/>
    <s v="393-010-054"/>
    <s v="15-206"/>
    <s v="393-010"/>
    <s v="О-13 Енино"/>
    <m/>
    <s v="Л 1"/>
    <s v="Без изоляции"/>
    <s v="13/6_x000a_"/>
    <s v="Деревянная"/>
    <n v="320"/>
    <s v="Норм."/>
    <s v="Возд.отв. линия, неизолир. пров."/>
    <s v="Штукатурка"/>
    <s v="п. Краснознаменское"/>
    <s v="ул.Центральная"/>
    <n v="36"/>
    <m/>
    <s v="Физ.лицо"/>
    <m/>
    <n v="9965582"/>
    <s v="Багратионовский РЭС"/>
    <m/>
    <s v="Нет"/>
    <m/>
    <m/>
    <m/>
    <m/>
    <m/>
    <s v="Нет"/>
    <n v="19"/>
    <x v="1"/>
    <n v="31"/>
    <m/>
    <m/>
    <m/>
    <m/>
    <m/>
    <m/>
    <m/>
    <m/>
    <m/>
    <m/>
    <s v="Нева 101 1SO 5знак. (6/1)"/>
    <n v="71467"/>
    <n v="1045"/>
    <x v="0"/>
    <s v="CE208 S7.849.2.OPR1.QYUVFLZ RP01 SMP MK"/>
    <s v="1002037665"/>
    <n v="777777"/>
    <s v="011507100068663"/>
    <s v="000000"/>
    <d v="2016-02-01T00:00:00"/>
    <m/>
    <s v="Балансовая РФПИ"/>
    <m/>
    <m/>
    <m/>
    <m/>
    <m/>
    <m/>
    <m/>
    <m/>
  </r>
  <r>
    <s v="393-010-054-01058-000276"/>
    <s v="000276"/>
    <s v="Зенюк А.В."/>
    <s v="393-010-054-01058"/>
    <x v="14"/>
    <s v="393-010-054"/>
    <s v="15-206"/>
    <s v="393-010"/>
    <s v="О-13 Енино"/>
    <m/>
    <s v="Л 1"/>
    <s v="Без изоляции"/>
    <n v="17"/>
    <s v="Деревянная"/>
    <n v="340"/>
    <s v="Норм."/>
    <s v="Возд.отв. линия, неизолир. пров."/>
    <s v="Древесина"/>
    <s v="п. Краснознаменское"/>
    <s v="ул.Центральная"/>
    <n v="37"/>
    <m/>
    <s v="Физ.лицо"/>
    <m/>
    <n v="9965583"/>
    <s v="Багратионовский РЭС"/>
    <m/>
    <s v="Нет"/>
    <m/>
    <m/>
    <m/>
    <m/>
    <m/>
    <s v="Нет"/>
    <n v="37"/>
    <x v="1"/>
    <n v="33"/>
    <m/>
    <m/>
    <m/>
    <m/>
    <m/>
    <m/>
    <m/>
    <m/>
    <m/>
    <m/>
    <s v="Нева 103"/>
    <n v="206393"/>
    <n v="12616"/>
    <x v="0"/>
    <s v="CE208 S7.849.2.OPR1.QYUVFLZ RP01 SMP MK"/>
    <s v="1002037436"/>
    <n v="777777"/>
    <s v="011507100068953"/>
    <s v="000000"/>
    <d v="2016-02-01T00:00:00"/>
    <m/>
    <s v="Балансовая РФПИ"/>
    <m/>
    <m/>
    <m/>
    <m/>
    <m/>
    <m/>
    <m/>
    <m/>
  </r>
  <r>
    <s v="393-010-054-01058-000277"/>
    <s v="000277"/>
    <s v="Постульгина Г.А."/>
    <s v="393-010-054-01058"/>
    <x v="14"/>
    <s v="393-010-054"/>
    <s v="15-206"/>
    <s v="393-010"/>
    <s v="О-13 Енино"/>
    <m/>
    <s v="Л 1"/>
    <s v="Без изоляции"/>
    <s v="13/8/1_x000a_"/>
    <s v="Деревянная"/>
    <n v="345"/>
    <s v="Норм."/>
    <s v="Возд.отв. линия, неизолир. пров."/>
    <s v="Штукатурка"/>
    <s v="п. Краснознаменское"/>
    <s v="ул.Центральная"/>
    <n v="40"/>
    <m/>
    <s v="Физ.лицо"/>
    <m/>
    <n v="9965584"/>
    <s v="Багратионовский РЭС"/>
    <m/>
    <s v="Нет"/>
    <m/>
    <m/>
    <m/>
    <m/>
    <m/>
    <s v="Нет"/>
    <n v="18"/>
    <x v="1"/>
    <n v="28"/>
    <m/>
    <m/>
    <m/>
    <m/>
    <m/>
    <m/>
    <m/>
    <m/>
    <m/>
    <m/>
    <s v="L1F"/>
    <n v="1020311"/>
    <n v="68445"/>
    <x v="0"/>
    <s v="CE208 S7.849.2.OPR1.QYUVFLZ RP01 SMP MK"/>
    <s v="1002038516"/>
    <n v="777777"/>
    <s v="011507100157994"/>
    <s v="000000"/>
    <d v="2016-02-01T00:00:00"/>
    <m/>
    <s v="Балансовая РФПИ"/>
    <m/>
    <m/>
    <m/>
    <m/>
    <m/>
    <m/>
    <m/>
    <m/>
  </r>
  <r>
    <s v="393-010-054-01058-000278"/>
    <s v="000278"/>
    <s v="Исакова Л.А."/>
    <s v="393-010-054-01058"/>
    <x v="14"/>
    <s v="393-010-054"/>
    <s v="15-206"/>
    <s v="393-010"/>
    <s v="О-13 Енино"/>
    <m/>
    <s v="Л 1"/>
    <s v="Без изоляции"/>
    <s v="13/10_x000a_"/>
    <s v="Железобетонная"/>
    <n v="360"/>
    <s v="Норм."/>
    <s v="Возд.отв. линия, СИП"/>
    <s v="Древесина"/>
    <s v="п. Краснознаменское"/>
    <s v="ул.Центральная"/>
    <n v="22"/>
    <m/>
    <s v="Физ.лицо"/>
    <m/>
    <n v="9965568"/>
    <s v="Багратионовский РЭС"/>
    <m/>
    <s v="Нет"/>
    <m/>
    <m/>
    <m/>
    <m/>
    <m/>
    <s v="Нет"/>
    <n v="22"/>
    <x v="0"/>
    <n v="12"/>
    <m/>
    <m/>
    <m/>
    <m/>
    <m/>
    <m/>
    <m/>
    <m/>
    <m/>
    <m/>
    <s v="НЕВА 101 1SO 5знак.(6/1)"/>
    <n v="48882"/>
    <n v="12276"/>
    <x v="0"/>
    <s v="CE208 S7.849.2.OPR1.QYUVFLZ RP01 SMP MK"/>
    <s v="1002037586"/>
    <n v="777777"/>
    <s v="011507100234558"/>
    <s v="000000"/>
    <d v="2016-02-01T00:00:00"/>
    <m/>
    <s v="Балансовая РФПИ"/>
    <m/>
    <m/>
    <m/>
    <m/>
    <m/>
    <m/>
    <m/>
    <m/>
  </r>
  <r>
    <s v="393-010-054-01058-000279"/>
    <s v="000279"/>
    <s v="Зенюк А.В."/>
    <s v="393-010-054-01058"/>
    <x v="14"/>
    <s v="393-010-054"/>
    <s v="15-206"/>
    <s v="393-010"/>
    <s v="О-13 Енино"/>
    <m/>
    <s v="Л 1"/>
    <s v="Без изоляции"/>
    <s v="18_x000a_"/>
    <s v="Деревянная"/>
    <n v="360"/>
    <s v="Норм."/>
    <s v="Подземный кабель"/>
    <s v="Штукатурка"/>
    <s v="п. Краснознаменское"/>
    <s v="ул.Центральная"/>
    <n v="39"/>
    <m/>
    <s v="Физ.лицо"/>
    <m/>
    <n v="9965585"/>
    <s v="Багратионовский РЭС"/>
    <m/>
    <s v="Нет"/>
    <m/>
    <m/>
    <m/>
    <m/>
    <m/>
    <s v="Нет"/>
    <n v="18"/>
    <x v="0"/>
    <n v="12"/>
    <m/>
    <m/>
    <m/>
    <m/>
    <m/>
    <m/>
    <m/>
    <m/>
    <m/>
    <m/>
    <s v="Нева 103"/>
    <n v="193241"/>
    <n v="4205"/>
    <x v="0"/>
    <s v="CE208 S7.849.2.OPR1.QYUVFLZ RP01 SMP MK"/>
    <s v="1000037877"/>
    <n v="777777"/>
    <s v="011507100235064"/>
    <s v="000000"/>
    <d v="2016-02-01T00:00:00"/>
    <m/>
    <s v="Балансовая РФПИ"/>
    <m/>
    <m/>
    <m/>
    <m/>
    <m/>
    <m/>
    <m/>
    <m/>
  </r>
  <r>
    <s v="393-010-054-01058-000280"/>
    <s v="000280"/>
    <s v="Барсуков А.М."/>
    <s v="393-010-054-01058"/>
    <x v="14"/>
    <s v="393-010-054"/>
    <s v="15-206"/>
    <s v="393-010"/>
    <s v="О-13 Енино"/>
    <m/>
    <s v="Л 1"/>
    <s v="Без изоляции"/>
    <s v="13/2_x000a_"/>
    <s v="Железобетонная"/>
    <n v="380"/>
    <s v="Норм."/>
    <s v="Возд.отв. линия, СИП"/>
    <s v="Кирпич"/>
    <s v="п. Краснознаменское"/>
    <s v="ул.Центральная"/>
    <n v="28"/>
    <m/>
    <s v="Физ.лицо"/>
    <m/>
    <n v="9965574"/>
    <s v="Багратионовский РЭС"/>
    <m/>
    <s v="Нет"/>
    <m/>
    <m/>
    <m/>
    <m/>
    <m/>
    <s v="Нет"/>
    <n v="27"/>
    <x v="0"/>
    <n v="12"/>
    <m/>
    <m/>
    <m/>
    <m/>
    <m/>
    <m/>
    <m/>
    <m/>
    <m/>
    <m/>
    <s v="СО-505"/>
    <n v="397340"/>
    <n v="52510"/>
    <x v="0"/>
    <s v="CE208 S7.849.2.OPR1.QYUVFLZ RP01 SMP MK"/>
    <s v="1002038374"/>
    <n v="777777"/>
    <s v="011507100067544"/>
    <s v="000000"/>
    <d v="2016-02-01T00:00:00"/>
    <m/>
    <s v="Балансовая РФПИ"/>
    <m/>
    <m/>
    <m/>
    <m/>
    <m/>
    <m/>
    <m/>
    <m/>
  </r>
  <r>
    <s v="393-010-054-01058-000281"/>
    <s v="000281"/>
    <s v="Григорьев Н.П"/>
    <s v="393-010-054-01058"/>
    <x v="14"/>
    <s v="393-010-054"/>
    <s v="15-206"/>
    <s v="393-010"/>
    <s v="О-13 Енино"/>
    <m/>
    <s v="Л 1"/>
    <s v="Без изоляции"/>
    <n v="19"/>
    <s v="Деревянная"/>
    <n v="380"/>
    <s v="Норм."/>
    <s v="Возд.отв. линия, неизолир. пров."/>
    <s v="Штукатурка"/>
    <s v="п. Краснознаменское"/>
    <s v="ул.Центральная"/>
    <n v="41"/>
    <m/>
    <s v="Физ.лицо"/>
    <m/>
    <n v="9965586"/>
    <s v="Багратионовский РЭС"/>
    <m/>
    <s v="Нет"/>
    <m/>
    <m/>
    <m/>
    <m/>
    <m/>
    <s v="Нет"/>
    <n v="22"/>
    <x v="1"/>
    <n v="33"/>
    <m/>
    <m/>
    <m/>
    <m/>
    <m/>
    <m/>
    <m/>
    <m/>
    <m/>
    <m/>
    <s v="ЦЭ6807БК"/>
    <n v="49115409"/>
    <n v="67855"/>
    <x v="0"/>
    <s v="CE208 S7.849.2.OPR1.QYUVFLZ RP01 SMP MK"/>
    <s v="1002038922"/>
    <n v="777777"/>
    <s v="011507100065428"/>
    <s v="000000"/>
    <d v="2016-02-01T00:00:00"/>
    <m/>
    <s v="Балансовая РФПИ"/>
    <m/>
    <m/>
    <m/>
    <m/>
    <m/>
    <m/>
    <m/>
    <m/>
  </r>
  <r>
    <s v="393-010-054-01058-000282"/>
    <s v="000282"/>
    <s v="Алехина К.Н."/>
    <s v="393-010-054-01058"/>
    <x v="14"/>
    <s v="393-010-054"/>
    <s v="15-206"/>
    <s v="393-010"/>
    <s v="О-13 Енино"/>
    <m/>
    <s v="Л 1"/>
    <s v="Без изоляции"/>
    <s v="13/2/1_x000a_"/>
    <s v="Железобетонная"/>
    <n v="385"/>
    <s v="Норм."/>
    <s v="Возд.отв. линия, неизолир. пров."/>
    <s v="Древесина"/>
    <s v="п. Краснознаменское"/>
    <s v="ул.Центральная"/>
    <n v="26"/>
    <m/>
    <s v="Физ.лицо"/>
    <m/>
    <n v="9965573"/>
    <s v="Багратионовский РЭС"/>
    <m/>
    <s v="Нет"/>
    <m/>
    <m/>
    <m/>
    <m/>
    <m/>
    <s v="Нет"/>
    <n v="18"/>
    <x v="1"/>
    <n v="22"/>
    <m/>
    <m/>
    <m/>
    <m/>
    <m/>
    <m/>
    <m/>
    <m/>
    <m/>
    <m/>
    <s v="СО-ЭУ10"/>
    <n v="637352"/>
    <n v="247721"/>
    <x v="0"/>
    <s v="CE208 S7.849.2.OPR1.QYUVFLZ RP01 SMP MK"/>
    <s v="1000036187"/>
    <n v="777777"/>
    <s v="011507100234217"/>
    <s v="000000"/>
    <d v="2016-02-01T00:00:00"/>
    <m/>
    <s v="Балансовая РФПИ"/>
    <m/>
    <m/>
    <m/>
    <m/>
    <m/>
    <m/>
    <m/>
    <m/>
  </r>
  <r>
    <s v="393-010-054-01058-000283"/>
    <s v="000283"/>
    <s v="Парамонова И.В."/>
    <s v="393-010-054-01058"/>
    <x v="14"/>
    <s v="393-010-054"/>
    <s v="15-206"/>
    <s v="393-010"/>
    <s v="О-13 Енино"/>
    <m/>
    <s v="Л 1"/>
    <s v="Без изоляции"/>
    <n v="20"/>
    <s v="Деревянная"/>
    <n v="400"/>
    <s v="Норм."/>
    <s v="Подземный кабель"/>
    <s v="Штукатурка"/>
    <s v="п. Краснознаменское"/>
    <s v="ул.Центральная"/>
    <n v="43"/>
    <m/>
    <s v="Физ.лицо"/>
    <m/>
    <n v="9965587"/>
    <s v="Багратионовский РЭС"/>
    <m/>
    <s v="Нет"/>
    <m/>
    <m/>
    <m/>
    <m/>
    <m/>
    <s v="Нет"/>
    <n v="29"/>
    <x v="0"/>
    <n v="12"/>
    <m/>
    <m/>
    <m/>
    <m/>
    <m/>
    <m/>
    <m/>
    <m/>
    <m/>
    <m/>
    <s v="ЦЭ6807П"/>
    <s v="789571109264626"/>
    <n v="55063"/>
    <x v="0"/>
    <s v="CE208 S7.849.2.OPR1.QYUVFLZ RP01 SMP MK"/>
    <s v="1000037776"/>
    <n v="777777"/>
    <s v="011507100234093"/>
    <s v="000000"/>
    <d v="2016-02-01T00:00:00"/>
    <m/>
    <s v="Балансовая РФПИ"/>
    <m/>
    <m/>
    <m/>
    <m/>
    <m/>
    <m/>
    <m/>
    <m/>
  </r>
  <r>
    <s v="393-010-054-01058-000284"/>
    <s v="000284"/>
    <s v="Талипов Р.Д."/>
    <s v="393-010-054-01058"/>
    <x v="14"/>
    <s v="393-010-054"/>
    <s v="15-206"/>
    <s v="393-010"/>
    <s v="О-13 Енино"/>
    <m/>
    <s v="Л 1"/>
    <s v="Без изоляции"/>
    <n v="21"/>
    <s v="Железобетонная"/>
    <n v="420"/>
    <s v="Норм."/>
    <s v="Подземный кабель"/>
    <s v="Штукатурка"/>
    <s v="п. Краснознаменское"/>
    <s v="ул.Центральная"/>
    <n v="45"/>
    <m/>
    <s v="Физ.лицо"/>
    <m/>
    <n v="9965588"/>
    <s v="Багратионовский РЭС"/>
    <m/>
    <s v="Нет"/>
    <m/>
    <m/>
    <m/>
    <m/>
    <m/>
    <s v="Нет"/>
    <n v="19"/>
    <x v="0"/>
    <n v="12"/>
    <m/>
    <m/>
    <m/>
    <m/>
    <m/>
    <m/>
    <m/>
    <m/>
    <m/>
    <m/>
    <s v="Нева 101 "/>
    <n v="332892"/>
    <n v="3046"/>
    <x v="0"/>
    <s v="CE208 S7.849.2.OPR1.QYUVFLZ RP01 SMP MK"/>
    <s v="1002038191"/>
    <n v="777777"/>
    <s v="011507100068809"/>
    <s v="000000"/>
    <d v="2016-02-01T00:00:00"/>
    <m/>
    <s v="Балансовая РФПИ"/>
    <m/>
    <m/>
    <m/>
    <m/>
    <m/>
    <m/>
    <m/>
    <m/>
  </r>
  <r>
    <s v="393-010-054-01058-000285"/>
    <s v="000285"/>
    <s v="Любушкина Т.ф."/>
    <s v="393-010-054-01058"/>
    <x v="14"/>
    <s v="393-010-054"/>
    <s v="15-206"/>
    <s v="393-010"/>
    <s v="О-13 Енино"/>
    <m/>
    <s v="Л 1"/>
    <s v="Без изоляции"/>
    <n v="22"/>
    <s v="Деревянная"/>
    <n v="440"/>
    <s v="Норм."/>
    <s v="Возд.отв. линия, кабель"/>
    <s v="Кирпич"/>
    <s v="п. Краснознаменское"/>
    <s v="ул.Центральная"/>
    <n v="47"/>
    <m/>
    <s v="Физ.лицо"/>
    <m/>
    <n v="9965590"/>
    <s v="Багратионовский РЭС"/>
    <m/>
    <s v="Нет"/>
    <m/>
    <m/>
    <m/>
    <m/>
    <m/>
    <s v="Нет"/>
    <n v="13"/>
    <x v="1"/>
    <n v="33"/>
    <m/>
    <m/>
    <m/>
    <m/>
    <m/>
    <m/>
    <m/>
    <m/>
    <m/>
    <m/>
    <s v="Нева 101 "/>
    <n v="75737"/>
    <n v="8620"/>
    <x v="0"/>
    <s v="CE208 S7.849.2.OPR1.QYUVFLZ RP01 SMP MK"/>
    <s v="1002038786"/>
    <n v="777777"/>
    <s v="011507100235261"/>
    <s v="000000"/>
    <d v="2016-02-01T00:00:00"/>
    <m/>
    <s v="Балансовая РФПИ"/>
    <m/>
    <m/>
    <m/>
    <m/>
    <m/>
    <m/>
    <m/>
    <m/>
  </r>
  <r>
    <s v="393-010-054-01058-000286"/>
    <s v="000286"/>
    <s v="Багров В.П."/>
    <s v="393-010-054-01058"/>
    <x v="14"/>
    <s v="393-010-054"/>
    <s v="15-206"/>
    <s v="393-010"/>
    <s v="О-13 Енино"/>
    <m/>
    <s v="Л 1"/>
    <s v="Без изоляции"/>
    <n v="23"/>
    <s v="Деревянная"/>
    <n v="460"/>
    <s v="Норм."/>
    <s v="Возд.отв. линия, СИП"/>
    <s v="Штукатурка"/>
    <s v="п. Краснознаменское"/>
    <s v="ул.Центральная"/>
    <n v="49"/>
    <m/>
    <s v="Физ.лицо"/>
    <m/>
    <n v="9965589"/>
    <s v="Багратионовский РЭС"/>
    <m/>
    <s v="Нет"/>
    <m/>
    <m/>
    <m/>
    <m/>
    <m/>
    <s v="Нет"/>
    <n v="20"/>
    <x v="0"/>
    <n v="12"/>
    <m/>
    <m/>
    <m/>
    <m/>
    <m/>
    <m/>
    <m/>
    <m/>
    <m/>
    <m/>
    <s v="ЦЭ6807"/>
    <n v="6404176"/>
    <n v="73284"/>
    <x v="0"/>
    <s v="CE208 S7.849.2.OPR1.QYUVFLZ RP01 SMP MK"/>
    <s v="1002037797"/>
    <n v="777777"/>
    <s v="011507100235509"/>
    <s v="000000"/>
    <d v="2016-02-01T00:00:00"/>
    <m/>
    <s v="Балансовая РФПИ"/>
    <m/>
    <m/>
    <m/>
    <m/>
    <m/>
    <m/>
    <m/>
    <m/>
  </r>
  <r>
    <s v="393-010-054-01058-000287"/>
    <s v="000287"/>
    <s v="Уличное освещение"/>
    <s v="393-010-054-01058"/>
    <x v="14"/>
    <s v="393-010-054"/>
    <s v="15-206"/>
    <s v="393-010"/>
    <s v="О-13 Енино"/>
    <m/>
    <s v="Л 1"/>
    <s v="Без изоляции"/>
    <s v="РУ-0,4кВ"/>
    <s v="Железобетонная"/>
    <s v="В ТП"/>
    <s v="Норм."/>
    <s v="Возд.отв. линия, неизолир. пров."/>
    <s v="Сайдинг"/>
    <s v="п. Краснознаменское"/>
    <s v="ул.Центральная"/>
    <s v="ТП"/>
    <m/>
    <s v="Юр.лицо"/>
    <m/>
    <s v="256/9"/>
    <s v="Багратионовский РЭС"/>
    <m/>
    <s v="Нет"/>
    <m/>
    <m/>
    <m/>
    <m/>
    <m/>
    <s v="Нет"/>
    <n v="20"/>
    <x v="12"/>
    <n v="40"/>
    <m/>
    <m/>
    <m/>
    <m/>
    <m/>
    <m/>
    <m/>
    <m/>
    <m/>
    <m/>
    <s v="Нева 303"/>
    <n v="40789"/>
    <n v="11143"/>
    <x v="1"/>
    <s v="CE308 S34.745.OP.QV PL04 IEC"/>
    <s v="60875"/>
    <n v="777777"/>
    <s v="011485097760875"/>
    <s v="000000"/>
    <d v="2015-11-01T00:00:00"/>
    <m/>
    <s v="Балансовая РФПИ"/>
    <m/>
    <m/>
    <m/>
    <m/>
    <m/>
    <m/>
    <m/>
    <m/>
  </r>
  <r>
    <s v="393-010-054-01058-000288"/>
    <s v="000288"/>
    <s v="Тех.учет ТП 206-16"/>
    <s v="393-010-054-01058"/>
    <x v="14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Краснознаменское"/>
    <s v="ул.Централь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ОП-0,66-I"/>
    <n v="150"/>
    <s v="Опорный"/>
    <s v="Новые ТТ на шины"/>
    <s v="30"/>
    <n v="5048142"/>
    <n v="5048288"/>
    <n v="5047734"/>
    <d v="2015-09-26T00:00:00"/>
    <m/>
    <s v="НЕВА 303 1S0"/>
    <s v="040789"/>
    <m/>
    <x v="2"/>
    <s v="CE308 S31.543.OA.SV IEC"/>
    <s v="098285379"/>
    <n v="777777"/>
    <s v="011509098285379"/>
    <s v="000000"/>
    <d v="2015-12-01T00:00:00"/>
    <m/>
    <s v="Балансовая РФПИ"/>
    <m/>
    <m/>
    <m/>
    <m/>
    <m/>
    <m/>
    <m/>
    <m/>
  </r>
  <r>
    <s v="393-010-054-01059-000289"/>
    <s v="000289"/>
    <s v="Тимофеева З.А."/>
    <s v="393-010-054-01059"/>
    <x v="15"/>
    <s v="393-010-054"/>
    <s v="15-206"/>
    <s v="393-010"/>
    <s v="О-13 Енино"/>
    <m/>
    <s v="Л 1"/>
    <s v="Без изоляции"/>
    <n v="9"/>
    <s v="Деревянная"/>
    <n v="180"/>
    <s v="Норм."/>
    <s v="Подземный кабель"/>
    <s v="Кирпич"/>
    <s v="п. Подгорное"/>
    <s v="ул.Молодежная "/>
    <n v="1"/>
    <m/>
    <s v="Физ.лицо"/>
    <m/>
    <n v="9965482"/>
    <s v="Багратионовский РЭС"/>
    <m/>
    <s v="Нет"/>
    <m/>
    <m/>
    <m/>
    <m/>
    <m/>
    <s v="Нет"/>
    <n v="25"/>
    <x v="17"/>
    <n v="13"/>
    <m/>
    <m/>
    <m/>
    <m/>
    <m/>
    <m/>
    <m/>
    <m/>
    <m/>
    <m/>
    <s v="ЦЭ6807БК"/>
    <n v="11311030593"/>
    <n v="937472"/>
    <x v="0"/>
    <s v="CE208 S7.849.2.OPR1.QYUVFLZ RP01 SMP MK"/>
    <s v="1002038623"/>
    <n v="777777"/>
    <s v="011507100235264"/>
    <s v="000000"/>
    <d v="2016-02-01T00:00:00"/>
    <m/>
    <s v="Балансовая РФПИ"/>
    <m/>
    <m/>
    <m/>
    <m/>
    <m/>
    <m/>
    <m/>
    <m/>
  </r>
  <r>
    <s v="393-010-054-01059-000290"/>
    <s v="000290"/>
    <s v="Зыкова Е. С."/>
    <s v="393-010-054-01059"/>
    <x v="15"/>
    <s v="393-010-054"/>
    <s v="15-206"/>
    <s v="393-010"/>
    <s v="О-13 Енино"/>
    <m/>
    <s v="Л 1"/>
    <s v="Без изоляции"/>
    <n v="11"/>
    <s v="Деревянная"/>
    <n v="220"/>
    <s v="Норм."/>
    <s v="Возд.отв. линия, СИП"/>
    <s v="Кирпич"/>
    <s v="п. Подгорное"/>
    <s v="ул.Молодежная "/>
    <n v="3"/>
    <m/>
    <s v="Физ.лицо"/>
    <m/>
    <n v="9965424"/>
    <s v="Багратионовский РЭС"/>
    <m/>
    <s v="Нет"/>
    <m/>
    <m/>
    <m/>
    <m/>
    <m/>
    <s v="Нет"/>
    <n v="21"/>
    <x v="10"/>
    <n v="12"/>
    <m/>
    <m/>
    <m/>
    <m/>
    <m/>
    <m/>
    <m/>
    <m/>
    <m/>
    <m/>
    <s v="ЦЭ6803ВМ"/>
    <s v="9081063003106"/>
    <n v="27158"/>
    <x v="1"/>
    <s v="CE308 S34.745 .OP.QV PL04 IEC MK"/>
    <s v="10188"/>
    <n v="777777"/>
    <s v="011506098610188"/>
    <s v="000000"/>
    <d v="2015-12-01T00:00:00"/>
    <m/>
    <s v="Балансовая РФПИ"/>
    <m/>
    <m/>
    <m/>
    <m/>
    <m/>
    <m/>
    <m/>
    <m/>
  </r>
  <r>
    <s v="393-010-054-01059-000291"/>
    <s v="000291"/>
    <s v="Жуков А.Г."/>
    <s v="393-010-054-01059"/>
    <x v="15"/>
    <s v="393-010-054"/>
    <s v="15-206"/>
    <s v="393-010"/>
    <s v="О-13 Енино"/>
    <m/>
    <s v="Л 1"/>
    <s v="Без изоляции"/>
    <s v="16/4"/>
    <s v="Деревянная"/>
    <n v="360"/>
    <s v="Норм."/>
    <s v="Подземный кабель"/>
    <s v="Кирпич"/>
    <s v="п. Подгорное"/>
    <s v="ул. Хутор Подгорное"/>
    <n v="3"/>
    <n v="1"/>
    <s v="Физ.лицо"/>
    <m/>
    <n v="9965477"/>
    <s v="Багратионовский РЭС"/>
    <m/>
    <s v="Нет"/>
    <m/>
    <m/>
    <m/>
    <m/>
    <m/>
    <s v="Нет"/>
    <n v="17"/>
    <x v="17"/>
    <n v="13"/>
    <m/>
    <m/>
    <m/>
    <m/>
    <m/>
    <m/>
    <m/>
    <m/>
    <m/>
    <m/>
    <s v="СЕ101"/>
    <s v="7789088050997"/>
    <n v="4648"/>
    <x v="0"/>
    <s v="CE208 S7.849.2.OPR1.QYUVFLZ RP01 SMP MK"/>
    <s v="1000036595"/>
    <n v="777777"/>
    <s v="011507100235889"/>
    <s v="000000"/>
    <d v="2016-02-01T00:00:00"/>
    <m/>
    <s v="Балансовая РФПИ"/>
    <m/>
    <m/>
    <m/>
    <m/>
    <m/>
    <m/>
    <m/>
    <m/>
  </r>
  <r>
    <s v="393-010-054-01059-000292"/>
    <s v="000292"/>
    <s v="Гусев Б.С."/>
    <s v="393-010-054-01059"/>
    <x v="15"/>
    <s v="393-010-054"/>
    <s v="15-206"/>
    <s v="393-010"/>
    <s v="О-13 Енино"/>
    <m/>
    <s v="Л 1"/>
    <s v="Без изоляции"/>
    <s v="16/4"/>
    <s v="Деревянная"/>
    <n v="360"/>
    <s v="Норм."/>
    <s v="Возд.отв. линия, неизолир. пров."/>
    <s v="Кирпич"/>
    <s v="п. Подгорное"/>
    <s v="ул. Хутор Подгорное"/>
    <n v="3"/>
    <n v="2"/>
    <s v="Физ.лицо"/>
    <m/>
    <n v="9965478"/>
    <s v="Багратионовский РЭС"/>
    <m/>
    <s v="Нет"/>
    <m/>
    <m/>
    <m/>
    <m/>
    <m/>
    <s v="Нет"/>
    <n v="17"/>
    <x v="1"/>
    <n v="35"/>
    <m/>
    <m/>
    <m/>
    <m/>
    <m/>
    <m/>
    <m/>
    <m/>
    <m/>
    <m/>
    <s v="Нева 103"/>
    <n v="167374"/>
    <n v="6809"/>
    <x v="0"/>
    <s v="CE208 S7.849.2.OPR1.QYUVFLZ RP01 SMP MK"/>
    <s v="1002037539"/>
    <n v="777777"/>
    <s v="011507100234498"/>
    <s v="000000"/>
    <d v="2016-02-01T00:00:00"/>
    <m/>
    <s v="Балансовая РФПИ"/>
    <m/>
    <m/>
    <m/>
    <m/>
    <m/>
    <m/>
    <m/>
    <m/>
  </r>
  <r>
    <s v="393-010-054-01059-000293"/>
    <s v="000293"/>
    <s v="Червенко В.М."/>
    <s v="393-010-054-01059"/>
    <x v="15"/>
    <s v="393-010-054"/>
    <s v="15-206"/>
    <s v="393-010"/>
    <s v="О-13 Енино"/>
    <m/>
    <s v="Л 1"/>
    <s v="Без изоляции"/>
    <n v="28"/>
    <s v="Деревянная"/>
    <n v="560"/>
    <s v="Норм."/>
    <s v="Возд.отв. линия, неизолир. пров."/>
    <s v="Кирпич"/>
    <s v="п. Подгорное"/>
    <s v="ул. Хутор Подгорное"/>
    <n v="1"/>
    <m/>
    <s v="Физ.лицо"/>
    <m/>
    <n v="9965475"/>
    <s v="Багратионовский РЭС"/>
    <m/>
    <s v="Нет"/>
    <m/>
    <m/>
    <m/>
    <m/>
    <m/>
    <s v="Нет"/>
    <n v="40"/>
    <x v="1"/>
    <n v="33"/>
    <m/>
    <m/>
    <m/>
    <m/>
    <m/>
    <m/>
    <m/>
    <m/>
    <m/>
    <m/>
    <s v="Нева 101 "/>
    <n v="174106"/>
    <n v="18044"/>
    <x v="0"/>
    <s v="CE208 S7.849.2.OPR1.QYUVFLZ RP01 SMP MK"/>
    <s v="1002038677"/>
    <n v="777777"/>
    <s v="011507100235329"/>
    <s v="000000"/>
    <d v="2016-02-01T00:00:00"/>
    <m/>
    <s v="Балансовая РФПИ"/>
    <m/>
    <m/>
    <m/>
    <m/>
    <m/>
    <m/>
    <m/>
    <m/>
  </r>
  <r>
    <s v="393-010-054-01059-000294"/>
    <s v="000294"/>
    <s v="Жарникова Г.И."/>
    <s v="393-010-054-01059"/>
    <x v="15"/>
    <s v="393-010-054"/>
    <s v="15-206"/>
    <s v="393-010"/>
    <s v="О-13 Енино"/>
    <m/>
    <s v="Л 1"/>
    <s v="Без изоляции"/>
    <s v="27/5"/>
    <s v="Деревянная"/>
    <n v="590"/>
    <s v="Норм."/>
    <s v="Возд.отв. линия, неизолир. пров."/>
    <s v="Кирпич"/>
    <s v="п. Подгорное"/>
    <s v="ул. Хутор Подгорное"/>
    <n v="2"/>
    <m/>
    <s v="Физ.лицо"/>
    <m/>
    <n v="9965479"/>
    <s v="Багратионовский РЭС"/>
    <m/>
    <s v="Нет"/>
    <m/>
    <m/>
    <m/>
    <m/>
    <m/>
    <s v="Нет"/>
    <n v="30"/>
    <x v="1"/>
    <n v="33"/>
    <m/>
    <m/>
    <m/>
    <m/>
    <m/>
    <m/>
    <m/>
    <m/>
    <m/>
    <m/>
    <s v="Нева 101 "/>
    <n v="182600"/>
    <n v="25360"/>
    <x v="0"/>
    <s v="CE208 S7.849.2.OPR1.QYUVFLZ RP01 SMP MK"/>
    <s v="1002033513"/>
    <n v="777777"/>
    <s v="011507098317247"/>
    <s v="000000"/>
    <d v="2015-12-01T00:00:00"/>
    <m/>
    <s v="Балансовая РФПИ"/>
    <m/>
    <m/>
    <m/>
    <m/>
    <m/>
    <m/>
    <m/>
    <m/>
  </r>
  <r>
    <s v="393-010-054-01059-000295"/>
    <s v="000295"/>
    <s v="Межлумян Я.А."/>
    <s v="393-010-054-01059"/>
    <x v="15"/>
    <s v="393-010-054"/>
    <s v="15-206"/>
    <s v="393-010"/>
    <s v="О-13 Енино"/>
    <m/>
    <s v="Л 2"/>
    <s v="Без изоляции"/>
    <n v="8"/>
    <s v="Деревянная"/>
    <n v="160"/>
    <s v="Норм."/>
    <s v="Подземный кабель"/>
    <s v="Кирпич"/>
    <s v="п. Подгорное"/>
    <s v="ул.Центральная"/>
    <n v="22"/>
    <s v="А"/>
    <s v="Физ.лицо"/>
    <m/>
    <n v="9965425"/>
    <s v="Багратионовский РЭС"/>
    <m/>
    <s v="Нет"/>
    <m/>
    <m/>
    <m/>
    <m/>
    <m/>
    <s v="Нет"/>
    <n v="22"/>
    <x v="17"/>
    <n v="13"/>
    <m/>
    <m/>
    <m/>
    <m/>
    <m/>
    <m/>
    <m/>
    <m/>
    <m/>
    <m/>
    <s v="СО-ЭЭ6706"/>
    <n v="9360106"/>
    <n v="48133"/>
    <x v="0"/>
    <s v="CE208 S7.849.2.OPR1.QYUVFLZ RP01 SMP MK"/>
    <s v="1002038952"/>
    <n v="777777"/>
    <s v="011507100234523"/>
    <s v="000000"/>
    <d v="2016-02-01T00:00:00"/>
    <m/>
    <s v="Балансовая РФПИ"/>
    <m/>
    <m/>
    <m/>
    <m/>
    <m/>
    <m/>
    <m/>
    <m/>
  </r>
  <r>
    <s v="393-010-054-01059-000296"/>
    <s v="000296"/>
    <s v="Ершов С.Н."/>
    <s v="393-010-054-01059"/>
    <x v="15"/>
    <s v="393-010-054"/>
    <s v="15-206"/>
    <s v="393-010"/>
    <s v="О-13 Енино"/>
    <m/>
    <s v="Л 2"/>
    <s v="Без изоляции"/>
    <s v="8/1_x000a_"/>
    <s v="Деревянная"/>
    <n v="170"/>
    <s v="Норм."/>
    <s v="Возд.отв. линия, СИП"/>
    <s v="Кирпич"/>
    <s v="п. Подгорное"/>
    <s v="пер. Центральный"/>
    <n v="1"/>
    <m/>
    <s v="Физ.лицо"/>
    <m/>
    <n v="9965448"/>
    <s v="Багратионовский РЭС"/>
    <m/>
    <s v="Нет"/>
    <m/>
    <m/>
    <m/>
    <m/>
    <m/>
    <s v="Нет"/>
    <n v="17"/>
    <x v="0"/>
    <n v="12"/>
    <m/>
    <m/>
    <m/>
    <m/>
    <m/>
    <m/>
    <m/>
    <m/>
    <m/>
    <m/>
    <s v="Нева 101 "/>
    <n v="374247"/>
    <n v="13964"/>
    <x v="0"/>
    <s v="CE208 S7.849.2.OPR1.QYUVFLZ RP01 SMP MK"/>
    <s v="1002038741"/>
    <n v="777777"/>
    <s v="011507100158106"/>
    <s v="000000"/>
    <d v="2016-02-01T00:00:00"/>
    <m/>
    <s v="Балансовая РФПИ"/>
    <m/>
    <m/>
    <m/>
    <m/>
    <m/>
    <m/>
    <m/>
    <m/>
  </r>
  <r>
    <s v="393-010-054-01059-000297"/>
    <s v="000297"/>
    <s v="Городков В.В"/>
    <s v="393-010-054-01059"/>
    <x v="15"/>
    <s v="393-010-054"/>
    <s v="15-206"/>
    <s v="393-010"/>
    <s v="О-13 Енино"/>
    <m/>
    <s v="Л 2"/>
    <s v="Без изоляции"/>
    <s v="8/2_x000a_"/>
    <s v="Деревянная"/>
    <n v="170"/>
    <s v="Норм."/>
    <s v="Возд.отв. линия, неизолир. пров."/>
    <s v="Кирпич"/>
    <s v="п. Подгорное"/>
    <s v="пер. Центральный"/>
    <n v="3"/>
    <m/>
    <s v="Физ.лицо"/>
    <m/>
    <n v="9965461"/>
    <s v="Багратионовский РЭС"/>
    <m/>
    <s v="Нет"/>
    <m/>
    <m/>
    <m/>
    <m/>
    <m/>
    <s v="Нет"/>
    <n v="17"/>
    <x v="1"/>
    <n v="22"/>
    <m/>
    <m/>
    <m/>
    <m/>
    <m/>
    <m/>
    <m/>
    <m/>
    <m/>
    <m/>
    <s v="СО-ЭЭ6706"/>
    <n v="44770605"/>
    <n v="8489"/>
    <x v="0"/>
    <s v="CE208 S7.849.2.OPR1.QYUVFLZ RP01 SMP MK"/>
    <s v="1002038523"/>
    <n v="777777"/>
    <s v="011507100234770"/>
    <s v="000000"/>
    <d v="2016-02-01T00:00:00"/>
    <m/>
    <s v="Балансовая РФПИ"/>
    <m/>
    <m/>
    <m/>
    <m/>
    <m/>
    <m/>
    <m/>
    <m/>
  </r>
  <r>
    <s v="393-010-054-01059-000298"/>
    <s v="000298"/>
    <s v="Дацко М.М."/>
    <s v="393-010-054-01059"/>
    <x v="15"/>
    <s v="393-010-054"/>
    <s v="15-206"/>
    <s v="393-010"/>
    <s v="О-13 Енино"/>
    <m/>
    <s v="Л 2"/>
    <s v="Без изоляции"/>
    <n v="9"/>
    <s v="Деревянная"/>
    <n v="180"/>
    <s v="Норм."/>
    <s v="Возд.отв. линия, неизолир. пров."/>
    <s v="Кирпич"/>
    <s v="п. Подгорное"/>
    <s v="ул.Центральная"/>
    <n v="22"/>
    <m/>
    <s v="Физ.лицо"/>
    <m/>
    <n v="9965423"/>
    <s v="Багратионовский РЭС"/>
    <m/>
    <s v="Нет"/>
    <m/>
    <m/>
    <m/>
    <m/>
    <m/>
    <s v="Нет"/>
    <n v="20"/>
    <x v="1"/>
    <n v="22"/>
    <m/>
    <m/>
    <m/>
    <m/>
    <m/>
    <m/>
    <m/>
    <m/>
    <m/>
    <m/>
    <s v="МАРС-1,0-11-Р4"/>
    <n v="1306022342"/>
    <n v="1790"/>
    <x v="0"/>
    <s v="CE208 S7.849.2.OPR1.QYUVFLZ RP01 SMP MK"/>
    <s v="1002039170"/>
    <n v="777777"/>
    <s v="011507100236156"/>
    <s v="000000"/>
    <d v="2016-02-01T00:00:00"/>
    <m/>
    <s v="Балансовая РФПИ"/>
    <m/>
    <m/>
    <m/>
    <m/>
    <m/>
    <m/>
    <m/>
    <m/>
  </r>
  <r>
    <s v="393-010-054-01059-000299"/>
    <s v="000299"/>
    <s v="Лесничество"/>
    <s v="393-010-054-01059"/>
    <x v="15"/>
    <s v="393-010-054"/>
    <s v="15-206"/>
    <s v="393-010"/>
    <s v="О-13 Енино"/>
    <m/>
    <s v="Л 2"/>
    <s v="Без изоляции"/>
    <s v="9/1_x000a_"/>
    <s v="Деревянная"/>
    <n v="190"/>
    <s v="Норм."/>
    <s v="Возд.отв. линия, кабель"/>
    <s v="Штукатурка"/>
    <s v="п. Подгорное"/>
    <s v="ул.Центральная"/>
    <n v="9"/>
    <m/>
    <s v="Юр.лицо"/>
    <m/>
    <s v="3093"/>
    <s v="Багратионовский РЭС"/>
    <m/>
    <s v="Нет"/>
    <m/>
    <m/>
    <m/>
    <m/>
    <m/>
    <s v="Нет"/>
    <n v="23"/>
    <x v="19"/>
    <n v="21"/>
    <m/>
    <m/>
    <m/>
    <m/>
    <m/>
    <m/>
    <m/>
    <m/>
    <m/>
    <m/>
    <s v="Нева 101 "/>
    <n v="337213"/>
    <m/>
    <x v="0"/>
    <s v="CE208 S7.849.2.OPR1.QYUVFLZ RP01 SMP MK"/>
    <s v="1002039058"/>
    <n v="777777"/>
    <s v="011507100234591"/>
    <s v="000000"/>
    <d v="2016-02-01T00:00:00"/>
    <m/>
    <s v="Балансовая РФПИ"/>
    <m/>
    <m/>
    <m/>
    <m/>
    <m/>
    <m/>
    <m/>
    <m/>
  </r>
  <r>
    <s v="393-010-054-01059-000300"/>
    <s v="000300"/>
    <s v="Лясович Н.Л."/>
    <s v="393-010-054-01059"/>
    <x v="15"/>
    <s v="393-010-054"/>
    <s v="15-206"/>
    <s v="393-010"/>
    <s v="О-13 Енино"/>
    <m/>
    <s v="Л 2"/>
    <s v="Без изоляции"/>
    <s v="11/1_x000a_"/>
    <s v="Деревянная"/>
    <n v="230"/>
    <s v="Норм."/>
    <s v="Возд.отв. линия, СИП"/>
    <s v="Кирпич"/>
    <s v="п. Подгорное"/>
    <s v="ул.Центральная"/>
    <n v="26"/>
    <m/>
    <s v="Физ.лицо"/>
    <m/>
    <n v="9965428"/>
    <s v="Багратионовский РЭС"/>
    <m/>
    <s v="Нет"/>
    <m/>
    <m/>
    <m/>
    <m/>
    <m/>
    <s v="Нет"/>
    <n v="9"/>
    <x v="0"/>
    <n v="12"/>
    <m/>
    <m/>
    <m/>
    <m/>
    <m/>
    <m/>
    <m/>
    <m/>
    <m/>
    <m/>
    <s v="Вектор 1"/>
    <n v="1026373"/>
    <n v="9241"/>
    <x v="0"/>
    <s v="CE208 S7.849.2.OPR1.QYUVFLZ RP01 SMP MK"/>
    <s v="1002039024"/>
    <n v="777777"/>
    <s v="011507100236193"/>
    <s v="000000"/>
    <d v="2016-02-01T00:00:00"/>
    <m/>
    <s v="Балансовая РФПИ"/>
    <m/>
    <m/>
    <m/>
    <m/>
    <m/>
    <m/>
    <m/>
    <m/>
  </r>
  <r>
    <s v="393-010-054-01059-000301"/>
    <s v="000301"/>
    <s v="Федоров В.В."/>
    <s v="393-010-054-01059"/>
    <x v="15"/>
    <s v="393-010-054"/>
    <s v="15-206"/>
    <s v="393-010"/>
    <s v="О-13 Енино"/>
    <m/>
    <s v="Л 2"/>
    <s v="Без изоляции"/>
    <s v="11/1_x000a_"/>
    <s v="Деревянная"/>
    <n v="230"/>
    <s v="Норм."/>
    <s v="Возд.отв. линия, СИП"/>
    <s v="Кирпич"/>
    <s v="п. Подгорное"/>
    <s v="ул.Центральная"/>
    <n v="28"/>
    <m/>
    <s v="Физ.лицо"/>
    <m/>
    <n v="9965430"/>
    <s v="Багратионовский РЭС"/>
    <m/>
    <s v="Нет"/>
    <m/>
    <m/>
    <m/>
    <m/>
    <m/>
    <s v="Нет"/>
    <n v="9"/>
    <x v="0"/>
    <n v="12"/>
    <m/>
    <m/>
    <m/>
    <m/>
    <m/>
    <m/>
    <m/>
    <m/>
    <m/>
    <m/>
    <s v="Нева 101 "/>
    <n v="321666"/>
    <n v="2932"/>
    <x v="0"/>
    <s v="CE208 S7.849.2.OPR1.QYUVFLZ RP01 SMP MK"/>
    <s v="1000037457"/>
    <n v="777777"/>
    <s v="011507100235014"/>
    <s v="000000"/>
    <d v="2016-02-01T00:00:00"/>
    <m/>
    <s v="Балансовая РФПИ"/>
    <m/>
    <m/>
    <m/>
    <m/>
    <m/>
    <m/>
    <m/>
    <m/>
  </r>
  <r>
    <s v="393-010-054-01059-000302"/>
    <s v="000302"/>
    <s v="Силаев В.Д."/>
    <s v="393-010-054-01059"/>
    <x v="15"/>
    <s v="393-010-054"/>
    <s v="15-206"/>
    <s v="393-010"/>
    <s v="О-13 Енино"/>
    <m/>
    <s v="Л 2"/>
    <s v="Без изоляции"/>
    <n v="12"/>
    <s v="Деревянная"/>
    <n v="240"/>
    <s v="Норм."/>
    <s v="Возд.отв. линия, СИП"/>
    <s v="Кирпич"/>
    <s v="п. Подгорное"/>
    <s v="ул.Центральная"/>
    <n v="30"/>
    <m/>
    <s v="Физ.лицо"/>
    <m/>
    <n v="9965432"/>
    <s v="Багратионовский РЭС"/>
    <m/>
    <s v="Нет"/>
    <m/>
    <m/>
    <m/>
    <m/>
    <m/>
    <s v="Нет"/>
    <n v="12"/>
    <x v="10"/>
    <n v="12"/>
    <m/>
    <m/>
    <m/>
    <m/>
    <m/>
    <m/>
    <m/>
    <m/>
    <m/>
    <m/>
    <s v="СА-4И678"/>
    <n v="492805"/>
    <n v="23241"/>
    <x v="1"/>
    <s v="CE308 S34.745 .OP.QV PL04 IEC MK"/>
    <s v="09809"/>
    <n v="777777"/>
    <s v="011506098609809"/>
    <s v="000000"/>
    <d v="2015-12-01T00:00:00"/>
    <m/>
    <s v="Балансовая РФПИ"/>
    <m/>
    <m/>
    <m/>
    <m/>
    <m/>
    <m/>
    <m/>
    <m/>
  </r>
  <r>
    <s v="393-010-054-01059-000303"/>
    <s v="000303"/>
    <s v="Корнилова О.М."/>
    <s v="393-010-054-01059"/>
    <x v="15"/>
    <s v="393-010-054"/>
    <s v="15-206"/>
    <s v="393-010"/>
    <s v="О-13 Енино"/>
    <m/>
    <s v="Л 2"/>
    <s v="Без изоляции"/>
    <s v="16/1_x000a_"/>
    <s v="Деревянная"/>
    <n v="330"/>
    <s v="Норм."/>
    <s v="Подземный кабель"/>
    <s v="Кирпич"/>
    <s v="п. Подгорное"/>
    <s v="ул.Центральная"/>
    <n v="34"/>
    <m/>
    <s v="Физ.лицо"/>
    <m/>
    <n v="9965437"/>
    <s v="Багратионовский РЭС"/>
    <m/>
    <s v="Нет"/>
    <m/>
    <m/>
    <m/>
    <m/>
    <m/>
    <s v="Нет"/>
    <n v="13"/>
    <x v="17"/>
    <n v="17"/>
    <m/>
    <m/>
    <m/>
    <m/>
    <m/>
    <m/>
    <m/>
    <m/>
    <m/>
    <m/>
    <s v="Соло"/>
    <n v="8486508"/>
    <n v="28792"/>
    <x v="0"/>
    <s v="CE208 S7.849.2.OPR1.QYUVFLZ RP01 SMP MK"/>
    <s v="1000036417"/>
    <n v="777777"/>
    <s v="011507100236174"/>
    <s v="000000"/>
    <d v="2016-02-01T00:00:00"/>
    <m/>
    <s v="Балансовая РФПИ"/>
    <m/>
    <m/>
    <m/>
    <m/>
    <m/>
    <m/>
    <m/>
    <m/>
  </r>
  <r>
    <s v="393-010-054-01059-000304"/>
    <s v="000304"/>
    <s v="Рощина М.А."/>
    <s v="393-010-054-01059"/>
    <x v="15"/>
    <s v="393-010-054"/>
    <s v="15-206"/>
    <s v="393-010"/>
    <s v="О-13 Енино"/>
    <m/>
    <s v="Л 2"/>
    <s v="Без изоляции"/>
    <s v="16/1_x000a_"/>
    <s v="Деревянная"/>
    <n v="330"/>
    <s v="Норм."/>
    <s v="Возд.отв. линия, СИП"/>
    <s v="Кирпич"/>
    <s v="п. Подгорное"/>
    <s v="ул.Центральная"/>
    <n v="36"/>
    <m/>
    <s v="Физ.лицо"/>
    <m/>
    <n v="9965438"/>
    <s v="Багратионовский РЭС"/>
    <m/>
    <s v="Нет"/>
    <m/>
    <m/>
    <m/>
    <m/>
    <m/>
    <s v="Нет"/>
    <n v="24"/>
    <x v="0"/>
    <n v="12"/>
    <m/>
    <m/>
    <m/>
    <m/>
    <m/>
    <m/>
    <m/>
    <m/>
    <m/>
    <m/>
    <s v="ЦЭ6807БК"/>
    <n v="40000245"/>
    <n v="36446"/>
    <x v="0"/>
    <s v="CE208 S7.849.2.OPR1.QYUVFLZ RP01 SMP MK"/>
    <s v="1000036798"/>
    <n v="777777"/>
    <s v="011507100069185"/>
    <s v="000000"/>
    <d v="2016-02-01T00:00:00"/>
    <m/>
    <s v="Балансовая РФПИ"/>
    <m/>
    <m/>
    <m/>
    <m/>
    <m/>
    <m/>
    <m/>
    <m/>
  </r>
  <r>
    <s v="393-010-054-01059-000305"/>
    <s v="000305"/>
    <s v="Келлер А.И."/>
    <s v="393-010-054-01059"/>
    <x v="15"/>
    <s v="393-010-054"/>
    <s v="15-206"/>
    <s v="393-010"/>
    <s v="О-13 Енино"/>
    <m/>
    <s v="Л 2"/>
    <s v="Без изоляции"/>
    <s v="17_x000a_"/>
    <s v="Деревянная"/>
    <n v="340"/>
    <s v="Норм."/>
    <s v="Возд.отв. линия, неизолир. пров."/>
    <s v="Кирпич"/>
    <s v="п. Подгорное"/>
    <s v="ул.Центральная"/>
    <n v="19"/>
    <m/>
    <s v="Физ.лицо"/>
    <m/>
    <n v="9965421"/>
    <s v="Багратионовский РЭС"/>
    <m/>
    <s v="Нет"/>
    <m/>
    <m/>
    <m/>
    <m/>
    <m/>
    <s v="Нет"/>
    <n v="7"/>
    <x v="1"/>
    <n v="20"/>
    <m/>
    <m/>
    <m/>
    <m/>
    <m/>
    <m/>
    <m/>
    <m/>
    <m/>
    <m/>
    <s v="СО-ЭУ-10"/>
    <n v="751678"/>
    <n v="30144"/>
    <x v="0"/>
    <s v="CE208 S7.849.2.OPR1.QYUVFLZ RP01 SMP MK"/>
    <s v="1002038210"/>
    <n v="777777"/>
    <s v="011507100158168"/>
    <s v="000000"/>
    <d v="2016-02-01T00:00:00"/>
    <m/>
    <s v="Балансовая РФПИ"/>
    <m/>
    <m/>
    <m/>
    <m/>
    <m/>
    <m/>
    <m/>
    <m/>
  </r>
  <r>
    <s v="393-010-054-01059-000306"/>
    <s v="000306"/>
    <s v="Артскважина"/>
    <s v="393-010-054-01059"/>
    <x v="15"/>
    <s v="393-010-054"/>
    <s v="15-206"/>
    <s v="393-010"/>
    <s v="О-13 Енино"/>
    <m/>
    <s v="Л 2"/>
    <s v="Без изоляции"/>
    <s v="14/8_x000a_"/>
    <s v="Деревянная"/>
    <n v="360"/>
    <s v="Норм."/>
    <s v="Подземный кабель"/>
    <s v="Кирпич"/>
    <s v="п. Подгорное"/>
    <s v="ул.Центральная"/>
    <s v="скважина"/>
    <m/>
    <s v="Юр.лицо"/>
    <m/>
    <s v="30069/9"/>
    <s v="Багратионовский РЭС"/>
    <m/>
    <s v="Нет"/>
    <m/>
    <m/>
    <m/>
    <m/>
    <m/>
    <s v="Нет"/>
    <n v="24"/>
    <x v="4"/>
    <n v="12"/>
    <m/>
    <m/>
    <m/>
    <m/>
    <m/>
    <m/>
    <m/>
    <m/>
    <m/>
    <m/>
    <s v="СА-4И678"/>
    <n v="551409"/>
    <n v="387244"/>
    <x v="1"/>
    <s v="CE308 S34.745 .OP.QV PL04 IEC MK"/>
    <s v="08761"/>
    <n v="777777"/>
    <s v="011506098608761"/>
    <s v="000000"/>
    <d v="2015-12-01T00:00:00"/>
    <m/>
    <s v="Балансовая РФПИ"/>
    <m/>
    <m/>
    <m/>
    <m/>
    <m/>
    <m/>
    <m/>
    <m/>
  </r>
  <r>
    <s v="393-010-054-01059-000307"/>
    <s v="000307"/>
    <s v="Пасько А.Ю."/>
    <s v="393-010-054-01059"/>
    <x v="15"/>
    <s v="393-010-054"/>
    <s v="15-206"/>
    <s v="393-010"/>
    <s v="О-13 Енино"/>
    <m/>
    <s v="Л 2"/>
    <s v="Без изоляции"/>
    <s v="14/9_x000a_"/>
    <s v="Деревянная"/>
    <n v="370"/>
    <s v="Норм."/>
    <s v="Возд.отв. линия, СИП"/>
    <s v="Кирпич"/>
    <s v="п. Подгорное"/>
    <s v="ул.Центральная"/>
    <n v="15"/>
    <m/>
    <s v="Физ.лицо"/>
    <m/>
    <n v="9965417"/>
    <s v="Багратионовский РЭС"/>
    <m/>
    <s v="Нет"/>
    <m/>
    <m/>
    <m/>
    <m/>
    <m/>
    <s v="Нет"/>
    <n v="17"/>
    <x v="0"/>
    <n v="12"/>
    <m/>
    <m/>
    <m/>
    <m/>
    <m/>
    <m/>
    <m/>
    <m/>
    <m/>
    <m/>
    <s v="Нева 101 "/>
    <n v="69555"/>
    <n v="15134"/>
    <x v="0"/>
    <s v="CE208 S7.849.2.OPR1.QYUVFLZ RP01 SMP MK"/>
    <s v="1002037976"/>
    <n v="777777"/>
    <s v="011507100235538"/>
    <s v="000000"/>
    <d v="2016-02-01T00:00:00"/>
    <m/>
    <s v="Балансовая РФПИ"/>
    <m/>
    <m/>
    <m/>
    <m/>
    <m/>
    <m/>
    <m/>
    <m/>
  </r>
  <r>
    <s v="393-010-054-01059-000308"/>
    <s v="000308"/>
    <s v="Стрелец Н.А."/>
    <s v="393-010-054-01059"/>
    <x v="15"/>
    <s v="393-010-054"/>
    <s v="15-206"/>
    <s v="393-010"/>
    <s v="О-13 Енино"/>
    <m/>
    <s v="Л 2"/>
    <s v="Без изоляции"/>
    <s v="14/9_x000a_"/>
    <s v="Деревянная"/>
    <n v="370"/>
    <s v="Норм."/>
    <s v="Возд.отв. линия, СИП"/>
    <s v="Кирпич"/>
    <s v="п. Подгорное"/>
    <s v="ул.Центральная"/>
    <n v="17"/>
    <m/>
    <s v="Физ.лицо"/>
    <m/>
    <n v="9965419"/>
    <s v="Багратионовский РЭС"/>
    <m/>
    <s v="Нет"/>
    <m/>
    <m/>
    <m/>
    <m/>
    <m/>
    <s v="Нет"/>
    <n v="12"/>
    <x v="0"/>
    <n v="12"/>
    <m/>
    <m/>
    <m/>
    <m/>
    <m/>
    <m/>
    <m/>
    <m/>
    <m/>
    <m/>
    <s v="СО-505"/>
    <n v="225067"/>
    <n v="36196"/>
    <x v="0"/>
    <s v="CE208 S7.849.2.OPR1.QYUVFLZ RP01 SMP MK"/>
    <s v="1002038517"/>
    <n v="777777"/>
    <s v="011507100067996"/>
    <s v="000000"/>
    <d v="2016-02-01T00:00:00"/>
    <m/>
    <s v="Балансовая РФПИ"/>
    <m/>
    <m/>
    <m/>
    <m/>
    <m/>
    <m/>
    <m/>
    <m/>
  </r>
  <r>
    <s v="393-010-054-01059-000309"/>
    <s v="000309"/>
    <s v="Ильницкий В.И."/>
    <s v="393-010-054-01059"/>
    <x v="15"/>
    <s v="393-010-054"/>
    <s v="15-206"/>
    <s v="393-010"/>
    <s v="О-13 Енино"/>
    <m/>
    <s v="Л 2"/>
    <s v="Без изоляции"/>
    <s v="8/2"/>
    <s v="Деревянная"/>
    <n v="370"/>
    <s v="Норм."/>
    <s v="Возд.отв. линия, неизолир. пров."/>
    <s v="Штукатурка"/>
    <s v="п. Подгорное"/>
    <s v="ул.Центральная"/>
    <n v="18"/>
    <m/>
    <s v="Физ.лицо"/>
    <m/>
    <s v="09965420"/>
    <s v="Багратионовский РЭС"/>
    <m/>
    <s v="Нет"/>
    <m/>
    <m/>
    <m/>
    <m/>
    <m/>
    <s v="Нет"/>
    <n v="13"/>
    <x v="1"/>
    <n v="20"/>
    <m/>
    <m/>
    <m/>
    <m/>
    <m/>
    <m/>
    <m/>
    <m/>
    <m/>
    <m/>
    <m/>
    <m/>
    <m/>
    <x v="0"/>
    <s v="CE208 S7.849.2.OPR1.QYUVFLZ RP01 SMP MK"/>
    <s v="1000036328"/>
    <n v="777777"/>
    <s v="011507100235061"/>
    <s v="000000"/>
    <d v="2016-02-01T00:00:00"/>
    <m/>
    <s v="Балансовая РФПИ"/>
    <m/>
    <m/>
    <m/>
    <m/>
    <m/>
    <m/>
    <m/>
    <m/>
  </r>
  <r>
    <s v="393-010-054-01059-000310"/>
    <s v="000310"/>
    <s v="Липчик И.В."/>
    <s v="393-010-054-01059"/>
    <x v="15"/>
    <s v="393-010-054"/>
    <s v="15-206"/>
    <s v="393-010"/>
    <s v="О-13 Енино"/>
    <m/>
    <s v="Л 2"/>
    <s v="Без изоляции"/>
    <s v="14/11_x000a_"/>
    <s v="Деревянная"/>
    <n v="390"/>
    <s v="Норм."/>
    <s v="Возд.отв. линия, неизолир. пров."/>
    <s v="Кирпич"/>
    <s v="п. Подгорное"/>
    <s v="ул.Центральная"/>
    <n v="11"/>
    <m/>
    <s v="Физ.лицо"/>
    <m/>
    <n v="9965413"/>
    <s v="Багратионовский РЭС"/>
    <m/>
    <s v="Нет"/>
    <m/>
    <m/>
    <m/>
    <m/>
    <m/>
    <s v="Нет"/>
    <n v="19"/>
    <x v="1"/>
    <n v="16"/>
    <m/>
    <m/>
    <m/>
    <m/>
    <m/>
    <m/>
    <m/>
    <m/>
    <m/>
    <m/>
    <s v="ЦЭ6807БК"/>
    <n v="49081334"/>
    <n v="18605"/>
    <x v="0"/>
    <s v="CE208 S7.849.2.OPR1.QYUVFLZ RP01 SMP MK"/>
    <s v="1002038063"/>
    <n v="777777"/>
    <s v="011507100235770"/>
    <s v="000000"/>
    <d v="2016-02-01T00:00:00"/>
    <m/>
    <s v="Балансовая РФПИ"/>
    <m/>
    <m/>
    <m/>
    <m/>
    <m/>
    <m/>
    <m/>
    <m/>
  </r>
  <r>
    <s v="393-010-054-01059-000311"/>
    <s v="000311"/>
    <s v="Алферова О.В."/>
    <s v="393-010-054-01059"/>
    <x v="15"/>
    <s v="393-010-054"/>
    <s v="15-206"/>
    <s v="393-010"/>
    <s v="О-13 Енино"/>
    <m/>
    <s v="Л 2"/>
    <s v="Без изоляции"/>
    <s v="14/11_x000a_"/>
    <s v="Деревянная"/>
    <n v="390"/>
    <s v="Норм."/>
    <s v="Возд.отв. линия, неизолир. пров."/>
    <s v="Кирпич"/>
    <s v="п. Подгорное"/>
    <s v="ул.Центральная"/>
    <n v="13"/>
    <m/>
    <s v="Физ.лицо"/>
    <m/>
    <n v="9965415"/>
    <s v="Багратионовский РЭС"/>
    <m/>
    <s v="Нет"/>
    <m/>
    <m/>
    <m/>
    <m/>
    <m/>
    <s v="Нет"/>
    <n v="21"/>
    <x v="1"/>
    <n v="16"/>
    <m/>
    <m/>
    <m/>
    <m/>
    <m/>
    <m/>
    <m/>
    <m/>
    <m/>
    <m/>
    <s v="Нева 101 "/>
    <n v="395332"/>
    <n v="5602"/>
    <x v="0"/>
    <s v="CE208 S7.849.2.OPR1.QYUVFLZ RP01 SMP MK"/>
    <s v="1002037523"/>
    <n v="777777"/>
    <s v="011507100234532"/>
    <s v="000000"/>
    <d v="2016-02-01T00:00:00"/>
    <m/>
    <s v="Балансовая РФПИ"/>
    <m/>
    <m/>
    <m/>
    <m/>
    <m/>
    <m/>
    <m/>
    <m/>
  </r>
  <r>
    <s v="393-010-054-01059-000312"/>
    <s v="000312"/>
    <s v="Тех.учет ТП 206-17"/>
    <s v="393-010-054-01059"/>
    <x v="15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Подгорное"/>
    <s v="ул.Централь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ШП-0,66-I"/>
    <n v="300"/>
    <s v="Шинный"/>
    <s v="Новые ТТ на шины"/>
    <s v="60"/>
    <s v="5079990"/>
    <s v="5079991"/>
    <n v="5079977"/>
    <s v="22.09.2015"/>
    <m/>
    <s v="ЦЭ6803В"/>
    <n v="3362059"/>
    <m/>
    <x v="2"/>
    <s v="CE308 S31.543.OA.SV IEC"/>
    <s v="098285330"/>
    <n v="777777"/>
    <s v="011509098285330"/>
    <s v="000000"/>
    <d v="2015-12-01T00:00:00"/>
    <m/>
    <s v="Балансовая РФПИ"/>
    <m/>
    <m/>
    <m/>
    <m/>
    <m/>
    <m/>
    <m/>
    <m/>
  </r>
  <r>
    <s v="393-010-054-01056-000313"/>
    <s v="000313"/>
    <s v="Сад. общ. НАДЕЖДА"/>
    <s v="393-010-054-01056"/>
    <x v="16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Стрельня"/>
    <s v="СТРЕЛЬНЯ"/>
    <m/>
    <m/>
    <s v="Юр.лицо"/>
    <m/>
    <s v="30/9"/>
    <s v="Багратионовский РЭС"/>
    <m/>
    <s v="Нет"/>
    <m/>
    <m/>
    <m/>
    <m/>
    <m/>
    <s v="Нет"/>
    <n v="6"/>
    <x v="18"/>
    <n v="8"/>
    <s v="ТШП-0,66-I"/>
    <n v="300"/>
    <s v="Шинный"/>
    <s v="Новые ТТ на шины"/>
    <s v="60"/>
    <n v="5079926"/>
    <n v="5079956"/>
    <n v="5079941"/>
    <d v="2015-09-22T00:00:00"/>
    <m/>
    <s v="НЕВА 303 0,5Т0"/>
    <s v="000034"/>
    <m/>
    <x v="2"/>
    <s v="CE308 S31.543.OG.SV IEC"/>
    <s v="097245641"/>
    <n v="777777"/>
    <s v="011510097245641"/>
    <s v="000000"/>
    <d v="2015-11-01T00:00:00"/>
    <m/>
    <s v="Балансовая РФПИ"/>
    <s v="54.498740"/>
    <s v="20.571271"/>
    <s v="10.111.128.18"/>
    <s v="8970199150420784175"/>
    <s v="70899087935"/>
    <m/>
    <m/>
    <m/>
  </r>
  <r>
    <s v="393-010-054-01060-000314"/>
    <s v="000314"/>
    <s v="ФЛ Щербаков В.А. Аб."/>
    <s v="393-010-054-01060"/>
    <x v="17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Краснознаменское"/>
    <s v="КРАСНОЗНАМЕНСКОЕ"/>
    <m/>
    <m/>
    <s v="Физ.лицо"/>
    <m/>
    <s v="30/9"/>
    <s v="Багратионовский РЭС"/>
    <m/>
    <s v="Нет"/>
    <m/>
    <m/>
    <m/>
    <m/>
    <m/>
    <s v="Нет"/>
    <n v="6"/>
    <x v="20"/>
    <n v="12"/>
    <m/>
    <m/>
    <m/>
    <m/>
    <m/>
    <m/>
    <m/>
    <m/>
    <m/>
    <m/>
    <m/>
    <m/>
    <m/>
    <x v="0"/>
    <s v="CE208 S7.845.1.OG.V GB01 IEC"/>
    <n v="777777"/>
    <n v="777777"/>
    <s v="011673101226997"/>
    <s v="000000"/>
    <d v="2016-03-01T00:00:00"/>
    <m/>
    <s v="Балансовая РФПИ"/>
    <s v="54.487923"/>
    <s v="20.555199"/>
    <s v="10.111.128.6"/>
    <s v="8970199150420784050"/>
    <s v="70899087923"/>
    <m/>
    <m/>
    <m/>
  </r>
  <r>
    <s v="393-010-054-01046-000315"/>
    <s v="000315"/>
    <s v="Вайс С.И."/>
    <s v="393-010-054-01046"/>
    <x v="3"/>
    <s v="393-010-054"/>
    <s v="15-206"/>
    <s v="393-010"/>
    <s v="О-13 Енино"/>
    <m/>
    <s v="Л 1"/>
    <s v="Без изоляции"/>
    <n v="5"/>
    <s v="Деревянная"/>
    <n v="100"/>
    <s v="Норм."/>
    <s v="Возд.отв. линия, неизолир. пров."/>
    <s v="Кирпич"/>
    <s v="п. Лермонтово"/>
    <s v="ул. Луговая"/>
    <n v="4"/>
    <s v="гар."/>
    <s v="Физ.лицо"/>
    <m/>
    <s v="209965650"/>
    <s v="Багратионовский РЭС"/>
    <m/>
    <s v="Нет"/>
    <m/>
    <m/>
    <m/>
    <m/>
    <m/>
    <s v="Нет"/>
    <n v="25"/>
    <x v="13"/>
    <n v="20"/>
    <m/>
    <m/>
    <m/>
    <m/>
    <m/>
    <m/>
    <m/>
    <m/>
    <m/>
    <m/>
    <m/>
    <m/>
    <m/>
    <x v="1"/>
    <s v="CE308 S34.745 .OP.QV PL04 IEC MK"/>
    <s v="28592"/>
    <n v="777777"/>
    <s v="011506101728592"/>
    <s v="000000"/>
    <s v="01.03.2016"/>
    <m/>
    <s v="Балансовая РФПИ"/>
    <m/>
    <m/>
    <m/>
    <m/>
    <m/>
    <m/>
    <m/>
    <m/>
  </r>
  <r>
    <s v="393-010-054-01049-000316"/>
    <s v="000316"/>
    <s v="Яненко С.А. "/>
    <s v="393-010-054-01049"/>
    <x v="6"/>
    <s v="393-010-054"/>
    <s v="15-206"/>
    <s v="393-010"/>
    <s v="О-13 Енино"/>
    <m/>
    <s v="Л 2"/>
    <s v="Без изоляции"/>
    <s v="16/2_x000a_"/>
    <s v="Деревянная"/>
    <n v="340"/>
    <s v="Норм."/>
    <s v="Возд.отв. линия, неизолир. пров."/>
    <s v="Штукатурка"/>
    <s v="п. Подгорное"/>
    <s v="ул. Центральная"/>
    <n v="21"/>
    <s v="гар."/>
    <s v="Физ.лицо"/>
    <m/>
    <s v="09965422"/>
    <s v="Багратионовский РЭС"/>
    <m/>
    <s v="Нет"/>
    <m/>
    <m/>
    <m/>
    <m/>
    <m/>
    <s v="Нет"/>
    <n v="23"/>
    <x v="13"/>
    <n v="20"/>
    <m/>
    <m/>
    <m/>
    <m/>
    <m/>
    <m/>
    <m/>
    <m/>
    <m/>
    <m/>
    <s v="СО-2М 4знак."/>
    <s v="48422385            "/>
    <m/>
    <x v="1"/>
    <s v="CE308 S34.745 .OP.QV PL04 IEC MK"/>
    <s v="02427"/>
    <n v="777777"/>
    <s v="011506097602427"/>
    <s v="000000"/>
    <s v="01.11.2015"/>
    <m/>
    <s v="Балансовая РФПИ"/>
    <m/>
    <m/>
    <m/>
    <m/>
    <m/>
    <m/>
    <m/>
    <m/>
  </r>
  <r>
    <s v="393-010-054-01050-000317"/>
    <s v="000317"/>
    <s v="Агаджанян Т.М."/>
    <s v="393-010-054-01050"/>
    <x v="7"/>
    <s v="393-010-054"/>
    <s v="15-206"/>
    <s v="393-010"/>
    <s v="О-13 Енино"/>
    <m/>
    <s v="Л 1"/>
    <s v="Без изоляции"/>
    <s v="5/1_x000a_"/>
    <s v="Деревянная"/>
    <n v="110"/>
    <s v="Норм."/>
    <s v="Возд.отв. линия, неизолир. пров."/>
    <s v="Штукатурка"/>
    <s v="п. Подгорное"/>
    <s v="ул. Лесная"/>
    <n v="2"/>
    <n v="3"/>
    <s v="Физ.лицо"/>
    <m/>
    <s v="209965485"/>
    <s v="Багратионовский РЭС"/>
    <m/>
    <s v="Нет"/>
    <m/>
    <m/>
    <m/>
    <m/>
    <m/>
    <s v="Нет"/>
    <n v="30"/>
    <x v="1"/>
    <n v="25"/>
    <m/>
    <m/>
    <m/>
    <m/>
    <m/>
    <m/>
    <m/>
    <m/>
    <m/>
    <m/>
    <m/>
    <m/>
    <m/>
    <x v="0"/>
    <s v="CE208 S7.849.2.OPR1.QYUVFLZ RP01 SMP MK"/>
    <s v="1002032563"/>
    <n v="777777"/>
    <s v="011507097383188"/>
    <s v="000000"/>
    <s v="01.11.2015"/>
    <m/>
    <s v="Балансовая РФПИ"/>
    <m/>
    <m/>
    <m/>
    <m/>
    <m/>
    <m/>
    <m/>
    <m/>
  </r>
  <r>
    <s v="393-010-054-01051-000318"/>
    <s v="000318"/>
    <s v="Смирнова С.Н. "/>
    <s v="393-010-054-01051"/>
    <x v="8"/>
    <s v="393-010-054"/>
    <s v="15-206"/>
    <s v="393-010"/>
    <s v="О-13 Енино"/>
    <m/>
    <s v="Л 3"/>
    <s v="Без изоляции"/>
    <n v="6"/>
    <s v="Деревянная"/>
    <n v="212"/>
    <s v="Норм."/>
    <s v="Возд.отв. линия, неизолир. пров."/>
    <s v="Штукатурка"/>
    <s v="п. Краснознаменское"/>
    <s v="ул. Полевая"/>
    <n v="17"/>
    <s v="-"/>
    <s v="Физ.лицо"/>
    <m/>
    <s v="209700018"/>
    <s v="Багратионовский РЭС"/>
    <m/>
    <s v="Нет"/>
    <m/>
    <m/>
    <m/>
    <m/>
    <m/>
    <s v="Нет"/>
    <n v="25"/>
    <x v="13"/>
    <n v="20"/>
    <m/>
    <m/>
    <m/>
    <m/>
    <m/>
    <m/>
    <m/>
    <m/>
    <m/>
    <m/>
    <m/>
    <m/>
    <m/>
    <x v="1"/>
    <s v="CE308 S34.745 .OP.QV PL04 IEC MK"/>
    <s v="28789"/>
    <n v="777777"/>
    <s v="011506101728789"/>
    <s v="000000"/>
    <s v="01.03.2016"/>
    <m/>
    <s v="Балансовая РФПИ"/>
    <m/>
    <m/>
    <m/>
    <m/>
    <m/>
    <m/>
    <m/>
    <m/>
  </r>
  <r>
    <s v="393-010-054-01055-000319"/>
    <s v="000319"/>
    <s v="Лоцман П.Н."/>
    <s v="393-010-054-01055"/>
    <x v="12"/>
    <s v="393-010-054"/>
    <s v="15-206"/>
    <s v="393-010"/>
    <s v="О-13 Енино"/>
    <m/>
    <s v="Л 2"/>
    <s v="Без изоляции"/>
    <s v="17_x000a_"/>
    <s v="Железобетонная"/>
    <n v="370"/>
    <s v="Норм."/>
    <s v="Возд.отв. линия, СИП"/>
    <s v="Штукатурка"/>
    <s v="п. Подгорное"/>
    <s v="ул. Лесная"/>
    <n v="14"/>
    <s v="-"/>
    <s v="Физ.лицо"/>
    <m/>
    <s v=" 209965409"/>
    <s v="Багратионовский РЭС"/>
    <m/>
    <s v="Нет"/>
    <m/>
    <m/>
    <m/>
    <m/>
    <m/>
    <s v="Нет"/>
    <n v="27"/>
    <x v="10"/>
    <n v="22"/>
    <m/>
    <m/>
    <m/>
    <m/>
    <m/>
    <m/>
    <m/>
    <m/>
    <m/>
    <m/>
    <m/>
    <m/>
    <m/>
    <x v="1"/>
    <s v="CE308 S34.745 .OP.QV PL04 IEC MK"/>
    <s v="28145"/>
    <n v="777777"/>
    <s v="011506101728145"/>
    <s v="000000"/>
    <s v="01.03.2016"/>
    <m/>
    <s v="Балансовая РФПИ"/>
    <m/>
    <m/>
    <m/>
    <m/>
    <m/>
    <m/>
    <m/>
    <m/>
  </r>
  <r>
    <s v="393-010-054-01059-000320"/>
    <s v="000320"/>
    <s v="Лазар М.П. "/>
    <s v="393-010-054-01059"/>
    <x v="15"/>
    <s v="393-010-054"/>
    <s v="15-206"/>
    <s v="393-010"/>
    <s v="О-13 Енино"/>
    <m/>
    <s v="Л 2"/>
    <s v="Без изоляции"/>
    <n v="16"/>
    <s v="Железобетонная"/>
    <n v="525"/>
    <s v="Норм."/>
    <s v="Возд.отв. линия, СИП"/>
    <s v="Штукатурка"/>
    <s v="п. Подгорное"/>
    <s v="ул. Центральная"/>
    <s v="Лазар"/>
    <m/>
    <s v="Физ.лицо"/>
    <m/>
    <s v=" 209965410"/>
    <s v="Багратионовский РЭС"/>
    <m/>
    <s v="Нет"/>
    <m/>
    <m/>
    <m/>
    <m/>
    <m/>
    <s v="Нет"/>
    <n v="30"/>
    <x v="10"/>
    <n v="25"/>
    <m/>
    <m/>
    <m/>
    <m/>
    <m/>
    <m/>
    <m/>
    <m/>
    <m/>
    <m/>
    <m/>
    <m/>
    <m/>
    <x v="1"/>
    <s v="CE308 S34.745 .OP.QV PL04 IEC MK"/>
    <s v="28643"/>
    <n v="777777"/>
    <s v="011506101728643"/>
    <s v="000000"/>
    <s v="01.03.2016"/>
    <m/>
    <s v="Балансовая РФПИ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5" cacheId="35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olHeaderCaption="Типы ПУ">
  <location ref="A48:E148" firstHeaderRow="1" firstDataRow="2" firstDataCol="1"/>
  <pivotFields count="67">
    <pivotField showAll="0"/>
    <pivotField showAll="0"/>
    <pivotField showAll="0"/>
    <pivotField showAll="0"/>
    <pivotField axis="axisRow" showAll="0">
      <items count="20">
        <item m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 defaultSubtota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</pivotFields>
  <rowFields count="2">
    <field x="35"/>
    <field x="4"/>
  </rowFields>
  <rowItems count="99">
    <i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3"/>
    </i>
    <i r="1">
      <x v="15"/>
    </i>
    <i r="1">
      <x v="16"/>
    </i>
    <i>
      <x v="1"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16"/>
    </i>
    <i>
      <x v="2"/>
    </i>
    <i r="1">
      <x v="1"/>
    </i>
    <i r="1">
      <x v="3"/>
    </i>
    <i r="1">
      <x v="9"/>
    </i>
    <i>
      <x v="3"/>
    </i>
    <i r="1">
      <x v="1"/>
    </i>
    <i r="1">
      <x v="2"/>
    </i>
    <i r="1">
      <x v="7"/>
    </i>
    <i>
      <x v="4"/>
    </i>
    <i r="1">
      <x v="1"/>
    </i>
    <i r="1">
      <x v="16"/>
    </i>
    <i>
      <x v="5"/>
    </i>
    <i r="1">
      <x v="1"/>
    </i>
    <i>
      <x v="6"/>
    </i>
    <i r="1">
      <x v="1"/>
    </i>
    <i>
      <x v="7"/>
    </i>
    <i r="1">
      <x v="1"/>
    </i>
    <i>
      <x v="8"/>
    </i>
    <i r="1">
      <x v="1"/>
    </i>
    <i>
      <x v="9"/>
    </i>
    <i r="1">
      <x v="1"/>
    </i>
    <i r="1">
      <x v="4"/>
    </i>
    <i r="1">
      <x v="5"/>
    </i>
    <i r="1">
      <x v="7"/>
    </i>
    <i r="1">
      <x v="8"/>
    </i>
    <i r="1">
      <x v="9"/>
    </i>
    <i r="1">
      <x v="13"/>
    </i>
    <i r="1">
      <x v="15"/>
    </i>
    <i r="1">
      <x v="16"/>
    </i>
    <i>
      <x v="10"/>
    </i>
    <i r="1">
      <x v="2"/>
    </i>
    <i r="1">
      <x v="5"/>
    </i>
    <i r="1">
      <x v="9"/>
    </i>
    <i r="1">
      <x v="13"/>
    </i>
    <i r="1">
      <x v="16"/>
    </i>
    <i>
      <x v="11"/>
    </i>
    <i r="1">
      <x v="2"/>
    </i>
    <i r="1">
      <x v="7"/>
    </i>
    <i>
      <x v="12"/>
    </i>
    <i r="1">
      <x v="2"/>
    </i>
    <i r="1">
      <x v="4"/>
    </i>
    <i r="1">
      <x v="5"/>
    </i>
    <i r="1">
      <x v="8"/>
    </i>
    <i r="1">
      <x v="9"/>
    </i>
    <i r="1">
      <x v="15"/>
    </i>
    <i>
      <x v="13"/>
    </i>
    <i r="1">
      <x v="2"/>
    </i>
    <i r="1">
      <x v="4"/>
    </i>
    <i r="1">
      <x v="7"/>
    </i>
    <i r="1">
      <x v="9"/>
    </i>
    <i r="1">
      <x v="10"/>
    </i>
    <i>
      <x v="14"/>
    </i>
    <i r="1">
      <x v="2"/>
    </i>
    <i r="1">
      <x v="10"/>
    </i>
    <i r="1">
      <x v="11"/>
    </i>
    <i>
      <x v="15"/>
    </i>
    <i r="1">
      <x v="3"/>
    </i>
    <i>
      <x v="16"/>
    </i>
    <i r="1">
      <x v="6"/>
    </i>
    <i r="1">
      <x v="12"/>
    </i>
    <i>
      <x v="17"/>
    </i>
    <i r="1">
      <x v="7"/>
    </i>
    <i r="1">
      <x v="8"/>
    </i>
    <i r="1">
      <x v="15"/>
    </i>
    <i r="1">
      <x v="16"/>
    </i>
    <i>
      <x v="18"/>
    </i>
    <i r="1">
      <x v="14"/>
    </i>
    <i r="1">
      <x v="17"/>
    </i>
    <i>
      <x v="19"/>
    </i>
    <i r="1">
      <x v="16"/>
    </i>
    <i>
      <x v="20"/>
    </i>
    <i r="1">
      <x v="18"/>
    </i>
    <i t="grand">
      <x/>
    </i>
  </rowItems>
  <colFields count="1">
    <field x="50"/>
  </colFields>
  <colItems count="4">
    <i>
      <x/>
    </i>
    <i>
      <x v="1"/>
    </i>
    <i>
      <x v="2"/>
    </i>
    <i t="grand">
      <x/>
    </i>
  </colItems>
  <dataFields count="1">
    <dataField name="Количество по полю Проектное решение" fld="35" subtotal="count" baseField="0" baseItem="0"/>
  </dataFields>
  <formats count="18">
    <format dxfId="49">
      <pivotArea outline="0" collapsedLevelsAreSubtotals="1" fieldPosition="0"/>
    </format>
    <format dxfId="48">
      <pivotArea dataOnly="0" labelOnly="1" fieldPosition="0">
        <references count="1">
          <reference field="35" count="0"/>
        </references>
      </pivotArea>
    </format>
    <format dxfId="47">
      <pivotArea dataOnly="0" labelOnly="1" grandRow="1" outline="0" fieldPosition="0"/>
    </format>
    <format dxfId="46">
      <pivotArea dataOnly="0" labelOnly="1" fieldPosition="0">
        <references count="2">
          <reference field="4" count="0"/>
          <reference field="35" count="0" selected="0"/>
        </references>
      </pivotArea>
    </format>
    <format dxfId="45">
      <pivotArea type="origin" dataOnly="0" labelOnly="1" outline="0" fieldPosition="0"/>
    </format>
    <format dxfId="44">
      <pivotArea field="35" type="button" dataOnly="0" labelOnly="1" outline="0" axis="axisRow" fieldPosition="0"/>
    </format>
    <format dxfId="43">
      <pivotArea field="50" type="button" dataOnly="0" labelOnly="1" outline="0" axis="axisCol" fieldPosition="0"/>
    </format>
    <format dxfId="42">
      <pivotArea type="topRight" dataOnly="0" labelOnly="1" outline="0" fieldPosition="0"/>
    </format>
    <format dxfId="41">
      <pivotArea dataOnly="0" labelOnly="1" fieldPosition="0">
        <references count="1">
          <reference field="50" count="0"/>
        </references>
      </pivotArea>
    </format>
    <format dxfId="40">
      <pivotArea dataOnly="0" labelOnly="1" grandCol="1" outline="0" fieldPosition="0"/>
    </format>
    <format dxfId="39">
      <pivotArea grandRow="1" outline="0" collapsedLevelsAreSubtotals="1" fieldPosition="0"/>
    </format>
    <format dxfId="38">
      <pivotArea dataOnly="0" labelOnly="1" grandRow="1" outline="0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50" type="button" dataOnly="0" labelOnly="1" outline="0" axis="axisCol" fieldPosition="0"/>
    </format>
    <format dxfId="34">
      <pivotArea type="topRight" dataOnly="0" labelOnly="1" outline="0" fieldPosition="0"/>
    </format>
    <format dxfId="33">
      <pivotArea dataOnly="0" labelOnly="1" fieldPosition="0">
        <references count="1">
          <reference field="50" count="0"/>
        </references>
      </pivotArea>
    </format>
    <format dxfId="32">
      <pivotArea dataOnly="0" labelOnly="1" grandCol="1" outline="0" fieldPosition="0"/>
    </format>
  </formats>
  <pivotTableStyleInfo name="PivotStyleLight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3" cacheId="34" applyNumberFormats="0" applyBorderFormats="0" applyFontFormats="0" applyPatternFormats="0" applyAlignmentFormats="0" applyWidthHeightFormats="1" dataCaption="Значения" updatedVersion="4" minRefreshableVersion="3" useAutoFormatting="1" colGrandTotals="0" itemPrintTitles="1" createdVersion="4" indent="0" outline="1" outlineData="1" multipleFieldFilters="0" colHeaderCaption="Установка УСПД на ТП">
  <location ref="A7:B25" firstHeaderRow="1" firstDataRow="2" firstDataCol="1" rowPageCount="1" colPageCount="1"/>
  <pivotFields count="52">
    <pivotField showAll="0"/>
    <pivotField showAll="0"/>
    <pivotField showAll="0"/>
    <pivotField axis="axisRow" showAll="0">
      <items count="4521">
        <item m="1" x="4156"/>
        <item m="1" x="2878"/>
        <item m="1" x="3497"/>
        <item m="1" x="3056"/>
        <item m="1" x="4083"/>
        <item m="1" x="3003"/>
        <item m="1" x="2830"/>
        <item m="1" x="3911"/>
        <item m="1" x="3358"/>
        <item m="1" x="3275"/>
        <item m="1" x="2581"/>
        <item m="1" x="2928"/>
        <item m="1" x="3661"/>
        <item m="1" x="3579"/>
        <item m="1" x="3716"/>
        <item m="1" x="2455"/>
        <item m="1" x="3168"/>
        <item m="1" x="3848"/>
        <item m="1" x="2772"/>
        <item m="1" x="4459"/>
        <item m="1" x="3285"/>
        <item m="1" x="3710"/>
        <item m="1" x="2973"/>
        <item m="1" x="4139"/>
        <item m="1" x="4075"/>
        <item m="1" x="4008"/>
        <item m="1" x="2829"/>
        <item m="1" x="2639"/>
        <item m="1" x="4255"/>
        <item m="1" x="2942"/>
        <item m="1" x="3985"/>
        <item m="1" x="4233"/>
        <item m="1" x="4145"/>
        <item m="1" x="3639"/>
        <item m="1" x="2724"/>
        <item m="1" x="4180"/>
        <item m="1" x="3250"/>
        <item m="1" x="2736"/>
        <item m="1" x="4432"/>
        <item m="1" x="2959"/>
        <item m="1" x="4219"/>
        <item m="1" x="3669"/>
        <item m="1" x="3991"/>
        <item m="1" x="2587"/>
        <item m="1" x="4203"/>
        <item m="1" x="2869"/>
        <item m="1" x="3290"/>
        <item m="1" x="3776"/>
        <item m="1" x="4284"/>
        <item m="1" x="4447"/>
        <item m="1" x="4170"/>
        <item m="1" x="4495"/>
        <item m="1" x="3430"/>
        <item m="1" x="2903"/>
        <item m="1" x="3702"/>
        <item m="1" x="4357"/>
        <item m="1" x="3248"/>
        <item m="1" x="3757"/>
        <item m="1" x="3498"/>
        <item m="1" x="2613"/>
        <item m="1" x="3545"/>
        <item m="1" x="3825"/>
        <item m="1" x="3961"/>
        <item m="1" x="4081"/>
        <item m="1" x="3091"/>
        <item m="1" x="3900"/>
        <item m="1" x="2695"/>
        <item m="1" x="4060"/>
        <item m="1" x="4217"/>
        <item m="1" x="4276"/>
        <item m="1" x="3349"/>
        <item m="1" x="4245"/>
        <item m="1" x="3707"/>
        <item m="1" x="4454"/>
        <item m="1" x="3670"/>
        <item m="1" x="3780"/>
        <item m="1" x="2975"/>
        <item m="1" x="2474"/>
        <item m="1" x="3798"/>
        <item m="1" x="4177"/>
        <item m="1" x="3636"/>
        <item m="1" x="2508"/>
        <item m="1" x="2887"/>
        <item m="1" x="3789"/>
        <item m="1" x="2796"/>
        <item m="1" x="4172"/>
        <item m="1" x="3809"/>
        <item m="1" x="2513"/>
        <item m="1" x="4252"/>
        <item m="1" x="3086"/>
        <item m="1" x="3029"/>
        <item m="1" x="3528"/>
        <item m="1" x="2737"/>
        <item m="1" x="4112"/>
        <item m="1" x="3513"/>
        <item m="1" x="2393"/>
        <item m="1" x="2862"/>
        <item m="1" x="4345"/>
        <item m="1" x="3198"/>
        <item m="1" x="4451"/>
        <item m="1" x="3705"/>
        <item m="1" x="4502"/>
        <item m="1" x="3839"/>
        <item m="1" x="3220"/>
        <item m="1" x="4146"/>
        <item m="1" x="2552"/>
        <item m="1" x="2891"/>
        <item m="1" x="4135"/>
        <item m="1" x="2625"/>
        <item m="1" x="3544"/>
        <item m="1" x="3050"/>
        <item m="1" x="3477"/>
        <item m="1" x="4250"/>
        <item m="1" x="3453"/>
        <item m="1" x="2421"/>
        <item m="1" x="3105"/>
        <item m="1" x="2659"/>
        <item m="1" x="3289"/>
        <item m="1" x="3011"/>
        <item m="1" x="4427"/>
        <item m="1" x="3340"/>
        <item m="1" x="4013"/>
        <item m="1" x="4384"/>
        <item m="1" x="2782"/>
        <item m="1" x="3519"/>
        <item m="1" x="4057"/>
        <item m="1" x="4286"/>
        <item m="1" x="2871"/>
        <item m="1" x="4298"/>
        <item m="1" x="2561"/>
        <item m="1" x="3756"/>
        <item m="1" x="3046"/>
        <item m="1" x="2407"/>
        <item m="1" x="2794"/>
        <item m="1" x="4290"/>
        <item m="1" x="4210"/>
        <item m="1" x="2848"/>
        <item m="1" x="3107"/>
        <item m="1" x="4253"/>
        <item m="1" x="3770"/>
        <item m="1" x="4323"/>
        <item m="1" x="4046"/>
        <item m="1" x="2807"/>
        <item m="1" x="3207"/>
        <item m="1" x="3916"/>
        <item m="1" x="4471"/>
        <item m="1" x="3897"/>
        <item m="1" x="2953"/>
        <item m="1" x="3567"/>
        <item m="1" x="3947"/>
        <item m="1" x="4327"/>
        <item m="1" x="2781"/>
        <item m="1" x="3730"/>
        <item m="1" x="3863"/>
        <item m="1" x="3386"/>
        <item m="1" x="4325"/>
        <item m="1" x="2586"/>
        <item m="1" x="4342"/>
        <item m="1" x="2967"/>
        <item m="1" x="2598"/>
        <item m="1" x="3992"/>
        <item m="1" x="3515"/>
        <item m="1" x="4193"/>
        <item m="1" x="3650"/>
        <item m="1" x="4049"/>
        <item m="1" x="3527"/>
        <item m="1" x="3529"/>
        <item m="1" x="2834"/>
        <item m="1" x="4317"/>
        <item m="1" x="3201"/>
        <item m="1" x="4020"/>
        <item m="1" x="3039"/>
        <item m="1" x="2492"/>
        <item m="1" x="3410"/>
        <item m="1" x="2626"/>
        <item m="1" x="3787"/>
        <item m="1" x="3259"/>
        <item m="1" x="3300"/>
        <item m="1" x="3967"/>
        <item m="1" x="2744"/>
        <item m="1" x="2817"/>
        <item m="1" x="3530"/>
        <item m="1" x="3531"/>
        <item m="1" x="2912"/>
        <item m="1" x="3741"/>
        <item m="1" x="3500"/>
        <item m="1" x="3889"/>
        <item m="1" x="2697"/>
        <item m="1" x="3184"/>
        <item m="1" x="3458"/>
        <item m="1" x="3994"/>
        <item m="1" x="3468"/>
        <item m="1" x="2471"/>
        <item m="1" x="3795"/>
        <item m="1" x="4176"/>
        <item m="1" x="2595"/>
        <item m="1" x="3866"/>
        <item m="1" x="3090"/>
        <item m="1" x="4096"/>
        <item m="1" x="3647"/>
        <item m="1" x="4065"/>
        <item m="1" x="4306"/>
        <item m="1" x="4283"/>
        <item m="1" x="3925"/>
        <item m="1" x="3267"/>
        <item m="1" x="3471"/>
        <item m="1" x="3309"/>
        <item m="1" x="3295"/>
        <item m="1" x="2816"/>
        <item m="1" x="3472"/>
        <item m="1" x="3186"/>
        <item m="1" x="3122"/>
        <item m="1" x="2479"/>
        <item m="1" x="4509"/>
        <item m="1" x="3307"/>
        <item m="1" x="4067"/>
        <item m="1" x="3244"/>
        <item m="1" x="3804"/>
        <item m="1" x="3113"/>
        <item m="1" x="3414"/>
        <item m="1" x="3581"/>
        <item m="1" x="2500"/>
        <item m="1" x="3666"/>
        <item m="1" x="2454"/>
        <item m="1" x="4225"/>
        <item m="1" x="3422"/>
        <item m="1" x="3577"/>
        <item m="1" x="3820"/>
        <item m="1" x="4288"/>
        <item m="1" x="3151"/>
        <item m="1" x="2760"/>
        <item m="1" x="2948"/>
        <item m="1" x="4367"/>
        <item m="1" x="4319"/>
        <item m="1" x="3215"/>
        <item m="1" x="2643"/>
        <item m="1" x="2992"/>
        <item m="1" x="4314"/>
        <item m="1" x="4230"/>
        <item m="1" x="4346"/>
        <item m="1" x="2602"/>
        <item m="1" x="3238"/>
        <item m="1" x="4202"/>
        <item m="1" x="3280"/>
        <item m="1" x="2468"/>
        <item m="1" x="3424"/>
        <item m="1" x="3986"/>
        <item m="1" x="4381"/>
        <item m="1" x="4206"/>
        <item m="1" x="4291"/>
        <item m="1" x="4104"/>
        <item m="1" x="4207"/>
        <item m="1" x="4022"/>
        <item m="1" x="4105"/>
        <item m="1" x="3940"/>
        <item m="1" x="4023"/>
        <item m="1" x="3849"/>
        <item m="1" x="2493"/>
        <item m="1" x="2890"/>
        <item m="1" x="3835"/>
        <item m="1" x="3298"/>
        <item m="1" x="3590"/>
        <item m="1" x="3872"/>
        <item m="1" x="3278"/>
        <item m="1" x="4052"/>
        <item m="1" x="3971"/>
        <item m="1" x="3878"/>
        <item m="1" x="3785"/>
        <item m="1" x="3569"/>
        <item m="1" x="3465"/>
        <item m="1" x="3356"/>
        <item m="1" x="3256"/>
        <item m="1" x="3420"/>
        <item m="1" x="3303"/>
        <item m="1" x="2441"/>
        <item m="1" x="4358"/>
        <item m="1" x="3499"/>
        <item m="1" x="4071"/>
        <item m="1" x="3995"/>
        <item m="1" x="3682"/>
        <item m="1" x="3585"/>
        <item m="1" x="4408"/>
        <item m="1" x="3069"/>
        <item m="1" x="3066"/>
        <item m="1" x="4047"/>
        <item m="1" x="2662"/>
        <item m="1" x="3049"/>
        <item m="1" x="2810"/>
        <item m="1" x="3221"/>
        <item m="1" x="3297"/>
        <item m="1" x="3357"/>
        <item m="1" x="3359"/>
        <item m="1" x="3447"/>
        <item m="1" x="2555"/>
        <item m="1" x="3362"/>
        <item m="1" x="2495"/>
        <item m="1" x="3405"/>
        <item m="1" x="2930"/>
        <item m="1" x="2510"/>
        <item m="1" x="3291"/>
        <item m="1" x="4199"/>
        <item m="1" x="3535"/>
        <item m="1" x="3612"/>
        <item m="1" x="3188"/>
        <item m="1" x="3200"/>
        <item m="1" x="2841"/>
        <item m="1" x="3365"/>
        <item m="1" x="4491"/>
        <item m="1" x="4109"/>
        <item m="1" x="2938"/>
        <item m="1" x="3294"/>
        <item m="1" x="3873"/>
        <item m="1" x="3161"/>
        <item m="1" x="3805"/>
        <item m="1" x="3858"/>
        <item m="1" x="4001"/>
        <item m="1" x="3115"/>
        <item m="1" x="3559"/>
        <item m="1" x="3044"/>
        <item m="1" x="3695"/>
        <item m="1" x="3819"/>
        <item m="1" x="2405"/>
        <item m="1" x="3660"/>
        <item m="1" x="2920"/>
        <item m="1" x="3917"/>
        <item m="1" x="2746"/>
        <item m="1" x="4030"/>
        <item m="1" x="3918"/>
        <item m="1" x="3957"/>
        <item m="1" x="3363"/>
        <item m="1" x="2813"/>
        <item m="1" x="3930"/>
        <item m="1" x="2719"/>
        <item m="1" x="2435"/>
        <item m="1" x="3902"/>
        <item m="1" x="3310"/>
        <item m="1" x="3264"/>
        <item m="1" x="2682"/>
        <item m="1" x="3549"/>
        <item m="1" x="2497"/>
        <item m="1" x="3444"/>
        <item m="1" x="4373"/>
        <item m="1" x="3941"/>
        <item m="1" x="3609"/>
        <item m="1" x="3518"/>
        <item m="1" x="3416"/>
        <item m="1" x="3062"/>
        <item m="1" x="4216"/>
        <item m="1" x="2669"/>
        <item m="1" x="3443"/>
        <item m="1" x="2979"/>
        <item m="1" x="4480"/>
        <item m="1" x="3596"/>
        <item m="1" x="3397"/>
        <item m="1" x="3189"/>
        <item m="1" x="2459"/>
        <item m="1" x="2387"/>
        <item m="1" x="4041"/>
        <item m="1" x="4221"/>
        <item m="1" x="2733"/>
        <item m="1" x="4464"/>
        <item m="1" x="2398"/>
        <item m="1" x="4350"/>
        <item m="1" x="3234"/>
        <item m="1" x="3703"/>
        <item m="1" x="3449"/>
        <item m="1" x="3334"/>
        <item m="1" x="3495"/>
        <item m="1" x="2578"/>
        <item m="1" x="2472"/>
        <item m="1" x="3369"/>
        <item m="1" x="4515"/>
        <item m="1" x="3624"/>
        <item m="1" x="2489"/>
        <item m="1" x="2543"/>
        <item m="1" x="2530"/>
        <item m="1" x="4134"/>
        <item m="1" x="2540"/>
        <item m="1" x="2873"/>
        <item m="1" x="2550"/>
        <item m="1" x="2569"/>
        <item m="1" x="3717"/>
        <item m="1" x="2863"/>
        <item m="1" x="3548"/>
        <item m="1" x="3434"/>
        <item m="1" x="3922"/>
        <item m="1" x="3057"/>
        <item m="1" x="3964"/>
        <item m="1" x="2425"/>
        <item m="1" x="4190"/>
        <item m="1" x="3314"/>
        <item m="1" x="3103"/>
        <item m="1" x="3214"/>
        <item m="1" x="3104"/>
        <item m="1" x="2913"/>
        <item m="1" x="3185"/>
        <item m="1" x="4165"/>
        <item m="1" x="3077"/>
        <item m="1" x="3775"/>
        <item m="1" x="2883"/>
        <item m="1" x="3962"/>
        <item m="1" x="3061"/>
        <item m="1" x="3316"/>
        <item m="1" x="3801"/>
        <item m="1" x="4273"/>
        <item m="1" x="3081"/>
        <item m="1" x="2718"/>
        <item m="1" x="3655"/>
        <item m="1" x="3317"/>
        <item m="1" x="2549"/>
        <item m="1" x="4270"/>
        <item m="1" x="4489"/>
        <item m="1" x="3219"/>
        <item m="1" x="3028"/>
        <item m="1" x="4097"/>
        <item m="1" x="2568"/>
        <item m="1" x="3723"/>
        <item m="1" x="2541"/>
        <item m="1" x="4375"/>
        <item m="1" x="2943"/>
        <item m="1" x="4492"/>
        <item m="1" x="4186"/>
        <item m="1" x="3899"/>
        <item m="1" x="4256"/>
        <item m="1" x="2627"/>
        <item m="1" x="2532"/>
        <item m="1" x="3810"/>
        <item m="1" x="3625"/>
        <item m="1" x="3041"/>
        <item m="1" x="2716"/>
        <item m="1" x="2399"/>
        <item m="1" x="2535"/>
        <item m="1" x="3140"/>
        <item m="1" x="2567"/>
        <item m="1" x="4485"/>
        <item m="1" x="3891"/>
        <item m="1" x="4228"/>
        <item m="1" x="2854"/>
        <item m="1" x="4257"/>
        <item m="1" x="4400"/>
        <item m="1" x="2607"/>
        <item m="1" x="3745"/>
        <item m="1" x="4024"/>
        <item m="1" x="2539"/>
        <item m="1" x="4363"/>
        <item m="1" x="3696"/>
        <item m="1" x="4482"/>
        <item m="1" x="4249"/>
        <item m="1" x="3944"/>
        <item m="1" x="3746"/>
        <item m="1" x="3680"/>
        <item m="1" x="3351"/>
        <item m="1" x="3439"/>
        <item m="1" x="3325"/>
        <item m="1" x="3751"/>
        <item m="1" x="4353"/>
        <item m="1" x="3956"/>
        <item m="1" x="3243"/>
        <item m="1" x="2511"/>
        <item m="1" x="4160"/>
        <item m="1" x="4394"/>
        <item m="1" x="3921"/>
        <item m="1" x="3828"/>
        <item m="1" x="3726"/>
        <item m="1" x="3644"/>
        <item m="1" x="2536"/>
        <item m="1" x="3537"/>
        <item m="1" x="3845"/>
        <item m="1" x="3239"/>
        <item m="1" x="3758"/>
        <item m="1" x="3335"/>
        <item m="1" x="2934"/>
        <item m="1" x="3292"/>
        <item m="1" x="2762"/>
        <item m="1" x="2667"/>
        <item m="1" x="4421"/>
        <item m="1" x="2755"/>
        <item m="1" x="3540"/>
        <item m="1" x="3435"/>
        <item m="1" x="3323"/>
        <item m="1" x="3085"/>
        <item m="1" x="4121"/>
        <item m="1" x="3959"/>
        <item m="1" x="3870"/>
        <item m="1" x="2416"/>
        <item m="1" x="3948"/>
        <item m="1" x="2509"/>
        <item m="1" x="3343"/>
        <item m="1" x="3005"/>
        <item m="1" x="3035"/>
        <item m="1" x="3813"/>
        <item m="1" x="4209"/>
        <item m="1" x="3488"/>
        <item m="1" x="2650"/>
        <item m="1" x="2480"/>
        <item m="1" x="2671"/>
        <item m="1" x="2481"/>
        <item m="1" x="4409"/>
        <item m="1" x="2752"/>
        <item m="1" x="2521"/>
        <item m="1" x="4293"/>
        <item m="1" x="2588"/>
        <item m="1" x="3832"/>
        <item m="1" x="3821"/>
        <item m="1" x="3007"/>
        <item m="1" x="3228"/>
        <item m="1" x="2433"/>
        <item m="1" x="2721"/>
        <item m="1" x="2582"/>
        <item m="1" x="2576"/>
        <item m="1" x="3562"/>
        <item m="1" x="2652"/>
        <item m="1" x="4138"/>
        <item m="1" x="4100"/>
        <item m="1" x="3606"/>
        <item m="1" x="3508"/>
        <item m="1" x="2437"/>
        <item m="1" x="3690"/>
        <item m="1" x="3976"/>
        <item m="1" x="3564"/>
        <item m="1" x="2770"/>
        <item m="1" x="2880"/>
        <item m="1" x="4072"/>
        <item m="1" x="3180"/>
        <item m="1" x="3150"/>
        <item m="1" x="3641"/>
        <item m="1" x="3552"/>
        <item m="1" x="2411"/>
        <item m="1" x="2738"/>
        <item m="1" x="2798"/>
        <item m="1" x="3588"/>
        <item m="1" x="2956"/>
        <item m="1" x="3975"/>
        <item m="1" x="3394"/>
        <item m="1" x="3620"/>
        <item m="1" x="3258"/>
        <item m="1" x="4010"/>
        <item m="1" x="4430"/>
        <item m="1" x="4383"/>
        <item m="1" x="2776"/>
        <item m="1" x="2648"/>
        <item m="1" x="2462"/>
        <item m="1" x="2843"/>
        <item m="1" x="3555"/>
        <item m="1" x="4161"/>
        <item m="1" x="2426"/>
        <item m="1" x="2814"/>
        <item m="1" x="3630"/>
        <item m="1" x="4018"/>
        <item m="1" x="3451"/>
        <item m="1" x="3816"/>
        <item m="1" x="3711"/>
        <item m="1" x="3627"/>
        <item m="1" x="2825"/>
        <item m="1" x="3997"/>
        <item m="1" x="4179"/>
        <item m="1" x="3524"/>
        <item m="1" x="4220"/>
        <item m="1" x="4044"/>
        <item m="1" x="4059"/>
        <item m="1" x="2655"/>
        <item m="1" x="3108"/>
        <item m="1" x="2385"/>
        <item m="1" x="2440"/>
        <item m="1" x="4377"/>
        <item m="1" x="3701"/>
        <item m="1" x="3429"/>
        <item m="1" x="4099"/>
        <item m="1" x="3932"/>
        <item m="1" x="2952"/>
        <item m="1" x="2860"/>
        <item m="1" x="2780"/>
        <item m="1" x="2657"/>
        <item m="1" x="3543"/>
        <item m="1" x="3440"/>
        <item m="1" x="3224"/>
        <item m="1" x="2444"/>
        <item m="1" x="4264"/>
        <item m="1" x="3457"/>
        <item m="1" x="3683"/>
        <item m="1" x="4277"/>
        <item m="1" x="3379"/>
        <item m="1" x="2983"/>
        <item m="1" x="4503"/>
        <item m="1" x="3856"/>
        <item m="1" x="3903"/>
        <item m="1" x="4305"/>
        <item m="1" x="3978"/>
        <item m="1" x="4095"/>
        <item m="1" x="3704"/>
        <item m="1" x="3619"/>
        <item m="1" x="2710"/>
        <item m="1" x="3437"/>
        <item m="1" x="3147"/>
        <item m="1" x="3304"/>
        <item m="1" x="2642"/>
        <item m="1" x="3260"/>
        <item m="1" x="2914"/>
        <item m="1" x="4003"/>
        <item m="1" x="3859"/>
        <item m="1" x="2711"/>
        <item m="1" x="3615"/>
        <item m="1" x="3658"/>
        <item m="1" x="4129"/>
        <item m="1" x="3396"/>
        <item m="1" x="3952"/>
        <item m="1" x="3375"/>
        <item m="1" x="3461"/>
        <item m="1" x="3950"/>
        <item m="1" x="2491"/>
        <item m="1" x="2386"/>
        <item m="1" x="3212"/>
        <item m="1" x="4195"/>
        <item m="1" x="3622"/>
        <item m="1" x="3732"/>
        <item m="1" x="2845"/>
        <item m="1" x="2756"/>
        <item m="1" x="3454"/>
        <item m="1" x="3865"/>
        <item m="1" x="2939"/>
        <item m="1" x="4208"/>
        <item m="1" x="4324"/>
        <item m="1" x="3754"/>
        <item m="1" x="2571"/>
        <item m="1" x="3192"/>
        <item m="1" x="2815"/>
        <item m="1" x="2692"/>
        <item m="1" x="4337"/>
        <item m="1" x="4466"/>
        <item m="1" x="4269"/>
        <item m="1" x="3960"/>
        <item m="1" x="3871"/>
        <item m="1" x="3246"/>
        <item m="1" x="3584"/>
        <item m="1" x="3126"/>
        <item m="1" x="4300"/>
        <item m="1" x="3284"/>
        <item m="1" x="3389"/>
        <item m="1" x="2482"/>
        <item m="1" x="4511"/>
        <item m="1" x="4115"/>
        <item m="1" x="3208"/>
        <item m="1" x="2572"/>
        <item m="1" x="2534"/>
        <item m="1" x="2689"/>
        <item m="1" x="2670"/>
        <item m="1" x="2566"/>
        <item m="1" x="2709"/>
        <item m="1" x="3667"/>
        <item m="1" x="2745"/>
        <item m="1" x="2551"/>
        <item m="1" x="2470"/>
        <item m="1" x="4497"/>
        <item m="1" x="3067"/>
        <item m="1" x="2876"/>
        <item m="1" x="3111"/>
        <item m="1" x="3030"/>
        <item m="1" x="2463"/>
        <item m="1" x="2940"/>
        <item m="1" x="4073"/>
        <item m="1" x="3608"/>
        <item m="1" x="2498"/>
        <item m="1" x="2395"/>
        <item m="1" x="4425"/>
        <item m="1" x="3937"/>
        <item m="1" x="3818"/>
        <item m="1" x="3629"/>
        <item m="1" x="4456"/>
        <item m="1" x="2852"/>
        <item m="1" x="2763"/>
        <item m="1" x="3217"/>
        <item m="1" x="3480"/>
        <item m="1" x="3846"/>
        <item m="1" x="3797"/>
        <item m="1" x="2784"/>
        <item m="1" x="3063"/>
        <item m="1" x="2872"/>
        <item m="1" x="2645"/>
        <item m="1" x="3270"/>
        <item m="1" x="2404"/>
        <item m="1" x="4349"/>
        <item m="1" x="4352"/>
        <item m="1" x="3895"/>
        <item m="1" x="3023"/>
        <item m="1" x="3094"/>
        <item m="1" x="3678"/>
        <item m="1" x="3376"/>
        <item m="1" x="2824"/>
        <item m="1" x="4393"/>
        <item m="1" x="2514"/>
        <item m="1" x="2874"/>
        <item m="1" x="4493"/>
        <item m="1" x="3614"/>
        <item m="1" x="3336"/>
        <item m="1" x="4128"/>
        <item m="1" x="2747"/>
        <item m="1" x="3979"/>
        <item m="1" x="3286"/>
        <item m="1" x="3187"/>
        <item m="1" x="3079"/>
        <item m="1" x="3119"/>
        <item m="1" x="3038"/>
        <item m="1" x="2644"/>
        <item m="1" x="2596"/>
        <item m="1" x="3149"/>
        <item m="1" x="3578"/>
        <item m="1" x="3965"/>
        <item m="1" x="4347"/>
        <item m="1" x="2603"/>
        <item m="1" x="2998"/>
        <item m="1" x="3428"/>
        <item m="1" x="4108"/>
        <item m="1" x="4499"/>
        <item m="1" x="3167"/>
        <item m="1" x="3593"/>
        <item m="1" x="3823"/>
        <item m="1" x="3415"/>
        <item m="1" x="2620"/>
        <item m="1" x="3016"/>
        <item m="1" x="4124"/>
        <item m="1" x="3934"/>
        <item m="1" x="3844"/>
        <item m="1" x="3914"/>
        <item m="1" x="3824"/>
        <item m="1" x="2775"/>
        <item m="1" x="2885"/>
        <item m="1" x="3794"/>
        <item m="1" x="4126"/>
        <item m="1" x="4039"/>
        <item m="1" x="3951"/>
        <item m="1" x="3864"/>
        <item m="1" x="3762"/>
        <item m="1" x="3583"/>
        <item m="1" x="4294"/>
        <item m="1" x="3607"/>
        <item m="1" x="3455"/>
        <item m="1" x="4136"/>
        <item m="1" x="3760"/>
        <item m="1" x="4029"/>
        <item m="1" x="4513"/>
        <item m="1" x="3553"/>
        <item m="1" x="4328"/>
        <item m="1" x="3347"/>
        <item m="1" x="4237"/>
        <item m="1" x="4148"/>
        <item m="1" x="3735"/>
        <item m="1" x="3638"/>
        <item m="1" x="3551"/>
        <item m="1" x="3114"/>
        <item m="1" x="3033"/>
        <item m="1" x="2923"/>
        <item m="1" x="4321"/>
        <item m="1" x="2749"/>
        <item m="1" x="4063"/>
        <item m="1" x="2786"/>
        <item m="1" x="3155"/>
        <item m="1" x="3491"/>
        <item m="1" x="3399"/>
        <item m="1" x="4132"/>
        <item m="1" x="3699"/>
        <item m="1" x="3850"/>
        <item m="1" x="3617"/>
        <item m="1" x="3668"/>
        <item m="1" x="4009"/>
        <item m="1" x="3817"/>
        <item m="1" x="4378"/>
        <item m="1" x="4281"/>
        <item m="1" x="4196"/>
        <item m="1" x="2754"/>
        <item m="1" x="2656"/>
        <item m="1" x="2995"/>
        <item m="1" x="3616"/>
        <item m="1" x="3512"/>
        <item m="1" x="2898"/>
        <item m="1" x="2546"/>
        <item m="1" x="3148"/>
        <item m="1" x="3037"/>
        <item m="1" x="2925"/>
        <item m="1" x="2835"/>
        <item m="1" x="3162"/>
        <item m="1" x="3364"/>
        <item m="1" x="3331"/>
        <item m="1" x="4127"/>
        <item m="1" x="4068"/>
        <item m="1" x="3576"/>
        <item m="1" x="4012"/>
        <item m="1" x="2982"/>
        <item m="1" x="4449"/>
        <item m="1" x="4484"/>
        <item m="1" x="4403"/>
        <item m="1" x="3645"/>
        <item m="1" x="4192"/>
        <item m="1" x="2889"/>
        <item m="1" x="4048"/>
        <item m="1" x="3083"/>
        <item m="1" x="2886"/>
        <item m="1" x="3673"/>
        <item m="1" x="3884"/>
        <item m="1" x="4396"/>
        <item m="1" x="3131"/>
        <item m="1" x="4034"/>
        <item m="1" x="2740"/>
        <item m="1" x="4268"/>
        <item m="1" x="2505"/>
        <item m="1" x="4404"/>
        <item m="1" x="3574"/>
        <item m="1" x="3502"/>
        <item m="1" x="4308"/>
        <item m="1" x="3427"/>
        <item m="1" x="4307"/>
        <item m="1" x="3012"/>
        <item m="1" x="2901"/>
        <item m="1" x="2828"/>
        <item m="1" x="4123"/>
        <item m="1" x="3100"/>
        <item m="1" x="2415"/>
        <item m="1" x="3526"/>
        <item m="1" x="2844"/>
        <item m="1" x="3860"/>
        <item m="1" x="3206"/>
        <item m="1" x="4519"/>
        <item m="1" x="2390"/>
        <item m="1" x="4326"/>
        <item m="1" x="4362"/>
        <item m="1" x="4241"/>
        <item m="1" x="3355"/>
        <item m="1" x="4055"/>
        <item m="1" x="3301"/>
        <item m="1" x="4122"/>
        <item m="1" x="3425"/>
        <item m="1" x="3019"/>
        <item m="1" x="2557"/>
        <item m="1" x="3431"/>
        <item m="1" x="4501"/>
        <item m="1" x="4401"/>
        <item m="1" x="3954"/>
        <item m="1" x="4330"/>
        <item m="1" x="2628"/>
        <item m="1" x="3141"/>
        <item m="1" x="3146"/>
        <item m="1" x="3637"/>
        <item m="1" x="3390"/>
        <item m="1" x="2761"/>
        <item m="1" x="3027"/>
        <item m="1" x="2916"/>
        <item m="1" x="3931"/>
        <item m="1" x="3777"/>
        <item m="1" x="2741"/>
        <item m="1" x="4036"/>
        <item m="1" x="2918"/>
        <item m="1" x="2410"/>
        <item m="1" x="2778"/>
        <item m="1" x="2680"/>
        <item m="1" x="2592"/>
        <item m="1" x="3857"/>
        <item m="1" x="3755"/>
        <item m="1" x="4433"/>
        <item m="1" x="3171"/>
        <item m="1" x="2971"/>
        <item m="1" x="2870"/>
        <item m="1" x="2787"/>
        <item m="1" x="2388"/>
        <item m="1" x="2846"/>
        <item m="1" x="4149"/>
        <item m="1" x="4054"/>
        <item m="1" x="3598"/>
        <item m="1" x="2705"/>
        <item m="1" x="4147"/>
        <item m="1" x="2797"/>
        <item m="1" x="3478"/>
        <item m="1" x="3786"/>
        <item m="1" x="3504"/>
        <item m="1" x="3912"/>
        <item m="1" x="2712"/>
        <item m="1" x="3312"/>
        <item m="1" x="3712"/>
        <item m="1" x="3374"/>
        <item m="1" x="2688"/>
        <item m="1" x="3097"/>
        <item m="1" x="4261"/>
        <item m="1" x="4090"/>
        <item m="1" x="2600"/>
        <item m="1" x="3096"/>
        <item m="1" x="4076"/>
        <item m="1" x="3380"/>
        <item m="1" x="3271"/>
        <item m="1" x="2820"/>
        <item m="1" x="2401"/>
        <item m="1" x="3907"/>
        <item m="1" x="3561"/>
        <item m="1" x="3229"/>
        <item m="1" x="2389"/>
        <item m="1" x="3381"/>
        <item m="1" x="3273"/>
        <item m="1" x="4282"/>
        <item m="1" x="3002"/>
        <item m="1" x="2622"/>
        <item m="1" x="2529"/>
        <item m="1" x="2442"/>
        <item m="1" x="3853"/>
        <item m="1" x="3749"/>
        <item m="1" x="3672"/>
        <item m="1" x="2615"/>
        <item m="1" x="2523"/>
        <item m="1" x="4212"/>
        <item m="1" x="2476"/>
        <item m="1" x="2853"/>
        <item m="1" x="3265"/>
        <item m="1" x="4205"/>
        <item m="1" x="2517"/>
        <item m="1" x="3939"/>
        <item m="1" x="4229"/>
        <item m="1" x="4444"/>
        <item m="1" x="2759"/>
        <item m="1" x="2478"/>
        <item m="1" x="4061"/>
        <item m="1" x="2629"/>
        <item m="1" x="3841"/>
        <item m="1" x="4224"/>
        <item m="1" x="2483"/>
        <item m="1" x="3283"/>
        <item m="1" x="4000"/>
        <item m="1" x="4475"/>
        <item m="1" x="2792"/>
        <item m="1" x="2699"/>
        <item m="1" x="2609"/>
        <item m="1" x="4242"/>
        <item m="1" x="2638"/>
        <item m="1" x="2875"/>
        <item m="1" x="3034"/>
        <item m="1" x="3459"/>
        <item m="1" x="3854"/>
        <item m="1" x="4231"/>
        <item m="1" x="3158"/>
        <item m="1" x="4488"/>
        <item m="1" x="2619"/>
        <item m="1" x="3998"/>
        <item m="1" x="4263"/>
        <item m="1" x="3686"/>
        <item m="1" x="2700"/>
        <item m="1" x="2937"/>
        <item m="1" x="2674"/>
        <item m="1" x="2839"/>
        <item m="1" x="3688"/>
        <item m="1" x="3241"/>
        <item m="1" x="3802"/>
        <item m="1" x="3092"/>
        <item m="1" x="4017"/>
        <item m="1" x="2518"/>
        <item m="1" x="2427"/>
        <item m="1" x="3974"/>
        <item m="1" x="3879"/>
        <item m="1" x="4369"/>
        <item m="1" x="3516"/>
        <item m="1" x="2856"/>
        <item m="1" x="2542"/>
        <item m="1" x="3747"/>
        <item m="1" x="3483"/>
        <item m="1" x="3734"/>
        <item m="1" x="4163"/>
        <item m="1" x="2936"/>
        <item m="1" x="2599"/>
        <item m="1" x="3963"/>
        <item m="1" x="3693"/>
        <item m="1" x="4391"/>
        <item m="1" x="2978"/>
        <item m="1" x="3398"/>
        <item m="1" x="3450"/>
        <item m="1" x="3257"/>
        <item m="1" x="4087"/>
        <item m="1" x="3926"/>
        <item m="1" x="3812"/>
        <item m="1" x="4086"/>
        <item m="1" x="3999"/>
        <item m="1" x="4481"/>
        <item m="1" x="3987"/>
        <item m="1" x="4259"/>
        <item m="1" x="3129"/>
        <item m="1" x="2980"/>
        <item m="1" x="3803"/>
        <item m="1" x="4184"/>
        <item m="1" x="3557"/>
        <item m="1" x="3938"/>
        <item m="1" x="3654"/>
        <item m="1" x="3373"/>
        <item m="1" x="2706"/>
        <item m="1" x="2406"/>
        <item m="1" x="2531"/>
        <item m="1" x="2908"/>
        <item m="1" x="4070"/>
        <item m="1" x="4187"/>
        <item m="1" x="4125"/>
        <item m="1" x="3165"/>
        <item m="1" x="3164"/>
        <item m="1" x="4027"/>
        <item m="1" x="4019"/>
        <item m="1" x="2950"/>
        <item m="1" x="4374"/>
        <item m="1" x="4479"/>
        <item m="1" x="3277"/>
        <item m="1" x="3689"/>
        <item m="1" x="4062"/>
        <item m="1" x="3808"/>
        <item m="1" x="3933"/>
        <item m="1" x="3043"/>
        <item m="1" x="3966"/>
        <item m="1" x="2606"/>
        <item m="1" x="3001"/>
        <item m="1" x="4438"/>
        <item m="1" x="4380"/>
        <item m="1" x="3240"/>
        <item m="1" x="2469"/>
        <item m="1" x="4002"/>
        <item m="1" x="3013"/>
        <item m="1" x="4410"/>
        <item m="1" x="4234"/>
        <item m="1" x="3924"/>
        <item m="1" x="4445"/>
        <item m="1" x="3093"/>
        <item m="1" x="3341"/>
        <item m="1" x="4376"/>
        <item m="1" x="4279"/>
        <item m="1" x="4194"/>
        <item m="1" x="4092"/>
        <item m="1" x="4016"/>
        <item m="1" x="3759"/>
        <item m="1" x="3589"/>
        <item m="1" x="4137"/>
        <item m="1" x="3138"/>
        <item m="1" x="3874"/>
        <item m="1" x="2900"/>
        <item m="1" x="2631"/>
        <item m="1" x="2537"/>
        <item m="1" x="3993"/>
        <item m="1" x="3308"/>
        <item m="1" x="2608"/>
        <item m="1" x="3157"/>
        <item m="1" x="4414"/>
        <item m="1" x="2408"/>
        <item m="1" x="2766"/>
        <item m="1" x="4405"/>
        <item m="1" x="2396"/>
        <item m="1" x="3321"/>
        <item m="1" x="2503"/>
        <item m="1" x="3511"/>
        <item m="1" x="3408"/>
        <item m="1" x="2665"/>
        <item m="1" x="4333"/>
        <item m="1" x="2512"/>
        <item m="1" x="3533"/>
        <item m="1" x="2818"/>
        <item m="1" x="3847"/>
        <item m="1" x="2562"/>
        <item m="1" x="2654"/>
        <item m="1" x="2668"/>
        <item m="1" x="3833"/>
        <item m="1" x="4355"/>
        <item m="1" x="2610"/>
        <item m="1" x="2646"/>
        <item m="1" x="2475"/>
        <item m="1" x="3604"/>
        <item m="1" x="3204"/>
        <item m="1" x="3088"/>
        <item m="1" x="3822"/>
        <item m="1" x="3719"/>
        <item m="1" x="2403"/>
        <item m="1" x="2957"/>
        <item m="1" x="2855"/>
        <item m="1" x="2905"/>
        <item m="1" x="4429"/>
        <item m="1" x="3883"/>
        <item m="1" x="3709"/>
        <item m="1" x="2969"/>
        <item m="1" x="2867"/>
        <item m="1" x="2785"/>
        <item m="1" x="3663"/>
        <item m="1" x="3412"/>
        <item m="1" x="3563"/>
        <item m="1" x="2725"/>
        <item m="1" x="3984"/>
        <item m="1" x="4439"/>
        <item m="1" x="2635"/>
        <item m="1" x="3575"/>
        <item m="1" x="4204"/>
        <item m="1" x="4448"/>
        <item m="1" x="3674"/>
        <item m="1" x="3852"/>
        <item m="1" x="3006"/>
        <item m="1" x="2734"/>
        <item m="1" x="3752"/>
        <item m="1" x="2988"/>
        <item m="1" x="2707"/>
        <item m="1" x="3761"/>
        <item m="1" x="4351"/>
        <item m="1" x="3742"/>
        <item m="1" x="3523"/>
        <item m="1" x="2460"/>
        <item m="1" x="3862"/>
        <item m="1" x="3213"/>
        <item m="1" x="2677"/>
        <item m="1" x="4387"/>
        <item m="1" x="4364"/>
        <item m="1" x="3345"/>
        <item m="1" x="3139"/>
        <item m="1" x="4198"/>
        <item m="1" x="3773"/>
        <item m="1" x="3611"/>
        <item m="1" x="3600"/>
        <item m="1" x="3421"/>
        <item m="1" x="3305"/>
        <item m="1" x="2919"/>
        <item m="1" x="3602"/>
        <item m="1" x="4424"/>
        <item m="1" x="3928"/>
        <item m="1" x="3070"/>
        <item m="1" x="3507"/>
        <item m="1" x="2449"/>
        <item m="1" x="4274"/>
        <item m="1" x="2624"/>
        <item m="1" x="3018"/>
        <item m="1" x="2769"/>
        <item m="1" x="2452"/>
        <item m="1" x="4436"/>
        <item m="1" x="3558"/>
        <item m="1" x="2604"/>
        <item m="1" x="3276"/>
        <item m="1" x="3098"/>
        <item m="1" x="3771"/>
        <item m="1" x="2861"/>
        <item m="1" x="3474"/>
        <item m="1" x="3407"/>
        <item m="1" x="3706"/>
        <item m="1" x="3378"/>
        <item m="1" x="3268"/>
        <item m="1" x="2976"/>
        <item m="1" x="2921"/>
        <item m="1" x="2565"/>
        <item m="1" x="2487"/>
        <item m="1" x="3177"/>
        <item m="1" x="4417"/>
        <item m="1" x="3339"/>
        <item m="1" x="2922"/>
        <item m="1" x="2857"/>
        <item m="1" x="3223"/>
        <item m="1" x="3481"/>
        <item m="1" x="3904"/>
        <item m="1" x="3626"/>
        <item m="1" x="3287"/>
        <item m="1" x="3080"/>
        <item m="1" x="2597"/>
        <item m="1" x="2515"/>
        <item m="1" x="2422"/>
        <item m="1" x="4453"/>
        <item m="1" x="4366"/>
        <item m="1" x="2554"/>
        <item m="1" x="4341"/>
        <item m="1" x="2485"/>
        <item m="1" x="4416"/>
        <item m="1" x="2840"/>
        <item m="1" x="2931"/>
        <item m="1" x="4084"/>
        <item m="1" x="3366"/>
        <item m="1" x="3763"/>
        <item m="1" x="4152"/>
        <item m="1" x="2800"/>
        <item m="1" x="3202"/>
        <item m="1" x="2945"/>
        <item m="1" x="3383"/>
        <item m="1" x="2443"/>
        <item m="1" x="4167"/>
        <item m="1" x="2431"/>
        <item m="1" x="3634"/>
        <item m="1" x="4318"/>
        <item m="1" x="3837"/>
        <item m="1" x="3836"/>
        <item m="1" x="3401"/>
        <item m="1" x="3791"/>
        <item m="1" x="4334"/>
        <item m="1" x="2590"/>
        <item m="1" x="3413"/>
        <item m="1" x="4185"/>
        <item m="1" x="2453"/>
        <item m="1" x="3173"/>
        <item m="1" x="4159"/>
        <item m="1" x="3981"/>
        <item m="1" x="2681"/>
        <item m="1" x="3031"/>
        <item m="1" x="2447"/>
        <item m="1" x="2832"/>
        <item m="1" x="4386"/>
        <item m="1" x="3160"/>
        <item m="1" x="2904"/>
        <item m="1" x="4239"/>
        <item m="1" x="3715"/>
        <item m="1" x="4420"/>
        <item m="1" x="2418"/>
        <item m="1" x="2751"/>
        <item m="1" x="3353"/>
        <item m="1" x="4056"/>
        <item m="1" x="4103"/>
        <item m="1" x="3197"/>
        <item m="1" x="4174"/>
        <item m="1" x="4178"/>
        <item m="1" x="3739"/>
        <item m="1" x="3603"/>
        <item m="1" x="4088"/>
        <item m="1" x="2803"/>
        <item m="1" x="4113"/>
        <item m="1" x="4162"/>
        <item m="1" x="4370"/>
        <item m="1" x="4506"/>
        <item m="1" x="4302"/>
        <item m="1" x="3445"/>
        <item m="1" x="2777"/>
        <item m="1" x="4133"/>
        <item m="1" x="4303"/>
        <item m="1" x="4514"/>
        <item m="1" x="3972"/>
        <item m="1" x="3572"/>
        <item m="1" x="2637"/>
        <item m="1" x="3048"/>
        <item m="1" x="3980"/>
        <item m="1" x="3923"/>
        <item m="1" x="2424"/>
        <item m="1" x="2826"/>
        <item m="1" x="2678"/>
        <item m="1" x="2661"/>
        <item m="1" x="3546"/>
        <item m="1" x="2732"/>
        <item m="1" x="2932"/>
        <item m="1" x="3433"/>
        <item m="1" x="2658"/>
        <item m="1" x="4043"/>
        <item m="1" x="4080"/>
        <item m="1" x="3231"/>
        <item m="1" x="4226"/>
        <item m="1" x="2397"/>
        <item m="1" x="4371"/>
        <item m="1" x="3643"/>
        <item m="1" x="3346"/>
        <item m="1" x="2926"/>
        <item m="1" x="4315"/>
        <item m="1" x="3532"/>
        <item m="1" x="3282"/>
        <item m="1" x="2850"/>
        <item m="1" x="4038"/>
        <item m="1" x="3245"/>
        <item m="1" x="2490"/>
        <item m="1" x="2400"/>
        <item m="1" x="2958"/>
        <item m="1" x="4240"/>
        <item m="1" x="2906"/>
        <item m="1" x="2987"/>
        <item m="1" x="2409"/>
        <item m="1" x="3409"/>
        <item m="1" x="3142"/>
        <item m="1" x="4118"/>
        <item m="1" x="3235"/>
        <item m="1" x="3368"/>
        <item m="1" x="4498"/>
        <item m="1" x="3591"/>
        <item m="1" x="4360"/>
        <item m="1" x="2618"/>
        <item m="1" x="3014"/>
        <item m="1" x="2774"/>
        <item m="1" x="4518"/>
        <item m="1" x="2773"/>
        <item m="1" x="3179"/>
        <item m="1" x="3990"/>
        <item m="1" x="4218"/>
        <item m="1" x="4144"/>
        <item m="1" x="3393"/>
        <item m="1" x="3492"/>
        <item m="1" x="4411"/>
        <item m="1" x="2516"/>
        <item m="1" x="3042"/>
        <item m="1" x="3613"/>
        <item m="1" x="3404"/>
        <item m="1" x="2838"/>
        <item m="1" x="4157"/>
        <item m="1" x="3293"/>
        <item m="1" x="2450"/>
        <item m="1" x="2502"/>
        <item m="1" x="2941"/>
        <item m="1" x="3876"/>
        <item m="1" x="3969"/>
        <item m="1" x="4413"/>
        <item m="1" x="4238"/>
        <item m="1" x="4074"/>
        <item m="1" x="3299"/>
        <item m="1" x="3656"/>
        <item m="1" x="4201"/>
        <item m="1" x="4251"/>
        <item m="1" x="3329"/>
        <item m="1" x="3631"/>
        <item m="1" x="3800"/>
        <item m="1" x="4260"/>
        <item m="1" x="4392"/>
        <item m="1" x="4151"/>
        <item m="1" x="3501"/>
        <item m="1" x="4470"/>
        <item m="1" x="2851"/>
        <item m="1" x="3522"/>
        <item m="1" x="4183"/>
        <item m="1" x="4266"/>
        <item m="1" x="2902"/>
        <item m="1" x="4032"/>
        <item m="1" x="4418"/>
        <item m="1" x="2675"/>
        <item m="1" x="3071"/>
        <item m="1" x="3509"/>
        <item m="1" x="4275"/>
        <item m="1" x="4476"/>
        <item m="1" x="4478"/>
        <item m="1" x="2899"/>
        <item m="1" x="4045"/>
        <item m="1" x="3082"/>
        <item m="1" x="3908"/>
        <item m="1" x="4285"/>
        <item m="1" x="3601"/>
        <item m="1" x="3973"/>
        <item m="1" x="2614"/>
        <item m="1" x="3774"/>
        <item m="1" x="3337"/>
        <item m="1" x="3737"/>
        <item m="1" x="2684"/>
        <item m="1" x="3520"/>
        <item m="1" x="4472"/>
        <item m="1" x="4437"/>
        <item m="1" x="2698"/>
        <item m="1" x="4344"/>
        <item m="1" x="4329"/>
        <item m="1" x="3182"/>
        <item m="1" x="3652"/>
        <item m="1" x="2488"/>
        <item m="1" x="3748"/>
        <item m="1" x="4140"/>
        <item m="1" x="2402"/>
        <item m="1" x="3193"/>
        <item m="1" x="4101"/>
        <item m="1" x="2556"/>
        <item m="1" x="4390"/>
        <item m="1" x="2748"/>
        <item m="1" x="2999"/>
        <item m="1" x="2779"/>
        <item m="1" x="3843"/>
        <item m="1" x="4500"/>
        <item m="1" x="2548"/>
        <item m="1" x="3594"/>
        <item m="1" x="3272"/>
        <item m="1" x="4235"/>
        <item m="1" x="4361"/>
        <item m="1" x="2621"/>
        <item m="1" x="2704"/>
        <item m="1" x="3087"/>
        <item m="1" x="3542"/>
        <item m="1" x="3920"/>
        <item m="1" x="4296"/>
        <item m="1" x="2560"/>
        <item m="1" x="3372"/>
        <item m="1" x="3768"/>
        <item m="1" x="4455"/>
        <item m="1" x="2717"/>
        <item m="1" x="3101"/>
        <item m="1" x="3547"/>
        <item m="1" x="3929"/>
        <item m="1" x="4312"/>
        <item m="1" x="2570"/>
        <item m="1" x="2951"/>
        <item m="1" x="3391"/>
        <item m="1" x="3784"/>
        <item m="1" x="4467"/>
        <item m="1" x="2726"/>
        <item m="1" x="3117"/>
        <item m="1" x="3560"/>
        <item m="1" x="3059"/>
        <item m="1" x="3493"/>
        <item m="1" x="3887"/>
        <item m="1" x="2538"/>
        <item m="1" x="4431"/>
        <item m="1" x="4287"/>
        <item m="1" x="2420"/>
        <item m="1" x="2630"/>
        <item m="1" x="3022"/>
        <item m="1" x="3842"/>
        <item m="1" x="2859"/>
        <item m="1" x="3855"/>
        <item m="1" x="2504"/>
        <item m="1" x="4382"/>
        <item m="1" x="2647"/>
        <item m="1" x="3047"/>
        <item m="1" x="3473"/>
        <item m="1" x="2882"/>
        <item m="1" x="2564"/>
        <item m="1" x="2944"/>
        <item m="1" x="2822"/>
        <item m="1" x="3778"/>
        <item m="1" x="4166"/>
        <item m="1" x="2428"/>
        <item m="1" x="2808"/>
        <item m="1" x="2809"/>
        <item m="1" x="2811"/>
        <item m="1" x="3632"/>
        <item m="1" x="2821"/>
        <item m="1" x="2966"/>
        <item m="1" x="3400"/>
        <item m="1" x="3790"/>
        <item m="1" x="3649"/>
        <item m="1" x="2522"/>
        <item m="1" x="2691"/>
        <item m="1" x="2893"/>
        <item m="1" x="4005"/>
        <item m="1" x="3324"/>
        <item m="1" x="2574"/>
        <item m="1" x="3724"/>
        <item m="1" x="2693"/>
        <item m="1" x="4110"/>
        <item m="1" x="3403"/>
        <item m="1" x="4504"/>
        <item m="1" x="4191"/>
        <item m="1" x="2764"/>
        <item m="1" x="3487"/>
        <item m="1" x="3352"/>
        <item m="1" x="3288"/>
        <item m="1" x="4272"/>
        <item m="1" x="3121"/>
        <item m="1" x="3651"/>
        <item m="1" x="2526"/>
        <item m="1" x="4164"/>
        <item m="1" x="4091"/>
        <item m="1" x="4158"/>
        <item m="1" x="3247"/>
        <item m="1" x="4483"/>
        <item m="1" x="3137"/>
        <item m="1" x="4372"/>
        <item m="1" x="3788"/>
        <item m="1" x="4339"/>
        <item m="1" x="3051"/>
        <item m="1" x="3227"/>
        <item m="1" x="3906"/>
        <item m="1" x="2641"/>
        <item m="1" x="3159"/>
        <item m="1" x="4316"/>
        <item m="1" x="4053"/>
        <item m="1" x="3766"/>
        <item m="1" x="4311"/>
        <item m="1" x="4254"/>
        <item m="1" x="3144"/>
        <item m="1" x="4051"/>
        <item m="1" x="2439"/>
        <item m="1" x="4412"/>
        <item m="1" x="3222"/>
        <item m="1" x="2915"/>
        <item m="1" x="3095"/>
        <item m="1" x="3541"/>
        <item m="1" x="3919"/>
        <item m="1" x="3886"/>
        <item m="1" x="2434"/>
        <item m="1" x="2933"/>
        <item m="1" x="2805"/>
        <item m="1" x="3955"/>
        <item m="1" x="3251"/>
        <item m="1" x="4465"/>
        <item m="1" x="2713"/>
        <item m="1" x="3099"/>
        <item m="1" x="4035"/>
        <item m="1" x="3942"/>
        <item m="1" x="4310"/>
        <item m="1" x="2579"/>
        <item m="1" x="2965"/>
        <item m="1" x="3694"/>
        <item m="1" x="4082"/>
        <item m="1" x="3665"/>
        <item m="1" x="3671"/>
        <item m="1" x="2701"/>
        <item m="1" x="3354"/>
        <item m="1" x="2997"/>
        <item m="1" x="3949"/>
        <item m="1" x="2791"/>
        <item m="1" x="3708"/>
        <item m="1" x="3055"/>
        <item m="1" x="3587"/>
        <item m="1" x="3692"/>
        <item m="1" x="3595"/>
        <item m="1" x="2553"/>
        <item m="1" x="2448"/>
        <item m="1" x="3953"/>
        <item m="1" x="2501"/>
        <item m="1" x="2633"/>
        <item m="1" x="4335"/>
        <item m="1" x="2795"/>
        <item m="1" x="3913"/>
        <item m="1" x="3534"/>
        <item m="1" x="3169"/>
        <item m="1" x="3597"/>
        <item m="1" x="2793"/>
        <item m="1" x="2984"/>
        <item m="1" x="2623"/>
        <item m="1" x="3417"/>
        <item m="1" x="3017"/>
        <item m="1" x="4188"/>
        <item m="1" x="2457"/>
        <item m="1" x="3152"/>
        <item m="1" x="3580"/>
        <item m="1" x="4516"/>
        <item m="1" x="2771"/>
        <item m="1" x="3125"/>
        <item m="1" x="3605"/>
        <item m="1" x="3988"/>
        <item m="1" x="2466"/>
        <item m="1" x="3426"/>
        <item m="1" x="2484"/>
        <item m="1" x="2827"/>
        <item m="1" x="4343"/>
        <item m="1" x="4197"/>
        <item m="1" x="3586"/>
        <item m="1" x="2464"/>
        <item m="1" x="2465"/>
        <item m="1" x="2879"/>
        <item m="1" x="3255"/>
        <item m="1" x="4215"/>
        <item m="1" x="3084"/>
        <item m="1" x="4050"/>
        <item m="1" x="2533"/>
        <item m="1" x="2616"/>
        <item m="1" x="3009"/>
        <item m="1" x="3441"/>
        <item m="1" x="3829"/>
        <item m="1" x="3026"/>
        <item m="1" x="2477"/>
        <item m="1" x="3571"/>
        <item m="1" x="4477"/>
        <item m="1" x="3176"/>
        <item m="1" x="2729"/>
        <item m="1" x="3154"/>
        <item m="1" x="2660"/>
        <item m="1" x="4468"/>
        <item m="1" x="4175"/>
        <item m="1" x="3418"/>
        <item m="1" x="4213"/>
        <item m="1" x="4232"/>
        <item m="1" x="2896"/>
        <item m="1" x="3350"/>
        <item m="1" x="3170"/>
        <item m="1" x="3977"/>
        <item m="1" x="4460"/>
        <item m="1" x="3136"/>
        <item m="1" x="4457"/>
        <item m="1" x="2720"/>
        <item m="1" x="2430"/>
        <item m="1" x="3102"/>
        <item m="1" x="4440"/>
        <item m="1" x="2955"/>
        <item m="1" x="3392"/>
        <item m="1" x="4078"/>
        <item m="1" x="4077"/>
        <item m="1" x="4469"/>
        <item m="1" x="2727"/>
        <item m="1" x="3740"/>
        <item m="1" x="4322"/>
        <item m="1" x="2583"/>
        <item m="1" x="3199"/>
        <item m="1" x="2547"/>
        <item m="1" x="3134"/>
        <item m="1" x="4243"/>
        <item m="1" x="3306"/>
        <item m="1" x="4486"/>
        <item m="1" x="3145"/>
        <item m="1" x="4026"/>
        <item m="1" x="3592"/>
        <item m="1" x="4402"/>
        <item m="1" x="3554"/>
        <item m="1" x="2601"/>
        <item m="1" x="3890"/>
        <item m="1" x="2507"/>
        <item m="1" x="4106"/>
        <item m="1" x="2758"/>
        <item m="1" x="4244"/>
        <item m="1" x="2881"/>
        <item m="1" x="3166"/>
        <item m="1" x="2679"/>
        <item m="1" x="3073"/>
        <item m="1" x="3514"/>
        <item m="1" x="3898"/>
        <item m="1" x="4452"/>
        <item m="1" x="3945"/>
        <item m="1" x="3385"/>
        <item m="1" x="3927"/>
        <item m="1" x="2949"/>
        <item m="1" x="3388"/>
        <item m="1" x="4320"/>
        <item m="1" x="2974"/>
        <item m="1" x="3402"/>
        <item m="1" x="3796"/>
        <item m="1" x="2735"/>
        <item m="1" x="3132"/>
        <item m="1" x="3687"/>
        <item m="1" x="2593"/>
        <item m="1" x="3419"/>
        <item m="1" x="3720"/>
        <item m="1" x="4407"/>
        <item m="1" x="3332"/>
        <item m="1" x="4119"/>
        <item m="1" x="3045"/>
        <item m="1" x="3867"/>
        <item m="1" x="3679"/>
        <item m="1" x="4120"/>
        <item m="1" x="2611"/>
        <item m="1" x="2584"/>
        <item m="1" x="2486"/>
        <item m="1" x="3242"/>
        <item m="1" x="4368"/>
        <item m="1" x="3024"/>
        <item m="1" x="3118"/>
        <item m="1" x="2790"/>
        <item m="1" x="2456"/>
        <item m="1" x="3194"/>
        <item m="1" x="2412"/>
        <item m="1" x="4348"/>
        <item m="1" x="3676"/>
        <item m="1" x="3681"/>
        <item m="1" x="3982"/>
        <item m="1" x="4025"/>
        <item m="1" x="3406"/>
        <item m="1" x="3799"/>
        <item m="1" x="2499"/>
        <item m="1" x="2836"/>
        <item m="1" x="2831"/>
        <item m="1" x="3344"/>
        <item m="1" x="3659"/>
        <item m="1" x="2703"/>
        <item m="1" x="3000"/>
        <item m="1" x="3721"/>
        <item m="1" x="4359"/>
        <item m="1" x="3877"/>
        <item m="1" x="2683"/>
        <item m="1" x="2696"/>
        <item m="1" x="3266"/>
        <item m="1" x="4278"/>
        <item m="1" x="4422"/>
        <item m="1" x="3621"/>
        <item m="1" x="3143"/>
        <item m="1" x="4011"/>
        <item m="1" x="4494"/>
        <item m="1" x="2520"/>
        <item m="1" x="2632"/>
        <item m="1" x="2544"/>
        <item m="1" x="3191"/>
        <item m="1" x="3462"/>
        <item m="1" x="2413"/>
        <item m="1" x="3892"/>
        <item m="1" x="2559"/>
        <item m="1" x="2935"/>
        <item m="1" x="3371"/>
        <item m="1" x="4496"/>
        <item m="1" x="4040"/>
        <item m="1" x="2419"/>
        <item m="1" x="2806"/>
        <item m="1" x="4171"/>
        <item m="1" x="3052"/>
        <item m="1" x="3875"/>
        <item m="1" x="2676"/>
        <item m="1" x="2888"/>
        <item m="1" x="3315"/>
        <item m="1" x="3718"/>
        <item m="1" x="2664"/>
        <item m="1" x="3060"/>
        <item m="1" x="3494"/>
        <item m="1" x="3888"/>
        <item m="1" x="4267"/>
        <item m="1" x="2528"/>
        <item m="1" x="3333"/>
        <item m="1" x="2842"/>
        <item m="1" x="3438"/>
        <item m="1" x="3252"/>
        <item m="1" x="3675"/>
        <item m="1" x="3075"/>
        <item m="1" x="2496"/>
        <item m="1" x="3989"/>
        <item m="1" x="3503"/>
        <item m="1" x="4222"/>
        <item m="1" x="2858"/>
        <item m="1" x="2847"/>
        <item m="1" x="2865"/>
        <item m="1" x="2666"/>
        <item m="1" x="4169"/>
        <item m="1" x="2640"/>
        <item m="1" x="2605"/>
        <item m="1" x="3020"/>
        <item m="1" x="4299"/>
        <item m="1" x="3744"/>
        <item m="1" x="2446"/>
        <item m="1" x="3230"/>
        <item m="1" x="3109"/>
        <item m="1" x="4309"/>
        <item m="1" x="3274"/>
        <item m="1" x="3783"/>
        <item m="1" x="3765"/>
        <item m="1" x="2894"/>
        <item m="1" x="3725"/>
        <item m="1" x="4111"/>
        <item m="1" x="4505"/>
        <item m="1" x="2765"/>
        <item m="1" x="3172"/>
        <item m="1" x="3599"/>
        <item m="1" x="3452"/>
        <item m="1" x="2527"/>
        <item m="1" x="2911"/>
        <item m="1" x="3338"/>
        <item m="1" x="3738"/>
        <item m="1" x="4130"/>
        <item m="1" x="2789"/>
        <item m="1" x="3183"/>
        <item m="1" x="3610"/>
        <item m="1" x="4289"/>
        <item m="1" x="4117"/>
        <item m="1" x="2924"/>
        <item m="1" x="3348"/>
        <item m="1" x="3750"/>
        <item m="1" x="4142"/>
        <item m="1" x="3195"/>
        <item m="1" x="4007"/>
        <item m="1" x="2558"/>
        <item m="1" x="2685"/>
        <item m="1" x="3370"/>
        <item m="1" x="3767"/>
        <item m="1" x="4155"/>
        <item m="1" x="2417"/>
        <item m="1" x="2804"/>
        <item m="1" x="3387"/>
        <item m="1" x="3640"/>
        <item m="1" x="3573"/>
        <item m="1" x="4474"/>
        <item m="1" x="4397"/>
        <item m="1" x="2731"/>
        <item m="1" x="3127"/>
        <item m="1" x="3570"/>
        <item m="1" x="3489"/>
        <item m="1" x="4265"/>
        <item m="1" x="4331"/>
        <item m="1" x="3116"/>
        <item m="1" x="2897"/>
        <item m="1" x="3729"/>
        <item m="1" x="3411"/>
        <item m="1" x="4089"/>
        <item m="1" x="4031"/>
        <item m="1" x="2672"/>
        <item m="1" x="4415"/>
        <item m="1" x="3068"/>
        <item m="1" x="2742"/>
        <item m="1" x="2673"/>
        <item m="1" x="3506"/>
        <item m="1" x="4295"/>
        <item m="1" x="3211"/>
        <item m="1" x="4406"/>
        <item m="1" x="4388"/>
        <item m="1" x="2438"/>
        <item m="1" x="2577"/>
        <item m="1" x="3395"/>
        <item m="1" x="2961"/>
        <item m="1" x="3466"/>
        <item m="1" x="3861"/>
        <item m="1" x="2849"/>
        <item m="1" x="3269"/>
        <item m="1" x="3436"/>
        <item m="1" x="3827"/>
        <item m="1" x="4042"/>
        <item m="1" x="2473"/>
        <item m="1" x="2907"/>
        <item m="1" x="2819"/>
        <item m="1" x="2783"/>
        <item m="1" x="2892"/>
        <item m="1" x="4398"/>
        <item m="1" x="2663"/>
        <item m="1" x="3642"/>
        <item m="1" x="3490"/>
        <item m="1" x="4487"/>
        <item m="1" x="2445"/>
        <item m="1" x="2877"/>
        <item m="1" x="4236"/>
        <item m="1" x="2436"/>
        <item m="1" x="3218"/>
        <item m="1" x="3635"/>
        <item m="1" x="3538"/>
        <item m="1" x="3869"/>
        <item m="1" x="4297"/>
        <item m="1" x="3460"/>
        <item m="1" x="3209"/>
        <item m="1" x="3232"/>
        <item m="1" x="3261"/>
        <item m="1" x="3327"/>
        <item m="1" x="3233"/>
        <item m="1" x="3262"/>
        <item m="1" x="4143"/>
        <item m="1" x="4116"/>
        <item m="1" x="2917"/>
        <item m="1" x="3263"/>
        <item m="1" x="3496"/>
        <item m="1" x="3653"/>
        <item m="1" x="2391"/>
        <item m="1" x="3467"/>
        <item m="1" x="3943"/>
        <item m="1" x="3015"/>
        <item m="1" x="4004"/>
        <item m="1" x="3479"/>
        <item m="1" x="3664"/>
        <item m="1" x="4015"/>
        <item m="1" x="4510"/>
        <item m="1" x="4182"/>
        <item m="1" x="4336"/>
        <item m="1" x="3254"/>
        <item m="1" x="3004"/>
        <item m="1" x="2739"/>
        <item m="1" x="3133"/>
        <item m="1" x="3432"/>
        <item m="1" x="3469"/>
        <item m="1" x="3646"/>
        <item m="1" x="3894"/>
        <item m="1" x="3311"/>
        <item m="1" x="4173"/>
        <item m="1" x="3442"/>
        <item m="1" x="3830"/>
        <item m="1" x="4214"/>
        <item m="1" x="3153"/>
        <item m="1" x="3525"/>
        <item m="1" x="4141"/>
        <item m="1" x="4131"/>
        <item m="1" x="4379"/>
        <item m="1" x="3475"/>
        <item m="1" x="3868"/>
        <item m="1" x="2788"/>
        <item m="1" x="3196"/>
        <item m="1" x="3216"/>
        <item m="1" x="3826"/>
        <item m="1" x="4211"/>
        <item m="1" x="3128"/>
        <item m="1" x="4021"/>
        <item m="1" x="3731"/>
        <item m="1" x="4435"/>
        <item m="1" x="2451"/>
        <item m="1" x="2799"/>
        <item m="1" x="3175"/>
        <item m="1" x="3915"/>
        <item m="1" x="3225"/>
        <item m="1" x="2768"/>
        <item m="1" x="3281"/>
        <item m="1" x="3769"/>
        <item m="1" x="3486"/>
        <item m="1" x="4462"/>
        <item m="1" x="3322"/>
        <item m="1" x="2563"/>
        <item m="1" x="3936"/>
        <item m="1" x="3361"/>
        <item m="1" x="2962"/>
        <item m="1" x="4473"/>
        <item m="1" x="2730"/>
        <item m="1" x="2591"/>
        <item m="1" x="2963"/>
        <item m="1" x="4246"/>
        <item m="1" x="2429"/>
        <item m="1" x="2594"/>
        <item m="1" x="3722"/>
        <item m="1" x="3360"/>
        <item m="1" x="2750"/>
        <item m="1" x="3058"/>
        <item m="1" x="3733"/>
        <item m="1" x="3382"/>
        <item m="1" x="4517"/>
        <item m="1" x="4442"/>
        <item m="1" x="3326"/>
        <item m="1" x="3834"/>
        <item m="1" x="2687"/>
        <item m="1" x="3078"/>
        <item m="1" x="3851"/>
        <item m="1" x="4227"/>
        <item m="1" x="3123"/>
        <item m="1" x="2981"/>
        <item m="1" x="4093"/>
        <item m="1" x="2636"/>
        <item m="1" x="3032"/>
        <item m="1" x="3946"/>
        <item m="1" x="2585"/>
        <item m="1" x="3302"/>
        <item m="1" x="3772"/>
        <item m="1" x="2986"/>
        <item m="1" x="3811"/>
        <item m="1" x="4189"/>
        <item m="1" x="2458"/>
        <item m="1" x="3482"/>
        <item m="1" x="3124"/>
        <item m="1" x="4181"/>
        <item m="1" x="4463"/>
        <item m="1" x="3792"/>
        <item m="1" x="4434"/>
        <item m="1" x="3236"/>
        <item m="1" x="3648"/>
        <item m="1" x="3728"/>
        <item m="1" x="4028"/>
        <item m="1" x="2833"/>
        <item m="1" x="3237"/>
        <item m="1" x="2394"/>
        <item m="1" x="3485"/>
        <item m="1" x="2461"/>
        <item m="1" x="2837"/>
        <item m="1" x="3253"/>
        <item m="1" x="3677"/>
        <item m="1" x="3320"/>
        <item m="1" x="4037"/>
        <item m="1" x="3040"/>
        <item m="1" x="2686"/>
        <item m="1" x="4512"/>
        <item m="1" x="4428"/>
        <item m="1" x="4446"/>
        <item m="1" x="4247"/>
        <item m="1" x="3463"/>
        <item m="1" x="2649"/>
        <item m="1" x="3476"/>
        <item m="1" x="4248"/>
        <item m="1" x="2884"/>
        <item m="1" x="3163"/>
        <item m="1" x="2985"/>
        <item m="1" x="2651"/>
        <item m="1" x="2423"/>
        <item m="1" x="2812"/>
        <item m="1" x="3905"/>
        <item m="1" x="4280"/>
        <item m="1" x="2519"/>
        <item m="1" x="3318"/>
        <item m="1" x="3319"/>
        <item m="1" x="2743"/>
        <item m="1" x="2653"/>
        <item m="1" x="2757"/>
        <item m="1" x="3714"/>
        <item m="1" x="3685"/>
        <item m="1" x="4058"/>
        <item m="1" x="3112"/>
        <item m="1" x="2708"/>
        <item m="1" x="4271"/>
        <item m="1" x="2910"/>
        <item m="1" x="3536"/>
        <item m="1" x="4292"/>
        <item m="1" x="3840"/>
        <item m="1" x="3782"/>
        <item m="1" x="3010"/>
        <item m="1" x="3831"/>
        <item m="1" x="3662"/>
        <item m="1" x="3556"/>
        <item m="1" x="2989"/>
        <item m="1" x="3815"/>
        <item m="1" x="3089"/>
        <item m="1" x="3881"/>
        <item m="1" x="3698"/>
        <item m="1" x="3053"/>
        <item m="1" x="2524"/>
        <item m="1" x="3330"/>
        <item m="1" x="2690"/>
        <item m="1" x="4085"/>
        <item m="1" x="3130"/>
        <item m="1" x="4006"/>
        <item m="1" x="3072"/>
        <item m="1" x="3909"/>
        <item m="1" x="3684"/>
        <item m="1" x="4443"/>
        <item m="1" x="4332"/>
        <item m="1" x="3880"/>
        <item m="1" x="4262"/>
        <item m="1" x="4450"/>
        <item m="1" x="4150"/>
        <item m="1" x="3423"/>
        <item m="1" x="2714"/>
        <item m="1" x="3181"/>
        <item m="1" x="3205"/>
        <item m="1" x="2990"/>
        <item m="1" x="3342"/>
        <item m="1" x="2494"/>
        <item m="1" x="2864"/>
        <item m="1" x="3110"/>
        <item m="1" x="3249"/>
        <item m="1" x="2525"/>
        <item m="1" x="3510"/>
        <item m="1" x="3885"/>
        <item m="1" x="4441"/>
        <item m="1" x="2715"/>
        <item m="1" x="2960"/>
        <item m="1" x="2977"/>
        <item m="1" x="2868"/>
        <item m="1" x="2991"/>
        <item m="1" x="3448"/>
        <item m="1" x="3470"/>
        <item m="1" x="3008"/>
        <item m="1" x="3036"/>
        <item m="1" x="4069"/>
        <item m="1" x="2589"/>
        <item m="1" x="2617"/>
        <item m="1" x="3074"/>
        <item m="1" x="2993"/>
        <item m="1" x="3464"/>
        <item m="1" x="3021"/>
        <item m="1" x="2634"/>
        <item m="1" x="2728"/>
        <item m="1" x="3568"/>
        <item m="1" x="3882"/>
        <item m="1" x="2909"/>
        <item m="1" x="2929"/>
        <item m="1" x="2994"/>
        <item m="1" x="3446"/>
        <item m="1" x="3456"/>
        <item m="1" x="3727"/>
        <item m="1" x="2467"/>
        <item m="1" x="3505"/>
        <item m="1" x="3064"/>
        <item m="1" x="4223"/>
        <item m="1" x="4066"/>
        <item m="1" x="4423"/>
        <item m="1" x="3618"/>
        <item m="1" x="4258"/>
        <item m="1" x="4304"/>
        <item m="1" x="4426"/>
        <item m="1" x="3633"/>
        <item m="1" x="2996"/>
        <item m="1" x="3065"/>
        <item m="1" x="2964"/>
        <item m="1" x="3743"/>
        <item m="1" x="2970"/>
        <item m="1" x="3054"/>
        <item m="1" x="3076"/>
        <item m="1" x="3806"/>
        <item m="1" x="3893"/>
        <item m="1" x="3517"/>
        <item m="1" x="3521"/>
        <item m="1" x="3814"/>
        <item m="1" x="3753"/>
        <item x="364"/>
        <item x="0"/>
        <item x="131"/>
        <item x="462"/>
        <item x="463"/>
        <item x="469"/>
        <item x="468"/>
        <item x="13"/>
        <item x="183"/>
        <item x="2"/>
        <item x="184"/>
        <item x="3"/>
        <item x="185"/>
        <item x="186"/>
        <item x="187"/>
        <item x="1953"/>
        <item x="1954"/>
        <item x="1955"/>
        <item x="1956"/>
        <item x="1957"/>
        <item x="1958"/>
        <item x="1959"/>
        <item x="1960"/>
        <item x="1962"/>
        <item x="1963"/>
        <item x="188"/>
        <item x="167"/>
        <item x="4"/>
        <item x="5"/>
        <item x="168"/>
        <item x="189"/>
        <item x="676"/>
        <item x="677"/>
        <item x="190"/>
        <item x="169"/>
        <item x="195"/>
        <item x="170"/>
        <item x="171"/>
        <item x="196"/>
        <item x="172"/>
        <item x="173"/>
        <item x="6"/>
        <item x="174"/>
        <item x="175"/>
        <item x="176"/>
        <item x="197"/>
        <item x="191"/>
        <item x="7"/>
        <item x="198"/>
        <item x="2365"/>
        <item x="132"/>
        <item x="199"/>
        <item x="8"/>
        <item x="537"/>
        <item x="133"/>
        <item x="9"/>
        <item x="678"/>
        <item x="461"/>
        <item x="177"/>
        <item x="10"/>
        <item x="11"/>
        <item x="178"/>
        <item x="200"/>
        <item x="135"/>
        <item x="464"/>
        <item x="1"/>
        <item x="201"/>
        <item x="179"/>
        <item x="192"/>
        <item x="679"/>
        <item x="202"/>
        <item x="180"/>
        <item x="193"/>
        <item x="680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181"/>
        <item x="12"/>
        <item x="27"/>
        <item x="14"/>
        <item x="194"/>
        <item x="203"/>
        <item x="204"/>
        <item m="1" x="4399"/>
        <item m="1" x="2612"/>
        <item m="1" x="3700"/>
        <item m="1" x="3190"/>
        <item m="1" x="4033"/>
        <item m="1" x="4419"/>
        <item m="1" x="3901"/>
        <item m="1" x="2545"/>
        <item m="1" x="3896"/>
        <item m="1" x="2506"/>
        <item m="1" x="3296"/>
        <item m="1" x="2580"/>
        <item m="1" x="2575"/>
        <item m="1" x="2392"/>
        <item m="1" x="3736"/>
        <item m="1" x="2954"/>
        <item m="1" x="3958"/>
        <item m="1" x="3910"/>
        <item m="1" x="2694"/>
        <item m="1" x="4154"/>
        <item m="1" x="4338"/>
        <item m="1" x="2802"/>
        <item m="1" x="2702"/>
        <item m="1" x="3539"/>
        <item m="1" x="4301"/>
        <item m="1" x="3377"/>
        <item m="1" x="2432"/>
        <item m="1" x="4458"/>
        <item m="1" x="2722"/>
        <item m="1" x="3178"/>
        <item m="1" x="4200"/>
        <item m="1" x="2947"/>
        <item m="1" x="3781"/>
        <item m="1" x="2573"/>
        <item m="1" x="3565"/>
        <item m="1" x="3657"/>
        <item m="1" x="2972"/>
        <item m="1" x="3793"/>
        <item m="1" x="3135"/>
        <item m="1" x="4340"/>
        <item m="1" x="3970"/>
        <item m="1" x="4356"/>
        <item m="1" x="3838"/>
        <item m="1" x="4098"/>
        <item m="1" x="3983"/>
        <item m="1" x="4365"/>
        <item m="1" x="4508"/>
        <item m="1" x="4107"/>
        <item m="1" x="2927"/>
        <item m="1" x="4102"/>
        <item m="1" x="3996"/>
        <item m="1" x="3367"/>
        <item m="1" x="3764"/>
        <item m="1" x="4153"/>
        <item m="1" x="2414"/>
        <item m="1" x="2801"/>
        <item m="1" x="3203"/>
        <item m="1" x="3623"/>
        <item m="1" x="4014"/>
        <item m="1" x="4385"/>
        <item m="1" x="2946"/>
        <item m="1" x="3384"/>
        <item m="1" x="3779"/>
        <item m="1" x="4168"/>
        <item m="1" x="4395"/>
        <item m="1" x="2968"/>
        <item m="1" x="3313"/>
        <item m="1" x="3713"/>
        <item m="1" x="4094"/>
        <item m="1" x="4490"/>
        <item m="1" x="2753"/>
        <item m="1" x="3156"/>
        <item m="1" x="3582"/>
        <item m="1" x="3968"/>
        <item m="1" x="4354"/>
        <item m="1" x="2895"/>
        <item m="1" x="3328"/>
        <item m="1" x="4114"/>
        <item m="1" x="4507"/>
        <item m="1" x="2767"/>
        <item m="1" x="3174"/>
        <item m="1" x="3025"/>
        <item m="1" x="3807"/>
        <item m="1" x="3279"/>
        <item m="1" x="3691"/>
        <item m="1" x="4064"/>
        <item m="1" x="4461"/>
        <item m="1" x="2723"/>
        <item m="1" x="3106"/>
        <item m="1" x="3550"/>
        <item m="1" x="3935"/>
        <item m="1" x="4313"/>
        <item m="1" x="2866"/>
        <item m="1" x="3697"/>
        <item m="1" x="4079"/>
        <item m="1" x="3120"/>
        <item m="1" x="3566"/>
        <item m="1" x="3210"/>
        <item m="1" x="3628"/>
        <item m="1" x="4389"/>
        <item m="1" x="3484"/>
        <item m="1" x="2823"/>
        <item m="1" x="3226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4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82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5"/>
        <item x="466"/>
        <item x="467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61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t="default"/>
      </items>
    </pivotField>
    <pivotField axis="axisPage" showAll="0">
      <items count="121">
        <item x="45"/>
        <item x="57"/>
        <item x="58"/>
        <item x="59"/>
        <item x="60"/>
        <item x="61"/>
        <item x="63"/>
        <item x="84"/>
        <item x="85"/>
        <item x="86"/>
        <item x="87"/>
        <item x="88"/>
        <item x="90"/>
        <item x="94"/>
        <item x="71"/>
        <item x="46"/>
        <item x="114"/>
        <item x="115"/>
        <item x="107"/>
        <item x="108"/>
        <item x="42"/>
        <item x="75"/>
        <item x="76"/>
        <item x="77"/>
        <item x="78"/>
        <item x="79"/>
        <item x="82"/>
        <item x="106"/>
        <item x="109"/>
        <item x="110"/>
        <item x="111"/>
        <item x="55"/>
        <item x="56"/>
        <item x="80"/>
        <item x="81"/>
        <item x="83"/>
        <item x="96"/>
        <item x="41"/>
        <item x="43"/>
        <item x="44"/>
        <item x="62"/>
        <item x="64"/>
        <item x="65"/>
        <item x="66"/>
        <item x="67"/>
        <item x="68"/>
        <item x="69"/>
        <item x="70"/>
        <item x="98"/>
        <item x="99"/>
        <item x="100"/>
        <item x="101"/>
        <item x="102"/>
        <item x="103"/>
        <item x="72"/>
        <item x="73"/>
        <item x="74"/>
        <item x="89"/>
        <item x="91"/>
        <item x="92"/>
        <item x="93"/>
        <item x="95"/>
        <item x="104"/>
        <item x="105"/>
        <item x="97"/>
        <item x="112"/>
        <item x="113"/>
        <item x="116"/>
        <item x="117"/>
        <item x="47"/>
        <item x="48"/>
        <item x="49"/>
        <item x="50"/>
        <item x="51"/>
        <item x="52"/>
        <item x="53"/>
        <item x="54"/>
        <item x="23"/>
        <item x="22"/>
        <item x="27"/>
        <item x="16"/>
        <item x="14"/>
        <item x="15"/>
        <item x="24"/>
        <item x="29"/>
        <item x="30"/>
        <item x="9"/>
        <item x="10"/>
        <item x="11"/>
        <item x="12"/>
        <item x="13"/>
        <item x="8"/>
        <item x="36"/>
        <item x="37"/>
        <item x="38"/>
        <item x="39"/>
        <item x="17"/>
        <item x="18"/>
        <item x="19"/>
        <item x="28"/>
        <item x="20"/>
        <item x="21"/>
        <item x="6"/>
        <item x="7"/>
        <item x="40"/>
        <item x="3"/>
        <item x="4"/>
        <item x="5"/>
        <item x="33"/>
        <item x="34"/>
        <item x="31"/>
        <item x="0"/>
        <item x="1"/>
        <item x="2"/>
        <item x="25"/>
        <item x="26"/>
        <item m="1" x="119"/>
        <item x="32"/>
        <item x="35"/>
        <item x="118"/>
        <item t="default"/>
      </items>
    </pivotField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sd="0" x="0"/>
        <item x="1"/>
        <item x="2"/>
        <item x="3"/>
        <item x="4"/>
        <item x="5"/>
        <item x="6"/>
        <item x="7"/>
        <item x="8"/>
        <item t="default"/>
      </items>
    </pivotField>
    <pivotField axis="axisCol" showAll="0">
      <items count="5">
        <item h="1" x="0"/>
        <item h="1"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8"/>
    <field x="3"/>
  </rowFields>
  <rowItems count="17">
    <i>
      <x v="2"/>
    </i>
    <i r="1">
      <x v="3337"/>
    </i>
    <i r="1">
      <x v="3345"/>
    </i>
    <i r="1">
      <x v="3346"/>
    </i>
    <i>
      <x v="6"/>
    </i>
    <i r="1">
      <x v="3336"/>
    </i>
    <i r="1">
      <x v="3339"/>
    </i>
    <i r="1">
      <x v="3340"/>
    </i>
    <i r="1">
      <x v="3342"/>
    </i>
    <i r="1">
      <x v="3343"/>
    </i>
    <i r="1">
      <x v="3344"/>
    </i>
    <i r="1">
      <x v="3348"/>
    </i>
    <i r="1">
      <x v="3351"/>
    </i>
    <i r="1">
      <x v="3352"/>
    </i>
    <i>
      <x v="8"/>
    </i>
    <i r="1">
      <x v="3338"/>
    </i>
    <i t="grand">
      <x/>
    </i>
  </rowItems>
  <colFields count="1">
    <field x="39"/>
  </colFields>
  <colItems count="1">
    <i>
      <x v="3"/>
    </i>
  </colItems>
  <pageFields count="1">
    <pageField fld="4" item="3" hier="-1"/>
  </pageFields>
  <dataFields count="1">
    <dataField name="Количество по полю Проектное решение" fld="38" subtotal="count" baseField="0" baseItem="0"/>
  </dataFields>
  <formats count="14">
    <format dxfId="63">
      <pivotArea field="39" type="button" dataOnly="0" labelOnly="1" outline="0" axis="axisCol" fieldPosition="0"/>
    </format>
    <format dxfId="62">
      <pivotArea type="topRight" dataOnly="0" labelOnly="1" outline="0" fieldPosition="0"/>
    </format>
    <format dxfId="61">
      <pivotArea dataOnly="0" labelOnly="1" fieldPosition="0">
        <references count="1">
          <reference field="39" count="0"/>
        </references>
      </pivotArea>
    </format>
    <format dxfId="60">
      <pivotArea dataOnly="0" labelOnly="1" grandCol="1" outline="0" fieldPosition="0"/>
    </format>
    <format dxfId="59">
      <pivotArea field="38" type="button" dataOnly="0" labelOnly="1" outline="0" axis="axisRow" fieldPosition="0"/>
    </format>
    <format dxfId="58">
      <pivotArea collapsedLevelsAreSubtotals="1" fieldPosition="0">
        <references count="1">
          <reference field="38" count="0"/>
        </references>
      </pivotArea>
    </format>
    <format dxfId="57">
      <pivotArea collapsedLevelsAreSubtotals="1" fieldPosition="0">
        <references count="2">
          <reference field="3" count="43"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</reference>
          <reference field="38" count="0" selected="0"/>
        </references>
      </pivotArea>
    </format>
    <format dxfId="56">
      <pivotArea dataOnly="0" labelOnly="1" fieldPosition="0">
        <references count="1">
          <reference field="38" count="0"/>
        </references>
      </pivotArea>
    </format>
    <format dxfId="55">
      <pivotArea dataOnly="0" labelOnly="1" fieldPosition="0">
        <references count="2">
          <reference field="3" count="43"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</reference>
          <reference field="38" count="0" selected="0"/>
        </references>
      </pivotArea>
    </format>
    <format dxfId="54">
      <pivotArea type="origin" dataOnly="0" labelOnly="1" outline="0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39" type="button" dataOnly="0" labelOnly="1" outline="0" axis="axisCol" fieldPosition="0"/>
    </format>
    <format dxfId="50">
      <pivotArea dataOnly="0" labelOnly="1" fieldPosition="0">
        <references count="1">
          <reference field="39" count="1">
            <x v="3"/>
          </reference>
        </references>
      </pivotArea>
    </format>
  </formats>
  <pivotTableStyleInfo name="PivotStyleLight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7" name="ТабТИ_ПС" displayName="ТабТИ_ПС" ref="A1:AC12" totalsRowShown="0" headerRowDxfId="239" dataDxfId="237" headerRowBorderDxfId="238" tableBorderDxfId="236" totalsRowBorderDxfId="235" headerRowCellStyle="Обычный 2">
  <autoFilter ref="A1:AC12"/>
  <sortState ref="A2:AX328">
    <sortCondition ref="B2:B328"/>
  </sortState>
  <tableColumns count="29">
    <tableColumn id="1" name="Код ТИ" dataDxfId="19">
      <calculatedColumnFormula>IF(ISNA(ТабТИ_ПС[Код ВЛ]),ТабТИ_ПС[Код ПС]&amp;"-000",ТабТИ_ПС[Код ВЛ])&amp;"-00000-ПС"&amp;ТабТИ_ПС[[#This Row],[№ ТИ]]</calculatedColumnFormula>
    </tableColumn>
    <tableColumn id="2" name="№ ТИ" dataDxfId="18"/>
    <tableColumn id="3" name="Точка измерения (потребитель)" dataDxfId="17"/>
    <tableColumn id="22" name="Техплощадка" dataDxfId="16">
      <calculatedColumnFormula>INDEX(ТабЛЭП[],MATCH(ТабТИ_ПС[Код ПС]&amp;TRIM(F2),ТабЛЭП[Ключ],0),7)</calculatedColumnFormula>
    </tableColumn>
    <tableColumn id="21" name="Код ВЛ" dataDxfId="15">
      <calculatedColumnFormula>INDEX(ТабЛЭП[],MATCH(ТабТИ_ПС[Код ПС]&amp;TRIM(F2),ТабЛЭП[Ключ],0),1)</calculatedColumnFormula>
    </tableColumn>
    <tableColumn id="20" name="ЛЭП 6-15кВ" dataDxfId="14"/>
    <tableColumn id="8" name="Код ПС" dataDxfId="13">
      <calculatedColumnFormula>INDEX(ТабПС[#Data],MATCH(ТабТИ_ПС[Подстанция],Подстанции,0),1)</calculatedColumnFormula>
    </tableColumn>
    <tableColumn id="9" name="Подстанция" dataDxfId="12"/>
    <tableColumn id="36" name="Нас. Пункт" dataDxfId="11"/>
    <tableColumn id="72" name="Статус потребителя" dataDxfId="10"/>
    <tableColumn id="70" name="РЭС" dataDxfId="9"/>
    <tableColumn id="76" name="Проектное решение" dataDxfId="8"/>
    <tableColumn id="14" name="К-т трансф-и ТТ" dataDxfId="7"/>
    <tableColumn id="13" name="К-т трансф-и ТН" dataDxfId="6"/>
    <tableColumn id="19" name="Старый ПУ, Марка" dataDxfId="5"/>
    <tableColumn id="52" name="Старый ПУ, зав. №" dataDxfId="4"/>
    <tableColumn id="57" name="Показания старого ПУ на момент замены" dataDxfId="3"/>
    <tableColumn id="4" name="Тип ПУ" dataDxfId="2"/>
    <tableColumn id="5" name="Марка установленного ПУ" dataDxfId="0"/>
    <tableColumn id="6" name="MAC-адрес ПУ" dataDxfId="1"/>
    <tableColumn id="7" name="Пароль доступа к ПУ" dataDxfId="234"/>
    <tableColumn id="10" name="Заводской номер счетчика" dataDxfId="233"/>
    <tableColumn id="11" name="Начальные показания" dataDxfId="232"/>
    <tableColumn id="12" name="Дата поверки ПУ" dataDxfId="231"/>
    <tableColumn id="24" name="Статус ТИ" dataDxfId="230"/>
    <tableColumn id="17" name="IP " dataDxfId="229"/>
    <tableColumn id="18" name="Широта" dataDxfId="228"/>
    <tableColumn id="16" name="Долгота" dataDxfId="227"/>
    <tableColumn id="15" name="ICCID" dataDxfId="226"/>
  </tableColumns>
  <tableStyleInfo name="TableStyleLight3" showFirstColumn="0" showLastColumn="0" showRowStripes="1" showColumnStripes="0"/>
</table>
</file>

<file path=xl/tables/table2.xml><?xml version="1.0" encoding="utf-8"?>
<table xmlns="http://schemas.openxmlformats.org/spreadsheetml/2006/main" id="6" name="ТабТИ" displayName="ТабТИ" ref="A1:BO2" totalsRowShown="0" headerRowDxfId="225" dataDxfId="223" headerRowBorderDxfId="224" tableBorderDxfId="222" totalsRowBorderDxfId="221" headerRowCellStyle="Обычный 2">
  <autoFilter ref="A1:BO2"/>
  <tableColumns count="67">
    <tableColumn id="1" name="Код ТИ" dataDxfId="220">
      <calculatedColumnFormula>ТабТИ[[#This Row],[Код ТП]]&amp;"-"&amp;ТабТИ[[#This Row],[№ ТИ]]</calculatedColumnFormula>
    </tableColumn>
    <tableColumn id="2" name="№ ТИ" dataDxfId="219"/>
    <tableColumn id="3" name="Точка измерения (потребитель)" dataDxfId="218"/>
    <tableColumn id="4" name="Код ТП" dataDxfId="217">
      <calculatedColumnFormula>INDEX(ТабТП[],MATCH(ТабТИ[Код ВЛ]&amp;TRIM(E2),ТабТП[Ключ],0),1)</calculatedColumnFormula>
    </tableColumn>
    <tableColumn id="5" name="Наименование ТП" dataDxfId="216"/>
    <tableColumn id="6" name="Код ВЛ" dataDxfId="215">
      <calculatedColumnFormula>INDEX(ТабЛЭП[#Data],MATCH(ТИ!H:H&amp;TRIM(G2),ТабЛЭП[Ключ],0),1)</calculatedColumnFormula>
    </tableColumn>
    <tableColumn id="7" name="ЛЭП 6-15кВ" dataDxfId="214"/>
    <tableColumn id="8" name="Код ПС" dataDxfId="213">
      <calculatedColumnFormula>INDEX(ТабПС[#Data],MATCH(ТабТИ[Подстанция],Подстанции,0),1)</calculatedColumnFormula>
    </tableColumn>
    <tableColumn id="9" name="Подстанция" dataDxfId="212"/>
    <tableColumn id="22" name="№ ввода 6-15 кВ" dataDxfId="211"/>
    <tableColumn id="10" name="Линия 0,4 кВ" dataDxfId="210"/>
    <tableColumn id="54" name="Тип провод. магистрали 0,4" dataDxfId="209"/>
    <tableColumn id="11" name="Опора №" dataDxfId="208"/>
    <tableColumn id="12" name="Тип опоры" dataDxfId="207"/>
    <tableColumn id="15" name="Расст. от ТП до опоры, м" dataDxfId="206"/>
    <tableColumn id="16" name="Сост. Опоры" dataDxfId="205"/>
    <tableColumn id="17" name="Тип эл. отвода магистрали 0,4" dataDxfId="204"/>
    <tableColumn id="20" name="Матер. фасада " dataDxfId="203"/>
    <tableColumn id="36" name="Нас. Пункт" dataDxfId="202"/>
    <tableColumn id="37" name="Улица" dataDxfId="201"/>
    <tableColumn id="38" name="№ дома" dataDxfId="200"/>
    <tableColumn id="39" name="Строение" dataDxfId="199"/>
    <tableColumn id="72" name="Статус потребителя" dataDxfId="198"/>
    <tableColumn id="73" name="Примерн. Р б/у потр., Вт" dataDxfId="197"/>
    <tableColumn id="74" name="Лицевой счет" dataDxfId="196"/>
    <tableColumn id="70" name="РЭС" dataDxfId="195"/>
    <tableColumn id="71" name="   Код потребителя РСК" dataDxfId="194"/>
    <tableColumn id="69" name="Субабонент" dataDxfId="193"/>
    <tableColumn id="68" name="IdTI основного аб" dataDxfId="192"/>
    <tableColumn id="40" name="ФИО подписанта" dataDxfId="191"/>
    <tableColumn id="41" name="Должность подписанта" dataDxfId="190"/>
    <tableColumn id="42" name="Телефон потребителя" dataDxfId="189"/>
    <tableColumn id="43" name="E-Mail потребителя" dataDxfId="188"/>
    <tableColumn id="56" name="Совмещенный ввод" dataDxfId="187"/>
    <tableColumn id="55" name="Длина отвода до ПУ, м" dataDxfId="186"/>
    <tableColumn id="76" name="Проектное решение" dataDxfId="185"/>
    <tableColumn id="75" name="Длина отвода до ПУ факт" dataDxfId="184"/>
    <tableColumn id="44" name="Тип ТТ" dataDxfId="183"/>
    <tableColumn id="45" name="Номинал ТТ ххх/5" dataDxfId="182"/>
    <tableColumn id="46" name="Исполнение ТТ" dataDxfId="181"/>
    <tableColumn id="47" name="Способ установки ТТ" dataDxfId="180"/>
    <tableColumn id="48" name="К-т трансф-и ТТ" dataDxfId="179"/>
    <tableColumn id="49" name="Зав.№ ТТ фаза А" dataDxfId="178"/>
    <tableColumn id="50" name="Зав.№ ТТ фаза B" dataDxfId="177"/>
    <tableColumn id="14" name="Зав.№ ТТ фаза C" dataDxfId="176"/>
    <tableColumn id="18" name="Дата поверки ТТ" dataDxfId="175"/>
    <tableColumn id="21" name="К-т трансф-и ТН" dataDxfId="174"/>
    <tableColumn id="19" name="Старый ПУ, Марка" dataDxfId="173"/>
    <tableColumn id="52" name="Старый ПУ, зав. №" dataDxfId="172"/>
    <tableColumn id="57" name="Показания старого ПУ на момент замены" dataDxfId="171"/>
    <tableColumn id="58" name="Тип ПУ" dataDxfId="170"/>
    <tableColumn id="59" name="Марка установленного ПУ" dataDxfId="169"/>
    <tableColumn id="60" name="MAC-адрес ПУ" dataDxfId="168"/>
    <tableColumn id="61" name="Пароль доступа к ПУ" dataDxfId="167"/>
    <tableColumn id="62" name="Заводской номер счетчика" dataDxfId="166"/>
    <tableColumn id="63" name="Начальные показания" dataDxfId="165"/>
    <tableColumn id="77" name="Дата поверки ПУ" dataDxfId="164"/>
    <tableColumn id="78" name="№ Акта допуска ПУ" dataDxfId="163"/>
    <tableColumn id="79" name="Статус ТИ" dataDxfId="162"/>
    <tableColumn id="81" name="Широта" dataDxfId="161"/>
    <tableColumn id="82" name="Долгота" dataDxfId="160"/>
    <tableColumn id="84" name="IP " dataDxfId="159"/>
    <tableColumn id="85" name="ICCID" dataDxfId="158"/>
    <tableColumn id="86" name="MSISDN" dataDxfId="157"/>
    <tableColumn id="23" name="Дата монтажа" dataDxfId="156"/>
    <tableColumn id="24" name="ФИО монтажников " dataDxfId="155"/>
    <tableColumn id="25" name="Комментарий" dataDxfId="154"/>
  </tableColumns>
  <tableStyleInfo name="TableStyleLight3" showFirstColumn="0" showLastColumn="0" showRowStripes="1" showColumnStripes="0"/>
</table>
</file>

<file path=xl/tables/table3.xml><?xml version="1.0" encoding="utf-8"?>
<table xmlns="http://schemas.openxmlformats.org/spreadsheetml/2006/main" id="5" name="ТабТП" displayName="ТабТП" ref="A1:AZ2592" totalsRowShown="0" headerRowDxfId="153" dataDxfId="151" headerRowBorderDxfId="152" tableBorderDxfId="150" totalsRowBorderDxfId="149">
  <autoFilter ref="A1:AZ2592">
    <filterColumn colId="3">
      <filters>
        <filter val="ПС О-31"/>
        <filter val="ПС О-50"/>
        <filter val="ПС О-54"/>
      </filters>
    </filterColumn>
    <filterColumn colId="4">
      <filters>
        <filter val="Y00111"/>
      </filters>
    </filterColumn>
  </autoFilter>
  <sortState ref="A2:AZ2592">
    <sortCondition ref="A1:A2592"/>
  </sortState>
  <tableColumns count="52">
    <tableColumn id="3" name="Код ТП" dataDxfId="148">
      <calculatedColumnFormula>CONCATENATE(F2,"-",C2)</calculatedColumnFormula>
    </tableColumn>
    <tableColumn id="8" name="Ключ" dataDxfId="147">
      <calculatedColumnFormula>ТабТП[[#This Row],[Код ВЛ]]&amp;TRIM(ТабТП[[#This Row],[Наименование ТП]])</calculatedColumnFormula>
    </tableColumn>
    <tableColumn id="6" name="№ ТП" dataDxfId="146" dataCellStyle="Обычный 2"/>
    <tableColumn id="7" name="Наименование ТП" dataDxfId="145"/>
    <tableColumn id="37" name="Техплощадка" dataDxfId="144">
      <calculatedColumnFormula>INDEX(ТабЛЭП[],MATCH(ТабТП[Код ПС]&amp;TRIM(G2),ТабЛЭП[Ключ],0),7)</calculatedColumnFormula>
    </tableColumn>
    <tableColumn id="1" name="Код ВЛ" dataDxfId="143" dataCellStyle="Обычный 100">
      <calculatedColumnFormula>INDEX(ТабЛЭП[],MATCH(ТабТП[Код ПС]&amp;TRIM(G2),ТабЛЭП[Ключ],0),1)</calculatedColumnFormula>
    </tableColumn>
    <tableColumn id="2" name="ЛЭП 6-15кВ" dataDxfId="142"/>
    <tableColumn id="4" name="Код ПС" dataDxfId="141" dataCellStyle="Обычный 2">
      <calculatedColumnFormula>INDEX(ТабПС[],MATCH(I2,Подстанции,0),1)</calculatedColumnFormula>
    </tableColumn>
    <tableColumn id="5" name="Подстанция" dataDxfId="140"/>
    <tableColumn id="9" name="Исполнение ТП" dataDxfId="139"/>
    <tableColumn id="10" name="Тип опоры" dataDxfId="138"/>
    <tableColumn id="11" name="Иной тип оп." dataDxfId="137"/>
    <tableColumn id="12" name="Сост. Опоры" dataDxfId="136"/>
    <tableColumn id="13" name="Уст УСПД" dataDxfId="135"/>
    <tableColumn id="41" name="Существующий ПУ пров." dataDxfId="134"/>
    <tableColumn id="14" name="Существующий ПУ, Марка" dataDxfId="133"/>
    <tableColumn id="15" name="Существующий ПУ, зав. №" dataDxfId="132"/>
    <tableColumn id="16" name="Существующий ПУ, место уст-ки" dataDxfId="131"/>
    <tableColumn id="17" name="Прочее мест.уст" dataDxfId="130"/>
    <tableColumn id="18" name="Тип ПУ" dataDxfId="129"/>
    <tableColumn id="19" name="Тип ТТ" dataDxfId="128"/>
    <tableColumn id="20" name="Номинал ТТ ххх/5" dataDxfId="127"/>
    <tableColumn id="21" name="Исполнение ТТ" dataDxfId="126"/>
    <tableColumn id="22" name="Способ установки ТТ" dataDxfId="125"/>
    <tableColumn id="23" name="Статус потребителя" dataDxfId="124"/>
    <tableColumn id="24" name="Нас. Пункт" dataDxfId="123"/>
    <tableColumn id="25" name="Улица" dataDxfId="122"/>
    <tableColumn id="26" name="№ дома" dataDxfId="121"/>
    <tableColumn id="27" name="Наименование потребителя" dataDxfId="120"/>
    <tableColumn id="43" name="ФИО подписанта" dataDxfId="119"/>
    <tableColumn id="44" name="Должность подписанта" dataDxfId="118"/>
    <tableColumn id="42" name="Телефон потребителя" dataDxfId="117"/>
    <tableColumn id="28" name="E-Mail потребителя" dataDxfId="116"/>
    <tableColumn id="45" name="Лицевой счет" dataDxfId="115"/>
    <tableColumn id="46" name="Имя файла фото, jpg" dataDxfId="114"/>
    <tableColumn id="48" name="РЭС" dataDxfId="113"/>
    <tableColumn id="47" name="Код ТП РСК" dataDxfId="112"/>
    <tableColumn id="49" name="Код потребителя РСК" dataDxfId="111"/>
    <tableColumn id="52" name="Проектное решение" dataDxfId="110"/>
    <tableColumn id="53" name="Марка установленного УСПД" dataDxfId="109"/>
    <tableColumn id="51" name="Зав.№ установленного УСПД" dataDxfId="108"/>
    <tableColumn id="50" name="Дата поверки УСПД" dataDxfId="107"/>
    <tableColumn id="29" name="Оператор" dataDxfId="106"/>
    <tableColumn id="30" name="Уровень GSM-сигнала 1 - 5" dataDxfId="105"/>
    <tableColumn id="31" name="Пакетная передача данных" dataDxfId="104"/>
    <tableColumn id="32" name="Широта" dataDxfId="103"/>
    <tableColumn id="33" name="Долгота" dataDxfId="102"/>
    <tableColumn id="34" name="Дата коорд." dataDxfId="101"/>
    <tableColumn id="54" name="IP " dataDxfId="100"/>
    <tableColumn id="55" name="ICCID" dataDxfId="99"/>
    <tableColumn id="56" name="MSISDN" dataDxfId="98"/>
    <tableColumn id="57" name="IMSI" dataDxfId="97"/>
  </tableColumns>
  <tableStyleInfo name="TableStyleLight4" showFirstColumn="0" showLastColumn="0" showRowStripes="1" showColumnStripes="0"/>
</table>
</file>

<file path=xl/tables/table4.xml><?xml version="1.0" encoding="utf-8"?>
<table xmlns="http://schemas.openxmlformats.org/spreadsheetml/2006/main" id="4" name="ТабЛЭП" displayName="ТабЛЭП" ref="A1:I171" totalsRowShown="0" headerRowDxfId="96" dataDxfId="95" tableBorderDxfId="94" headerRowCellStyle="Обычный 2">
  <autoFilter ref="A1:I171"/>
  <sortState ref="A2:I171">
    <sortCondition ref="A2:A171"/>
  </sortState>
  <tableColumns count="9">
    <tableColumn id="1" name="IdVL" dataDxfId="93" dataCellStyle="Обычный 100">
      <calculatedColumnFormula>CONCATENATE(E2,"-",C2)</calculatedColumnFormula>
    </tableColumn>
    <tableColumn id="2" name="Ключ" dataDxfId="92" dataCellStyle="Обычный 100">
      <calculatedColumnFormula>ТабЛЭП[[#This Row],[Код ПС]]&amp;TRIM(ТабЛЭП[[#This Row],[ВЛ610]])</calculatedColumnFormula>
    </tableColumn>
    <tableColumn id="3" name="Код ВЛ" dataDxfId="91" dataCellStyle="Обычный 100"/>
    <tableColumn id="4" name="ВЛ610" dataDxfId="90"/>
    <tableColumn id="5" name="Код ПС" dataDxfId="89" dataCellStyle="Обычный 2">
      <calculatedColumnFormula>INDEX(ТабПС[],MATCH(F2,Подстанции,0),1)</calculatedColumnFormula>
    </tableColumn>
    <tableColumn id="6" name="Подстанция" dataDxfId="88"/>
    <tableColumn id="7" name="ТехПл" dataDxfId="87"/>
    <tableColumn id="8" name="2я техпл" dataDxfId="86"/>
    <tableColumn id="9" name="РЭС" dataDxfId="85"/>
  </tableColumns>
  <tableStyleInfo name="TableStyleLight20" showFirstColumn="0" showLastColumn="0" showRowStripes="1" showColumnStripes="0"/>
</table>
</file>

<file path=xl/tables/table5.xml><?xml version="1.0" encoding="utf-8"?>
<table xmlns="http://schemas.openxmlformats.org/spreadsheetml/2006/main" id="3" name="ТабПС" displayName="ТабПС" ref="A1:F39" totalsRowShown="0" headerRowDxfId="84" headerRowBorderDxfId="83" tableBorderDxfId="82" totalsRowBorderDxfId="81" headerRowCellStyle="Обычный 2">
  <sortState ref="A2:F39">
    <sortCondition ref="B2:B39"/>
  </sortState>
  <tableColumns count="6">
    <tableColumn id="5" name="IdPS" dataDxfId="80" dataCellStyle="Обычный 2"/>
    <tableColumn id="1" name="Код ПС" dataDxfId="79" dataCellStyle="Обычный 2"/>
    <tableColumn id="2" name="Питающий центр 6-10 кВ" dataDxfId="78"/>
    <tableColumn id="3" name="IdFil" dataDxfId="77" dataCellStyle="Обычный 2">
      <calculatedColumnFormula>INDEX(ТабФилиалы[],MATCH(E2,Филиалы,0),1)</calculatedColumnFormula>
    </tableColumn>
    <tableColumn id="4" name="Филиал" dataDxfId="76"/>
    <tableColumn id="6" name="РЭС" dataDxfId="75"/>
  </tableColumns>
  <tableStyleInfo name="TableStyleLight3" showFirstColumn="0" showLastColumn="0" showRowStripes="1" showColumnStripes="0"/>
</table>
</file>

<file path=xl/tables/table6.xml><?xml version="1.0" encoding="utf-8"?>
<table xmlns="http://schemas.openxmlformats.org/spreadsheetml/2006/main" id="2" name="ТабРЭС" displayName="ТабРЭС" ref="A1:C19" totalsRowShown="0" headerRowDxfId="74" headerRowBorderDxfId="73" tableBorderDxfId="72" totalsRowBorderDxfId="71" headerRowCellStyle="Обычный 2">
  <tableColumns count="3">
    <tableColumn id="1" name="IdRES" dataDxfId="70" dataCellStyle="Обычный 2">
      <calculatedColumnFormula>CONCATENATE(D2,"-",B2)</calculatedColumnFormula>
    </tableColumn>
    <tableColumn id="2" name="Код РЭС" dataDxfId="69" dataCellStyle="Обычный 2"/>
    <tableColumn id="3" name="РЭС" dataDxfId="68" dataCellStyle="Обычный 2"/>
  </tableColumns>
  <tableStyleInfo name="TableStyleLight4" showFirstColumn="0" showLastColumn="0" showRowStripes="1" showColumnStripes="0"/>
</table>
</file>

<file path=xl/tables/table7.xml><?xml version="1.0" encoding="utf-8"?>
<table xmlns="http://schemas.openxmlformats.org/spreadsheetml/2006/main" id="1" name="ТабФилиалы" displayName="ТабФилиалы" ref="A1:B5" totalsRowShown="0" headerRowDxfId="67" headerRowBorderDxfId="66" tableBorderDxfId="65" headerRowCellStyle="Обычный 2">
  <tableColumns count="2">
    <tableColumn id="3" name="IdFil" dataDxfId="64"/>
    <tableColumn id="4" name="Филиал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"/>
  <sheetViews>
    <sheetView tabSelected="1" workbookViewId="0">
      <selection activeCell="D22" sqref="D22"/>
    </sheetView>
  </sheetViews>
  <sheetFormatPr defaultColWidth="8.85546875" defaultRowHeight="15" customHeight="1" x14ac:dyDescent="0.25"/>
  <cols>
    <col min="1" max="1" width="24.28515625" style="240" bestFit="1" customWidth="1"/>
    <col min="2" max="2" width="7.7109375" style="238" customWidth="1"/>
    <col min="3" max="3" width="17.85546875" style="240" customWidth="1"/>
    <col min="4" max="4" width="11.140625" style="240" customWidth="1"/>
    <col min="5" max="5" width="12.42578125" style="240" customWidth="1"/>
    <col min="6" max="6" width="8.85546875" style="240" customWidth="1"/>
    <col min="7" max="7" width="7.7109375" style="55" customWidth="1"/>
    <col min="8" max="8" width="18.5703125" style="240" customWidth="1"/>
    <col min="9" max="9" width="15.7109375" style="54" customWidth="1"/>
    <col min="10" max="10" width="13.5703125" style="55" customWidth="1"/>
    <col min="11" max="11" width="20.7109375" style="55" customWidth="1"/>
    <col min="12" max="12" width="13.85546875" style="55" customWidth="1"/>
    <col min="13" max="13" width="11.5703125" style="55" customWidth="1"/>
    <col min="14" max="14" width="9.140625" style="55" customWidth="1"/>
    <col min="15" max="15" width="19.28515625" style="55" customWidth="1"/>
    <col min="16" max="16" width="9" style="55" customWidth="1"/>
    <col min="17" max="17" width="12.140625" style="55" customWidth="1"/>
    <col min="18" max="18" width="14.5703125" style="55" bestFit="1" customWidth="1"/>
    <col min="19" max="19" width="27.28515625" style="55" customWidth="1"/>
    <col min="20" max="20" width="12.85546875" style="55" customWidth="1"/>
    <col min="21" max="21" width="8.85546875" style="55" customWidth="1"/>
    <col min="22" max="22" width="18.7109375" style="55" customWidth="1"/>
    <col min="23" max="23" width="12.42578125" style="55" customWidth="1"/>
    <col min="24" max="24" width="10.140625" style="55" customWidth="1"/>
    <col min="25" max="25" width="19.85546875" style="240" bestFit="1" customWidth="1"/>
    <col min="26" max="28" width="10.140625" style="55" customWidth="1"/>
    <col min="29" max="29" width="10.28515625" style="55" customWidth="1"/>
    <col min="30" max="16384" width="8.85546875" style="55"/>
  </cols>
  <sheetData>
    <row r="1" spans="1:29" s="53" customFormat="1" ht="51" x14ac:dyDescent="0.25">
      <c r="A1" s="242" t="s">
        <v>2311</v>
      </c>
      <c r="B1" s="242" t="s">
        <v>2885</v>
      </c>
      <c r="C1" s="242" t="s">
        <v>2886</v>
      </c>
      <c r="D1" s="296" t="s">
        <v>2873</v>
      </c>
      <c r="E1" s="295" t="s">
        <v>118</v>
      </c>
      <c r="F1" s="415" t="s">
        <v>3024</v>
      </c>
      <c r="G1" s="80" t="s">
        <v>10</v>
      </c>
      <c r="H1" s="556" t="s">
        <v>245</v>
      </c>
      <c r="I1" s="42" t="s">
        <v>2330</v>
      </c>
      <c r="J1" s="42" t="s">
        <v>2213</v>
      </c>
      <c r="K1" s="42" t="s">
        <v>0</v>
      </c>
      <c r="L1" s="77" t="s">
        <v>2876</v>
      </c>
      <c r="M1" s="84" t="s">
        <v>2905</v>
      </c>
      <c r="N1" s="84" t="s">
        <v>2949</v>
      </c>
      <c r="O1" s="85" t="s">
        <v>2910</v>
      </c>
      <c r="P1" s="85" t="s">
        <v>2911</v>
      </c>
      <c r="Q1" s="85" t="s">
        <v>2912</v>
      </c>
      <c r="R1" s="97" t="s">
        <v>2875</v>
      </c>
      <c r="S1" s="549" t="s">
        <v>2913</v>
      </c>
      <c r="T1" s="549" t="s">
        <v>2914</v>
      </c>
      <c r="U1" s="97" t="s">
        <v>2915</v>
      </c>
      <c r="V1" s="549" t="s">
        <v>2916</v>
      </c>
      <c r="W1" s="97" t="s">
        <v>2917</v>
      </c>
      <c r="X1" s="97" t="s">
        <v>2918</v>
      </c>
      <c r="Y1" s="283" t="s">
        <v>5705</v>
      </c>
      <c r="Z1" s="86" t="s">
        <v>2881</v>
      </c>
      <c r="AA1" s="86" t="s">
        <v>2335</v>
      </c>
      <c r="AB1" s="86" t="s">
        <v>2336</v>
      </c>
      <c r="AC1" s="86" t="s">
        <v>2882</v>
      </c>
    </row>
    <row r="2" spans="1:29" s="53" customFormat="1" x14ac:dyDescent="0.25">
      <c r="A2" s="400" t="str">
        <f>IF(ISNA(ТабТИ_ПС[Код ВЛ]),ТабТИ_ПС[Код ПС]&amp;"-000",ТабТИ_ПС[Код ВЛ])&amp;"-00000-ПС"&amp;ТабТИ_ПС[[#This Row],[№ ТИ]]</f>
        <v>392-033-000-00000-ПС0001</v>
      </c>
      <c r="B2" s="395" t="s">
        <v>2926</v>
      </c>
      <c r="C2" s="400" t="s">
        <v>6582</v>
      </c>
      <c r="D2" s="400" t="s">
        <v>5713</v>
      </c>
      <c r="E2" s="400" t="e">
        <f>INDEX(ТабЛЭП[],MATCH(ТабТИ_ПС[Код ПС]&amp;TRIM(F2),ТабЛЭП[Ключ],0),1)</f>
        <v>#N/A</v>
      </c>
      <c r="F2" s="400"/>
      <c r="G2" s="400" t="str">
        <f>INDEX(ТабПС[#Data],MATCH(ТабТИ_ПС[Подстанция],Подстанции,0),1)</f>
        <v>392-033</v>
      </c>
      <c r="H2" s="400" t="s">
        <v>2541</v>
      </c>
      <c r="I2" s="400" t="s">
        <v>6589</v>
      </c>
      <c r="J2" s="400" t="s">
        <v>2218</v>
      </c>
      <c r="K2" s="400" t="s">
        <v>152</v>
      </c>
      <c r="L2" s="175" t="s">
        <v>6550</v>
      </c>
      <c r="M2" s="402" t="s">
        <v>6627</v>
      </c>
      <c r="N2" s="87" t="s">
        <v>5635</v>
      </c>
      <c r="O2" s="88" t="s">
        <v>6551</v>
      </c>
      <c r="P2" s="88" t="s">
        <v>6591</v>
      </c>
      <c r="Q2" s="88"/>
      <c r="R2" s="98" t="s">
        <v>2253</v>
      </c>
      <c r="S2" s="99" t="s">
        <v>6552</v>
      </c>
      <c r="T2" s="99" t="s">
        <v>6616</v>
      </c>
      <c r="U2" s="98">
        <v>777777</v>
      </c>
      <c r="V2" s="99" t="s">
        <v>6605</v>
      </c>
      <c r="W2" s="98" t="s">
        <v>2919</v>
      </c>
      <c r="X2" s="174" t="s">
        <v>6554</v>
      </c>
      <c r="Y2" s="256" t="s">
        <v>5707</v>
      </c>
      <c r="Z2" s="89"/>
      <c r="AA2" s="89"/>
      <c r="AB2" s="89"/>
      <c r="AC2" s="89"/>
    </row>
    <row r="3" spans="1:29" x14ac:dyDescent="0.25">
      <c r="A3" s="400" t="str">
        <f>IF(ISNA(ТабТИ_ПС[Код ВЛ]),ТабТИ_ПС[Код ПС]&amp;"-000",ТабТИ_ПС[Код ВЛ])&amp;"-00000-ПС"&amp;ТабТИ_ПС[[#This Row],[№ ТИ]]</f>
        <v>392-033-000-00000-ПС0002</v>
      </c>
      <c r="B3" s="395" t="s">
        <v>2927</v>
      </c>
      <c r="C3" s="400" t="s">
        <v>6583</v>
      </c>
      <c r="D3" s="400" t="s">
        <v>5713</v>
      </c>
      <c r="E3" s="400" t="e">
        <f>INDEX(ТабЛЭП[],MATCH(ТабТИ_ПС[Код ПС]&amp;TRIM(F3),ТабЛЭП[Ключ],0),1)</f>
        <v>#N/A</v>
      </c>
      <c r="F3" s="400"/>
      <c r="G3" s="400" t="str">
        <f>INDEX(ТабПС[#Data],MATCH(ТабТИ_ПС[Подстанция],Подстанции,0),1)</f>
        <v>392-033</v>
      </c>
      <c r="H3" s="400" t="s">
        <v>2541</v>
      </c>
      <c r="I3" s="400" t="s">
        <v>6589</v>
      </c>
      <c r="J3" s="400" t="s">
        <v>2218</v>
      </c>
      <c r="K3" s="400" t="s">
        <v>152</v>
      </c>
      <c r="L3" s="175" t="s">
        <v>6550</v>
      </c>
      <c r="M3" s="402" t="s">
        <v>6627</v>
      </c>
      <c r="N3" s="87" t="s">
        <v>5635</v>
      </c>
      <c r="O3" s="88" t="s">
        <v>6551</v>
      </c>
      <c r="P3" s="88" t="s">
        <v>6592</v>
      </c>
      <c r="Q3" s="88"/>
      <c r="R3" s="98" t="s">
        <v>2253</v>
      </c>
      <c r="S3" s="99" t="s">
        <v>6552</v>
      </c>
      <c r="T3" s="99" t="s">
        <v>6617</v>
      </c>
      <c r="U3" s="98">
        <v>777777</v>
      </c>
      <c r="V3" s="99" t="s">
        <v>6606</v>
      </c>
      <c r="W3" s="98" t="s">
        <v>2919</v>
      </c>
      <c r="X3" s="174" t="s">
        <v>6566</v>
      </c>
      <c r="Y3" s="256" t="s">
        <v>5707</v>
      </c>
      <c r="Z3" s="89"/>
      <c r="AA3" s="89"/>
      <c r="AB3" s="89"/>
      <c r="AC3" s="89"/>
    </row>
    <row r="4" spans="1:29" x14ac:dyDescent="0.25">
      <c r="A4" s="400" t="str">
        <f>IF(ISNA(ТабТИ_ПС[Код ВЛ]),ТабТИ_ПС[Код ПС]&amp;"-000",ТабТИ_ПС[Код ВЛ])&amp;"-00000-ПС"&amp;ТабТИ_ПС[[#This Row],[№ ТИ]]</f>
        <v>392-033-000-00000-ПС0003</v>
      </c>
      <c r="B4" s="395" t="s">
        <v>2928</v>
      </c>
      <c r="C4" s="400" t="s">
        <v>6584</v>
      </c>
      <c r="D4" s="400" t="s">
        <v>5713</v>
      </c>
      <c r="E4" s="400" t="e">
        <f>INDEX(ТабЛЭП[],MATCH(ТабТИ_ПС[Код ПС]&amp;TRIM(F4),ТабЛЭП[Ключ],0),1)</f>
        <v>#N/A</v>
      </c>
      <c r="F4" s="400"/>
      <c r="G4" s="400" t="str">
        <f>INDEX(ТабПС[#Data],MATCH(ТабТИ_ПС[Подстанция],Подстанции,0),1)</f>
        <v>392-033</v>
      </c>
      <c r="H4" s="400" t="s">
        <v>2541</v>
      </c>
      <c r="I4" s="400" t="s">
        <v>6589</v>
      </c>
      <c r="J4" s="400" t="s">
        <v>2218</v>
      </c>
      <c r="K4" s="400" t="s">
        <v>152</v>
      </c>
      <c r="L4" s="175" t="s">
        <v>6550</v>
      </c>
      <c r="M4" s="402" t="s">
        <v>6553</v>
      </c>
      <c r="N4" s="87" t="s">
        <v>5635</v>
      </c>
      <c r="O4" s="88" t="s">
        <v>6551</v>
      </c>
      <c r="P4" s="88" t="s">
        <v>6593</v>
      </c>
      <c r="Q4" s="88"/>
      <c r="R4" s="98" t="s">
        <v>2253</v>
      </c>
      <c r="S4" s="99" t="s">
        <v>6552</v>
      </c>
      <c r="T4" s="99" t="s">
        <v>6618</v>
      </c>
      <c r="U4" s="98">
        <v>777777</v>
      </c>
      <c r="V4" s="99" t="s">
        <v>6607</v>
      </c>
      <c r="W4" s="98" t="s">
        <v>2919</v>
      </c>
      <c r="X4" s="174" t="s">
        <v>6554</v>
      </c>
      <c r="Y4" s="256" t="s">
        <v>5707</v>
      </c>
      <c r="Z4" s="89"/>
      <c r="AA4" s="89"/>
      <c r="AB4" s="89"/>
      <c r="AC4" s="89"/>
    </row>
    <row r="5" spans="1:29" x14ac:dyDescent="0.25">
      <c r="A5" s="400" t="str">
        <f>IF(ISNA(ТабТИ_ПС[Код ВЛ]),ТабТИ_ПС[Код ПС]&amp;"-000",ТабТИ_ПС[Код ВЛ])&amp;"-00000-ПС"&amp;ТабТИ_ПС[[#This Row],[№ ТИ]]</f>
        <v>392-033-031-00000-ПС0004</v>
      </c>
      <c r="B5" s="395" t="s">
        <v>2929</v>
      </c>
      <c r="C5" s="400" t="s">
        <v>244</v>
      </c>
      <c r="D5" s="400" t="str">
        <f>INDEX(ТабЛЭП[],MATCH(ТабТИ_ПС[Код ПС]&amp;TRIM(F5),ТабЛЭП[Ключ],0),7)</f>
        <v>Y00113</v>
      </c>
      <c r="E5" s="400" t="str">
        <f>INDEX(ТабЛЭП[],MATCH(ТабТИ_ПС[Код ПС]&amp;TRIM(F5),ТабЛЭП[Ключ],0),1)</f>
        <v>392-033-031</v>
      </c>
      <c r="F5" s="400" t="s">
        <v>244</v>
      </c>
      <c r="G5" s="400" t="str">
        <f>INDEX(ТабПС[#Data],MATCH(ТабТИ_ПС[Подстанция],Подстанции,0),1)</f>
        <v>392-033</v>
      </c>
      <c r="H5" s="400" t="s">
        <v>2541</v>
      </c>
      <c r="I5" s="400" t="s">
        <v>6589</v>
      </c>
      <c r="J5" s="400" t="s">
        <v>2218</v>
      </c>
      <c r="K5" s="400" t="s">
        <v>152</v>
      </c>
      <c r="L5" s="175" t="s">
        <v>6550</v>
      </c>
      <c r="M5" s="402" t="s">
        <v>6628</v>
      </c>
      <c r="N5" s="87" t="s">
        <v>5635</v>
      </c>
      <c r="O5" s="88" t="s">
        <v>6594</v>
      </c>
      <c r="P5" s="88" t="s">
        <v>6595</v>
      </c>
      <c r="Q5" s="88"/>
      <c r="R5" s="98" t="s">
        <v>2253</v>
      </c>
      <c r="S5" s="99" t="s">
        <v>6552</v>
      </c>
      <c r="T5" s="99" t="s">
        <v>6619</v>
      </c>
      <c r="U5" s="98">
        <v>777777</v>
      </c>
      <c r="V5" s="99" t="s">
        <v>6608</v>
      </c>
      <c r="W5" s="98" t="s">
        <v>2919</v>
      </c>
      <c r="X5" s="174" t="s">
        <v>6554</v>
      </c>
      <c r="Y5" s="256" t="s">
        <v>5706</v>
      </c>
      <c r="Z5" s="89"/>
      <c r="AA5" s="89"/>
      <c r="AB5" s="89"/>
      <c r="AC5" s="89"/>
    </row>
    <row r="6" spans="1:29" x14ac:dyDescent="0.25">
      <c r="A6" s="400" t="str">
        <f>IF(ISNA(ТабТИ_ПС[Код ВЛ]),ТабТИ_ПС[Код ПС]&amp;"-000",ТабТИ_ПС[Код ВЛ])&amp;"-00000-ПС"&amp;ТабТИ_ПС[[#This Row],[№ ТИ]]</f>
        <v>392-033-112-00000-ПС0005</v>
      </c>
      <c r="B6" s="395" t="s">
        <v>2930</v>
      </c>
      <c r="C6" s="400" t="s">
        <v>2939</v>
      </c>
      <c r="D6" s="400" t="str">
        <f>INDEX(ТабЛЭП[],MATCH(ТабТИ_ПС[Код ПС]&amp;TRIM(F6),ТабЛЭП[Ключ],0),7)</f>
        <v>Y00111</v>
      </c>
      <c r="E6" s="400" t="str">
        <f>INDEX(ТабЛЭП[],MATCH(ТабТИ_ПС[Код ПС]&amp;TRIM(F6),ТабЛЭП[Ключ],0),1)</f>
        <v>392-033-112</v>
      </c>
      <c r="F6" s="400" t="s">
        <v>2939</v>
      </c>
      <c r="G6" s="400" t="str">
        <f>INDEX(ТабПС[#Data],MATCH(ТабТИ_ПС[Подстанция],Подстанции,0),1)</f>
        <v>392-033</v>
      </c>
      <c r="H6" s="400" t="s">
        <v>2541</v>
      </c>
      <c r="I6" s="400" t="s">
        <v>6589</v>
      </c>
      <c r="J6" s="400" t="s">
        <v>2218</v>
      </c>
      <c r="K6" s="400" t="s">
        <v>152</v>
      </c>
      <c r="L6" s="175" t="s">
        <v>6550</v>
      </c>
      <c r="M6" s="402" t="s">
        <v>6629</v>
      </c>
      <c r="N6" s="87" t="s">
        <v>5635</v>
      </c>
      <c r="O6" s="88" t="s">
        <v>6551</v>
      </c>
      <c r="P6" s="88" t="s">
        <v>6596</v>
      </c>
      <c r="Q6" s="88"/>
      <c r="R6" s="98" t="s">
        <v>2253</v>
      </c>
      <c r="S6" s="99" t="s">
        <v>6552</v>
      </c>
      <c r="T6" s="99" t="s">
        <v>6620</v>
      </c>
      <c r="U6" s="98">
        <v>777777</v>
      </c>
      <c r="V6" s="99" t="s">
        <v>6609</v>
      </c>
      <c r="W6" s="98" t="s">
        <v>2919</v>
      </c>
      <c r="X6" s="174" t="s">
        <v>6554</v>
      </c>
      <c r="Y6" s="256" t="s">
        <v>5706</v>
      </c>
      <c r="Z6" s="89"/>
      <c r="AA6" s="89"/>
      <c r="AB6" s="89"/>
      <c r="AC6" s="89"/>
    </row>
    <row r="7" spans="1:29" x14ac:dyDescent="0.25">
      <c r="A7" s="400" t="str">
        <f>IF(ISNA(ТабТИ_ПС[Код ВЛ]),ТабТИ_ПС[Код ПС]&amp;"-000",ТабТИ_ПС[Код ВЛ])&amp;"-00000-ПС"&amp;ТабТИ_ПС[[#This Row],[№ ТИ]]</f>
        <v>392-033-000-00000-ПС0006</v>
      </c>
      <c r="B7" s="395" t="s">
        <v>6543</v>
      </c>
      <c r="C7" s="400" t="s">
        <v>6585</v>
      </c>
      <c r="D7" s="400" t="s">
        <v>5713</v>
      </c>
      <c r="E7" s="400" t="e">
        <f>INDEX(ТабЛЭП[],MATCH(ТабТИ_ПС[Код ПС]&amp;TRIM(F7),ТабЛЭП[Ключ],0),1)</f>
        <v>#N/A</v>
      </c>
      <c r="F7" s="400"/>
      <c r="G7" s="400" t="str">
        <f>INDEX(ТабПС[#Data],MATCH(ТабТИ_ПС[Подстанция],Подстанции,0),1)</f>
        <v>392-033</v>
      </c>
      <c r="H7" s="400" t="s">
        <v>2541</v>
      </c>
      <c r="I7" s="400" t="s">
        <v>6589</v>
      </c>
      <c r="J7" s="400" t="s">
        <v>2218</v>
      </c>
      <c r="K7" s="400" t="s">
        <v>152</v>
      </c>
      <c r="L7" s="175" t="s">
        <v>6550</v>
      </c>
      <c r="M7" s="402">
        <v>20</v>
      </c>
      <c r="N7" s="87" t="s">
        <v>5635</v>
      </c>
      <c r="O7" s="88" t="s">
        <v>6551</v>
      </c>
      <c r="P7" s="88" t="s">
        <v>6597</v>
      </c>
      <c r="Q7" s="88"/>
      <c r="R7" s="98" t="s">
        <v>2253</v>
      </c>
      <c r="S7" s="99" t="s">
        <v>6552</v>
      </c>
      <c r="T7" s="99" t="s">
        <v>6621</v>
      </c>
      <c r="U7" s="98">
        <v>777777</v>
      </c>
      <c r="V7" s="99" t="s">
        <v>6610</v>
      </c>
      <c r="W7" s="98" t="s">
        <v>2919</v>
      </c>
      <c r="X7" s="174" t="s">
        <v>6554</v>
      </c>
      <c r="Y7" s="256" t="s">
        <v>5707</v>
      </c>
      <c r="Z7" s="89"/>
      <c r="AA7" s="89"/>
      <c r="AB7" s="89"/>
      <c r="AC7" s="89"/>
    </row>
    <row r="8" spans="1:29" x14ac:dyDescent="0.25">
      <c r="A8" s="400" t="str">
        <f>IF(ISNA(ТабТИ_ПС[Код ВЛ]),ТабТИ_ПС[Код ПС]&amp;"-000",ТабТИ_ПС[Код ВЛ])&amp;"-00000-ПС"&amp;ТабТИ_ПС[[#This Row],[№ ТИ]]</f>
        <v>392-033-113-00000-ПС0007</v>
      </c>
      <c r="B8" s="395" t="s">
        <v>6544</v>
      </c>
      <c r="C8" s="400" t="s">
        <v>2940</v>
      </c>
      <c r="D8" s="400" t="str">
        <f>INDEX(ТабЛЭП[],MATCH(ТабТИ_ПС[Код ПС]&amp;TRIM(F8),ТабЛЭП[Ключ],0),7)</f>
        <v>Y00112</v>
      </c>
      <c r="E8" s="400" t="str">
        <f>INDEX(ТабЛЭП[],MATCH(ТабТИ_ПС[Код ПС]&amp;TRIM(F8),ТабЛЭП[Ключ],0),1)</f>
        <v>392-033-113</v>
      </c>
      <c r="F8" s="400" t="s">
        <v>2940</v>
      </c>
      <c r="G8" s="400" t="str">
        <f>INDEX(ТабПС[#Data],MATCH(ТабТИ_ПС[Подстанция],Подстанции,0),1)</f>
        <v>392-033</v>
      </c>
      <c r="H8" s="400" t="s">
        <v>2541</v>
      </c>
      <c r="I8" s="400" t="s">
        <v>6589</v>
      </c>
      <c r="J8" s="400" t="s">
        <v>2218</v>
      </c>
      <c r="K8" s="400" t="s">
        <v>152</v>
      </c>
      <c r="L8" s="175" t="s">
        <v>6550</v>
      </c>
      <c r="M8" s="402">
        <v>21</v>
      </c>
      <c r="N8" s="87" t="s">
        <v>5635</v>
      </c>
      <c r="O8" s="88" t="s">
        <v>6551</v>
      </c>
      <c r="P8" s="88" t="s">
        <v>6598</v>
      </c>
      <c r="Q8" s="88"/>
      <c r="R8" s="98" t="s">
        <v>2253</v>
      </c>
      <c r="S8" s="99" t="s">
        <v>6552</v>
      </c>
      <c r="T8" s="99" t="s">
        <v>6622</v>
      </c>
      <c r="U8" s="98">
        <v>777777</v>
      </c>
      <c r="V8" s="99" t="s">
        <v>6611</v>
      </c>
      <c r="W8" s="98" t="s">
        <v>2919</v>
      </c>
      <c r="X8" s="174" t="s">
        <v>6566</v>
      </c>
      <c r="Y8" s="256" t="s">
        <v>5706</v>
      </c>
      <c r="Z8" s="89"/>
      <c r="AA8" s="89"/>
      <c r="AB8" s="89"/>
      <c r="AC8" s="89"/>
    </row>
    <row r="9" spans="1:29" x14ac:dyDescent="0.25">
      <c r="A9" s="400" t="str">
        <f>IF(ISNA(ТабТИ_ПС[Код ВЛ]),ТабТИ_ПС[Код ПС]&amp;"-000",ТабТИ_ПС[Код ВЛ])&amp;"-00000-ПС"&amp;ТабТИ_ПС[[#This Row],[№ ТИ]]</f>
        <v>392-033-114-00000-ПС0008</v>
      </c>
      <c r="B9" s="395" t="s">
        <v>6545</v>
      </c>
      <c r="C9" s="400" t="s">
        <v>2941</v>
      </c>
      <c r="D9" s="400" t="str">
        <f>INDEX(ТабЛЭП[],MATCH(ТабТИ_ПС[Код ПС]&amp;TRIM(F9),ТабЛЭП[Ключ],0),7)</f>
        <v>Y00096</v>
      </c>
      <c r="E9" s="400" t="str">
        <f>INDEX(ТабЛЭП[],MATCH(ТабТИ_ПС[Код ПС]&amp;TRIM(F9),ТабЛЭП[Ключ],0),1)</f>
        <v>392-033-114</v>
      </c>
      <c r="F9" s="400" t="s">
        <v>2941</v>
      </c>
      <c r="G9" s="400" t="str">
        <f>INDEX(ТабПС[#Data],MATCH(ТабТИ_ПС[Подстанция],Подстанции,0),1)</f>
        <v>392-033</v>
      </c>
      <c r="H9" s="400" t="s">
        <v>2541</v>
      </c>
      <c r="I9" s="400" t="s">
        <v>6589</v>
      </c>
      <c r="J9" s="400" t="s">
        <v>2218</v>
      </c>
      <c r="K9" s="400" t="s">
        <v>152</v>
      </c>
      <c r="L9" s="175" t="s">
        <v>6550</v>
      </c>
      <c r="M9" s="402">
        <v>42</v>
      </c>
      <c r="N9" s="87" t="s">
        <v>5635</v>
      </c>
      <c r="O9" s="88" t="s">
        <v>6551</v>
      </c>
      <c r="P9" s="88" t="s">
        <v>6599</v>
      </c>
      <c r="Q9" s="88"/>
      <c r="R9" s="98" t="s">
        <v>2253</v>
      </c>
      <c r="S9" s="99" t="s">
        <v>6552</v>
      </c>
      <c r="T9" s="99" t="s">
        <v>6623</v>
      </c>
      <c r="U9" s="98">
        <v>777777</v>
      </c>
      <c r="V9" s="99" t="s">
        <v>6612</v>
      </c>
      <c r="W9" s="98" t="s">
        <v>2919</v>
      </c>
      <c r="X9" s="174" t="s">
        <v>6566</v>
      </c>
      <c r="Y9" s="256" t="s">
        <v>5706</v>
      </c>
      <c r="Z9" s="89"/>
      <c r="AA9" s="89"/>
      <c r="AB9" s="89"/>
      <c r="AC9" s="89"/>
    </row>
    <row r="10" spans="1:29" ht="15" customHeight="1" x14ac:dyDescent="0.25">
      <c r="A10" s="557" t="str">
        <f>IF(ISNA(ТабТИ_ПС[Код ВЛ]),ТабТИ_ПС[Код ПС]&amp;"-000",ТабТИ_ПС[Код ВЛ])&amp;"-00000-ПС"&amp;ТабТИ_ПС[[#This Row],[№ ТИ]]</f>
        <v>392-033-000-00000-ПС0009</v>
      </c>
      <c r="B10" s="395" t="s">
        <v>6546</v>
      </c>
      <c r="C10" s="400" t="s">
        <v>6586</v>
      </c>
      <c r="D10" s="400" t="s">
        <v>5713</v>
      </c>
      <c r="E10" s="557" t="e">
        <f>INDEX(ТабЛЭП[],MATCH(ТабТИ_ПС[Код ПС]&amp;TRIM(F10),ТабЛЭП[Ключ],0),1)</f>
        <v>#N/A</v>
      </c>
      <c r="F10" s="400"/>
      <c r="G10" s="400" t="str">
        <f>INDEX(ТабПС[#Data],MATCH(ТабТИ_ПС[Подстанция],Подстанции,0),1)</f>
        <v>392-033</v>
      </c>
      <c r="H10" s="400" t="s">
        <v>2541</v>
      </c>
      <c r="I10" s="400" t="s">
        <v>6589</v>
      </c>
      <c r="J10" s="400" t="s">
        <v>2218</v>
      </c>
      <c r="K10" s="400" t="s">
        <v>152</v>
      </c>
      <c r="L10" s="175" t="s">
        <v>6550</v>
      </c>
      <c r="M10" s="402">
        <v>40</v>
      </c>
      <c r="N10" s="87" t="s">
        <v>5635</v>
      </c>
      <c r="O10" s="88" t="s">
        <v>6551</v>
      </c>
      <c r="P10" s="88" t="s">
        <v>6600</v>
      </c>
      <c r="Q10" s="561"/>
      <c r="R10" s="98" t="s">
        <v>2253</v>
      </c>
      <c r="S10" s="99" t="s">
        <v>6552</v>
      </c>
      <c r="T10" s="550" t="s">
        <v>6624</v>
      </c>
      <c r="U10" s="98">
        <v>777777</v>
      </c>
      <c r="V10" s="550" t="s">
        <v>6613</v>
      </c>
      <c r="W10" s="98" t="s">
        <v>2919</v>
      </c>
      <c r="X10" s="548" t="s">
        <v>6566</v>
      </c>
      <c r="Y10" s="256" t="s">
        <v>5707</v>
      </c>
      <c r="Z10" s="89"/>
      <c r="AA10" s="89"/>
      <c r="AB10" s="89"/>
      <c r="AC10" s="89"/>
    </row>
    <row r="11" spans="1:29" ht="15" customHeight="1" x14ac:dyDescent="0.25">
      <c r="A11" s="557" t="str">
        <f>IF(ISNA(ТабТИ_ПС[Код ВЛ]),ТабТИ_ПС[Код ПС]&amp;"-000",ТабТИ_ПС[Код ВЛ])&amp;"-00000-ПС"&amp;ТабТИ_ПС[[#This Row],[№ ТИ]]</f>
        <v>392-033-000-00000-ПС0010</v>
      </c>
      <c r="B11" s="395" t="s">
        <v>6547</v>
      </c>
      <c r="C11" s="400" t="s">
        <v>6587</v>
      </c>
      <c r="D11" s="400" t="s">
        <v>5713</v>
      </c>
      <c r="E11" s="557" t="e">
        <f>INDEX(ТабЛЭП[],MATCH(ТабТИ_ПС[Код ПС]&amp;TRIM(F11),ТабЛЭП[Ключ],0),1)</f>
        <v>#N/A</v>
      </c>
      <c r="F11" s="400"/>
      <c r="G11" s="400" t="str">
        <f>INDEX(ТабПС[#Data],MATCH(ТабТИ_ПС[Подстанция],Подстанции,0),1)</f>
        <v>392-033</v>
      </c>
      <c r="H11" s="400" t="s">
        <v>2541</v>
      </c>
      <c r="I11" s="400" t="s">
        <v>6589</v>
      </c>
      <c r="J11" s="400" t="s">
        <v>2218</v>
      </c>
      <c r="K11" s="400" t="s">
        <v>152</v>
      </c>
      <c r="L11" s="175" t="s">
        <v>6590</v>
      </c>
      <c r="M11" s="402">
        <v>60</v>
      </c>
      <c r="N11" s="87"/>
      <c r="O11" s="88" t="s">
        <v>6601</v>
      </c>
      <c r="P11" s="88" t="s">
        <v>6602</v>
      </c>
      <c r="Q11" s="561"/>
      <c r="R11" s="98" t="s">
        <v>2253</v>
      </c>
      <c r="S11" s="99" t="s">
        <v>6604</v>
      </c>
      <c r="T11" s="550" t="s">
        <v>6625</v>
      </c>
      <c r="U11" s="98">
        <v>777777</v>
      </c>
      <c r="V11" s="550" t="s">
        <v>6614</v>
      </c>
      <c r="W11" s="98" t="s">
        <v>2919</v>
      </c>
      <c r="X11" s="548" t="s">
        <v>6630</v>
      </c>
      <c r="Y11" s="256" t="s">
        <v>5707</v>
      </c>
      <c r="Z11" s="89"/>
      <c r="AA11" s="89"/>
      <c r="AB11" s="89"/>
      <c r="AC11" s="89"/>
    </row>
    <row r="12" spans="1:29" ht="15" customHeight="1" x14ac:dyDescent="0.25">
      <c r="A12" s="557" t="str">
        <f>IF(ISNA(ТабТИ_ПС[Код ВЛ]),ТабТИ_ПС[Код ПС]&amp;"-000",ТабТИ_ПС[Код ВЛ])&amp;"-00000-ПС"&amp;ТабТИ_ПС[[#This Row],[№ ТИ]]</f>
        <v>392-033-000-00000-ПС0011</v>
      </c>
      <c r="B12" s="395" t="s">
        <v>6548</v>
      </c>
      <c r="C12" s="400" t="s">
        <v>6588</v>
      </c>
      <c r="D12" s="400" t="s">
        <v>5713</v>
      </c>
      <c r="E12" s="557" t="e">
        <f>INDEX(ТабЛЭП[],MATCH(ТабТИ_ПС[Код ПС]&amp;TRIM(F12),ТабЛЭП[Ключ],0),1)</f>
        <v>#N/A</v>
      </c>
      <c r="F12" s="400"/>
      <c r="G12" s="400" t="str">
        <f>INDEX(ТабПС[#Data],MATCH(ТабТИ_ПС[Подстанция],Подстанции,0),1)</f>
        <v>392-033</v>
      </c>
      <c r="H12" s="400" t="s">
        <v>2541</v>
      </c>
      <c r="I12" s="400" t="s">
        <v>6589</v>
      </c>
      <c r="J12" s="400" t="s">
        <v>2218</v>
      </c>
      <c r="K12" s="400" t="s">
        <v>152</v>
      </c>
      <c r="L12" s="175" t="s">
        <v>6590</v>
      </c>
      <c r="M12" s="402">
        <v>60</v>
      </c>
      <c r="N12" s="87"/>
      <c r="O12" s="88" t="s">
        <v>6601</v>
      </c>
      <c r="P12" s="88" t="s">
        <v>6603</v>
      </c>
      <c r="Q12" s="561"/>
      <c r="R12" s="98" t="s">
        <v>2253</v>
      </c>
      <c r="S12" s="99" t="s">
        <v>6604</v>
      </c>
      <c r="T12" s="550" t="s">
        <v>6626</v>
      </c>
      <c r="U12" s="98">
        <v>777777</v>
      </c>
      <c r="V12" s="550" t="s">
        <v>6615</v>
      </c>
      <c r="W12" s="98" t="s">
        <v>2919</v>
      </c>
      <c r="X12" s="548" t="s">
        <v>6630</v>
      </c>
      <c r="Y12" s="256" t="s">
        <v>5707</v>
      </c>
      <c r="Z12" s="89"/>
      <c r="AA12" s="89"/>
      <c r="AB12" s="89"/>
      <c r="AC12" s="89"/>
    </row>
  </sheetData>
  <conditionalFormatting sqref="A13:Q1048576 AD1:XFD1048576 A1:L12 Y1:Y12">
    <cfRule type="expression" dxfId="31" priority="9">
      <formula>IF(MOD(ROW(),2)=0,1,0)</formula>
    </cfRule>
    <cfRule type="expression" dxfId="30" priority="10">
      <formula>"""=ЕСЛИ(ОСТАТ(СТРОКА();2)=0;1;0)""."</formula>
    </cfRule>
  </conditionalFormatting>
  <conditionalFormatting sqref="R13:AC1048576">
    <cfRule type="expression" dxfId="29" priority="5">
      <formula>IF(MOD(ROW(),2)=0,1,0)</formula>
    </cfRule>
    <cfRule type="expression" dxfId="28" priority="6">
      <formula>"""=ЕСЛИ(ОСТАТ(СТРОКА();2)=0;1;0)""."</formula>
    </cfRule>
  </conditionalFormatting>
  <dataValidations count="4">
    <dataValidation showInputMessage="1" showErrorMessage="1" sqref="R1 O2:P12"/>
    <dataValidation type="list" allowBlank="1" showInputMessage="1" showErrorMessage="1" sqref="K2:K12">
      <formula1>РЭС</formula1>
    </dataValidation>
    <dataValidation type="list" allowBlank="1" showInputMessage="1" showErrorMessage="1" sqref="H2:H12">
      <formula1>Подстанции</formula1>
    </dataValidation>
    <dataValidation type="list" allowBlank="1" showInputMessage="1" showErrorMessage="1" sqref="F2:F12">
      <formula1>ЛЭПотПС2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showInputMessage="1" showErrorMessage="1">
          <x14:formula1>
            <xm:f>Филиал!$C$49:$C$52</xm:f>
          </x14:formula1>
          <xm:sqref>R2:R12</xm:sqref>
        </x14:dataValidation>
        <x14:dataValidation type="list" allowBlank="1" showInputMessage="1" showErrorMessage="1">
          <x14:formula1>
            <xm:f>Филиал!$C$11:$C$16</xm:f>
          </x14:formula1>
          <xm:sqref>J2:J12</xm:sqref>
        </x14:dataValidation>
        <x14:dataValidation type="list" allowBlank="1" showInputMessage="1" showErrorMessage="1">
          <x14:formula1>
            <xm:f>Филиал!$C$151:$C$154</xm:f>
          </x14:formula1>
          <xm:sqref>Y2:Y12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BO2"/>
  <sheetViews>
    <sheetView workbookViewId="0">
      <selection activeCell="C25" sqref="C25"/>
    </sheetView>
  </sheetViews>
  <sheetFormatPr defaultColWidth="8.85546875" defaultRowHeight="15" customHeight="1" x14ac:dyDescent="0.25"/>
  <cols>
    <col min="1" max="1" width="24.28515625" style="240" bestFit="1" customWidth="1"/>
    <col min="2" max="2" width="7" style="238" bestFit="1" customWidth="1"/>
    <col min="3" max="3" width="25.7109375" style="240" bestFit="1" customWidth="1"/>
    <col min="4" max="4" width="17.42578125" style="240" bestFit="1" customWidth="1"/>
    <col min="5" max="5" width="34.42578125" style="240" bestFit="1" customWidth="1"/>
    <col min="6" max="6" width="11.42578125" style="240" bestFit="1" customWidth="1"/>
    <col min="7" max="7" width="13.7109375" style="240" bestFit="1" customWidth="1"/>
    <col min="8" max="8" width="8.85546875" style="240" bestFit="1" customWidth="1"/>
    <col min="9" max="9" width="13.5703125" style="240" bestFit="1" customWidth="1"/>
    <col min="10" max="10" width="6.5703125" style="240" bestFit="1" customWidth="1"/>
    <col min="11" max="11" width="11" style="240" bestFit="1" customWidth="1"/>
    <col min="12" max="12" width="16" style="240" bestFit="1" customWidth="1"/>
    <col min="13" max="13" width="10" style="240" bestFit="1" customWidth="1"/>
    <col min="14" max="14" width="16.85546875" style="240" bestFit="1" customWidth="1"/>
    <col min="15" max="15" width="10.28515625" style="240" bestFit="1" customWidth="1"/>
    <col min="16" max="16" width="8" style="240" bestFit="1" customWidth="1"/>
    <col min="17" max="17" width="32" style="240" bestFit="1" customWidth="1"/>
    <col min="18" max="18" width="11.7109375" style="240" bestFit="1" customWidth="1"/>
    <col min="19" max="19" width="20.7109375" style="240" bestFit="1" customWidth="1"/>
    <col min="20" max="20" width="26.85546875" style="240" bestFit="1" customWidth="1"/>
    <col min="21" max="21" width="9.5703125" style="240" bestFit="1" customWidth="1"/>
    <col min="22" max="22" width="10.85546875" style="240" bestFit="1" customWidth="1"/>
    <col min="23" max="23" width="14" style="240" bestFit="1" customWidth="1"/>
    <col min="24" max="24" width="13.5703125" style="240" bestFit="1" customWidth="1"/>
    <col min="25" max="25" width="10.42578125" style="240" bestFit="1" customWidth="1"/>
    <col min="26" max="26" width="20.7109375" style="240" bestFit="1" customWidth="1"/>
    <col min="27" max="27" width="14" style="240" bestFit="1" customWidth="1"/>
    <col min="28" max="28" width="12.85546875" style="240" bestFit="1" customWidth="1"/>
    <col min="29" max="29" width="14.140625" style="240" bestFit="1" customWidth="1"/>
    <col min="30" max="31" width="12.5703125" style="240" bestFit="1" customWidth="1"/>
    <col min="32" max="33" width="14" style="240" bestFit="1" customWidth="1"/>
    <col min="34" max="34" width="14.7109375" style="240" bestFit="1" customWidth="1"/>
    <col min="35" max="35" width="14.5703125" style="240" bestFit="1" customWidth="1"/>
    <col min="36" max="36" width="13.85546875" style="240" bestFit="1" customWidth="1"/>
    <col min="37" max="37" width="11.28515625" style="240" bestFit="1" customWidth="1"/>
    <col min="38" max="38" width="10.7109375" style="240" bestFit="1" customWidth="1"/>
    <col min="39" max="39" width="15.28515625" style="240" bestFit="1" customWidth="1"/>
    <col min="40" max="40" width="13.42578125" style="240" bestFit="1" customWidth="1"/>
    <col min="41" max="41" width="18" style="240" bestFit="1" customWidth="1"/>
    <col min="42" max="42" width="11.28515625" style="240" bestFit="1" customWidth="1"/>
    <col min="43" max="45" width="12.5703125" style="240" bestFit="1" customWidth="1"/>
    <col min="46" max="46" width="11.5703125" style="240" bestFit="1" customWidth="1"/>
    <col min="47" max="47" width="11.28515625" style="240" bestFit="1" customWidth="1"/>
    <col min="48" max="48" width="27.5703125" style="240" bestFit="1" customWidth="1"/>
    <col min="49" max="49" width="19" style="240" bestFit="1" customWidth="1"/>
    <col min="50" max="50" width="13.85546875" style="240" bestFit="1" customWidth="1"/>
    <col min="51" max="51" width="10.140625" style="240" bestFit="1" customWidth="1"/>
    <col min="52" max="52" width="40.7109375" style="240" bestFit="1" customWidth="1"/>
    <col min="53" max="53" width="11" style="240" bestFit="1" customWidth="1"/>
    <col min="54" max="54" width="10.5703125" style="240" bestFit="1" customWidth="1"/>
    <col min="55" max="55" width="16.140625" style="240" bestFit="1" customWidth="1"/>
    <col min="56" max="56" width="12.28515625" style="240" bestFit="1" customWidth="1"/>
    <col min="57" max="57" width="10.140625" style="240" bestFit="1" customWidth="1"/>
    <col min="58" max="58" width="12.7109375" style="240" bestFit="1" customWidth="1"/>
    <col min="59" max="59" width="17.42578125" style="240" bestFit="1" customWidth="1"/>
    <col min="60" max="61" width="9.5703125" style="240" bestFit="1" customWidth="1"/>
    <col min="62" max="62" width="12.7109375" style="240" bestFit="1" customWidth="1"/>
    <col min="63" max="63" width="20.28515625" style="240" bestFit="1" customWidth="1"/>
    <col min="64" max="64" width="12" style="240" bestFit="1" customWidth="1"/>
    <col min="65" max="65" width="9.42578125" style="55" bestFit="1" customWidth="1"/>
    <col min="66" max="66" width="14.7109375" style="55" bestFit="1" customWidth="1"/>
    <col min="67" max="67" width="15" style="55" bestFit="1" customWidth="1"/>
    <col min="68" max="16384" width="8.85546875" style="55"/>
  </cols>
  <sheetData>
    <row r="1" spans="1:67" s="53" customFormat="1" ht="59.25" customHeight="1" x14ac:dyDescent="0.25">
      <c r="A1" s="242" t="s">
        <v>2311</v>
      </c>
      <c r="B1" s="242" t="s">
        <v>2885</v>
      </c>
      <c r="C1" s="242" t="s">
        <v>2886</v>
      </c>
      <c r="D1" s="242" t="s">
        <v>127</v>
      </c>
      <c r="E1" s="242" t="s">
        <v>2312</v>
      </c>
      <c r="F1" s="242" t="s">
        <v>118</v>
      </c>
      <c r="G1" s="242" t="s">
        <v>3024</v>
      </c>
      <c r="H1" s="242" t="s">
        <v>10</v>
      </c>
      <c r="I1" s="242" t="s">
        <v>245</v>
      </c>
      <c r="J1" s="279" t="s">
        <v>5703</v>
      </c>
      <c r="K1" s="239" t="s">
        <v>2887</v>
      </c>
      <c r="L1" s="243" t="s">
        <v>2315</v>
      </c>
      <c r="M1" s="239" t="s">
        <v>2313</v>
      </c>
      <c r="N1" s="239" t="s">
        <v>2219</v>
      </c>
      <c r="O1" s="244" t="s">
        <v>2316</v>
      </c>
      <c r="P1" s="239" t="s">
        <v>2317</v>
      </c>
      <c r="Q1" s="239" t="s">
        <v>2318</v>
      </c>
      <c r="R1" s="239" t="s">
        <v>2320</v>
      </c>
      <c r="S1" s="239" t="s">
        <v>2330</v>
      </c>
      <c r="T1" s="239" t="s">
        <v>2331</v>
      </c>
      <c r="U1" s="239" t="s">
        <v>2332</v>
      </c>
      <c r="V1" s="239" t="s">
        <v>2333</v>
      </c>
      <c r="W1" s="239" t="s">
        <v>2213</v>
      </c>
      <c r="X1" s="239" t="s">
        <v>2933</v>
      </c>
      <c r="Y1" s="239" t="s">
        <v>2327</v>
      </c>
      <c r="Z1" s="239" t="s">
        <v>0</v>
      </c>
      <c r="AA1" s="239" t="s">
        <v>2355</v>
      </c>
      <c r="AB1" s="239" t="s">
        <v>2328</v>
      </c>
      <c r="AC1" s="239" t="s">
        <v>2329</v>
      </c>
      <c r="AD1" s="239" t="s">
        <v>2358</v>
      </c>
      <c r="AE1" s="239" t="s">
        <v>2359</v>
      </c>
      <c r="AF1" s="239" t="s">
        <v>2360</v>
      </c>
      <c r="AG1" s="239" t="s">
        <v>2361</v>
      </c>
      <c r="AH1" s="239" t="s">
        <v>2319</v>
      </c>
      <c r="AI1" s="239" t="s">
        <v>2362</v>
      </c>
      <c r="AJ1" s="241" t="s">
        <v>2876</v>
      </c>
      <c r="AK1" s="245" t="s">
        <v>2903</v>
      </c>
      <c r="AL1" s="246" t="s">
        <v>2325</v>
      </c>
      <c r="AM1" s="247" t="s">
        <v>2326</v>
      </c>
      <c r="AN1" s="247" t="s">
        <v>2290</v>
      </c>
      <c r="AO1" s="248" t="s">
        <v>2293</v>
      </c>
      <c r="AP1" s="247" t="s">
        <v>2905</v>
      </c>
      <c r="AQ1" s="247" t="s">
        <v>2906</v>
      </c>
      <c r="AR1" s="247" t="s">
        <v>2907</v>
      </c>
      <c r="AS1" s="247" t="s">
        <v>2908</v>
      </c>
      <c r="AT1" s="247" t="s">
        <v>2909</v>
      </c>
      <c r="AU1" s="247" t="s">
        <v>2949</v>
      </c>
      <c r="AV1" s="249" t="s">
        <v>2910</v>
      </c>
      <c r="AW1" s="249" t="s">
        <v>2911</v>
      </c>
      <c r="AX1" s="249" t="s">
        <v>2912</v>
      </c>
      <c r="AY1" s="250" t="s">
        <v>2875</v>
      </c>
      <c r="AZ1" s="250" t="s">
        <v>2913</v>
      </c>
      <c r="BA1" s="250" t="s">
        <v>2914</v>
      </c>
      <c r="BB1" s="250" t="s">
        <v>2915</v>
      </c>
      <c r="BC1" s="251" t="s">
        <v>2916</v>
      </c>
      <c r="BD1" s="250" t="s">
        <v>2917</v>
      </c>
      <c r="BE1" s="250" t="s">
        <v>2918</v>
      </c>
      <c r="BF1" s="250" t="s">
        <v>5704</v>
      </c>
      <c r="BG1" s="283" t="s">
        <v>5705</v>
      </c>
      <c r="BH1" s="252" t="s">
        <v>2335</v>
      </c>
      <c r="BI1" s="252" t="s">
        <v>2336</v>
      </c>
      <c r="BJ1" s="252" t="s">
        <v>2881</v>
      </c>
      <c r="BK1" s="252" t="s">
        <v>2882</v>
      </c>
      <c r="BL1" s="252" t="s">
        <v>2883</v>
      </c>
      <c r="BM1" s="347" t="s">
        <v>5710</v>
      </c>
      <c r="BN1" s="347" t="s">
        <v>5711</v>
      </c>
      <c r="BO1" s="347" t="s">
        <v>5712</v>
      </c>
    </row>
    <row r="2" spans="1:67" s="53" customFormat="1" ht="15" customHeight="1" x14ac:dyDescent="0.25">
      <c r="A2" s="253" t="e">
        <f>ТабТИ[[#This Row],[Код ТП]]&amp;"-"&amp;ТабТИ[[#This Row],[№ ТИ]]</f>
        <v>#N/A</v>
      </c>
      <c r="B2" s="255" t="s">
        <v>2338</v>
      </c>
      <c r="C2" s="392"/>
      <c r="D2" s="253" t="e">
        <f>INDEX(ТабТП[],MATCH(ТабТИ[Код ВЛ]&amp;TRIM(E2),ТабТП[Ключ],0),1)</f>
        <v>#N/A</v>
      </c>
      <c r="E2" s="393"/>
      <c r="F2" s="253" t="e">
        <f>INDEX(ТабЛЭП[#Data],MATCH(ТИ!H:H&amp;TRIM(G2),ТабЛЭП[Ключ],0),1)</f>
        <v>#N/A</v>
      </c>
      <c r="G2" s="253"/>
      <c r="H2" s="253" t="e">
        <f>INDEX(ТабПС[#Data],MATCH(ТабТИ[Подстанция],Подстанции,0),1)</f>
        <v>#N/A</v>
      </c>
      <c r="I2" s="253"/>
      <c r="J2" s="265"/>
      <c r="K2" s="394"/>
      <c r="L2" s="394"/>
      <c r="M2" s="395"/>
      <c r="N2" s="394"/>
      <c r="O2" s="396"/>
      <c r="P2" s="396"/>
      <c r="Q2" s="396"/>
      <c r="R2" s="396"/>
      <c r="S2" s="396"/>
      <c r="T2" s="397"/>
      <c r="U2" s="397"/>
      <c r="V2" s="397"/>
      <c r="W2" s="397"/>
      <c r="X2" s="253"/>
      <c r="Y2" s="398"/>
      <c r="Z2" s="253"/>
      <c r="AA2" s="253"/>
      <c r="AB2" s="399"/>
      <c r="AC2" s="253"/>
      <c r="AD2" s="253"/>
      <c r="AE2" s="253"/>
      <c r="AF2" s="253"/>
      <c r="AG2" s="253"/>
      <c r="AH2" s="400"/>
      <c r="AI2" s="400"/>
      <c r="AJ2" s="400"/>
      <c r="AK2" s="400"/>
      <c r="AL2" s="401"/>
      <c r="AM2" s="401"/>
      <c r="AN2" s="401"/>
      <c r="AO2" s="401"/>
      <c r="AP2" s="401"/>
      <c r="AQ2" s="401"/>
      <c r="AR2" s="401"/>
      <c r="AS2" s="401"/>
      <c r="AT2" s="403"/>
      <c r="AU2" s="402"/>
      <c r="AV2" s="404"/>
      <c r="AW2" s="406"/>
      <c r="AX2" s="405"/>
      <c r="AY2" s="407"/>
      <c r="AZ2" s="409"/>
      <c r="BA2" s="408"/>
      <c r="BB2" s="408"/>
      <c r="BC2" s="410"/>
      <c r="BD2" s="410"/>
      <c r="BE2" s="409"/>
      <c r="BF2" s="254"/>
      <c r="BG2" s="256"/>
      <c r="BH2" s="411"/>
      <c r="BI2" s="411"/>
      <c r="BJ2" s="416"/>
      <c r="BK2" s="416"/>
      <c r="BL2" s="416"/>
      <c r="BM2" s="346"/>
      <c r="BN2" s="391"/>
      <c r="BO2" s="346"/>
    </row>
  </sheetData>
  <sortState ref="A2:BA42290">
    <sortCondition ref="H2:H42290"/>
    <sortCondition ref="F2:F42290"/>
    <sortCondition ref="D2:D42290"/>
    <sortCondition ref="B2:B42290"/>
  </sortState>
  <conditionalFormatting sqref="G2">
    <cfRule type="expression" dxfId="27" priority="6016">
      <formula>OR(CELL("строка")=ROW(G2))</formula>
    </cfRule>
  </conditionalFormatting>
  <conditionalFormatting sqref="A3:BO1048576 A1:AK2 BP1:XFD1048576">
    <cfRule type="expression" dxfId="26" priority="5989">
      <formula>IF(MOD(ROW(),2)=0,1,0)</formula>
    </cfRule>
    <cfRule type="expression" dxfId="25" priority="5992">
      <formula>"""=ЕСЛИ(ОСТАТ(СТРОКА();2)=0;1;0)""."</formula>
    </cfRule>
  </conditionalFormatting>
  <conditionalFormatting sqref="F2">
    <cfRule type="expression" dxfId="24" priority="4253">
      <formula>IF(MOD(ROW(),2)=0,1,0)</formula>
    </cfRule>
    <cfRule type="expression" dxfId="23" priority="4254">
      <formula>"""=ЕСЛИ(ОСТАТ(СТРОКА();2)=0;1;0)""."</formula>
    </cfRule>
  </conditionalFormatting>
  <conditionalFormatting sqref="BG1:BG2">
    <cfRule type="expression" dxfId="22" priority="1">
      <formula>IF(MOD(ROW(),2)=0,1,0)</formula>
    </cfRule>
    <cfRule type="expression" dxfId="21" priority="2">
      <formula>"""=ЕСЛИ(ОСТАТ(СТРОКА();2)=0;1;0)""."</formula>
    </cfRule>
  </conditionalFormatting>
  <dataValidations count="14">
    <dataValidation showInputMessage="1" showErrorMessage="1" sqref="X1 O1 AY1 AL1:AO1 AP2:AW2"/>
    <dataValidation type="whole" showInputMessage="1" showErrorMessage="1" sqref="O2">
      <formula1>0</formula1>
      <formula2>10000</formula2>
    </dataValidation>
    <dataValidation type="whole" showInputMessage="1" showErrorMessage="1" sqref="AI2">
      <formula1>0</formula1>
      <formula2>100</formula2>
    </dataValidation>
    <dataValidation type="whole" showInputMessage="1" showErrorMessage="1" sqref="X2">
      <formula1>0</formula1>
      <formula2>1000</formula2>
    </dataValidation>
    <dataValidation type="whole" allowBlank="1" showInputMessage="1" showErrorMessage="1" sqref="BM2:BN2">
      <formula1>1</formula1>
      <formula2>5</formula2>
    </dataValidation>
    <dataValidation type="decimal" allowBlank="1" showInputMessage="1" showErrorMessage="1" sqref="BH2">
      <formula1>0</formula1>
      <formula2>90</formula2>
    </dataValidation>
    <dataValidation type="decimal" allowBlank="1" showInputMessage="1" showErrorMessage="1" sqref="BI2">
      <formula1>0</formula1>
      <formula2>180</formula2>
    </dataValidation>
    <dataValidation type="date" operator="greaterThanOrEqual" allowBlank="1" showInputMessage="1" showErrorMessage="1" sqref="BO2">
      <formula1>42186</formula1>
    </dataValidation>
    <dataValidation allowBlank="1" showInputMessage="1" showErrorMessage="1" promptTitle="Выбирете Филиал" sqref="K1 M1:N1 AB1 AK1 P1:R1 Y1 AH1:AI1"/>
    <dataValidation type="list" allowBlank="1" showInputMessage="1" showErrorMessage="1" sqref="Z2">
      <formula1>РЭС</formula1>
    </dataValidation>
    <dataValidation type="list" allowBlank="1" showInputMessage="1" showErrorMessage="1" sqref="I2">
      <formula1>Подстанции</formula1>
    </dataValidation>
    <dataValidation type="list" allowBlank="1" showInputMessage="1" showErrorMessage="1" sqref="E2">
      <formula1>ТПотЛЭП</formula1>
    </dataValidation>
    <dataValidation type="list" allowBlank="1" showInputMessage="1" showErrorMessage="1" sqref="G2">
      <formula1>ЛЭПотПС1</formula1>
    </dataValidation>
    <dataValidation operator="greaterThanOrEqual" allowBlank="1" showInputMessage="1" showErrorMessage="1" sqref="BJ2"/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4">
        <x14:dataValidation type="list" showInputMessage="1" showErrorMessage="1">
          <x14:formula1>
            <xm:f>Филиал!$C$11:$C$16</xm:f>
          </x14:formula1>
          <xm:sqref>W2</xm:sqref>
        </x14:dataValidation>
        <x14:dataValidation type="list" showInputMessage="1" showErrorMessage="1">
          <x14:formula1>
            <xm:f>Филиал!$C$18:$C$20</xm:f>
          </x14:formula1>
          <xm:sqref>N2</xm:sqref>
        </x14:dataValidation>
        <x14:dataValidation type="list" showInputMessage="1" showErrorMessage="1">
          <x14:formula1>
            <xm:f>Филиал!$C$22:$C$24</xm:f>
          </x14:formula1>
          <xm:sqref>L2</xm:sqref>
        </x14:dataValidation>
        <x14:dataValidation type="list" showInputMessage="1" showErrorMessage="1">
          <x14:formula1>
            <xm:f>Филиал!$C$32:$C$33</xm:f>
          </x14:formula1>
          <xm:sqref>P2</xm:sqref>
        </x14:dataValidation>
        <x14:dataValidation type="list" showInputMessage="1" showErrorMessage="1">
          <x14:formula1>
            <xm:f>Филиал!$C$54:$C$55</xm:f>
          </x14:formula1>
          <xm:sqref>AH2</xm:sqref>
        </x14:dataValidation>
        <x14:dataValidation type="list" showInputMessage="1" showErrorMessage="1">
          <x14:formula1>
            <xm:f>Филиал!$C$26:$C$30</xm:f>
          </x14:formula1>
          <xm:sqref>Q2</xm:sqref>
        </x14:dataValidation>
        <x14:dataValidation type="list" allowBlank="1" showInputMessage="1" showErrorMessage="1">
          <x14:formula1>
            <xm:f>Филиал!$C$54:$C$55</xm:f>
          </x14:formula1>
          <xm:sqref>AB2</xm:sqref>
        </x14:dataValidation>
        <x14:dataValidation type="list" showInputMessage="1" showErrorMessage="1">
          <x14:formula1>
            <xm:f>Филиал!$C$35:$C$38</xm:f>
          </x14:formula1>
          <xm:sqref>R2</xm:sqref>
        </x14:dataValidation>
        <x14:dataValidation type="list" showInputMessage="1" showErrorMessage="1">
          <x14:formula1>
            <xm:f>Филиал!$C$49:$C$52</xm:f>
          </x14:formula1>
          <xm:sqref>AY2</xm:sqref>
        </x14:dataValidation>
        <x14:dataValidation type="list" showInputMessage="1" showErrorMessage="1">
          <x14:formula1>
            <xm:f>Филиал!$C$57:$C$89</xm:f>
          </x14:formula1>
          <xm:sqref>AL2</xm:sqref>
        </x14:dataValidation>
        <x14:dataValidation type="list" showInputMessage="1" showErrorMessage="1">
          <x14:formula1>
            <xm:f>Филиал!$C$91:$C$117</xm:f>
          </x14:formula1>
          <xm:sqref>AM2</xm:sqref>
        </x14:dataValidation>
        <x14:dataValidation type="list" showInputMessage="1" showErrorMessage="1">
          <x14:formula1>
            <xm:f>Филиал!$C$119:$C$120</xm:f>
          </x14:formula1>
          <xm:sqref>AN2</xm:sqref>
        </x14:dataValidation>
        <x14:dataValidation type="list" showInputMessage="1" showErrorMessage="1">
          <x14:formula1>
            <xm:f>Филиал!$C$122:$C$125</xm:f>
          </x14:formula1>
          <xm:sqref>AO2</xm:sqref>
        </x14:dataValidation>
        <x14:dataValidation type="list" allowBlank="1" showInputMessage="1" showErrorMessage="1">
          <x14:formula1>
            <xm:f>Филиал!$C$151:$C$154</xm:f>
          </x14:formula1>
          <xm:sqref>BG2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AZ2592"/>
  <sheetViews>
    <sheetView zoomScale="85" zoomScaleNormal="85" workbookViewId="0">
      <pane ySplit="1" topLeftCell="A2" activePane="bottomLeft" state="frozen"/>
      <selection pane="bottomLeft" activeCell="A2621" sqref="A2621"/>
    </sheetView>
  </sheetViews>
  <sheetFormatPr defaultColWidth="9.140625" defaultRowHeight="15" x14ac:dyDescent="0.25"/>
  <cols>
    <col min="1" max="1" width="19.42578125" style="414" bestFit="1" customWidth="1"/>
    <col min="2" max="2" width="21.28515625" style="285" customWidth="1"/>
    <col min="3" max="3" width="10.140625" style="414" customWidth="1"/>
    <col min="4" max="4" width="28.5703125" style="414" customWidth="1"/>
    <col min="5" max="5" width="11" style="414" customWidth="1"/>
    <col min="6" max="6" width="12.85546875" style="289" customWidth="1"/>
    <col min="7" max="7" width="15.140625" style="414" customWidth="1"/>
    <col min="8" max="8" width="8.85546875" style="414" customWidth="1"/>
    <col min="9" max="9" width="24" style="417" customWidth="1"/>
    <col min="10" max="10" width="18.140625" style="414" hidden="1" customWidth="1"/>
    <col min="11" max="11" width="18" style="414" hidden="1" customWidth="1"/>
    <col min="12" max="12" width="19" style="414" hidden="1" customWidth="1"/>
    <col min="13" max="13" width="12.5703125" style="414" hidden="1" customWidth="1"/>
    <col min="14" max="14" width="24.42578125" style="414" hidden="1" customWidth="1"/>
    <col min="15" max="15" width="21.28515625" style="414" hidden="1" customWidth="1"/>
    <col min="16" max="16" width="30.140625" style="414" hidden="1" customWidth="1"/>
    <col min="17" max="17" width="21.28515625" style="414" hidden="1" customWidth="1"/>
    <col min="18" max="18" width="26" style="414" hidden="1" customWidth="1"/>
    <col min="19" max="19" width="14" style="414" hidden="1" customWidth="1"/>
    <col min="20" max="20" width="13.42578125" style="414" hidden="1" customWidth="1"/>
    <col min="21" max="21" width="13" style="414" hidden="1" customWidth="1"/>
    <col min="22" max="23" width="18.140625" style="414" hidden="1" customWidth="1"/>
    <col min="24" max="24" width="28.42578125" style="414" hidden="1" customWidth="1"/>
    <col min="25" max="25" width="18.5703125" style="414" hidden="1" customWidth="1"/>
    <col min="26" max="26" width="26.140625" style="294" bestFit="1" customWidth="1"/>
    <col min="27" max="27" width="24" style="414" hidden="1" customWidth="1"/>
    <col min="28" max="28" width="13" style="414" hidden="1" customWidth="1"/>
    <col min="29" max="29" width="50.85546875" style="414" hidden="1" customWidth="1"/>
    <col min="30" max="31" width="16.28515625" style="414" hidden="1" customWidth="1"/>
    <col min="32" max="33" width="17.42578125" style="414" hidden="1" customWidth="1"/>
    <col min="34" max="34" width="14.42578125" style="414" hidden="1" customWidth="1"/>
    <col min="35" max="35" width="16.28515625" style="297" hidden="1" customWidth="1"/>
    <col min="36" max="36" width="24.7109375" style="414" bestFit="1" customWidth="1"/>
    <col min="37" max="37" width="13.140625" style="297" hidden="1" customWidth="1"/>
    <col min="38" max="38" width="23.140625" style="297" hidden="1" customWidth="1"/>
    <col min="39" max="39" width="16.7109375" style="414" bestFit="1" customWidth="1"/>
    <col min="40" max="40" width="18.42578125" style="414" bestFit="1" customWidth="1"/>
    <col min="41" max="41" width="26.7109375" style="414" bestFit="1" customWidth="1"/>
    <col min="42" max="42" width="16.42578125" style="414" bestFit="1" customWidth="1"/>
    <col min="43" max="43" width="14.5703125" style="414" bestFit="1" customWidth="1"/>
    <col min="44" max="44" width="16.28515625" style="414" bestFit="1" customWidth="1"/>
    <col min="45" max="45" width="14.42578125" style="414" bestFit="1" customWidth="1"/>
    <col min="46" max="46" width="12.7109375" style="414" bestFit="1" customWidth="1"/>
    <col min="47" max="47" width="13" style="414" bestFit="1" customWidth="1"/>
    <col min="48" max="48" width="16.5703125" style="414" bestFit="1" customWidth="1"/>
    <col min="49" max="49" width="15.42578125" style="414" bestFit="1" customWidth="1"/>
    <col min="50" max="50" width="23.140625" style="414" bestFit="1" customWidth="1"/>
    <col min="51" max="51" width="13.7109375" style="414" bestFit="1" customWidth="1"/>
    <col min="52" max="52" width="18.42578125" style="414" bestFit="1" customWidth="1"/>
    <col min="53" max="16384" width="9.140625" style="31"/>
  </cols>
  <sheetData>
    <row r="1" spans="1:52" s="56" customFormat="1" ht="48" customHeight="1" x14ac:dyDescent="0.25">
      <c r="A1" s="296" t="s">
        <v>127</v>
      </c>
      <c r="B1" s="343" t="s">
        <v>2308</v>
      </c>
      <c r="C1" s="296" t="s">
        <v>2874</v>
      </c>
      <c r="D1" s="296" t="s">
        <v>2312</v>
      </c>
      <c r="E1" s="296" t="s">
        <v>2873</v>
      </c>
      <c r="F1" s="295" t="s">
        <v>118</v>
      </c>
      <c r="G1" s="415" t="s">
        <v>3024</v>
      </c>
      <c r="H1" s="415" t="s">
        <v>10</v>
      </c>
      <c r="I1" s="415" t="s">
        <v>245</v>
      </c>
      <c r="J1" s="279" t="s">
        <v>2339</v>
      </c>
      <c r="K1" s="279" t="s">
        <v>2219</v>
      </c>
      <c r="L1" s="279" t="s">
        <v>2314</v>
      </c>
      <c r="M1" s="279" t="s">
        <v>2317</v>
      </c>
      <c r="N1" s="279" t="s">
        <v>2347</v>
      </c>
      <c r="O1" s="279" t="s">
        <v>2357</v>
      </c>
      <c r="P1" s="279" t="s">
        <v>2321</v>
      </c>
      <c r="Q1" s="279" t="s">
        <v>2322</v>
      </c>
      <c r="R1" s="279" t="s">
        <v>2323</v>
      </c>
      <c r="S1" s="279" t="s">
        <v>2324</v>
      </c>
      <c r="T1" s="279" t="s">
        <v>2875</v>
      </c>
      <c r="U1" s="279" t="s">
        <v>2325</v>
      </c>
      <c r="V1" s="279" t="s">
        <v>2326</v>
      </c>
      <c r="W1" s="279" t="s">
        <v>2290</v>
      </c>
      <c r="X1" s="279" t="s">
        <v>2293</v>
      </c>
      <c r="Y1" s="279" t="s">
        <v>2213</v>
      </c>
      <c r="Z1" s="279" t="s">
        <v>2330</v>
      </c>
      <c r="AA1" s="279" t="s">
        <v>2331</v>
      </c>
      <c r="AB1" s="279" t="s">
        <v>2332</v>
      </c>
      <c r="AC1" s="279" t="s">
        <v>2348</v>
      </c>
      <c r="AD1" s="293" t="s">
        <v>2358</v>
      </c>
      <c r="AE1" s="293" t="s">
        <v>2359</v>
      </c>
      <c r="AF1" s="293" t="s">
        <v>2360</v>
      </c>
      <c r="AG1" s="293" t="s">
        <v>2361</v>
      </c>
      <c r="AH1" s="299" t="s">
        <v>2327</v>
      </c>
      <c r="AI1" s="279" t="s">
        <v>2349</v>
      </c>
      <c r="AJ1" s="279" t="s">
        <v>0</v>
      </c>
      <c r="AK1" s="279" t="s">
        <v>2353</v>
      </c>
      <c r="AL1" s="298" t="s">
        <v>2354</v>
      </c>
      <c r="AM1" s="283" t="s">
        <v>2876</v>
      </c>
      <c r="AN1" s="300" t="s">
        <v>2877</v>
      </c>
      <c r="AO1" s="300" t="s">
        <v>2878</v>
      </c>
      <c r="AP1" s="300" t="s">
        <v>2879</v>
      </c>
      <c r="AQ1" s="424" t="s">
        <v>2880</v>
      </c>
      <c r="AR1" s="301" t="s">
        <v>2334</v>
      </c>
      <c r="AS1" s="302" t="s">
        <v>2303</v>
      </c>
      <c r="AT1" s="424" t="s">
        <v>2335</v>
      </c>
      <c r="AU1" s="424" t="s">
        <v>2336</v>
      </c>
      <c r="AV1" s="424" t="s">
        <v>2337</v>
      </c>
      <c r="AW1" s="424" t="s">
        <v>2881</v>
      </c>
      <c r="AX1" s="424" t="s">
        <v>2882</v>
      </c>
      <c r="AY1" s="424" t="s">
        <v>2883</v>
      </c>
      <c r="AZ1" s="424" t="s">
        <v>2884</v>
      </c>
    </row>
    <row r="2" spans="1:52" s="59" customFormat="1" ht="15.75" hidden="1" customHeight="1" x14ac:dyDescent="0.25">
      <c r="A2" s="127" t="str">
        <f>CONCATENATE(F2,"-",C2)</f>
        <v>392-003-001-00001</v>
      </c>
      <c r="B2" s="226" t="str">
        <f>ТабТП[[#This Row],[Код ВЛ]]&amp;TRIM(ТабТП[[#This Row],[Наименование ТП]])</f>
        <v>392-003-001ТП 1 Черняховск</v>
      </c>
      <c r="C2" s="127" t="s">
        <v>133</v>
      </c>
      <c r="D2" s="128" t="s">
        <v>2379</v>
      </c>
      <c r="E2" s="151" t="str">
        <f>INDEX(ТабЛЭП[],MATCH(ТабТП[Код ПС]&amp;TRIM(G2),ТабЛЭП[Ключ],0),7)</f>
        <v>#00107</v>
      </c>
      <c r="F2" s="129" t="str">
        <f>INDEX(ТабЛЭП[],MATCH(ТабТП[Код ПС]&amp;TRIM(G2),ТабЛЭП[Ключ],0),1)</f>
        <v>392-003-001</v>
      </c>
      <c r="G2" s="442" t="s">
        <v>275</v>
      </c>
      <c r="H2" s="130" t="str">
        <f>INDEX(ТабПС[],MATCH(I2,Подстанции,0),1)</f>
        <v>392-003</v>
      </c>
      <c r="I2" s="131" t="s">
        <v>260</v>
      </c>
      <c r="J2" s="136"/>
      <c r="K2" s="137"/>
      <c r="L2" s="138"/>
      <c r="M2" s="137"/>
      <c r="N2" s="139"/>
      <c r="O2" s="139"/>
      <c r="P2" s="136"/>
      <c r="Q2" s="140"/>
      <c r="R2" s="141"/>
      <c r="S2" s="140"/>
      <c r="T2" s="140"/>
      <c r="U2" s="140"/>
      <c r="V2" s="140"/>
      <c r="W2" s="140"/>
      <c r="X2" s="140"/>
      <c r="Y2" s="140" t="s">
        <v>2218</v>
      </c>
      <c r="Z2" s="142"/>
      <c r="AA2" s="136"/>
      <c r="AB2" s="136"/>
      <c r="AC2" s="136"/>
      <c r="AD2" s="136"/>
      <c r="AE2" s="136"/>
      <c r="AF2" s="136"/>
      <c r="AG2" s="136"/>
      <c r="AH2" s="140"/>
      <c r="AI2" s="143"/>
      <c r="AJ2" s="387" t="s">
        <v>152</v>
      </c>
      <c r="AK2" s="169"/>
      <c r="AL2" s="170"/>
      <c r="AM2" s="170"/>
      <c r="AN2" s="170"/>
      <c r="AO2" s="170"/>
      <c r="AP2" s="170"/>
      <c r="AQ2" s="146"/>
      <c r="AR2" s="147"/>
      <c r="AS2" s="148"/>
      <c r="AT2" s="148"/>
      <c r="AU2" s="148"/>
      <c r="AV2" s="143"/>
      <c r="AW2" s="134"/>
      <c r="AX2" s="134"/>
      <c r="AY2" s="134"/>
      <c r="AZ2" s="134"/>
    </row>
    <row r="3" spans="1:52" s="59" customFormat="1" ht="15.75" hidden="1" customHeight="1" x14ac:dyDescent="0.25">
      <c r="A3" s="149" t="str">
        <f>CONCATENATE(F3,"-",C3)</f>
        <v>392-003-001-00002</v>
      </c>
      <c r="B3" s="226" t="str">
        <f>ТабТП[[#This Row],[Код ВЛ]]&amp;TRIM(ТабТП[[#This Row],[Наименование ТП]])</f>
        <v>392-003-001ТП 6 Ксенофонтов Д.Ю.</v>
      </c>
      <c r="C3" s="149" t="s">
        <v>134</v>
      </c>
      <c r="D3" s="150" t="s">
        <v>2567</v>
      </c>
      <c r="E3" s="151" t="str">
        <f>INDEX(ТабЛЭП[],MATCH(ТабТП[Код ПС]&amp;TRIM(G3),ТабЛЭП[Ключ],0),7)</f>
        <v>#00107</v>
      </c>
      <c r="F3" s="228" t="str">
        <f>INDEX(ТабЛЭП[],MATCH(ТабТП[Код ПС]&amp;TRIM(G3),ТабЛЭП[Ключ],0),1)</f>
        <v>392-003-001</v>
      </c>
      <c r="G3" s="442" t="s">
        <v>275</v>
      </c>
      <c r="H3" s="229" t="str">
        <f>INDEX(ТабПС[],MATCH(I3,Подстанции,0),1)</f>
        <v>392-003</v>
      </c>
      <c r="I3" s="230" t="s">
        <v>260</v>
      </c>
      <c r="J3" s="152"/>
      <c r="K3" s="153"/>
      <c r="L3" s="154"/>
      <c r="M3" s="153"/>
      <c r="N3" s="155"/>
      <c r="O3" s="156"/>
      <c r="P3" s="152"/>
      <c r="Q3" s="157"/>
      <c r="R3" s="158"/>
      <c r="S3" s="157"/>
      <c r="T3" s="157"/>
      <c r="U3" s="157"/>
      <c r="V3" s="157"/>
      <c r="W3" s="157"/>
      <c r="X3" s="157"/>
      <c r="Y3" s="157"/>
      <c r="Z3" s="159"/>
      <c r="AA3" s="152"/>
      <c r="AB3" s="152"/>
      <c r="AC3" s="152"/>
      <c r="AD3" s="156"/>
      <c r="AE3" s="156"/>
      <c r="AF3" s="156"/>
      <c r="AG3" s="152"/>
      <c r="AH3" s="160"/>
      <c r="AI3" s="161"/>
      <c r="AJ3" s="387" t="s">
        <v>152</v>
      </c>
      <c r="AK3" s="144"/>
      <c r="AL3" s="145"/>
      <c r="AM3" s="145"/>
      <c r="AN3" s="145"/>
      <c r="AO3" s="145"/>
      <c r="AP3" s="145"/>
      <c r="AQ3" s="162"/>
      <c r="AR3" s="163"/>
      <c r="AS3" s="164"/>
      <c r="AT3" s="164"/>
      <c r="AU3" s="164"/>
      <c r="AV3" s="161"/>
      <c r="AW3" s="231"/>
      <c r="AX3" s="231"/>
      <c r="AY3" s="231"/>
      <c r="AZ3" s="231"/>
    </row>
    <row r="4" spans="1:52" s="61" customFormat="1" ht="15.75" hidden="1" customHeight="1" x14ac:dyDescent="0.25">
      <c r="A4" s="127" t="str">
        <f>CONCATENATE(F4,"-",C4)</f>
        <v>392-003-001-00003</v>
      </c>
      <c r="B4" s="226" t="str">
        <f>ТабТП[[#This Row],[Код ВЛ]]&amp;TRIM(ТабТП[[#This Row],[Наименование ТП]])</f>
        <v>392-003-001ТП 14 Т-1 г.Ч-к быт</v>
      </c>
      <c r="C4" s="127" t="s">
        <v>292</v>
      </c>
      <c r="D4" s="128" t="s">
        <v>2380</v>
      </c>
      <c r="E4" s="135" t="str">
        <f>INDEX(ТабЛЭП[],MATCH(ТабТП[Код ПС]&amp;TRIM(G4),ТабЛЭП[Ключ],0),7)</f>
        <v>#00107</v>
      </c>
      <c r="F4" s="228" t="str">
        <f>INDEX(ТабЛЭП[],MATCH(ТабТП[Код ПС]&amp;TRIM(G4),ТабЛЭП[Ключ],0),1)</f>
        <v>392-003-001</v>
      </c>
      <c r="G4" s="442" t="s">
        <v>275</v>
      </c>
      <c r="H4" s="229" t="str">
        <f>INDEX(ТабПС[],MATCH(I4,Подстанции,0),1)</f>
        <v>392-003</v>
      </c>
      <c r="I4" s="230" t="s">
        <v>260</v>
      </c>
      <c r="J4" s="231"/>
      <c r="K4" s="231"/>
      <c r="L4" s="231"/>
      <c r="M4" s="231"/>
      <c r="N4" s="231"/>
      <c r="O4" s="231"/>
      <c r="P4" s="231"/>
      <c r="Q4" s="231"/>
      <c r="R4" s="231"/>
      <c r="S4" s="231"/>
      <c r="T4" s="231"/>
      <c r="U4" s="231"/>
      <c r="V4" s="231"/>
      <c r="W4" s="231"/>
      <c r="X4" s="231"/>
      <c r="Y4" s="231"/>
      <c r="Z4" s="231"/>
      <c r="AA4" s="231"/>
      <c r="AB4" s="231"/>
      <c r="AC4" s="231"/>
      <c r="AD4" s="231"/>
      <c r="AE4" s="231"/>
      <c r="AF4" s="231"/>
      <c r="AG4" s="231"/>
      <c r="AH4" s="232"/>
      <c r="AI4" s="231"/>
      <c r="AJ4" s="387" t="s">
        <v>152</v>
      </c>
      <c r="AK4" s="231"/>
      <c r="AL4" s="231"/>
      <c r="AM4" s="231"/>
      <c r="AN4" s="231"/>
      <c r="AO4" s="231"/>
      <c r="AP4" s="231"/>
      <c r="AQ4" s="231"/>
      <c r="AR4" s="231"/>
      <c r="AS4" s="231"/>
      <c r="AT4" s="231"/>
      <c r="AU4" s="231"/>
      <c r="AV4" s="231"/>
      <c r="AW4" s="231"/>
      <c r="AX4" s="231"/>
      <c r="AY4" s="231"/>
      <c r="AZ4" s="231"/>
    </row>
    <row r="5" spans="1:52" s="61" customFormat="1" ht="15.75" hidden="1" customHeight="1" x14ac:dyDescent="0.25">
      <c r="A5" s="127" t="str">
        <f>CONCATENATE(F5,"-",C5)</f>
        <v>392-003-001-00004</v>
      </c>
      <c r="B5" s="226" t="str">
        <f>ТабТП[[#This Row],[Код ВЛ]]&amp;TRIM(ТабТП[[#This Row],[Наименование ТП]])</f>
        <v>392-003-001ТП 14 Т-2 г.Ч-к быт</v>
      </c>
      <c r="C5" s="127" t="s">
        <v>293</v>
      </c>
      <c r="D5" s="128" t="s">
        <v>2367</v>
      </c>
      <c r="E5" s="135" t="str">
        <f>INDEX(ТабЛЭП[],MATCH(ТабТП[Код ПС]&amp;TRIM(G5),ТабЛЭП[Ключ],0),7)</f>
        <v>#00107</v>
      </c>
      <c r="F5" s="228" t="str">
        <f>INDEX(ТабЛЭП[],MATCH(ТабТП[Код ПС]&amp;TRIM(G5),ТабЛЭП[Ключ],0),1)</f>
        <v>392-003-001</v>
      </c>
      <c r="G5" s="442" t="s">
        <v>275</v>
      </c>
      <c r="H5" s="229" t="str">
        <f>INDEX(ТабПС[],MATCH(I5,Подстанции,0),1)</f>
        <v>392-003</v>
      </c>
      <c r="I5" s="230" t="s">
        <v>260</v>
      </c>
      <c r="J5" s="231"/>
      <c r="K5" s="231"/>
      <c r="L5" s="231"/>
      <c r="M5" s="231"/>
      <c r="N5" s="231"/>
      <c r="O5" s="231"/>
      <c r="P5" s="231"/>
      <c r="Q5" s="231"/>
      <c r="R5" s="231"/>
      <c r="S5" s="231"/>
      <c r="T5" s="231"/>
      <c r="U5" s="231"/>
      <c r="V5" s="231"/>
      <c r="W5" s="231"/>
      <c r="X5" s="231"/>
      <c r="Y5" s="231"/>
      <c r="Z5" s="231"/>
      <c r="AA5" s="231"/>
      <c r="AB5" s="231"/>
      <c r="AC5" s="231"/>
      <c r="AD5" s="231"/>
      <c r="AE5" s="231"/>
      <c r="AF5" s="231"/>
      <c r="AG5" s="231"/>
      <c r="AH5" s="232"/>
      <c r="AI5" s="231"/>
      <c r="AJ5" s="387" t="s">
        <v>152</v>
      </c>
      <c r="AK5" s="231"/>
      <c r="AL5" s="231"/>
      <c r="AM5" s="231"/>
      <c r="AN5" s="231"/>
      <c r="AO5" s="231"/>
      <c r="AP5" s="231"/>
      <c r="AQ5" s="231"/>
      <c r="AR5" s="231"/>
      <c r="AS5" s="231"/>
      <c r="AT5" s="231"/>
      <c r="AU5" s="231"/>
      <c r="AV5" s="231"/>
      <c r="AW5" s="231"/>
      <c r="AX5" s="231"/>
      <c r="AY5" s="231"/>
      <c r="AZ5" s="231"/>
    </row>
    <row r="6" spans="1:52" s="61" customFormat="1" ht="15.75" hidden="1" customHeight="1" x14ac:dyDescent="0.25">
      <c r="A6" s="127" t="str">
        <f>CONCATENATE(F6,"-",C6)</f>
        <v>392-003-001-00005</v>
      </c>
      <c r="B6" s="226" t="str">
        <f>ТабТП[[#This Row],[Код ВЛ]]&amp;TRIM(ТабТП[[#This Row],[Наименование ТП]])</f>
        <v>392-003-001ТП 20 Т-1 Черняховск</v>
      </c>
      <c r="C6" s="127" t="s">
        <v>294</v>
      </c>
      <c r="D6" s="128" t="s">
        <v>2381</v>
      </c>
      <c r="E6" s="135" t="str">
        <f>INDEX(ТабЛЭП[],MATCH(ТабТП[Код ПС]&amp;TRIM(G6),ТабЛЭП[Ключ],0),7)</f>
        <v>#00107</v>
      </c>
      <c r="F6" s="228" t="str">
        <f>INDEX(ТабЛЭП[],MATCH(ТабТП[Код ПС]&amp;TRIM(G6),ТабЛЭП[Ключ],0),1)</f>
        <v>392-003-001</v>
      </c>
      <c r="G6" s="442" t="s">
        <v>275</v>
      </c>
      <c r="H6" s="229" t="str">
        <f>INDEX(ТабПС[],MATCH(I6,Подстанции,0),1)</f>
        <v>392-003</v>
      </c>
      <c r="I6" s="230" t="s">
        <v>260</v>
      </c>
      <c r="J6" s="231"/>
      <c r="K6" s="231"/>
      <c r="L6" s="231"/>
      <c r="M6" s="231"/>
      <c r="N6" s="231"/>
      <c r="O6" s="231"/>
      <c r="P6" s="231"/>
      <c r="Q6" s="231"/>
      <c r="R6" s="231"/>
      <c r="S6" s="231"/>
      <c r="T6" s="231"/>
      <c r="U6" s="231"/>
      <c r="V6" s="231"/>
      <c r="W6" s="231"/>
      <c r="X6" s="231"/>
      <c r="Y6" s="231"/>
      <c r="Z6" s="231"/>
      <c r="AA6" s="231"/>
      <c r="AB6" s="231"/>
      <c r="AC6" s="231"/>
      <c r="AD6" s="231"/>
      <c r="AE6" s="231"/>
      <c r="AF6" s="231"/>
      <c r="AG6" s="231"/>
      <c r="AH6" s="232"/>
      <c r="AI6" s="231"/>
      <c r="AJ6" s="387" t="s">
        <v>152</v>
      </c>
      <c r="AK6" s="231"/>
      <c r="AL6" s="231"/>
      <c r="AM6" s="231"/>
      <c r="AN6" s="231"/>
      <c r="AO6" s="231"/>
      <c r="AP6" s="231"/>
      <c r="AQ6" s="231"/>
      <c r="AR6" s="231"/>
      <c r="AS6" s="231"/>
      <c r="AT6" s="231"/>
      <c r="AU6" s="231"/>
      <c r="AV6" s="231"/>
      <c r="AW6" s="231"/>
      <c r="AX6" s="231"/>
      <c r="AY6" s="231"/>
      <c r="AZ6" s="231"/>
    </row>
    <row r="7" spans="1:52" s="61" customFormat="1" ht="15.75" hidden="1" customHeight="1" x14ac:dyDescent="0.25">
      <c r="A7" s="127" t="str">
        <f>CONCATENATE(F7,"-",C7)</f>
        <v>392-003-001-00006</v>
      </c>
      <c r="B7" s="226" t="str">
        <f>ТабТП[[#This Row],[Код ВЛ]]&amp;TRIM(ТабТП[[#This Row],[Наименование ТП]])</f>
        <v>392-003-001ТП 20 Т-2 Черняховск</v>
      </c>
      <c r="C7" s="127" t="s">
        <v>295</v>
      </c>
      <c r="D7" s="128" t="s">
        <v>2365</v>
      </c>
      <c r="E7" s="135" t="str">
        <f>INDEX(ТабЛЭП[],MATCH(ТабТП[Код ПС]&amp;TRIM(G7),ТабЛЭП[Ключ],0),7)</f>
        <v>#00107</v>
      </c>
      <c r="F7" s="129" t="str">
        <f>INDEX(ТабЛЭП[],MATCH(ТабТП[Код ПС]&amp;TRIM(G7),ТабЛЭП[Ключ],0),1)</f>
        <v>392-003-001</v>
      </c>
      <c r="G7" s="442" t="s">
        <v>275</v>
      </c>
      <c r="H7" s="130" t="str">
        <f>INDEX(ТабПС[],MATCH(I7,Подстанции,0),1)</f>
        <v>392-003</v>
      </c>
      <c r="I7" s="131" t="s">
        <v>260</v>
      </c>
      <c r="J7" s="231"/>
      <c r="K7" s="232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2"/>
      <c r="AI7" s="231"/>
      <c r="AJ7" s="387" t="s">
        <v>152</v>
      </c>
      <c r="AK7" s="231"/>
      <c r="AL7" s="231"/>
      <c r="AM7" s="231"/>
      <c r="AN7" s="231"/>
      <c r="AO7" s="231"/>
      <c r="AP7" s="231"/>
      <c r="AQ7" s="231"/>
      <c r="AR7" s="231"/>
      <c r="AS7" s="231"/>
      <c r="AT7" s="231"/>
      <c r="AU7" s="231"/>
      <c r="AV7" s="231"/>
      <c r="AW7" s="132"/>
      <c r="AX7" s="132"/>
      <c r="AY7" s="132"/>
      <c r="AZ7" s="132"/>
    </row>
    <row r="8" spans="1:52" s="61" customFormat="1" ht="15.75" hidden="1" customHeight="1" x14ac:dyDescent="0.25">
      <c r="A8" s="127" t="str">
        <f>CONCATENATE(F8,"-",C8)</f>
        <v>392-003-001-00007</v>
      </c>
      <c r="B8" s="226" t="str">
        <f>ТабТП[[#This Row],[Код ВЛ]]&amp;TRIM(ТабТП[[#This Row],[Наименование ТП]])</f>
        <v>392-003-001ТП 23 Черняховск</v>
      </c>
      <c r="C8" s="127" t="s">
        <v>296</v>
      </c>
      <c r="D8" s="128" t="s">
        <v>2382</v>
      </c>
      <c r="E8" s="135" t="str">
        <f>INDEX(ТабЛЭП[],MATCH(ТабТП[Код ПС]&amp;TRIM(G8),ТабЛЭП[Ключ],0),7)</f>
        <v>#00107</v>
      </c>
      <c r="F8" s="228" t="str">
        <f>INDEX(ТабЛЭП[],MATCH(ТабТП[Код ПС]&amp;TRIM(G8),ТабЛЭП[Ключ],0),1)</f>
        <v>392-003-001</v>
      </c>
      <c r="G8" s="442" t="s">
        <v>275</v>
      </c>
      <c r="H8" s="229" t="str">
        <f>INDEX(ТабПС[],MATCH(I8,Подстанции,0),1)</f>
        <v>392-003</v>
      </c>
      <c r="I8" s="230" t="s">
        <v>260</v>
      </c>
      <c r="J8" s="231"/>
      <c r="K8" s="232"/>
      <c r="L8" s="231"/>
      <c r="M8" s="231"/>
      <c r="N8" s="231"/>
      <c r="O8" s="231"/>
      <c r="P8" s="231"/>
      <c r="Q8" s="231"/>
      <c r="R8" s="231"/>
      <c r="S8" s="231"/>
      <c r="T8" s="231"/>
      <c r="U8" s="231"/>
      <c r="V8" s="231"/>
      <c r="W8" s="231"/>
      <c r="X8" s="231"/>
      <c r="Y8" s="231" t="s">
        <v>2218</v>
      </c>
      <c r="Z8" s="231"/>
      <c r="AA8" s="231"/>
      <c r="AB8" s="231"/>
      <c r="AC8" s="231"/>
      <c r="AD8" s="231"/>
      <c r="AE8" s="231"/>
      <c r="AF8" s="231"/>
      <c r="AG8" s="231"/>
      <c r="AH8" s="232"/>
      <c r="AI8" s="231"/>
      <c r="AJ8" s="387" t="s">
        <v>152</v>
      </c>
      <c r="AK8" s="231"/>
      <c r="AL8" s="231"/>
      <c r="AM8" s="231"/>
      <c r="AN8" s="231"/>
      <c r="AO8" s="231"/>
      <c r="AP8" s="231"/>
      <c r="AQ8" s="231"/>
      <c r="AR8" s="231"/>
      <c r="AS8" s="231"/>
      <c r="AT8" s="231"/>
      <c r="AU8" s="231"/>
      <c r="AV8" s="231"/>
      <c r="AW8" s="231"/>
      <c r="AX8" s="231"/>
      <c r="AY8" s="231"/>
      <c r="AZ8" s="231"/>
    </row>
    <row r="9" spans="1:52" s="61" customFormat="1" ht="15.75" hidden="1" customHeight="1" x14ac:dyDescent="0.25">
      <c r="A9" s="127" t="str">
        <f>CONCATENATE(F9,"-",C9)</f>
        <v>392-003-001-00008</v>
      </c>
      <c r="B9" s="226" t="str">
        <f>ТабТП[[#This Row],[Код ВЛ]]&amp;TRIM(ТабТП[[#This Row],[Наименование ТП]])</f>
        <v>392-003-001ТП 25 Т-1</v>
      </c>
      <c r="C9" s="127" t="s">
        <v>297</v>
      </c>
      <c r="D9" s="128" t="s">
        <v>2551</v>
      </c>
      <c r="E9" s="135" t="str">
        <f>INDEX(ТабЛЭП[],MATCH(ТабТП[Код ПС]&amp;TRIM(G9),ТабЛЭП[Ключ],0),7)</f>
        <v>#00107</v>
      </c>
      <c r="F9" s="228" t="str">
        <f>INDEX(ТабЛЭП[],MATCH(ТабТП[Код ПС]&amp;TRIM(G9),ТабЛЭП[Ключ],0),1)</f>
        <v>392-003-001</v>
      </c>
      <c r="G9" s="442" t="s">
        <v>275</v>
      </c>
      <c r="H9" s="229" t="str">
        <f>INDEX(ТабПС[],MATCH(I9,Подстанции,0),1)</f>
        <v>392-003</v>
      </c>
      <c r="I9" s="230" t="s">
        <v>260</v>
      </c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231"/>
      <c r="X9" s="231"/>
      <c r="Y9" s="231" t="s">
        <v>2218</v>
      </c>
      <c r="Z9" s="231"/>
      <c r="AA9" s="231"/>
      <c r="AB9" s="231"/>
      <c r="AC9" s="231"/>
      <c r="AD9" s="231"/>
      <c r="AE9" s="231"/>
      <c r="AF9" s="231"/>
      <c r="AG9" s="231"/>
      <c r="AH9" s="232"/>
      <c r="AI9" s="231"/>
      <c r="AJ9" s="387" t="s">
        <v>152</v>
      </c>
      <c r="AK9" s="231"/>
      <c r="AL9" s="231"/>
      <c r="AM9" s="231"/>
      <c r="AN9" s="231"/>
      <c r="AO9" s="231"/>
      <c r="AP9" s="231"/>
      <c r="AQ9" s="231"/>
      <c r="AR9" s="231"/>
      <c r="AS9" s="231"/>
      <c r="AT9" s="231"/>
      <c r="AU9" s="231"/>
      <c r="AV9" s="231"/>
      <c r="AW9" s="231"/>
      <c r="AX9" s="231"/>
      <c r="AY9" s="231"/>
      <c r="AZ9" s="231"/>
    </row>
    <row r="10" spans="1:52" s="61" customFormat="1" ht="15.75" hidden="1" customHeight="1" x14ac:dyDescent="0.25">
      <c r="A10" s="127" t="str">
        <f>CONCATENATE(F10,"-",C10)</f>
        <v>392-003-001-00009</v>
      </c>
      <c r="B10" s="226" t="str">
        <f>ТабТП[[#This Row],[Код ВЛ]]&amp;TRIM(ТабТП[[#This Row],[Наименование ТП]])</f>
        <v>392-003-001ТП 35 аб. Т-2</v>
      </c>
      <c r="C10" s="127" t="s">
        <v>2552</v>
      </c>
      <c r="D10" s="128" t="s">
        <v>2368</v>
      </c>
      <c r="E10" s="135" t="str">
        <f>INDEX(ТабЛЭП[],MATCH(ТабТП[Код ПС]&amp;TRIM(G10),ТабЛЭП[Ключ],0),7)</f>
        <v>#00107</v>
      </c>
      <c r="F10" s="228" t="str">
        <f>INDEX(ТабЛЭП[],MATCH(ТабТП[Код ПС]&amp;TRIM(G10),ТабЛЭП[Ключ],0),1)</f>
        <v>392-003-001</v>
      </c>
      <c r="G10" s="442" t="s">
        <v>275</v>
      </c>
      <c r="H10" s="229" t="str">
        <f>INDEX(ТабПС[],MATCH(I10,Подстанции,0),1)</f>
        <v>392-003</v>
      </c>
      <c r="I10" s="230" t="s">
        <v>260</v>
      </c>
      <c r="J10" s="231"/>
      <c r="K10" s="231"/>
      <c r="L10" s="231"/>
      <c r="M10" s="231"/>
      <c r="N10" s="231"/>
      <c r="O10" s="231"/>
      <c r="P10" s="231"/>
      <c r="Q10" s="231"/>
      <c r="R10" s="231"/>
      <c r="S10" s="231"/>
      <c r="T10" s="231"/>
      <c r="U10" s="231"/>
      <c r="V10" s="231"/>
      <c r="W10" s="231"/>
      <c r="X10" s="231"/>
      <c r="Y10" s="231"/>
      <c r="Z10" s="231"/>
      <c r="AA10" s="231"/>
      <c r="AB10" s="231"/>
      <c r="AC10" s="231"/>
      <c r="AD10" s="231"/>
      <c r="AE10" s="231"/>
      <c r="AF10" s="231"/>
      <c r="AG10" s="231"/>
      <c r="AH10" s="232"/>
      <c r="AI10" s="231"/>
      <c r="AJ10" s="387" t="s">
        <v>152</v>
      </c>
      <c r="AK10" s="231"/>
      <c r="AL10" s="231"/>
      <c r="AM10" s="231"/>
      <c r="AN10" s="231"/>
      <c r="AO10" s="231"/>
      <c r="AP10" s="231"/>
      <c r="AQ10" s="231"/>
      <c r="AR10" s="231"/>
      <c r="AS10" s="231"/>
      <c r="AT10" s="231"/>
      <c r="AU10" s="231"/>
      <c r="AV10" s="231"/>
      <c r="AW10" s="231"/>
      <c r="AX10" s="231"/>
      <c r="AY10" s="231"/>
      <c r="AZ10" s="231"/>
    </row>
    <row r="11" spans="1:52" s="61" customFormat="1" ht="15.75" hidden="1" customHeight="1" x14ac:dyDescent="0.25">
      <c r="A11" s="149" t="str">
        <f>CONCATENATE(F11,"-",C11)</f>
        <v>392-003-001-00010</v>
      </c>
      <c r="B11" s="226" t="str">
        <f>ТабТП[[#This Row],[Код ВЛ]]&amp;TRIM(ТабТП[[#This Row],[Наименование ТП]])</f>
        <v>392-003-001ТП 47 Прибалтийский кондитер, ОВД Черня</v>
      </c>
      <c r="C11" s="149" t="s">
        <v>298</v>
      </c>
      <c r="D11" s="150" t="s">
        <v>2568</v>
      </c>
      <c r="E11" s="151" t="str">
        <f>INDEX(ТабЛЭП[],MATCH(ТабТП[Код ПС]&amp;TRIM(G11),ТабЛЭП[Ключ],0),7)</f>
        <v>#00107</v>
      </c>
      <c r="F11" s="228" t="str">
        <f>INDEX(ТабЛЭП[],MATCH(ТабТП[Код ПС]&amp;TRIM(G11),ТабЛЭП[Ключ],0),1)</f>
        <v>392-003-001</v>
      </c>
      <c r="G11" s="442" t="s">
        <v>275</v>
      </c>
      <c r="H11" s="229" t="str">
        <f>INDEX(ТабПС[],MATCH(I11,Подстанции,0),1)</f>
        <v>392-003</v>
      </c>
      <c r="I11" s="230" t="s">
        <v>260</v>
      </c>
      <c r="J11" s="231"/>
      <c r="K11" s="231"/>
      <c r="L11" s="231"/>
      <c r="M11" s="231"/>
      <c r="N11" s="231"/>
      <c r="O11" s="165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1"/>
      <c r="AC11" s="231"/>
      <c r="AD11" s="165"/>
      <c r="AE11" s="165"/>
      <c r="AF11" s="165"/>
      <c r="AG11" s="231"/>
      <c r="AH11" s="166"/>
      <c r="AI11" s="231"/>
      <c r="AJ11" s="387" t="s">
        <v>152</v>
      </c>
      <c r="AK11" s="231"/>
      <c r="AL11" s="231"/>
      <c r="AM11" s="231"/>
      <c r="AN11" s="231"/>
      <c r="AO11" s="231"/>
      <c r="AP11" s="231"/>
      <c r="AQ11" s="231"/>
      <c r="AR11" s="231"/>
      <c r="AS11" s="231"/>
      <c r="AT11" s="231"/>
      <c r="AU11" s="231"/>
      <c r="AV11" s="231"/>
      <c r="AW11" s="231"/>
      <c r="AX11" s="231"/>
      <c r="AY11" s="231"/>
      <c r="AZ11" s="231"/>
    </row>
    <row r="12" spans="1:52" s="61" customFormat="1" ht="15.75" hidden="1" customHeight="1" x14ac:dyDescent="0.25">
      <c r="A12" s="127" t="str">
        <f>CONCATENATE(F12,"-",C12)</f>
        <v>392-003-001-00011</v>
      </c>
      <c r="B12" s="226" t="str">
        <f>ТабТП[[#This Row],[Код ВЛ]]&amp;TRIM(ТабТП[[#This Row],[Наименование ТП]])</f>
        <v>392-003-001ТП 51 Т-1 Черняховск</v>
      </c>
      <c r="C12" s="127" t="s">
        <v>299</v>
      </c>
      <c r="D12" s="128" t="s">
        <v>2383</v>
      </c>
      <c r="E12" s="135" t="str">
        <f>INDEX(ТабЛЭП[],MATCH(ТабТП[Код ПС]&amp;TRIM(G12),ТабЛЭП[Ключ],0),7)</f>
        <v>#00107</v>
      </c>
      <c r="F12" s="129" t="str">
        <f>INDEX(ТабЛЭП[],MATCH(ТабТП[Код ПС]&amp;TRIM(G12),ТабЛЭП[Ключ],0),1)</f>
        <v>392-003-001</v>
      </c>
      <c r="G12" s="442" t="s">
        <v>275</v>
      </c>
      <c r="H12" s="130" t="str">
        <f>INDEX(ТабПС[],MATCH(I12,Подстанции,0),1)</f>
        <v>392-003</v>
      </c>
      <c r="I12" s="131" t="s">
        <v>260</v>
      </c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3"/>
      <c r="AI12" s="132"/>
      <c r="AJ12" s="387" t="s">
        <v>152</v>
      </c>
      <c r="AK12" s="132"/>
      <c r="AL12" s="132"/>
      <c r="AM12" s="132"/>
      <c r="AN12" s="132"/>
      <c r="AO12" s="132"/>
      <c r="AP12" s="132"/>
      <c r="AQ12" s="132"/>
      <c r="AR12" s="132"/>
      <c r="AS12" s="132"/>
      <c r="AT12" s="132"/>
      <c r="AU12" s="132"/>
      <c r="AV12" s="132"/>
      <c r="AW12" s="132"/>
      <c r="AX12" s="132"/>
      <c r="AY12" s="132"/>
      <c r="AZ12" s="132"/>
    </row>
    <row r="13" spans="1:52" s="61" customFormat="1" ht="15.75" hidden="1" customHeight="1" x14ac:dyDescent="0.25">
      <c r="A13" s="127" t="str">
        <f>CONCATENATE(F13,"-",C13)</f>
        <v>392-003-001-00012</v>
      </c>
      <c r="B13" s="226" t="str">
        <f>ТабТП[[#This Row],[Код ВЛ]]&amp;TRIM(ТабТП[[#This Row],[Наименование ТП]])</f>
        <v>392-003-001ТП 51 Т-2 Черняховск</v>
      </c>
      <c r="C13" s="127" t="s">
        <v>300</v>
      </c>
      <c r="D13" s="128" t="s">
        <v>2366</v>
      </c>
      <c r="E13" s="135" t="str">
        <f>INDEX(ТабЛЭП[],MATCH(ТабТП[Код ПС]&amp;TRIM(G13),ТабЛЭП[Ключ],0),7)</f>
        <v>#00107</v>
      </c>
      <c r="F13" s="228" t="str">
        <f>INDEX(ТабЛЭП[],MATCH(ТабТП[Код ПС]&amp;TRIM(G13),ТабЛЭП[Ключ],0),1)</f>
        <v>392-003-001</v>
      </c>
      <c r="G13" s="442" t="s">
        <v>275</v>
      </c>
      <c r="H13" s="229" t="str">
        <f>INDEX(ТабПС[],MATCH(I13,Подстанции,0),1)</f>
        <v>392-003</v>
      </c>
      <c r="I13" s="230" t="s">
        <v>260</v>
      </c>
      <c r="J13" s="231"/>
      <c r="K13" s="231"/>
      <c r="L13" s="231"/>
      <c r="M13" s="231"/>
      <c r="N13" s="231"/>
      <c r="O13" s="231"/>
      <c r="P13" s="231"/>
      <c r="Q13" s="231"/>
      <c r="R13" s="231"/>
      <c r="S13" s="231"/>
      <c r="T13" s="231"/>
      <c r="U13" s="231"/>
      <c r="V13" s="231"/>
      <c r="W13" s="231"/>
      <c r="X13" s="231"/>
      <c r="Y13" s="231"/>
      <c r="Z13" s="231"/>
      <c r="AA13" s="231"/>
      <c r="AB13" s="231"/>
      <c r="AC13" s="231"/>
      <c r="AD13" s="231"/>
      <c r="AE13" s="231"/>
      <c r="AF13" s="231"/>
      <c r="AG13" s="231"/>
      <c r="AH13" s="232"/>
      <c r="AI13" s="231"/>
      <c r="AJ13" s="387" t="s">
        <v>152</v>
      </c>
      <c r="AK13" s="231"/>
      <c r="AL13" s="231"/>
      <c r="AM13" s="231"/>
      <c r="AN13" s="231"/>
      <c r="AO13" s="231"/>
      <c r="AP13" s="231"/>
      <c r="AQ13" s="231"/>
      <c r="AR13" s="231"/>
      <c r="AS13" s="231"/>
      <c r="AT13" s="231"/>
      <c r="AU13" s="231"/>
      <c r="AV13" s="231"/>
      <c r="AW13" s="231"/>
      <c r="AX13" s="231"/>
      <c r="AY13" s="231"/>
      <c r="AZ13" s="231"/>
    </row>
    <row r="14" spans="1:52" s="61" customFormat="1" ht="15.75" hidden="1" customHeight="1" x14ac:dyDescent="0.25">
      <c r="A14" s="127" t="str">
        <f>CONCATENATE(F14,"-",C14)</f>
        <v>392-003-001-00013</v>
      </c>
      <c r="B14" s="226" t="str">
        <f>ТабТП[[#This Row],[Код ВЛ]]&amp;TRIM(ТабТП[[#This Row],[Наименование ТП]])</f>
        <v>392-003-001ТП 85 Черняховск</v>
      </c>
      <c r="C14" s="127" t="s">
        <v>301</v>
      </c>
      <c r="D14" s="128" t="s">
        <v>2384</v>
      </c>
      <c r="E14" s="135" t="str">
        <f>INDEX(ТабЛЭП[],MATCH(ТабТП[Код ПС]&amp;TRIM(G14),ТабЛЭП[Ключ],0),7)</f>
        <v>#00107</v>
      </c>
      <c r="F14" s="228" t="str">
        <f>INDEX(ТабЛЭП[],MATCH(ТабТП[Код ПС]&amp;TRIM(G14),ТабЛЭП[Ключ],0),1)</f>
        <v>392-003-001</v>
      </c>
      <c r="G14" s="442" t="s">
        <v>275</v>
      </c>
      <c r="H14" s="229" t="str">
        <f>INDEX(ТабПС[],MATCH(I14,Подстанции,0),1)</f>
        <v>392-003</v>
      </c>
      <c r="I14" s="230" t="s">
        <v>260</v>
      </c>
      <c r="J14" s="231"/>
      <c r="K14" s="231"/>
      <c r="L14" s="231"/>
      <c r="M14" s="231"/>
      <c r="N14" s="231"/>
      <c r="O14" s="231"/>
      <c r="P14" s="231"/>
      <c r="Q14" s="231"/>
      <c r="R14" s="231"/>
      <c r="S14" s="231"/>
      <c r="T14" s="231"/>
      <c r="U14" s="231"/>
      <c r="V14" s="231"/>
      <c r="W14" s="231"/>
      <c r="X14" s="231"/>
      <c r="Y14" s="231"/>
      <c r="Z14" s="231"/>
      <c r="AA14" s="231"/>
      <c r="AB14" s="231"/>
      <c r="AC14" s="231"/>
      <c r="AD14" s="231"/>
      <c r="AE14" s="231"/>
      <c r="AF14" s="231"/>
      <c r="AG14" s="231"/>
      <c r="AH14" s="232"/>
      <c r="AI14" s="231"/>
      <c r="AJ14" s="387" t="s">
        <v>152</v>
      </c>
      <c r="AK14" s="231"/>
      <c r="AL14" s="231"/>
      <c r="AM14" s="231"/>
      <c r="AN14" s="231"/>
      <c r="AO14" s="231"/>
      <c r="AP14" s="231"/>
      <c r="AQ14" s="231"/>
      <c r="AR14" s="231"/>
      <c r="AS14" s="231"/>
      <c r="AT14" s="231"/>
      <c r="AU14" s="231"/>
      <c r="AV14" s="231"/>
      <c r="AW14" s="231"/>
      <c r="AX14" s="231"/>
      <c r="AY14" s="231"/>
      <c r="AZ14" s="231"/>
    </row>
    <row r="15" spans="1:52" s="61" customFormat="1" ht="15.75" hidden="1" customHeight="1" x14ac:dyDescent="0.25">
      <c r="A15" s="127" t="str">
        <f>CONCATENATE(F15,"-",C15)</f>
        <v>392-003-002-00014</v>
      </c>
      <c r="B15" s="226" t="str">
        <f>ТабТП[[#This Row],[Код ВЛ]]&amp;TRIM(ТабТП[[#This Row],[Наименование ТП]])</f>
        <v>392-003-002ТП 113 ООО УК Черняховское домоуправление, аб.</v>
      </c>
      <c r="C15" s="127" t="s">
        <v>302</v>
      </c>
      <c r="D15" s="128" t="s">
        <v>2371</v>
      </c>
      <c r="E15" s="135" t="str">
        <f>INDEX(ТабЛЭП[],MATCH(ТабТП[Код ПС]&amp;TRIM(G15),ТабЛЭП[Ключ],0),7)</f>
        <v>#00111</v>
      </c>
      <c r="F15" s="228" t="str">
        <f>INDEX(ТабЛЭП[],MATCH(ТабТП[Код ПС]&amp;TRIM(G15),ТабЛЭП[Ключ],0),1)</f>
        <v>392-003-002</v>
      </c>
      <c r="G15" s="442" t="s">
        <v>276</v>
      </c>
      <c r="H15" s="229" t="str">
        <f>INDEX(ТабПС[],MATCH(I15,Подстанции,0),1)</f>
        <v>392-003</v>
      </c>
      <c r="I15" s="230" t="s">
        <v>260</v>
      </c>
      <c r="J15" s="231"/>
      <c r="K15" s="231"/>
      <c r="L15" s="231"/>
      <c r="M15" s="231"/>
      <c r="N15" s="231"/>
      <c r="O15" s="231"/>
      <c r="P15" s="231"/>
      <c r="Q15" s="231"/>
      <c r="R15" s="231"/>
      <c r="S15" s="231"/>
      <c r="T15" s="231"/>
      <c r="U15" s="231"/>
      <c r="V15" s="231"/>
      <c r="W15" s="231"/>
      <c r="X15" s="231"/>
      <c r="Y15" s="231"/>
      <c r="Z15" s="231"/>
      <c r="AA15" s="231"/>
      <c r="AB15" s="231"/>
      <c r="AC15" s="231"/>
      <c r="AD15" s="231"/>
      <c r="AE15" s="231"/>
      <c r="AF15" s="231"/>
      <c r="AG15" s="231"/>
      <c r="AH15" s="232"/>
      <c r="AI15" s="231"/>
      <c r="AJ15" s="387" t="s">
        <v>152</v>
      </c>
      <c r="AK15" s="231"/>
      <c r="AL15" s="231"/>
      <c r="AM15" s="231"/>
      <c r="AN15" s="231"/>
      <c r="AO15" s="231"/>
      <c r="AP15" s="231"/>
      <c r="AQ15" s="231"/>
      <c r="AR15" s="231"/>
      <c r="AS15" s="231"/>
      <c r="AT15" s="231"/>
      <c r="AU15" s="231"/>
      <c r="AV15" s="231"/>
      <c r="AW15" s="231"/>
      <c r="AX15" s="231"/>
      <c r="AY15" s="231"/>
      <c r="AZ15" s="231"/>
    </row>
    <row r="16" spans="1:52" s="61" customFormat="1" ht="15.75" hidden="1" customHeight="1" x14ac:dyDescent="0.25">
      <c r="A16" s="127" t="str">
        <f>CONCATENATE(F16,"-",C16)</f>
        <v>392-003-002-00015</v>
      </c>
      <c r="B16" s="226" t="str">
        <f>ТабТП[[#This Row],[Код ВЛ]]&amp;TRIM(ТабТП[[#This Row],[Наименование ТП]])</f>
        <v>392-003-002ТП 92 Т-2 АЗС, ул. Тухачевского</v>
      </c>
      <c r="C16" s="127" t="s">
        <v>303</v>
      </c>
      <c r="D16" s="128" t="s">
        <v>2385</v>
      </c>
      <c r="E16" s="135" t="str">
        <f>INDEX(ТабЛЭП[],MATCH(ТабТП[Код ПС]&amp;TRIM(G16),ТабЛЭП[Ключ],0),7)</f>
        <v>#00111</v>
      </c>
      <c r="F16" s="228" t="str">
        <f>INDEX(ТабЛЭП[],MATCH(ТабТП[Код ПС]&amp;TRIM(G16),ТабЛЭП[Ключ],0),1)</f>
        <v>392-003-002</v>
      </c>
      <c r="G16" s="442" t="s">
        <v>276</v>
      </c>
      <c r="H16" s="229" t="str">
        <f>INDEX(ТабПС[],MATCH(I16,Подстанции,0),1)</f>
        <v>392-003</v>
      </c>
      <c r="I16" s="230" t="s">
        <v>260</v>
      </c>
      <c r="J16" s="231"/>
      <c r="K16" s="231"/>
      <c r="L16" s="231"/>
      <c r="M16" s="231"/>
      <c r="N16" s="231"/>
      <c r="O16" s="231"/>
      <c r="P16" s="231"/>
      <c r="Q16" s="231"/>
      <c r="R16" s="231"/>
      <c r="S16" s="231"/>
      <c r="T16" s="231"/>
      <c r="U16" s="231"/>
      <c r="V16" s="231"/>
      <c r="W16" s="231"/>
      <c r="X16" s="231"/>
      <c r="Y16" s="231"/>
      <c r="Z16" s="231"/>
      <c r="AA16" s="231"/>
      <c r="AB16" s="231"/>
      <c r="AC16" s="231"/>
      <c r="AD16" s="231"/>
      <c r="AE16" s="231"/>
      <c r="AF16" s="231"/>
      <c r="AG16" s="231"/>
      <c r="AH16" s="232"/>
      <c r="AI16" s="231"/>
      <c r="AJ16" s="387" t="s">
        <v>152</v>
      </c>
      <c r="AK16" s="231"/>
      <c r="AL16" s="231"/>
      <c r="AM16" s="231"/>
      <c r="AN16" s="231"/>
      <c r="AO16" s="231"/>
      <c r="AP16" s="231"/>
      <c r="AQ16" s="231"/>
      <c r="AR16" s="231"/>
      <c r="AS16" s="231"/>
      <c r="AT16" s="231"/>
      <c r="AU16" s="231"/>
      <c r="AV16" s="231"/>
      <c r="AW16" s="231"/>
      <c r="AX16" s="231"/>
      <c r="AY16" s="231"/>
      <c r="AZ16" s="231"/>
    </row>
    <row r="17" spans="1:52" s="61" customFormat="1" ht="15.75" hidden="1" customHeight="1" x14ac:dyDescent="0.25">
      <c r="A17" s="127" t="str">
        <f>CONCATENATE(F17,"-",C17)</f>
        <v>392-003-002-00016</v>
      </c>
      <c r="B17" s="226" t="str">
        <f>ТабТП[[#This Row],[Код ВЛ]]&amp;TRIM(ТабТП[[#This Row],[Наименование ТП]])</f>
        <v>392-003-002ТП 30 Т-1 ЮЭС</v>
      </c>
      <c r="C17" s="127" t="s">
        <v>304</v>
      </c>
      <c r="D17" s="128" t="s">
        <v>3041</v>
      </c>
      <c r="E17" s="135" t="str">
        <f>INDEX(ТабЛЭП[],MATCH(ТабТП[Код ПС]&amp;TRIM(G17),ТабЛЭП[Ключ],0),7)</f>
        <v>#00111</v>
      </c>
      <c r="F17" s="129" t="str">
        <f>INDEX(ТабЛЭП[],MATCH(ТабТП[Код ПС]&amp;TRIM(G17),ТабЛЭП[Ключ],0),1)</f>
        <v>392-003-002</v>
      </c>
      <c r="G17" s="442" t="s">
        <v>276</v>
      </c>
      <c r="H17" s="130" t="str">
        <f>INDEX(ТабПС[],MATCH(I17,Подстанции,0),1)</f>
        <v>392-003</v>
      </c>
      <c r="I17" s="131" t="s">
        <v>260</v>
      </c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3"/>
      <c r="AI17" s="132"/>
      <c r="AJ17" s="387" t="s">
        <v>152</v>
      </c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132"/>
      <c r="AX17" s="132"/>
      <c r="AY17" s="132"/>
      <c r="AZ17" s="132"/>
    </row>
    <row r="18" spans="1:52" s="61" customFormat="1" ht="15.75" hidden="1" customHeight="1" x14ac:dyDescent="0.25">
      <c r="A18" s="127" t="str">
        <f>CONCATENATE(F18,"-",C18)</f>
        <v>392-003-002-00017</v>
      </c>
      <c r="B18" s="226" t="str">
        <f>ТабТП[[#This Row],[Код ВЛ]]&amp;TRIM(ТабТП[[#This Row],[Наименование ТП]])</f>
        <v>392-003-002ТП 30 Т-2 ЮЭС</v>
      </c>
      <c r="C18" s="127" t="s">
        <v>2572</v>
      </c>
      <c r="D18" s="128" t="s">
        <v>3043</v>
      </c>
      <c r="E18" s="135" t="str">
        <f>INDEX(ТабЛЭП[],MATCH(ТабТП[Код ПС]&amp;TRIM(G18),ТабЛЭП[Ключ],0),7)</f>
        <v>#00111</v>
      </c>
      <c r="F18" s="228" t="str">
        <f>INDEX(ТабЛЭП[],MATCH(ТабТП[Код ПС]&amp;TRIM(G18),ТабЛЭП[Ключ],0),1)</f>
        <v>392-003-002</v>
      </c>
      <c r="G18" s="442" t="s">
        <v>276</v>
      </c>
      <c r="H18" s="229" t="str">
        <f>INDEX(ТабПС[],MATCH(I18,Подстанции,0),1)</f>
        <v>392-003</v>
      </c>
      <c r="I18" s="230" t="s">
        <v>260</v>
      </c>
      <c r="J18" s="231"/>
      <c r="K18" s="231"/>
      <c r="L18" s="231"/>
      <c r="M18" s="231"/>
      <c r="N18" s="231"/>
      <c r="O18" s="231"/>
      <c r="P18" s="231"/>
      <c r="Q18" s="231"/>
      <c r="R18" s="231"/>
      <c r="S18" s="231"/>
      <c r="T18" s="231"/>
      <c r="U18" s="231"/>
      <c r="V18" s="231"/>
      <c r="W18" s="231"/>
      <c r="X18" s="231"/>
      <c r="Y18" s="231"/>
      <c r="Z18" s="231"/>
      <c r="AA18" s="231"/>
      <c r="AB18" s="231"/>
      <c r="AC18" s="231"/>
      <c r="AD18" s="231"/>
      <c r="AE18" s="231"/>
      <c r="AF18" s="231"/>
      <c r="AG18" s="231"/>
      <c r="AH18" s="232"/>
      <c r="AI18" s="231"/>
      <c r="AJ18" s="387" t="s">
        <v>152</v>
      </c>
      <c r="AK18" s="231"/>
      <c r="AL18" s="231"/>
      <c r="AM18" s="231"/>
      <c r="AN18" s="231"/>
      <c r="AO18" s="231"/>
      <c r="AP18" s="231"/>
      <c r="AQ18" s="231"/>
      <c r="AR18" s="231"/>
      <c r="AS18" s="231"/>
      <c r="AT18" s="231"/>
      <c r="AU18" s="231"/>
      <c r="AV18" s="231"/>
      <c r="AW18" s="231"/>
      <c r="AX18" s="231"/>
      <c r="AY18" s="231"/>
      <c r="AZ18" s="231"/>
    </row>
    <row r="19" spans="1:52" s="61" customFormat="1" ht="15.75" hidden="1" customHeight="1" x14ac:dyDescent="0.25">
      <c r="A19" s="127" t="str">
        <f>CONCATENATE(F19,"-",C19)</f>
        <v>392-003-002-00018</v>
      </c>
      <c r="B19" s="226" t="str">
        <f>ТабТП[[#This Row],[Код ВЛ]]&amp;TRIM(ТабТП[[#This Row],[Наименование ТП]])</f>
        <v>392-003-002ТП 46 Т-1 ЮЭС</v>
      </c>
      <c r="C19" s="127" t="s">
        <v>2573</v>
      </c>
      <c r="D19" s="128" t="s">
        <v>3044</v>
      </c>
      <c r="E19" s="135" t="str">
        <f>INDEX(ТабЛЭП[],MATCH(ТабТП[Код ПС]&amp;TRIM(G19),ТабЛЭП[Ключ],0),7)</f>
        <v>#00111</v>
      </c>
      <c r="F19" s="228" t="str">
        <f>INDEX(ТабЛЭП[],MATCH(ТабТП[Код ПС]&amp;TRIM(G19),ТабЛЭП[Ключ],0),1)</f>
        <v>392-003-002</v>
      </c>
      <c r="G19" s="442" t="s">
        <v>276</v>
      </c>
      <c r="H19" s="229" t="str">
        <f>INDEX(ТабПС[],MATCH(I19,Подстанции,0),1)</f>
        <v>392-003</v>
      </c>
      <c r="I19" s="230" t="s">
        <v>260</v>
      </c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1"/>
      <c r="V19" s="231"/>
      <c r="W19" s="231"/>
      <c r="X19" s="231"/>
      <c r="Y19" s="231"/>
      <c r="Z19" s="231"/>
      <c r="AA19" s="231"/>
      <c r="AB19" s="231"/>
      <c r="AC19" s="231"/>
      <c r="AD19" s="231"/>
      <c r="AE19" s="231"/>
      <c r="AF19" s="231"/>
      <c r="AG19" s="231"/>
      <c r="AH19" s="232"/>
      <c r="AI19" s="231"/>
      <c r="AJ19" s="387" t="s">
        <v>152</v>
      </c>
      <c r="AK19" s="231"/>
      <c r="AL19" s="231"/>
      <c r="AM19" s="231"/>
      <c r="AN19" s="231"/>
      <c r="AO19" s="231"/>
      <c r="AP19" s="231"/>
      <c r="AQ19" s="231"/>
      <c r="AR19" s="231"/>
      <c r="AS19" s="231"/>
      <c r="AT19" s="231"/>
      <c r="AU19" s="231"/>
      <c r="AV19" s="231"/>
      <c r="AW19" s="231"/>
      <c r="AX19" s="231"/>
      <c r="AY19" s="231"/>
      <c r="AZ19" s="231"/>
    </row>
    <row r="20" spans="1:52" s="61" customFormat="1" ht="15.75" hidden="1" customHeight="1" x14ac:dyDescent="0.25">
      <c r="A20" s="127" t="str">
        <f>CONCATENATE(F20,"-",C20)</f>
        <v>392-003-002-00019</v>
      </c>
      <c r="B20" s="226" t="str">
        <f>ТабТП[[#This Row],[Код ВЛ]]&amp;TRIM(ТабТП[[#This Row],[Наименование ТП]])</f>
        <v>392-003-002ТП 46 Т-2 ЮЭС</v>
      </c>
      <c r="C20" s="127" t="s">
        <v>305</v>
      </c>
      <c r="D20" s="128" t="s">
        <v>3045</v>
      </c>
      <c r="E20" s="135" t="str">
        <f>INDEX(ТабЛЭП[],MATCH(ТабТП[Код ПС]&amp;TRIM(G20),ТабЛЭП[Ключ],0),7)</f>
        <v>#00111</v>
      </c>
      <c r="F20" s="228" t="str">
        <f>INDEX(ТабЛЭП[],MATCH(ТабТП[Код ПС]&amp;TRIM(G20),ТабЛЭП[Ключ],0),1)</f>
        <v>392-003-002</v>
      </c>
      <c r="G20" s="442" t="s">
        <v>276</v>
      </c>
      <c r="H20" s="229" t="str">
        <f>INDEX(ТабПС[],MATCH(I20,Подстанции,0),1)</f>
        <v>392-003</v>
      </c>
      <c r="I20" s="230" t="s">
        <v>260</v>
      </c>
      <c r="J20" s="231"/>
      <c r="K20" s="231"/>
      <c r="L20" s="231"/>
      <c r="M20" s="231"/>
      <c r="N20" s="231"/>
      <c r="O20" s="231"/>
      <c r="P20" s="231"/>
      <c r="Q20" s="231"/>
      <c r="R20" s="231"/>
      <c r="S20" s="231"/>
      <c r="T20" s="231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2"/>
      <c r="AI20" s="231"/>
      <c r="AJ20" s="387" t="s">
        <v>152</v>
      </c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31"/>
      <c r="AZ20" s="231"/>
    </row>
    <row r="21" spans="1:52" s="61" customFormat="1" ht="15.75" hidden="1" customHeight="1" x14ac:dyDescent="0.25">
      <c r="A21" s="233" t="str">
        <f>CONCATENATE(F21,"-",C21)</f>
        <v>392-003-002-00020</v>
      </c>
      <c r="B21" s="226" t="str">
        <f>ТабТП[[#This Row],[Код ВЛ]]&amp;TRIM(ТабТП[[#This Row],[Наименование ТП]])</f>
        <v>392-003-002ТП 92 Т-1 АЗС, ул. Тухачевского</v>
      </c>
      <c r="C21" s="233" t="s">
        <v>306</v>
      </c>
      <c r="D21" s="234" t="s">
        <v>3042</v>
      </c>
      <c r="E21" s="227" t="str">
        <f>INDEX(ТабЛЭП[],MATCH(ТабТП[Код ПС]&amp;TRIM(G21),ТабЛЭП[Ключ],0),7)</f>
        <v>#00111</v>
      </c>
      <c r="F21" s="228" t="str">
        <f>INDEX(ТабЛЭП[],MATCH(ТабТП[Код ПС]&amp;TRIM(G21),ТабЛЭП[Ключ],0),1)</f>
        <v>392-003-002</v>
      </c>
      <c r="G21" s="442" t="s">
        <v>276</v>
      </c>
      <c r="H21" s="229" t="str">
        <f>INDEX(ТабПС[],MATCH(I21,Подстанции,0),1)</f>
        <v>392-003</v>
      </c>
      <c r="I21" s="230" t="s">
        <v>260</v>
      </c>
      <c r="J21" s="231"/>
      <c r="K21" s="231"/>
      <c r="L21" s="231"/>
      <c r="M21" s="231"/>
      <c r="N21" s="231"/>
      <c r="O21" s="231"/>
      <c r="P21" s="231"/>
      <c r="Q21" s="231"/>
      <c r="R21" s="231"/>
      <c r="S21" s="231"/>
      <c r="T21" s="231"/>
      <c r="U21" s="231"/>
      <c r="V21" s="231"/>
      <c r="W21" s="231"/>
      <c r="X21" s="231"/>
      <c r="Y21" s="231"/>
      <c r="Z21" s="231"/>
      <c r="AA21" s="231"/>
      <c r="AB21" s="231"/>
      <c r="AC21" s="231"/>
      <c r="AD21" s="231"/>
      <c r="AE21" s="231"/>
      <c r="AF21" s="231"/>
      <c r="AG21" s="231"/>
      <c r="AH21" s="232"/>
      <c r="AI21" s="231"/>
      <c r="AJ21" s="387" t="s">
        <v>152</v>
      </c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31"/>
      <c r="AZ21" s="231"/>
    </row>
    <row r="22" spans="1:52" s="61" customFormat="1" ht="15.75" hidden="1" customHeight="1" x14ac:dyDescent="0.25">
      <c r="A22" s="167" t="str">
        <f>CONCATENATE(F22,"-",C22)</f>
        <v>392-003-003-00021</v>
      </c>
      <c r="B22" s="226" t="str">
        <f>ТабТП[[#This Row],[Код ВЛ]]&amp;TRIM(ТабТП[[#This Row],[Наименование ТП]])</f>
        <v>392-003-003ТП 31 ВЭС ЧРЭС</v>
      </c>
      <c r="C22" s="167" t="s">
        <v>307</v>
      </c>
      <c r="D22" s="168" t="s">
        <v>3046</v>
      </c>
      <c r="E22" s="167" t="str">
        <f>INDEX(ТабЛЭП[],MATCH(ТабТП[Код ПС]&amp;TRIM(G22),ТабЛЭП[Ключ],0),7)</f>
        <v>#00112</v>
      </c>
      <c r="F22" s="129" t="str">
        <f>INDEX(ТабЛЭП[],MATCH(ТабТП[Код ПС]&amp;TRIM(G22),ТабЛЭП[Ключ],0),1)</f>
        <v>392-003-003</v>
      </c>
      <c r="G22" s="442" t="s">
        <v>277</v>
      </c>
      <c r="H22" s="130" t="str">
        <f>INDEX(ТабПС[],MATCH(I22,Подстанции,0),1)</f>
        <v>392-003</v>
      </c>
      <c r="I22" s="131" t="s">
        <v>260</v>
      </c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 t="s">
        <v>2218</v>
      </c>
      <c r="Z22" s="132" t="s">
        <v>2352</v>
      </c>
      <c r="AA22" s="132"/>
      <c r="AB22" s="132"/>
      <c r="AC22" s="132"/>
      <c r="AD22" s="132"/>
      <c r="AE22" s="132"/>
      <c r="AF22" s="132"/>
      <c r="AG22" s="132"/>
      <c r="AH22" s="133"/>
      <c r="AI22" s="132"/>
      <c r="AJ22" s="387" t="s">
        <v>152</v>
      </c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</row>
    <row r="23" spans="1:52" s="61" customFormat="1" ht="15.75" hidden="1" customHeight="1" x14ac:dyDescent="0.25">
      <c r="A23" s="167" t="str">
        <f>CONCATENATE(F23,"-",C23)</f>
        <v>392-003-003-00022</v>
      </c>
      <c r="B23" s="226" t="str">
        <f>ТабТП[[#This Row],[Код ВЛ]]&amp;TRIM(ТабТП[[#This Row],[Наименование ТП]])</f>
        <v>392-003-003ТП 34 ВЭС ЧРЭС</v>
      </c>
      <c r="C23" s="167" t="s">
        <v>2553</v>
      </c>
      <c r="D23" s="168" t="s">
        <v>3047</v>
      </c>
      <c r="E23" s="167" t="str">
        <f>INDEX(ТабЛЭП[],MATCH(ТабТП[Код ПС]&amp;TRIM(G23),ТабЛЭП[Ключ],0),7)</f>
        <v>#00112</v>
      </c>
      <c r="F23" s="228" t="str">
        <f>INDEX(ТабЛЭП[],MATCH(ТабТП[Код ПС]&amp;TRIM(G23),ТабЛЭП[Ключ],0),1)</f>
        <v>392-003-003</v>
      </c>
      <c r="G23" s="442" t="s">
        <v>277</v>
      </c>
      <c r="H23" s="229" t="str">
        <f>INDEX(ТабПС[],MATCH(I23,Подстанции,0),1)</f>
        <v>392-003</v>
      </c>
      <c r="I23" s="230" t="s">
        <v>260</v>
      </c>
      <c r="J23" s="231"/>
      <c r="K23" s="231"/>
      <c r="L23" s="231"/>
      <c r="M23" s="231"/>
      <c r="N23" s="231"/>
      <c r="O23" s="231"/>
      <c r="P23" s="231"/>
      <c r="Q23" s="231"/>
      <c r="R23" s="231"/>
      <c r="S23" s="231"/>
      <c r="T23" s="231"/>
      <c r="U23" s="231"/>
      <c r="V23" s="231"/>
      <c r="W23" s="231"/>
      <c r="X23" s="231"/>
      <c r="Y23" s="231" t="s">
        <v>2218</v>
      </c>
      <c r="Z23" s="231" t="s">
        <v>2352</v>
      </c>
      <c r="AA23" s="231"/>
      <c r="AB23" s="231"/>
      <c r="AC23" s="231"/>
      <c r="AD23" s="231"/>
      <c r="AE23" s="231"/>
      <c r="AF23" s="231"/>
      <c r="AG23" s="231"/>
      <c r="AH23" s="232"/>
      <c r="AI23" s="231"/>
      <c r="AJ23" s="387" t="s">
        <v>152</v>
      </c>
      <c r="AK23" s="231"/>
      <c r="AL23" s="231"/>
      <c r="AM23" s="231"/>
      <c r="AN23" s="231"/>
      <c r="AO23" s="231"/>
      <c r="AP23" s="231"/>
      <c r="AQ23" s="231"/>
      <c r="AR23" s="231"/>
      <c r="AS23" s="231"/>
      <c r="AT23" s="231"/>
      <c r="AU23" s="231"/>
      <c r="AV23" s="231"/>
      <c r="AW23" s="231"/>
      <c r="AX23" s="231"/>
      <c r="AY23" s="231"/>
      <c r="AZ23" s="231"/>
    </row>
    <row r="24" spans="1:52" s="61" customFormat="1" ht="15.75" hidden="1" customHeight="1" x14ac:dyDescent="0.25">
      <c r="A24" s="167" t="str">
        <f>CONCATENATE(F24,"-",C24)</f>
        <v>392-003-003-00023</v>
      </c>
      <c r="B24" s="226" t="str">
        <f>ТабТП[[#This Row],[Код ВЛ]]&amp;TRIM(ТабТП[[#This Row],[Наименование ТП]])</f>
        <v>392-003-003ТП 70 ВЭС ЧРЭС</v>
      </c>
      <c r="C24" s="167" t="s">
        <v>308</v>
      </c>
      <c r="D24" s="168" t="s">
        <v>3048</v>
      </c>
      <c r="E24" s="167" t="str">
        <f>INDEX(ТабЛЭП[],MATCH(ТабТП[Код ПС]&amp;TRIM(G24),ТабЛЭП[Ключ],0),7)</f>
        <v>#00112</v>
      </c>
      <c r="F24" s="228" t="str">
        <f>INDEX(ТабЛЭП[],MATCH(ТабТП[Код ПС]&amp;TRIM(G24),ТабЛЭП[Ключ],0),1)</f>
        <v>392-003-003</v>
      </c>
      <c r="G24" s="442" t="s">
        <v>277</v>
      </c>
      <c r="H24" s="229" t="str">
        <f>INDEX(ТабПС[],MATCH(I24,Подстанции,0),1)</f>
        <v>392-003</v>
      </c>
      <c r="I24" s="230" t="s">
        <v>260</v>
      </c>
      <c r="J24" s="231"/>
      <c r="K24" s="231"/>
      <c r="L24" s="231"/>
      <c r="M24" s="231"/>
      <c r="N24" s="231"/>
      <c r="O24" s="231"/>
      <c r="P24" s="231"/>
      <c r="Q24" s="231"/>
      <c r="R24" s="231"/>
      <c r="S24" s="231"/>
      <c r="T24" s="231"/>
      <c r="U24" s="231"/>
      <c r="V24" s="231"/>
      <c r="W24" s="231"/>
      <c r="X24" s="231"/>
      <c r="Y24" s="231" t="s">
        <v>2218</v>
      </c>
      <c r="Z24" s="231" t="s">
        <v>2352</v>
      </c>
      <c r="AA24" s="231"/>
      <c r="AB24" s="231"/>
      <c r="AC24" s="231"/>
      <c r="AD24" s="231"/>
      <c r="AE24" s="231"/>
      <c r="AF24" s="231"/>
      <c r="AG24" s="231"/>
      <c r="AH24" s="232"/>
      <c r="AI24" s="231"/>
      <c r="AJ24" s="387" t="s">
        <v>152</v>
      </c>
      <c r="AK24" s="231"/>
      <c r="AL24" s="231"/>
      <c r="AM24" s="231"/>
      <c r="AN24" s="231"/>
      <c r="AO24" s="231"/>
      <c r="AP24" s="231"/>
      <c r="AQ24" s="231"/>
      <c r="AR24" s="231"/>
      <c r="AS24" s="231"/>
      <c r="AT24" s="231"/>
      <c r="AU24" s="231"/>
      <c r="AV24" s="231"/>
      <c r="AW24" s="231"/>
      <c r="AX24" s="231"/>
      <c r="AY24" s="231"/>
      <c r="AZ24" s="231"/>
    </row>
    <row r="25" spans="1:52" s="61" customFormat="1" ht="15.75" hidden="1" customHeight="1" x14ac:dyDescent="0.25">
      <c r="A25" s="167" t="str">
        <f>CONCATENATE(F25,"-",C25)</f>
        <v>392-003-003-00024</v>
      </c>
      <c r="B25" s="226" t="str">
        <f>ТабТП[[#This Row],[Код ВЛ]]&amp;TRIM(ТабТП[[#This Row],[Наименование ТП]])</f>
        <v>392-003-003ТП 71 ВЭС ЧРЭС</v>
      </c>
      <c r="C25" s="167" t="s">
        <v>309</v>
      </c>
      <c r="D25" s="168" t="s">
        <v>3049</v>
      </c>
      <c r="E25" s="167" t="str">
        <f>INDEX(ТабЛЭП[],MATCH(ТабТП[Код ПС]&amp;TRIM(G25),ТабЛЭП[Ключ],0),7)</f>
        <v>#00112</v>
      </c>
      <c r="F25" s="228" t="str">
        <f>INDEX(ТабЛЭП[],MATCH(ТабТП[Код ПС]&amp;TRIM(G25),ТабЛЭП[Ключ],0),1)</f>
        <v>392-003-003</v>
      </c>
      <c r="G25" s="442" t="s">
        <v>277</v>
      </c>
      <c r="H25" s="229" t="str">
        <f>INDEX(ТабПС[],MATCH(I25,Подстанции,0),1)</f>
        <v>392-003</v>
      </c>
      <c r="I25" s="230" t="s">
        <v>260</v>
      </c>
      <c r="J25" s="231"/>
      <c r="K25" s="231"/>
      <c r="L25" s="231"/>
      <c r="M25" s="231"/>
      <c r="N25" s="231"/>
      <c r="O25" s="231"/>
      <c r="P25" s="231"/>
      <c r="Q25" s="231"/>
      <c r="R25" s="231"/>
      <c r="S25" s="231"/>
      <c r="T25" s="231"/>
      <c r="U25" s="231"/>
      <c r="V25" s="231"/>
      <c r="W25" s="231"/>
      <c r="X25" s="231"/>
      <c r="Y25" s="231" t="s">
        <v>2218</v>
      </c>
      <c r="Z25" s="231" t="s">
        <v>2352</v>
      </c>
      <c r="AA25" s="231"/>
      <c r="AB25" s="231"/>
      <c r="AC25" s="231"/>
      <c r="AD25" s="231"/>
      <c r="AE25" s="231"/>
      <c r="AF25" s="231"/>
      <c r="AG25" s="231"/>
      <c r="AH25" s="232"/>
      <c r="AI25" s="231"/>
      <c r="AJ25" s="387" t="s">
        <v>152</v>
      </c>
      <c r="AK25" s="231"/>
      <c r="AL25" s="231"/>
      <c r="AM25" s="231"/>
      <c r="AN25" s="231"/>
      <c r="AO25" s="231"/>
      <c r="AP25" s="231"/>
      <c r="AQ25" s="231"/>
      <c r="AR25" s="231"/>
      <c r="AS25" s="231"/>
      <c r="AT25" s="231"/>
      <c r="AU25" s="231"/>
      <c r="AV25" s="231"/>
      <c r="AW25" s="231"/>
      <c r="AX25" s="231"/>
      <c r="AY25" s="231"/>
      <c r="AZ25" s="231"/>
    </row>
    <row r="26" spans="1:52" s="61" customFormat="1" ht="15.75" hidden="1" customHeight="1" x14ac:dyDescent="0.25">
      <c r="A26" s="167" t="str">
        <f>CONCATENATE(F26,"-",C26)</f>
        <v>392-003-003-00025</v>
      </c>
      <c r="B26" s="226" t="str">
        <f>ТабТП[[#This Row],[Код ВЛ]]&amp;TRIM(ТабТП[[#This Row],[Наименование ТП]])</f>
        <v>392-003-003ТП 80 ВЭС ЧРЭС</v>
      </c>
      <c r="C26" s="167" t="s">
        <v>2554</v>
      </c>
      <c r="D26" s="168" t="s">
        <v>3050</v>
      </c>
      <c r="E26" s="167" t="str">
        <f>INDEX(ТабЛЭП[],MATCH(ТабТП[Код ПС]&amp;TRIM(G26),ТабЛЭП[Ключ],0),7)</f>
        <v>#00112</v>
      </c>
      <c r="F26" s="228" t="str">
        <f>INDEX(ТабЛЭП[],MATCH(ТабТП[Код ПС]&amp;TRIM(G26),ТабЛЭП[Ключ],0),1)</f>
        <v>392-003-003</v>
      </c>
      <c r="G26" s="442" t="s">
        <v>277</v>
      </c>
      <c r="H26" s="229" t="str">
        <f>INDEX(ТабПС[],MATCH(I26,Подстанции,0),1)</f>
        <v>392-003</v>
      </c>
      <c r="I26" s="230" t="s">
        <v>260</v>
      </c>
      <c r="J26" s="231"/>
      <c r="K26" s="231"/>
      <c r="L26" s="231"/>
      <c r="M26" s="231"/>
      <c r="N26" s="231"/>
      <c r="O26" s="231"/>
      <c r="P26" s="231"/>
      <c r="Q26" s="231"/>
      <c r="R26" s="231"/>
      <c r="S26" s="231"/>
      <c r="T26" s="231"/>
      <c r="U26" s="231"/>
      <c r="V26" s="231"/>
      <c r="W26" s="231"/>
      <c r="X26" s="231"/>
      <c r="Y26" s="231" t="s">
        <v>2218</v>
      </c>
      <c r="Z26" s="231" t="s">
        <v>2352</v>
      </c>
      <c r="AA26" s="231"/>
      <c r="AB26" s="231"/>
      <c r="AC26" s="231"/>
      <c r="AD26" s="231"/>
      <c r="AE26" s="231"/>
      <c r="AF26" s="231"/>
      <c r="AG26" s="231"/>
      <c r="AH26" s="232"/>
      <c r="AI26" s="231"/>
      <c r="AJ26" s="387" t="s">
        <v>152</v>
      </c>
      <c r="AK26" s="231"/>
      <c r="AL26" s="231"/>
      <c r="AM26" s="231"/>
      <c r="AN26" s="231"/>
      <c r="AO26" s="231"/>
      <c r="AP26" s="231"/>
      <c r="AQ26" s="231"/>
      <c r="AR26" s="231"/>
      <c r="AS26" s="231"/>
      <c r="AT26" s="231"/>
      <c r="AU26" s="231"/>
      <c r="AV26" s="231"/>
      <c r="AW26" s="231"/>
      <c r="AX26" s="231"/>
      <c r="AY26" s="231"/>
      <c r="AZ26" s="231"/>
    </row>
    <row r="27" spans="1:52" s="61" customFormat="1" ht="15.75" hidden="1" customHeight="1" x14ac:dyDescent="0.25">
      <c r="A27" s="167" t="str">
        <f>CONCATENATE(F27,"-",C27)</f>
        <v>392-003-003-00026</v>
      </c>
      <c r="B27" s="226" t="str">
        <f>ТабТП[[#This Row],[Код ВЛ]]&amp;TRIM(ТабТП[[#This Row],[Наименование ТП]])</f>
        <v>392-003-003ТП 81 ВЭС ЧРЭС</v>
      </c>
      <c r="C27" s="167" t="s">
        <v>310</v>
      </c>
      <c r="D27" s="168" t="s">
        <v>3051</v>
      </c>
      <c r="E27" s="167" t="str">
        <f>INDEX(ТабЛЭП[],MATCH(ТабТП[Код ПС]&amp;TRIM(G27),ТабЛЭП[Ключ],0),7)</f>
        <v>#00112</v>
      </c>
      <c r="F27" s="129" t="str">
        <f>INDEX(ТабЛЭП[],MATCH(ТабТП[Код ПС]&amp;TRIM(G27),ТабЛЭП[Ключ],0),1)</f>
        <v>392-003-003</v>
      </c>
      <c r="G27" s="442" t="s">
        <v>277</v>
      </c>
      <c r="H27" s="130" t="str">
        <f>INDEX(ТабПС[],MATCH(I27,Подстанции,0),1)</f>
        <v>392-003</v>
      </c>
      <c r="I27" s="131" t="s">
        <v>260</v>
      </c>
      <c r="J27" s="132"/>
      <c r="K27" s="231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 t="s">
        <v>2218</v>
      </c>
      <c r="Z27" s="132" t="s">
        <v>2352</v>
      </c>
      <c r="AA27" s="132"/>
      <c r="AB27" s="132"/>
      <c r="AC27" s="132"/>
      <c r="AD27" s="132"/>
      <c r="AE27" s="132"/>
      <c r="AF27" s="132"/>
      <c r="AG27" s="132"/>
      <c r="AH27" s="133"/>
      <c r="AI27" s="132"/>
      <c r="AJ27" s="387" t="s">
        <v>152</v>
      </c>
      <c r="AK27" s="132"/>
      <c r="AL27" s="132"/>
      <c r="AM27" s="132"/>
      <c r="AN27" s="132"/>
      <c r="AO27" s="132"/>
      <c r="AP27" s="132"/>
      <c r="AQ27" s="132"/>
      <c r="AR27" s="132"/>
      <c r="AS27" s="132"/>
      <c r="AT27" s="132"/>
      <c r="AU27" s="132"/>
      <c r="AV27" s="132"/>
      <c r="AW27" s="132"/>
      <c r="AX27" s="132"/>
      <c r="AY27" s="132"/>
      <c r="AZ27" s="132"/>
    </row>
    <row r="28" spans="1:52" s="61" customFormat="1" ht="15.75" hidden="1" customHeight="1" x14ac:dyDescent="0.25">
      <c r="A28" s="167" t="str">
        <f>CONCATENATE(F28,"-",C28)</f>
        <v>392-003-003-00027</v>
      </c>
      <c r="B28" s="226" t="str">
        <f>ТабТП[[#This Row],[Код ВЛ]]&amp;TRIM(ТабТП[[#This Row],[Наименование ТП]])</f>
        <v>392-003-003ТП 89 Т-1 ДОСААФ, ул. Ростовская</v>
      </c>
      <c r="C28" s="167" t="s">
        <v>2555</v>
      </c>
      <c r="D28" s="168" t="s">
        <v>3052</v>
      </c>
      <c r="E28" s="167" t="str">
        <f>INDEX(ТабЛЭП[],MATCH(ТабТП[Код ПС]&amp;TRIM(G28),ТабЛЭП[Ключ],0),7)</f>
        <v>#00112</v>
      </c>
      <c r="F28" s="228" t="str">
        <f>INDEX(ТабЛЭП[],MATCH(ТабТП[Код ПС]&amp;TRIM(G28),ТабЛЭП[Ключ],0),1)</f>
        <v>392-003-003</v>
      </c>
      <c r="G28" s="442" t="s">
        <v>277</v>
      </c>
      <c r="H28" s="229" t="str">
        <f>INDEX(ТабПС[],MATCH(I28,Подстанции,0),1)</f>
        <v>392-003</v>
      </c>
      <c r="I28" s="230" t="s">
        <v>260</v>
      </c>
      <c r="J28" s="231"/>
      <c r="K28" s="231"/>
      <c r="L28" s="231"/>
      <c r="M28" s="231"/>
      <c r="N28" s="231"/>
      <c r="O28" s="231"/>
      <c r="P28" s="231"/>
      <c r="Q28" s="231"/>
      <c r="R28" s="231"/>
      <c r="S28" s="231"/>
      <c r="T28" s="231"/>
      <c r="U28" s="231"/>
      <c r="V28" s="231"/>
      <c r="W28" s="231"/>
      <c r="X28" s="231"/>
      <c r="Y28" s="231" t="s">
        <v>2218</v>
      </c>
      <c r="Z28" s="231" t="s">
        <v>2352</v>
      </c>
      <c r="AA28" s="231"/>
      <c r="AB28" s="231"/>
      <c r="AC28" s="231"/>
      <c r="AD28" s="231"/>
      <c r="AE28" s="231"/>
      <c r="AF28" s="231"/>
      <c r="AG28" s="231"/>
      <c r="AH28" s="232"/>
      <c r="AI28" s="231"/>
      <c r="AJ28" s="387" t="s">
        <v>152</v>
      </c>
      <c r="AK28" s="231"/>
      <c r="AL28" s="231"/>
      <c r="AM28" s="231"/>
      <c r="AN28" s="231"/>
      <c r="AO28" s="231"/>
      <c r="AP28" s="231"/>
      <c r="AQ28" s="231"/>
      <c r="AR28" s="231"/>
      <c r="AS28" s="231"/>
      <c r="AT28" s="231"/>
      <c r="AU28" s="231"/>
      <c r="AV28" s="231"/>
      <c r="AW28" s="231"/>
      <c r="AX28" s="231"/>
      <c r="AY28" s="231"/>
      <c r="AZ28" s="231"/>
    </row>
    <row r="29" spans="1:52" s="61" customFormat="1" ht="15.75" hidden="1" customHeight="1" x14ac:dyDescent="0.25">
      <c r="A29" s="167" t="str">
        <f>CONCATENATE(F29,"-",C29)</f>
        <v>392-003-003-00028</v>
      </c>
      <c r="B29" s="226" t="str">
        <f>ТабТП[[#This Row],[Код ВЛ]]&amp;TRIM(ТабТП[[#This Row],[Наименование ТП]])</f>
        <v>392-003-003ТП 89 Т-2 ДОСААФ, ул. Ростовская</v>
      </c>
      <c r="C29" s="167" t="s">
        <v>311</v>
      </c>
      <c r="D29" s="168" t="s">
        <v>2351</v>
      </c>
      <c r="E29" s="167" t="str">
        <f>INDEX(ТабЛЭП[],MATCH(ТабТП[Код ПС]&amp;TRIM(G29),ТабЛЭП[Ключ],0),7)</f>
        <v>#00112</v>
      </c>
      <c r="F29" s="228" t="str">
        <f>INDEX(ТабЛЭП[],MATCH(ТабТП[Код ПС]&amp;TRIM(G29),ТабЛЭП[Ключ],0),1)</f>
        <v>392-003-003</v>
      </c>
      <c r="G29" s="442" t="s">
        <v>277</v>
      </c>
      <c r="H29" s="229" t="str">
        <f>INDEX(ТабПС[],MATCH(I29,Подстанции,0),1)</f>
        <v>392-003</v>
      </c>
      <c r="I29" s="230" t="s">
        <v>260</v>
      </c>
      <c r="J29" s="231"/>
      <c r="K29" s="231"/>
      <c r="L29" s="231"/>
      <c r="M29" s="231"/>
      <c r="N29" s="231"/>
      <c r="O29" s="231"/>
      <c r="P29" s="231"/>
      <c r="Q29" s="231"/>
      <c r="R29" s="231"/>
      <c r="S29" s="231"/>
      <c r="T29" s="231"/>
      <c r="U29" s="231"/>
      <c r="V29" s="231"/>
      <c r="W29" s="231"/>
      <c r="X29" s="231"/>
      <c r="Y29" s="231" t="s">
        <v>2218</v>
      </c>
      <c r="Z29" s="231" t="s">
        <v>2352</v>
      </c>
      <c r="AA29" s="231"/>
      <c r="AB29" s="231"/>
      <c r="AC29" s="231"/>
      <c r="AD29" s="231"/>
      <c r="AE29" s="231"/>
      <c r="AF29" s="231"/>
      <c r="AG29" s="231"/>
      <c r="AH29" s="232"/>
      <c r="AI29" s="231"/>
      <c r="AJ29" s="387" t="s">
        <v>152</v>
      </c>
      <c r="AK29" s="231"/>
      <c r="AL29" s="231"/>
      <c r="AM29" s="231"/>
      <c r="AN29" s="231"/>
      <c r="AO29" s="231"/>
      <c r="AP29" s="231"/>
      <c r="AQ29" s="231"/>
      <c r="AR29" s="231"/>
      <c r="AS29" s="231"/>
      <c r="AT29" s="231"/>
      <c r="AU29" s="231"/>
      <c r="AV29" s="231"/>
      <c r="AW29" s="231"/>
      <c r="AX29" s="231"/>
      <c r="AY29" s="231"/>
      <c r="AZ29" s="231"/>
    </row>
    <row r="30" spans="1:52" s="61" customFormat="1" ht="15.75" hidden="1" customHeight="1" x14ac:dyDescent="0.25">
      <c r="A30" s="167" t="str">
        <f>CONCATENATE(F30,"-",C30)</f>
        <v>392-003-003-00029</v>
      </c>
      <c r="B30" s="226" t="str">
        <f>ТабТП[[#This Row],[Код ВЛ]]&amp;TRIM(ТабТП[[#This Row],[Наименование ТП]])</f>
        <v>392-003-003ТП 101 ВЭС ЧРЭС</v>
      </c>
      <c r="C30" s="167" t="s">
        <v>312</v>
      </c>
      <c r="D30" s="168" t="s">
        <v>3053</v>
      </c>
      <c r="E30" s="167" t="str">
        <f>INDEX(ТабЛЭП[],MATCH(ТабТП[Код ПС]&amp;TRIM(G30),ТабЛЭП[Ключ],0),7)</f>
        <v>#00112</v>
      </c>
      <c r="F30" s="228" t="str">
        <f>INDEX(ТабЛЭП[],MATCH(ТабТП[Код ПС]&amp;TRIM(G30),ТабЛЭП[Ключ],0),1)</f>
        <v>392-003-003</v>
      </c>
      <c r="G30" s="443">
        <v>4</v>
      </c>
      <c r="H30" s="229" t="str">
        <f>INDEX(ТабПС[],MATCH(I30,Подстанции,0),1)</f>
        <v>392-003</v>
      </c>
      <c r="I30" s="230" t="s">
        <v>260</v>
      </c>
      <c r="J30" s="231"/>
      <c r="K30" s="231"/>
      <c r="L30" s="231"/>
      <c r="M30" s="231"/>
      <c r="N30" s="231"/>
      <c r="O30" s="231"/>
      <c r="P30" s="231"/>
      <c r="Q30" s="231"/>
      <c r="R30" s="231"/>
      <c r="S30" s="231"/>
      <c r="T30" s="231"/>
      <c r="U30" s="231"/>
      <c r="V30" s="231"/>
      <c r="W30" s="231"/>
      <c r="X30" s="231"/>
      <c r="Y30" s="231" t="s">
        <v>2218</v>
      </c>
      <c r="Z30" s="231" t="s">
        <v>2352</v>
      </c>
      <c r="AA30" s="231"/>
      <c r="AB30" s="231"/>
      <c r="AC30" s="231"/>
      <c r="AD30" s="231"/>
      <c r="AE30" s="231"/>
      <c r="AF30" s="231"/>
      <c r="AG30" s="231"/>
      <c r="AH30" s="232"/>
      <c r="AI30" s="231"/>
      <c r="AJ30" s="387" t="s">
        <v>152</v>
      </c>
      <c r="AK30" s="231"/>
      <c r="AL30" s="231"/>
      <c r="AM30" s="231"/>
      <c r="AN30" s="231"/>
      <c r="AO30" s="231"/>
      <c r="AP30" s="231"/>
      <c r="AQ30" s="231"/>
      <c r="AR30" s="231"/>
      <c r="AS30" s="231"/>
      <c r="AT30" s="231"/>
      <c r="AU30" s="231"/>
      <c r="AV30" s="231"/>
      <c r="AW30" s="231"/>
      <c r="AX30" s="231"/>
      <c r="AY30" s="231"/>
      <c r="AZ30" s="231"/>
    </row>
    <row r="31" spans="1:52" s="61" customFormat="1" ht="15.75" hidden="1" customHeight="1" x14ac:dyDescent="0.25">
      <c r="A31" s="167" t="str">
        <f>CONCATENATE(F31,"-",C31)</f>
        <v>392-003-003-00030</v>
      </c>
      <c r="B31" s="226" t="str">
        <f>ТабТП[[#This Row],[Код ВЛ]]&amp;TRIM(ТабТП[[#This Row],[Наименование ТП]])</f>
        <v>392-003-003ТП 102 ФГКУ Войсковая часть №2442</v>
      </c>
      <c r="C31" s="167" t="s">
        <v>313</v>
      </c>
      <c r="D31" s="168" t="s">
        <v>3054</v>
      </c>
      <c r="E31" s="167" t="str">
        <f>INDEX(ТабЛЭП[],MATCH(ТабТП[Код ПС]&amp;TRIM(G31),ТабЛЭП[Ключ],0),7)</f>
        <v>#00112</v>
      </c>
      <c r="F31" s="228" t="str">
        <f>INDEX(ТабЛЭП[],MATCH(ТабТП[Код ПС]&amp;TRIM(G31),ТабЛЭП[Ключ],0),1)</f>
        <v>392-003-003</v>
      </c>
      <c r="G31" s="442">
        <v>4</v>
      </c>
      <c r="H31" s="229" t="str">
        <f>INDEX(ТабПС[],MATCH(I31,Подстанции,0),1)</f>
        <v>392-003</v>
      </c>
      <c r="I31" s="230" t="s">
        <v>260</v>
      </c>
      <c r="J31" s="231"/>
      <c r="K31" s="231"/>
      <c r="L31" s="231"/>
      <c r="M31" s="231"/>
      <c r="N31" s="231"/>
      <c r="O31" s="231"/>
      <c r="P31" s="231"/>
      <c r="Q31" s="231"/>
      <c r="R31" s="231"/>
      <c r="S31" s="231"/>
      <c r="T31" s="231"/>
      <c r="U31" s="231"/>
      <c r="V31" s="231"/>
      <c r="W31" s="231"/>
      <c r="X31" s="231"/>
      <c r="Y31" s="231" t="s">
        <v>2218</v>
      </c>
      <c r="Z31" s="231" t="s">
        <v>2352</v>
      </c>
      <c r="AA31" s="231"/>
      <c r="AB31" s="231"/>
      <c r="AC31" s="231"/>
      <c r="AD31" s="231"/>
      <c r="AE31" s="231"/>
      <c r="AF31" s="231"/>
      <c r="AG31" s="231"/>
      <c r="AH31" s="232"/>
      <c r="AI31" s="231"/>
      <c r="AJ31" s="387" t="s">
        <v>152</v>
      </c>
      <c r="AK31" s="231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</row>
    <row r="32" spans="1:52" s="61" customFormat="1" ht="15.75" hidden="1" customHeight="1" x14ac:dyDescent="0.25">
      <c r="A32" s="282" t="str">
        <f>CONCATENATE(F32,"-",C32)</f>
        <v>392-003-005-00037</v>
      </c>
      <c r="B32" s="261" t="str">
        <f>ТабТП[[#This Row],[Код ВЛ]]&amp;TRIM(ТабТП[[#This Row],[Наименование ТП]])</f>
        <v>392-003-005ТП 75-02 Краснопольское</v>
      </c>
      <c r="C32" s="282" t="s">
        <v>320</v>
      </c>
      <c r="D32" s="204" t="s">
        <v>3055</v>
      </c>
      <c r="E32" s="282" t="str">
        <f>INDEX(ТабЛЭП[],MATCH(ТабТП[Код ПС]&amp;TRIM(G32),ТабЛЭП[Ключ],0),7)</f>
        <v>Y00108</v>
      </c>
      <c r="F32" s="278" t="str">
        <f>INDEX(ТабЛЭП[],MATCH(ТабТП[Код ПС]&amp;TRIM(G32),ТабЛЭП[Ключ],0),1)</f>
        <v>392-003-005</v>
      </c>
      <c r="G32" s="303" t="s">
        <v>243</v>
      </c>
      <c r="H32" s="280" t="str">
        <f>INDEX(ТабПС[],MATCH(I32,Подстанции,0),1)</f>
        <v>392-003</v>
      </c>
      <c r="I32" s="447" t="s">
        <v>260</v>
      </c>
      <c r="J32" s="328"/>
      <c r="K32" s="328"/>
      <c r="L32" s="328"/>
      <c r="M32" s="328"/>
      <c r="N32" s="328"/>
      <c r="O32" s="328"/>
      <c r="P32" s="328"/>
      <c r="Q32" s="328"/>
      <c r="R32" s="328"/>
      <c r="S32" s="328"/>
      <c r="T32" s="328"/>
      <c r="U32" s="328"/>
      <c r="V32" s="328"/>
      <c r="W32" s="328"/>
      <c r="X32" s="328"/>
      <c r="Y32" s="328" t="s">
        <v>2218</v>
      </c>
      <c r="Z32" s="328"/>
      <c r="AA32" s="328"/>
      <c r="AB32" s="328"/>
      <c r="AC32" s="328"/>
      <c r="AD32" s="328"/>
      <c r="AE32" s="328"/>
      <c r="AF32" s="328"/>
      <c r="AG32" s="328"/>
      <c r="AH32" s="322"/>
      <c r="AI32" s="328"/>
      <c r="AJ32" s="389" t="s">
        <v>152</v>
      </c>
      <c r="AK32" s="328"/>
      <c r="AL32" s="328"/>
      <c r="AM32" s="210"/>
      <c r="AN32" s="263"/>
      <c r="AO32" s="263"/>
      <c r="AP32" s="263"/>
      <c r="AQ32" s="323"/>
      <c r="AR32" s="323"/>
      <c r="AS32" s="323"/>
      <c r="AT32" s="323"/>
      <c r="AU32" s="323"/>
      <c r="AV32" s="323"/>
      <c r="AW32" s="323"/>
      <c r="AX32" s="323"/>
      <c r="AY32" s="323"/>
      <c r="AZ32" s="323"/>
    </row>
    <row r="33" spans="1:52" s="61" customFormat="1" ht="15.75" hidden="1" customHeight="1" x14ac:dyDescent="0.25">
      <c r="A33" s="282" t="str">
        <f>CONCATENATE(F33,"-",C33)</f>
        <v>392-003-005-00038</v>
      </c>
      <c r="B33" s="261" t="str">
        <f>ТабТП[[#This Row],[Код ВЛ]]&amp;TRIM(ТабТП[[#This Row],[Наименование ТП]])</f>
        <v>392-003-005ТП 75-04 Краснополянское</v>
      </c>
      <c r="C33" s="282" t="s">
        <v>321</v>
      </c>
      <c r="D33" s="204" t="s">
        <v>3056</v>
      </c>
      <c r="E33" s="282" t="str">
        <f>INDEX(ТабЛЭП[],MATCH(ТабТП[Код ПС]&amp;TRIM(G33),ТабЛЭП[Ключ],0),7)</f>
        <v>Y00108</v>
      </c>
      <c r="F33" s="278" t="str">
        <f>INDEX(ТабЛЭП[],MATCH(ТабТП[Код ПС]&amp;TRIM(G33),ТабЛЭП[Ключ],0),1)</f>
        <v>392-003-005</v>
      </c>
      <c r="G33" s="303" t="s">
        <v>243</v>
      </c>
      <c r="H33" s="280" t="str">
        <f>INDEX(ТабПС[],MATCH(I33,Подстанции,0),1)</f>
        <v>392-003</v>
      </c>
      <c r="I33" s="447" t="s">
        <v>260</v>
      </c>
      <c r="O33" s="328"/>
      <c r="Y33" s="61" t="s">
        <v>2218</v>
      </c>
      <c r="Z33" s="61" t="s">
        <v>2356</v>
      </c>
      <c r="AD33" s="328"/>
      <c r="AE33" s="328"/>
      <c r="AF33" s="328"/>
      <c r="AH33" s="322"/>
      <c r="AI33" s="328"/>
      <c r="AJ33" s="389" t="s">
        <v>152</v>
      </c>
      <c r="AK33" s="328"/>
      <c r="AL33" s="328"/>
      <c r="AM33" s="210"/>
      <c r="AN33" s="263"/>
      <c r="AO33" s="263"/>
      <c r="AP33" s="263"/>
      <c r="AQ33" s="76"/>
      <c r="AR33" s="76"/>
      <c r="AS33" s="76"/>
      <c r="AT33" s="76"/>
      <c r="AU33" s="76"/>
      <c r="AV33" s="76"/>
      <c r="AW33" s="76"/>
      <c r="AX33" s="76"/>
      <c r="AY33" s="76"/>
      <c r="AZ33" s="76"/>
    </row>
    <row r="34" spans="1:52" s="61" customFormat="1" ht="15.75" hidden="1" customHeight="1" x14ac:dyDescent="0.25">
      <c r="A34" s="60" t="str">
        <f>CONCATENATE(F34,"-",C34)</f>
        <v>392-003-005-00039</v>
      </c>
      <c r="B34" s="261" t="str">
        <f>ТабТП[[#This Row],[Код ВЛ]]&amp;TRIM(ТабТП[[#This Row],[Наименование ТП]])</f>
        <v>392-003-005ТП 75-05 Замостье. Быт</v>
      </c>
      <c r="C34" s="60" t="s">
        <v>2449</v>
      </c>
      <c r="D34" s="190" t="s">
        <v>3057</v>
      </c>
      <c r="E34" s="73" t="str">
        <f>INDEX(ТабЛЭП[],MATCH(ТабТП[Код ПС]&amp;TRIM(G34),ТабЛЭП[Ключ],0),7)</f>
        <v>Y00108</v>
      </c>
      <c r="F34" s="278" t="str">
        <f>INDEX(ТабЛЭП[],MATCH(ТабТП[Код ПС]&amp;TRIM(G34),ТабЛЭП[Ключ],0),1)</f>
        <v>392-003-005</v>
      </c>
      <c r="G34" s="303" t="s">
        <v>243</v>
      </c>
      <c r="H34" s="280" t="str">
        <f>INDEX(ТабПС[],MATCH(I34,Подстанции,0),1)</f>
        <v>392-003</v>
      </c>
      <c r="I34" s="447" t="s">
        <v>260</v>
      </c>
      <c r="O34" s="63"/>
      <c r="AD34" s="63"/>
      <c r="AE34" s="63"/>
      <c r="AF34" s="63"/>
      <c r="AH34" s="64"/>
      <c r="AI34" s="328"/>
      <c r="AJ34" s="389" t="s">
        <v>152</v>
      </c>
      <c r="AK34" s="328"/>
      <c r="AL34" s="328"/>
      <c r="AM34" s="210"/>
      <c r="AN34" s="263"/>
      <c r="AO34" s="263"/>
      <c r="AP34" s="263"/>
      <c r="AQ34" s="76"/>
      <c r="AR34" s="76"/>
      <c r="AS34" s="76"/>
      <c r="AT34" s="76"/>
      <c r="AU34" s="76"/>
      <c r="AV34" s="76"/>
      <c r="AW34" s="76"/>
      <c r="AX34" s="76"/>
      <c r="AY34" s="76"/>
      <c r="AZ34" s="76"/>
    </row>
    <row r="35" spans="1:52" s="61" customFormat="1" ht="15.75" hidden="1" customHeight="1" x14ac:dyDescent="0.25">
      <c r="A35" s="282" t="str">
        <f>CONCATENATE(F35,"-",C35)</f>
        <v>392-003-005-00040</v>
      </c>
      <c r="B35" s="261" t="str">
        <f>ТабТП[[#This Row],[Код ВЛ]]&amp;TRIM(ТабТП[[#This Row],[Наименование ТП]])</f>
        <v>392-003-005ТП 75-06</v>
      </c>
      <c r="C35" s="282" t="s">
        <v>2574</v>
      </c>
      <c r="D35" s="204" t="s">
        <v>3058</v>
      </c>
      <c r="E35" s="282" t="str">
        <f>INDEX(ТабЛЭП[],MATCH(ТабТП[Код ПС]&amp;TRIM(G35),ТабЛЭП[Ключ],0),7)</f>
        <v>Y00108</v>
      </c>
      <c r="F35" s="278" t="str">
        <f>INDEX(ТабЛЭП[],MATCH(ТабТП[Код ПС]&amp;TRIM(G35),ТабЛЭП[Ключ],0),1)</f>
        <v>392-003-005</v>
      </c>
      <c r="G35" s="303" t="s">
        <v>243</v>
      </c>
      <c r="H35" s="280" t="str">
        <f>INDEX(ТабПС[],MATCH(I35,Подстанции,0),1)</f>
        <v>392-003</v>
      </c>
      <c r="I35" s="447" t="s">
        <v>260</v>
      </c>
      <c r="O35" s="328"/>
      <c r="Y35" s="61" t="s">
        <v>2218</v>
      </c>
      <c r="AD35" s="328"/>
      <c r="AE35" s="328"/>
      <c r="AF35" s="328"/>
      <c r="AH35" s="322"/>
      <c r="AI35" s="328"/>
      <c r="AJ35" s="389" t="s">
        <v>152</v>
      </c>
      <c r="AK35" s="328"/>
      <c r="AL35" s="328"/>
      <c r="AM35" s="210"/>
      <c r="AN35" s="263"/>
      <c r="AO35" s="263"/>
      <c r="AP35" s="263"/>
      <c r="AQ35" s="76"/>
      <c r="AR35" s="76"/>
      <c r="AS35" s="76"/>
      <c r="AT35" s="76"/>
      <c r="AU35" s="76"/>
      <c r="AV35" s="76"/>
      <c r="AW35" s="76"/>
      <c r="AX35" s="76"/>
      <c r="AY35" s="76"/>
      <c r="AZ35" s="76"/>
    </row>
    <row r="36" spans="1:52" s="61" customFormat="1" ht="15.75" hidden="1" customHeight="1" x14ac:dyDescent="0.25">
      <c r="A36" s="282" t="str">
        <f>CONCATENATE(F36,"-",C36)</f>
        <v>392-003-005-00041</v>
      </c>
      <c r="B36" s="261" t="str">
        <f>ТабТП[[#This Row],[Код ВЛ]]&amp;TRIM(ТабТП[[#This Row],[Наименование ТП]])</f>
        <v>392-003-005ТП 75-07 г. Черняховск</v>
      </c>
      <c r="C36" s="282" t="s">
        <v>322</v>
      </c>
      <c r="D36" s="204" t="s">
        <v>3059</v>
      </c>
      <c r="E36" s="282" t="str">
        <f>INDEX(ТабЛЭП[],MATCH(ТабТП[Код ПС]&amp;TRIM(G36),ТабЛЭП[Ключ],0),7)</f>
        <v>Y00108</v>
      </c>
      <c r="F36" s="278" t="str">
        <f>INDEX(ТабЛЭП[],MATCH(ТабТП[Код ПС]&amp;TRIM(G36),ТабЛЭП[Ключ],0),1)</f>
        <v>392-003-005</v>
      </c>
      <c r="G36" s="303" t="s">
        <v>243</v>
      </c>
      <c r="H36" s="280" t="str">
        <f>INDEX(ТабПС[],MATCH(I36,Подстанции,0),1)</f>
        <v>392-003</v>
      </c>
      <c r="I36" s="447" t="s">
        <v>260</v>
      </c>
      <c r="J36" s="328"/>
      <c r="K36" s="328"/>
      <c r="L36" s="328"/>
      <c r="M36" s="328"/>
      <c r="N36" s="328"/>
      <c r="O36" s="328"/>
      <c r="P36" s="328"/>
      <c r="Q36" s="328"/>
      <c r="R36" s="328"/>
      <c r="S36" s="328"/>
      <c r="T36" s="328"/>
      <c r="U36" s="328"/>
      <c r="V36" s="328"/>
      <c r="W36" s="328"/>
      <c r="X36" s="328"/>
      <c r="Y36" s="328" t="s">
        <v>2218</v>
      </c>
      <c r="Z36" s="328"/>
      <c r="AA36" s="328"/>
      <c r="AB36" s="328"/>
      <c r="AC36" s="328"/>
      <c r="AD36" s="328"/>
      <c r="AE36" s="328"/>
      <c r="AF36" s="328"/>
      <c r="AG36" s="328"/>
      <c r="AH36" s="322"/>
      <c r="AI36" s="328"/>
      <c r="AJ36" s="389" t="s">
        <v>152</v>
      </c>
      <c r="AK36" s="328"/>
      <c r="AL36" s="328"/>
      <c r="AM36" s="210"/>
      <c r="AN36" s="263"/>
      <c r="AO36" s="263"/>
      <c r="AP36" s="263"/>
      <c r="AQ36" s="323"/>
      <c r="AR36" s="323"/>
      <c r="AS36" s="323"/>
      <c r="AT36" s="323"/>
      <c r="AU36" s="323"/>
      <c r="AV36" s="323"/>
      <c r="AW36" s="323"/>
      <c r="AX36" s="323"/>
      <c r="AY36" s="323"/>
      <c r="AZ36" s="323"/>
    </row>
    <row r="37" spans="1:52" s="61" customFormat="1" ht="15.75" hidden="1" customHeight="1" x14ac:dyDescent="0.25">
      <c r="A37" s="282" t="str">
        <f>CONCATENATE(F37,"-",C37)</f>
        <v>392-003-005-00042</v>
      </c>
      <c r="B37" s="261" t="str">
        <f>ТабТП[[#This Row],[Код ВЛ]]&amp;TRIM(ТабТП[[#This Row],[Наименование ТП]])</f>
        <v>392-003-005ТП 75-08 Шоссейный</v>
      </c>
      <c r="C37" s="282" t="s">
        <v>323</v>
      </c>
      <c r="D37" s="204" t="s">
        <v>3060</v>
      </c>
      <c r="E37" s="282" t="str">
        <f>INDEX(ТабЛЭП[],MATCH(ТабТП[Код ПС]&amp;TRIM(G37),ТабЛЭП[Ключ],0),7)</f>
        <v>Y00108</v>
      </c>
      <c r="F37" s="278" t="str">
        <f>INDEX(ТабЛЭП[],MATCH(ТабТП[Код ПС]&amp;TRIM(G37),ТабЛЭП[Ключ],0),1)</f>
        <v>392-003-005</v>
      </c>
      <c r="G37" s="303" t="s">
        <v>243</v>
      </c>
      <c r="H37" s="280" t="str">
        <f>INDEX(ТабПС[],MATCH(I37,Подстанции,0),1)</f>
        <v>392-003</v>
      </c>
      <c r="I37" s="447" t="s">
        <v>260</v>
      </c>
      <c r="O37" s="328"/>
      <c r="Y37" s="61" t="s">
        <v>2218</v>
      </c>
      <c r="AD37" s="328"/>
      <c r="AE37" s="328"/>
      <c r="AF37" s="328"/>
      <c r="AH37" s="322"/>
      <c r="AI37" s="328"/>
      <c r="AJ37" s="389" t="s">
        <v>152</v>
      </c>
      <c r="AK37" s="328"/>
      <c r="AL37" s="328"/>
      <c r="AM37" s="210"/>
      <c r="AN37" s="263"/>
      <c r="AO37" s="263"/>
      <c r="AP37" s="263"/>
      <c r="AQ37" s="76"/>
      <c r="AR37" s="76"/>
      <c r="AS37" s="76"/>
      <c r="AT37" s="76"/>
      <c r="AU37" s="76"/>
      <c r="AV37" s="76"/>
      <c r="AW37" s="76"/>
      <c r="AX37" s="76"/>
      <c r="AY37" s="76"/>
      <c r="AZ37" s="76"/>
    </row>
    <row r="38" spans="1:52" s="61" customFormat="1" ht="15.75" hidden="1" customHeight="1" x14ac:dyDescent="0.25">
      <c r="A38" s="281" t="str">
        <f>CONCATENATE(F38,"-",C38)</f>
        <v>392-003-005-00043</v>
      </c>
      <c r="B38" s="261" t="str">
        <f>ТабТП[[#This Row],[Код ВЛ]]&amp;TRIM(ТабТП[[#This Row],[Наименование ТП]])</f>
        <v>392-003-005ТП 75-09 Соловьево</v>
      </c>
      <c r="C38" s="281" t="s">
        <v>324</v>
      </c>
      <c r="D38" s="196" t="s">
        <v>3061</v>
      </c>
      <c r="E38" s="281" t="str">
        <f>INDEX(ТабЛЭП[],MATCH(ТабТП[Код ПС]&amp;TRIM(G38),ТабЛЭП[Ключ],0),7)</f>
        <v>Y00108</v>
      </c>
      <c r="F38" s="278" t="str">
        <f>INDEX(ТабЛЭП[],MATCH(ТабТП[Код ПС]&amp;TRIM(G38),ТабЛЭП[Ключ],0),1)</f>
        <v>392-003-005</v>
      </c>
      <c r="G38" s="303" t="s">
        <v>243</v>
      </c>
      <c r="H38" s="280" t="str">
        <f>INDEX(ТабПС[],MATCH(I38,Подстанции,0),1)</f>
        <v>392-003</v>
      </c>
      <c r="I38" s="447" t="s">
        <v>260</v>
      </c>
      <c r="J38" s="328"/>
      <c r="K38" s="328"/>
      <c r="L38" s="328"/>
      <c r="M38" s="328"/>
      <c r="N38" s="328"/>
      <c r="O38" s="328"/>
      <c r="P38" s="328"/>
      <c r="Q38" s="328"/>
      <c r="R38" s="328"/>
      <c r="S38" s="328"/>
      <c r="T38" s="328"/>
      <c r="U38" s="328"/>
      <c r="V38" s="328"/>
      <c r="W38" s="328"/>
      <c r="X38" s="328"/>
      <c r="Y38" s="328" t="s">
        <v>2218</v>
      </c>
      <c r="Z38" s="328"/>
      <c r="AA38" s="328"/>
      <c r="AB38" s="328"/>
      <c r="AC38" s="328"/>
      <c r="AD38" s="328"/>
      <c r="AE38" s="328"/>
      <c r="AF38" s="328"/>
      <c r="AG38" s="328"/>
      <c r="AH38" s="322"/>
      <c r="AI38" s="328"/>
      <c r="AJ38" s="389" t="s">
        <v>152</v>
      </c>
      <c r="AK38" s="328"/>
      <c r="AL38" s="328"/>
      <c r="AM38" s="210"/>
      <c r="AN38" s="263"/>
      <c r="AO38" s="263"/>
      <c r="AP38" s="26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</row>
    <row r="39" spans="1:52" s="61" customFormat="1" ht="15.75" hidden="1" customHeight="1" x14ac:dyDescent="0.25">
      <c r="A39" s="281" t="str">
        <f>CONCATENATE(F39,"-",C39)</f>
        <v>392-003-005-00044</v>
      </c>
      <c r="B39" s="261" t="str">
        <f>ТабТП[[#This Row],[Код ВЛ]]&amp;TRIM(ТабТП[[#This Row],[Наименование ТП]])</f>
        <v>392-003-005ТП 75-10 Краснополянское</v>
      </c>
      <c r="C39" s="281" t="s">
        <v>325</v>
      </c>
      <c r="D39" s="196" t="s">
        <v>3062</v>
      </c>
      <c r="E39" s="281" t="str">
        <f>INDEX(ТабЛЭП[],MATCH(ТабТП[Код ПС]&amp;TRIM(G39),ТабЛЭП[Ключ],0),7)</f>
        <v>Y00108</v>
      </c>
      <c r="F39" s="278" t="str">
        <f>INDEX(ТабЛЭП[],MATCH(ТабТП[Код ПС]&amp;TRIM(G39),ТабЛЭП[Ключ],0),1)</f>
        <v>392-003-005</v>
      </c>
      <c r="G39" s="303" t="s">
        <v>243</v>
      </c>
      <c r="H39" s="280" t="str">
        <f>INDEX(ТабПС[],MATCH(I39,Подстанции,0),1)</f>
        <v>392-003</v>
      </c>
      <c r="I39" s="447" t="s">
        <v>260</v>
      </c>
      <c r="O39" s="328"/>
      <c r="Y39" s="61" t="s">
        <v>2218</v>
      </c>
      <c r="AD39" s="328"/>
      <c r="AE39" s="328"/>
      <c r="AF39" s="328"/>
      <c r="AH39" s="322"/>
      <c r="AI39" s="328"/>
      <c r="AJ39" s="389" t="s">
        <v>152</v>
      </c>
      <c r="AK39" s="328"/>
      <c r="AL39" s="328"/>
      <c r="AM39" s="210"/>
      <c r="AN39" s="263"/>
      <c r="AO39" s="263"/>
      <c r="AP39" s="263"/>
      <c r="AQ39" s="76"/>
      <c r="AR39" s="76"/>
      <c r="AS39" s="76"/>
      <c r="AT39" s="76"/>
      <c r="AU39" s="76"/>
      <c r="AV39" s="76"/>
      <c r="AW39" s="76"/>
      <c r="AX39" s="76"/>
      <c r="AY39" s="76"/>
      <c r="AZ39" s="76"/>
    </row>
    <row r="40" spans="1:52" s="61" customFormat="1" ht="15.75" hidden="1" customHeight="1" x14ac:dyDescent="0.25">
      <c r="A40" s="282" t="str">
        <f>CONCATENATE(F40,"-",C40)</f>
        <v>392-003-005-00045</v>
      </c>
      <c r="B40" s="261" t="str">
        <f>ТабТП[[#This Row],[Код ВЛ]]&amp;TRIM(ТабТП[[#This Row],[Наименование ТП]])</f>
        <v>392-003-005ТП 75-15 Абонента Шумков А.А.</v>
      </c>
      <c r="C40" s="282" t="s">
        <v>326</v>
      </c>
      <c r="D40" s="204" t="s">
        <v>3063</v>
      </c>
      <c r="E40" s="282" t="str">
        <f>INDEX(ТабЛЭП[],MATCH(ТабТП[Код ПС]&amp;TRIM(G40),ТабЛЭП[Ключ],0),7)</f>
        <v>Y00108</v>
      </c>
      <c r="F40" s="278" t="str">
        <f>INDEX(ТабЛЭП[],MATCH(ТабТП[Код ПС]&amp;TRIM(G40),ТабЛЭП[Ключ],0),1)</f>
        <v>392-003-005</v>
      </c>
      <c r="G40" s="303" t="s">
        <v>243</v>
      </c>
      <c r="H40" s="280" t="str">
        <f>INDEX(ТабПС[],MATCH(I40,Подстанции,0),1)</f>
        <v>392-003</v>
      </c>
      <c r="I40" s="447" t="s">
        <v>260</v>
      </c>
      <c r="J40" s="328"/>
      <c r="K40" s="328"/>
      <c r="L40" s="328"/>
      <c r="M40" s="328"/>
      <c r="N40" s="328"/>
      <c r="O40" s="328"/>
      <c r="P40" s="328"/>
      <c r="Q40" s="328"/>
      <c r="R40" s="328"/>
      <c r="S40" s="328"/>
      <c r="T40" s="328"/>
      <c r="U40" s="328"/>
      <c r="V40" s="328"/>
      <c r="W40" s="328"/>
      <c r="X40" s="328"/>
      <c r="Y40" s="328" t="s">
        <v>2218</v>
      </c>
      <c r="Z40" s="328"/>
      <c r="AA40" s="328"/>
      <c r="AB40" s="328"/>
      <c r="AC40" s="328"/>
      <c r="AD40" s="328"/>
      <c r="AE40" s="328"/>
      <c r="AF40" s="328"/>
      <c r="AG40" s="328"/>
      <c r="AH40" s="322"/>
      <c r="AI40" s="328"/>
      <c r="AJ40" s="389" t="s">
        <v>152</v>
      </c>
      <c r="AK40" s="328"/>
      <c r="AL40" s="328"/>
      <c r="AM40" s="210"/>
      <c r="AN40" s="263"/>
      <c r="AO40" s="263"/>
      <c r="AP40" s="263"/>
      <c r="AQ40" s="323"/>
      <c r="AR40" s="323"/>
      <c r="AS40" s="323"/>
      <c r="AT40" s="323"/>
      <c r="AU40" s="323"/>
      <c r="AV40" s="323"/>
      <c r="AW40" s="323"/>
      <c r="AX40" s="323"/>
      <c r="AY40" s="323"/>
      <c r="AZ40" s="323"/>
    </row>
    <row r="41" spans="1:52" s="61" customFormat="1" ht="15.75" hidden="1" customHeight="1" x14ac:dyDescent="0.25">
      <c r="A41" s="281" t="str">
        <f>CONCATENATE(F41,"-",C41)</f>
        <v>392-003-005-00046</v>
      </c>
      <c r="B41" s="261" t="str">
        <f>ТабТП[[#This Row],[Код ВЛ]]&amp;TRIM(ТабТП[[#This Row],[Наименование ТП]])</f>
        <v>392-003-005"# искл. ТП 75-18 ж/д причина не известна"</v>
      </c>
      <c r="C41" s="281" t="s">
        <v>327</v>
      </c>
      <c r="D41" s="435" t="s">
        <v>6094</v>
      </c>
      <c r="E41" s="281" t="str">
        <f>INDEX(ТабЛЭП[],MATCH(ТабТП[Код ПС]&amp;TRIM(G41),ТабЛЭП[Ключ],0),7)</f>
        <v>Y00108</v>
      </c>
      <c r="F41" s="278" t="str">
        <f>INDEX(ТабЛЭП[],MATCH(ТабТП[Код ПС]&amp;TRIM(G41),ТабЛЭП[Ключ],0),1)</f>
        <v>392-003-005</v>
      </c>
      <c r="G41" s="303" t="s">
        <v>243</v>
      </c>
      <c r="H41" s="280" t="str">
        <f>INDEX(ТабПС[],MATCH(I41,Подстанции,0),1)</f>
        <v>392-003</v>
      </c>
      <c r="I41" s="447" t="s">
        <v>260</v>
      </c>
      <c r="O41" s="328"/>
      <c r="Y41" s="61" t="s">
        <v>2218</v>
      </c>
      <c r="AD41" s="328"/>
      <c r="AE41" s="328"/>
      <c r="AF41" s="328"/>
      <c r="AH41" s="322"/>
      <c r="AI41" s="328"/>
      <c r="AJ41" s="389" t="s">
        <v>152</v>
      </c>
      <c r="AK41" s="328"/>
      <c r="AL41" s="328"/>
      <c r="AM41" s="210"/>
      <c r="AN41" s="263"/>
      <c r="AO41" s="263"/>
      <c r="AP41" s="263"/>
      <c r="AQ41" s="76"/>
      <c r="AR41" s="76"/>
      <c r="AS41" s="76"/>
      <c r="AT41" s="76"/>
      <c r="AU41" s="76"/>
      <c r="AV41" s="76"/>
      <c r="AW41" s="76"/>
      <c r="AX41" s="76"/>
      <c r="AY41" s="76"/>
      <c r="AZ41" s="76"/>
    </row>
    <row r="42" spans="1:52" s="61" customFormat="1" ht="15.75" hidden="1" customHeight="1" x14ac:dyDescent="0.25">
      <c r="A42" s="281" t="str">
        <f>CONCATENATE(F42,"-",C42)</f>
        <v>392-003-005-00047</v>
      </c>
      <c r="B42" s="261" t="str">
        <f>ТабТП[[#This Row],[Код ВЛ]]&amp;TRIM(ТабТП[[#This Row],[Наименование ТП]])</f>
        <v>392-003-005ТП В-126 Краснополянское</v>
      </c>
      <c r="C42" s="281" t="s">
        <v>328</v>
      </c>
      <c r="D42" s="196" t="s">
        <v>3064</v>
      </c>
      <c r="E42" s="281" t="str">
        <f>INDEX(ТабЛЭП[],MATCH(ТабТП[Код ПС]&amp;TRIM(G42),ТабЛЭП[Ключ],0),7)</f>
        <v>Y00108</v>
      </c>
      <c r="F42" s="278" t="str">
        <f>INDEX(ТабЛЭП[],MATCH(ТабТП[Код ПС]&amp;TRIM(G42),ТабЛЭП[Ключ],0),1)</f>
        <v>392-003-005</v>
      </c>
      <c r="G42" s="303" t="s">
        <v>243</v>
      </c>
      <c r="H42" s="280" t="str">
        <f>INDEX(ТабПС[],MATCH(I42,Подстанции,0),1)</f>
        <v>392-003</v>
      </c>
      <c r="I42" s="447" t="s">
        <v>260</v>
      </c>
      <c r="O42" s="328"/>
      <c r="Y42" s="61" t="s">
        <v>2218</v>
      </c>
      <c r="AD42" s="328"/>
      <c r="AE42" s="328"/>
      <c r="AF42" s="328"/>
      <c r="AH42" s="322"/>
      <c r="AI42" s="328"/>
      <c r="AJ42" s="389" t="s">
        <v>152</v>
      </c>
      <c r="AK42" s="328"/>
      <c r="AL42" s="328"/>
      <c r="AM42" s="210"/>
      <c r="AN42" s="263"/>
      <c r="AO42" s="263"/>
      <c r="AP42" s="263"/>
      <c r="AQ42" s="76"/>
      <c r="AR42" s="76"/>
      <c r="AS42" s="76"/>
      <c r="AT42" s="76"/>
      <c r="AU42" s="76"/>
      <c r="AV42" s="76"/>
      <c r="AW42" s="76"/>
      <c r="AX42" s="76"/>
      <c r="AY42" s="76"/>
      <c r="AZ42" s="76"/>
    </row>
    <row r="43" spans="1:52" s="61" customFormat="1" ht="15.75" hidden="1" customHeight="1" x14ac:dyDescent="0.25">
      <c r="A43" s="197" t="str">
        <f>CONCATENATE(F43,"-",C43)</f>
        <v>392-003-005-02289</v>
      </c>
      <c r="B43" s="490" t="str">
        <f>ТабТП[[#This Row],[Код ВЛ]]&amp;TRIM(ТабТП[[#This Row],[Наименование ТП]])</f>
        <v>392-003-005ТП 75-16 Замостье</v>
      </c>
      <c r="C43" s="496" t="s">
        <v>5839</v>
      </c>
      <c r="D43" s="498" t="s">
        <v>5840</v>
      </c>
      <c r="E43" s="206" t="str">
        <f>INDEX(ТабЛЭП[],MATCH(ТабТП[Код ПС]&amp;TRIM(G43),ТабЛЭП[Ключ],0),7)</f>
        <v>Y00108</v>
      </c>
      <c r="F43" s="214" t="str">
        <f>INDEX(ТабЛЭП[],MATCH(ТабТП[Код ПС]&amp;TRIM(G43),ТабЛЭП[Ключ],0),1)</f>
        <v>392-003-005</v>
      </c>
      <c r="G43" s="290" t="s">
        <v>243</v>
      </c>
      <c r="H43" s="280" t="str">
        <f>INDEX(ТабПС[],MATCH(I43,Подстанции,0),1)</f>
        <v>392-003</v>
      </c>
      <c r="I43" s="447" t="s">
        <v>260</v>
      </c>
      <c r="J43" s="420"/>
      <c r="K43" s="420"/>
      <c r="L43" s="420"/>
      <c r="M43" s="420"/>
      <c r="N43" s="420"/>
      <c r="O43" s="420"/>
      <c r="P43" s="420"/>
      <c r="Q43" s="420"/>
      <c r="R43" s="420"/>
      <c r="S43" s="420"/>
      <c r="T43" s="420"/>
      <c r="U43" s="420"/>
      <c r="V43" s="420"/>
      <c r="W43" s="420"/>
      <c r="X43" s="420"/>
      <c r="Y43" s="420"/>
      <c r="Z43" s="420"/>
      <c r="AA43" s="420"/>
      <c r="AB43" s="420"/>
      <c r="AC43" s="420"/>
      <c r="AD43" s="420"/>
      <c r="AE43" s="420"/>
      <c r="AF43" s="420"/>
      <c r="AG43" s="420"/>
      <c r="AH43" s="419"/>
      <c r="AI43" s="419"/>
      <c r="AJ43" s="420" t="s">
        <v>152</v>
      </c>
      <c r="AK43" s="420"/>
      <c r="AL43" s="420"/>
      <c r="AM43" s="420"/>
      <c r="AN43" s="421"/>
      <c r="AO43" s="421"/>
      <c r="AP43" s="421"/>
      <c r="AQ43" s="332"/>
      <c r="AR43" s="332"/>
      <c r="AS43" s="332"/>
      <c r="AT43" s="332"/>
      <c r="AU43" s="332"/>
      <c r="AV43" s="332"/>
      <c r="AW43" s="332"/>
      <c r="AX43" s="332"/>
      <c r="AY43" s="332"/>
      <c r="AZ43" s="332"/>
    </row>
    <row r="44" spans="1:52" s="61" customFormat="1" ht="15.75" hidden="1" customHeight="1" x14ac:dyDescent="0.25">
      <c r="A44" s="486" t="str">
        <f>CONCATENATE(F44,"-",C44)</f>
        <v>392-003-005-02352</v>
      </c>
      <c r="B44" s="494" t="str">
        <f>ТабТП[[#This Row],[Код ВЛ]]&amp;TRIM(ТабТП[[#This Row],[Наименование ТП]])</f>
        <v>392-003-005ТП 75-07 РЩ -2 г. Черняховск</v>
      </c>
      <c r="C44" s="496" t="s">
        <v>6111</v>
      </c>
      <c r="D44" s="185" t="s">
        <v>6110</v>
      </c>
      <c r="E44" s="510" t="str">
        <f>INDEX(ТабЛЭП[],MATCH(ТабТП[Код ПС]&amp;TRIM(G44),ТабЛЭП[Ключ],0),7)</f>
        <v>Y00108</v>
      </c>
      <c r="F44" s="513" t="str">
        <f>INDEX(ТабЛЭП[],MATCH(ТабТП[Код ПС]&amp;TRIM(G44),ТабЛЭП[Ключ],0),1)</f>
        <v>392-003-005</v>
      </c>
      <c r="G44" s="290" t="s">
        <v>243</v>
      </c>
      <c r="H44" s="518" t="str">
        <f>INDEX(ТабПС[],MATCH(I44,Подстанции,0),1)</f>
        <v>392-003</v>
      </c>
      <c r="I44" s="447" t="s">
        <v>260</v>
      </c>
      <c r="J44" s="420"/>
      <c r="K44" s="420"/>
      <c r="L44" s="420"/>
      <c r="M44" s="420"/>
      <c r="N44" s="420"/>
      <c r="O44" s="527"/>
      <c r="P44" s="420"/>
      <c r="Q44" s="420"/>
      <c r="R44" s="420"/>
      <c r="S44" s="420"/>
      <c r="T44" s="420"/>
      <c r="U44" s="420"/>
      <c r="V44" s="420"/>
      <c r="W44" s="420"/>
      <c r="X44" s="420"/>
      <c r="Y44" s="420"/>
      <c r="Z44" s="420"/>
      <c r="AA44" s="420"/>
      <c r="AB44" s="420"/>
      <c r="AC44" s="420"/>
      <c r="AD44" s="527"/>
      <c r="AE44" s="527"/>
      <c r="AF44" s="527"/>
      <c r="AG44" s="420"/>
      <c r="AH44" s="534"/>
      <c r="AI44" s="534"/>
      <c r="AJ44" s="527"/>
      <c r="AK44" s="527"/>
      <c r="AL44" s="527"/>
      <c r="AM44" s="527"/>
      <c r="AN44" s="538"/>
      <c r="AO44" s="538"/>
      <c r="AP44" s="538"/>
      <c r="AQ44" s="332"/>
      <c r="AR44" s="332"/>
      <c r="AS44" s="332"/>
      <c r="AT44" s="332"/>
      <c r="AU44" s="332"/>
      <c r="AV44" s="332"/>
      <c r="AW44" s="332"/>
      <c r="AX44" s="332"/>
      <c r="AY44" s="332"/>
      <c r="AZ44" s="332"/>
    </row>
    <row r="45" spans="1:52" s="61" customFormat="1" ht="15.75" hidden="1" customHeight="1" x14ac:dyDescent="0.25">
      <c r="A45" s="197" t="str">
        <f>CONCATENATE(F45,"-",C45)</f>
        <v>392-003-006-00048</v>
      </c>
      <c r="B45" s="261" t="str">
        <f>ТабТП[[#This Row],[Код ВЛ]]&amp;TRIM(ТабТП[[#This Row],[Наименование ТП]])</f>
        <v>392-003-006ТП В-101 Берестово</v>
      </c>
      <c r="C45" s="197" t="s">
        <v>329</v>
      </c>
      <c r="D45" s="198" t="s">
        <v>3065</v>
      </c>
      <c r="E45" s="206" t="str">
        <f>INDEX(ТабЛЭП[],MATCH(ТабТП[Код ПС]&amp;TRIM(G45),ТабЛЭП[Ключ],0),7)</f>
        <v>Y00109</v>
      </c>
      <c r="F45" s="278" t="str">
        <f>INDEX(ТабЛЭП[],MATCH(ТабТП[Код ПС]&amp;TRIM(G45),ТабЛЭП[Ключ],0),1)</f>
        <v>392-003-006</v>
      </c>
      <c r="G45" s="444" t="s">
        <v>241</v>
      </c>
      <c r="H45" s="280" t="str">
        <f>INDEX(ТабПС[],MATCH(I45,Подстанции,0),1)</f>
        <v>392-003</v>
      </c>
      <c r="I45" s="447" t="s">
        <v>260</v>
      </c>
      <c r="O45" s="328"/>
      <c r="Y45" s="61" t="s">
        <v>2218</v>
      </c>
      <c r="AD45" s="328"/>
      <c r="AE45" s="328"/>
      <c r="AF45" s="328"/>
      <c r="AH45" s="322"/>
      <c r="AI45" s="328"/>
      <c r="AJ45" s="389" t="s">
        <v>152</v>
      </c>
      <c r="AK45" s="328"/>
      <c r="AL45" s="328"/>
      <c r="AM45" s="210"/>
      <c r="AN45" s="263"/>
      <c r="AO45" s="263"/>
      <c r="AP45" s="263"/>
      <c r="AQ45" s="76"/>
      <c r="AR45" s="76"/>
      <c r="AS45" s="76"/>
      <c r="AT45" s="76"/>
      <c r="AU45" s="76"/>
      <c r="AV45" s="76"/>
      <c r="AW45" s="76"/>
      <c r="AX45" s="76"/>
      <c r="AY45" s="76"/>
      <c r="AZ45" s="76"/>
    </row>
    <row r="46" spans="1:52" s="61" customFormat="1" ht="15.75" hidden="1" customHeight="1" x14ac:dyDescent="0.25">
      <c r="A46" s="197" t="str">
        <f>CONCATENATE(F46,"-",C46)</f>
        <v>392-003-006-00049</v>
      </c>
      <c r="B46" s="261" t="str">
        <f>ТабТП[[#This Row],[Код ВЛ]]&amp;TRIM(ТабТП[[#This Row],[Наименование ТП]])</f>
        <v>392-003-006ТП 80-01 Приречье</v>
      </c>
      <c r="C46" s="197" t="s">
        <v>330</v>
      </c>
      <c r="D46" s="198" t="s">
        <v>2389</v>
      </c>
      <c r="E46" s="206" t="str">
        <f>INDEX(ТабЛЭП[],MATCH(ТабТП[Код ПС]&amp;TRIM(G46),ТабЛЭП[Ключ],0),7)</f>
        <v>Y00109</v>
      </c>
      <c r="F46" s="278" t="str">
        <f>INDEX(ТабЛЭП[],MATCH(ТабТП[Код ПС]&amp;TRIM(G46),ТабЛЭП[Ключ],0),1)</f>
        <v>392-003-006</v>
      </c>
      <c r="G46" s="444" t="s">
        <v>241</v>
      </c>
      <c r="H46" s="280" t="str">
        <f>INDEX(ТабПС[],MATCH(I46,Подстанции,0),1)</f>
        <v>392-003</v>
      </c>
      <c r="I46" s="447" t="s">
        <v>260</v>
      </c>
      <c r="O46" s="328"/>
      <c r="Y46" s="61" t="s">
        <v>2218</v>
      </c>
      <c r="Z46" s="61" t="s">
        <v>2352</v>
      </c>
      <c r="AD46" s="328"/>
      <c r="AE46" s="328"/>
      <c r="AF46" s="328"/>
      <c r="AH46" s="322"/>
      <c r="AI46" s="328"/>
      <c r="AJ46" s="389" t="s">
        <v>152</v>
      </c>
      <c r="AK46" s="328"/>
      <c r="AL46" s="328"/>
      <c r="AM46" s="210"/>
      <c r="AN46" s="263"/>
      <c r="AO46" s="263"/>
      <c r="AP46" s="263"/>
      <c r="AQ46" s="76"/>
      <c r="AR46" s="76"/>
      <c r="AS46" s="76"/>
      <c r="AT46" s="76"/>
      <c r="AU46" s="76"/>
      <c r="AV46" s="76"/>
      <c r="AW46" s="76"/>
      <c r="AX46" s="76"/>
      <c r="AY46" s="76"/>
      <c r="AZ46" s="76"/>
    </row>
    <row r="47" spans="1:52" s="61" customFormat="1" ht="15.75" hidden="1" customHeight="1" x14ac:dyDescent="0.25">
      <c r="A47" s="197" t="str">
        <f>CONCATENATE(F47,"-",C47)</f>
        <v>392-003-006-00050</v>
      </c>
      <c r="B47" s="261" t="str">
        <f>ТабТП[[#This Row],[Код ВЛ]]&amp;TRIM(ТабТП[[#This Row],[Наименование ТП]])</f>
        <v>392-003-006ТП 80-02 Козловка</v>
      </c>
      <c r="C47" s="197" t="s">
        <v>331</v>
      </c>
      <c r="D47" s="198" t="s">
        <v>2390</v>
      </c>
      <c r="E47" s="206" t="str">
        <f>INDEX(ТабЛЭП[],MATCH(ТабТП[Код ПС]&amp;TRIM(G47),ТабЛЭП[Ключ],0),7)</f>
        <v>Y00109</v>
      </c>
      <c r="F47" s="278" t="str">
        <f>INDEX(ТабЛЭП[],MATCH(ТабТП[Код ПС]&amp;TRIM(G47),ТабЛЭП[Ключ],0),1)</f>
        <v>392-003-006</v>
      </c>
      <c r="G47" s="444" t="s">
        <v>241</v>
      </c>
      <c r="H47" s="280" t="str">
        <f>INDEX(ТабПС[],MATCH(I47,Подстанции,0),1)</f>
        <v>392-003</v>
      </c>
      <c r="I47" s="447" t="s">
        <v>260</v>
      </c>
      <c r="O47" s="328"/>
      <c r="Y47" s="61" t="s">
        <v>2218</v>
      </c>
      <c r="Z47" s="61" t="s">
        <v>2363</v>
      </c>
      <c r="AD47" s="328"/>
      <c r="AE47" s="328"/>
      <c r="AF47" s="328"/>
      <c r="AH47" s="322"/>
      <c r="AI47" s="328"/>
      <c r="AJ47" s="389" t="s">
        <v>152</v>
      </c>
      <c r="AK47" s="328"/>
      <c r="AL47" s="328"/>
      <c r="AM47" s="210"/>
      <c r="AN47" s="263"/>
      <c r="AO47" s="263"/>
      <c r="AP47" s="263"/>
      <c r="AQ47" s="76"/>
      <c r="AR47" s="76"/>
      <c r="AS47" s="76"/>
      <c r="AT47" s="76"/>
      <c r="AU47" s="76"/>
      <c r="AV47" s="76"/>
      <c r="AW47" s="76"/>
      <c r="AX47" s="76"/>
      <c r="AY47" s="76"/>
      <c r="AZ47" s="76"/>
    </row>
    <row r="48" spans="1:52" s="61" customFormat="1" ht="15.75" hidden="1" customHeight="1" x14ac:dyDescent="0.25">
      <c r="A48" s="197" t="str">
        <f>CONCATENATE(F48,"-",C48)</f>
        <v>392-003-006-00051</v>
      </c>
      <c r="B48" s="261" t="str">
        <f>ТабТП[[#This Row],[Код ВЛ]]&amp;TRIM(ТабТП[[#This Row],[Наименование ТП]])</f>
        <v>392-003-006ТП 80-03 Низменное</v>
      </c>
      <c r="C48" s="197" t="s">
        <v>332</v>
      </c>
      <c r="D48" s="198" t="s">
        <v>2391</v>
      </c>
      <c r="E48" s="206" t="str">
        <f>INDEX(ТабЛЭП[],MATCH(ТабТП[Код ПС]&amp;TRIM(G48),ТабЛЭП[Ключ],0),7)</f>
        <v>Y00109</v>
      </c>
      <c r="F48" s="278" t="str">
        <f>INDEX(ТабЛЭП[],MATCH(ТабТП[Код ПС]&amp;TRIM(G48),ТабЛЭП[Ключ],0),1)</f>
        <v>392-003-006</v>
      </c>
      <c r="G48" s="444" t="s">
        <v>241</v>
      </c>
      <c r="H48" s="280" t="str">
        <f>INDEX(ТабПС[],MATCH(I48,Подстанции,0),1)</f>
        <v>392-003</v>
      </c>
      <c r="I48" s="447" t="s">
        <v>260</v>
      </c>
      <c r="J48" s="328"/>
      <c r="K48" s="328"/>
      <c r="L48" s="328"/>
      <c r="M48" s="328"/>
      <c r="N48" s="328"/>
      <c r="O48" s="328"/>
      <c r="P48" s="328"/>
      <c r="Q48" s="328"/>
      <c r="R48" s="328"/>
      <c r="S48" s="328"/>
      <c r="T48" s="328"/>
      <c r="U48" s="328"/>
      <c r="V48" s="328"/>
      <c r="W48" s="328"/>
      <c r="X48" s="328"/>
      <c r="Y48" s="328" t="s">
        <v>2218</v>
      </c>
      <c r="Z48" s="328" t="s">
        <v>2364</v>
      </c>
      <c r="AA48" s="328"/>
      <c r="AB48" s="328"/>
      <c r="AC48" s="328"/>
      <c r="AD48" s="328"/>
      <c r="AE48" s="328"/>
      <c r="AF48" s="328"/>
      <c r="AG48" s="328"/>
      <c r="AH48" s="322"/>
      <c r="AI48" s="328"/>
      <c r="AJ48" s="389" t="s">
        <v>152</v>
      </c>
      <c r="AK48" s="328"/>
      <c r="AL48" s="328"/>
      <c r="AM48" s="210"/>
      <c r="AN48" s="263"/>
      <c r="AO48" s="263"/>
      <c r="AP48" s="263"/>
      <c r="AQ48" s="323"/>
      <c r="AR48" s="323"/>
      <c r="AS48" s="323"/>
      <c r="AT48" s="323"/>
      <c r="AU48" s="323"/>
      <c r="AV48" s="323"/>
      <c r="AW48" s="323"/>
      <c r="AX48" s="323"/>
      <c r="AY48" s="323"/>
      <c r="AZ48" s="323"/>
    </row>
    <row r="49" spans="1:52" s="61" customFormat="1" ht="15.75" hidden="1" customHeight="1" x14ac:dyDescent="0.25">
      <c r="A49" s="197" t="str">
        <f>CONCATENATE(F49,"-",C49)</f>
        <v>392-003-006-00052</v>
      </c>
      <c r="B49" s="261" t="str">
        <f>ТабТП[[#This Row],[Код ВЛ]]&amp;TRIM(ТабТП[[#This Row],[Наименование ТП]])</f>
        <v>392-003-006ТП 80-04 Привольное</v>
      </c>
      <c r="C49" s="197" t="s">
        <v>2575</v>
      </c>
      <c r="D49" s="198" t="s">
        <v>2392</v>
      </c>
      <c r="E49" s="206" t="str">
        <f>INDEX(ТабЛЭП[],MATCH(ТабТП[Код ПС]&amp;TRIM(G49),ТабЛЭП[Ключ],0),7)</f>
        <v>Y00109</v>
      </c>
      <c r="F49" s="278" t="str">
        <f>INDEX(ТабЛЭП[],MATCH(ТабТП[Код ПС]&amp;TRIM(G49),ТабЛЭП[Ключ],0),1)</f>
        <v>392-003-006</v>
      </c>
      <c r="G49" s="444" t="s">
        <v>241</v>
      </c>
      <c r="H49" s="280" t="str">
        <f>INDEX(ТабПС[],MATCH(I49,Подстанции,0),1)</f>
        <v>392-003</v>
      </c>
      <c r="I49" s="447" t="s">
        <v>260</v>
      </c>
      <c r="O49" s="328"/>
      <c r="Y49" s="61" t="s">
        <v>2218</v>
      </c>
      <c r="AD49" s="328"/>
      <c r="AE49" s="328"/>
      <c r="AF49" s="328"/>
      <c r="AH49" s="322"/>
      <c r="AI49" s="328"/>
      <c r="AJ49" s="389" t="s">
        <v>152</v>
      </c>
      <c r="AK49" s="328"/>
      <c r="AL49" s="328"/>
      <c r="AM49" s="210"/>
      <c r="AN49" s="263"/>
      <c r="AO49" s="263"/>
      <c r="AP49" s="263"/>
      <c r="AQ49" s="76"/>
      <c r="AR49" s="76"/>
      <c r="AS49" s="76"/>
      <c r="AT49" s="76"/>
      <c r="AU49" s="76"/>
      <c r="AV49" s="76"/>
      <c r="AW49" s="76"/>
      <c r="AX49" s="76"/>
      <c r="AY49" s="76"/>
      <c r="AZ49" s="76"/>
    </row>
    <row r="50" spans="1:52" s="61" customFormat="1" ht="15.75" hidden="1" customHeight="1" x14ac:dyDescent="0.25">
      <c r="A50" s="197" t="str">
        <f>CONCATENATE(F50,"-",C50)</f>
        <v>392-003-006-00053</v>
      </c>
      <c r="B50" s="261" t="str">
        <f>ТабТП[[#This Row],[Код ВЛ]]&amp;TRIM(ТабТП[[#This Row],[Наименование ТП]])</f>
        <v>392-003-006ТП 80-05 Трудовое</v>
      </c>
      <c r="C50" s="197" t="s">
        <v>333</v>
      </c>
      <c r="D50" s="198" t="s">
        <v>2393</v>
      </c>
      <c r="E50" s="206" t="str">
        <f>INDEX(ТабЛЭП[],MATCH(ТабТП[Код ПС]&amp;TRIM(G50),ТабЛЭП[Ключ],0),7)</f>
        <v>Y00109</v>
      </c>
      <c r="F50" s="278" t="str">
        <f>INDEX(ТабЛЭП[],MATCH(ТабТП[Код ПС]&amp;TRIM(G50),ТабЛЭП[Ключ],0),1)</f>
        <v>392-003-006</v>
      </c>
      <c r="G50" s="444" t="s">
        <v>241</v>
      </c>
      <c r="H50" s="280" t="str">
        <f>INDEX(ТабПС[],MATCH(I50,Подстанции,0),1)</f>
        <v>392-003</v>
      </c>
      <c r="I50" s="447" t="s">
        <v>260</v>
      </c>
      <c r="O50" s="328"/>
      <c r="Y50" s="61" t="s">
        <v>2218</v>
      </c>
      <c r="AD50" s="328"/>
      <c r="AE50" s="328"/>
      <c r="AF50" s="328"/>
      <c r="AH50" s="322"/>
      <c r="AI50" s="328"/>
      <c r="AJ50" s="389" t="s">
        <v>152</v>
      </c>
      <c r="AK50" s="328"/>
      <c r="AL50" s="328"/>
      <c r="AM50" s="210"/>
      <c r="AN50" s="263"/>
      <c r="AO50" s="263"/>
      <c r="AP50" s="263"/>
      <c r="AQ50" s="76"/>
      <c r="AR50" s="76"/>
      <c r="AS50" s="76"/>
      <c r="AT50" s="76"/>
      <c r="AU50" s="76"/>
      <c r="AV50" s="76"/>
      <c r="AW50" s="76"/>
      <c r="AX50" s="76"/>
      <c r="AY50" s="76"/>
      <c r="AZ50" s="76"/>
    </row>
    <row r="51" spans="1:52" s="61" customFormat="1" ht="15.75" hidden="1" customHeight="1" x14ac:dyDescent="0.25">
      <c r="A51" s="197" t="str">
        <f>CONCATENATE(F51,"-",C51)</f>
        <v>392-003-006-00054</v>
      </c>
      <c r="B51" s="261" t="str">
        <f>ТабТП[[#This Row],[Код ВЛ]]&amp;TRIM(ТабТП[[#This Row],[Наименование ТП]])</f>
        <v>392-003-006ТП 80-06 Яснополье</v>
      </c>
      <c r="C51" s="197" t="s">
        <v>334</v>
      </c>
      <c r="D51" s="198" t="s">
        <v>2394</v>
      </c>
      <c r="E51" s="206" t="str">
        <f>INDEX(ТабЛЭП[],MATCH(ТабТП[Код ПС]&amp;TRIM(G51),ТабЛЭП[Ключ],0),7)</f>
        <v>Y00109</v>
      </c>
      <c r="F51" s="278" t="str">
        <f>INDEX(ТабЛЭП[],MATCH(ТабТП[Код ПС]&amp;TRIM(G51),ТабЛЭП[Ключ],0),1)</f>
        <v>392-003-006</v>
      </c>
      <c r="G51" s="444" t="s">
        <v>241</v>
      </c>
      <c r="H51" s="280" t="str">
        <f>INDEX(ТабПС[],MATCH(I51,Подстанции,0),1)</f>
        <v>392-003</v>
      </c>
      <c r="I51" s="447" t="s">
        <v>260</v>
      </c>
      <c r="O51" s="328"/>
      <c r="Y51" s="61" t="s">
        <v>2218</v>
      </c>
      <c r="AD51" s="328"/>
      <c r="AE51" s="328"/>
      <c r="AF51" s="328"/>
      <c r="AH51" s="322"/>
      <c r="AI51" s="328"/>
      <c r="AJ51" s="389" t="s">
        <v>152</v>
      </c>
      <c r="AK51" s="328"/>
      <c r="AL51" s="328"/>
      <c r="AM51" s="210"/>
      <c r="AN51" s="263"/>
      <c r="AO51" s="263"/>
      <c r="AP51" s="263"/>
      <c r="AQ51" s="76"/>
      <c r="AR51" s="76"/>
      <c r="AS51" s="76"/>
      <c r="AT51" s="76"/>
      <c r="AU51" s="76"/>
      <c r="AV51" s="76"/>
      <c r="AW51" s="76"/>
      <c r="AX51" s="76"/>
      <c r="AY51" s="76"/>
      <c r="AZ51" s="76"/>
    </row>
    <row r="52" spans="1:52" s="61" customFormat="1" ht="15.75" hidden="1" customHeight="1" x14ac:dyDescent="0.25">
      <c r="A52" s="197" t="str">
        <f>CONCATENATE(F52,"-",C52)</f>
        <v>392-003-006-00055</v>
      </c>
      <c r="B52" s="261" t="str">
        <f>ТабТП[[#This Row],[Код ВЛ]]&amp;TRIM(ТабТП[[#This Row],[Наименование ТП]])</f>
        <v>392-003-006ТП 80-07 Яснополье</v>
      </c>
      <c r="C52" s="197" t="s">
        <v>335</v>
      </c>
      <c r="D52" s="198" t="s">
        <v>2395</v>
      </c>
      <c r="E52" s="206" t="str">
        <f>INDEX(ТабЛЭП[],MATCH(ТабТП[Код ПС]&amp;TRIM(G52),ТабЛЭП[Ключ],0),7)</f>
        <v>Y00109</v>
      </c>
      <c r="F52" s="278" t="str">
        <f>INDEX(ТабЛЭП[],MATCH(ТабТП[Код ПС]&amp;TRIM(G52),ТабЛЭП[Ключ],0),1)</f>
        <v>392-003-006</v>
      </c>
      <c r="G52" s="444" t="s">
        <v>241</v>
      </c>
      <c r="H52" s="280" t="str">
        <f>INDEX(ТабПС[],MATCH(I52,Подстанции,0),1)</f>
        <v>392-003</v>
      </c>
      <c r="I52" s="447" t="s">
        <v>260</v>
      </c>
      <c r="J52" s="328"/>
      <c r="K52" s="328"/>
      <c r="L52" s="328"/>
      <c r="M52" s="328"/>
      <c r="N52" s="328"/>
      <c r="O52" s="328"/>
      <c r="P52" s="328"/>
      <c r="Q52" s="328"/>
      <c r="R52" s="328"/>
      <c r="S52" s="328"/>
      <c r="T52" s="328"/>
      <c r="U52" s="328"/>
      <c r="V52" s="328"/>
      <c r="W52" s="328"/>
      <c r="X52" s="328"/>
      <c r="Y52" s="328" t="s">
        <v>2218</v>
      </c>
      <c r="Z52" s="328"/>
      <c r="AA52" s="328"/>
      <c r="AB52" s="328"/>
      <c r="AC52" s="328"/>
      <c r="AD52" s="328"/>
      <c r="AE52" s="328"/>
      <c r="AF52" s="328"/>
      <c r="AG52" s="328"/>
      <c r="AH52" s="322"/>
      <c r="AI52" s="328"/>
      <c r="AJ52" s="389" t="s">
        <v>152</v>
      </c>
      <c r="AK52" s="328"/>
      <c r="AL52" s="328"/>
      <c r="AM52" s="210"/>
      <c r="AN52" s="263"/>
      <c r="AO52" s="263"/>
      <c r="AP52" s="263"/>
      <c r="AQ52" s="323"/>
      <c r="AR52" s="323"/>
      <c r="AS52" s="323"/>
      <c r="AT52" s="323"/>
      <c r="AU52" s="323"/>
      <c r="AV52" s="323"/>
      <c r="AW52" s="323"/>
      <c r="AX52" s="323"/>
      <c r="AY52" s="323"/>
      <c r="AZ52" s="323"/>
    </row>
    <row r="53" spans="1:52" s="61" customFormat="1" ht="15.75" hidden="1" customHeight="1" x14ac:dyDescent="0.25">
      <c r="A53" s="197" t="str">
        <f>CONCATENATE(F53,"-",C53)</f>
        <v>392-003-006-00056</v>
      </c>
      <c r="B53" s="261" t="str">
        <f>ТабТП[[#This Row],[Код ВЛ]]&amp;TRIM(ТабТП[[#This Row],[Наименование ТП]])</f>
        <v>392-003-006ТП 80-08 Загорское</v>
      </c>
      <c r="C53" s="197" t="s">
        <v>336</v>
      </c>
      <c r="D53" s="198" t="s">
        <v>2396</v>
      </c>
      <c r="E53" s="206" t="str">
        <f>INDEX(ТабЛЭП[],MATCH(ТабТП[Код ПС]&amp;TRIM(G53),ТабЛЭП[Ключ],0),7)</f>
        <v>Y00109</v>
      </c>
      <c r="F53" s="278" t="str">
        <f>INDEX(ТабЛЭП[],MATCH(ТабТП[Код ПС]&amp;TRIM(G53),ТабЛЭП[Ключ],0),1)</f>
        <v>392-003-006</v>
      </c>
      <c r="G53" s="444" t="s">
        <v>241</v>
      </c>
      <c r="H53" s="280" t="str">
        <f>INDEX(ТабПС[],MATCH(I53,Подстанции,0),1)</f>
        <v>392-003</v>
      </c>
      <c r="I53" s="447" t="s">
        <v>260</v>
      </c>
      <c r="O53" s="328"/>
      <c r="Y53" s="61" t="s">
        <v>2218</v>
      </c>
      <c r="AD53" s="328"/>
      <c r="AE53" s="328"/>
      <c r="AF53" s="328"/>
      <c r="AH53" s="322"/>
      <c r="AI53" s="328"/>
      <c r="AJ53" s="389" t="s">
        <v>152</v>
      </c>
      <c r="AK53" s="328"/>
      <c r="AL53" s="328"/>
      <c r="AM53" s="210"/>
      <c r="AN53" s="263"/>
      <c r="AO53" s="263"/>
      <c r="AP53" s="263"/>
      <c r="AQ53" s="76"/>
      <c r="AR53" s="76"/>
      <c r="AS53" s="76"/>
      <c r="AT53" s="76"/>
      <c r="AU53" s="76"/>
      <c r="AV53" s="76"/>
      <c r="AW53" s="76"/>
      <c r="AX53" s="76"/>
      <c r="AY53" s="76"/>
      <c r="AZ53" s="76"/>
    </row>
    <row r="54" spans="1:52" s="61" customFormat="1" ht="15.75" hidden="1" customHeight="1" x14ac:dyDescent="0.25">
      <c r="A54" s="197" t="str">
        <f>CONCATENATE(F54,"-",C54)</f>
        <v>392-003-006-00057</v>
      </c>
      <c r="B54" s="261" t="str">
        <f>ТабТП[[#This Row],[Код ВЛ]]&amp;TRIM(ТабТП[[#This Row],[Наименование ТП]])</f>
        <v>392-003-006ТП 80-09 Загорское</v>
      </c>
      <c r="C54" s="197" t="s">
        <v>337</v>
      </c>
      <c r="D54" s="198" t="s">
        <v>2397</v>
      </c>
      <c r="E54" s="206" t="str">
        <f>INDEX(ТабЛЭП[],MATCH(ТабТП[Код ПС]&amp;TRIM(G54),ТабЛЭП[Ключ],0),7)</f>
        <v>Y00109</v>
      </c>
      <c r="F54" s="278" t="str">
        <f>INDEX(ТабЛЭП[],MATCH(ТабТП[Код ПС]&amp;TRIM(G54),ТабЛЭП[Ключ],0),1)</f>
        <v>392-003-006</v>
      </c>
      <c r="G54" s="444" t="s">
        <v>241</v>
      </c>
      <c r="H54" s="280" t="str">
        <f>INDEX(ТабПС[],MATCH(I54,Подстанции,0),1)</f>
        <v>392-003</v>
      </c>
      <c r="I54" s="447" t="s">
        <v>260</v>
      </c>
      <c r="O54" s="328"/>
      <c r="Y54" s="61" t="s">
        <v>2218</v>
      </c>
      <c r="AD54" s="328"/>
      <c r="AE54" s="328"/>
      <c r="AF54" s="328"/>
      <c r="AH54" s="322"/>
      <c r="AI54" s="328"/>
      <c r="AJ54" s="389" t="s">
        <v>152</v>
      </c>
      <c r="AK54" s="328"/>
      <c r="AL54" s="328"/>
      <c r="AM54" s="210"/>
      <c r="AN54" s="263"/>
      <c r="AO54" s="263"/>
      <c r="AP54" s="263"/>
      <c r="AQ54" s="76"/>
      <c r="AR54" s="76"/>
      <c r="AS54" s="76"/>
      <c r="AT54" s="76"/>
      <c r="AU54" s="76"/>
      <c r="AV54" s="76"/>
      <c r="AW54" s="76"/>
      <c r="AX54" s="76"/>
      <c r="AY54" s="76"/>
      <c r="AZ54" s="76"/>
    </row>
    <row r="55" spans="1:52" s="61" customFormat="1" ht="15.75" hidden="1" customHeight="1" x14ac:dyDescent="0.25">
      <c r="A55" s="197" t="str">
        <f>CONCATENATE(F55,"-",C55)</f>
        <v>392-003-006-00058</v>
      </c>
      <c r="B55" s="261" t="str">
        <f>ТабТП[[#This Row],[Код ВЛ]]&amp;TRIM(ТабТП[[#This Row],[Наименование ТП]])</f>
        <v>392-003-006ТП 80-10 Загорское</v>
      </c>
      <c r="C55" s="197" t="s">
        <v>338</v>
      </c>
      <c r="D55" s="198" t="s">
        <v>2398</v>
      </c>
      <c r="E55" s="206" t="str">
        <f>INDEX(ТабЛЭП[],MATCH(ТабТП[Код ПС]&amp;TRIM(G55),ТабЛЭП[Ключ],0),7)</f>
        <v>Y00109</v>
      </c>
      <c r="F55" s="278" t="str">
        <f>INDEX(ТабЛЭП[],MATCH(ТабТП[Код ПС]&amp;TRIM(G55),ТабЛЭП[Ключ],0),1)</f>
        <v>392-003-006</v>
      </c>
      <c r="G55" s="444" t="s">
        <v>241</v>
      </c>
      <c r="H55" s="280" t="str">
        <f>INDEX(ТабПС[],MATCH(I55,Подстанции,0),1)</f>
        <v>392-003</v>
      </c>
      <c r="I55" s="447" t="s">
        <v>260</v>
      </c>
      <c r="O55" s="328"/>
      <c r="Y55" s="61" t="s">
        <v>2218</v>
      </c>
      <c r="AD55" s="328"/>
      <c r="AE55" s="328"/>
      <c r="AF55" s="328"/>
      <c r="AH55" s="322"/>
      <c r="AI55" s="328"/>
      <c r="AJ55" s="389" t="s">
        <v>152</v>
      </c>
      <c r="AK55" s="328"/>
      <c r="AL55" s="328"/>
      <c r="AM55" s="210"/>
      <c r="AN55" s="263"/>
      <c r="AO55" s="263"/>
      <c r="AP55" s="263"/>
      <c r="AQ55" s="76"/>
      <c r="AR55" s="76"/>
      <c r="AS55" s="76"/>
      <c r="AT55" s="76"/>
      <c r="AU55" s="76"/>
      <c r="AV55" s="76"/>
      <c r="AW55" s="76"/>
      <c r="AX55" s="76"/>
      <c r="AY55" s="76"/>
      <c r="AZ55" s="76"/>
    </row>
    <row r="56" spans="1:52" s="61" customFormat="1" ht="15.75" hidden="1" customHeight="1" x14ac:dyDescent="0.25">
      <c r="A56" s="197" t="str">
        <f>CONCATENATE(F56,"-",C56)</f>
        <v>392-003-006-00059</v>
      </c>
      <c r="B56" s="261" t="str">
        <f>ТабТП[[#This Row],[Код ВЛ]]&amp;TRIM(ТабТП[[#This Row],[Наименование ТП]])</f>
        <v>392-003-006ТП 80-11 Берестово</v>
      </c>
      <c r="C56" s="197" t="s">
        <v>339</v>
      </c>
      <c r="D56" s="198" t="s">
        <v>2399</v>
      </c>
      <c r="E56" s="206" t="str">
        <f>INDEX(ТабЛЭП[],MATCH(ТабТП[Код ПС]&amp;TRIM(G56),ТабЛЭП[Ключ],0),7)</f>
        <v>Y00109</v>
      </c>
      <c r="F56" s="278" t="str">
        <f>INDEX(ТабЛЭП[],MATCH(ТабТП[Код ПС]&amp;TRIM(G56),ТабЛЭП[Ключ],0),1)</f>
        <v>392-003-006</v>
      </c>
      <c r="G56" s="444" t="s">
        <v>241</v>
      </c>
      <c r="H56" s="280" t="str">
        <f>INDEX(ТабПС[],MATCH(I56,Подстанции,0),1)</f>
        <v>392-003</v>
      </c>
      <c r="I56" s="447" t="s">
        <v>260</v>
      </c>
      <c r="J56" s="328"/>
      <c r="K56" s="328"/>
      <c r="L56" s="328"/>
      <c r="M56" s="328"/>
      <c r="N56" s="328"/>
      <c r="O56" s="328"/>
      <c r="P56" s="328"/>
      <c r="Q56" s="328"/>
      <c r="R56" s="328"/>
      <c r="S56" s="328"/>
      <c r="T56" s="328"/>
      <c r="U56" s="328"/>
      <c r="V56" s="328"/>
      <c r="W56" s="328"/>
      <c r="X56" s="328"/>
      <c r="Y56" s="328" t="s">
        <v>2218</v>
      </c>
      <c r="Z56" s="328"/>
      <c r="AA56" s="328"/>
      <c r="AB56" s="328"/>
      <c r="AC56" s="328"/>
      <c r="AD56" s="328"/>
      <c r="AE56" s="328"/>
      <c r="AF56" s="328"/>
      <c r="AG56" s="328"/>
      <c r="AH56" s="322"/>
      <c r="AI56" s="328"/>
      <c r="AJ56" s="389" t="s">
        <v>152</v>
      </c>
      <c r="AK56" s="328"/>
      <c r="AL56" s="328"/>
      <c r="AM56" s="210"/>
      <c r="AN56" s="263"/>
      <c r="AO56" s="263"/>
      <c r="AP56" s="263"/>
      <c r="AQ56" s="323"/>
      <c r="AR56" s="323"/>
      <c r="AS56" s="323"/>
      <c r="AT56" s="323"/>
      <c r="AU56" s="323"/>
      <c r="AV56" s="323"/>
      <c r="AW56" s="323"/>
      <c r="AX56" s="323"/>
      <c r="AY56" s="323"/>
      <c r="AZ56" s="323"/>
    </row>
    <row r="57" spans="1:52" s="61" customFormat="1" ht="15.75" hidden="1" customHeight="1" x14ac:dyDescent="0.25">
      <c r="A57" s="197" t="str">
        <f>CONCATENATE(F57,"-",C57)</f>
        <v>392-003-006-00060</v>
      </c>
      <c r="B57" s="261" t="str">
        <f>ТабТП[[#This Row],[Код ВЛ]]&amp;TRIM(ТабТП[[#This Row],[Наименование ТП]])</f>
        <v>392-003-006ТП 80-12 п.Приозерное</v>
      </c>
      <c r="C57" s="197" t="s">
        <v>340</v>
      </c>
      <c r="D57" s="198" t="s">
        <v>2400</v>
      </c>
      <c r="E57" s="206" t="str">
        <f>INDEX(ТабЛЭП[],MATCH(ТабТП[Код ПС]&amp;TRIM(G57),ТабЛЭП[Ключ],0),7)</f>
        <v>Y00109</v>
      </c>
      <c r="F57" s="278" t="str">
        <f>INDEX(ТабЛЭП[],MATCH(ТабТП[Код ПС]&amp;TRIM(G57),ТабЛЭП[Ключ],0),1)</f>
        <v>392-003-006</v>
      </c>
      <c r="G57" s="444" t="s">
        <v>241</v>
      </c>
      <c r="H57" s="280" t="str">
        <f>INDEX(ТабПС[],MATCH(I57,Подстанции,0),1)</f>
        <v>392-003</v>
      </c>
      <c r="I57" s="447" t="s">
        <v>260</v>
      </c>
      <c r="O57" s="328"/>
      <c r="Y57" s="61" t="s">
        <v>2218</v>
      </c>
      <c r="AD57" s="328"/>
      <c r="AE57" s="328"/>
      <c r="AF57" s="328"/>
      <c r="AH57" s="322"/>
      <c r="AI57" s="328"/>
      <c r="AJ57" s="389" t="s">
        <v>152</v>
      </c>
      <c r="AK57" s="328"/>
      <c r="AL57" s="328"/>
      <c r="AM57" s="210"/>
      <c r="AN57" s="263"/>
      <c r="AO57" s="263"/>
      <c r="AP57" s="263"/>
      <c r="AQ57" s="76"/>
      <c r="AR57" s="76"/>
      <c r="AS57" s="76"/>
      <c r="AT57" s="76"/>
      <c r="AU57" s="76"/>
      <c r="AV57" s="76"/>
      <c r="AW57" s="76"/>
      <c r="AX57" s="76"/>
      <c r="AY57" s="76"/>
      <c r="AZ57" s="76"/>
    </row>
    <row r="58" spans="1:52" s="61" customFormat="1" ht="15.75" hidden="1" customHeight="1" x14ac:dyDescent="0.25">
      <c r="A58" s="197" t="str">
        <f>CONCATENATE(F58,"-",C58)</f>
        <v>392-003-006-00061</v>
      </c>
      <c r="B58" s="261" t="str">
        <f>ТабТП[[#This Row],[Код ВЛ]]&amp;TRIM(ТабТП[[#This Row],[Наименование ТП]])</f>
        <v>392-003-006ТП 80-13 аб Карьер п.Низменное</v>
      </c>
      <c r="C58" s="197" t="s">
        <v>341</v>
      </c>
      <c r="D58" s="198" t="s">
        <v>580</v>
      </c>
      <c r="E58" s="206" t="str">
        <f>INDEX(ТабЛЭП[],MATCH(ТабТП[Код ПС]&amp;TRIM(G58),ТабЛЭП[Ключ],0),7)</f>
        <v>Y00109</v>
      </c>
      <c r="F58" s="278" t="str">
        <f>INDEX(ТабЛЭП[],MATCH(ТабТП[Код ПС]&amp;TRIM(G58),ТабЛЭП[Ключ],0),1)</f>
        <v>392-003-006</v>
      </c>
      <c r="G58" s="444" t="s">
        <v>241</v>
      </c>
      <c r="H58" s="280" t="str">
        <f>INDEX(ТабПС[],MATCH(I58,Подстанции,0),1)</f>
        <v>392-003</v>
      </c>
      <c r="I58" s="447" t="s">
        <v>260</v>
      </c>
      <c r="O58" s="328"/>
      <c r="Y58" s="61" t="s">
        <v>2218</v>
      </c>
      <c r="AD58" s="328"/>
      <c r="AE58" s="328"/>
      <c r="AF58" s="328"/>
      <c r="AH58" s="322"/>
      <c r="AI58" s="328"/>
      <c r="AJ58" s="389" t="s">
        <v>152</v>
      </c>
      <c r="AK58" s="328"/>
      <c r="AL58" s="328"/>
      <c r="AM58" s="210"/>
      <c r="AN58" s="263"/>
      <c r="AO58" s="263"/>
      <c r="AP58" s="263"/>
      <c r="AQ58" s="76"/>
      <c r="AR58" s="76"/>
      <c r="AS58" s="76"/>
      <c r="AT58" s="76"/>
      <c r="AU58" s="76"/>
      <c r="AV58" s="76"/>
      <c r="AW58" s="76"/>
      <c r="AX58" s="76"/>
      <c r="AY58" s="76"/>
      <c r="AZ58" s="76"/>
    </row>
    <row r="59" spans="1:52" s="61" customFormat="1" ht="15.75" hidden="1" customHeight="1" x14ac:dyDescent="0.25">
      <c r="A59" s="197" t="str">
        <f>CONCATENATE(F59,"-",C59)</f>
        <v>392-003-006-00062</v>
      </c>
      <c r="B59" s="261" t="str">
        <f>ТабТП[[#This Row],[Код ВЛ]]&amp;TRIM(ТабТП[[#This Row],[Наименование ТП]])</f>
        <v>392-003-006ТП 80-14 Карьер п.Низменное</v>
      </c>
      <c r="C59" s="197" t="s">
        <v>342</v>
      </c>
      <c r="D59" s="198" t="s">
        <v>581</v>
      </c>
      <c r="E59" s="206" t="str">
        <f>INDEX(ТабЛЭП[],MATCH(ТабТП[Код ПС]&amp;TRIM(G59),ТабЛЭП[Ключ],0),7)</f>
        <v>Y00109</v>
      </c>
      <c r="F59" s="278" t="str">
        <f>INDEX(ТабЛЭП[],MATCH(ТабТП[Код ПС]&amp;TRIM(G59),ТабЛЭП[Ключ],0),1)</f>
        <v>392-003-006</v>
      </c>
      <c r="G59" s="444" t="s">
        <v>241</v>
      </c>
      <c r="H59" s="280" t="str">
        <f>INDEX(ТабПС[],MATCH(I59,Подстанции,0),1)</f>
        <v>392-003</v>
      </c>
      <c r="I59" s="447" t="s">
        <v>260</v>
      </c>
      <c r="O59" s="328"/>
      <c r="Y59" s="61" t="s">
        <v>2218</v>
      </c>
      <c r="AD59" s="328"/>
      <c r="AE59" s="328"/>
      <c r="AF59" s="328"/>
      <c r="AH59" s="322"/>
      <c r="AI59" s="328"/>
      <c r="AJ59" s="389" t="s">
        <v>152</v>
      </c>
      <c r="AK59" s="328"/>
      <c r="AL59" s="328"/>
      <c r="AM59" s="210"/>
      <c r="AN59" s="263"/>
      <c r="AO59" s="263"/>
      <c r="AP59" s="263"/>
      <c r="AQ59" s="76"/>
      <c r="AR59" s="76"/>
      <c r="AS59" s="76"/>
      <c r="AT59" s="76"/>
      <c r="AU59" s="76"/>
      <c r="AV59" s="76"/>
      <c r="AW59" s="76"/>
      <c r="AX59" s="76"/>
      <c r="AY59" s="76"/>
      <c r="AZ59" s="76"/>
    </row>
    <row r="60" spans="1:52" s="61" customFormat="1" ht="15.75" hidden="1" customHeight="1" x14ac:dyDescent="0.25">
      <c r="A60" s="197" t="str">
        <f>CONCATENATE(F60,"-",C60)</f>
        <v>392-003-006-00063</v>
      </c>
      <c r="B60" s="261" t="str">
        <f>ТабТП[[#This Row],[Код ВЛ]]&amp;TRIM(ТабТП[[#This Row],[Наименование ТП]])</f>
        <v>392-003-006ТП 80-15 Щеглы</v>
      </c>
      <c r="C60" s="197" t="s">
        <v>343</v>
      </c>
      <c r="D60" s="198" t="s">
        <v>2401</v>
      </c>
      <c r="E60" s="206" t="str">
        <f>INDEX(ТабЛЭП[],MATCH(ТабТП[Код ПС]&amp;TRIM(G60),ТабЛЭП[Ключ],0),7)</f>
        <v>Y00109</v>
      </c>
      <c r="F60" s="278" t="str">
        <f>INDEX(ТабЛЭП[],MATCH(ТабТП[Код ПС]&amp;TRIM(G60),ТабЛЭП[Ключ],0),1)</f>
        <v>392-003-006</v>
      </c>
      <c r="G60" s="444" t="s">
        <v>241</v>
      </c>
      <c r="H60" s="280" t="str">
        <f>INDEX(ТабПС[],MATCH(I60,Подстанции,0),1)</f>
        <v>392-003</v>
      </c>
      <c r="I60" s="447" t="s">
        <v>260</v>
      </c>
      <c r="J60" s="328"/>
      <c r="K60" s="328"/>
      <c r="L60" s="328"/>
      <c r="M60" s="328"/>
      <c r="N60" s="328"/>
      <c r="O60" s="328"/>
      <c r="P60" s="328"/>
      <c r="Q60" s="328"/>
      <c r="R60" s="328"/>
      <c r="S60" s="328"/>
      <c r="T60" s="328"/>
      <c r="U60" s="328"/>
      <c r="V60" s="328"/>
      <c r="W60" s="328"/>
      <c r="X60" s="328"/>
      <c r="Y60" s="328" t="s">
        <v>2218</v>
      </c>
      <c r="Z60" s="328"/>
      <c r="AA60" s="328"/>
      <c r="AB60" s="328"/>
      <c r="AC60" s="328"/>
      <c r="AD60" s="328"/>
      <c r="AE60" s="328"/>
      <c r="AF60" s="328"/>
      <c r="AG60" s="328"/>
      <c r="AH60" s="322"/>
      <c r="AI60" s="328"/>
      <c r="AJ60" s="389" t="s">
        <v>152</v>
      </c>
      <c r="AK60" s="328"/>
      <c r="AL60" s="328"/>
      <c r="AM60" s="210"/>
      <c r="AN60" s="263"/>
      <c r="AO60" s="263"/>
      <c r="AP60" s="263"/>
      <c r="AQ60" s="323"/>
      <c r="AR60" s="323"/>
      <c r="AS60" s="323"/>
      <c r="AT60" s="323"/>
      <c r="AU60" s="323"/>
      <c r="AV60" s="323"/>
      <c r="AW60" s="323"/>
      <c r="AX60" s="323"/>
      <c r="AY60" s="323"/>
      <c r="AZ60" s="323"/>
    </row>
    <row r="61" spans="1:52" s="61" customFormat="1" ht="15.75" hidden="1" customHeight="1" x14ac:dyDescent="0.25">
      <c r="A61" s="197" t="str">
        <f>CONCATENATE(F61,"-",C61)</f>
        <v>392-003-006-00064</v>
      </c>
      <c r="B61" s="261" t="str">
        <f>ТабТП[[#This Row],[Код ВЛ]]&amp;TRIM(ТабТП[[#This Row],[Наименование ТП]])</f>
        <v>392-003-006ТП 80-16 Щеглы</v>
      </c>
      <c r="C61" s="197" t="s">
        <v>344</v>
      </c>
      <c r="D61" s="198" t="s">
        <v>2402</v>
      </c>
      <c r="E61" s="206" t="str">
        <f>INDEX(ТабЛЭП[],MATCH(ТабТП[Код ПС]&amp;TRIM(G61),ТабЛЭП[Ключ],0),7)</f>
        <v>Y00109</v>
      </c>
      <c r="F61" s="278" t="str">
        <f>INDEX(ТабЛЭП[],MATCH(ТабТП[Код ПС]&amp;TRIM(G61),ТабЛЭП[Ключ],0),1)</f>
        <v>392-003-006</v>
      </c>
      <c r="G61" s="444" t="s">
        <v>241</v>
      </c>
      <c r="H61" s="280" t="str">
        <f>INDEX(ТабПС[],MATCH(I61,Подстанции,0),1)</f>
        <v>392-003</v>
      </c>
      <c r="I61" s="447" t="s">
        <v>260</v>
      </c>
      <c r="O61" s="328"/>
      <c r="Y61" s="61" t="s">
        <v>2218</v>
      </c>
      <c r="AD61" s="328"/>
      <c r="AE61" s="328"/>
      <c r="AF61" s="328"/>
      <c r="AH61" s="322"/>
      <c r="AI61" s="328"/>
      <c r="AJ61" s="389" t="s">
        <v>152</v>
      </c>
      <c r="AK61" s="328"/>
      <c r="AL61" s="328"/>
      <c r="AM61" s="210"/>
      <c r="AN61" s="263"/>
      <c r="AO61" s="263"/>
      <c r="AP61" s="263"/>
      <c r="AQ61" s="76"/>
      <c r="AR61" s="76"/>
      <c r="AS61" s="76"/>
      <c r="AT61" s="76"/>
      <c r="AU61" s="76"/>
      <c r="AV61" s="76"/>
      <c r="AW61" s="76"/>
      <c r="AX61" s="76"/>
      <c r="AY61" s="76"/>
      <c r="AZ61" s="76"/>
    </row>
    <row r="62" spans="1:52" s="61" customFormat="1" ht="15.75" hidden="1" customHeight="1" x14ac:dyDescent="0.25">
      <c r="A62" s="197" t="str">
        <f>CONCATENATE(F62,"-",C62)</f>
        <v>392-003-006-00065</v>
      </c>
      <c r="B62" s="261" t="str">
        <f>ТабТП[[#This Row],[Код ВЛ]]&amp;TRIM(ТабТП[[#This Row],[Наименование ТП]])</f>
        <v>392-003-006ТП 80-17 Приозерное</v>
      </c>
      <c r="C62" s="197" t="s">
        <v>345</v>
      </c>
      <c r="D62" s="198" t="s">
        <v>2403</v>
      </c>
      <c r="E62" s="206" t="str">
        <f>INDEX(ТабЛЭП[],MATCH(ТабТП[Код ПС]&amp;TRIM(G62),ТабЛЭП[Ключ],0),7)</f>
        <v>Y00109</v>
      </c>
      <c r="F62" s="278" t="str">
        <f>INDEX(ТабЛЭП[],MATCH(ТабТП[Код ПС]&amp;TRIM(G62),ТабЛЭП[Ключ],0),1)</f>
        <v>392-003-006</v>
      </c>
      <c r="G62" s="444" t="s">
        <v>241</v>
      </c>
      <c r="H62" s="280" t="str">
        <f>INDEX(ТабПС[],MATCH(I62,Подстанции,0),1)</f>
        <v>392-003</v>
      </c>
      <c r="I62" s="447" t="s">
        <v>260</v>
      </c>
      <c r="O62" s="328"/>
      <c r="Y62" s="61" t="s">
        <v>2218</v>
      </c>
      <c r="AD62" s="328"/>
      <c r="AE62" s="328"/>
      <c r="AF62" s="328"/>
      <c r="AH62" s="322"/>
      <c r="AI62" s="328"/>
      <c r="AJ62" s="389" t="s">
        <v>152</v>
      </c>
      <c r="AK62" s="328"/>
      <c r="AL62" s="328"/>
      <c r="AM62" s="210"/>
      <c r="AN62" s="263"/>
      <c r="AO62" s="263"/>
      <c r="AP62" s="263"/>
      <c r="AQ62" s="76"/>
      <c r="AR62" s="76"/>
      <c r="AS62" s="76"/>
      <c r="AT62" s="76"/>
      <c r="AU62" s="76"/>
      <c r="AV62" s="76"/>
      <c r="AW62" s="76"/>
      <c r="AX62" s="76"/>
      <c r="AY62" s="76"/>
      <c r="AZ62" s="76"/>
    </row>
    <row r="63" spans="1:52" s="61" customFormat="1" ht="15.75" hidden="1" customHeight="1" x14ac:dyDescent="0.25">
      <c r="A63" s="197" t="str">
        <f>CONCATENATE(F63,"-",C63)</f>
        <v>392-003-006-00066</v>
      </c>
      <c r="B63" s="261" t="str">
        <f>ТабТП[[#This Row],[Код ВЛ]]&amp;TRIM(ТабТП[[#This Row],[Наименование ТП]])</f>
        <v>392-003-006ТП 80-18 Приозерное</v>
      </c>
      <c r="C63" s="197" t="s">
        <v>346</v>
      </c>
      <c r="D63" s="198" t="s">
        <v>2404</v>
      </c>
      <c r="E63" s="206" t="str">
        <f>INDEX(ТабЛЭП[],MATCH(ТабТП[Код ПС]&amp;TRIM(G63),ТабЛЭП[Ключ],0),7)</f>
        <v>Y00109</v>
      </c>
      <c r="F63" s="278" t="str">
        <f>INDEX(ТабЛЭП[],MATCH(ТабТП[Код ПС]&amp;TRIM(G63),ТабЛЭП[Ключ],0),1)</f>
        <v>392-003-006</v>
      </c>
      <c r="G63" s="444" t="s">
        <v>241</v>
      </c>
      <c r="H63" s="280" t="str">
        <f>INDEX(ТабПС[],MATCH(I63,Подстанции,0),1)</f>
        <v>392-003</v>
      </c>
      <c r="I63" s="447" t="s">
        <v>260</v>
      </c>
      <c r="O63" s="328"/>
      <c r="Y63" s="61" t="s">
        <v>2218</v>
      </c>
      <c r="AD63" s="328"/>
      <c r="AE63" s="328"/>
      <c r="AF63" s="328"/>
      <c r="AH63" s="322"/>
      <c r="AI63" s="328"/>
      <c r="AJ63" s="389" t="s">
        <v>152</v>
      </c>
      <c r="AK63" s="328"/>
      <c r="AL63" s="328"/>
      <c r="AM63" s="210"/>
      <c r="AN63" s="263"/>
      <c r="AO63" s="263"/>
      <c r="AP63" s="263"/>
      <c r="AQ63" s="76"/>
      <c r="AR63" s="76"/>
      <c r="AS63" s="76"/>
      <c r="AT63" s="76"/>
      <c r="AU63" s="76"/>
      <c r="AV63" s="76"/>
      <c r="AW63" s="76"/>
      <c r="AX63" s="76"/>
      <c r="AY63" s="76"/>
      <c r="AZ63" s="76"/>
    </row>
    <row r="64" spans="1:52" s="61" customFormat="1" ht="15.75" hidden="1" customHeight="1" x14ac:dyDescent="0.25">
      <c r="A64" s="197" t="str">
        <f>CONCATENATE(F64,"-",C64)</f>
        <v>392-003-006-00067</v>
      </c>
      <c r="B64" s="261" t="str">
        <f>ТабТП[[#This Row],[Код ВЛ]]&amp;TRIM(ТабТП[[#This Row],[Наименование ТП]])</f>
        <v>392-003-006ТП 80-19 п. Возвышенка,</v>
      </c>
      <c r="C64" s="197" t="s">
        <v>347</v>
      </c>
      <c r="D64" s="198" t="s">
        <v>2405</v>
      </c>
      <c r="E64" s="206" t="str">
        <f>INDEX(ТабЛЭП[],MATCH(ТабТП[Код ПС]&amp;TRIM(G64),ТабЛЭП[Ключ],0),7)</f>
        <v>Y00109</v>
      </c>
      <c r="F64" s="278" t="str">
        <f>INDEX(ТабЛЭП[],MATCH(ТабТП[Код ПС]&amp;TRIM(G64),ТабЛЭП[Ключ],0),1)</f>
        <v>392-003-006</v>
      </c>
      <c r="G64" s="444" t="s">
        <v>241</v>
      </c>
      <c r="H64" s="280" t="str">
        <f>INDEX(ТабПС[],MATCH(I64,Подстанции,0),1)</f>
        <v>392-003</v>
      </c>
      <c r="I64" s="447" t="s">
        <v>260</v>
      </c>
      <c r="J64" s="328"/>
      <c r="K64" s="328"/>
      <c r="L64" s="328"/>
      <c r="M64" s="328"/>
      <c r="N64" s="328"/>
      <c r="O64" s="328"/>
      <c r="P64" s="328"/>
      <c r="Q64" s="328"/>
      <c r="R64" s="328"/>
      <c r="S64" s="328"/>
      <c r="T64" s="328"/>
      <c r="U64" s="328"/>
      <c r="V64" s="328"/>
      <c r="W64" s="328"/>
      <c r="X64" s="328"/>
      <c r="Y64" s="328" t="s">
        <v>2218</v>
      </c>
      <c r="Z64" s="328"/>
      <c r="AA64" s="328"/>
      <c r="AB64" s="328"/>
      <c r="AC64" s="328"/>
      <c r="AD64" s="328"/>
      <c r="AE64" s="328"/>
      <c r="AF64" s="328"/>
      <c r="AG64" s="328"/>
      <c r="AH64" s="322"/>
      <c r="AI64" s="328"/>
      <c r="AJ64" s="389" t="s">
        <v>152</v>
      </c>
      <c r="AK64" s="328"/>
      <c r="AL64" s="328"/>
      <c r="AM64" s="210"/>
      <c r="AN64" s="263"/>
      <c r="AO64" s="263"/>
      <c r="AP64" s="263"/>
      <c r="AQ64" s="323"/>
      <c r="AR64" s="323"/>
      <c r="AS64" s="323"/>
      <c r="AT64" s="323"/>
      <c r="AU64" s="323"/>
      <c r="AV64" s="323"/>
      <c r="AW64" s="323"/>
      <c r="AX64" s="323"/>
      <c r="AY64" s="323"/>
      <c r="AZ64" s="323"/>
    </row>
    <row r="65" spans="1:52" s="61" customFormat="1" ht="15.75" hidden="1" customHeight="1" x14ac:dyDescent="0.25">
      <c r="A65" s="197" t="str">
        <f>CONCATENATE(F65,"-",C65)</f>
        <v>392-003-006-00068</v>
      </c>
      <c r="B65" s="261" t="str">
        <f>ТабТП[[#This Row],[Код ВЛ]]&amp;TRIM(ТабТП[[#This Row],[Наименование ТП]])</f>
        <v>392-003-006ТП 80-20 Рябиновка</v>
      </c>
      <c r="C65" s="197" t="s">
        <v>348</v>
      </c>
      <c r="D65" s="198" t="s">
        <v>2406</v>
      </c>
      <c r="E65" s="206" t="str">
        <f>INDEX(ТабЛЭП[],MATCH(ТабТП[Код ПС]&amp;TRIM(G65),ТабЛЭП[Ключ],0),7)</f>
        <v>Y00109</v>
      </c>
      <c r="F65" s="278" t="str">
        <f>INDEX(ТабЛЭП[],MATCH(ТабТП[Код ПС]&amp;TRIM(G65),ТабЛЭП[Ключ],0),1)</f>
        <v>392-003-006</v>
      </c>
      <c r="G65" s="444" t="s">
        <v>241</v>
      </c>
      <c r="H65" s="280" t="str">
        <f>INDEX(ТабПС[],MATCH(I65,Подстанции,0),1)</f>
        <v>392-003</v>
      </c>
      <c r="I65" s="447" t="s">
        <v>260</v>
      </c>
      <c r="O65" s="328"/>
      <c r="Y65" s="61" t="s">
        <v>2218</v>
      </c>
      <c r="AD65" s="328"/>
      <c r="AE65" s="328"/>
      <c r="AF65" s="328"/>
      <c r="AH65" s="322"/>
      <c r="AI65" s="328"/>
      <c r="AJ65" s="389" t="s">
        <v>152</v>
      </c>
      <c r="AK65" s="328"/>
      <c r="AL65" s="328"/>
      <c r="AM65" s="210"/>
      <c r="AN65" s="263"/>
      <c r="AO65" s="263"/>
      <c r="AP65" s="263"/>
      <c r="AQ65" s="76"/>
      <c r="AR65" s="76"/>
      <c r="AS65" s="76"/>
      <c r="AT65" s="76"/>
      <c r="AU65" s="76"/>
      <c r="AV65" s="76"/>
      <c r="AW65" s="76"/>
      <c r="AX65" s="76"/>
      <c r="AY65" s="76"/>
      <c r="AZ65" s="76"/>
    </row>
    <row r="66" spans="1:52" s="61" customFormat="1" ht="15.75" hidden="1" customHeight="1" x14ac:dyDescent="0.25">
      <c r="A66" s="197" t="str">
        <f>CONCATENATE(F66,"-",C66)</f>
        <v>392-003-006-00069</v>
      </c>
      <c r="B66" s="261" t="str">
        <f>ТабТП[[#This Row],[Код ВЛ]]&amp;TRIM(ТабТП[[#This Row],[Наименование ТП]])</f>
        <v>392-003-006ТП 80-21 Привольное</v>
      </c>
      <c r="C66" s="197" t="s">
        <v>349</v>
      </c>
      <c r="D66" s="198" t="s">
        <v>2407</v>
      </c>
      <c r="E66" s="206" t="str">
        <f>INDEX(ТабЛЭП[],MATCH(ТабТП[Код ПС]&amp;TRIM(G66),ТабЛЭП[Ключ],0),7)</f>
        <v>Y00109</v>
      </c>
      <c r="F66" s="278" t="str">
        <f>INDEX(ТабЛЭП[],MATCH(ТабТП[Код ПС]&amp;TRIM(G66),ТабЛЭП[Ключ],0),1)</f>
        <v>392-003-006</v>
      </c>
      <c r="G66" s="444" t="s">
        <v>241</v>
      </c>
      <c r="H66" s="280" t="str">
        <f>INDEX(ТабПС[],MATCH(I66,Подстанции,0),1)</f>
        <v>392-003</v>
      </c>
      <c r="I66" s="447" t="s">
        <v>260</v>
      </c>
      <c r="O66" s="328"/>
      <c r="Y66" s="61" t="s">
        <v>2218</v>
      </c>
      <c r="AD66" s="328"/>
      <c r="AE66" s="328"/>
      <c r="AF66" s="328"/>
      <c r="AH66" s="322"/>
      <c r="AI66" s="328"/>
      <c r="AJ66" s="389" t="s">
        <v>152</v>
      </c>
      <c r="AK66" s="328"/>
      <c r="AL66" s="328"/>
      <c r="AM66" s="210"/>
      <c r="AN66" s="263"/>
      <c r="AO66" s="263"/>
      <c r="AP66" s="263"/>
      <c r="AQ66" s="76"/>
      <c r="AR66" s="76"/>
      <c r="AS66" s="76"/>
      <c r="AT66" s="76"/>
      <c r="AU66" s="76"/>
      <c r="AV66" s="76"/>
      <c r="AW66" s="76"/>
      <c r="AX66" s="76"/>
      <c r="AY66" s="76"/>
      <c r="AZ66" s="76"/>
    </row>
    <row r="67" spans="1:52" s="61" customFormat="1" ht="15.75" hidden="1" customHeight="1" x14ac:dyDescent="0.25">
      <c r="A67" s="197" t="str">
        <f>CONCATENATE(F67,"-",C67)</f>
        <v>392-003-006-00070</v>
      </c>
      <c r="B67" s="261" t="str">
        <f>ТабТП[[#This Row],[Код ВЛ]]&amp;TRIM(ТабТП[[#This Row],[Наименование ТП]])</f>
        <v>392-003-006ТП 80-22 Привольное</v>
      </c>
      <c r="C67" s="197" t="s">
        <v>350</v>
      </c>
      <c r="D67" s="198" t="s">
        <v>2408</v>
      </c>
      <c r="E67" s="206" t="str">
        <f>INDEX(ТабЛЭП[],MATCH(ТабТП[Код ПС]&amp;TRIM(G67),ТабЛЭП[Ключ],0),7)</f>
        <v>Y00109</v>
      </c>
      <c r="F67" s="278" t="str">
        <f>INDEX(ТабЛЭП[],MATCH(ТабТП[Код ПС]&amp;TRIM(G67),ТабЛЭП[Ключ],0),1)</f>
        <v>392-003-006</v>
      </c>
      <c r="G67" s="444" t="s">
        <v>241</v>
      </c>
      <c r="H67" s="280" t="str">
        <f>INDEX(ТабПС[],MATCH(I67,Подстанции,0),1)</f>
        <v>392-003</v>
      </c>
      <c r="I67" s="447" t="s">
        <v>260</v>
      </c>
      <c r="J67" s="328"/>
      <c r="K67" s="328"/>
      <c r="L67" s="328"/>
      <c r="M67" s="328"/>
      <c r="N67" s="328"/>
      <c r="O67" s="328"/>
      <c r="P67" s="328"/>
      <c r="Q67" s="328"/>
      <c r="R67" s="328"/>
      <c r="S67" s="328"/>
      <c r="T67" s="328"/>
      <c r="U67" s="328"/>
      <c r="V67" s="328"/>
      <c r="W67" s="328"/>
      <c r="X67" s="328"/>
      <c r="Y67" s="328" t="s">
        <v>2218</v>
      </c>
      <c r="Z67" s="328"/>
      <c r="AA67" s="328"/>
      <c r="AB67" s="328"/>
      <c r="AC67" s="328"/>
      <c r="AD67" s="328"/>
      <c r="AE67" s="328"/>
      <c r="AF67" s="328"/>
      <c r="AG67" s="328"/>
      <c r="AH67" s="322"/>
      <c r="AI67" s="328"/>
      <c r="AJ67" s="389" t="s">
        <v>152</v>
      </c>
      <c r="AK67" s="328"/>
      <c r="AL67" s="328"/>
      <c r="AM67" s="210"/>
      <c r="AN67" s="263"/>
      <c r="AO67" s="263"/>
      <c r="AP67" s="263"/>
      <c r="AQ67" s="323"/>
      <c r="AR67" s="323"/>
      <c r="AS67" s="323"/>
      <c r="AT67" s="323"/>
      <c r="AU67" s="323"/>
      <c r="AV67" s="323"/>
      <c r="AW67" s="323"/>
      <c r="AX67" s="323"/>
      <c r="AY67" s="323"/>
      <c r="AZ67" s="323"/>
    </row>
    <row r="68" spans="1:52" s="61" customFormat="1" ht="15.75" hidden="1" customHeight="1" x14ac:dyDescent="0.25">
      <c r="A68" s="197" t="str">
        <f>CONCATENATE(F68,"-",C68)</f>
        <v>392-003-006-00071</v>
      </c>
      <c r="B68" s="261" t="str">
        <f>ТабТП[[#This Row],[Код ВЛ]]&amp;TRIM(ТабТП[[#This Row],[Наименование ТП]])</f>
        <v>392-003-006ТП 80-24 Михайловка</v>
      </c>
      <c r="C68" s="197" t="s">
        <v>351</v>
      </c>
      <c r="D68" s="198" t="s">
        <v>2409</v>
      </c>
      <c r="E68" s="206" t="str">
        <f>INDEX(ТабЛЭП[],MATCH(ТабТП[Код ПС]&amp;TRIM(G68),ТабЛЭП[Ключ],0),7)</f>
        <v>Y00109</v>
      </c>
      <c r="F68" s="278" t="str">
        <f>INDEX(ТабЛЭП[],MATCH(ТабТП[Код ПС]&amp;TRIM(G68),ТабЛЭП[Ключ],0),1)</f>
        <v>392-003-006</v>
      </c>
      <c r="G68" s="444" t="s">
        <v>241</v>
      </c>
      <c r="H68" s="280" t="str">
        <f>INDEX(ТабПС[],MATCH(I68,Подстанции,0),1)</f>
        <v>392-003</v>
      </c>
      <c r="I68" s="447" t="s">
        <v>260</v>
      </c>
      <c r="O68" s="328"/>
      <c r="Y68" s="61" t="s">
        <v>2218</v>
      </c>
      <c r="AD68" s="328"/>
      <c r="AE68" s="328"/>
      <c r="AF68" s="328"/>
      <c r="AH68" s="322"/>
      <c r="AI68" s="328"/>
      <c r="AJ68" s="389" t="s">
        <v>152</v>
      </c>
      <c r="AK68" s="328"/>
      <c r="AL68" s="328"/>
      <c r="AM68" s="210"/>
      <c r="AN68" s="263"/>
      <c r="AO68" s="263"/>
      <c r="AP68" s="263"/>
      <c r="AQ68" s="76"/>
      <c r="AR68" s="76"/>
      <c r="AS68" s="76"/>
      <c r="AT68" s="76"/>
      <c r="AU68" s="76"/>
      <c r="AV68" s="76"/>
      <c r="AW68" s="76"/>
      <c r="AX68" s="76"/>
      <c r="AY68" s="76"/>
      <c r="AZ68" s="76"/>
    </row>
    <row r="69" spans="1:52" s="61" customFormat="1" ht="15.75" hidden="1" customHeight="1" x14ac:dyDescent="0.25">
      <c r="A69" s="197" t="str">
        <f>CONCATENATE(F69,"-",C69)</f>
        <v>392-003-006-00072</v>
      </c>
      <c r="B69" s="261" t="str">
        <f>ТабТП[[#This Row],[Код ВЛ]]&amp;TRIM(ТабТП[[#This Row],[Наименование ТП]])</f>
        <v>392-003-006ТП 80-26</v>
      </c>
      <c r="C69" s="197" t="s">
        <v>352</v>
      </c>
      <c r="D69" s="198" t="s">
        <v>2410</v>
      </c>
      <c r="E69" s="206" t="str">
        <f>INDEX(ТабЛЭП[],MATCH(ТабТП[Код ПС]&amp;TRIM(G69),ТабЛЭП[Ключ],0),7)</f>
        <v>Y00109</v>
      </c>
      <c r="F69" s="278" t="str">
        <f>INDEX(ТабЛЭП[],MATCH(ТабТП[Код ПС]&amp;TRIM(G69),ТабЛЭП[Ключ],0),1)</f>
        <v>392-003-006</v>
      </c>
      <c r="G69" s="444" t="s">
        <v>241</v>
      </c>
      <c r="H69" s="280" t="str">
        <f>INDEX(ТабПС[],MATCH(I69,Подстанции,0),1)</f>
        <v>392-003</v>
      </c>
      <c r="I69" s="447" t="s">
        <v>260</v>
      </c>
      <c r="O69" s="328"/>
      <c r="Y69" s="61" t="s">
        <v>2218</v>
      </c>
      <c r="AD69" s="328"/>
      <c r="AE69" s="328"/>
      <c r="AF69" s="328"/>
      <c r="AH69" s="322"/>
      <c r="AI69" s="328"/>
      <c r="AJ69" s="389" t="s">
        <v>152</v>
      </c>
      <c r="AK69" s="328"/>
      <c r="AL69" s="328"/>
      <c r="AM69" s="210"/>
      <c r="AN69" s="263"/>
      <c r="AO69" s="263"/>
      <c r="AP69" s="263"/>
      <c r="AQ69" s="76"/>
      <c r="AR69" s="76"/>
      <c r="AS69" s="76"/>
      <c r="AT69" s="76"/>
      <c r="AU69" s="76"/>
      <c r="AV69" s="76"/>
      <c r="AW69" s="76"/>
      <c r="AX69" s="76"/>
      <c r="AY69" s="76"/>
      <c r="AZ69" s="76"/>
    </row>
    <row r="70" spans="1:52" s="61" customFormat="1" ht="15.75" hidden="1" customHeight="1" x14ac:dyDescent="0.25">
      <c r="A70" s="197" t="str">
        <f>CONCATENATE(F70,"-",C70)</f>
        <v>392-003-006-00073</v>
      </c>
      <c r="B70" s="261" t="str">
        <f>ТабТП[[#This Row],[Код ВЛ]]&amp;TRIM(ТабТП[[#This Row],[Наименование ТП]])</f>
        <v>392-003-006ТП 81-02 Нагорное</v>
      </c>
      <c r="C70" s="197" t="s">
        <v>353</v>
      </c>
      <c r="D70" s="198" t="s">
        <v>2411</v>
      </c>
      <c r="E70" s="206" t="str">
        <f>INDEX(ТабЛЭП[],MATCH(ТабТП[Код ПС]&amp;TRIM(G70),ТабЛЭП[Ключ],0),7)</f>
        <v>Y00109</v>
      </c>
      <c r="F70" s="278" t="str">
        <f>INDEX(ТабЛЭП[],MATCH(ТабТП[Код ПС]&amp;TRIM(G70),ТабЛЭП[Ключ],0),1)</f>
        <v>392-003-006</v>
      </c>
      <c r="G70" s="444" t="s">
        <v>241</v>
      </c>
      <c r="H70" s="280" t="str">
        <f>INDEX(ТабПС[],MATCH(I70,Подстанции,0),1)</f>
        <v>392-003</v>
      </c>
      <c r="I70" s="447" t="s">
        <v>260</v>
      </c>
      <c r="J70" s="328"/>
      <c r="K70" s="328"/>
      <c r="L70" s="328"/>
      <c r="M70" s="328"/>
      <c r="N70" s="328"/>
      <c r="O70" s="328"/>
      <c r="P70" s="328"/>
      <c r="Q70" s="328"/>
      <c r="R70" s="328"/>
      <c r="S70" s="328"/>
      <c r="T70" s="328"/>
      <c r="U70" s="328"/>
      <c r="V70" s="328"/>
      <c r="W70" s="328"/>
      <c r="X70" s="328"/>
      <c r="Y70" s="328" t="s">
        <v>2218</v>
      </c>
      <c r="Z70" s="328"/>
      <c r="AA70" s="328"/>
      <c r="AB70" s="328"/>
      <c r="AC70" s="328"/>
      <c r="AD70" s="328"/>
      <c r="AE70" s="328"/>
      <c r="AF70" s="328"/>
      <c r="AG70" s="328"/>
      <c r="AH70" s="322"/>
      <c r="AI70" s="328"/>
      <c r="AJ70" s="389" t="s">
        <v>152</v>
      </c>
      <c r="AK70" s="328"/>
      <c r="AL70" s="328"/>
      <c r="AM70" s="210"/>
      <c r="AN70" s="263"/>
      <c r="AO70" s="263"/>
      <c r="AP70" s="263"/>
      <c r="AQ70" s="323"/>
      <c r="AR70" s="323"/>
      <c r="AS70" s="323"/>
      <c r="AT70" s="323"/>
      <c r="AU70" s="323"/>
      <c r="AV70" s="323"/>
      <c r="AW70" s="323"/>
      <c r="AX70" s="323"/>
      <c r="AY70" s="323"/>
      <c r="AZ70" s="323"/>
    </row>
    <row r="71" spans="1:52" s="61" customFormat="1" ht="15.75" hidden="1" customHeight="1" x14ac:dyDescent="0.25">
      <c r="A71" s="197" t="str">
        <f>CONCATENATE(F71,"-",C71)</f>
        <v>392-003-006-00074</v>
      </c>
      <c r="B71" s="261" t="str">
        <f>ТабТП[[#This Row],[Код ВЛ]]&amp;TRIM(ТабТП[[#This Row],[Наименование ТП]])</f>
        <v>392-003-006ТП 81-05 Зел.Долина</v>
      </c>
      <c r="C71" s="197" t="s">
        <v>354</v>
      </c>
      <c r="D71" s="198" t="s">
        <v>2412</v>
      </c>
      <c r="E71" s="206" t="str">
        <f>INDEX(ТабЛЭП[],MATCH(ТабТП[Код ПС]&amp;TRIM(G71),ТабЛЭП[Ключ],0),7)</f>
        <v>Y00109</v>
      </c>
      <c r="F71" s="278" t="str">
        <f>INDEX(ТабЛЭП[],MATCH(ТабТП[Код ПС]&amp;TRIM(G71),ТабЛЭП[Ключ],0),1)</f>
        <v>392-003-006</v>
      </c>
      <c r="G71" s="444" t="s">
        <v>241</v>
      </c>
      <c r="H71" s="280" t="str">
        <f>INDEX(ТабПС[],MATCH(I71,Подстанции,0),1)</f>
        <v>392-003</v>
      </c>
      <c r="I71" s="447" t="s">
        <v>260</v>
      </c>
      <c r="J71" s="328"/>
      <c r="K71" s="328"/>
      <c r="L71" s="328"/>
      <c r="M71" s="328"/>
      <c r="N71" s="328"/>
      <c r="O71" s="328"/>
      <c r="P71" s="328"/>
      <c r="Q71" s="328"/>
      <c r="R71" s="328"/>
      <c r="S71" s="328"/>
      <c r="T71" s="328"/>
      <c r="U71" s="328"/>
      <c r="V71" s="328"/>
      <c r="W71" s="328"/>
      <c r="X71" s="328"/>
      <c r="Y71" s="328" t="s">
        <v>2218</v>
      </c>
      <c r="Z71" s="328"/>
      <c r="AA71" s="328"/>
      <c r="AB71" s="328"/>
      <c r="AC71" s="328"/>
      <c r="AD71" s="328"/>
      <c r="AE71" s="328"/>
      <c r="AF71" s="328"/>
      <c r="AG71" s="328"/>
      <c r="AH71" s="322"/>
      <c r="AI71" s="328"/>
      <c r="AJ71" s="389" t="s">
        <v>152</v>
      </c>
      <c r="AK71" s="328"/>
      <c r="AL71" s="328"/>
      <c r="AM71" s="210"/>
      <c r="AN71" s="263"/>
      <c r="AO71" s="263"/>
      <c r="AP71" s="263"/>
      <c r="AQ71" s="323"/>
      <c r="AR71" s="323"/>
      <c r="AS71" s="323"/>
      <c r="AT71" s="323"/>
      <c r="AU71" s="323"/>
      <c r="AV71" s="323"/>
      <c r="AW71" s="323"/>
      <c r="AX71" s="323"/>
      <c r="AY71" s="323"/>
      <c r="AZ71" s="323"/>
    </row>
    <row r="72" spans="1:52" s="61" customFormat="1" ht="15.75" hidden="1" customHeight="1" x14ac:dyDescent="0.25">
      <c r="A72" s="197" t="str">
        <f>CONCATENATE(F72,"-",C72)</f>
        <v>392-003-006-00075</v>
      </c>
      <c r="B72" s="261" t="str">
        <f>ТабТП[[#This Row],[Код ВЛ]]&amp;TRIM(ТабТП[[#This Row],[Наименование ТП]])</f>
        <v>392-003-006ТП 81-07 Смородиново</v>
      </c>
      <c r="C72" s="197" t="s">
        <v>355</v>
      </c>
      <c r="D72" s="198" t="s">
        <v>2413</v>
      </c>
      <c r="E72" s="206" t="str">
        <f>INDEX(ТабЛЭП[],MATCH(ТабТП[Код ПС]&amp;TRIM(G72),ТабЛЭП[Ключ],0),7)</f>
        <v>Y00109</v>
      </c>
      <c r="F72" s="278" t="str">
        <f>INDEX(ТабЛЭП[],MATCH(ТабТП[Код ПС]&amp;TRIM(G72),ТабЛЭП[Ключ],0),1)</f>
        <v>392-003-006</v>
      </c>
      <c r="G72" s="444" t="s">
        <v>241</v>
      </c>
      <c r="H72" s="280" t="str">
        <f>INDEX(ТабПС[],MATCH(I72,Подстанции,0),1)</f>
        <v>392-003</v>
      </c>
      <c r="I72" s="447" t="s">
        <v>260</v>
      </c>
      <c r="J72" s="328"/>
      <c r="K72" s="328"/>
      <c r="L72" s="328"/>
      <c r="M72" s="328"/>
      <c r="N72" s="328"/>
      <c r="O72" s="328"/>
      <c r="P72" s="328"/>
      <c r="Q72" s="328"/>
      <c r="R72" s="328"/>
      <c r="S72" s="328"/>
      <c r="T72" s="328"/>
      <c r="U72" s="328"/>
      <c r="V72" s="328"/>
      <c r="W72" s="328"/>
      <c r="X72" s="328"/>
      <c r="Y72" s="328" t="s">
        <v>2218</v>
      </c>
      <c r="Z72" s="328"/>
      <c r="AA72" s="328"/>
      <c r="AB72" s="328"/>
      <c r="AC72" s="328"/>
      <c r="AD72" s="328"/>
      <c r="AE72" s="328"/>
      <c r="AF72" s="328"/>
      <c r="AG72" s="328"/>
      <c r="AH72" s="322"/>
      <c r="AI72" s="328"/>
      <c r="AJ72" s="389" t="s">
        <v>152</v>
      </c>
      <c r="AK72" s="328"/>
      <c r="AL72" s="328"/>
      <c r="AM72" s="210"/>
      <c r="AN72" s="263"/>
      <c r="AO72" s="263"/>
      <c r="AP72" s="263"/>
      <c r="AQ72" s="323"/>
      <c r="AR72" s="323"/>
      <c r="AS72" s="323"/>
      <c r="AT72" s="323"/>
      <c r="AU72" s="323"/>
      <c r="AV72" s="323"/>
      <c r="AW72" s="323"/>
      <c r="AX72" s="323"/>
      <c r="AY72" s="323"/>
      <c r="AZ72" s="323"/>
    </row>
    <row r="73" spans="1:52" s="61" customFormat="1" ht="15.75" hidden="1" customHeight="1" x14ac:dyDescent="0.25">
      <c r="A73" s="197" t="str">
        <f>CONCATENATE(F73,"-",C73)</f>
        <v>392-003-006-00076</v>
      </c>
      <c r="B73" s="261" t="str">
        <f>ТабТП[[#This Row],[Код ВЛ]]&amp;TRIM(ТабТП[[#This Row],[Наименование ТП]])</f>
        <v>392-003-006ТП 81-08 Привольное</v>
      </c>
      <c r="C73" s="197" t="s">
        <v>356</v>
      </c>
      <c r="D73" s="198" t="s">
        <v>2414</v>
      </c>
      <c r="E73" s="206" t="str">
        <f>INDEX(ТабЛЭП[],MATCH(ТабТП[Код ПС]&amp;TRIM(G73),ТабЛЭП[Ключ],0),7)</f>
        <v>Y00109</v>
      </c>
      <c r="F73" s="278" t="str">
        <f>INDEX(ТабЛЭП[],MATCH(ТабТП[Код ПС]&amp;TRIM(G73),ТабЛЭП[Ключ],0),1)</f>
        <v>392-003-006</v>
      </c>
      <c r="G73" s="444" t="s">
        <v>241</v>
      </c>
      <c r="H73" s="280" t="str">
        <f>INDEX(ТабПС[],MATCH(I73,Подстанции,0),1)</f>
        <v>392-003</v>
      </c>
      <c r="I73" s="447" t="s">
        <v>260</v>
      </c>
      <c r="J73" s="328"/>
      <c r="K73" s="328"/>
      <c r="L73" s="328"/>
      <c r="M73" s="328"/>
      <c r="N73" s="328"/>
      <c r="O73" s="328"/>
      <c r="P73" s="328"/>
      <c r="Q73" s="328"/>
      <c r="R73" s="328"/>
      <c r="S73" s="328"/>
      <c r="T73" s="328"/>
      <c r="U73" s="328"/>
      <c r="V73" s="328"/>
      <c r="W73" s="328"/>
      <c r="X73" s="328"/>
      <c r="Y73" s="328" t="s">
        <v>2218</v>
      </c>
      <c r="Z73" s="328"/>
      <c r="AA73" s="328"/>
      <c r="AB73" s="328"/>
      <c r="AC73" s="328"/>
      <c r="AD73" s="328"/>
      <c r="AE73" s="328"/>
      <c r="AF73" s="328"/>
      <c r="AG73" s="328"/>
      <c r="AH73" s="322"/>
      <c r="AI73" s="328"/>
      <c r="AJ73" s="389" t="s">
        <v>152</v>
      </c>
      <c r="AK73" s="328"/>
      <c r="AL73" s="328"/>
      <c r="AM73" s="210"/>
      <c r="AN73" s="263"/>
      <c r="AO73" s="263"/>
      <c r="AP73" s="263"/>
      <c r="AQ73" s="323"/>
      <c r="AR73" s="323"/>
      <c r="AS73" s="323"/>
      <c r="AT73" s="323"/>
      <c r="AU73" s="323"/>
      <c r="AV73" s="323"/>
      <c r="AW73" s="323"/>
      <c r="AX73" s="323"/>
      <c r="AY73" s="323"/>
      <c r="AZ73" s="323"/>
    </row>
    <row r="74" spans="1:52" s="61" customFormat="1" ht="15.75" hidden="1" customHeight="1" x14ac:dyDescent="0.25">
      <c r="A74" s="197" t="str">
        <f>CONCATENATE(F74,"-",C74)</f>
        <v>392-003-006-00077</v>
      </c>
      <c r="B74" s="261" t="str">
        <f>ТабТП[[#This Row],[Код ВЛ]]&amp;TRIM(ТабТП[[#This Row],[Наименование ТП]])</f>
        <v>392-003-006ТП 81-09 Привольное</v>
      </c>
      <c r="C74" s="197" t="s">
        <v>357</v>
      </c>
      <c r="D74" s="198" t="s">
        <v>2415</v>
      </c>
      <c r="E74" s="206" t="str">
        <f>INDEX(ТабЛЭП[],MATCH(ТабТП[Код ПС]&amp;TRIM(G74),ТабЛЭП[Ключ],0),7)</f>
        <v>Y00109</v>
      </c>
      <c r="F74" s="278" t="str">
        <f>INDEX(ТабЛЭП[],MATCH(ТабТП[Код ПС]&amp;TRIM(G74),ТабЛЭП[Ключ],0),1)</f>
        <v>392-003-006</v>
      </c>
      <c r="G74" s="444" t="s">
        <v>241</v>
      </c>
      <c r="H74" s="280" t="str">
        <f>INDEX(ТабПС[],MATCH(I74,Подстанции,0),1)</f>
        <v>392-003</v>
      </c>
      <c r="I74" s="447" t="s">
        <v>260</v>
      </c>
      <c r="J74" s="328"/>
      <c r="K74" s="328"/>
      <c r="L74" s="328"/>
      <c r="M74" s="328"/>
      <c r="N74" s="328"/>
      <c r="O74" s="328"/>
      <c r="P74" s="328"/>
      <c r="Q74" s="328"/>
      <c r="R74" s="328"/>
      <c r="S74" s="328"/>
      <c r="T74" s="328"/>
      <c r="U74" s="328"/>
      <c r="V74" s="328"/>
      <c r="W74" s="328"/>
      <c r="X74" s="328"/>
      <c r="Y74" s="328" t="s">
        <v>2218</v>
      </c>
      <c r="Z74" s="328"/>
      <c r="AA74" s="328"/>
      <c r="AB74" s="328"/>
      <c r="AC74" s="328"/>
      <c r="AD74" s="328"/>
      <c r="AE74" s="328"/>
      <c r="AF74" s="328"/>
      <c r="AG74" s="328"/>
      <c r="AH74" s="322"/>
      <c r="AI74" s="328"/>
      <c r="AJ74" s="389" t="s">
        <v>152</v>
      </c>
      <c r="AK74" s="328"/>
      <c r="AL74" s="328"/>
      <c r="AM74" s="210"/>
      <c r="AN74" s="263"/>
      <c r="AO74" s="263"/>
      <c r="AP74" s="263"/>
      <c r="AQ74" s="323"/>
      <c r="AR74" s="323"/>
      <c r="AS74" s="323"/>
      <c r="AT74" s="323"/>
      <c r="AU74" s="323"/>
      <c r="AV74" s="323"/>
      <c r="AW74" s="323"/>
      <c r="AX74" s="323"/>
      <c r="AY74" s="323"/>
      <c r="AZ74" s="323"/>
    </row>
    <row r="75" spans="1:52" s="61" customFormat="1" ht="15.75" hidden="1" customHeight="1" x14ac:dyDescent="0.25">
      <c r="A75" s="197" t="str">
        <f>CONCATENATE(F75,"-",C75)</f>
        <v>392-003-006-00078</v>
      </c>
      <c r="B75" s="261" t="str">
        <f>ТабТП[[#This Row],[Код ВЛ]]&amp;TRIM(ТабТП[[#This Row],[Наименование ТП]])</f>
        <v>392-003-006ТП 81-21 ж/д</v>
      </c>
      <c r="C75" s="197" t="s">
        <v>2576</v>
      </c>
      <c r="D75" s="198" t="s">
        <v>582</v>
      </c>
      <c r="E75" s="206" t="str">
        <f>INDEX(ТабЛЭП[],MATCH(ТабТП[Код ПС]&amp;TRIM(G75),ТабЛЭП[Ключ],0),7)</f>
        <v>Y00109</v>
      </c>
      <c r="F75" s="278" t="str">
        <f>INDEX(ТабЛЭП[],MATCH(ТабТП[Код ПС]&amp;TRIM(G75),ТабЛЭП[Ключ],0),1)</f>
        <v>392-003-006</v>
      </c>
      <c r="G75" s="444" t="s">
        <v>241</v>
      </c>
      <c r="H75" s="280" t="str">
        <f>INDEX(ТабПС[],MATCH(I75,Подстанции,0),1)</f>
        <v>392-003</v>
      </c>
      <c r="I75" s="447" t="s">
        <v>260</v>
      </c>
      <c r="J75" s="328"/>
      <c r="K75" s="328"/>
      <c r="L75" s="328"/>
      <c r="M75" s="328"/>
      <c r="N75" s="328"/>
      <c r="O75" s="328"/>
      <c r="P75" s="328"/>
      <c r="Q75" s="328"/>
      <c r="R75" s="328"/>
      <c r="S75" s="328"/>
      <c r="T75" s="328"/>
      <c r="U75" s="328"/>
      <c r="V75" s="328"/>
      <c r="W75" s="328"/>
      <c r="X75" s="328"/>
      <c r="Y75" s="328" t="s">
        <v>2218</v>
      </c>
      <c r="Z75" s="328"/>
      <c r="AA75" s="328"/>
      <c r="AB75" s="328"/>
      <c r="AC75" s="328"/>
      <c r="AD75" s="328"/>
      <c r="AE75" s="328"/>
      <c r="AF75" s="328"/>
      <c r="AG75" s="328"/>
      <c r="AH75" s="322"/>
      <c r="AI75" s="328"/>
      <c r="AJ75" s="389" t="s">
        <v>152</v>
      </c>
      <c r="AK75" s="328"/>
      <c r="AL75" s="328"/>
      <c r="AM75" s="210"/>
      <c r="AN75" s="263"/>
      <c r="AO75" s="263"/>
      <c r="AP75" s="263"/>
      <c r="AQ75" s="323"/>
      <c r="AR75" s="323"/>
      <c r="AS75" s="323"/>
      <c r="AT75" s="323"/>
      <c r="AU75" s="323"/>
      <c r="AV75" s="323"/>
      <c r="AW75" s="323"/>
      <c r="AX75" s="323"/>
      <c r="AY75" s="323"/>
      <c r="AZ75" s="323"/>
    </row>
    <row r="76" spans="1:52" s="61" customFormat="1" ht="15.75" hidden="1" customHeight="1" x14ac:dyDescent="0.25">
      <c r="A76" s="197" t="str">
        <f>CONCATENATE(F76,"-",C76)</f>
        <v>392-003-006-00079</v>
      </c>
      <c r="B76" s="261" t="str">
        <f>ТабТП[[#This Row],[Код ВЛ]]&amp;TRIM(ТабТП[[#This Row],[Наименование ТП]])</f>
        <v>392-003-006ТП 81-35 Придорожное</v>
      </c>
      <c r="C76" s="197" t="s">
        <v>358</v>
      </c>
      <c r="D76" s="198" t="s">
        <v>2416</v>
      </c>
      <c r="E76" s="206" t="str">
        <f>INDEX(ТабЛЭП[],MATCH(ТабТП[Код ПС]&amp;TRIM(G76),ТабЛЭП[Ключ],0),7)</f>
        <v>Y00109</v>
      </c>
      <c r="F76" s="278" t="str">
        <f>INDEX(ТабЛЭП[],MATCH(ТабТП[Код ПС]&amp;TRIM(G76),ТабЛЭП[Ключ],0),1)</f>
        <v>392-003-006</v>
      </c>
      <c r="G76" s="444" t="s">
        <v>241</v>
      </c>
      <c r="H76" s="280" t="str">
        <f>INDEX(ТабПС[],MATCH(I76,Подстанции,0),1)</f>
        <v>392-003</v>
      </c>
      <c r="I76" s="447" t="s">
        <v>260</v>
      </c>
      <c r="J76" s="328"/>
      <c r="K76" s="328"/>
      <c r="L76" s="328"/>
      <c r="M76" s="328"/>
      <c r="N76" s="328"/>
      <c r="O76" s="328"/>
      <c r="P76" s="328"/>
      <c r="Q76" s="328"/>
      <c r="R76" s="328"/>
      <c r="S76" s="328"/>
      <c r="T76" s="328"/>
      <c r="U76" s="328"/>
      <c r="V76" s="328"/>
      <c r="W76" s="328"/>
      <c r="X76" s="328"/>
      <c r="Y76" s="328" t="s">
        <v>2218</v>
      </c>
      <c r="Z76" s="328"/>
      <c r="AA76" s="328"/>
      <c r="AB76" s="328"/>
      <c r="AC76" s="328"/>
      <c r="AD76" s="328"/>
      <c r="AE76" s="328"/>
      <c r="AF76" s="328"/>
      <c r="AG76" s="328"/>
      <c r="AH76" s="322"/>
      <c r="AI76" s="328"/>
      <c r="AJ76" s="389" t="s">
        <v>152</v>
      </c>
      <c r="AK76" s="328"/>
      <c r="AL76" s="328"/>
      <c r="AM76" s="210"/>
      <c r="AN76" s="263"/>
      <c r="AO76" s="263"/>
      <c r="AP76" s="263"/>
      <c r="AQ76" s="323"/>
      <c r="AR76" s="323"/>
      <c r="AS76" s="323"/>
      <c r="AT76" s="323"/>
      <c r="AU76" s="323"/>
      <c r="AV76" s="323"/>
      <c r="AW76" s="323"/>
      <c r="AX76" s="323"/>
      <c r="AY76" s="323"/>
      <c r="AZ76" s="323"/>
    </row>
    <row r="77" spans="1:52" s="61" customFormat="1" ht="15.75" hidden="1" customHeight="1" x14ac:dyDescent="0.25">
      <c r="A77" s="197" t="str">
        <f>CONCATENATE(F77,"-",C77)</f>
        <v>392-003-006-00080</v>
      </c>
      <c r="B77" s="261" t="str">
        <f>ТабТП[[#This Row],[Код ВЛ]]&amp;TRIM(ТабТП[[#This Row],[Наименование ТП]])</f>
        <v>392-003-006ТП 81-40 Садовое</v>
      </c>
      <c r="C77" s="197" t="s">
        <v>359</v>
      </c>
      <c r="D77" s="198" t="s">
        <v>2417</v>
      </c>
      <c r="E77" s="206" t="str">
        <f>INDEX(ТабЛЭП[],MATCH(ТабТП[Код ПС]&amp;TRIM(G77),ТабЛЭП[Ключ],0),7)</f>
        <v>Y00109</v>
      </c>
      <c r="F77" s="278" t="str">
        <f>INDEX(ТабЛЭП[],MATCH(ТабТП[Код ПС]&amp;TRIM(G77),ТабЛЭП[Ключ],0),1)</f>
        <v>392-003-006</v>
      </c>
      <c r="G77" s="444" t="s">
        <v>241</v>
      </c>
      <c r="H77" s="280" t="str">
        <f>INDEX(ТабПС[],MATCH(I77,Подстанции,0),1)</f>
        <v>392-003</v>
      </c>
      <c r="I77" s="447" t="s">
        <v>260</v>
      </c>
      <c r="J77" s="328"/>
      <c r="K77" s="328"/>
      <c r="L77" s="328"/>
      <c r="M77" s="328"/>
      <c r="N77" s="328"/>
      <c r="O77" s="328"/>
      <c r="P77" s="328"/>
      <c r="Q77" s="328"/>
      <c r="R77" s="328"/>
      <c r="S77" s="328"/>
      <c r="T77" s="328"/>
      <c r="U77" s="328"/>
      <c r="V77" s="328"/>
      <c r="W77" s="328"/>
      <c r="X77" s="328"/>
      <c r="Y77" s="328" t="s">
        <v>2218</v>
      </c>
      <c r="Z77" s="328"/>
      <c r="AA77" s="328"/>
      <c r="AB77" s="328"/>
      <c r="AC77" s="328"/>
      <c r="AD77" s="328"/>
      <c r="AE77" s="328"/>
      <c r="AF77" s="328"/>
      <c r="AG77" s="328"/>
      <c r="AH77" s="322"/>
      <c r="AI77" s="328"/>
      <c r="AJ77" s="389" t="s">
        <v>152</v>
      </c>
      <c r="AK77" s="328"/>
      <c r="AL77" s="328"/>
      <c r="AM77" s="210"/>
      <c r="AN77" s="263"/>
      <c r="AO77" s="263"/>
      <c r="AP77" s="263"/>
      <c r="AQ77" s="323"/>
      <c r="AR77" s="323"/>
      <c r="AS77" s="323"/>
      <c r="AT77" s="323"/>
      <c r="AU77" s="323"/>
      <c r="AV77" s="323"/>
      <c r="AW77" s="323"/>
      <c r="AX77" s="323"/>
      <c r="AY77" s="323"/>
      <c r="AZ77" s="323"/>
    </row>
    <row r="78" spans="1:52" s="61" customFormat="1" ht="15.75" hidden="1" customHeight="1" x14ac:dyDescent="0.25">
      <c r="A78" s="281" t="str">
        <f>CONCATENATE(F78,"-",C78)</f>
        <v>392-003-007-00081</v>
      </c>
      <c r="B78" s="261" t="str">
        <f>ТабТП[[#This Row],[Код ВЛ]]&amp;TRIM(ТабТП[[#This Row],[Наименование ТП]])</f>
        <v>392-003-007ТП 82-01 Маевка</v>
      </c>
      <c r="C78" s="281" t="s">
        <v>2450</v>
      </c>
      <c r="D78" s="196" t="s">
        <v>3066</v>
      </c>
      <c r="E78" s="281" t="str">
        <f>INDEX(ТабЛЭП[],MATCH(ТабТП[Код ПС]&amp;TRIM(G78),ТабЛЭП[Ключ],0),7)</f>
        <v>Y00110</v>
      </c>
      <c r="F78" s="278" t="str">
        <f>INDEX(ТабЛЭП[],MATCH(ТабТП[Код ПС]&amp;TRIM(G78),ТабЛЭП[Ключ],0),1)</f>
        <v>392-003-007</v>
      </c>
      <c r="G78" s="444" t="s">
        <v>240</v>
      </c>
      <c r="H78" s="280" t="str">
        <f>INDEX(ТабПС[],MATCH(I78,Подстанции,0),1)</f>
        <v>392-003</v>
      </c>
      <c r="I78" s="447" t="s">
        <v>260</v>
      </c>
      <c r="J78" s="328"/>
      <c r="K78" s="328"/>
      <c r="L78" s="328"/>
      <c r="M78" s="328"/>
      <c r="N78" s="328"/>
      <c r="O78" s="328"/>
      <c r="P78" s="328"/>
      <c r="Q78" s="328"/>
      <c r="R78" s="328"/>
      <c r="S78" s="328"/>
      <c r="T78" s="328"/>
      <c r="U78" s="328"/>
      <c r="V78" s="328"/>
      <c r="W78" s="328"/>
      <c r="X78" s="328"/>
      <c r="Y78" s="328"/>
      <c r="Z78" s="328"/>
      <c r="AA78" s="328"/>
      <c r="AB78" s="328"/>
      <c r="AC78" s="328"/>
      <c r="AD78" s="328"/>
      <c r="AE78" s="328"/>
      <c r="AF78" s="328"/>
      <c r="AG78" s="328"/>
      <c r="AH78" s="322"/>
      <c r="AI78" s="328"/>
      <c r="AJ78" s="389" t="s">
        <v>152</v>
      </c>
      <c r="AK78" s="328"/>
      <c r="AL78" s="328"/>
      <c r="AM78" s="210"/>
      <c r="AN78" s="263"/>
      <c r="AO78" s="263"/>
      <c r="AP78" s="263"/>
      <c r="AQ78" s="323"/>
      <c r="AR78" s="323"/>
      <c r="AS78" s="323"/>
      <c r="AT78" s="323"/>
      <c r="AU78" s="323"/>
      <c r="AV78" s="323"/>
      <c r="AW78" s="323"/>
      <c r="AX78" s="323"/>
      <c r="AY78" s="323"/>
      <c r="AZ78" s="323"/>
    </row>
    <row r="79" spans="1:52" s="61" customFormat="1" ht="15.75" hidden="1" customHeight="1" x14ac:dyDescent="0.25">
      <c r="A79" s="281" t="str">
        <f>CONCATENATE(F79,"-",C79)</f>
        <v>392-003-007-00082</v>
      </c>
      <c r="B79" s="261" t="str">
        <f>ТабТП[[#This Row],[Код ВЛ]]&amp;TRIM(ТабТП[[#This Row],[Наименование ТП]])</f>
        <v>392-003-007ТП 82-03 Маевка</v>
      </c>
      <c r="C79" s="281" t="s">
        <v>360</v>
      </c>
      <c r="D79" s="196" t="s">
        <v>3067</v>
      </c>
      <c r="E79" s="281" t="str">
        <f>INDEX(ТабЛЭП[],MATCH(ТабТП[Код ПС]&amp;TRIM(G79),ТабЛЭП[Ключ],0),7)</f>
        <v>Y00110</v>
      </c>
      <c r="F79" s="278" t="str">
        <f>INDEX(ТабЛЭП[],MATCH(ТабТП[Код ПС]&amp;TRIM(G79),ТабЛЭП[Ключ],0),1)</f>
        <v>392-003-007</v>
      </c>
      <c r="G79" s="444" t="s">
        <v>240</v>
      </c>
      <c r="H79" s="280" t="str">
        <f>INDEX(ТабПС[],MATCH(I79,Подстанции,0),1)</f>
        <v>392-003</v>
      </c>
      <c r="I79" s="447" t="s">
        <v>260</v>
      </c>
      <c r="J79" s="328"/>
      <c r="K79" s="328"/>
      <c r="L79" s="328"/>
      <c r="M79" s="328"/>
      <c r="N79" s="328"/>
      <c r="O79" s="328"/>
      <c r="P79" s="328"/>
      <c r="Q79" s="328"/>
      <c r="R79" s="328"/>
      <c r="S79" s="328"/>
      <c r="T79" s="328"/>
      <c r="U79" s="328"/>
      <c r="V79" s="328"/>
      <c r="W79" s="328"/>
      <c r="X79" s="328"/>
      <c r="Y79" s="328"/>
      <c r="Z79" s="328"/>
      <c r="AA79" s="328"/>
      <c r="AB79" s="328"/>
      <c r="AC79" s="328"/>
      <c r="AD79" s="328"/>
      <c r="AE79" s="328"/>
      <c r="AF79" s="328"/>
      <c r="AG79" s="328"/>
      <c r="AH79" s="322"/>
      <c r="AI79" s="328"/>
      <c r="AJ79" s="389" t="s">
        <v>152</v>
      </c>
      <c r="AK79" s="328"/>
      <c r="AL79" s="328"/>
      <c r="AM79" s="210"/>
      <c r="AN79" s="263"/>
      <c r="AO79" s="263"/>
      <c r="AP79" s="263"/>
      <c r="AQ79" s="323"/>
      <c r="AR79" s="323"/>
      <c r="AS79" s="323"/>
      <c r="AT79" s="323"/>
      <c r="AU79" s="323"/>
      <c r="AV79" s="323"/>
      <c r="AW79" s="323"/>
      <c r="AX79" s="323"/>
      <c r="AY79" s="323"/>
      <c r="AZ79" s="323"/>
    </row>
    <row r="80" spans="1:52" s="61" customFormat="1" ht="15.75" hidden="1" customHeight="1" x14ac:dyDescent="0.25">
      <c r="A80" s="281" t="str">
        <f>CONCATENATE(F80,"-",C80)</f>
        <v>392-003-007-00083</v>
      </c>
      <c r="B80" s="261" t="str">
        <f>ТабТП[[#This Row],[Код ВЛ]]&amp;TRIM(ТабТП[[#This Row],[Наименование ТП]])</f>
        <v>392-003-007ТП 82-04 Маевка</v>
      </c>
      <c r="C80" s="281" t="s">
        <v>2577</v>
      </c>
      <c r="D80" s="196" t="s">
        <v>3068</v>
      </c>
      <c r="E80" s="281" t="str">
        <f>INDEX(ТабЛЭП[],MATCH(ТабТП[Код ПС]&amp;TRIM(G80),ТабЛЭП[Ключ],0),7)</f>
        <v>Y00110</v>
      </c>
      <c r="F80" s="278" t="str">
        <f>INDEX(ТабЛЭП[],MATCH(ТабТП[Код ПС]&amp;TRIM(G80),ТабЛЭП[Ключ],0),1)</f>
        <v>392-003-007</v>
      </c>
      <c r="G80" s="444" t="s">
        <v>240</v>
      </c>
      <c r="H80" s="280" t="str">
        <f>INDEX(ТабПС[],MATCH(I80,Подстанции,0),1)</f>
        <v>392-003</v>
      </c>
      <c r="I80" s="447" t="s">
        <v>260</v>
      </c>
      <c r="J80" s="328"/>
      <c r="K80" s="328"/>
      <c r="L80" s="328"/>
      <c r="M80" s="328"/>
      <c r="N80" s="328"/>
      <c r="O80" s="328"/>
      <c r="P80" s="328"/>
      <c r="Q80" s="328"/>
      <c r="R80" s="328"/>
      <c r="S80" s="328"/>
      <c r="T80" s="328"/>
      <c r="U80" s="328"/>
      <c r="V80" s="328"/>
      <c r="W80" s="328"/>
      <c r="X80" s="328"/>
      <c r="Y80" s="328"/>
      <c r="Z80" s="328"/>
      <c r="AA80" s="328"/>
      <c r="AB80" s="328"/>
      <c r="AC80" s="328"/>
      <c r="AD80" s="328"/>
      <c r="AE80" s="328"/>
      <c r="AF80" s="328"/>
      <c r="AG80" s="328"/>
      <c r="AH80" s="322"/>
      <c r="AI80" s="328"/>
      <c r="AJ80" s="389" t="s">
        <v>152</v>
      </c>
      <c r="AK80" s="328"/>
      <c r="AL80" s="328"/>
      <c r="AM80" s="210"/>
      <c r="AN80" s="263"/>
      <c r="AO80" s="263"/>
      <c r="AP80" s="263"/>
      <c r="AQ80" s="323"/>
      <c r="AR80" s="323"/>
      <c r="AS80" s="323"/>
      <c r="AT80" s="323"/>
      <c r="AU80" s="323"/>
      <c r="AV80" s="323"/>
      <c r="AW80" s="323"/>
      <c r="AX80" s="323"/>
      <c r="AY80" s="323"/>
      <c r="AZ80" s="323"/>
    </row>
    <row r="81" spans="1:52" s="61" customFormat="1" ht="15.75" hidden="1" customHeight="1" x14ac:dyDescent="0.25">
      <c r="A81" s="281" t="str">
        <f>CONCATENATE(F81,"-",C81)</f>
        <v>392-003-007-00084</v>
      </c>
      <c r="B81" s="261" t="str">
        <f>ТабТП[[#This Row],[Код ВЛ]]&amp;TRIM(ТабТП[[#This Row],[Наименование ТП]])</f>
        <v>392-003-007ТП 82-05 Маевка</v>
      </c>
      <c r="C81" s="281" t="s">
        <v>2451</v>
      </c>
      <c r="D81" s="196" t="s">
        <v>3069</v>
      </c>
      <c r="E81" s="281" t="str">
        <f>INDEX(ТабЛЭП[],MATCH(ТабТП[Код ПС]&amp;TRIM(G81),ТабЛЭП[Ключ],0),7)</f>
        <v>Y00110</v>
      </c>
      <c r="F81" s="278" t="str">
        <f>INDEX(ТабЛЭП[],MATCH(ТабТП[Код ПС]&amp;TRIM(G81),ТабЛЭП[Ключ],0),1)</f>
        <v>392-003-007</v>
      </c>
      <c r="G81" s="444" t="s">
        <v>240</v>
      </c>
      <c r="H81" s="280" t="str">
        <f>INDEX(ТабПС[],MATCH(I81,Подстанции,0),1)</f>
        <v>392-003</v>
      </c>
      <c r="I81" s="447" t="s">
        <v>260</v>
      </c>
      <c r="J81" s="328"/>
      <c r="K81" s="328"/>
      <c r="L81" s="328"/>
      <c r="M81" s="328"/>
      <c r="N81" s="328"/>
      <c r="O81" s="328"/>
      <c r="P81" s="328"/>
      <c r="Q81" s="328"/>
      <c r="R81" s="328"/>
      <c r="S81" s="328"/>
      <c r="T81" s="328"/>
      <c r="U81" s="328"/>
      <c r="V81" s="328"/>
      <c r="W81" s="328"/>
      <c r="X81" s="328"/>
      <c r="Y81" s="328"/>
      <c r="Z81" s="328"/>
      <c r="AA81" s="328"/>
      <c r="AB81" s="328"/>
      <c r="AC81" s="328"/>
      <c r="AD81" s="328"/>
      <c r="AE81" s="328"/>
      <c r="AF81" s="328"/>
      <c r="AG81" s="328"/>
      <c r="AH81" s="322"/>
      <c r="AI81" s="328"/>
      <c r="AJ81" s="389" t="s">
        <v>152</v>
      </c>
      <c r="AK81" s="328"/>
      <c r="AL81" s="328"/>
      <c r="AM81" s="210"/>
      <c r="AN81" s="263"/>
      <c r="AO81" s="263"/>
      <c r="AP81" s="263"/>
      <c r="AQ81" s="323"/>
      <c r="AR81" s="323"/>
      <c r="AS81" s="323"/>
      <c r="AT81" s="323"/>
      <c r="AU81" s="323"/>
      <c r="AV81" s="323"/>
      <c r="AW81" s="323"/>
      <c r="AX81" s="323"/>
      <c r="AY81" s="323"/>
      <c r="AZ81" s="323"/>
    </row>
    <row r="82" spans="1:52" s="61" customFormat="1" ht="15.75" hidden="1" customHeight="1" x14ac:dyDescent="0.25">
      <c r="A82" s="281" t="str">
        <f>CONCATENATE(F82,"-",C82)</f>
        <v>392-003-007-00085</v>
      </c>
      <c r="B82" s="261" t="str">
        <f>ТабТП[[#This Row],[Код ВЛ]]&amp;TRIM(ТабТП[[#This Row],[Наименование ТП]])</f>
        <v>392-003-007ТП 82-07 Кр.Горка</v>
      </c>
      <c r="C82" s="281" t="s">
        <v>361</v>
      </c>
      <c r="D82" s="196" t="s">
        <v>3070</v>
      </c>
      <c r="E82" s="281" t="str">
        <f>INDEX(ТабЛЭП[],MATCH(ТабТП[Код ПС]&amp;TRIM(G82),ТабЛЭП[Ключ],0),7)</f>
        <v>Y00110</v>
      </c>
      <c r="F82" s="278" t="str">
        <f>INDEX(ТабЛЭП[],MATCH(ТабТП[Код ПС]&amp;TRIM(G82),ТабЛЭП[Ключ],0),1)</f>
        <v>392-003-007</v>
      </c>
      <c r="G82" s="444" t="s">
        <v>240</v>
      </c>
      <c r="H82" s="280" t="str">
        <f>INDEX(ТабПС[],MATCH(I82,Подстанции,0),1)</f>
        <v>392-003</v>
      </c>
      <c r="I82" s="447" t="s">
        <v>260</v>
      </c>
      <c r="J82" s="328"/>
      <c r="K82" s="328"/>
      <c r="L82" s="328"/>
      <c r="M82" s="328"/>
      <c r="N82" s="328"/>
      <c r="O82" s="328"/>
      <c r="P82" s="328"/>
      <c r="Q82" s="328"/>
      <c r="R82" s="328"/>
      <c r="S82" s="328"/>
      <c r="T82" s="328"/>
      <c r="U82" s="328"/>
      <c r="V82" s="328"/>
      <c r="W82" s="328"/>
      <c r="X82" s="328"/>
      <c r="Y82" s="328"/>
      <c r="Z82" s="328"/>
      <c r="AA82" s="328"/>
      <c r="AB82" s="328"/>
      <c r="AC82" s="328"/>
      <c r="AD82" s="328"/>
      <c r="AE82" s="328"/>
      <c r="AF82" s="328"/>
      <c r="AG82" s="328"/>
      <c r="AH82" s="322"/>
      <c r="AI82" s="328"/>
      <c r="AJ82" s="389" t="s">
        <v>152</v>
      </c>
      <c r="AK82" s="328"/>
      <c r="AL82" s="328"/>
      <c r="AM82" s="210"/>
      <c r="AN82" s="263"/>
      <c r="AO82" s="263"/>
      <c r="AP82" s="263"/>
      <c r="AQ82" s="323"/>
      <c r="AR82" s="323"/>
      <c r="AS82" s="323"/>
      <c r="AT82" s="323"/>
      <c r="AU82" s="323"/>
      <c r="AV82" s="323"/>
      <c r="AW82" s="323"/>
      <c r="AX82" s="323"/>
      <c r="AY82" s="323"/>
      <c r="AZ82" s="323"/>
    </row>
    <row r="83" spans="1:52" s="61" customFormat="1" ht="15.75" hidden="1" customHeight="1" x14ac:dyDescent="0.25">
      <c r="A83" s="281" t="str">
        <f>CONCATENATE(F83,"-",C83)</f>
        <v>392-003-007-00086</v>
      </c>
      <c r="B83" s="261" t="str">
        <f>ТабТП[[#This Row],[Код ВЛ]]&amp;TRIM(ТабТП[[#This Row],[Наименование ТП]])</f>
        <v>392-003-007ТП 82-08 аб Доваторовка</v>
      </c>
      <c r="C83" s="281" t="s">
        <v>2452</v>
      </c>
      <c r="D83" s="196" t="s">
        <v>3071</v>
      </c>
      <c r="E83" s="281" t="str">
        <f>INDEX(ТабЛЭП[],MATCH(ТабТП[Код ПС]&amp;TRIM(G83),ТабЛЭП[Ключ],0),7)</f>
        <v>Y00110</v>
      </c>
      <c r="F83" s="278" t="str">
        <f>INDEX(ТабЛЭП[],MATCH(ТабТП[Код ПС]&amp;TRIM(G83),ТабЛЭП[Ключ],0),1)</f>
        <v>392-003-007</v>
      </c>
      <c r="G83" s="444" t="s">
        <v>240</v>
      </c>
      <c r="H83" s="280" t="str">
        <f>INDEX(ТабПС[],MATCH(I83,Подстанции,0),1)</f>
        <v>392-003</v>
      </c>
      <c r="I83" s="447" t="s">
        <v>260</v>
      </c>
      <c r="J83" s="328"/>
      <c r="K83" s="328"/>
      <c r="L83" s="328"/>
      <c r="M83" s="328"/>
      <c r="N83" s="328"/>
      <c r="O83" s="328"/>
      <c r="P83" s="328"/>
      <c r="Q83" s="328"/>
      <c r="R83" s="328"/>
      <c r="S83" s="328"/>
      <c r="T83" s="328"/>
      <c r="U83" s="328"/>
      <c r="V83" s="328"/>
      <c r="W83" s="328"/>
      <c r="X83" s="328"/>
      <c r="Y83" s="328"/>
      <c r="Z83" s="328"/>
      <c r="AA83" s="328"/>
      <c r="AB83" s="328"/>
      <c r="AC83" s="328"/>
      <c r="AD83" s="328"/>
      <c r="AE83" s="328"/>
      <c r="AF83" s="328"/>
      <c r="AG83" s="328"/>
      <c r="AH83" s="322"/>
      <c r="AI83" s="328"/>
      <c r="AJ83" s="389" t="s">
        <v>152</v>
      </c>
      <c r="AK83" s="328"/>
      <c r="AL83" s="328"/>
      <c r="AM83" s="210"/>
      <c r="AN83" s="263"/>
      <c r="AO83" s="263"/>
      <c r="AP83" s="263"/>
      <c r="AQ83" s="323"/>
      <c r="AR83" s="323"/>
      <c r="AS83" s="323"/>
      <c r="AT83" s="323"/>
      <c r="AU83" s="323"/>
      <c r="AV83" s="323"/>
      <c r="AW83" s="323"/>
      <c r="AX83" s="323"/>
      <c r="AY83" s="323"/>
      <c r="AZ83" s="323"/>
    </row>
    <row r="84" spans="1:52" s="61" customFormat="1" ht="15.75" hidden="1" customHeight="1" x14ac:dyDescent="0.25">
      <c r="A84" s="281" t="str">
        <f>CONCATENATE(F84,"-",C84)</f>
        <v>392-003-007-00087</v>
      </c>
      <c r="B84" s="261" t="str">
        <f>ТабТП[[#This Row],[Код ВЛ]]&amp;TRIM(ТабТП[[#This Row],[Наименование ТП]])</f>
        <v>392-003-007ТП 82-09 Доваторовка</v>
      </c>
      <c r="C84" s="281" t="s">
        <v>362</v>
      </c>
      <c r="D84" s="196" t="s">
        <v>3072</v>
      </c>
      <c r="E84" s="281" t="s">
        <v>5824</v>
      </c>
      <c r="F84" s="8" t="str">
        <f>INDEX(ТабЛЭП[],MATCH(ТабТП[Код ПС]&amp;TRIM(G84),ТабЛЭП[Ключ],0),1)</f>
        <v>392-003-007</v>
      </c>
      <c r="G84" s="444" t="s">
        <v>240</v>
      </c>
      <c r="H84" s="57" t="str">
        <f>INDEX(ТабПС[],MATCH(I84,Подстанции,0),1)</f>
        <v>392-003</v>
      </c>
      <c r="I84" s="58" t="s">
        <v>260</v>
      </c>
      <c r="AH84" s="62"/>
      <c r="AJ84" s="389" t="s">
        <v>152</v>
      </c>
      <c r="AM84" s="78"/>
      <c r="AN84" s="79"/>
      <c r="AO84" s="79"/>
      <c r="AP84" s="79"/>
      <c r="AQ84" s="76"/>
      <c r="AR84" s="76"/>
      <c r="AS84" s="76"/>
      <c r="AT84" s="76"/>
      <c r="AU84" s="76"/>
      <c r="AV84" s="76"/>
      <c r="AW84" s="76"/>
      <c r="AX84" s="76"/>
      <c r="AY84" s="76"/>
      <c r="AZ84" s="323"/>
    </row>
    <row r="85" spans="1:52" s="61" customFormat="1" ht="15.75" hidden="1" customHeight="1" x14ac:dyDescent="0.25">
      <c r="A85" s="281" t="str">
        <f>CONCATENATE(F85,"-",C85)</f>
        <v>392-003-007-00088</v>
      </c>
      <c r="B85" s="261" t="str">
        <f>ТабТП[[#This Row],[Код ВЛ]]&amp;TRIM(ТабТП[[#This Row],[Наименование ТП]])</f>
        <v>392-003-007ТП 82-10 Тимирязево</v>
      </c>
      <c r="C85" s="281" t="s">
        <v>363</v>
      </c>
      <c r="D85" s="196" t="s">
        <v>3074</v>
      </c>
      <c r="E85" s="281" t="str">
        <f>INDEX(ТабЛЭП[],MATCH(ТабТП[Код ПС]&amp;TRIM(G85),ТабЛЭП[Ключ],0),7)</f>
        <v>Y00110</v>
      </c>
      <c r="F85" s="8" t="str">
        <f>INDEX(ТабЛЭП[],MATCH(ТабТП[Код ПС]&amp;TRIM(G85),ТабЛЭП[Ключ],0),1)</f>
        <v>392-003-007</v>
      </c>
      <c r="G85" s="444" t="s">
        <v>240</v>
      </c>
      <c r="H85" s="57" t="str">
        <f>INDEX(ТабПС[],MATCH(I85,Подстанции,0),1)</f>
        <v>392-003</v>
      </c>
      <c r="I85" s="58" t="s">
        <v>260</v>
      </c>
      <c r="AH85" s="62"/>
      <c r="AJ85" s="389" t="s">
        <v>152</v>
      </c>
      <c r="AM85" s="78"/>
      <c r="AN85" s="79"/>
      <c r="AO85" s="79"/>
      <c r="AP85" s="79"/>
      <c r="AQ85" s="76"/>
      <c r="AR85" s="76"/>
      <c r="AS85" s="76"/>
      <c r="AT85" s="76"/>
      <c r="AU85" s="76"/>
      <c r="AV85" s="76"/>
      <c r="AW85" s="76"/>
      <c r="AX85" s="76"/>
      <c r="AY85" s="76"/>
      <c r="AZ85" s="323"/>
    </row>
    <row r="86" spans="1:52" s="61" customFormat="1" ht="15.75" hidden="1" customHeight="1" x14ac:dyDescent="0.25">
      <c r="A86" s="281" t="str">
        <f>CONCATENATE(F86,"-",C86)</f>
        <v>392-003-007-00089</v>
      </c>
      <c r="B86" s="261" t="str">
        <f>ТабТП[[#This Row],[Код ВЛ]]&amp;TRIM(ТабТП[[#This Row],[Наименование ТП]])</f>
        <v>392-003-007ТП 84-03 п.Перелесное ж.д. Даврановой аб.</v>
      </c>
      <c r="C86" s="281" t="s">
        <v>364</v>
      </c>
      <c r="D86" s="196" t="s">
        <v>3073</v>
      </c>
      <c r="E86" s="281" t="s">
        <v>5824</v>
      </c>
      <c r="F86" s="278" t="str">
        <f>INDEX(ТабЛЭП[],MATCH(ТабТП[Код ПС]&amp;TRIM(G86),ТабЛЭП[Ключ],0),1)</f>
        <v>392-003-007</v>
      </c>
      <c r="G86" s="444" t="s">
        <v>240</v>
      </c>
      <c r="H86" s="280" t="str">
        <f>INDEX(ТабПС[],MATCH(I86,Подстанции,0),1)</f>
        <v>392-003</v>
      </c>
      <c r="I86" s="191" t="s">
        <v>260</v>
      </c>
      <c r="O86" s="328"/>
      <c r="AD86" s="328"/>
      <c r="AE86" s="328"/>
      <c r="AF86" s="328"/>
      <c r="AH86" s="322"/>
      <c r="AI86" s="328"/>
      <c r="AJ86" s="389" t="s">
        <v>152</v>
      </c>
      <c r="AK86" s="328"/>
      <c r="AL86" s="328"/>
      <c r="AM86" s="210"/>
      <c r="AN86" s="263"/>
      <c r="AO86" s="263"/>
      <c r="AP86" s="263"/>
      <c r="AQ86" s="76"/>
      <c r="AR86" s="76"/>
      <c r="AS86" s="76"/>
      <c r="AT86" s="76"/>
      <c r="AU86" s="76"/>
      <c r="AV86" s="76"/>
      <c r="AW86" s="76"/>
      <c r="AX86" s="76"/>
      <c r="AY86" s="76"/>
      <c r="AZ86" s="323"/>
    </row>
    <row r="87" spans="1:52" s="61" customFormat="1" ht="15.75" hidden="1" customHeight="1" x14ac:dyDescent="0.25">
      <c r="A87" s="281" t="str">
        <f>CONCATENATE(F87,"-",C87)</f>
        <v>392-003-007-00090</v>
      </c>
      <c r="B87" s="261" t="str">
        <f>ТабТП[[#This Row],[Код ВЛ]]&amp;TRIM(ТабТП[[#This Row],[Наименование ТП]])</f>
        <v>392-003-007ТП В-62</v>
      </c>
      <c r="C87" s="281" t="s">
        <v>365</v>
      </c>
      <c r="D87" s="196" t="s">
        <v>3075</v>
      </c>
      <c r="E87" s="281" t="s">
        <v>5824</v>
      </c>
      <c r="F87" s="278" t="str">
        <f>INDEX(ТабЛЭП[],MATCH(ТабТП[Код ПС]&amp;TRIM(G87),ТабЛЭП[Ключ],0),1)</f>
        <v>392-003-007</v>
      </c>
      <c r="G87" s="444" t="s">
        <v>240</v>
      </c>
      <c r="H87" s="280" t="str">
        <f>INDEX(ТабПС[],MATCH(I87,Подстанции,0),1)</f>
        <v>392-003</v>
      </c>
      <c r="I87" s="191" t="s">
        <v>260</v>
      </c>
      <c r="J87" s="328"/>
      <c r="K87" s="328"/>
      <c r="L87" s="328"/>
      <c r="M87" s="328"/>
      <c r="N87" s="328"/>
      <c r="O87" s="328"/>
      <c r="P87" s="328"/>
      <c r="Q87" s="328"/>
      <c r="R87" s="328"/>
      <c r="S87" s="328"/>
      <c r="T87" s="328"/>
      <c r="U87" s="328"/>
      <c r="V87" s="328"/>
      <c r="W87" s="328"/>
      <c r="X87" s="328"/>
      <c r="Y87" s="328"/>
      <c r="Z87" s="328"/>
      <c r="AA87" s="328"/>
      <c r="AB87" s="328"/>
      <c r="AC87" s="328"/>
      <c r="AD87" s="328"/>
      <c r="AE87" s="328"/>
      <c r="AF87" s="328"/>
      <c r="AG87" s="328"/>
      <c r="AH87" s="322"/>
      <c r="AI87" s="328"/>
      <c r="AJ87" s="389" t="s">
        <v>152</v>
      </c>
      <c r="AK87" s="328"/>
      <c r="AL87" s="328"/>
      <c r="AM87" s="210"/>
      <c r="AN87" s="263"/>
      <c r="AO87" s="263"/>
      <c r="AP87" s="263"/>
      <c r="AQ87" s="323"/>
      <c r="AR87" s="323"/>
      <c r="AS87" s="323"/>
      <c r="AT87" s="323"/>
      <c r="AU87" s="323"/>
      <c r="AV87" s="323"/>
      <c r="AW87" s="323"/>
      <c r="AX87" s="323"/>
      <c r="AY87" s="323"/>
      <c r="AZ87" s="323"/>
    </row>
    <row r="88" spans="1:52" s="61" customFormat="1" ht="15.75" hidden="1" customHeight="1" x14ac:dyDescent="0.25">
      <c r="A88" s="176" t="str">
        <f>CONCATENATE(F88,"-",C88)</f>
        <v>392-003-007-02251</v>
      </c>
      <c r="B88" s="491" t="str">
        <f>ТабТП[[#This Row],[Код ВЛ]]&amp;TRIM(ТабТП[[#This Row],[Наименование ТП]])</f>
        <v>392-003-007ТП 85-01</v>
      </c>
      <c r="C88" s="284" t="s">
        <v>3001</v>
      </c>
      <c r="D88" s="472" t="s">
        <v>3076</v>
      </c>
      <c r="E88" s="281" t="s">
        <v>5824</v>
      </c>
      <c r="F88" s="178" t="str">
        <f>INDEX(ТабЛЭП[],MATCH(ТабТП[Код ПС]&amp;TRIM(G88),ТабЛЭП[Ключ],0),1)</f>
        <v>392-003-007</v>
      </c>
      <c r="G88" s="290" t="s">
        <v>240</v>
      </c>
      <c r="H88" s="179" t="str">
        <f>INDEX(ТабПС[],MATCH(I88,Подстанции,0),1)</f>
        <v>392-003</v>
      </c>
      <c r="I88" s="447" t="s">
        <v>260</v>
      </c>
      <c r="J88" s="328"/>
      <c r="K88" s="328"/>
      <c r="L88" s="328"/>
      <c r="M88" s="328"/>
      <c r="N88" s="328"/>
      <c r="O88" s="180"/>
      <c r="P88" s="328"/>
      <c r="Q88" s="328"/>
      <c r="R88" s="328"/>
      <c r="S88" s="328"/>
      <c r="T88" s="328"/>
      <c r="U88" s="328"/>
      <c r="V88" s="328"/>
      <c r="W88" s="328"/>
      <c r="X88" s="328"/>
      <c r="Y88" s="328"/>
      <c r="Z88" s="328"/>
      <c r="AA88" s="328"/>
      <c r="AB88" s="328"/>
      <c r="AC88" s="328"/>
      <c r="AD88" s="180"/>
      <c r="AE88" s="180"/>
      <c r="AF88" s="180"/>
      <c r="AG88" s="328"/>
      <c r="AH88" s="181"/>
      <c r="AI88" s="181"/>
      <c r="AJ88" s="390" t="s">
        <v>152</v>
      </c>
      <c r="AK88" s="180"/>
      <c r="AL88" s="180"/>
      <c r="AM88" s="180"/>
      <c r="AN88" s="182"/>
      <c r="AO88" s="182"/>
      <c r="AP88" s="182"/>
      <c r="AQ88" s="323"/>
      <c r="AR88" s="323"/>
      <c r="AS88" s="323"/>
      <c r="AT88" s="323"/>
      <c r="AU88" s="323"/>
      <c r="AV88" s="323"/>
      <c r="AW88" s="323"/>
      <c r="AX88" s="323"/>
      <c r="AY88" s="323"/>
      <c r="AZ88" s="323"/>
    </row>
    <row r="89" spans="1:52" s="61" customFormat="1" ht="15.75" hidden="1" customHeight="1" x14ac:dyDescent="0.25">
      <c r="A89" s="176" t="str">
        <f>CONCATENATE(F89,"-",C89)</f>
        <v>392-003-007-02252</v>
      </c>
      <c r="B89" s="491" t="str">
        <f>ТабТП[[#This Row],[Код ВЛ]]&amp;TRIM(ТабТП[[#This Row],[Наименование ТП]])</f>
        <v>392-003-007ТП 85-02</v>
      </c>
      <c r="C89" s="284" t="s">
        <v>3002</v>
      </c>
      <c r="D89" s="472" t="s">
        <v>3077</v>
      </c>
      <c r="E89" s="281" t="s">
        <v>5824</v>
      </c>
      <c r="F89" s="178" t="str">
        <f>INDEX(ТабЛЭП[],MATCH(ТабТП[Код ПС]&amp;TRIM(G89),ТабЛЭП[Ключ],0),1)</f>
        <v>392-003-007</v>
      </c>
      <c r="G89" s="290" t="s">
        <v>240</v>
      </c>
      <c r="H89" s="179" t="str">
        <f>INDEX(ТабПС[],MATCH(I89,Подстанции,0),1)</f>
        <v>392-003</v>
      </c>
      <c r="I89" s="447" t="s">
        <v>260</v>
      </c>
      <c r="O89" s="180"/>
      <c r="AD89" s="180"/>
      <c r="AE89" s="180"/>
      <c r="AF89" s="180"/>
      <c r="AH89" s="181"/>
      <c r="AI89" s="181"/>
      <c r="AJ89" s="390" t="s">
        <v>152</v>
      </c>
      <c r="AK89" s="180"/>
      <c r="AL89" s="180"/>
      <c r="AM89" s="180"/>
      <c r="AN89" s="182"/>
      <c r="AO89" s="182"/>
      <c r="AP89" s="182"/>
      <c r="AQ89" s="76"/>
      <c r="AR89" s="76"/>
      <c r="AS89" s="76"/>
      <c r="AT89" s="76"/>
      <c r="AU89" s="76"/>
      <c r="AV89" s="76"/>
      <c r="AW89" s="76"/>
      <c r="AX89" s="76"/>
      <c r="AY89" s="76"/>
      <c r="AZ89" s="323"/>
    </row>
    <row r="90" spans="1:52" s="61" customFormat="1" ht="15.75" hidden="1" customHeight="1" x14ac:dyDescent="0.25">
      <c r="A90" s="176" t="str">
        <f>CONCATENATE(F90,"-",C90)</f>
        <v>392-003-007-02253</v>
      </c>
      <c r="B90" s="491" t="str">
        <f>ТабТП[[#This Row],[Код ВЛ]]&amp;TRIM(ТабТП[[#This Row],[Наименование ТП]])</f>
        <v>392-003-007ТП 85-04</v>
      </c>
      <c r="C90" s="284" t="s">
        <v>3003</v>
      </c>
      <c r="D90" s="472" t="s">
        <v>3078</v>
      </c>
      <c r="E90" s="281" t="s">
        <v>5824</v>
      </c>
      <c r="F90" s="178" t="str">
        <f>INDEX(ТабЛЭП[],MATCH(ТабТП[Код ПС]&amp;TRIM(G90),ТабЛЭП[Ключ],0),1)</f>
        <v>392-003-007</v>
      </c>
      <c r="G90" s="290" t="s">
        <v>240</v>
      </c>
      <c r="H90" s="179" t="str">
        <f>INDEX(ТабПС[],MATCH(I90,Подстанции,0),1)</f>
        <v>392-003</v>
      </c>
      <c r="I90" s="447" t="s">
        <v>260</v>
      </c>
      <c r="J90" s="328"/>
      <c r="K90" s="328"/>
      <c r="L90" s="328"/>
      <c r="M90" s="328"/>
      <c r="N90" s="328"/>
      <c r="O90" s="180"/>
      <c r="P90" s="328"/>
      <c r="Q90" s="328"/>
      <c r="R90" s="328"/>
      <c r="S90" s="328"/>
      <c r="T90" s="328"/>
      <c r="U90" s="328"/>
      <c r="V90" s="328"/>
      <c r="W90" s="328"/>
      <c r="X90" s="328"/>
      <c r="Y90" s="328"/>
      <c r="Z90" s="328"/>
      <c r="AA90" s="328"/>
      <c r="AB90" s="328"/>
      <c r="AC90" s="328"/>
      <c r="AD90" s="180"/>
      <c r="AE90" s="180"/>
      <c r="AF90" s="180"/>
      <c r="AG90" s="328"/>
      <c r="AH90" s="181"/>
      <c r="AI90" s="181"/>
      <c r="AJ90" s="390" t="s">
        <v>152</v>
      </c>
      <c r="AK90" s="180"/>
      <c r="AL90" s="180"/>
      <c r="AM90" s="180"/>
      <c r="AN90" s="182"/>
      <c r="AO90" s="182"/>
      <c r="AP90" s="182"/>
      <c r="AQ90" s="323"/>
      <c r="AR90" s="323"/>
      <c r="AS90" s="323"/>
      <c r="AT90" s="323"/>
      <c r="AU90" s="323"/>
      <c r="AV90" s="323"/>
      <c r="AW90" s="323"/>
      <c r="AX90" s="323"/>
      <c r="AY90" s="323"/>
      <c r="AZ90" s="323"/>
    </row>
    <row r="91" spans="1:52" s="61" customFormat="1" ht="15.75" hidden="1" customHeight="1" x14ac:dyDescent="0.25">
      <c r="A91" s="176" t="str">
        <f>CONCATENATE(F91,"-",C91)</f>
        <v>392-003-007-02254</v>
      </c>
      <c r="B91" s="491" t="str">
        <f>ТабТП[[#This Row],[Код ВЛ]]&amp;TRIM(ТабТП[[#This Row],[Наименование ТП]])</f>
        <v>392-003-007ТП 85-05</v>
      </c>
      <c r="C91" s="284" t="s">
        <v>3004</v>
      </c>
      <c r="D91" s="472" t="s">
        <v>3079</v>
      </c>
      <c r="E91" s="281" t="s">
        <v>5824</v>
      </c>
      <c r="F91" s="178" t="str">
        <f>INDEX(ТабЛЭП[],MATCH(ТабТП[Код ПС]&amp;TRIM(G91),ТабЛЭП[Ключ],0),1)</f>
        <v>392-003-007</v>
      </c>
      <c r="G91" s="290" t="s">
        <v>240</v>
      </c>
      <c r="H91" s="179" t="str">
        <f>INDEX(ТабПС[],MATCH(I91,Подстанции,0),1)</f>
        <v>392-003</v>
      </c>
      <c r="I91" s="447" t="s">
        <v>260</v>
      </c>
      <c r="O91" s="180"/>
      <c r="AD91" s="180"/>
      <c r="AE91" s="180"/>
      <c r="AF91" s="180"/>
      <c r="AH91" s="181"/>
      <c r="AI91" s="181"/>
      <c r="AJ91" s="390" t="s">
        <v>152</v>
      </c>
      <c r="AK91" s="180"/>
      <c r="AL91" s="180"/>
      <c r="AM91" s="180"/>
      <c r="AN91" s="182"/>
      <c r="AO91" s="182"/>
      <c r="AP91" s="182"/>
      <c r="AQ91" s="76"/>
      <c r="AR91" s="76"/>
      <c r="AS91" s="76"/>
      <c r="AT91" s="76"/>
      <c r="AU91" s="76"/>
      <c r="AV91" s="76"/>
      <c r="AW91" s="76"/>
      <c r="AX91" s="76"/>
      <c r="AY91" s="76"/>
      <c r="AZ91" s="76"/>
    </row>
    <row r="92" spans="1:52" s="61" customFormat="1" ht="15.75" hidden="1" customHeight="1" x14ac:dyDescent="0.25">
      <c r="A92" s="176" t="str">
        <f>CONCATENATE(F92,"-",C92)</f>
        <v>392-003-007-02255</v>
      </c>
      <c r="B92" s="491" t="str">
        <f>ТабТП[[#This Row],[Код ВЛ]]&amp;TRIM(ТабТП[[#This Row],[Наименование ТП]])</f>
        <v>392-003-007ТП 85-06</v>
      </c>
      <c r="C92" s="284" t="s">
        <v>3005</v>
      </c>
      <c r="D92" s="472" t="s">
        <v>3080</v>
      </c>
      <c r="E92" s="281" t="s">
        <v>5824</v>
      </c>
      <c r="F92" s="178" t="str">
        <f>INDEX(ТабЛЭП[],MATCH(ТабТП[Код ПС]&amp;TRIM(G92),ТабЛЭП[Ключ],0),1)</f>
        <v>392-003-007</v>
      </c>
      <c r="G92" s="290" t="s">
        <v>240</v>
      </c>
      <c r="H92" s="179" t="str">
        <f>INDEX(ТабПС[],MATCH(I92,Подстанции,0),1)</f>
        <v>392-003</v>
      </c>
      <c r="I92" s="447" t="s">
        <v>260</v>
      </c>
      <c r="O92" s="180"/>
      <c r="AD92" s="180"/>
      <c r="AE92" s="180"/>
      <c r="AF92" s="180"/>
      <c r="AH92" s="181"/>
      <c r="AI92" s="181"/>
      <c r="AJ92" s="390" t="s">
        <v>152</v>
      </c>
      <c r="AK92" s="180"/>
      <c r="AL92" s="180"/>
      <c r="AM92" s="180"/>
      <c r="AN92" s="182"/>
      <c r="AO92" s="182"/>
      <c r="AP92" s="182"/>
      <c r="AQ92" s="76"/>
      <c r="AR92" s="76"/>
      <c r="AS92" s="76"/>
      <c r="AT92" s="76"/>
      <c r="AU92" s="76"/>
      <c r="AV92" s="76"/>
      <c r="AW92" s="76"/>
      <c r="AX92" s="76"/>
      <c r="AY92" s="76"/>
      <c r="AZ92" s="76"/>
    </row>
    <row r="93" spans="1:52" s="61" customFormat="1" ht="15.75" hidden="1" customHeight="1" x14ac:dyDescent="0.25">
      <c r="A93" s="176" t="str">
        <f>CONCATENATE(F93,"-",C93)</f>
        <v>392-003-007-02256</v>
      </c>
      <c r="B93" s="491" t="str">
        <f>ТабТП[[#This Row],[Код ВЛ]]&amp;TRIM(ТабТП[[#This Row],[Наименование ТП]])</f>
        <v>392-003-007ТП 85-08</v>
      </c>
      <c r="C93" s="284" t="s">
        <v>3006</v>
      </c>
      <c r="D93" s="472" t="s">
        <v>3081</v>
      </c>
      <c r="E93" s="281" t="s">
        <v>5824</v>
      </c>
      <c r="F93" s="178" t="str">
        <f>INDEX(ТабЛЭП[],MATCH(ТабТП[Код ПС]&amp;TRIM(G93),ТабЛЭП[Ключ],0),1)</f>
        <v>392-003-007</v>
      </c>
      <c r="G93" s="290" t="s">
        <v>240</v>
      </c>
      <c r="H93" s="179" t="str">
        <f>INDEX(ТабПС[],MATCH(I93,Подстанции,0),1)</f>
        <v>392-003</v>
      </c>
      <c r="I93" s="447" t="s">
        <v>260</v>
      </c>
      <c r="O93" s="180"/>
      <c r="AD93" s="180"/>
      <c r="AE93" s="180"/>
      <c r="AF93" s="180"/>
      <c r="AH93" s="181"/>
      <c r="AI93" s="181"/>
      <c r="AJ93" s="390" t="s">
        <v>152</v>
      </c>
      <c r="AK93" s="180"/>
      <c r="AL93" s="180"/>
      <c r="AM93" s="180"/>
      <c r="AN93" s="182"/>
      <c r="AO93" s="182"/>
      <c r="AP93" s="182"/>
      <c r="AQ93" s="76"/>
      <c r="AR93" s="76"/>
      <c r="AS93" s="76"/>
      <c r="AT93" s="76"/>
      <c r="AU93" s="76"/>
      <c r="AV93" s="76"/>
      <c r="AW93" s="76"/>
      <c r="AX93" s="76"/>
      <c r="AY93" s="76"/>
      <c r="AZ93" s="76"/>
    </row>
    <row r="94" spans="1:52" s="61" customFormat="1" ht="15.75" hidden="1" customHeight="1" x14ac:dyDescent="0.25">
      <c r="A94" s="176" t="str">
        <f>CONCATENATE(F94,"-",C94)</f>
        <v>392-003-007-02257</v>
      </c>
      <c r="B94" s="491" t="str">
        <f>ТабТП[[#This Row],[Код ВЛ]]&amp;TRIM(ТабТП[[#This Row],[Наименование ТП]])</f>
        <v>392-003-007ТП 85-10</v>
      </c>
      <c r="C94" s="284" t="s">
        <v>3007</v>
      </c>
      <c r="D94" s="472" t="s">
        <v>3082</v>
      </c>
      <c r="E94" s="281" t="s">
        <v>5824</v>
      </c>
      <c r="F94" s="178" t="str">
        <f>INDEX(ТабЛЭП[],MATCH(ТабТП[Код ПС]&amp;TRIM(G94),ТабЛЭП[Ключ],0),1)</f>
        <v>392-003-007</v>
      </c>
      <c r="G94" s="290" t="s">
        <v>240</v>
      </c>
      <c r="H94" s="179" t="str">
        <f>INDEX(ТабПС[],MATCH(I94,Подстанции,0),1)</f>
        <v>392-003</v>
      </c>
      <c r="I94" s="447" t="s">
        <v>260</v>
      </c>
      <c r="O94" s="180"/>
      <c r="AD94" s="180"/>
      <c r="AE94" s="180"/>
      <c r="AF94" s="180"/>
      <c r="AH94" s="181"/>
      <c r="AI94" s="181"/>
      <c r="AJ94" s="390" t="s">
        <v>152</v>
      </c>
      <c r="AK94" s="180"/>
      <c r="AL94" s="180"/>
      <c r="AM94" s="180"/>
      <c r="AN94" s="182"/>
      <c r="AO94" s="182"/>
      <c r="AP94" s="182"/>
      <c r="AQ94" s="76"/>
      <c r="AR94" s="76"/>
      <c r="AS94" s="76"/>
      <c r="AT94" s="76"/>
      <c r="AU94" s="76"/>
      <c r="AV94" s="76"/>
      <c r="AW94" s="76"/>
      <c r="AX94" s="76"/>
      <c r="AY94" s="76"/>
      <c r="AZ94" s="76"/>
    </row>
    <row r="95" spans="1:52" s="61" customFormat="1" ht="15.75" hidden="1" customHeight="1" x14ac:dyDescent="0.25">
      <c r="A95" s="176" t="str">
        <f>CONCATENATE(F95,"-",C95)</f>
        <v>392-003-007-02258</v>
      </c>
      <c r="B95" s="491" t="str">
        <f>ТабТП[[#This Row],[Код ВЛ]]&amp;TRIM(ТабТП[[#This Row],[Наименование ТП]])</f>
        <v>392-003-007ТП 85-11</v>
      </c>
      <c r="C95" s="284" t="s">
        <v>3008</v>
      </c>
      <c r="D95" s="472" t="s">
        <v>3083</v>
      </c>
      <c r="E95" s="281" t="s">
        <v>5824</v>
      </c>
      <c r="F95" s="178" t="str">
        <f>INDEX(ТабЛЭП[],MATCH(ТабТП[Код ПС]&amp;TRIM(G95),ТабЛЭП[Ключ],0),1)</f>
        <v>392-003-007</v>
      </c>
      <c r="G95" s="290" t="s">
        <v>240</v>
      </c>
      <c r="H95" s="179" t="str">
        <f>INDEX(ТабПС[],MATCH(I95,Подстанции,0),1)</f>
        <v>392-003</v>
      </c>
      <c r="I95" s="447" t="s">
        <v>260</v>
      </c>
      <c r="O95" s="180"/>
      <c r="AD95" s="180"/>
      <c r="AE95" s="180"/>
      <c r="AF95" s="180"/>
      <c r="AH95" s="181"/>
      <c r="AI95" s="181"/>
      <c r="AJ95" s="390" t="s">
        <v>152</v>
      </c>
      <c r="AK95" s="180"/>
      <c r="AL95" s="180"/>
      <c r="AM95" s="180"/>
      <c r="AN95" s="182"/>
      <c r="AO95" s="182"/>
      <c r="AP95" s="182"/>
      <c r="AQ95" s="76"/>
      <c r="AR95" s="76"/>
      <c r="AS95" s="76"/>
      <c r="AT95" s="76"/>
      <c r="AU95" s="76"/>
      <c r="AV95" s="76"/>
      <c r="AW95" s="76"/>
      <c r="AX95" s="76"/>
      <c r="AY95" s="76"/>
      <c r="AZ95" s="76"/>
    </row>
    <row r="96" spans="1:52" s="61" customFormat="1" ht="15.75" hidden="1" customHeight="1" x14ac:dyDescent="0.25">
      <c r="A96" s="176" t="str">
        <f>CONCATENATE(F96,"-",C96)</f>
        <v>392-003-007-02259</v>
      </c>
      <c r="B96" s="491" t="str">
        <f>ТабТП[[#This Row],[Код ВЛ]]&amp;TRIM(ТабТП[[#This Row],[Наименование ТП]])</f>
        <v>392-003-007ТП 85-12</v>
      </c>
      <c r="C96" s="284" t="s">
        <v>3009</v>
      </c>
      <c r="D96" s="472" t="s">
        <v>3084</v>
      </c>
      <c r="E96" s="281" t="s">
        <v>5824</v>
      </c>
      <c r="F96" s="178" t="str">
        <f>INDEX(ТабЛЭП[],MATCH(ТабТП[Код ПС]&amp;TRIM(G96),ТабЛЭП[Ключ],0),1)</f>
        <v>392-003-007</v>
      </c>
      <c r="G96" s="290" t="s">
        <v>240</v>
      </c>
      <c r="H96" s="179" t="str">
        <f>INDEX(ТабПС[],MATCH(I96,Подстанции,0),1)</f>
        <v>392-003</v>
      </c>
      <c r="I96" s="447" t="s">
        <v>260</v>
      </c>
      <c r="O96" s="180"/>
      <c r="AD96" s="180"/>
      <c r="AE96" s="180"/>
      <c r="AF96" s="180"/>
      <c r="AH96" s="181"/>
      <c r="AI96" s="181"/>
      <c r="AJ96" s="390" t="s">
        <v>152</v>
      </c>
      <c r="AK96" s="180"/>
      <c r="AL96" s="180"/>
      <c r="AM96" s="180"/>
      <c r="AN96" s="182"/>
      <c r="AO96" s="182"/>
      <c r="AP96" s="182"/>
      <c r="AQ96" s="76"/>
      <c r="AR96" s="76"/>
      <c r="AS96" s="76"/>
      <c r="AT96" s="76"/>
      <c r="AU96" s="76"/>
      <c r="AV96" s="76"/>
      <c r="AW96" s="76"/>
      <c r="AX96" s="76"/>
      <c r="AY96" s="76"/>
      <c r="AZ96" s="76"/>
    </row>
    <row r="97" spans="1:52" s="61" customFormat="1" ht="15.75" hidden="1" customHeight="1" x14ac:dyDescent="0.25">
      <c r="A97" s="176" t="str">
        <f>CONCATENATE(F97,"-",C97)</f>
        <v>392-003-007-02260</v>
      </c>
      <c r="B97" s="491" t="str">
        <f>ТабТП[[#This Row],[Код ВЛ]]&amp;TRIM(ТабТП[[#This Row],[Наименование ТП]])</f>
        <v>392-003-007ТП 85-14</v>
      </c>
      <c r="C97" s="284" t="s">
        <v>3010</v>
      </c>
      <c r="D97" s="472" t="s">
        <v>3085</v>
      </c>
      <c r="E97" s="281" t="s">
        <v>5824</v>
      </c>
      <c r="F97" s="178" t="str">
        <f>INDEX(ТабЛЭП[],MATCH(ТабТП[Код ПС]&amp;TRIM(G97),ТабЛЭП[Ключ],0),1)</f>
        <v>392-003-007</v>
      </c>
      <c r="G97" s="290" t="s">
        <v>240</v>
      </c>
      <c r="H97" s="179" t="str">
        <f>INDEX(ТабПС[],MATCH(I97,Подстанции,0),1)</f>
        <v>392-003</v>
      </c>
      <c r="I97" s="447" t="s">
        <v>260</v>
      </c>
      <c r="O97" s="180"/>
      <c r="AD97" s="180"/>
      <c r="AE97" s="180"/>
      <c r="AF97" s="180"/>
      <c r="AH97" s="181"/>
      <c r="AI97" s="181"/>
      <c r="AJ97" s="390" t="s">
        <v>152</v>
      </c>
      <c r="AK97" s="180"/>
      <c r="AL97" s="180"/>
      <c r="AM97" s="180"/>
      <c r="AN97" s="182"/>
      <c r="AO97" s="182"/>
      <c r="AP97" s="182"/>
      <c r="AQ97" s="76"/>
      <c r="AR97" s="76"/>
      <c r="AS97" s="76"/>
      <c r="AT97" s="76"/>
      <c r="AU97" s="76"/>
      <c r="AV97" s="76"/>
      <c r="AW97" s="76"/>
      <c r="AX97" s="76"/>
      <c r="AY97" s="76"/>
      <c r="AZ97" s="76"/>
    </row>
    <row r="98" spans="1:52" s="61" customFormat="1" ht="15.75" hidden="1" customHeight="1" x14ac:dyDescent="0.25">
      <c r="A98" s="176" t="str">
        <f>CONCATENATE(F98,"-",C98)</f>
        <v>392-003-007-02261</v>
      </c>
      <c r="B98" s="491" t="str">
        <f>ТабТП[[#This Row],[Код ВЛ]]&amp;TRIM(ТабТП[[#This Row],[Наименование ТП]])</f>
        <v>392-003-007ТП 85-18</v>
      </c>
      <c r="C98" s="284" t="s">
        <v>3011</v>
      </c>
      <c r="D98" s="472" t="s">
        <v>3086</v>
      </c>
      <c r="E98" s="281" t="s">
        <v>5824</v>
      </c>
      <c r="F98" s="178" t="str">
        <f>INDEX(ТабЛЭП[],MATCH(ТабТП[Код ПС]&amp;TRIM(G98),ТабЛЭП[Ключ],0),1)</f>
        <v>392-003-007</v>
      </c>
      <c r="G98" s="290" t="s">
        <v>240</v>
      </c>
      <c r="H98" s="179" t="str">
        <f>INDEX(ТабПС[],MATCH(I98,Подстанции,0),1)</f>
        <v>392-003</v>
      </c>
      <c r="I98" s="447" t="s">
        <v>260</v>
      </c>
      <c r="O98" s="180"/>
      <c r="AD98" s="180"/>
      <c r="AE98" s="180"/>
      <c r="AF98" s="180"/>
      <c r="AH98" s="181"/>
      <c r="AI98" s="181"/>
      <c r="AJ98" s="390" t="s">
        <v>152</v>
      </c>
      <c r="AK98" s="180"/>
      <c r="AL98" s="180"/>
      <c r="AM98" s="180"/>
      <c r="AN98" s="182"/>
      <c r="AO98" s="182"/>
      <c r="AP98" s="182"/>
      <c r="AQ98" s="76"/>
      <c r="AR98" s="76"/>
      <c r="AS98" s="76"/>
      <c r="AT98" s="76"/>
      <c r="AU98" s="76"/>
      <c r="AV98" s="76"/>
      <c r="AW98" s="76"/>
      <c r="AX98" s="76"/>
      <c r="AY98" s="76"/>
      <c r="AZ98" s="76"/>
    </row>
    <row r="99" spans="1:52" s="61" customFormat="1" ht="15.75" hidden="1" customHeight="1" x14ac:dyDescent="0.25">
      <c r="A99" s="176" t="str">
        <f>CONCATENATE(F99,"-",C99)</f>
        <v>392-003-007-02262</v>
      </c>
      <c r="B99" s="491" t="str">
        <f>ТабТП[[#This Row],[Код ВЛ]]&amp;TRIM(ТабТП[[#This Row],[Наименование ТП]])</f>
        <v>392-003-007ТП 85-20</v>
      </c>
      <c r="C99" s="284" t="s">
        <v>3012</v>
      </c>
      <c r="D99" s="472" t="s">
        <v>3087</v>
      </c>
      <c r="E99" s="281" t="s">
        <v>5824</v>
      </c>
      <c r="F99" s="178" t="str">
        <f>INDEX(ТабЛЭП[],MATCH(ТабТП[Код ПС]&amp;TRIM(G99),ТабЛЭП[Ключ],0),1)</f>
        <v>392-003-007</v>
      </c>
      <c r="G99" s="290" t="s">
        <v>240</v>
      </c>
      <c r="H99" s="179" t="str">
        <f>INDEX(ТабПС[],MATCH(I99,Подстанции,0),1)</f>
        <v>392-003</v>
      </c>
      <c r="I99" s="447" t="s">
        <v>260</v>
      </c>
      <c r="O99" s="180"/>
      <c r="AD99" s="180"/>
      <c r="AE99" s="180"/>
      <c r="AF99" s="180"/>
      <c r="AH99" s="181"/>
      <c r="AI99" s="181"/>
      <c r="AJ99" s="390" t="s">
        <v>152</v>
      </c>
      <c r="AK99" s="180"/>
      <c r="AL99" s="180"/>
      <c r="AM99" s="180"/>
      <c r="AN99" s="182"/>
      <c r="AO99" s="182"/>
      <c r="AP99" s="182"/>
      <c r="AQ99" s="76"/>
      <c r="AR99" s="76"/>
      <c r="AS99" s="76"/>
      <c r="AT99" s="76"/>
      <c r="AU99" s="76"/>
      <c r="AV99" s="76"/>
      <c r="AW99" s="76"/>
      <c r="AX99" s="76"/>
      <c r="AY99" s="76"/>
      <c r="AZ99" s="76"/>
    </row>
    <row r="100" spans="1:52" s="61" customFormat="1" ht="15.75" hidden="1" customHeight="1" x14ac:dyDescent="0.25">
      <c r="A100" s="176" t="str">
        <f>CONCATENATE(F100,"-",C100)</f>
        <v>392-003-007-02263</v>
      </c>
      <c r="B100" s="491" t="str">
        <f>ТабТП[[#This Row],[Код ВЛ]]&amp;TRIM(ТабТП[[#This Row],[Наименование ТП]])</f>
        <v>392-003-007ТП 85-21</v>
      </c>
      <c r="C100" s="284" t="s">
        <v>3013</v>
      </c>
      <c r="D100" s="472" t="s">
        <v>3088</v>
      </c>
      <c r="E100" s="281" t="s">
        <v>5824</v>
      </c>
      <c r="F100" s="178" t="str">
        <f>INDEX(ТабЛЭП[],MATCH(ТабТП[Код ПС]&amp;TRIM(G100),ТабЛЭП[Ключ],0),1)</f>
        <v>392-003-007</v>
      </c>
      <c r="G100" s="290" t="s">
        <v>240</v>
      </c>
      <c r="H100" s="179" t="str">
        <f>INDEX(ТабПС[],MATCH(I100,Подстанции,0),1)</f>
        <v>392-003</v>
      </c>
      <c r="I100" s="447" t="s">
        <v>260</v>
      </c>
      <c r="O100" s="180"/>
      <c r="AD100" s="180"/>
      <c r="AE100" s="180"/>
      <c r="AF100" s="180"/>
      <c r="AH100" s="181"/>
      <c r="AI100" s="181"/>
      <c r="AJ100" s="390" t="s">
        <v>152</v>
      </c>
      <c r="AK100" s="180"/>
      <c r="AL100" s="180"/>
      <c r="AM100" s="180"/>
      <c r="AN100" s="182"/>
      <c r="AO100" s="182"/>
      <c r="AP100" s="182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</row>
    <row r="101" spans="1:52" s="61" customFormat="1" ht="15.75" hidden="1" customHeight="1" x14ac:dyDescent="0.25">
      <c r="A101" s="482" t="str">
        <f>CONCATENATE(F101,"-",C101)</f>
        <v>392-003-007-02356</v>
      </c>
      <c r="B101" s="488" t="str">
        <f>ТабТП[[#This Row],[Код ВЛ]]&amp;TRIM(ТабТП[[#This Row],[Наименование ТП]])</f>
        <v>392-003-007ТП 78-01</v>
      </c>
      <c r="C101" s="496" t="s">
        <v>6126</v>
      </c>
      <c r="D101" s="185" t="s">
        <v>6122</v>
      </c>
      <c r="E101" s="506" t="str">
        <f>INDEX(ТабЛЭП[],MATCH(ТабТП[Код ПС]&amp;TRIM(G101),ТабЛЭП[Ключ],0),7)</f>
        <v>Y00110</v>
      </c>
      <c r="F101" s="511" t="str">
        <f>INDEX(ТабЛЭП[],MATCH(ТабТП[Код ПС]&amp;TRIM(G101),ТабЛЭП[Ключ],0),1)</f>
        <v>392-003-007</v>
      </c>
      <c r="G101" s="290" t="s">
        <v>240</v>
      </c>
      <c r="H101" s="516" t="str">
        <f>INDEX(ТабПС[],MATCH(I101,Подстанции,0),1)</f>
        <v>392-003</v>
      </c>
      <c r="I101" s="447" t="s">
        <v>260</v>
      </c>
      <c r="J101" s="420"/>
      <c r="K101" s="420"/>
      <c r="L101" s="420"/>
      <c r="M101" s="420"/>
      <c r="N101" s="420"/>
      <c r="O101" s="525"/>
      <c r="P101" s="420"/>
      <c r="Q101" s="420"/>
      <c r="R101" s="420"/>
      <c r="S101" s="420"/>
      <c r="T101" s="420"/>
      <c r="U101" s="420"/>
      <c r="V101" s="420"/>
      <c r="W101" s="420"/>
      <c r="X101" s="420"/>
      <c r="Y101" s="420"/>
      <c r="Z101" s="420"/>
      <c r="AA101" s="420"/>
      <c r="AB101" s="420"/>
      <c r="AC101" s="420"/>
      <c r="AD101" s="525"/>
      <c r="AE101" s="525"/>
      <c r="AF101" s="525"/>
      <c r="AG101" s="420"/>
      <c r="AH101" s="532"/>
      <c r="AI101" s="532"/>
      <c r="AJ101" s="525"/>
      <c r="AK101" s="525"/>
      <c r="AL101" s="525"/>
      <c r="AM101" s="525"/>
      <c r="AN101" s="535"/>
      <c r="AO101" s="535"/>
      <c r="AP101" s="535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</row>
    <row r="102" spans="1:52" s="61" customFormat="1" ht="15.75" hidden="1" customHeight="1" x14ac:dyDescent="0.25">
      <c r="A102" s="482" t="str">
        <f>CONCATENATE(F102,"-",C102)</f>
        <v>392-003-007-02357</v>
      </c>
      <c r="B102" s="488" t="str">
        <f>ТабТП[[#This Row],[Код ВЛ]]&amp;TRIM(ТабТП[[#This Row],[Наименование ТП]])</f>
        <v>392-003-007ТП 82-11</v>
      </c>
      <c r="C102" s="496" t="s">
        <v>6127</v>
      </c>
      <c r="D102" s="185" t="s">
        <v>6123</v>
      </c>
      <c r="E102" s="506" t="str">
        <f>INDEX(ТабЛЭП[],MATCH(ТабТП[Код ПС]&amp;TRIM(G102),ТабЛЭП[Ключ],0),7)</f>
        <v>Y00110</v>
      </c>
      <c r="F102" s="511" t="str">
        <f>INDEX(ТабЛЭП[],MATCH(ТабТП[Код ПС]&amp;TRIM(G102),ТабЛЭП[Ключ],0),1)</f>
        <v>392-003-007</v>
      </c>
      <c r="G102" s="290" t="s">
        <v>240</v>
      </c>
      <c r="H102" s="516" t="str">
        <f>INDEX(ТабПС[],MATCH(I102,Подстанции,0),1)</f>
        <v>392-003</v>
      </c>
      <c r="I102" s="447" t="s">
        <v>260</v>
      </c>
      <c r="J102" s="420"/>
      <c r="K102" s="420"/>
      <c r="L102" s="420"/>
      <c r="M102" s="420"/>
      <c r="N102" s="420"/>
      <c r="O102" s="525"/>
      <c r="P102" s="420"/>
      <c r="Q102" s="420"/>
      <c r="R102" s="420"/>
      <c r="S102" s="420"/>
      <c r="T102" s="420"/>
      <c r="U102" s="420"/>
      <c r="V102" s="420"/>
      <c r="W102" s="420"/>
      <c r="X102" s="420"/>
      <c r="Y102" s="420"/>
      <c r="Z102" s="420"/>
      <c r="AA102" s="420"/>
      <c r="AB102" s="420"/>
      <c r="AC102" s="420"/>
      <c r="AD102" s="525"/>
      <c r="AE102" s="525"/>
      <c r="AF102" s="525"/>
      <c r="AG102" s="420"/>
      <c r="AH102" s="532"/>
      <c r="AI102" s="532"/>
      <c r="AJ102" s="525"/>
      <c r="AK102" s="525"/>
      <c r="AL102" s="525"/>
      <c r="AM102" s="525"/>
      <c r="AN102" s="535"/>
      <c r="AO102" s="535"/>
      <c r="AP102" s="535"/>
      <c r="AQ102" s="332"/>
      <c r="AR102" s="332"/>
      <c r="AS102" s="332"/>
      <c r="AT102" s="332"/>
      <c r="AU102" s="332"/>
      <c r="AV102" s="332"/>
      <c r="AW102" s="332"/>
      <c r="AX102" s="332"/>
      <c r="AY102" s="332"/>
      <c r="AZ102" s="332"/>
    </row>
    <row r="103" spans="1:52" s="61" customFormat="1" ht="15.75" hidden="1" customHeight="1" x14ac:dyDescent="0.25">
      <c r="A103" s="482" t="str">
        <f>CONCATENATE(F103,"-",C103)</f>
        <v>392-003-007-02358</v>
      </c>
      <c r="B103" s="488" t="str">
        <f>ТабТП[[#This Row],[Код ВЛ]]&amp;TRIM(ТабТП[[#This Row],[Наименование ТП]])</f>
        <v>392-003-007ТП 82-12</v>
      </c>
      <c r="C103" s="496" t="s">
        <v>6128</v>
      </c>
      <c r="D103" s="185" t="s">
        <v>6124</v>
      </c>
      <c r="E103" s="506" t="str">
        <f>INDEX(ТабЛЭП[],MATCH(ТабТП[Код ПС]&amp;TRIM(G103),ТабЛЭП[Ключ],0),7)</f>
        <v>Y00110</v>
      </c>
      <c r="F103" s="511" t="str">
        <f>INDEX(ТабЛЭП[],MATCH(ТабТП[Код ПС]&amp;TRIM(G103),ТабЛЭП[Ключ],0),1)</f>
        <v>392-003-007</v>
      </c>
      <c r="G103" s="290" t="s">
        <v>240</v>
      </c>
      <c r="H103" s="516" t="str">
        <f>INDEX(ТабПС[],MATCH(I103,Подстанции,0),1)</f>
        <v>392-003</v>
      </c>
      <c r="I103" s="447" t="s">
        <v>260</v>
      </c>
      <c r="J103" s="420"/>
      <c r="K103" s="420"/>
      <c r="L103" s="420"/>
      <c r="M103" s="420"/>
      <c r="N103" s="420"/>
      <c r="O103" s="525"/>
      <c r="P103" s="420"/>
      <c r="Q103" s="420"/>
      <c r="R103" s="420"/>
      <c r="S103" s="420"/>
      <c r="T103" s="420"/>
      <c r="U103" s="420"/>
      <c r="V103" s="420"/>
      <c r="W103" s="420"/>
      <c r="X103" s="420"/>
      <c r="Y103" s="420"/>
      <c r="Z103" s="420"/>
      <c r="AA103" s="420"/>
      <c r="AB103" s="420"/>
      <c r="AC103" s="420"/>
      <c r="AD103" s="525"/>
      <c r="AE103" s="525"/>
      <c r="AF103" s="525"/>
      <c r="AG103" s="420"/>
      <c r="AH103" s="532"/>
      <c r="AI103" s="532"/>
      <c r="AJ103" s="525"/>
      <c r="AK103" s="525"/>
      <c r="AL103" s="525"/>
      <c r="AM103" s="525"/>
      <c r="AN103" s="535"/>
      <c r="AO103" s="535"/>
      <c r="AP103" s="535"/>
      <c r="AQ103" s="332"/>
      <c r="AR103" s="332"/>
      <c r="AS103" s="332"/>
      <c r="AT103" s="332"/>
      <c r="AU103" s="332"/>
      <c r="AV103" s="332"/>
      <c r="AW103" s="332"/>
      <c r="AX103" s="332"/>
      <c r="AY103" s="332"/>
      <c r="AZ103" s="332"/>
    </row>
    <row r="104" spans="1:52" s="61" customFormat="1" ht="15.75" hidden="1" customHeight="1" x14ac:dyDescent="0.25">
      <c r="A104" s="482" t="str">
        <f>CONCATENATE(F104,"-",C104)</f>
        <v>392-003-007-02359</v>
      </c>
      <c r="B104" s="488" t="str">
        <f>ТабТП[[#This Row],[Код ВЛ]]&amp;TRIM(ТабТП[[#This Row],[Наименование ТП]])</f>
        <v>392-003-007ТП 84-08</v>
      </c>
      <c r="C104" s="496" t="s">
        <v>6129</v>
      </c>
      <c r="D104" s="185" t="s">
        <v>6125</v>
      </c>
      <c r="E104" s="506" t="str">
        <f>INDEX(ТабЛЭП[],MATCH(ТабТП[Код ПС]&amp;TRIM(G104),ТабЛЭП[Ключ],0),7)</f>
        <v>Y00110</v>
      </c>
      <c r="F104" s="511" t="str">
        <f>INDEX(ТабЛЭП[],MATCH(ТабТП[Код ПС]&amp;TRIM(G104),ТабЛЭП[Ключ],0),1)</f>
        <v>392-003-007</v>
      </c>
      <c r="G104" s="290" t="s">
        <v>240</v>
      </c>
      <c r="H104" s="516" t="str">
        <f>INDEX(ТабПС[],MATCH(I104,Подстанции,0),1)</f>
        <v>392-003</v>
      </c>
      <c r="I104" s="447" t="s">
        <v>260</v>
      </c>
      <c r="J104" s="420"/>
      <c r="K104" s="420"/>
      <c r="L104" s="420"/>
      <c r="M104" s="420"/>
      <c r="N104" s="420"/>
      <c r="O104" s="525"/>
      <c r="P104" s="420"/>
      <c r="Q104" s="420"/>
      <c r="R104" s="420"/>
      <c r="S104" s="420"/>
      <c r="T104" s="420"/>
      <c r="U104" s="420"/>
      <c r="V104" s="420"/>
      <c r="W104" s="420"/>
      <c r="X104" s="420"/>
      <c r="Y104" s="420"/>
      <c r="Z104" s="420"/>
      <c r="AA104" s="420"/>
      <c r="AB104" s="420"/>
      <c r="AC104" s="420"/>
      <c r="AD104" s="525"/>
      <c r="AE104" s="525"/>
      <c r="AF104" s="525"/>
      <c r="AG104" s="420"/>
      <c r="AH104" s="532"/>
      <c r="AI104" s="532"/>
      <c r="AJ104" s="525"/>
      <c r="AK104" s="525"/>
      <c r="AL104" s="525"/>
      <c r="AM104" s="525"/>
      <c r="AN104" s="535"/>
      <c r="AO104" s="535"/>
      <c r="AP104" s="535"/>
      <c r="AQ104" s="332"/>
      <c r="AR104" s="332"/>
      <c r="AS104" s="332"/>
      <c r="AT104" s="332"/>
      <c r="AU104" s="332"/>
      <c r="AV104" s="332"/>
      <c r="AW104" s="332"/>
      <c r="AX104" s="332"/>
      <c r="AY104" s="332"/>
      <c r="AZ104" s="332"/>
    </row>
    <row r="105" spans="1:52" s="61" customFormat="1" ht="15.75" hidden="1" customHeight="1" x14ac:dyDescent="0.25">
      <c r="A105" s="107" t="str">
        <f>CONCATENATE(F105,"-",C105)</f>
        <v>392-003-109-00001</v>
      </c>
      <c r="B105" s="261" t="str">
        <f>ТабТП[[#This Row],[Код ВЛ]]&amp;TRIM(ТабТП[[#This Row],[Наименование ТП]])</f>
        <v>392-003-109ТП 71-01</v>
      </c>
      <c r="C105" s="284" t="s">
        <v>133</v>
      </c>
      <c r="D105" s="472" t="s">
        <v>3089</v>
      </c>
      <c r="E105" s="108" t="str">
        <f>INDEX(ТабЛЭП[],MATCH(ТабТП[Код ПС]&amp;TRIM(G105),ТабЛЭП[Ключ],0),7)</f>
        <v>Y00105</v>
      </c>
      <c r="F105" s="109" t="str">
        <f>INDEX(ТабЛЭП[],MATCH(ТабТП[Код ПС]&amp;TRIM(G105),ТабЛЭП[Ключ],0),1)</f>
        <v>392-003-109</v>
      </c>
      <c r="G105" s="290" t="s">
        <v>2935</v>
      </c>
      <c r="H105" s="110" t="str">
        <f>INDEX(ТабПС[],MATCH(I105,Подстанции,0),1)</f>
        <v>392-003</v>
      </c>
      <c r="I105" s="126" t="s">
        <v>260</v>
      </c>
      <c r="O105" s="111"/>
      <c r="AD105" s="111"/>
      <c r="AE105" s="111"/>
      <c r="AF105" s="111"/>
      <c r="AH105" s="112"/>
      <c r="AI105" s="112"/>
      <c r="AJ105" s="388" t="s">
        <v>152</v>
      </c>
      <c r="AK105" s="111"/>
      <c r="AL105" s="111"/>
      <c r="AM105" s="111"/>
      <c r="AN105" s="113"/>
      <c r="AO105" s="113"/>
      <c r="AP105" s="113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</row>
    <row r="106" spans="1:52" s="61" customFormat="1" ht="15.75" hidden="1" customHeight="1" x14ac:dyDescent="0.25">
      <c r="A106" s="107" t="str">
        <f>CONCATENATE(F106,"-",C106)</f>
        <v>392-003-109-00002</v>
      </c>
      <c r="B106" s="261" t="str">
        <f>ТабТП[[#This Row],[Код ВЛ]]&amp;TRIM(ТабТП[[#This Row],[Наименование ТП]])</f>
        <v>392-003-109ТП 71-02</v>
      </c>
      <c r="C106" s="284" t="s">
        <v>134</v>
      </c>
      <c r="D106" s="472" t="s">
        <v>3090</v>
      </c>
      <c r="E106" s="108" t="str">
        <f>INDEX(ТабЛЭП[],MATCH(ТабТП[Код ПС]&amp;TRIM(G106),ТабЛЭП[Ключ],0),7)</f>
        <v>Y00105</v>
      </c>
      <c r="F106" s="109" t="str">
        <f>INDEX(ТабЛЭП[],MATCH(ТабТП[Код ПС]&amp;TRIM(G106),ТабЛЭП[Ключ],0),1)</f>
        <v>392-003-109</v>
      </c>
      <c r="G106" s="290" t="s">
        <v>2935</v>
      </c>
      <c r="H106" s="110" t="str">
        <f>INDEX(ТабПС[],MATCH(I106,Подстанции,0),1)</f>
        <v>392-003</v>
      </c>
      <c r="I106" s="126" t="s">
        <v>260</v>
      </c>
      <c r="O106" s="111"/>
      <c r="AD106" s="111"/>
      <c r="AE106" s="111"/>
      <c r="AF106" s="111"/>
      <c r="AH106" s="112"/>
      <c r="AI106" s="112"/>
      <c r="AJ106" s="388" t="s">
        <v>152</v>
      </c>
      <c r="AK106" s="111"/>
      <c r="AL106" s="111"/>
      <c r="AM106" s="111"/>
      <c r="AN106" s="113"/>
      <c r="AO106" s="113"/>
      <c r="AP106" s="113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</row>
    <row r="107" spans="1:52" s="61" customFormat="1" ht="15.75" hidden="1" customHeight="1" x14ac:dyDescent="0.25">
      <c r="A107" s="107" t="str">
        <f>CONCATENATE(F107,"-",C107)</f>
        <v>392-003-109-00003</v>
      </c>
      <c r="B107" s="261" t="str">
        <f>ТабТП[[#This Row],[Код ВЛ]]&amp;TRIM(ТабТП[[#This Row],[Наименование ТП]])</f>
        <v>392-003-109ТП 71-03</v>
      </c>
      <c r="C107" s="284" t="s">
        <v>292</v>
      </c>
      <c r="D107" s="125" t="s">
        <v>3277</v>
      </c>
      <c r="E107" s="108" t="str">
        <f>INDEX(ТабЛЭП[],MATCH(ТабТП[Код ПС]&amp;TRIM(G107),ТабЛЭП[Ключ],0),7)</f>
        <v>Y00105</v>
      </c>
      <c r="F107" s="109" t="str">
        <f>INDEX(ТабЛЭП[],MATCH(ТабТП[Код ПС]&amp;TRIM(G107),ТабЛЭП[Ключ],0),1)</f>
        <v>392-003-109</v>
      </c>
      <c r="G107" s="290" t="s">
        <v>2935</v>
      </c>
      <c r="H107" s="110" t="str">
        <f>INDEX(ТабПС[],MATCH(I107,Подстанции,0),1)</f>
        <v>392-003</v>
      </c>
      <c r="I107" s="126" t="s">
        <v>260</v>
      </c>
      <c r="O107" s="111"/>
      <c r="AD107" s="111"/>
      <c r="AE107" s="111"/>
      <c r="AF107" s="111"/>
      <c r="AH107" s="112"/>
      <c r="AI107" s="112"/>
      <c r="AJ107" s="388" t="s">
        <v>152</v>
      </c>
      <c r="AK107" s="111"/>
      <c r="AL107" s="111"/>
      <c r="AM107" s="111"/>
      <c r="AN107" s="113"/>
      <c r="AO107" s="113"/>
      <c r="AP107" s="113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</row>
    <row r="108" spans="1:52" s="61" customFormat="1" ht="15.75" hidden="1" customHeight="1" x14ac:dyDescent="0.25">
      <c r="A108" s="107" t="str">
        <f>CONCATENATE(F108,"-",C108)</f>
        <v>392-003-109-00004</v>
      </c>
      <c r="B108" s="261" t="str">
        <f>ТабТП[[#This Row],[Код ВЛ]]&amp;TRIM(ТабТП[[#This Row],[Наименование ТП]])</f>
        <v>392-003-109ТП 71-04</v>
      </c>
      <c r="C108" s="284" t="s">
        <v>293</v>
      </c>
      <c r="D108" s="125" t="s">
        <v>3278</v>
      </c>
      <c r="E108" s="108" t="str">
        <f>INDEX(ТабЛЭП[],MATCH(ТабТП[Код ПС]&amp;TRIM(G108),ТабЛЭП[Ключ],0),7)</f>
        <v>Y00105</v>
      </c>
      <c r="F108" s="109" t="str">
        <f>INDEX(ТабЛЭП[],MATCH(ТабТП[Код ПС]&amp;TRIM(G108),ТабЛЭП[Ключ],0),1)</f>
        <v>392-003-109</v>
      </c>
      <c r="G108" s="290" t="s">
        <v>2935</v>
      </c>
      <c r="H108" s="110" t="str">
        <f>INDEX(ТабПС[],MATCH(I108,Подстанции,0),1)</f>
        <v>392-003</v>
      </c>
      <c r="I108" s="126" t="s">
        <v>260</v>
      </c>
      <c r="O108" s="111"/>
      <c r="AD108" s="111"/>
      <c r="AE108" s="111"/>
      <c r="AF108" s="111"/>
      <c r="AH108" s="112"/>
      <c r="AI108" s="112"/>
      <c r="AJ108" s="388" t="s">
        <v>152</v>
      </c>
      <c r="AK108" s="111"/>
      <c r="AL108" s="111"/>
      <c r="AM108" s="111"/>
      <c r="AN108" s="113"/>
      <c r="AO108" s="113"/>
      <c r="AP108" s="113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</row>
    <row r="109" spans="1:52" s="61" customFormat="1" ht="15.75" hidden="1" customHeight="1" x14ac:dyDescent="0.25">
      <c r="A109" s="107" t="str">
        <f>CONCATENATE(F109,"-",C109)</f>
        <v>392-003-109-00005</v>
      </c>
      <c r="B109" s="261" t="str">
        <f>ТабТП[[#This Row],[Код ВЛ]]&amp;TRIM(ТабТП[[#This Row],[Наименование ТП]])</f>
        <v>392-003-109ТП 71-05</v>
      </c>
      <c r="C109" s="284" t="s">
        <v>294</v>
      </c>
      <c r="D109" s="125" t="s">
        <v>3279</v>
      </c>
      <c r="E109" s="108" t="str">
        <f>INDEX(ТабЛЭП[],MATCH(ТабТП[Код ПС]&amp;TRIM(G109),ТабЛЭП[Ключ],0),7)</f>
        <v>Y00105</v>
      </c>
      <c r="F109" s="109" t="str">
        <f>INDEX(ТабЛЭП[],MATCH(ТабТП[Код ПС]&amp;TRIM(G109),ТабЛЭП[Ключ],0),1)</f>
        <v>392-003-109</v>
      </c>
      <c r="G109" s="290" t="s">
        <v>2935</v>
      </c>
      <c r="H109" s="110" t="str">
        <f>INDEX(ТабПС[],MATCH(I109,Подстанции,0),1)</f>
        <v>392-003</v>
      </c>
      <c r="I109" s="126" t="s">
        <v>260</v>
      </c>
      <c r="O109" s="111"/>
      <c r="AD109" s="111"/>
      <c r="AE109" s="111"/>
      <c r="AF109" s="111"/>
      <c r="AH109" s="112"/>
      <c r="AI109" s="112"/>
      <c r="AJ109" s="388" t="s">
        <v>152</v>
      </c>
      <c r="AK109" s="111"/>
      <c r="AL109" s="111"/>
      <c r="AM109" s="111"/>
      <c r="AN109" s="113"/>
      <c r="AO109" s="113"/>
      <c r="AP109" s="113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</row>
    <row r="110" spans="1:52" s="61" customFormat="1" ht="15.75" hidden="1" customHeight="1" x14ac:dyDescent="0.25">
      <c r="A110" s="107" t="str">
        <f>CONCATENATE(F110,"-",C110)</f>
        <v>392-003-109-00006</v>
      </c>
      <c r="B110" s="261" t="str">
        <f>ТабТП[[#This Row],[Код ВЛ]]&amp;TRIM(ТабТП[[#This Row],[Наименование ТП]])</f>
        <v>392-003-109ТП 71-06</v>
      </c>
      <c r="C110" s="284" t="s">
        <v>295</v>
      </c>
      <c r="D110" s="125" t="s">
        <v>3280</v>
      </c>
      <c r="E110" s="108" t="str">
        <f>INDEX(ТабЛЭП[],MATCH(ТабТП[Код ПС]&amp;TRIM(G110),ТабЛЭП[Ключ],0),7)</f>
        <v>Y00105</v>
      </c>
      <c r="F110" s="109" t="str">
        <f>INDEX(ТабЛЭП[],MATCH(ТабТП[Код ПС]&amp;TRIM(G110),ТабЛЭП[Ключ],0),1)</f>
        <v>392-003-109</v>
      </c>
      <c r="G110" s="290" t="s">
        <v>2935</v>
      </c>
      <c r="H110" s="110" t="str">
        <f>INDEX(ТабПС[],MATCH(I110,Подстанции,0),1)</f>
        <v>392-003</v>
      </c>
      <c r="I110" s="126" t="s">
        <v>260</v>
      </c>
      <c r="O110" s="111"/>
      <c r="AD110" s="111"/>
      <c r="AE110" s="111"/>
      <c r="AF110" s="111"/>
      <c r="AH110" s="112"/>
      <c r="AI110" s="112"/>
      <c r="AJ110" s="388" t="s">
        <v>152</v>
      </c>
      <c r="AK110" s="111"/>
      <c r="AL110" s="111"/>
      <c r="AM110" s="111"/>
      <c r="AN110" s="113"/>
      <c r="AO110" s="113"/>
      <c r="AP110" s="113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</row>
    <row r="111" spans="1:52" s="61" customFormat="1" ht="15.75" hidden="1" customHeight="1" x14ac:dyDescent="0.25">
      <c r="A111" s="107" t="str">
        <f>CONCATENATE(F111,"-",C111)</f>
        <v>392-003-109-00007</v>
      </c>
      <c r="B111" s="261" t="str">
        <f>ТабТП[[#This Row],[Код ВЛ]]&amp;TRIM(ТабТП[[#This Row],[Наименование ТП]])</f>
        <v>392-003-109ТП 71-07</v>
      </c>
      <c r="C111" s="284" t="s">
        <v>296</v>
      </c>
      <c r="D111" s="125" t="s">
        <v>3281</v>
      </c>
      <c r="E111" s="108" t="str">
        <f>INDEX(ТабЛЭП[],MATCH(ТабТП[Код ПС]&amp;TRIM(G111),ТабЛЭП[Ключ],0),7)</f>
        <v>Y00105</v>
      </c>
      <c r="F111" s="109" t="str">
        <f>INDEX(ТабЛЭП[],MATCH(ТабТП[Код ПС]&amp;TRIM(G111),ТабЛЭП[Ключ],0),1)</f>
        <v>392-003-109</v>
      </c>
      <c r="G111" s="290" t="s">
        <v>2935</v>
      </c>
      <c r="H111" s="110" t="str">
        <f>INDEX(ТабПС[],MATCH(I111,Подстанции,0),1)</f>
        <v>392-003</v>
      </c>
      <c r="I111" s="126" t="s">
        <v>260</v>
      </c>
      <c r="O111" s="111"/>
      <c r="AD111" s="111"/>
      <c r="AE111" s="111"/>
      <c r="AF111" s="111"/>
      <c r="AH111" s="112"/>
      <c r="AI111" s="112"/>
      <c r="AJ111" s="388" t="s">
        <v>152</v>
      </c>
      <c r="AK111" s="111"/>
      <c r="AL111" s="111"/>
      <c r="AM111" s="111"/>
      <c r="AN111" s="113"/>
      <c r="AO111" s="113"/>
      <c r="AP111" s="113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</row>
    <row r="112" spans="1:52" s="61" customFormat="1" ht="15.75" hidden="1" customHeight="1" x14ac:dyDescent="0.25">
      <c r="A112" s="107" t="str">
        <f>CONCATENATE(F112,"-",C112)</f>
        <v>392-003-109-00008</v>
      </c>
      <c r="B112" s="261" t="str">
        <f>ТабТП[[#This Row],[Код ВЛ]]&amp;TRIM(ТабТП[[#This Row],[Наименование ТП]])</f>
        <v>392-003-109ТП 71-08</v>
      </c>
      <c r="C112" s="284" t="s">
        <v>297</v>
      </c>
      <c r="D112" s="125" t="s">
        <v>3282</v>
      </c>
      <c r="E112" s="108" t="str">
        <f>INDEX(ТабЛЭП[],MATCH(ТабТП[Код ПС]&amp;TRIM(G112),ТабЛЭП[Ключ],0),7)</f>
        <v>Y00105</v>
      </c>
      <c r="F112" s="109" t="str">
        <f>INDEX(ТабЛЭП[],MATCH(ТабТП[Код ПС]&amp;TRIM(G112),ТабЛЭП[Ключ],0),1)</f>
        <v>392-003-109</v>
      </c>
      <c r="G112" s="290" t="s">
        <v>2935</v>
      </c>
      <c r="H112" s="110" t="str">
        <f>INDEX(ТабПС[],MATCH(I112,Подстанции,0),1)</f>
        <v>392-003</v>
      </c>
      <c r="I112" s="126" t="s">
        <v>260</v>
      </c>
      <c r="O112" s="111"/>
      <c r="AD112" s="111"/>
      <c r="AE112" s="111"/>
      <c r="AF112" s="111"/>
      <c r="AH112" s="112"/>
      <c r="AI112" s="112"/>
      <c r="AJ112" s="388" t="s">
        <v>152</v>
      </c>
      <c r="AK112" s="111"/>
      <c r="AL112" s="111"/>
      <c r="AM112" s="111"/>
      <c r="AN112" s="113"/>
      <c r="AO112" s="113"/>
      <c r="AP112" s="113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</row>
    <row r="113" spans="1:52" s="61" customFormat="1" ht="15.75" hidden="1" customHeight="1" x14ac:dyDescent="0.25">
      <c r="A113" s="107" t="str">
        <f>CONCATENATE(F113,"-",C113)</f>
        <v>392-003-109-00009</v>
      </c>
      <c r="B113" s="261" t="str">
        <f>ТабТП[[#This Row],[Код ВЛ]]&amp;TRIM(ТабТП[[#This Row],[Наименование ТП]])</f>
        <v>392-003-109ТП 71-09</v>
      </c>
      <c r="C113" s="284" t="s">
        <v>2552</v>
      </c>
      <c r="D113" s="125" t="s">
        <v>3283</v>
      </c>
      <c r="E113" s="108" t="str">
        <f>INDEX(ТабЛЭП[],MATCH(ТабТП[Код ПС]&amp;TRIM(G113),ТабЛЭП[Ключ],0),7)</f>
        <v>Y00105</v>
      </c>
      <c r="F113" s="109" t="str">
        <f>INDEX(ТабЛЭП[],MATCH(ТабТП[Код ПС]&amp;TRIM(G113),ТабЛЭП[Ключ],0),1)</f>
        <v>392-003-109</v>
      </c>
      <c r="G113" s="290" t="s">
        <v>2935</v>
      </c>
      <c r="H113" s="110" t="str">
        <f>INDEX(ТабПС[],MATCH(I113,Подстанции,0),1)</f>
        <v>392-003</v>
      </c>
      <c r="I113" s="126" t="s">
        <v>260</v>
      </c>
      <c r="O113" s="111"/>
      <c r="AD113" s="111"/>
      <c r="AE113" s="111"/>
      <c r="AF113" s="111"/>
      <c r="AH113" s="112"/>
      <c r="AI113" s="112"/>
      <c r="AJ113" s="388" t="s">
        <v>152</v>
      </c>
      <c r="AK113" s="111"/>
      <c r="AL113" s="111"/>
      <c r="AM113" s="111"/>
      <c r="AN113" s="113"/>
      <c r="AO113" s="113"/>
      <c r="AP113" s="113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</row>
    <row r="114" spans="1:52" s="61" customFormat="1" ht="15.75" hidden="1" customHeight="1" x14ac:dyDescent="0.25">
      <c r="A114" s="107" t="str">
        <f>CONCATENATE(F114,"-",C114)</f>
        <v>392-003-109-00010</v>
      </c>
      <c r="B114" s="261" t="str">
        <f>ТабТП[[#This Row],[Код ВЛ]]&amp;TRIM(ТабТП[[#This Row],[Наименование ТП]])</f>
        <v>392-003-109ТП 71-10</v>
      </c>
      <c r="C114" s="284" t="s">
        <v>298</v>
      </c>
      <c r="D114" s="125" t="s">
        <v>3284</v>
      </c>
      <c r="E114" s="108" t="str">
        <f>INDEX(ТабЛЭП[],MATCH(ТабТП[Код ПС]&amp;TRIM(G114),ТабЛЭП[Ключ],0),7)</f>
        <v>Y00105</v>
      </c>
      <c r="F114" s="109" t="str">
        <f>INDEX(ТабЛЭП[],MATCH(ТабТП[Код ПС]&amp;TRIM(G114),ТабЛЭП[Ключ],0),1)</f>
        <v>392-003-109</v>
      </c>
      <c r="G114" s="290" t="s">
        <v>2935</v>
      </c>
      <c r="H114" s="110" t="str">
        <f>INDEX(ТабПС[],MATCH(I114,Подстанции,0),1)</f>
        <v>392-003</v>
      </c>
      <c r="I114" s="126" t="s">
        <v>260</v>
      </c>
      <c r="O114" s="111"/>
      <c r="AD114" s="111"/>
      <c r="AE114" s="111"/>
      <c r="AF114" s="111"/>
      <c r="AH114" s="112"/>
      <c r="AI114" s="112"/>
      <c r="AJ114" s="388" t="s">
        <v>152</v>
      </c>
      <c r="AK114" s="111"/>
      <c r="AL114" s="111"/>
      <c r="AM114" s="111"/>
      <c r="AN114" s="113"/>
      <c r="AO114" s="113"/>
      <c r="AP114" s="113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</row>
    <row r="115" spans="1:52" s="61" customFormat="1" ht="15.75" hidden="1" customHeight="1" x14ac:dyDescent="0.25">
      <c r="A115" s="107" t="str">
        <f>CONCATENATE(F115,"-",C115)</f>
        <v>392-003-109-00011</v>
      </c>
      <c r="B115" s="261" t="str">
        <f>ТабТП[[#This Row],[Код ВЛ]]&amp;TRIM(ТабТП[[#This Row],[Наименование ТП]])</f>
        <v>392-003-109ТП 71-11</v>
      </c>
      <c r="C115" s="284" t="s">
        <v>299</v>
      </c>
      <c r="D115" s="125" t="s">
        <v>3285</v>
      </c>
      <c r="E115" s="108" t="str">
        <f>INDEX(ТабЛЭП[],MATCH(ТабТП[Код ПС]&amp;TRIM(G115),ТабЛЭП[Ключ],0),7)</f>
        <v>Y00105</v>
      </c>
      <c r="F115" s="109" t="str">
        <f>INDEX(ТабЛЭП[],MATCH(ТабТП[Код ПС]&amp;TRIM(G115),ТабЛЭП[Ключ],0),1)</f>
        <v>392-003-109</v>
      </c>
      <c r="G115" s="290" t="s">
        <v>2935</v>
      </c>
      <c r="H115" s="110" t="str">
        <f>INDEX(ТабПС[],MATCH(I115,Подстанции,0),1)</f>
        <v>392-003</v>
      </c>
      <c r="I115" s="126" t="s">
        <v>260</v>
      </c>
      <c r="O115" s="111"/>
      <c r="AD115" s="111"/>
      <c r="AE115" s="111"/>
      <c r="AF115" s="111"/>
      <c r="AH115" s="112"/>
      <c r="AI115" s="112"/>
      <c r="AJ115" s="388" t="s">
        <v>152</v>
      </c>
      <c r="AK115" s="111"/>
      <c r="AL115" s="111"/>
      <c r="AM115" s="111"/>
      <c r="AN115" s="113"/>
      <c r="AO115" s="113"/>
      <c r="AP115" s="113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</row>
    <row r="116" spans="1:52" s="61" customFormat="1" ht="15.75" hidden="1" customHeight="1" x14ac:dyDescent="0.25">
      <c r="A116" s="107" t="str">
        <f>CONCATENATE(F116,"-",C116)</f>
        <v>392-003-109-00012</v>
      </c>
      <c r="B116" s="261" t="str">
        <f>ТабТП[[#This Row],[Код ВЛ]]&amp;TRIM(ТабТП[[#This Row],[Наименование ТП]])</f>
        <v>392-003-109ТП 71-12</v>
      </c>
      <c r="C116" s="284" t="s">
        <v>300</v>
      </c>
      <c r="D116" s="125" t="s">
        <v>3286</v>
      </c>
      <c r="E116" s="108" t="str">
        <f>INDEX(ТабЛЭП[],MATCH(ТабТП[Код ПС]&amp;TRIM(G116),ТабЛЭП[Ключ],0),7)</f>
        <v>Y00105</v>
      </c>
      <c r="F116" s="109" t="str">
        <f>INDEX(ТабЛЭП[],MATCH(ТабТП[Код ПС]&amp;TRIM(G116),ТабЛЭП[Ключ],0),1)</f>
        <v>392-003-109</v>
      </c>
      <c r="G116" s="290" t="s">
        <v>2935</v>
      </c>
      <c r="H116" s="110" t="str">
        <f>INDEX(ТабПС[],MATCH(I116,Подстанции,0),1)</f>
        <v>392-003</v>
      </c>
      <c r="I116" s="126" t="s">
        <v>260</v>
      </c>
      <c r="O116" s="111"/>
      <c r="AD116" s="111"/>
      <c r="AE116" s="111"/>
      <c r="AF116" s="111"/>
      <c r="AH116" s="112"/>
      <c r="AI116" s="112"/>
      <c r="AJ116" s="388" t="s">
        <v>152</v>
      </c>
      <c r="AK116" s="111"/>
      <c r="AL116" s="111"/>
      <c r="AM116" s="111"/>
      <c r="AN116" s="113"/>
      <c r="AO116" s="113"/>
      <c r="AP116" s="113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</row>
    <row r="117" spans="1:52" s="61" customFormat="1" ht="15.75" hidden="1" customHeight="1" x14ac:dyDescent="0.25">
      <c r="A117" s="107" t="str">
        <f>CONCATENATE(F117,"-",C117)</f>
        <v>392-003-109-00013</v>
      </c>
      <c r="B117" s="261" t="str">
        <f>ТабТП[[#This Row],[Код ВЛ]]&amp;TRIM(ТабТП[[#This Row],[Наименование ТП]])</f>
        <v>392-003-109ТП 71-13</v>
      </c>
      <c r="C117" s="284" t="s">
        <v>301</v>
      </c>
      <c r="D117" s="125" t="s">
        <v>3287</v>
      </c>
      <c r="E117" s="108" t="str">
        <f>INDEX(ТабЛЭП[],MATCH(ТабТП[Код ПС]&amp;TRIM(G117),ТабЛЭП[Ключ],0),7)</f>
        <v>Y00105</v>
      </c>
      <c r="F117" s="109" t="str">
        <f>INDEX(ТабЛЭП[],MATCH(ТабТП[Код ПС]&amp;TRIM(G117),ТабЛЭП[Ключ],0),1)</f>
        <v>392-003-109</v>
      </c>
      <c r="G117" s="290" t="s">
        <v>2935</v>
      </c>
      <c r="H117" s="110" t="str">
        <f>INDEX(ТабПС[],MATCH(I117,Подстанции,0),1)</f>
        <v>392-003</v>
      </c>
      <c r="I117" s="126" t="s">
        <v>260</v>
      </c>
      <c r="O117" s="111"/>
      <c r="AD117" s="111"/>
      <c r="AE117" s="111"/>
      <c r="AF117" s="111"/>
      <c r="AH117" s="112"/>
      <c r="AI117" s="112"/>
      <c r="AJ117" s="388" t="s">
        <v>152</v>
      </c>
      <c r="AK117" s="111"/>
      <c r="AL117" s="111"/>
      <c r="AM117" s="111"/>
      <c r="AN117" s="113"/>
      <c r="AO117" s="113"/>
      <c r="AP117" s="113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</row>
    <row r="118" spans="1:52" s="61" customFormat="1" ht="15.75" hidden="1" customHeight="1" x14ac:dyDescent="0.25">
      <c r="A118" s="107" t="str">
        <f>CONCATENATE(F118,"-",C118)</f>
        <v>392-003-109-00014</v>
      </c>
      <c r="B118" s="261" t="str">
        <f>ТабТП[[#This Row],[Код ВЛ]]&amp;TRIM(ТабТП[[#This Row],[Наименование ТП]])</f>
        <v>392-003-109ТП 71-16</v>
      </c>
      <c r="C118" s="284" t="s">
        <v>302</v>
      </c>
      <c r="D118" s="125" t="s">
        <v>3288</v>
      </c>
      <c r="E118" s="108" t="str">
        <f>INDEX(ТабЛЭП[],MATCH(ТабТП[Код ПС]&amp;TRIM(G118),ТабЛЭП[Ключ],0),7)</f>
        <v>Y00105</v>
      </c>
      <c r="F118" s="109" t="str">
        <f>INDEX(ТабЛЭП[],MATCH(ТабТП[Код ПС]&amp;TRIM(G118),ТабЛЭП[Ключ],0),1)</f>
        <v>392-003-109</v>
      </c>
      <c r="G118" s="290" t="s">
        <v>2935</v>
      </c>
      <c r="H118" s="110" t="str">
        <f>INDEX(ТабПС[],MATCH(I118,Подстанции,0),1)</f>
        <v>392-003</v>
      </c>
      <c r="I118" s="126" t="s">
        <v>260</v>
      </c>
      <c r="O118" s="111"/>
      <c r="AD118" s="111"/>
      <c r="AE118" s="111"/>
      <c r="AF118" s="111"/>
      <c r="AH118" s="112"/>
      <c r="AI118" s="112"/>
      <c r="AJ118" s="388" t="s">
        <v>152</v>
      </c>
      <c r="AK118" s="111"/>
      <c r="AL118" s="111"/>
      <c r="AM118" s="111"/>
      <c r="AN118" s="113"/>
      <c r="AO118" s="113"/>
      <c r="AP118" s="113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</row>
    <row r="119" spans="1:52" s="61" customFormat="1" ht="15.75" hidden="1" customHeight="1" x14ac:dyDescent="0.25">
      <c r="A119" s="107" t="str">
        <f>CONCATENATE(F119,"-",C119)</f>
        <v>392-003-109-00015</v>
      </c>
      <c r="B119" s="261" t="str">
        <f>ТабТП[[#This Row],[Код ВЛ]]&amp;TRIM(ТабТП[[#This Row],[Наименование ТП]])</f>
        <v>392-003-109ТП 71-19</v>
      </c>
      <c r="C119" s="284" t="s">
        <v>303</v>
      </c>
      <c r="D119" s="125" t="s">
        <v>3289</v>
      </c>
      <c r="E119" s="108" t="str">
        <f>INDEX(ТабЛЭП[],MATCH(ТабТП[Код ПС]&amp;TRIM(G119),ТабЛЭП[Ключ],0),7)</f>
        <v>Y00105</v>
      </c>
      <c r="F119" s="109" t="str">
        <f>INDEX(ТабЛЭП[],MATCH(ТабТП[Код ПС]&amp;TRIM(G119),ТабЛЭП[Ключ],0),1)</f>
        <v>392-003-109</v>
      </c>
      <c r="G119" s="290" t="s">
        <v>2935</v>
      </c>
      <c r="H119" s="110" t="str">
        <f>INDEX(ТабПС[],MATCH(I119,Подстанции,0),1)</f>
        <v>392-003</v>
      </c>
      <c r="I119" s="126" t="s">
        <v>260</v>
      </c>
      <c r="O119" s="111"/>
      <c r="AD119" s="111"/>
      <c r="AE119" s="111"/>
      <c r="AF119" s="111"/>
      <c r="AH119" s="112"/>
      <c r="AI119" s="112"/>
      <c r="AJ119" s="388" t="s">
        <v>152</v>
      </c>
      <c r="AK119" s="111"/>
      <c r="AL119" s="111"/>
      <c r="AM119" s="111"/>
      <c r="AN119" s="113"/>
      <c r="AO119" s="113"/>
      <c r="AP119" s="113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</row>
    <row r="120" spans="1:52" s="61" customFormat="1" ht="15.75" hidden="1" customHeight="1" x14ac:dyDescent="0.25">
      <c r="A120" s="107" t="str">
        <f>CONCATENATE(F120,"-",C120)</f>
        <v>392-003-109-00016</v>
      </c>
      <c r="B120" s="261" t="str">
        <f>ТабТП[[#This Row],[Код ВЛ]]&amp;TRIM(ТабТП[[#This Row],[Наименование ТП]])</f>
        <v>392-003-109ТП 71-20</v>
      </c>
      <c r="C120" s="284" t="s">
        <v>304</v>
      </c>
      <c r="D120" s="125" t="s">
        <v>3290</v>
      </c>
      <c r="E120" s="108" t="str">
        <f>INDEX(ТабЛЭП[],MATCH(ТабТП[Код ПС]&amp;TRIM(G120),ТабЛЭП[Ключ],0),7)</f>
        <v>Y00105</v>
      </c>
      <c r="F120" s="109" t="str">
        <f>INDEX(ТабЛЭП[],MATCH(ТабТП[Код ПС]&amp;TRIM(G120),ТабЛЭП[Ключ],0),1)</f>
        <v>392-003-109</v>
      </c>
      <c r="G120" s="290" t="s">
        <v>2935</v>
      </c>
      <c r="H120" s="110" t="str">
        <f>INDEX(ТабПС[],MATCH(I120,Подстанции,0),1)</f>
        <v>392-003</v>
      </c>
      <c r="I120" s="126" t="s">
        <v>260</v>
      </c>
      <c r="O120" s="111"/>
      <c r="AD120" s="111"/>
      <c r="AE120" s="111"/>
      <c r="AF120" s="111"/>
      <c r="AH120" s="112"/>
      <c r="AI120" s="112"/>
      <c r="AJ120" s="388" t="s">
        <v>152</v>
      </c>
      <c r="AK120" s="111"/>
      <c r="AL120" s="111"/>
      <c r="AM120" s="111"/>
      <c r="AN120" s="113"/>
      <c r="AO120" s="113"/>
      <c r="AP120" s="113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</row>
    <row r="121" spans="1:52" s="61" customFormat="1" ht="15.75" hidden="1" customHeight="1" x14ac:dyDescent="0.25">
      <c r="A121" s="107" t="str">
        <f>CONCATENATE(F121,"-",C121)</f>
        <v>392-003-110-00001</v>
      </c>
      <c r="B121" s="261" t="str">
        <f>ТабТП[[#This Row],[Код ВЛ]]&amp;TRIM(ТабТП[[#This Row],[Наименование ТП]])</f>
        <v>392-003-110ТП 72-01</v>
      </c>
      <c r="C121" s="284" t="s">
        <v>133</v>
      </c>
      <c r="D121" s="125" t="s">
        <v>3291</v>
      </c>
      <c r="E121" s="108" t="str">
        <f>INDEX(ТабЛЭП[],MATCH(ТабТП[Код ПС]&amp;TRIM(G121),ТабЛЭП[Ключ],0),7)</f>
        <v>Y00106</v>
      </c>
      <c r="F121" s="109" t="str">
        <f>INDEX(ТабЛЭП[],MATCH(ТабТП[Код ПС]&amp;TRIM(G121),ТабЛЭП[Ключ],0),1)</f>
        <v>392-003-110</v>
      </c>
      <c r="G121" s="290" t="s">
        <v>2936</v>
      </c>
      <c r="H121" s="110" t="str">
        <f>INDEX(ТабПС[],MATCH(I121,Подстанции,0),1)</f>
        <v>392-003</v>
      </c>
      <c r="I121" s="126" t="s">
        <v>260</v>
      </c>
      <c r="O121" s="111"/>
      <c r="AD121" s="111"/>
      <c r="AE121" s="111"/>
      <c r="AF121" s="111"/>
      <c r="AH121" s="112"/>
      <c r="AI121" s="112"/>
      <c r="AJ121" s="388" t="s">
        <v>152</v>
      </c>
      <c r="AK121" s="111"/>
      <c r="AL121" s="111"/>
      <c r="AM121" s="111"/>
      <c r="AN121" s="113"/>
      <c r="AO121" s="113"/>
      <c r="AP121" s="113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</row>
    <row r="122" spans="1:52" s="61" customFormat="1" ht="15.75" hidden="1" customHeight="1" x14ac:dyDescent="0.25">
      <c r="A122" s="107" t="str">
        <f>CONCATENATE(F122,"-",C122)</f>
        <v>392-003-110-00002</v>
      </c>
      <c r="B122" s="261" t="str">
        <f>ТабТП[[#This Row],[Код ВЛ]]&amp;TRIM(ТабТП[[#This Row],[Наименование ТП]])</f>
        <v>392-003-110ТП 72-02</v>
      </c>
      <c r="C122" s="284" t="s">
        <v>134</v>
      </c>
      <c r="D122" s="125" t="s">
        <v>3292</v>
      </c>
      <c r="E122" s="108" t="str">
        <f>INDEX(ТабЛЭП[],MATCH(ТабТП[Код ПС]&amp;TRIM(G122),ТабЛЭП[Ключ],0),7)</f>
        <v>Y00106</v>
      </c>
      <c r="F122" s="109" t="str">
        <f>INDEX(ТабЛЭП[],MATCH(ТабТП[Код ПС]&amp;TRIM(G122),ТабЛЭП[Ключ],0),1)</f>
        <v>392-003-110</v>
      </c>
      <c r="G122" s="290" t="s">
        <v>2936</v>
      </c>
      <c r="H122" s="110" t="str">
        <f>INDEX(ТабПС[],MATCH(I122,Подстанции,0),1)</f>
        <v>392-003</v>
      </c>
      <c r="I122" s="126" t="s">
        <v>260</v>
      </c>
      <c r="O122" s="111"/>
      <c r="AD122" s="111"/>
      <c r="AE122" s="111"/>
      <c r="AF122" s="111"/>
      <c r="AH122" s="112"/>
      <c r="AI122" s="112"/>
      <c r="AJ122" s="388" t="s">
        <v>152</v>
      </c>
      <c r="AK122" s="111"/>
      <c r="AL122" s="111"/>
      <c r="AM122" s="111"/>
      <c r="AN122" s="113"/>
      <c r="AO122" s="113"/>
      <c r="AP122" s="113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</row>
    <row r="123" spans="1:52" s="61" customFormat="1" ht="15.75" hidden="1" customHeight="1" x14ac:dyDescent="0.25">
      <c r="A123" s="107" t="str">
        <f>CONCATENATE(F123,"-",C123)</f>
        <v>392-003-110-00003</v>
      </c>
      <c r="B123" s="261" t="str">
        <f>ТабТП[[#This Row],[Код ВЛ]]&amp;TRIM(ТабТП[[#This Row],[Наименование ТП]])</f>
        <v>392-003-110ТП 72-03</v>
      </c>
      <c r="C123" s="284" t="s">
        <v>292</v>
      </c>
      <c r="D123" s="125" t="s">
        <v>3293</v>
      </c>
      <c r="E123" s="108" t="str">
        <f>INDEX(ТабЛЭП[],MATCH(ТабТП[Код ПС]&amp;TRIM(G123),ТабЛЭП[Ключ],0),7)</f>
        <v>Y00106</v>
      </c>
      <c r="F123" s="109" t="str">
        <f>INDEX(ТабЛЭП[],MATCH(ТабТП[Код ПС]&amp;TRIM(G123),ТабЛЭП[Ключ],0),1)</f>
        <v>392-003-110</v>
      </c>
      <c r="G123" s="290" t="s">
        <v>2936</v>
      </c>
      <c r="H123" s="110" t="str">
        <f>INDEX(ТабПС[],MATCH(I123,Подстанции,0),1)</f>
        <v>392-003</v>
      </c>
      <c r="I123" s="126" t="s">
        <v>260</v>
      </c>
      <c r="O123" s="111"/>
      <c r="AD123" s="111"/>
      <c r="AE123" s="111"/>
      <c r="AF123" s="111"/>
      <c r="AH123" s="112"/>
      <c r="AI123" s="112"/>
      <c r="AJ123" s="388" t="s">
        <v>152</v>
      </c>
      <c r="AK123" s="111"/>
      <c r="AL123" s="111"/>
      <c r="AM123" s="111"/>
      <c r="AN123" s="113"/>
      <c r="AO123" s="113"/>
      <c r="AP123" s="113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</row>
    <row r="124" spans="1:52" s="61" customFormat="1" ht="15.75" hidden="1" customHeight="1" x14ac:dyDescent="0.25">
      <c r="A124" s="107" t="str">
        <f>CONCATENATE(F124,"-",C124)</f>
        <v>392-003-110-00004</v>
      </c>
      <c r="B124" s="261" t="str">
        <f>ТабТП[[#This Row],[Код ВЛ]]&amp;TRIM(ТабТП[[#This Row],[Наименование ТП]])</f>
        <v>392-003-110ТП 72-04</v>
      </c>
      <c r="C124" s="284" t="s">
        <v>293</v>
      </c>
      <c r="D124" s="125" t="s">
        <v>3294</v>
      </c>
      <c r="E124" s="108" t="str">
        <f>INDEX(ТабЛЭП[],MATCH(ТабТП[Код ПС]&amp;TRIM(G124),ТабЛЭП[Ключ],0),7)</f>
        <v>Y00106</v>
      </c>
      <c r="F124" s="109" t="str">
        <f>INDEX(ТабЛЭП[],MATCH(ТабТП[Код ПС]&amp;TRIM(G124),ТабЛЭП[Ключ],0),1)</f>
        <v>392-003-110</v>
      </c>
      <c r="G124" s="290" t="s">
        <v>2936</v>
      </c>
      <c r="H124" s="110" t="str">
        <f>INDEX(ТабПС[],MATCH(I124,Подстанции,0),1)</f>
        <v>392-003</v>
      </c>
      <c r="I124" s="126" t="s">
        <v>260</v>
      </c>
      <c r="O124" s="111"/>
      <c r="AD124" s="111"/>
      <c r="AE124" s="111"/>
      <c r="AF124" s="111"/>
      <c r="AH124" s="112"/>
      <c r="AI124" s="112"/>
      <c r="AJ124" s="388" t="s">
        <v>152</v>
      </c>
      <c r="AK124" s="111"/>
      <c r="AL124" s="111"/>
      <c r="AM124" s="111"/>
      <c r="AN124" s="113"/>
      <c r="AO124" s="113"/>
      <c r="AP124" s="113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</row>
    <row r="125" spans="1:52" s="61" customFormat="1" ht="15.75" hidden="1" customHeight="1" x14ac:dyDescent="0.25">
      <c r="A125" s="107" t="str">
        <f>CONCATENATE(F125,"-",C125)</f>
        <v>392-003-110-00005</v>
      </c>
      <c r="B125" s="261" t="str">
        <f>ТабТП[[#This Row],[Код ВЛ]]&amp;TRIM(ТабТП[[#This Row],[Наименование ТП]])</f>
        <v>392-003-110ТП 72-05</v>
      </c>
      <c r="C125" s="284" t="s">
        <v>294</v>
      </c>
      <c r="D125" s="125" t="s">
        <v>3295</v>
      </c>
      <c r="E125" s="108" t="str">
        <f>INDEX(ТабЛЭП[],MATCH(ТабТП[Код ПС]&amp;TRIM(G125),ТабЛЭП[Ключ],0),7)</f>
        <v>Y00106</v>
      </c>
      <c r="F125" s="109" t="str">
        <f>INDEX(ТабЛЭП[],MATCH(ТабТП[Код ПС]&amp;TRIM(G125),ТабЛЭП[Ключ],0),1)</f>
        <v>392-003-110</v>
      </c>
      <c r="G125" s="290" t="s">
        <v>2936</v>
      </c>
      <c r="H125" s="110" t="str">
        <f>INDEX(ТабПС[],MATCH(I125,Подстанции,0),1)</f>
        <v>392-003</v>
      </c>
      <c r="I125" s="126" t="s">
        <v>260</v>
      </c>
      <c r="O125" s="111"/>
      <c r="AD125" s="111"/>
      <c r="AE125" s="111"/>
      <c r="AF125" s="111"/>
      <c r="AH125" s="112"/>
      <c r="AI125" s="112"/>
      <c r="AJ125" s="388" t="s">
        <v>152</v>
      </c>
      <c r="AK125" s="111"/>
      <c r="AL125" s="111"/>
      <c r="AM125" s="111"/>
      <c r="AN125" s="113"/>
      <c r="AO125" s="113"/>
      <c r="AP125" s="113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</row>
    <row r="126" spans="1:52" s="61" customFormat="1" ht="15.75" hidden="1" customHeight="1" x14ac:dyDescent="0.25">
      <c r="A126" s="107" t="str">
        <f>CONCATENATE(F126,"-",C126)</f>
        <v>392-003-110-00006</v>
      </c>
      <c r="B126" s="261" t="str">
        <f>ТабТП[[#This Row],[Код ВЛ]]&amp;TRIM(ТабТП[[#This Row],[Наименование ТП]])</f>
        <v>392-003-110ТП 72-06</v>
      </c>
      <c r="C126" s="284" t="s">
        <v>295</v>
      </c>
      <c r="D126" s="125" t="s">
        <v>3296</v>
      </c>
      <c r="E126" s="108" t="str">
        <f>INDEX(ТабЛЭП[],MATCH(ТабТП[Код ПС]&amp;TRIM(G126),ТабЛЭП[Ключ],0),7)</f>
        <v>Y00106</v>
      </c>
      <c r="F126" s="109" t="str">
        <f>INDEX(ТабЛЭП[],MATCH(ТабТП[Код ПС]&amp;TRIM(G126),ТабЛЭП[Ключ],0),1)</f>
        <v>392-003-110</v>
      </c>
      <c r="G126" s="290" t="s">
        <v>2936</v>
      </c>
      <c r="H126" s="110" t="str">
        <f>INDEX(ТабПС[],MATCH(I126,Подстанции,0),1)</f>
        <v>392-003</v>
      </c>
      <c r="I126" s="126" t="s">
        <v>260</v>
      </c>
      <c r="O126" s="111"/>
      <c r="AD126" s="111"/>
      <c r="AE126" s="111"/>
      <c r="AF126" s="111"/>
      <c r="AH126" s="112"/>
      <c r="AI126" s="112"/>
      <c r="AJ126" s="388" t="s">
        <v>152</v>
      </c>
      <c r="AK126" s="111"/>
      <c r="AL126" s="111"/>
      <c r="AM126" s="111"/>
      <c r="AN126" s="113"/>
      <c r="AO126" s="113"/>
      <c r="AP126" s="113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</row>
    <row r="127" spans="1:52" s="61" customFormat="1" ht="15.75" hidden="1" customHeight="1" x14ac:dyDescent="0.25">
      <c r="A127" s="107" t="str">
        <f>CONCATENATE(F127,"-",C127)</f>
        <v>392-003-110-00007</v>
      </c>
      <c r="B127" s="261" t="str">
        <f>ТабТП[[#This Row],[Код ВЛ]]&amp;TRIM(ТабТП[[#This Row],[Наименование ТП]])</f>
        <v>392-003-110ТП 72-07</v>
      </c>
      <c r="C127" s="284" t="s">
        <v>296</v>
      </c>
      <c r="D127" s="125" t="s">
        <v>3297</v>
      </c>
      <c r="E127" s="108" t="str">
        <f>INDEX(ТабЛЭП[],MATCH(ТабТП[Код ПС]&amp;TRIM(G127),ТабЛЭП[Ключ],0),7)</f>
        <v>Y00106</v>
      </c>
      <c r="F127" s="109" t="str">
        <f>INDEX(ТабЛЭП[],MATCH(ТабТП[Код ПС]&amp;TRIM(G127),ТабЛЭП[Ключ],0),1)</f>
        <v>392-003-110</v>
      </c>
      <c r="G127" s="290" t="s">
        <v>2936</v>
      </c>
      <c r="H127" s="110" t="str">
        <f>INDEX(ТабПС[],MATCH(I127,Подстанции,0),1)</f>
        <v>392-003</v>
      </c>
      <c r="I127" s="126" t="s">
        <v>260</v>
      </c>
      <c r="O127" s="111"/>
      <c r="AD127" s="111"/>
      <c r="AE127" s="111"/>
      <c r="AF127" s="111"/>
      <c r="AH127" s="112"/>
      <c r="AI127" s="112"/>
      <c r="AJ127" s="388" t="s">
        <v>152</v>
      </c>
      <c r="AK127" s="111"/>
      <c r="AL127" s="111"/>
      <c r="AM127" s="111"/>
      <c r="AN127" s="113"/>
      <c r="AO127" s="113"/>
      <c r="AP127" s="113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</row>
    <row r="128" spans="1:52" s="61" customFormat="1" ht="15.75" hidden="1" customHeight="1" x14ac:dyDescent="0.25">
      <c r="A128" s="107" t="str">
        <f>CONCATENATE(F128,"-",C128)</f>
        <v>392-003-110-00008</v>
      </c>
      <c r="B128" s="261" t="str">
        <f>ТабТП[[#This Row],[Код ВЛ]]&amp;TRIM(ТабТП[[#This Row],[Наименование ТП]])</f>
        <v>392-003-110ТП 72-08</v>
      </c>
      <c r="C128" s="284" t="s">
        <v>297</v>
      </c>
      <c r="D128" s="125" t="s">
        <v>3298</v>
      </c>
      <c r="E128" s="108" t="str">
        <f>INDEX(ТабЛЭП[],MATCH(ТабТП[Код ПС]&amp;TRIM(G128),ТабЛЭП[Ключ],0),7)</f>
        <v>Y00106</v>
      </c>
      <c r="F128" s="109" t="str">
        <f>INDEX(ТабЛЭП[],MATCH(ТабТП[Код ПС]&amp;TRIM(G128),ТабЛЭП[Ключ],0),1)</f>
        <v>392-003-110</v>
      </c>
      <c r="G128" s="290" t="s">
        <v>2936</v>
      </c>
      <c r="H128" s="110" t="str">
        <f>INDEX(ТабПС[],MATCH(I128,Подстанции,0),1)</f>
        <v>392-003</v>
      </c>
      <c r="I128" s="126" t="s">
        <v>260</v>
      </c>
      <c r="O128" s="111"/>
      <c r="AD128" s="111"/>
      <c r="AE128" s="111"/>
      <c r="AF128" s="111"/>
      <c r="AH128" s="112"/>
      <c r="AI128" s="112"/>
      <c r="AJ128" s="388" t="s">
        <v>152</v>
      </c>
      <c r="AK128" s="111"/>
      <c r="AL128" s="111"/>
      <c r="AM128" s="111"/>
      <c r="AN128" s="113"/>
      <c r="AO128" s="113"/>
      <c r="AP128" s="113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</row>
    <row r="129" spans="1:52" s="61" customFormat="1" ht="15.75" hidden="1" customHeight="1" x14ac:dyDescent="0.25">
      <c r="A129" s="107" t="str">
        <f>CONCATENATE(F129,"-",C129)</f>
        <v>392-003-110-00009</v>
      </c>
      <c r="B129" s="261" t="str">
        <f>ТабТП[[#This Row],[Код ВЛ]]&amp;TRIM(ТабТП[[#This Row],[Наименование ТП]])</f>
        <v>392-003-110ТП 72-09</v>
      </c>
      <c r="C129" s="284" t="s">
        <v>2552</v>
      </c>
      <c r="D129" s="125" t="s">
        <v>3299</v>
      </c>
      <c r="E129" s="108" t="str">
        <f>INDEX(ТабЛЭП[],MATCH(ТабТП[Код ПС]&amp;TRIM(G129),ТабЛЭП[Ключ],0),7)</f>
        <v>Y00106</v>
      </c>
      <c r="F129" s="109" t="str">
        <f>INDEX(ТабЛЭП[],MATCH(ТабТП[Код ПС]&amp;TRIM(G129),ТабЛЭП[Ключ],0),1)</f>
        <v>392-003-110</v>
      </c>
      <c r="G129" s="290" t="s">
        <v>2936</v>
      </c>
      <c r="H129" s="110" t="str">
        <f>INDEX(ТабПС[],MATCH(I129,Подстанции,0),1)</f>
        <v>392-003</v>
      </c>
      <c r="I129" s="126" t="s">
        <v>260</v>
      </c>
      <c r="O129" s="111"/>
      <c r="AD129" s="111"/>
      <c r="AE129" s="111"/>
      <c r="AF129" s="111"/>
      <c r="AH129" s="112"/>
      <c r="AI129" s="112"/>
      <c r="AJ129" s="388" t="s">
        <v>152</v>
      </c>
      <c r="AK129" s="111"/>
      <c r="AL129" s="111"/>
      <c r="AM129" s="111"/>
      <c r="AN129" s="113"/>
      <c r="AO129" s="113"/>
      <c r="AP129" s="113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</row>
    <row r="130" spans="1:52" s="61" customFormat="1" ht="15.75" hidden="1" customHeight="1" x14ac:dyDescent="0.25">
      <c r="A130" s="107" t="str">
        <f>CONCATENATE(F130,"-",C130)</f>
        <v>392-003-110-00010</v>
      </c>
      <c r="B130" s="261" t="str">
        <f>ТабТП[[#This Row],[Код ВЛ]]&amp;TRIM(ТабТП[[#This Row],[Наименование ТП]])</f>
        <v>392-003-110ТП 72-10</v>
      </c>
      <c r="C130" s="284" t="s">
        <v>298</v>
      </c>
      <c r="D130" s="125" t="s">
        <v>3300</v>
      </c>
      <c r="E130" s="108" t="str">
        <f>INDEX(ТабЛЭП[],MATCH(ТабТП[Код ПС]&amp;TRIM(G130),ТабЛЭП[Ключ],0),7)</f>
        <v>Y00106</v>
      </c>
      <c r="F130" s="109" t="str">
        <f>INDEX(ТабЛЭП[],MATCH(ТабТП[Код ПС]&amp;TRIM(G130),ТабЛЭП[Ключ],0),1)</f>
        <v>392-003-110</v>
      </c>
      <c r="G130" s="290" t="s">
        <v>2936</v>
      </c>
      <c r="H130" s="110" t="str">
        <f>INDEX(ТабПС[],MATCH(I130,Подстанции,0),1)</f>
        <v>392-003</v>
      </c>
      <c r="I130" s="126" t="s">
        <v>260</v>
      </c>
      <c r="O130" s="111"/>
      <c r="AD130" s="111"/>
      <c r="AE130" s="111"/>
      <c r="AF130" s="111"/>
      <c r="AH130" s="112"/>
      <c r="AI130" s="112"/>
      <c r="AJ130" s="388" t="s">
        <v>152</v>
      </c>
      <c r="AK130" s="111"/>
      <c r="AL130" s="111"/>
      <c r="AM130" s="111"/>
      <c r="AN130" s="113"/>
      <c r="AO130" s="113"/>
      <c r="AP130" s="113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</row>
    <row r="131" spans="1:52" s="61" customFormat="1" ht="15.75" hidden="1" customHeight="1" x14ac:dyDescent="0.25">
      <c r="A131" s="107" t="str">
        <f>CONCATENATE(F131,"-",C131)</f>
        <v>392-003-110-00011</v>
      </c>
      <c r="B131" s="261" t="str">
        <f>ТабТП[[#This Row],[Код ВЛ]]&amp;TRIM(ТабТП[[#This Row],[Наименование ТП]])</f>
        <v>392-003-110ТП 72-11</v>
      </c>
      <c r="C131" s="284" t="s">
        <v>299</v>
      </c>
      <c r="D131" s="125" t="s">
        <v>3301</v>
      </c>
      <c r="E131" s="108" t="str">
        <f>INDEX(ТабЛЭП[],MATCH(ТабТП[Код ПС]&amp;TRIM(G131),ТабЛЭП[Ключ],0),7)</f>
        <v>Y00106</v>
      </c>
      <c r="F131" s="109" t="str">
        <f>INDEX(ТабЛЭП[],MATCH(ТабТП[Код ПС]&amp;TRIM(G131),ТабЛЭП[Ключ],0),1)</f>
        <v>392-003-110</v>
      </c>
      <c r="G131" s="290" t="s">
        <v>2936</v>
      </c>
      <c r="H131" s="110" t="str">
        <f>INDEX(ТабПС[],MATCH(I131,Подстанции,0),1)</f>
        <v>392-003</v>
      </c>
      <c r="I131" s="126" t="s">
        <v>260</v>
      </c>
      <c r="O131" s="111"/>
      <c r="AD131" s="111"/>
      <c r="AE131" s="111"/>
      <c r="AF131" s="111"/>
      <c r="AH131" s="112"/>
      <c r="AI131" s="112"/>
      <c r="AJ131" s="388" t="s">
        <v>152</v>
      </c>
      <c r="AK131" s="111"/>
      <c r="AL131" s="111"/>
      <c r="AM131" s="111"/>
      <c r="AN131" s="113"/>
      <c r="AO131" s="113"/>
      <c r="AP131" s="113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</row>
    <row r="132" spans="1:52" s="61" customFormat="1" ht="15.75" hidden="1" customHeight="1" x14ac:dyDescent="0.25">
      <c r="A132" s="107" t="str">
        <f>CONCATENATE(F132,"-",C132)</f>
        <v>392-003-110-00012</v>
      </c>
      <c r="B132" s="261" t="str">
        <f>ТабТП[[#This Row],[Код ВЛ]]&amp;TRIM(ТабТП[[#This Row],[Наименование ТП]])</f>
        <v>392-003-110ТП 72-13</v>
      </c>
      <c r="C132" s="284" t="s">
        <v>300</v>
      </c>
      <c r="D132" s="125" t="s">
        <v>3302</v>
      </c>
      <c r="E132" s="108" t="str">
        <f>INDEX(ТабЛЭП[],MATCH(ТабТП[Код ПС]&amp;TRIM(G132),ТабЛЭП[Ключ],0),7)</f>
        <v>Y00106</v>
      </c>
      <c r="F132" s="109" t="str">
        <f>INDEX(ТабЛЭП[],MATCH(ТабТП[Код ПС]&amp;TRIM(G132),ТабЛЭП[Ключ],0),1)</f>
        <v>392-003-110</v>
      </c>
      <c r="G132" s="290" t="s">
        <v>2936</v>
      </c>
      <c r="H132" s="110" t="str">
        <f>INDEX(ТабПС[],MATCH(I132,Подстанции,0),1)</f>
        <v>392-003</v>
      </c>
      <c r="I132" s="126" t="s">
        <v>260</v>
      </c>
      <c r="O132" s="111"/>
      <c r="AD132" s="111"/>
      <c r="AE132" s="111"/>
      <c r="AF132" s="111"/>
      <c r="AH132" s="112"/>
      <c r="AI132" s="112"/>
      <c r="AJ132" s="388" t="s">
        <v>152</v>
      </c>
      <c r="AK132" s="111"/>
      <c r="AL132" s="111"/>
      <c r="AM132" s="111"/>
      <c r="AN132" s="113"/>
      <c r="AO132" s="113"/>
      <c r="AP132" s="113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</row>
    <row r="133" spans="1:52" s="61" customFormat="1" ht="15.75" hidden="1" customHeight="1" x14ac:dyDescent="0.25">
      <c r="A133" s="107" t="str">
        <f>CONCATENATE(F133,"-",C133)</f>
        <v>392-003-110-00013</v>
      </c>
      <c r="B133" s="261" t="str">
        <f>ТабТП[[#This Row],[Код ВЛ]]&amp;TRIM(ТабТП[[#This Row],[Наименование ТП]])</f>
        <v>392-003-110ТП 72-14</v>
      </c>
      <c r="C133" s="284" t="s">
        <v>301</v>
      </c>
      <c r="D133" s="125" t="s">
        <v>3303</v>
      </c>
      <c r="E133" s="108" t="str">
        <f>INDEX(ТабЛЭП[],MATCH(ТабТП[Код ПС]&amp;TRIM(G133),ТабЛЭП[Ключ],0),7)</f>
        <v>Y00106</v>
      </c>
      <c r="F133" s="109" t="str">
        <f>INDEX(ТабЛЭП[],MATCH(ТабТП[Код ПС]&amp;TRIM(G133),ТабЛЭП[Ключ],0),1)</f>
        <v>392-003-110</v>
      </c>
      <c r="G133" s="290" t="s">
        <v>2936</v>
      </c>
      <c r="H133" s="110" t="str">
        <f>INDEX(ТабПС[],MATCH(I133,Подстанции,0),1)</f>
        <v>392-003</v>
      </c>
      <c r="I133" s="126" t="s">
        <v>260</v>
      </c>
      <c r="O133" s="111"/>
      <c r="AD133" s="111"/>
      <c r="AE133" s="111"/>
      <c r="AF133" s="111"/>
      <c r="AH133" s="112"/>
      <c r="AI133" s="112"/>
      <c r="AJ133" s="388" t="s">
        <v>152</v>
      </c>
      <c r="AK133" s="111"/>
      <c r="AL133" s="111"/>
      <c r="AM133" s="111"/>
      <c r="AN133" s="113"/>
      <c r="AO133" s="113"/>
      <c r="AP133" s="113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</row>
    <row r="134" spans="1:52" s="61" customFormat="1" ht="15.75" hidden="1" customHeight="1" x14ac:dyDescent="0.25">
      <c r="A134" s="107" t="str">
        <f>CONCATENATE(F134,"-",C134)</f>
        <v>392-003-110-00014</v>
      </c>
      <c r="B134" s="261" t="str">
        <f>ТабТП[[#This Row],[Код ВЛ]]&amp;TRIM(ТабТП[[#This Row],[Наименование ТП]])</f>
        <v>392-003-110ТП 72-15</v>
      </c>
      <c r="C134" s="284" t="s">
        <v>302</v>
      </c>
      <c r="D134" s="125" t="s">
        <v>3304</v>
      </c>
      <c r="E134" s="108" t="str">
        <f>INDEX(ТабЛЭП[],MATCH(ТабТП[Код ПС]&amp;TRIM(G134),ТабЛЭП[Ключ],0),7)</f>
        <v>Y00106</v>
      </c>
      <c r="F134" s="109" t="str">
        <f>INDEX(ТабЛЭП[],MATCH(ТабТП[Код ПС]&amp;TRIM(G134),ТабЛЭП[Ключ],0),1)</f>
        <v>392-003-110</v>
      </c>
      <c r="G134" s="290" t="s">
        <v>2936</v>
      </c>
      <c r="H134" s="110" t="str">
        <f>INDEX(ТабПС[],MATCH(I134,Подстанции,0),1)</f>
        <v>392-003</v>
      </c>
      <c r="I134" s="126" t="s">
        <v>260</v>
      </c>
      <c r="O134" s="111"/>
      <c r="AD134" s="111"/>
      <c r="AE134" s="111"/>
      <c r="AF134" s="111"/>
      <c r="AH134" s="112"/>
      <c r="AI134" s="112"/>
      <c r="AJ134" s="388" t="s">
        <v>152</v>
      </c>
      <c r="AK134" s="111"/>
      <c r="AL134" s="111"/>
      <c r="AM134" s="111"/>
      <c r="AN134" s="113"/>
      <c r="AO134" s="113"/>
      <c r="AP134" s="113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</row>
    <row r="135" spans="1:52" s="61" customFormat="1" ht="15.75" hidden="1" customHeight="1" x14ac:dyDescent="0.25">
      <c r="A135" s="107" t="str">
        <f>CONCATENATE(F135,"-",C135)</f>
        <v>392-003-110-00015</v>
      </c>
      <c r="B135" s="261" t="str">
        <f>ТабТП[[#This Row],[Код ВЛ]]&amp;TRIM(ТабТП[[#This Row],[Наименование ТП]])</f>
        <v>392-003-110ТП 72-16</v>
      </c>
      <c r="C135" s="284" t="s">
        <v>303</v>
      </c>
      <c r="D135" s="125" t="s">
        <v>3305</v>
      </c>
      <c r="E135" s="108" t="str">
        <f>INDEX(ТабЛЭП[],MATCH(ТабТП[Код ПС]&amp;TRIM(G135),ТабЛЭП[Ключ],0),7)</f>
        <v>Y00106</v>
      </c>
      <c r="F135" s="109" t="str">
        <f>INDEX(ТабЛЭП[],MATCH(ТабТП[Код ПС]&amp;TRIM(G135),ТабЛЭП[Ключ],0),1)</f>
        <v>392-003-110</v>
      </c>
      <c r="G135" s="290" t="s">
        <v>2936</v>
      </c>
      <c r="H135" s="110" t="str">
        <f>INDEX(ТабПС[],MATCH(I135,Подстанции,0),1)</f>
        <v>392-003</v>
      </c>
      <c r="I135" s="126" t="s">
        <v>260</v>
      </c>
      <c r="O135" s="111"/>
      <c r="AD135" s="111"/>
      <c r="AE135" s="111"/>
      <c r="AF135" s="111"/>
      <c r="AH135" s="112"/>
      <c r="AI135" s="112"/>
      <c r="AJ135" s="388" t="s">
        <v>152</v>
      </c>
      <c r="AK135" s="111"/>
      <c r="AL135" s="111"/>
      <c r="AM135" s="111"/>
      <c r="AN135" s="113"/>
      <c r="AO135" s="113"/>
      <c r="AP135" s="113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</row>
    <row r="136" spans="1:52" s="61" customFormat="1" ht="15.75" hidden="1" customHeight="1" x14ac:dyDescent="0.25">
      <c r="A136" s="107" t="str">
        <f>CONCATENATE(F136,"-",C136)</f>
        <v>392-003-110-00016</v>
      </c>
      <c r="B136" s="261" t="str">
        <f>ТабТП[[#This Row],[Код ВЛ]]&amp;TRIM(ТабТП[[#This Row],[Наименование ТП]])</f>
        <v>392-003-110ТП В-74</v>
      </c>
      <c r="C136" s="284" t="s">
        <v>304</v>
      </c>
      <c r="D136" s="125" t="s">
        <v>3306</v>
      </c>
      <c r="E136" s="108" t="str">
        <f>INDEX(ТабЛЭП[],MATCH(ТабТП[Код ПС]&amp;TRIM(G136),ТабЛЭП[Ключ],0),7)</f>
        <v>Y00106</v>
      </c>
      <c r="F136" s="109" t="str">
        <f>INDEX(ТабЛЭП[],MATCH(ТабТП[Код ПС]&amp;TRIM(G136),ТабЛЭП[Ключ],0),1)</f>
        <v>392-003-110</v>
      </c>
      <c r="G136" s="290" t="s">
        <v>2936</v>
      </c>
      <c r="H136" s="110" t="str">
        <f>INDEX(ТабПС[],MATCH(I136,Подстанции,0),1)</f>
        <v>392-003</v>
      </c>
      <c r="I136" s="126" t="s">
        <v>260</v>
      </c>
      <c r="O136" s="111"/>
      <c r="AD136" s="111"/>
      <c r="AE136" s="111"/>
      <c r="AF136" s="111"/>
      <c r="AH136" s="112"/>
      <c r="AI136" s="112"/>
      <c r="AJ136" s="388" t="s">
        <v>152</v>
      </c>
      <c r="AK136" s="111"/>
      <c r="AL136" s="111"/>
      <c r="AM136" s="111"/>
      <c r="AN136" s="113"/>
      <c r="AO136" s="113"/>
      <c r="AP136" s="113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</row>
    <row r="137" spans="1:52" s="61" customFormat="1" ht="15.75" hidden="1" customHeight="1" x14ac:dyDescent="0.25">
      <c r="A137" s="419" t="str">
        <f>CONCATENATE(F137,"-",C137)</f>
        <v>392-004-004-00031</v>
      </c>
      <c r="B137" s="261" t="str">
        <f>ТабТП[[#This Row],[Код ВЛ]]&amp;TRIM(ТабТП[[#This Row],[Наименование ТП]])</f>
        <v>392-004-004РП 3-2</v>
      </c>
      <c r="C137" s="419" t="s">
        <v>314</v>
      </c>
      <c r="D137" s="472" t="s">
        <v>5181</v>
      </c>
      <c r="E137" s="205" t="str">
        <f>INDEX(ТабЛЭП[],MATCH(ТабТП[Код ПС]&amp;TRIM(G137),ТабЛЭП[Ключ],0),7)</f>
        <v>Y00092</v>
      </c>
      <c r="F137" s="8" t="str">
        <f>INDEX(ТабЛЭП[],MATCH(ТабТП[Код ПС]&amp;TRIM(G137),ТабЛЭП[Ключ],0),1)</f>
        <v>392-004-004</v>
      </c>
      <c r="G137" s="303" t="s">
        <v>277</v>
      </c>
      <c r="H137" s="57" t="str">
        <f>INDEX(ТабПС[],MATCH(I137,Подстанции,0),1)</f>
        <v>392-004</v>
      </c>
      <c r="I137" s="58" t="s">
        <v>163</v>
      </c>
      <c r="J137" s="328"/>
      <c r="K137" s="328"/>
      <c r="L137" s="328"/>
      <c r="M137" s="328"/>
      <c r="N137" s="328"/>
      <c r="O137" s="328"/>
      <c r="P137" s="328"/>
      <c r="Q137" s="328"/>
      <c r="R137" s="328"/>
      <c r="S137" s="328"/>
      <c r="T137" s="328"/>
      <c r="U137" s="328"/>
      <c r="V137" s="328"/>
      <c r="W137" s="328"/>
      <c r="X137" s="328"/>
      <c r="Y137" s="328" t="s">
        <v>2218</v>
      </c>
      <c r="Z137" s="328"/>
      <c r="AA137" s="328"/>
      <c r="AB137" s="328"/>
      <c r="AC137" s="328"/>
      <c r="AD137" s="328"/>
      <c r="AE137" s="328"/>
      <c r="AF137" s="328"/>
      <c r="AG137" s="328"/>
      <c r="AH137" s="322"/>
      <c r="AI137" s="328"/>
      <c r="AJ137" s="420" t="s">
        <v>151</v>
      </c>
      <c r="AK137" s="328"/>
      <c r="AL137" s="328"/>
      <c r="AM137" s="210"/>
      <c r="AN137" s="263"/>
      <c r="AO137" s="263"/>
      <c r="AP137" s="263"/>
      <c r="AQ137" s="323"/>
      <c r="AR137" s="323"/>
      <c r="AS137" s="323"/>
      <c r="AT137" s="323"/>
      <c r="AU137" s="323"/>
      <c r="AV137" s="323"/>
      <c r="AW137" s="323"/>
      <c r="AX137" s="323"/>
      <c r="AY137" s="323"/>
      <c r="AZ137" s="379"/>
    </row>
    <row r="138" spans="1:52" s="61" customFormat="1" ht="15.75" hidden="1" customHeight="1" x14ac:dyDescent="0.25">
      <c r="A138" s="419" t="str">
        <f>CONCATENATE(F138,"-",C138)</f>
        <v>392-004-004-00032</v>
      </c>
      <c r="B138" s="261" t="str">
        <f>ТабТП[[#This Row],[Код ВЛ]]&amp;TRIM(ТабТП[[#This Row],[Наименование ТП]])</f>
        <v>392-004-004ТП 10 Т-1 АО Цитрон</v>
      </c>
      <c r="C138" s="419" t="s">
        <v>315</v>
      </c>
      <c r="D138" s="472" t="s">
        <v>2386</v>
      </c>
      <c r="E138" s="205" t="str">
        <f>INDEX(ТабЛЭП[],MATCH(ТабТП[Код ПС]&amp;TRIM(G138),ТабЛЭП[Ключ],0),7)</f>
        <v>Y00092</v>
      </c>
      <c r="F138" s="8" t="str">
        <f>INDEX(ТабЛЭП[],MATCH(ТабТП[Код ПС]&amp;TRIM(G138),ТабЛЭП[Ключ],0),1)</f>
        <v>392-004-004</v>
      </c>
      <c r="G138" s="303" t="s">
        <v>277</v>
      </c>
      <c r="H138" s="57" t="str">
        <f>INDEX(ТабПС[],MATCH(I138,Подстанции,0),1)</f>
        <v>392-004</v>
      </c>
      <c r="I138" s="58" t="s">
        <v>163</v>
      </c>
      <c r="J138" s="328"/>
      <c r="K138" s="328"/>
      <c r="L138" s="328"/>
      <c r="M138" s="328"/>
      <c r="N138" s="328"/>
      <c r="O138" s="328"/>
      <c r="P138" s="328"/>
      <c r="Q138" s="328"/>
      <c r="R138" s="328"/>
      <c r="S138" s="328"/>
      <c r="T138" s="328"/>
      <c r="U138" s="328"/>
      <c r="V138" s="328"/>
      <c r="W138" s="328"/>
      <c r="X138" s="328"/>
      <c r="Y138" s="328"/>
      <c r="Z138" s="328"/>
      <c r="AA138" s="328"/>
      <c r="AB138" s="328"/>
      <c r="AC138" s="328"/>
      <c r="AD138" s="328"/>
      <c r="AE138" s="328"/>
      <c r="AF138" s="328"/>
      <c r="AG138" s="328"/>
      <c r="AH138" s="322"/>
      <c r="AI138" s="328"/>
      <c r="AJ138" s="420" t="s">
        <v>151</v>
      </c>
      <c r="AK138" s="328"/>
      <c r="AL138" s="328"/>
      <c r="AM138" s="210"/>
      <c r="AN138" s="263"/>
      <c r="AO138" s="263"/>
      <c r="AP138" s="263"/>
      <c r="AQ138" s="323"/>
      <c r="AR138" s="323"/>
      <c r="AS138" s="323"/>
      <c r="AT138" s="323"/>
      <c r="AU138" s="323"/>
      <c r="AV138" s="323"/>
      <c r="AW138" s="323"/>
      <c r="AX138" s="323"/>
      <c r="AY138" s="323"/>
      <c r="AZ138" s="379"/>
    </row>
    <row r="139" spans="1:52" s="61" customFormat="1" ht="15.75" hidden="1" customHeight="1" x14ac:dyDescent="0.25">
      <c r="A139" s="419" t="str">
        <f>CONCATENATE(F139,"-",C139)</f>
        <v>392-004-004-00033</v>
      </c>
      <c r="B139" s="261" t="str">
        <f>ТабТП[[#This Row],[Код ВЛ]]&amp;TRIM(ТабТП[[#This Row],[Наименование ТП]])</f>
        <v>392-004-004ТП 32</v>
      </c>
      <c r="C139" s="419" t="s">
        <v>316</v>
      </c>
      <c r="D139" s="472" t="s">
        <v>2387</v>
      </c>
      <c r="E139" s="205" t="str">
        <f>INDEX(ТабЛЭП[],MATCH(ТабТП[Код ПС]&amp;TRIM(G139),ТабЛЭП[Ключ],0),7)</f>
        <v>Y00092</v>
      </c>
      <c r="F139" s="8" t="str">
        <f>INDEX(ТабЛЭП[],MATCH(ТабТП[Код ПС]&amp;TRIM(G139),ТабЛЭП[Ключ],0),1)</f>
        <v>392-004-004</v>
      </c>
      <c r="G139" s="303" t="s">
        <v>277</v>
      </c>
      <c r="H139" s="57" t="str">
        <f>INDEX(ТабПС[],MATCH(I139,Подстанции,0),1)</f>
        <v>392-004</v>
      </c>
      <c r="I139" s="58" t="s">
        <v>163</v>
      </c>
      <c r="J139" s="328"/>
      <c r="K139" s="328"/>
      <c r="L139" s="328"/>
      <c r="M139" s="328"/>
      <c r="N139" s="328"/>
      <c r="O139" s="328"/>
      <c r="P139" s="328"/>
      <c r="Q139" s="328"/>
      <c r="R139" s="328"/>
      <c r="S139" s="328"/>
      <c r="T139" s="328"/>
      <c r="U139" s="328"/>
      <c r="V139" s="328"/>
      <c r="W139" s="328"/>
      <c r="X139" s="328"/>
      <c r="Y139" s="328" t="s">
        <v>2218</v>
      </c>
      <c r="Z139" s="328"/>
      <c r="AA139" s="328"/>
      <c r="AB139" s="328"/>
      <c r="AC139" s="328"/>
      <c r="AD139" s="328"/>
      <c r="AE139" s="328"/>
      <c r="AF139" s="328"/>
      <c r="AG139" s="328"/>
      <c r="AH139" s="322"/>
      <c r="AI139" s="328"/>
      <c r="AJ139" s="420" t="s">
        <v>151</v>
      </c>
      <c r="AK139" s="328"/>
      <c r="AL139" s="328"/>
      <c r="AM139" s="210"/>
      <c r="AN139" s="263"/>
      <c r="AO139" s="263"/>
      <c r="AP139" s="263"/>
      <c r="AQ139" s="323"/>
      <c r="AR139" s="323"/>
      <c r="AS139" s="323"/>
      <c r="AT139" s="323"/>
      <c r="AU139" s="323"/>
      <c r="AV139" s="323"/>
      <c r="AW139" s="323"/>
      <c r="AX139" s="323"/>
      <c r="AY139" s="323"/>
      <c r="AZ139" s="379"/>
    </row>
    <row r="140" spans="1:52" s="61" customFormat="1" ht="15.75" hidden="1" customHeight="1" x14ac:dyDescent="0.25">
      <c r="A140" s="419" t="str">
        <f>CONCATENATE(F140,"-",C140)</f>
        <v>392-004-004-00034</v>
      </c>
      <c r="B140" s="261" t="str">
        <f>ТабТП[[#This Row],[Код ВЛ]]&amp;TRIM(ТабТП[[#This Row],[Наименование ТП]])</f>
        <v>392-004-004ТП 4-2</v>
      </c>
      <c r="C140" s="419" t="s">
        <v>317</v>
      </c>
      <c r="D140" s="472" t="s">
        <v>2388</v>
      </c>
      <c r="E140" s="205" t="str">
        <f>INDEX(ТабЛЭП[],MATCH(ТабТП[Код ПС]&amp;TRIM(G140),ТабЛЭП[Ключ],0),7)</f>
        <v>Y00092</v>
      </c>
      <c r="F140" s="8" t="str">
        <f>INDEX(ТабЛЭП[],MATCH(ТабТП[Код ПС]&amp;TRIM(G140),ТабЛЭП[Ключ],0),1)</f>
        <v>392-004-004</v>
      </c>
      <c r="G140" s="303" t="s">
        <v>277</v>
      </c>
      <c r="H140" s="57" t="str">
        <f>INDEX(ТабПС[],MATCH(I140,Подстанции,0),1)</f>
        <v>392-004</v>
      </c>
      <c r="I140" s="58" t="s">
        <v>163</v>
      </c>
      <c r="J140" s="328"/>
      <c r="K140" s="328"/>
      <c r="L140" s="328"/>
      <c r="M140" s="328"/>
      <c r="N140" s="328"/>
      <c r="O140" s="328"/>
      <c r="P140" s="328"/>
      <c r="Q140" s="328"/>
      <c r="R140" s="328"/>
      <c r="S140" s="328"/>
      <c r="T140" s="328"/>
      <c r="U140" s="328"/>
      <c r="V140" s="328"/>
      <c r="W140" s="328"/>
      <c r="X140" s="328"/>
      <c r="Y140" s="328" t="s">
        <v>2218</v>
      </c>
      <c r="Z140" s="328"/>
      <c r="AA140" s="328"/>
      <c r="AB140" s="328"/>
      <c r="AC140" s="328"/>
      <c r="AD140" s="328"/>
      <c r="AE140" s="328"/>
      <c r="AF140" s="328"/>
      <c r="AG140" s="328"/>
      <c r="AH140" s="322"/>
      <c r="AI140" s="328"/>
      <c r="AJ140" s="420" t="s">
        <v>151</v>
      </c>
      <c r="AK140" s="328"/>
      <c r="AL140" s="328"/>
      <c r="AM140" s="210"/>
      <c r="AN140" s="263"/>
      <c r="AO140" s="263"/>
      <c r="AP140" s="263"/>
      <c r="AQ140" s="323"/>
      <c r="AR140" s="323"/>
      <c r="AS140" s="323"/>
      <c r="AT140" s="323"/>
      <c r="AU140" s="323"/>
      <c r="AV140" s="323"/>
      <c r="AW140" s="323"/>
      <c r="AX140" s="323"/>
      <c r="AY140" s="323"/>
      <c r="AZ140" s="379"/>
    </row>
    <row r="141" spans="1:52" s="61" customFormat="1" ht="15.75" hidden="1" customHeight="1" x14ac:dyDescent="0.25">
      <c r="A141" s="419" t="str">
        <f>CONCATENATE(F141,"-",C141)</f>
        <v>392-004-004-00035</v>
      </c>
      <c r="B141" s="261" t="str">
        <f>ТабТП[[#This Row],[Код ВЛ]]&amp;TRIM(ТабТП[[#This Row],[Наименование ТП]])</f>
        <v>392-004-004ТП 39 Т-1</v>
      </c>
      <c r="C141" s="419" t="s">
        <v>318</v>
      </c>
      <c r="D141" s="472" t="s">
        <v>3309</v>
      </c>
      <c r="E141" s="205" t="str">
        <f>INDEX(ТабЛЭП[],MATCH(ТабТП[Код ПС]&amp;TRIM(G141),ТабЛЭП[Ключ],0),7)</f>
        <v>Y00092</v>
      </c>
      <c r="F141" s="8" t="str">
        <f>INDEX(ТабЛЭП[],MATCH(ТабТП[Код ПС]&amp;TRIM(G141),ТабЛЭП[Ключ],0),1)</f>
        <v>392-004-004</v>
      </c>
      <c r="G141" s="303" t="s">
        <v>277</v>
      </c>
      <c r="H141" s="57" t="str">
        <f>INDEX(ТабПС[],MATCH(I141,Подстанции,0),1)</f>
        <v>392-004</v>
      </c>
      <c r="I141" s="58" t="s">
        <v>163</v>
      </c>
      <c r="J141" s="328"/>
      <c r="K141" s="328"/>
      <c r="L141" s="328"/>
      <c r="M141" s="328"/>
      <c r="N141" s="328"/>
      <c r="O141" s="328"/>
      <c r="P141" s="328"/>
      <c r="Q141" s="328"/>
      <c r="R141" s="328"/>
      <c r="S141" s="328"/>
      <c r="T141" s="328"/>
      <c r="U141" s="328"/>
      <c r="V141" s="328"/>
      <c r="W141" s="328"/>
      <c r="X141" s="328"/>
      <c r="Y141" s="328" t="s">
        <v>2218</v>
      </c>
      <c r="Z141" s="328"/>
      <c r="AA141" s="328"/>
      <c r="AB141" s="328"/>
      <c r="AC141" s="328"/>
      <c r="AD141" s="328"/>
      <c r="AE141" s="328"/>
      <c r="AF141" s="328"/>
      <c r="AG141" s="328"/>
      <c r="AH141" s="322"/>
      <c r="AI141" s="328"/>
      <c r="AJ141" s="420" t="s">
        <v>151</v>
      </c>
      <c r="AK141" s="328"/>
      <c r="AL141" s="328"/>
      <c r="AM141" s="210"/>
      <c r="AN141" s="263"/>
      <c r="AO141" s="263"/>
      <c r="AP141" s="263"/>
      <c r="AQ141" s="323"/>
      <c r="AR141" s="323"/>
      <c r="AS141" s="323"/>
      <c r="AT141" s="323"/>
      <c r="AU141" s="323"/>
      <c r="AV141" s="323"/>
      <c r="AW141" s="323"/>
      <c r="AX141" s="323"/>
      <c r="AY141" s="323"/>
      <c r="AZ141" s="379"/>
    </row>
    <row r="142" spans="1:52" s="61" customFormat="1" ht="15.75" hidden="1" customHeight="1" x14ac:dyDescent="0.25">
      <c r="A142" s="419" t="str">
        <f>CONCATENATE(F142,"-",C142)</f>
        <v>392-004-004-00036</v>
      </c>
      <c r="B142" s="261" t="str">
        <f>ТабТП[[#This Row],[Код ВЛ]]&amp;TRIM(ТабТП[[#This Row],[Наименование ТП]])</f>
        <v>392-004-004ТП 59 Т-1 ж/д</v>
      </c>
      <c r="C142" s="419" t="s">
        <v>319</v>
      </c>
      <c r="D142" s="472" t="s">
        <v>2569</v>
      </c>
      <c r="E142" s="205" t="str">
        <f>INDEX(ТабЛЭП[],MATCH(ТабТП[Код ПС]&amp;TRIM(G142),ТабЛЭП[Ключ],0),7)</f>
        <v>Y00092</v>
      </c>
      <c r="F142" s="8" t="str">
        <f>INDEX(ТабЛЭП[],MATCH(ТабТП[Код ПС]&amp;TRIM(G142),ТабЛЭП[Ключ],0),1)</f>
        <v>392-004-004</v>
      </c>
      <c r="G142" s="303" t="s">
        <v>277</v>
      </c>
      <c r="H142" s="57" t="str">
        <f>INDEX(ТабПС[],MATCH(I142,Подстанции,0),1)</f>
        <v>392-004</v>
      </c>
      <c r="I142" s="58" t="s">
        <v>163</v>
      </c>
      <c r="J142" s="328"/>
      <c r="K142" s="328"/>
      <c r="L142" s="328"/>
      <c r="M142" s="328"/>
      <c r="N142" s="328"/>
      <c r="O142" s="328"/>
      <c r="P142" s="328"/>
      <c r="Q142" s="328"/>
      <c r="R142" s="328"/>
      <c r="S142" s="328"/>
      <c r="T142" s="328"/>
      <c r="U142" s="328"/>
      <c r="V142" s="328"/>
      <c r="W142" s="328"/>
      <c r="X142" s="328"/>
      <c r="Y142" s="328"/>
      <c r="Z142" s="328"/>
      <c r="AA142" s="328"/>
      <c r="AB142" s="328"/>
      <c r="AC142" s="328"/>
      <c r="AD142" s="328"/>
      <c r="AE142" s="328"/>
      <c r="AF142" s="328"/>
      <c r="AG142" s="328"/>
      <c r="AH142" s="322"/>
      <c r="AI142" s="328"/>
      <c r="AJ142" s="420" t="s">
        <v>151</v>
      </c>
      <c r="AK142" s="328"/>
      <c r="AL142" s="328"/>
      <c r="AM142" s="210"/>
      <c r="AN142" s="263"/>
      <c r="AO142" s="263"/>
      <c r="AP142" s="263"/>
      <c r="AQ142" s="323"/>
      <c r="AR142" s="323"/>
      <c r="AS142" s="323"/>
      <c r="AT142" s="323"/>
      <c r="AU142" s="323"/>
      <c r="AV142" s="323"/>
      <c r="AW142" s="323"/>
      <c r="AX142" s="323"/>
      <c r="AY142" s="323"/>
      <c r="AZ142" s="379"/>
    </row>
    <row r="143" spans="1:52" s="61" customFormat="1" ht="15.75" hidden="1" customHeight="1" x14ac:dyDescent="0.25">
      <c r="A143" s="66" t="str">
        <f>CONCATENATE(F143,"-",C143)</f>
        <v>392-004-008-00091</v>
      </c>
      <c r="B143" s="261" t="str">
        <f>ТабТП[[#This Row],[Код ВЛ]]&amp;TRIM(ТабТП[[#This Row],[Наименование ТП]])</f>
        <v>392-004-008РП 8-1 Т-1 заводметаллист ДГУПЭЗ</v>
      </c>
      <c r="C143" s="66" t="s">
        <v>366</v>
      </c>
      <c r="D143" s="196" t="s">
        <v>5182</v>
      </c>
      <c r="E143" s="66" t="str">
        <f>INDEX(ТабЛЭП[],MATCH(ТабТП[Код ПС]&amp;TRIM(G143),ТабЛЭП[Ключ],0),7)</f>
        <v>Y00087</v>
      </c>
      <c r="F143" s="8" t="str">
        <f>INDEX(ТабЛЭП[],MATCH(ТабТП[Код ПС]&amp;TRIM(G143),ТабЛЭП[Ключ],0),1)</f>
        <v>392-004-008</v>
      </c>
      <c r="G143" s="303" t="s">
        <v>281</v>
      </c>
      <c r="H143" s="57" t="str">
        <f>INDEX(ТабПС[],MATCH(I143,Подстанции,0),1)</f>
        <v>392-004</v>
      </c>
      <c r="I143" s="58" t="s">
        <v>163</v>
      </c>
      <c r="J143" s="420" t="s">
        <v>2340</v>
      </c>
      <c r="K143" s="420"/>
      <c r="L143" s="420"/>
      <c r="M143" s="420"/>
      <c r="N143" s="420" t="s">
        <v>2256</v>
      </c>
      <c r="O143" s="420"/>
      <c r="P143" s="420" t="s">
        <v>5579</v>
      </c>
      <c r="Q143" s="420">
        <v>1095900</v>
      </c>
      <c r="R143" s="420" t="s">
        <v>2246</v>
      </c>
      <c r="S143" s="420"/>
      <c r="T143" s="420" t="s">
        <v>2253</v>
      </c>
      <c r="U143" s="420" t="s">
        <v>2262</v>
      </c>
      <c r="V143" s="420">
        <v>400</v>
      </c>
      <c r="W143" s="420" t="s">
        <v>2292</v>
      </c>
      <c r="X143" s="420" t="s">
        <v>2295</v>
      </c>
      <c r="Y143" s="420" t="s">
        <v>2214</v>
      </c>
      <c r="Z143" s="420" t="s">
        <v>5580</v>
      </c>
      <c r="AA143" s="420" t="s">
        <v>5581</v>
      </c>
      <c r="AB143" s="420"/>
      <c r="AC143" s="420" t="s">
        <v>5582</v>
      </c>
      <c r="AD143" s="420"/>
      <c r="AE143" s="420"/>
      <c r="AF143" s="420"/>
      <c r="AG143" s="420"/>
      <c r="AH143" s="419" t="s">
        <v>5583</v>
      </c>
      <c r="AI143" s="420"/>
      <c r="AJ143" s="420" t="s">
        <v>151</v>
      </c>
      <c r="AK143" s="420"/>
      <c r="AL143" s="420"/>
      <c r="AM143" s="422" t="s">
        <v>5221</v>
      </c>
      <c r="AN143" s="421" t="s">
        <v>5222</v>
      </c>
      <c r="AO143" s="318"/>
      <c r="AP143" s="335"/>
      <c r="AQ143" s="332"/>
      <c r="AR143" s="332"/>
      <c r="AS143" s="332"/>
      <c r="AT143" s="332"/>
      <c r="AU143" s="332"/>
      <c r="AV143" s="332"/>
      <c r="AW143" s="332"/>
      <c r="AX143" s="316"/>
      <c r="AY143" s="316"/>
      <c r="AZ143" s="327"/>
    </row>
    <row r="144" spans="1:52" s="61" customFormat="1" ht="15.75" hidden="1" customHeight="1" x14ac:dyDescent="0.25">
      <c r="A144" s="281" t="str">
        <f>CONCATENATE(F144,"-",C144)</f>
        <v>392-004-008-00092</v>
      </c>
      <c r="B144" s="261" t="str">
        <f>ТабТП[[#This Row],[Код ВЛ]]&amp;TRIM(ТабТП[[#This Row],[Наименование ТП]])</f>
        <v>392-004-008ТП 11</v>
      </c>
      <c r="C144" s="281" t="s">
        <v>367</v>
      </c>
      <c r="D144" s="196" t="s">
        <v>3310</v>
      </c>
      <c r="E144" s="281" t="str">
        <f>INDEX(ТабЛЭП[],MATCH(ТабТП[Код ПС]&amp;TRIM(G144),ТабЛЭП[Ключ],0),7)</f>
        <v>Y00087</v>
      </c>
      <c r="F144" s="278" t="str">
        <f>INDEX(ТабЛЭП[],MATCH(ТабТП[Код ПС]&amp;TRIM(G144),ТабЛЭП[Ключ],0),1)</f>
        <v>392-004-008</v>
      </c>
      <c r="G144" s="303" t="s">
        <v>281</v>
      </c>
      <c r="H144" s="280" t="str">
        <f>INDEX(ТабПС[],MATCH(I144,Подстанции,0),1)</f>
        <v>392-004</v>
      </c>
      <c r="I144" s="191" t="s">
        <v>163</v>
      </c>
      <c r="J144" s="330" t="s">
        <v>2340</v>
      </c>
      <c r="K144" s="330"/>
      <c r="L144" s="330"/>
      <c r="M144" s="330"/>
      <c r="N144" s="330" t="s">
        <v>2247</v>
      </c>
      <c r="O144" s="330"/>
      <c r="P144" s="330"/>
      <c r="Q144" s="330"/>
      <c r="R144" s="330"/>
      <c r="S144" s="330"/>
      <c r="T144" s="330" t="s">
        <v>2253</v>
      </c>
      <c r="U144" s="330" t="s">
        <v>2262</v>
      </c>
      <c r="V144" s="330">
        <v>1000</v>
      </c>
      <c r="W144" s="330" t="s">
        <v>2292</v>
      </c>
      <c r="X144" s="330" t="s">
        <v>2295</v>
      </c>
      <c r="Y144" s="330" t="s">
        <v>2218</v>
      </c>
      <c r="Z144" s="330" t="s">
        <v>5580</v>
      </c>
      <c r="AA144" s="330" t="s">
        <v>5584</v>
      </c>
      <c r="AB144" s="330"/>
      <c r="AC144" s="330" t="s">
        <v>2218</v>
      </c>
      <c r="AD144" s="330"/>
      <c r="AE144" s="330"/>
      <c r="AF144" s="330"/>
      <c r="AG144" s="330"/>
      <c r="AH144" s="329" t="s">
        <v>2218</v>
      </c>
      <c r="AI144" s="330"/>
      <c r="AJ144" s="330" t="s">
        <v>151</v>
      </c>
      <c r="AK144" s="330"/>
      <c r="AL144" s="330"/>
      <c r="AM144" s="319" t="s">
        <v>5261</v>
      </c>
      <c r="AN144" s="331" t="s">
        <v>5204</v>
      </c>
      <c r="AO144" s="318" t="s">
        <v>5585</v>
      </c>
      <c r="AP144" s="335">
        <v>42341</v>
      </c>
      <c r="AQ144" s="332" t="s">
        <v>2300</v>
      </c>
      <c r="AR144" s="332">
        <v>4</v>
      </c>
      <c r="AS144" s="332" t="s">
        <v>2306</v>
      </c>
      <c r="AT144" s="332" t="s">
        <v>5586</v>
      </c>
      <c r="AU144" s="332" t="s">
        <v>5587</v>
      </c>
      <c r="AV144" s="333">
        <v>42821</v>
      </c>
      <c r="AW144" s="332" t="s">
        <v>5588</v>
      </c>
      <c r="AX144" s="316" t="s">
        <v>5589</v>
      </c>
      <c r="AY144" s="316" t="s">
        <v>5590</v>
      </c>
      <c r="AZ144" s="327" t="s">
        <v>5591</v>
      </c>
    </row>
    <row r="145" spans="1:52" s="61" customFormat="1" ht="15.75" hidden="1" customHeight="1" x14ac:dyDescent="0.25">
      <c r="A145" s="281" t="str">
        <f>CONCATENATE(F145,"-",C145)</f>
        <v>392-004-008-00093</v>
      </c>
      <c r="B145" s="261" t="str">
        <f>ТабТП[[#This Row],[Код ВЛ]]&amp;TRIM(ТабТП[[#This Row],[Наименование ТП]])</f>
        <v>392-004-008# ТП 18 Т-1 ж/д станция Советск (сущ.АСКУЭ)</v>
      </c>
      <c r="C145" s="281" t="s">
        <v>368</v>
      </c>
      <c r="D145" s="187" t="s">
        <v>3307</v>
      </c>
      <c r="E145" s="281" t="str">
        <f>INDEX(ТабЛЭП[],MATCH(ТабТП[Код ПС]&amp;TRIM(G145),ТабЛЭП[Ключ],0),7)</f>
        <v>Y00087</v>
      </c>
      <c r="F145" s="278" t="str">
        <f>INDEX(ТабЛЭП[],MATCH(ТабТП[Код ПС]&amp;TRIM(G145),ТабЛЭП[Ключ],0),1)</f>
        <v>392-004-008</v>
      </c>
      <c r="G145" s="303" t="s">
        <v>281</v>
      </c>
      <c r="H145" s="280" t="str">
        <f>INDEX(ТабПС[],MATCH(I145,Подстанции,0),1)</f>
        <v>392-004</v>
      </c>
      <c r="I145" s="191" t="s">
        <v>163</v>
      </c>
      <c r="J145" s="420"/>
      <c r="K145" s="420"/>
      <c r="L145" s="420"/>
      <c r="M145" s="420"/>
      <c r="N145" s="420"/>
      <c r="O145" s="420"/>
      <c r="P145" s="420"/>
      <c r="Q145" s="420"/>
      <c r="R145" s="420"/>
      <c r="S145" s="420"/>
      <c r="T145" s="420"/>
      <c r="U145" s="420"/>
      <c r="V145" s="420"/>
      <c r="W145" s="420"/>
      <c r="X145" s="420"/>
      <c r="Y145" s="320"/>
      <c r="Z145" s="420"/>
      <c r="AA145" s="420"/>
      <c r="AB145" s="420"/>
      <c r="AC145" s="420"/>
      <c r="AD145" s="420"/>
      <c r="AE145" s="420"/>
      <c r="AF145" s="420"/>
      <c r="AG145" s="420"/>
      <c r="AH145" s="317"/>
      <c r="AI145" s="420"/>
      <c r="AJ145" s="420" t="s">
        <v>151</v>
      </c>
      <c r="AK145" s="420"/>
      <c r="AL145" s="420"/>
      <c r="AM145" s="422"/>
      <c r="AN145" s="421"/>
      <c r="AO145" s="318"/>
      <c r="AP145" s="335"/>
      <c r="AQ145" s="332"/>
      <c r="AR145" s="332"/>
      <c r="AS145" s="332"/>
      <c r="AT145" s="332"/>
      <c r="AU145" s="332"/>
      <c r="AV145" s="332"/>
      <c r="AW145" s="332"/>
      <c r="AX145" s="316"/>
      <c r="AY145" s="316"/>
      <c r="AZ145" s="327"/>
    </row>
    <row r="146" spans="1:52" s="61" customFormat="1" ht="15.75" hidden="1" customHeight="1" x14ac:dyDescent="0.25">
      <c r="A146" s="281" t="str">
        <f>CONCATENATE(F146,"-",C146)</f>
        <v>392-004-008-00094</v>
      </c>
      <c r="B146" s="261" t="str">
        <f>ТабТП[[#This Row],[Код ВЛ]]&amp;TRIM(ТабТП[[#This Row],[Наименование ТП]])</f>
        <v>392-004-008# ТП 18 Т-2 ж/д станция Советск (сущ.АСКУЭ)</v>
      </c>
      <c r="C146" s="281" t="s">
        <v>369</v>
      </c>
      <c r="D146" s="187" t="s">
        <v>3308</v>
      </c>
      <c r="E146" s="281" t="str">
        <f>INDEX(ТабЛЭП[],MATCH(ТабТП[Код ПС]&amp;TRIM(G146),ТабЛЭП[Ключ],0),7)</f>
        <v>Y00087</v>
      </c>
      <c r="F146" s="278" t="str">
        <f>INDEX(ТабЛЭП[],MATCH(ТабТП[Код ПС]&amp;TRIM(G146),ТабЛЭП[Ключ],0),1)</f>
        <v>392-004-008</v>
      </c>
      <c r="G146" s="303" t="s">
        <v>281</v>
      </c>
      <c r="H146" s="280" t="str">
        <f>INDEX(ТабПС[],MATCH(I146,Подстанции,0),1)</f>
        <v>392-004</v>
      </c>
      <c r="I146" s="447" t="s">
        <v>163</v>
      </c>
      <c r="J146" s="420"/>
      <c r="K146" s="420"/>
      <c r="L146" s="420"/>
      <c r="M146" s="420"/>
      <c r="N146" s="420"/>
      <c r="O146" s="420"/>
      <c r="P146" s="420"/>
      <c r="Q146" s="420"/>
      <c r="R146" s="420"/>
      <c r="S146" s="420"/>
      <c r="T146" s="420"/>
      <c r="U146" s="420"/>
      <c r="V146" s="420"/>
      <c r="W146" s="420"/>
      <c r="X146" s="420"/>
      <c r="Y146" s="420"/>
      <c r="Z146" s="420"/>
      <c r="AA146" s="420"/>
      <c r="AB146" s="420"/>
      <c r="AC146" s="420"/>
      <c r="AD146" s="420"/>
      <c r="AE146" s="420"/>
      <c r="AF146" s="420"/>
      <c r="AG146" s="420"/>
      <c r="AH146" s="419"/>
      <c r="AI146" s="420"/>
      <c r="AJ146" s="420" t="s">
        <v>151</v>
      </c>
      <c r="AK146" s="420"/>
      <c r="AL146" s="420"/>
      <c r="AM146" s="422"/>
      <c r="AN146" s="421"/>
      <c r="AO146" s="318"/>
      <c r="AP146" s="335"/>
      <c r="AQ146" s="332"/>
      <c r="AR146" s="332"/>
      <c r="AS146" s="332"/>
      <c r="AT146" s="332"/>
      <c r="AU146" s="332"/>
      <c r="AV146" s="332"/>
      <c r="AW146" s="332"/>
      <c r="AX146" s="316"/>
      <c r="AY146" s="316"/>
      <c r="AZ146" s="327"/>
    </row>
    <row r="147" spans="1:52" s="61" customFormat="1" ht="15.75" hidden="1" customHeight="1" x14ac:dyDescent="0.25">
      <c r="A147" s="281" t="str">
        <f>CONCATENATE(F147,"-",C147)</f>
        <v>392-004-008-00095</v>
      </c>
      <c r="B147" s="261" t="str">
        <f>ТабТП[[#This Row],[Код ВЛ]]&amp;TRIM(ТабТП[[#This Row],[Наименование ТП]])</f>
        <v>392-004-008ТП 214 Т-1</v>
      </c>
      <c r="C147" s="281" t="s">
        <v>370</v>
      </c>
      <c r="D147" s="196" t="s">
        <v>3311</v>
      </c>
      <c r="E147" s="281" t="str">
        <f>INDEX(ТабЛЭП[],MATCH(ТабТП[Код ПС]&amp;TRIM(G147),ТабЛЭП[Ключ],0),7)</f>
        <v>Y00087</v>
      </c>
      <c r="F147" s="278" t="str">
        <f>INDEX(ТабЛЭП[],MATCH(ТабТП[Код ПС]&amp;TRIM(G147),ТабЛЭП[Ключ],0),1)</f>
        <v>392-004-008</v>
      </c>
      <c r="G147" s="303" t="s">
        <v>281</v>
      </c>
      <c r="H147" s="280" t="str">
        <f>INDEX(ТабПС[],MATCH(I147,Подстанции,0),1)</f>
        <v>392-004</v>
      </c>
      <c r="I147" s="58" t="s">
        <v>163</v>
      </c>
      <c r="J147" s="330" t="s">
        <v>2340</v>
      </c>
      <c r="K147" s="330"/>
      <c r="L147" s="330"/>
      <c r="M147" s="330"/>
      <c r="N147" s="330" t="s">
        <v>2247</v>
      </c>
      <c r="O147" s="330"/>
      <c r="P147" s="330"/>
      <c r="Q147" s="330"/>
      <c r="R147" s="330"/>
      <c r="S147" s="330"/>
      <c r="T147" s="330" t="s">
        <v>2253</v>
      </c>
      <c r="U147" s="330" t="s">
        <v>2262</v>
      </c>
      <c r="V147" s="330">
        <v>600</v>
      </c>
      <c r="W147" s="330" t="s">
        <v>2292</v>
      </c>
      <c r="X147" s="330" t="s">
        <v>2295</v>
      </c>
      <c r="Y147" s="330" t="s">
        <v>2218</v>
      </c>
      <c r="Z147" s="330" t="s">
        <v>5580</v>
      </c>
      <c r="AA147" s="330" t="s">
        <v>5592</v>
      </c>
      <c r="AB147" s="330"/>
      <c r="AC147" s="330" t="s">
        <v>2218</v>
      </c>
      <c r="AD147" s="330"/>
      <c r="AE147" s="330"/>
      <c r="AF147" s="330"/>
      <c r="AG147" s="330"/>
      <c r="AH147" s="329" t="s">
        <v>2218</v>
      </c>
      <c r="AI147" s="420"/>
      <c r="AJ147" s="330" t="s">
        <v>151</v>
      </c>
      <c r="AK147" s="330"/>
      <c r="AL147" s="330"/>
      <c r="AM147" s="319" t="s">
        <v>5344</v>
      </c>
      <c r="AN147" s="331" t="s">
        <v>5204</v>
      </c>
      <c r="AO147" s="318" t="s">
        <v>5593</v>
      </c>
      <c r="AP147" s="335">
        <v>42363</v>
      </c>
      <c r="AQ147" s="332" t="s">
        <v>2300</v>
      </c>
      <c r="AR147" s="332">
        <v>4</v>
      </c>
      <c r="AS147" s="332" t="s">
        <v>2306</v>
      </c>
      <c r="AT147" s="332" t="s">
        <v>5594</v>
      </c>
      <c r="AU147" s="332" t="s">
        <v>5595</v>
      </c>
      <c r="AV147" s="333">
        <v>42821</v>
      </c>
      <c r="AW147" s="332" t="s">
        <v>5596</v>
      </c>
      <c r="AX147" s="316" t="s">
        <v>5597</v>
      </c>
      <c r="AY147" s="316" t="s">
        <v>5598</v>
      </c>
      <c r="AZ147" s="316" t="s">
        <v>5599</v>
      </c>
    </row>
    <row r="148" spans="1:52" s="61" customFormat="1" ht="15.75" hidden="1" customHeight="1" x14ac:dyDescent="0.25">
      <c r="A148" s="281" t="str">
        <f>CONCATENATE(F148,"-",C148)</f>
        <v>392-004-008-00096</v>
      </c>
      <c r="B148" s="261" t="str">
        <f>ТабТП[[#This Row],[Код ВЛ]]&amp;TRIM(ТабТП[[#This Row],[Наименование ТП]])</f>
        <v>392-004-008ТП 64</v>
      </c>
      <c r="C148" s="281" t="s">
        <v>371</v>
      </c>
      <c r="D148" s="196" t="s">
        <v>3312</v>
      </c>
      <c r="E148" s="281" t="str">
        <f>INDEX(ТабЛЭП[],MATCH(ТабТП[Код ПС]&amp;TRIM(G148),ТабЛЭП[Ключ],0),7)</f>
        <v>Y00087</v>
      </c>
      <c r="F148" s="278" t="str">
        <f>INDEX(ТабЛЭП[],MATCH(ТабТП[Код ПС]&amp;TRIM(G148),ТабЛЭП[Ключ],0),1)</f>
        <v>392-004-008</v>
      </c>
      <c r="G148" s="303" t="s">
        <v>281</v>
      </c>
      <c r="H148" s="280" t="str">
        <f>INDEX(ТабПС[],MATCH(I148,Подстанции,0),1)</f>
        <v>392-004</v>
      </c>
      <c r="I148" s="58" t="s">
        <v>163</v>
      </c>
      <c r="J148" s="420" t="s">
        <v>2340</v>
      </c>
      <c r="K148" s="420"/>
      <c r="L148" s="420"/>
      <c r="M148" s="420"/>
      <c r="N148" s="420" t="s">
        <v>2256</v>
      </c>
      <c r="O148" s="420"/>
      <c r="P148" s="420"/>
      <c r="Q148" s="420"/>
      <c r="R148" s="420"/>
      <c r="S148" s="420"/>
      <c r="T148" s="420" t="s">
        <v>2253</v>
      </c>
      <c r="U148" s="420" t="s">
        <v>2262</v>
      </c>
      <c r="V148" s="420">
        <v>1000</v>
      </c>
      <c r="W148" s="420" t="s">
        <v>2292</v>
      </c>
      <c r="X148" s="420" t="s">
        <v>2295</v>
      </c>
      <c r="Y148" s="420" t="s">
        <v>2218</v>
      </c>
      <c r="Z148" s="420" t="s">
        <v>5580</v>
      </c>
      <c r="AA148" s="420" t="s">
        <v>5600</v>
      </c>
      <c r="AB148" s="420"/>
      <c r="AC148" s="420" t="s">
        <v>2218</v>
      </c>
      <c r="AD148" s="420"/>
      <c r="AE148" s="420"/>
      <c r="AF148" s="420"/>
      <c r="AG148" s="420"/>
      <c r="AH148" s="419" t="s">
        <v>2218</v>
      </c>
      <c r="AI148" s="420"/>
      <c r="AJ148" s="330" t="s">
        <v>151</v>
      </c>
      <c r="AK148" s="420"/>
      <c r="AL148" s="420"/>
      <c r="AM148" s="422" t="s">
        <v>5221</v>
      </c>
      <c r="AN148" s="421" t="s">
        <v>5222</v>
      </c>
      <c r="AO148" s="318"/>
      <c r="AP148" s="335"/>
      <c r="AQ148" s="332"/>
      <c r="AR148" s="332"/>
      <c r="AS148" s="332"/>
      <c r="AT148" s="332"/>
      <c r="AU148" s="332"/>
      <c r="AV148" s="332"/>
      <c r="AW148" s="332"/>
      <c r="AX148" s="316"/>
      <c r="AY148" s="316"/>
      <c r="AZ148" s="316"/>
    </row>
    <row r="149" spans="1:52" s="61" customFormat="1" ht="15.75" hidden="1" customHeight="1" x14ac:dyDescent="0.25">
      <c r="A149" s="281" t="str">
        <f>CONCATENATE(F149,"-",C149)</f>
        <v>392-004-008-00097</v>
      </c>
      <c r="B149" s="261" t="str">
        <f>ТабТП[[#This Row],[Код ВЛ]]&amp;TRIM(ТабТП[[#This Row],[Наименование ТП]])</f>
        <v>392-004-008ТП 72 Т-1 Неманагро</v>
      </c>
      <c r="C149" s="281" t="s">
        <v>372</v>
      </c>
      <c r="D149" s="196" t="s">
        <v>3313</v>
      </c>
      <c r="E149" s="281" t="str">
        <f>INDEX(ТабЛЭП[],MATCH(ТабТП[Код ПС]&amp;TRIM(G149),ТабЛЭП[Ключ],0),7)</f>
        <v>Y00087</v>
      </c>
      <c r="F149" s="278" t="str">
        <f>INDEX(ТабЛЭП[],MATCH(ТабТП[Код ПС]&amp;TRIM(G149),ТабЛЭП[Ключ],0),1)</f>
        <v>392-004-008</v>
      </c>
      <c r="G149" s="303" t="s">
        <v>281</v>
      </c>
      <c r="H149" s="280" t="str">
        <f>INDEX(ТабПС[],MATCH(I149,Подстанции,0),1)</f>
        <v>392-004</v>
      </c>
      <c r="I149" s="58" t="s">
        <v>163</v>
      </c>
      <c r="J149" s="420" t="s">
        <v>2340</v>
      </c>
      <c r="K149" s="420"/>
      <c r="L149" s="420"/>
      <c r="M149" s="420"/>
      <c r="N149" s="420" t="s">
        <v>2256</v>
      </c>
      <c r="O149" s="420"/>
      <c r="P149" s="420"/>
      <c r="Q149" s="420"/>
      <c r="R149" s="420"/>
      <c r="S149" s="420"/>
      <c r="T149" s="420" t="s">
        <v>2253</v>
      </c>
      <c r="U149" s="420" t="s">
        <v>2262</v>
      </c>
      <c r="V149" s="420">
        <v>400</v>
      </c>
      <c r="W149" s="420" t="s">
        <v>2292</v>
      </c>
      <c r="X149" s="420" t="s">
        <v>2295</v>
      </c>
      <c r="Y149" s="420" t="s">
        <v>2218</v>
      </c>
      <c r="Z149" s="420" t="s">
        <v>5580</v>
      </c>
      <c r="AA149" s="420" t="s">
        <v>5600</v>
      </c>
      <c r="AB149" s="420"/>
      <c r="AC149" s="420" t="s">
        <v>2218</v>
      </c>
      <c r="AD149" s="420"/>
      <c r="AE149" s="420"/>
      <c r="AF149" s="420"/>
      <c r="AG149" s="420"/>
      <c r="AH149" s="419" t="s">
        <v>2218</v>
      </c>
      <c r="AI149" s="420"/>
      <c r="AJ149" s="330" t="s">
        <v>151</v>
      </c>
      <c r="AK149" s="420"/>
      <c r="AL149" s="420"/>
      <c r="AM149" s="422" t="s">
        <v>5221</v>
      </c>
      <c r="AN149" s="421" t="s">
        <v>5222</v>
      </c>
      <c r="AO149" s="318"/>
      <c r="AP149" s="335"/>
      <c r="AQ149" s="332"/>
      <c r="AR149" s="332"/>
      <c r="AS149" s="332"/>
      <c r="AT149" s="332"/>
      <c r="AU149" s="332"/>
      <c r="AV149" s="332"/>
      <c r="AW149" s="332"/>
      <c r="AX149" s="316"/>
      <c r="AY149" s="316"/>
      <c r="AZ149" s="316"/>
    </row>
    <row r="150" spans="1:52" s="61" customFormat="1" ht="15.75" hidden="1" customHeight="1" x14ac:dyDescent="0.25">
      <c r="A150" s="176" t="str">
        <f>CONCATENATE(F150,"-",C150)</f>
        <v>392-004-008-02204</v>
      </c>
      <c r="B150" s="491" t="str">
        <f>ТабТП[[#This Row],[Код ВЛ]]&amp;TRIM(ТабТП[[#This Row],[Наименование ТП]])</f>
        <v>392-004-008ТП 72 Т-2 Неманагро</v>
      </c>
      <c r="C150" s="284" t="s">
        <v>2954</v>
      </c>
      <c r="D150" s="472" t="s">
        <v>3314</v>
      </c>
      <c r="E150" s="177" t="str">
        <f>INDEX(ТабЛЭП[],MATCH(ТабТП[Код ПС]&amp;TRIM(G150),ТабЛЭП[Ключ],0),7)</f>
        <v>Y00087</v>
      </c>
      <c r="F150" s="178" t="str">
        <f>INDEX(ТабЛЭП[],MATCH(ТабТП[Код ПС]&amp;TRIM(G150),ТабЛЭП[Ключ],0),1)</f>
        <v>392-004-008</v>
      </c>
      <c r="G150" s="290" t="s">
        <v>281</v>
      </c>
      <c r="H150" s="179" t="str">
        <f>INDEX(ТабПС[],MATCH(I150,Подстанции,0),1)</f>
        <v>392-004</v>
      </c>
      <c r="I150" s="447" t="s">
        <v>163</v>
      </c>
      <c r="J150" s="420" t="s">
        <v>2340</v>
      </c>
      <c r="K150" s="420"/>
      <c r="L150" s="420"/>
      <c r="M150" s="420"/>
      <c r="N150" s="420" t="s">
        <v>2256</v>
      </c>
      <c r="O150" s="420"/>
      <c r="P150" s="420"/>
      <c r="Q150" s="420"/>
      <c r="R150" s="420"/>
      <c r="S150" s="420"/>
      <c r="T150" s="420" t="s">
        <v>2253</v>
      </c>
      <c r="U150" s="420" t="s">
        <v>2262</v>
      </c>
      <c r="V150" s="420">
        <v>400</v>
      </c>
      <c r="W150" s="420" t="s">
        <v>2292</v>
      </c>
      <c r="X150" s="420" t="s">
        <v>2295</v>
      </c>
      <c r="Y150" s="420" t="s">
        <v>2218</v>
      </c>
      <c r="Z150" s="420" t="s">
        <v>5580</v>
      </c>
      <c r="AA150" s="420" t="s">
        <v>5600</v>
      </c>
      <c r="AB150" s="420"/>
      <c r="AC150" s="420" t="s">
        <v>2218</v>
      </c>
      <c r="AD150" s="420"/>
      <c r="AE150" s="420"/>
      <c r="AF150" s="420"/>
      <c r="AG150" s="420"/>
      <c r="AH150" s="419" t="s">
        <v>2218</v>
      </c>
      <c r="AI150" s="419"/>
      <c r="AJ150" s="420" t="s">
        <v>151</v>
      </c>
      <c r="AK150" s="420"/>
      <c r="AL150" s="420"/>
      <c r="AM150" s="422" t="s">
        <v>5221</v>
      </c>
      <c r="AN150" s="421" t="s">
        <v>5222</v>
      </c>
      <c r="AO150" s="318"/>
      <c r="AP150" s="335"/>
      <c r="AQ150" s="332"/>
      <c r="AR150" s="332"/>
      <c r="AS150" s="332"/>
      <c r="AT150" s="332"/>
      <c r="AU150" s="332"/>
      <c r="AV150" s="332"/>
      <c r="AW150" s="332"/>
      <c r="AX150" s="316"/>
      <c r="AY150" s="316"/>
      <c r="AZ150" s="316"/>
    </row>
    <row r="151" spans="1:52" s="61" customFormat="1" ht="15.75" hidden="1" customHeight="1" x14ac:dyDescent="0.25">
      <c r="A151" s="176" t="str">
        <f>CONCATENATE(F151,"-",C151)</f>
        <v>392-004-008-02278</v>
      </c>
      <c r="B151" s="491" t="str">
        <f>ТабТП[[#This Row],[Код ВЛ]]&amp;TRIM(ТабТП[[#This Row],[Наименование ТП]])</f>
        <v>392-004-008РП 8-1 Т-2 заводметаллист ДГУПЭЗ</v>
      </c>
      <c r="C151" s="496" t="s">
        <v>3030</v>
      </c>
      <c r="D151" s="344" t="s">
        <v>5183</v>
      </c>
      <c r="E151" s="177" t="str">
        <f>INDEX(ТабЛЭП[],MATCH(ТабТП[Код ПС]&amp;TRIM(G151),ТабЛЭП[Ключ],0),7)</f>
        <v>Y00087</v>
      </c>
      <c r="F151" s="178" t="str">
        <f>INDEX(ТабЛЭП[],MATCH(ТабТП[Код ПС]&amp;TRIM(G151),ТабЛЭП[Ключ],0),1)</f>
        <v>392-004-008</v>
      </c>
      <c r="G151" s="290" t="s">
        <v>281</v>
      </c>
      <c r="H151" s="179" t="str">
        <f>INDEX(ТабПС[],MATCH(I151,Подстанции,0),1)</f>
        <v>392-004</v>
      </c>
      <c r="I151" s="58" t="s">
        <v>163</v>
      </c>
      <c r="J151" s="420" t="s">
        <v>2340</v>
      </c>
      <c r="K151" s="420"/>
      <c r="L151" s="420"/>
      <c r="M151" s="420"/>
      <c r="N151" s="420" t="s">
        <v>2256</v>
      </c>
      <c r="O151" s="420"/>
      <c r="P151" s="420" t="s">
        <v>5579</v>
      </c>
      <c r="Q151" s="420">
        <v>1095901</v>
      </c>
      <c r="R151" s="420" t="s">
        <v>2246</v>
      </c>
      <c r="S151" s="420"/>
      <c r="T151" s="420" t="s">
        <v>2253</v>
      </c>
      <c r="U151" s="420" t="s">
        <v>2262</v>
      </c>
      <c r="V151" s="420">
        <v>400</v>
      </c>
      <c r="W151" s="420" t="s">
        <v>2292</v>
      </c>
      <c r="X151" s="420" t="s">
        <v>2295</v>
      </c>
      <c r="Y151" s="420" t="s">
        <v>2214</v>
      </c>
      <c r="Z151" s="420" t="s">
        <v>5580</v>
      </c>
      <c r="AA151" s="420" t="s">
        <v>5581</v>
      </c>
      <c r="AB151" s="420"/>
      <c r="AC151" s="420" t="s">
        <v>5582</v>
      </c>
      <c r="AD151" s="420"/>
      <c r="AE151" s="420"/>
      <c r="AF151" s="420"/>
      <c r="AG151" s="420"/>
      <c r="AH151" s="419" t="s">
        <v>5583</v>
      </c>
      <c r="AI151" s="419"/>
      <c r="AJ151" s="330" t="s">
        <v>151</v>
      </c>
      <c r="AK151" s="420"/>
      <c r="AL151" s="420"/>
      <c r="AM151" s="422" t="s">
        <v>5221</v>
      </c>
      <c r="AN151" s="421" t="s">
        <v>5222</v>
      </c>
      <c r="AO151" s="318"/>
      <c r="AP151" s="335"/>
      <c r="AQ151" s="332"/>
      <c r="AR151" s="332"/>
      <c r="AS151" s="332"/>
      <c r="AT151" s="332"/>
      <c r="AU151" s="332"/>
      <c r="AV151" s="332"/>
      <c r="AW151" s="332"/>
      <c r="AX151" s="316"/>
      <c r="AY151" s="316"/>
      <c r="AZ151" s="316"/>
    </row>
    <row r="152" spans="1:52" s="61" customFormat="1" ht="15.75" hidden="1" customHeight="1" x14ac:dyDescent="0.25">
      <c r="A152" s="176" t="str">
        <f>CONCATENATE(F152,"-",C152)</f>
        <v>392-004-008-02279</v>
      </c>
      <c r="B152" s="491" t="str">
        <f>ТабТП[[#This Row],[Код ВЛ]]&amp;TRIM(ТабТП[[#This Row],[Наименование ТП]])</f>
        <v>392-004-008ТП 214 Т-2</v>
      </c>
      <c r="C152" s="496" t="s">
        <v>3039</v>
      </c>
      <c r="D152" s="344" t="s">
        <v>3315</v>
      </c>
      <c r="E152" s="177" t="str">
        <f>INDEX(ТабЛЭП[],MATCH(ТабТП[Код ПС]&amp;TRIM(G152),ТабЛЭП[Ключ],0),7)</f>
        <v>Y00087</v>
      </c>
      <c r="F152" s="178" t="str">
        <f>INDEX(ТабЛЭП[],MATCH(ТабТП[Код ПС]&amp;TRIM(G152),ТабЛЭП[Ключ],0),1)</f>
        <v>392-004-008</v>
      </c>
      <c r="G152" s="290" t="s">
        <v>281</v>
      </c>
      <c r="H152" s="179" t="str">
        <f>INDEX(ТабПС[],MATCH(I152,Подстанции,0),1)</f>
        <v>392-004</v>
      </c>
      <c r="I152" s="447" t="s">
        <v>163</v>
      </c>
      <c r="J152" s="420" t="s">
        <v>2340</v>
      </c>
      <c r="K152" s="420"/>
      <c r="L152" s="420"/>
      <c r="M152" s="420"/>
      <c r="N152" s="420" t="s">
        <v>2256</v>
      </c>
      <c r="O152" s="420"/>
      <c r="P152" s="420"/>
      <c r="Q152" s="420"/>
      <c r="R152" s="420"/>
      <c r="S152" s="420"/>
      <c r="T152" s="420" t="s">
        <v>2253</v>
      </c>
      <c r="U152" s="420" t="s">
        <v>2262</v>
      </c>
      <c r="V152" s="420">
        <v>600</v>
      </c>
      <c r="W152" s="420" t="s">
        <v>2292</v>
      </c>
      <c r="X152" s="420" t="s">
        <v>2295</v>
      </c>
      <c r="Y152" s="420" t="s">
        <v>2218</v>
      </c>
      <c r="Z152" s="420" t="s">
        <v>5580</v>
      </c>
      <c r="AA152" s="420" t="s">
        <v>5592</v>
      </c>
      <c r="AB152" s="420"/>
      <c r="AC152" s="420" t="s">
        <v>2218</v>
      </c>
      <c r="AD152" s="420"/>
      <c r="AE152" s="420"/>
      <c r="AF152" s="420"/>
      <c r="AG152" s="420"/>
      <c r="AH152" s="419" t="s">
        <v>2218</v>
      </c>
      <c r="AI152" s="419"/>
      <c r="AJ152" s="420" t="s">
        <v>151</v>
      </c>
      <c r="AK152" s="420"/>
      <c r="AL152" s="420"/>
      <c r="AM152" s="422" t="s">
        <v>5221</v>
      </c>
      <c r="AN152" s="421" t="s">
        <v>5222</v>
      </c>
      <c r="AO152" s="318"/>
      <c r="AP152" s="335"/>
      <c r="AQ152" s="332"/>
      <c r="AR152" s="332"/>
      <c r="AS152" s="332"/>
      <c r="AT152" s="332"/>
      <c r="AU152" s="332"/>
      <c r="AV152" s="332"/>
      <c r="AW152" s="332"/>
      <c r="AX152" s="316"/>
      <c r="AY152" s="316"/>
      <c r="AZ152" s="316"/>
    </row>
    <row r="153" spans="1:52" s="61" customFormat="1" ht="15.75" hidden="1" customHeight="1" x14ac:dyDescent="0.25">
      <c r="A153" s="68" t="str">
        <f>CONCATENATE(F153,"-",C153)</f>
        <v>392-004-009-00098</v>
      </c>
      <c r="B153" s="261" t="str">
        <f>ТабТП[[#This Row],[Код ВЛ]]&amp;TRIM(ТабТП[[#This Row],[Наименование ТП]])</f>
        <v>392-004-009ТП 02</v>
      </c>
      <c r="C153" s="68" t="s">
        <v>373</v>
      </c>
      <c r="D153" s="69" t="s">
        <v>3316</v>
      </c>
      <c r="E153" s="75" t="str">
        <f>INDEX(ТабЛЭП[],MATCH(ТабТП[Код ПС]&amp;TRIM(G153),ТабЛЭП[Ключ],0),7)</f>
        <v>Y00088</v>
      </c>
      <c r="F153" s="8" t="str">
        <f>INDEX(ТабЛЭП[],MATCH(ТабТП[Код ПС]&amp;TRIM(G153),ТабЛЭП[Ключ],0),1)</f>
        <v>392-004-009</v>
      </c>
      <c r="G153" s="303" t="s">
        <v>282</v>
      </c>
      <c r="H153" s="57" t="str">
        <f>INDEX(ТабПС[],MATCH(I153,Подстанции,0),1)</f>
        <v>392-004</v>
      </c>
      <c r="I153" s="58" t="s">
        <v>163</v>
      </c>
      <c r="Y153" s="61" t="s">
        <v>2218</v>
      </c>
      <c r="AH153" s="62"/>
      <c r="AJ153" s="330" t="s">
        <v>151</v>
      </c>
      <c r="AM153" s="78"/>
      <c r="AN153" s="79"/>
      <c r="AO153" s="79"/>
      <c r="AP153" s="79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</row>
    <row r="154" spans="1:52" s="61" customFormat="1" ht="15.75" hidden="1" customHeight="1" x14ac:dyDescent="0.25">
      <c r="A154" s="68" t="str">
        <f>CONCATENATE(F154,"-",C154)</f>
        <v>392-004-009-00099</v>
      </c>
      <c r="B154" s="261" t="str">
        <f>ТабТП[[#This Row],[Код ВЛ]]&amp;TRIM(ТабТП[[#This Row],[Наименование ТП]])</f>
        <v>392-004-009ТП 12</v>
      </c>
      <c r="C154" s="68" t="s">
        <v>374</v>
      </c>
      <c r="D154" s="69" t="s">
        <v>3317</v>
      </c>
      <c r="E154" s="75" t="str">
        <f>INDEX(ТабЛЭП[],MATCH(ТабТП[Код ПС]&amp;TRIM(G154),ТабЛЭП[Ключ],0),7)</f>
        <v>Y00088</v>
      </c>
      <c r="F154" s="8" t="str">
        <f>INDEX(ТабЛЭП[],MATCH(ТабТП[Код ПС]&amp;TRIM(G154),ТабЛЭП[Ключ],0),1)</f>
        <v>392-004-009</v>
      </c>
      <c r="G154" s="303" t="s">
        <v>282</v>
      </c>
      <c r="H154" s="57" t="str">
        <f>INDEX(ТабПС[],MATCH(I154,Подстанции,0),1)</f>
        <v>392-004</v>
      </c>
      <c r="I154" s="58" t="s">
        <v>163</v>
      </c>
      <c r="AH154" s="62"/>
      <c r="AJ154" s="330" t="s">
        <v>151</v>
      </c>
      <c r="AM154" s="78"/>
      <c r="AN154" s="79"/>
      <c r="AO154" s="79"/>
      <c r="AP154" s="79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</row>
    <row r="155" spans="1:52" s="61" customFormat="1" ht="15.75" hidden="1" customHeight="1" x14ac:dyDescent="0.25">
      <c r="A155" s="68" t="str">
        <f>CONCATENATE(F155,"-",C155)</f>
        <v>392-004-009-00100</v>
      </c>
      <c r="B155" s="261" t="str">
        <f>ТабТП[[#This Row],[Код ВЛ]]&amp;TRIM(ТабТП[[#This Row],[Наименование ТП]])</f>
        <v>392-004-009ТП 16</v>
      </c>
      <c r="C155" s="68" t="s">
        <v>375</v>
      </c>
      <c r="D155" s="69" t="s">
        <v>3318</v>
      </c>
      <c r="E155" s="75" t="str">
        <f>INDEX(ТабЛЭП[],MATCH(ТабТП[Код ПС]&amp;TRIM(G155),ТабЛЭП[Ключ],0),7)</f>
        <v>Y00088</v>
      </c>
      <c r="F155" s="8" t="str">
        <f>INDEX(ТабЛЭП[],MATCH(ТабТП[Код ПС]&amp;TRIM(G155),ТабЛЭП[Ключ],0),1)</f>
        <v>392-004-009</v>
      </c>
      <c r="G155" s="303" t="s">
        <v>282</v>
      </c>
      <c r="H155" s="57" t="str">
        <f>INDEX(ТабПС[],MATCH(I155,Подстанции,0),1)</f>
        <v>392-004</v>
      </c>
      <c r="I155" s="58" t="s">
        <v>163</v>
      </c>
      <c r="Y155" s="61" t="s">
        <v>2218</v>
      </c>
      <c r="AH155" s="62"/>
      <c r="AJ155" s="330" t="s">
        <v>151</v>
      </c>
      <c r="AM155" s="78"/>
      <c r="AN155" s="79"/>
      <c r="AO155" s="79"/>
      <c r="AP155" s="79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</row>
    <row r="156" spans="1:52" s="61" customFormat="1" ht="15.75" hidden="1" customHeight="1" x14ac:dyDescent="0.25">
      <c r="A156" s="68" t="str">
        <f>CONCATENATE(F156,"-",C156)</f>
        <v>392-004-009-00101</v>
      </c>
      <c r="B156" s="261" t="str">
        <f>ТабТП[[#This Row],[Код ВЛ]]&amp;TRIM(ТабТП[[#This Row],[Наименование ТП]])</f>
        <v>392-004-009ТП 204 АО Советский пищекомбинат</v>
      </c>
      <c r="C156" s="68" t="s">
        <v>2556</v>
      </c>
      <c r="D156" s="69" t="s">
        <v>3319</v>
      </c>
      <c r="E156" s="75" t="str">
        <f>INDEX(ТабЛЭП[],MATCH(ТабТП[Код ПС]&amp;TRIM(G156),ТабЛЭП[Ключ],0),7)</f>
        <v>Y00088</v>
      </c>
      <c r="F156" s="8" t="str">
        <f>INDEX(ТабЛЭП[],MATCH(ТабТП[Код ПС]&amp;TRIM(G156),ТабЛЭП[Ключ],0),1)</f>
        <v>392-004-009</v>
      </c>
      <c r="G156" s="303" t="s">
        <v>282</v>
      </c>
      <c r="H156" s="57" t="str">
        <f>INDEX(ТабПС[],MATCH(I156,Подстанции,0),1)</f>
        <v>392-004</v>
      </c>
      <c r="I156" s="58" t="s">
        <v>163</v>
      </c>
      <c r="Y156" s="192"/>
      <c r="AH156" s="193"/>
      <c r="AJ156" s="330" t="s">
        <v>151</v>
      </c>
      <c r="AM156" s="78"/>
      <c r="AN156" s="79"/>
      <c r="AO156" s="79"/>
      <c r="AP156" s="79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</row>
    <row r="157" spans="1:52" s="61" customFormat="1" ht="15.75" hidden="1" customHeight="1" x14ac:dyDescent="0.25">
      <c r="A157" s="68" t="str">
        <f>CONCATENATE(F157,"-",C157)</f>
        <v>392-004-009-00102</v>
      </c>
      <c r="B157" s="261" t="str">
        <f>ТабТП[[#This Row],[Код ВЛ]]&amp;TRIM(ТабТП[[#This Row],[Наименование ТП]])</f>
        <v>392-004-009ТП 204 Т-1</v>
      </c>
      <c r="C157" s="68" t="s">
        <v>376</v>
      </c>
      <c r="D157" s="69" t="s">
        <v>3320</v>
      </c>
      <c r="E157" s="75" t="str">
        <f>INDEX(ТабЛЭП[],MATCH(ТабТП[Код ПС]&amp;TRIM(G157),ТабЛЭП[Ключ],0),7)</f>
        <v>Y00088</v>
      </c>
      <c r="F157" s="8" t="str">
        <f>INDEX(ТабЛЭП[],MATCH(ТабТП[Код ПС]&amp;TRIM(G157),ТабЛЭП[Ключ],0),1)</f>
        <v>392-004-009</v>
      </c>
      <c r="G157" s="303" t="s">
        <v>282</v>
      </c>
      <c r="H157" s="57" t="str">
        <f>INDEX(ТабПС[],MATCH(I157,Подстанции,0),1)</f>
        <v>392-004</v>
      </c>
      <c r="I157" s="58" t="s">
        <v>163</v>
      </c>
      <c r="Y157" s="61" t="s">
        <v>2218</v>
      </c>
      <c r="AH157" s="62"/>
      <c r="AJ157" s="330" t="s">
        <v>151</v>
      </c>
      <c r="AM157" s="78"/>
      <c r="AN157" s="79"/>
      <c r="AO157" s="79"/>
      <c r="AP157" s="79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</row>
    <row r="158" spans="1:52" s="61" customFormat="1" ht="15.75" hidden="1" customHeight="1" x14ac:dyDescent="0.25">
      <c r="A158" s="68" t="str">
        <f>CONCATENATE(F158,"-",C158)</f>
        <v>392-004-009-00103</v>
      </c>
      <c r="B158" s="261" t="str">
        <f>ТабТП[[#This Row],[Код ВЛ]]&amp;TRIM(ТабТП[[#This Row],[Наименование ТП]])</f>
        <v>392-004-009ТП 204 Т-2</v>
      </c>
      <c r="C158" s="68" t="s">
        <v>377</v>
      </c>
      <c r="D158" s="69" t="s">
        <v>3321</v>
      </c>
      <c r="E158" s="75" t="str">
        <f>INDEX(ТабЛЭП[],MATCH(ТабТП[Код ПС]&amp;TRIM(G158),ТабЛЭП[Ключ],0),7)</f>
        <v>Y00088</v>
      </c>
      <c r="F158" s="8" t="str">
        <f>INDEX(ТабЛЭП[],MATCH(ТабТП[Код ПС]&amp;TRIM(G158),ТабЛЭП[Ключ],0),1)</f>
        <v>392-004-009</v>
      </c>
      <c r="G158" s="303" t="s">
        <v>282</v>
      </c>
      <c r="H158" s="57" t="str">
        <f>INDEX(ТабПС[],MATCH(I158,Подстанции,0),1)</f>
        <v>392-004</v>
      </c>
      <c r="I158" s="58" t="s">
        <v>163</v>
      </c>
      <c r="Y158" s="328" t="s">
        <v>2218</v>
      </c>
      <c r="AH158" s="322"/>
      <c r="AJ158" s="330" t="s">
        <v>151</v>
      </c>
      <c r="AM158" s="78"/>
      <c r="AN158" s="79"/>
      <c r="AO158" s="79"/>
      <c r="AP158" s="79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</row>
    <row r="159" spans="1:52" s="61" customFormat="1" ht="15.75" hidden="1" customHeight="1" x14ac:dyDescent="0.25">
      <c r="A159" s="68" t="str">
        <f>CONCATENATE(F159,"-",C159)</f>
        <v>392-004-009-00104</v>
      </c>
      <c r="B159" s="261" t="str">
        <f>ТабТП[[#This Row],[Код ВЛ]]&amp;TRIM(ТабТП[[#This Row],[Наименование ТП]])</f>
        <v>392-004-009ТП 211</v>
      </c>
      <c r="C159" s="68" t="s">
        <v>378</v>
      </c>
      <c r="D159" s="69" t="s">
        <v>3322</v>
      </c>
      <c r="E159" s="75" t="str">
        <f>INDEX(ТабЛЭП[],MATCH(ТабТП[Код ПС]&amp;TRIM(G159),ТабЛЭП[Ключ],0),7)</f>
        <v>Y00088</v>
      </c>
      <c r="F159" s="8" t="str">
        <f>INDEX(ТабЛЭП[],MATCH(ТабТП[Код ПС]&amp;TRIM(G159),ТабЛЭП[Ключ],0),1)</f>
        <v>392-004-009</v>
      </c>
      <c r="G159" s="303" t="s">
        <v>282</v>
      </c>
      <c r="H159" s="57" t="str">
        <f>INDEX(ТабПС[],MATCH(I159,Подстанции,0),1)</f>
        <v>392-004</v>
      </c>
      <c r="I159" s="58" t="s">
        <v>163</v>
      </c>
      <c r="Y159" s="328" t="s">
        <v>2218</v>
      </c>
      <c r="AH159" s="322"/>
      <c r="AJ159" s="330" t="s">
        <v>151</v>
      </c>
      <c r="AM159" s="78"/>
      <c r="AN159" s="79"/>
      <c r="AO159" s="79"/>
      <c r="AP159" s="79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</row>
    <row r="160" spans="1:52" s="61" customFormat="1" ht="15.75" hidden="1" customHeight="1" x14ac:dyDescent="0.25">
      <c r="A160" s="68" t="str">
        <f>CONCATENATE(F160,"-",C160)</f>
        <v>392-004-009-00105</v>
      </c>
      <c r="B160" s="261" t="str">
        <f>ТабТП[[#This Row],[Код ВЛ]]&amp;TRIM(ТабТП[[#This Row],[Наименование ТП]])</f>
        <v>392-004-009ТП 217 ООО Металлгидравлик</v>
      </c>
      <c r="C160" s="68" t="s">
        <v>379</v>
      </c>
      <c r="D160" s="69" t="s">
        <v>3323</v>
      </c>
      <c r="E160" s="75" t="str">
        <f>INDEX(ТабЛЭП[],MATCH(ТабТП[Код ПС]&amp;TRIM(G160),ТабЛЭП[Ключ],0),7)</f>
        <v>Y00088</v>
      </c>
      <c r="F160" s="8" t="str">
        <f>INDEX(ТабЛЭП[],MATCH(ТабТП[Код ПС]&amp;TRIM(G160),ТабЛЭП[Ключ],0),1)</f>
        <v>392-004-009</v>
      </c>
      <c r="G160" s="303" t="s">
        <v>282</v>
      </c>
      <c r="H160" s="57" t="str">
        <f>INDEX(ТабПС[],MATCH(I160,Подстанции,0),1)</f>
        <v>392-004</v>
      </c>
      <c r="I160" s="58" t="s">
        <v>163</v>
      </c>
      <c r="Y160" s="328"/>
      <c r="AH160" s="322"/>
      <c r="AJ160" s="330" t="s">
        <v>151</v>
      </c>
      <c r="AM160" s="78"/>
      <c r="AN160" s="79"/>
      <c r="AO160" s="79"/>
      <c r="AP160" s="79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</row>
    <row r="161" spans="1:52" s="61" customFormat="1" ht="15.75" hidden="1" customHeight="1" x14ac:dyDescent="0.25">
      <c r="A161" s="68" t="str">
        <f>CONCATENATE(F161,"-",C161)</f>
        <v>392-004-009-00106</v>
      </c>
      <c r="B161" s="261" t="str">
        <f>ТабТП[[#This Row],[Код ВЛ]]&amp;TRIM(ТабТП[[#This Row],[Наименование ТП]])</f>
        <v>392-004-009ТП 226</v>
      </c>
      <c r="C161" s="68" t="s">
        <v>380</v>
      </c>
      <c r="D161" s="69" t="s">
        <v>3324</v>
      </c>
      <c r="E161" s="75" t="str">
        <f>INDEX(ТабЛЭП[],MATCH(ТабТП[Код ПС]&amp;TRIM(G161),ТабЛЭП[Ключ],0),7)</f>
        <v>Y00088</v>
      </c>
      <c r="F161" s="8" t="str">
        <f>INDEX(ТабЛЭП[],MATCH(ТабТП[Код ПС]&amp;TRIM(G161),ТабЛЭП[Ключ],0),1)</f>
        <v>392-004-009</v>
      </c>
      <c r="G161" s="303" t="s">
        <v>282</v>
      </c>
      <c r="H161" s="57" t="str">
        <f>INDEX(ТабПС[],MATCH(I161,Подстанции,0),1)</f>
        <v>392-004</v>
      </c>
      <c r="I161" s="58" t="s">
        <v>163</v>
      </c>
      <c r="Y161" s="61" t="s">
        <v>2218</v>
      </c>
      <c r="AH161" s="62"/>
      <c r="AJ161" s="330" t="s">
        <v>151</v>
      </c>
      <c r="AM161" s="78"/>
      <c r="AN161" s="79"/>
      <c r="AO161" s="79"/>
      <c r="AP161" s="79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</row>
    <row r="162" spans="1:52" s="61" customFormat="1" ht="15.75" hidden="1" customHeight="1" x14ac:dyDescent="0.25">
      <c r="A162" s="68" t="str">
        <f>CONCATENATE(F162,"-",C162)</f>
        <v>392-004-009-00107</v>
      </c>
      <c r="B162" s="261" t="str">
        <f>ТабТП[[#This Row],[Код ВЛ]]&amp;TRIM(ТабТП[[#This Row],[Наименование ТП]])</f>
        <v>392-004-009ТП 23</v>
      </c>
      <c r="C162" s="68" t="s">
        <v>381</v>
      </c>
      <c r="D162" s="69" t="s">
        <v>3325</v>
      </c>
      <c r="E162" s="75" t="str">
        <f>INDEX(ТабЛЭП[],MATCH(ТабТП[Код ПС]&amp;TRIM(G162),ТабЛЭП[Ключ],0),7)</f>
        <v>Y00088</v>
      </c>
      <c r="F162" s="8" t="str">
        <f>INDEX(ТабЛЭП[],MATCH(ТабТП[Код ПС]&amp;TRIM(G162),ТабЛЭП[Ключ],0),1)</f>
        <v>392-004-009</v>
      </c>
      <c r="G162" s="303" t="s">
        <v>282</v>
      </c>
      <c r="H162" s="57" t="str">
        <f>INDEX(ТабПС[],MATCH(I162,Подстанции,0),1)</f>
        <v>392-004</v>
      </c>
      <c r="I162" s="58" t="s">
        <v>163</v>
      </c>
      <c r="Y162" s="328" t="s">
        <v>2218</v>
      </c>
      <c r="AH162" s="322"/>
      <c r="AJ162" s="330" t="s">
        <v>151</v>
      </c>
      <c r="AM162" s="78"/>
      <c r="AN162" s="79"/>
      <c r="AO162" s="79"/>
      <c r="AP162" s="79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</row>
    <row r="163" spans="1:52" s="61" customFormat="1" ht="15.75" hidden="1" customHeight="1" x14ac:dyDescent="0.25">
      <c r="A163" s="197" t="str">
        <f>CONCATENATE(F163,"-",C163)</f>
        <v>392-004-009-00108</v>
      </c>
      <c r="B163" s="261" t="str">
        <f>ТабТП[[#This Row],[Код ВЛ]]&amp;TRIM(ТабТП[[#This Row],[Наименование ТП]])</f>
        <v>392-004-009ТП 235</v>
      </c>
      <c r="C163" s="197" t="s">
        <v>382</v>
      </c>
      <c r="D163" s="198" t="s">
        <v>3326</v>
      </c>
      <c r="E163" s="206" t="str">
        <f>INDEX(ТабЛЭП[],MATCH(ТабТП[Код ПС]&amp;TRIM(G163),ТабЛЭП[Ключ],0),7)</f>
        <v>Y00088</v>
      </c>
      <c r="F163" s="8" t="str">
        <f>INDEX(ТабЛЭП[],MATCH(ТабТП[Код ПС]&amp;TRIM(G163),ТабЛЭП[Ключ],0),1)</f>
        <v>392-004-009</v>
      </c>
      <c r="G163" s="303" t="s">
        <v>282</v>
      </c>
      <c r="H163" s="57" t="str">
        <f>INDEX(ТабПС[],MATCH(I163,Подстанции,0),1)</f>
        <v>392-004</v>
      </c>
      <c r="I163" s="58" t="s">
        <v>163</v>
      </c>
      <c r="Y163" s="61" t="s">
        <v>2218</v>
      </c>
      <c r="AH163" s="62"/>
      <c r="AJ163" s="330" t="s">
        <v>151</v>
      </c>
      <c r="AM163" s="78"/>
      <c r="AN163" s="79"/>
      <c r="AO163" s="79"/>
      <c r="AP163" s="79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</row>
    <row r="164" spans="1:52" s="61" customFormat="1" ht="15.75" hidden="1" customHeight="1" x14ac:dyDescent="0.25">
      <c r="A164" s="197" t="str">
        <f>CONCATENATE(F164,"-",C164)</f>
        <v>392-004-009-00109</v>
      </c>
      <c r="B164" s="261" t="str">
        <f>ТабТП[[#This Row],[Код ВЛ]]&amp;TRIM(ТабТП[[#This Row],[Наименование ТП]])</f>
        <v>392-004-009ТП 249 ОООКалининградпром-ТВЦ</v>
      </c>
      <c r="C164" s="197" t="s">
        <v>383</v>
      </c>
      <c r="D164" s="198" t="s">
        <v>3327</v>
      </c>
      <c r="E164" s="206" t="str">
        <f>INDEX(ТабЛЭП[],MATCH(ТабТП[Код ПС]&amp;TRIM(G164),ТабЛЭП[Ключ],0),7)</f>
        <v>Y00088</v>
      </c>
      <c r="F164" s="8" t="str">
        <f>INDEX(ТабЛЭП[],MATCH(ТабТП[Код ПС]&amp;TRIM(G164),ТабЛЭП[Ключ],0),1)</f>
        <v>392-004-009</v>
      </c>
      <c r="G164" s="303" t="s">
        <v>282</v>
      </c>
      <c r="H164" s="57" t="str">
        <f>INDEX(ТабПС[],MATCH(I164,Подстанции,0),1)</f>
        <v>392-004</v>
      </c>
      <c r="I164" s="58" t="s">
        <v>163</v>
      </c>
      <c r="Y164" s="200"/>
      <c r="AH164" s="199"/>
      <c r="AJ164" s="330" t="s">
        <v>151</v>
      </c>
      <c r="AM164" s="78"/>
      <c r="AN164" s="79"/>
      <c r="AO164" s="79"/>
      <c r="AP164" s="79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</row>
    <row r="165" spans="1:52" s="61" customFormat="1" ht="15.75" hidden="1" customHeight="1" x14ac:dyDescent="0.25">
      <c r="A165" s="197" t="str">
        <f>CONCATENATE(F165,"-",C165)</f>
        <v>392-004-009-00110</v>
      </c>
      <c r="B165" s="261" t="str">
        <f>ТабТП[[#This Row],[Код ВЛ]]&amp;TRIM(ТабТП[[#This Row],[Наименование ТП]])</f>
        <v>392-004-009ТП 45 Т-2 Газораздатка</v>
      </c>
      <c r="C165" s="197" t="s">
        <v>384</v>
      </c>
      <c r="D165" s="198" t="s">
        <v>3328</v>
      </c>
      <c r="E165" s="206" t="str">
        <f>INDEX(ТабЛЭП[],MATCH(ТабТП[Код ПС]&amp;TRIM(G165),ТабЛЭП[Ключ],0),7)</f>
        <v>Y00088</v>
      </c>
      <c r="F165" s="8" t="str">
        <f>INDEX(ТабЛЭП[],MATCH(ТабТП[Код ПС]&amp;TRIM(G165),ТабЛЭП[Ключ],0),1)</f>
        <v>392-004-009</v>
      </c>
      <c r="G165" s="303" t="s">
        <v>282</v>
      </c>
      <c r="H165" s="57" t="str">
        <f>INDEX(ТабПС[],MATCH(I165,Подстанции,0),1)</f>
        <v>392-004</v>
      </c>
      <c r="I165" s="58" t="s">
        <v>163</v>
      </c>
      <c r="AH165" s="62"/>
      <c r="AJ165" s="330" t="s">
        <v>151</v>
      </c>
      <c r="AM165" s="78"/>
      <c r="AN165" s="79"/>
      <c r="AO165" s="79"/>
      <c r="AP165" s="79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</row>
    <row r="166" spans="1:52" s="61" customFormat="1" ht="15.75" hidden="1" customHeight="1" x14ac:dyDescent="0.25">
      <c r="A166" s="197" t="str">
        <f>CONCATENATE(F166,"-",C166)</f>
        <v>392-004-009-00111</v>
      </c>
      <c r="B166" s="261" t="str">
        <f>ТабТП[[#This Row],[Код ВЛ]]&amp;TRIM(ТабТП[[#This Row],[Наименование ТП]])</f>
        <v>392-004-009ТП 46 КЭЧ</v>
      </c>
      <c r="C166" s="197" t="s">
        <v>385</v>
      </c>
      <c r="D166" s="198" t="s">
        <v>3329</v>
      </c>
      <c r="E166" s="206" t="str">
        <f>INDEX(ТабЛЭП[],MATCH(ТабТП[Код ПС]&amp;TRIM(G166),ТабЛЭП[Ключ],0),7)</f>
        <v>Y00088</v>
      </c>
      <c r="F166" s="8" t="str">
        <f>INDEX(ТабЛЭП[],MATCH(ТабТП[Код ПС]&amp;TRIM(G166),ТабЛЭП[Ключ],0),1)</f>
        <v>392-004-009</v>
      </c>
      <c r="G166" s="303" t="s">
        <v>282</v>
      </c>
      <c r="H166" s="57" t="str">
        <f>INDEX(ТабПС[],MATCH(I166,Подстанции,0),1)</f>
        <v>392-004</v>
      </c>
      <c r="I166" s="58" t="s">
        <v>163</v>
      </c>
      <c r="Y166" s="61" t="s">
        <v>2218</v>
      </c>
      <c r="AH166" s="62"/>
      <c r="AJ166" s="330" t="s">
        <v>151</v>
      </c>
      <c r="AM166" s="78"/>
      <c r="AN166" s="79"/>
      <c r="AO166" s="79"/>
      <c r="AP166" s="79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</row>
    <row r="167" spans="1:52" s="61" customFormat="1" ht="15.75" hidden="1" customHeight="1" x14ac:dyDescent="0.25">
      <c r="A167" s="197" t="str">
        <f>CONCATENATE(F167,"-",C167)</f>
        <v>392-004-009-00112</v>
      </c>
      <c r="B167" s="261" t="str">
        <f>ТабТП[[#This Row],[Код ВЛ]]&amp;TRIM(ТабТП[[#This Row],[Наименование ТП]])</f>
        <v>392-004-009ТП 48</v>
      </c>
      <c r="C167" s="197" t="s">
        <v>386</v>
      </c>
      <c r="D167" s="198" t="s">
        <v>3330</v>
      </c>
      <c r="E167" s="206" t="str">
        <f>INDEX(ТабЛЭП[],MATCH(ТабТП[Код ПС]&amp;TRIM(G167),ТабЛЭП[Ключ],0),7)</f>
        <v>Y00088</v>
      </c>
      <c r="F167" s="8" t="str">
        <f>INDEX(ТабЛЭП[],MATCH(ТабТП[Код ПС]&amp;TRIM(G167),ТабЛЭП[Ключ],0),1)</f>
        <v>392-004-009</v>
      </c>
      <c r="G167" s="303" t="s">
        <v>282</v>
      </c>
      <c r="H167" s="57" t="str">
        <f>INDEX(ТабПС[],MATCH(I167,Подстанции,0),1)</f>
        <v>392-004</v>
      </c>
      <c r="I167" s="58" t="s">
        <v>163</v>
      </c>
      <c r="Y167" s="61" t="s">
        <v>2218</v>
      </c>
      <c r="AH167" s="62"/>
      <c r="AJ167" s="330" t="s">
        <v>151</v>
      </c>
      <c r="AM167" s="78"/>
      <c r="AN167" s="79"/>
      <c r="AO167" s="79"/>
      <c r="AP167" s="79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</row>
    <row r="168" spans="1:52" s="61" customFormat="1" ht="15.75" hidden="1" customHeight="1" x14ac:dyDescent="0.25">
      <c r="A168" s="197" t="str">
        <f>CONCATENATE(F168,"-",C168)</f>
        <v>392-004-009-00113</v>
      </c>
      <c r="B168" s="261" t="str">
        <f>ТабТП[[#This Row],[Код ВЛ]]&amp;TRIM(ТабТП[[#This Row],[Наименование ТП]])</f>
        <v>392-004-009ТП 67</v>
      </c>
      <c r="C168" s="197" t="s">
        <v>387</v>
      </c>
      <c r="D168" s="198" t="s">
        <v>3331</v>
      </c>
      <c r="E168" s="206" t="str">
        <f>INDEX(ТабЛЭП[],MATCH(ТабТП[Код ПС]&amp;TRIM(G168),ТабЛЭП[Ключ],0),7)</f>
        <v>Y00088</v>
      </c>
      <c r="F168" s="8" t="str">
        <f>INDEX(ТабЛЭП[],MATCH(ТабТП[Код ПС]&amp;TRIM(G168),ТабЛЭП[Ключ],0),1)</f>
        <v>392-004-009</v>
      </c>
      <c r="G168" s="303" t="s">
        <v>282</v>
      </c>
      <c r="H168" s="57" t="str">
        <f>INDEX(ТабПС[],MATCH(I168,Подстанции,0),1)</f>
        <v>392-004</v>
      </c>
      <c r="I168" s="58" t="s">
        <v>163</v>
      </c>
      <c r="Y168" s="61" t="s">
        <v>2218</v>
      </c>
      <c r="AH168" s="62"/>
      <c r="AJ168" s="330" t="s">
        <v>151</v>
      </c>
      <c r="AM168" s="78"/>
      <c r="AN168" s="79"/>
      <c r="AO168" s="79"/>
      <c r="AP168" s="79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</row>
    <row r="169" spans="1:52" s="61" customFormat="1" ht="15.75" hidden="1" customHeight="1" x14ac:dyDescent="0.25">
      <c r="A169" s="197" t="str">
        <f>CONCATENATE(F169,"-",C169)</f>
        <v>392-004-009-00114</v>
      </c>
      <c r="B169" s="261" t="str">
        <f>ТабТП[[#This Row],[Код ВЛ]]&amp;TRIM(ТабТП[[#This Row],[Наименование ТП]])</f>
        <v>392-004-009ТП 82</v>
      </c>
      <c r="C169" s="197" t="s">
        <v>388</v>
      </c>
      <c r="D169" s="198" t="s">
        <v>3332</v>
      </c>
      <c r="E169" s="206" t="str">
        <f>INDEX(ТабЛЭП[],MATCH(ТабТП[Код ПС]&amp;TRIM(G169),ТабЛЭП[Ключ],0),7)</f>
        <v>Y00088</v>
      </c>
      <c r="F169" s="8" t="str">
        <f>INDEX(ТабЛЭП[],MATCH(ТабТП[Код ПС]&amp;TRIM(G169),ТабЛЭП[Ключ],0),1)</f>
        <v>392-004-009</v>
      </c>
      <c r="G169" s="303" t="s">
        <v>282</v>
      </c>
      <c r="H169" s="57" t="str">
        <f>INDEX(ТабПС[],MATCH(I169,Подстанции,0),1)</f>
        <v>392-004</v>
      </c>
      <c r="I169" s="58" t="s">
        <v>163</v>
      </c>
      <c r="Y169" s="61" t="s">
        <v>2218</v>
      </c>
      <c r="AH169" s="62"/>
      <c r="AJ169" s="330" t="s">
        <v>151</v>
      </c>
      <c r="AM169" s="78"/>
      <c r="AN169" s="79"/>
      <c r="AO169" s="79"/>
      <c r="AP169" s="79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</row>
    <row r="170" spans="1:52" s="61" customFormat="1" ht="15.75" hidden="1" customHeight="1" x14ac:dyDescent="0.25">
      <c r="A170" s="197" t="str">
        <f>CONCATENATE(F170,"-",C170)</f>
        <v>392-004-009-00115</v>
      </c>
      <c r="B170" s="261" t="str">
        <f>ТабТП[[#This Row],[Код ВЛ]]&amp;TRIM(ТабТП[[#This Row],[Наименование ТП]])</f>
        <v>392-004-009ТП 96</v>
      </c>
      <c r="C170" s="197" t="s">
        <v>389</v>
      </c>
      <c r="D170" s="198" t="s">
        <v>3333</v>
      </c>
      <c r="E170" s="206" t="str">
        <f>INDEX(ТабЛЭП[],MATCH(ТабТП[Код ПС]&amp;TRIM(G170),ТабЛЭП[Ключ],0),7)</f>
        <v>Y00088</v>
      </c>
      <c r="F170" s="8" t="str">
        <f>INDEX(ТабЛЭП[],MATCH(ТабТП[Код ПС]&amp;TRIM(G170),ТабЛЭП[Ключ],0),1)</f>
        <v>392-004-009</v>
      </c>
      <c r="G170" s="303" t="s">
        <v>282</v>
      </c>
      <c r="H170" s="57" t="str">
        <f>INDEX(ТабПС[],MATCH(I170,Подстанции,0),1)</f>
        <v>392-004</v>
      </c>
      <c r="I170" s="58" t="s">
        <v>163</v>
      </c>
      <c r="Y170" s="61" t="s">
        <v>2218</v>
      </c>
      <c r="AH170" s="62"/>
      <c r="AJ170" s="330" t="s">
        <v>151</v>
      </c>
      <c r="AM170" s="78"/>
      <c r="AN170" s="79"/>
      <c r="AO170" s="79"/>
      <c r="AP170" s="79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</row>
    <row r="171" spans="1:52" s="61" customFormat="1" ht="15.75" hidden="1" customHeight="1" x14ac:dyDescent="0.25">
      <c r="A171" s="66" t="str">
        <f>CONCATENATE(F171,"-",C171)</f>
        <v>392-004-010-00116</v>
      </c>
      <c r="B171" s="261" t="str">
        <f>ТабТП[[#This Row],[Код ВЛ]]&amp;TRIM(ТабТП[[#This Row],[Наименование ТП]])</f>
        <v>392-004-010РП 2-1</v>
      </c>
      <c r="C171" s="66" t="s">
        <v>390</v>
      </c>
      <c r="D171" s="67" t="s">
        <v>5184</v>
      </c>
      <c r="E171" s="66" t="str">
        <f>INDEX(ТабЛЭП[],MATCH(ТабТП[Код ПС]&amp;TRIM(G171),ТабЛЭП[Ключ],0),7)</f>
        <v>Y00089</v>
      </c>
      <c r="F171" s="8" t="str">
        <f>INDEX(ТабЛЭП[],MATCH(ТабТП[Код ПС]&amp;TRIM(G171),ТабЛЭП[Ключ],0),1)</f>
        <v>392-004-010</v>
      </c>
      <c r="G171" s="303" t="s">
        <v>283</v>
      </c>
      <c r="H171" s="57" t="str">
        <f>INDEX(ТабПС[],MATCH(I171,Подстанции,0),1)</f>
        <v>392-004</v>
      </c>
      <c r="I171" s="58" t="s">
        <v>163</v>
      </c>
      <c r="AH171" s="62"/>
      <c r="AJ171" s="330" t="s">
        <v>151</v>
      </c>
      <c r="AM171" s="78"/>
      <c r="AN171" s="79"/>
      <c r="AO171" s="79"/>
      <c r="AP171" s="79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</row>
    <row r="172" spans="1:52" s="61" customFormat="1" ht="15.75" hidden="1" customHeight="1" x14ac:dyDescent="0.25">
      <c r="A172" s="66" t="str">
        <f>CONCATENATE(F172,"-",C172)</f>
        <v>392-004-010-00117</v>
      </c>
      <c r="B172" s="261" t="str">
        <f>ТабТП[[#This Row],[Код ВЛ]]&amp;TRIM(ТабТП[[#This Row],[Наименование ТП]])</f>
        <v>392-004-010РП 2-Т1</v>
      </c>
      <c r="C172" s="66" t="s">
        <v>391</v>
      </c>
      <c r="D172" s="67" t="s">
        <v>5185</v>
      </c>
      <c r="E172" s="66" t="str">
        <f>INDEX(ТабЛЭП[],MATCH(ТабТП[Код ПС]&amp;TRIM(G172),ТабЛЭП[Ключ],0),7)</f>
        <v>Y00089</v>
      </c>
      <c r="F172" s="8" t="str">
        <f>INDEX(ТабЛЭП[],MATCH(ТабТП[Код ПС]&amp;TRIM(G172),ТабЛЭП[Ключ],0),1)</f>
        <v>392-004-010</v>
      </c>
      <c r="G172" s="303" t="s">
        <v>283</v>
      </c>
      <c r="H172" s="57" t="str">
        <f>INDEX(ТабПС[],MATCH(I172,Подстанции,0),1)</f>
        <v>392-004</v>
      </c>
      <c r="I172" s="58" t="s">
        <v>163</v>
      </c>
      <c r="Y172" s="61" t="s">
        <v>2218</v>
      </c>
      <c r="AH172" s="62"/>
      <c r="AJ172" s="330" t="s">
        <v>151</v>
      </c>
      <c r="AM172" s="78"/>
      <c r="AN172" s="79"/>
      <c r="AO172" s="79"/>
      <c r="AP172" s="79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</row>
    <row r="173" spans="1:52" s="61" customFormat="1" ht="15.75" hidden="1" customHeight="1" x14ac:dyDescent="0.25">
      <c r="A173" s="66" t="str">
        <f>CONCATENATE(F173,"-",C173)</f>
        <v>392-004-010-00118</v>
      </c>
      <c r="B173" s="261" t="str">
        <f>ТабТП[[#This Row],[Код ВЛ]]&amp;TRIM(ТабТП[[#This Row],[Наименование ТП]])</f>
        <v>392-004-010РП 2-Т2</v>
      </c>
      <c r="C173" s="66" t="s">
        <v>392</v>
      </c>
      <c r="D173" s="67" t="s">
        <v>5186</v>
      </c>
      <c r="E173" s="66" t="str">
        <f>INDEX(ТабЛЭП[],MATCH(ТабТП[Код ПС]&amp;TRIM(G173),ТабЛЭП[Ключ],0),7)</f>
        <v>Y00089</v>
      </c>
      <c r="F173" s="8" t="str">
        <f>INDEX(ТабЛЭП[],MATCH(ТабТП[Код ПС]&amp;TRIM(G173),ТабЛЭП[Ключ],0),1)</f>
        <v>392-004-010</v>
      </c>
      <c r="G173" s="303" t="s">
        <v>283</v>
      </c>
      <c r="H173" s="57" t="str">
        <f>INDEX(ТабПС[],MATCH(I173,Подстанции,0),1)</f>
        <v>392-004</v>
      </c>
      <c r="I173" s="58" t="s">
        <v>163</v>
      </c>
      <c r="Y173" s="61" t="s">
        <v>2218</v>
      </c>
      <c r="AH173" s="62"/>
      <c r="AJ173" s="330" t="s">
        <v>151</v>
      </c>
      <c r="AM173" s="78"/>
      <c r="AN173" s="79"/>
      <c r="AO173" s="79"/>
      <c r="AP173" s="79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</row>
    <row r="174" spans="1:52" s="61" customFormat="1" ht="15.75" hidden="1" customHeight="1" x14ac:dyDescent="0.25">
      <c r="A174" s="66" t="str">
        <f>CONCATENATE(F174,"-",C174)</f>
        <v>392-004-010-00119</v>
      </c>
      <c r="B174" s="261" t="str">
        <f>ТабТП[[#This Row],[Код ВЛ]]&amp;TRIM(ТабТП[[#This Row],[Наименование ТП]])</f>
        <v>392-004-010ТП 20</v>
      </c>
      <c r="C174" s="66" t="s">
        <v>393</v>
      </c>
      <c r="D174" s="67" t="s">
        <v>2418</v>
      </c>
      <c r="E174" s="66" t="str">
        <f>INDEX(ТабЛЭП[],MATCH(ТабТП[Код ПС]&amp;TRIM(G174),ТабЛЭП[Ключ],0),7)</f>
        <v>Y00089</v>
      </c>
      <c r="F174" s="8" t="str">
        <f>INDEX(ТабЛЭП[],MATCH(ТабТП[Код ПС]&amp;TRIM(G174),ТабЛЭП[Ключ],0),1)</f>
        <v>392-004-010</v>
      </c>
      <c r="G174" s="303" t="s">
        <v>283</v>
      </c>
      <c r="H174" s="57" t="str">
        <f>INDEX(ТабПС[],MATCH(I174,Подстанции,0),1)</f>
        <v>392-004</v>
      </c>
      <c r="I174" s="58" t="s">
        <v>163</v>
      </c>
      <c r="Y174" s="61" t="s">
        <v>2218</v>
      </c>
      <c r="AH174" s="62"/>
      <c r="AJ174" s="330" t="s">
        <v>151</v>
      </c>
      <c r="AM174" s="78"/>
      <c r="AN174" s="79"/>
      <c r="AO174" s="79"/>
      <c r="AP174" s="79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</row>
    <row r="175" spans="1:52" s="61" customFormat="1" ht="15.75" hidden="1" customHeight="1" x14ac:dyDescent="0.25">
      <c r="A175" s="66" t="str">
        <f>CONCATENATE(F175,"-",C175)</f>
        <v>392-004-010-00120</v>
      </c>
      <c r="B175" s="261" t="str">
        <f>ТабТП[[#This Row],[Код ВЛ]]&amp;TRIM(ТабТП[[#This Row],[Наименование ТП]])</f>
        <v>392-004-010ТП 206</v>
      </c>
      <c r="C175" s="66" t="s">
        <v>394</v>
      </c>
      <c r="D175" s="67" t="s">
        <v>2419</v>
      </c>
      <c r="E175" s="66" t="str">
        <f>INDEX(ТабЛЭП[],MATCH(ТабТП[Код ПС]&amp;TRIM(G175),ТабЛЭП[Ключ],0),7)</f>
        <v>Y00089</v>
      </c>
      <c r="F175" s="8" t="str">
        <f>INDEX(ТабЛЭП[],MATCH(ТабТП[Код ПС]&amp;TRIM(G175),ТабЛЭП[Ключ],0),1)</f>
        <v>392-004-010</v>
      </c>
      <c r="G175" s="303" t="s">
        <v>283</v>
      </c>
      <c r="H175" s="57" t="str">
        <f>INDEX(ТабПС[],MATCH(I175,Подстанции,0),1)</f>
        <v>392-004</v>
      </c>
      <c r="I175" s="58" t="s">
        <v>163</v>
      </c>
      <c r="Y175" s="61" t="s">
        <v>2218</v>
      </c>
      <c r="AH175" s="62"/>
      <c r="AJ175" s="330" t="s">
        <v>151</v>
      </c>
      <c r="AM175" s="78"/>
      <c r="AN175" s="79"/>
      <c r="AO175" s="79"/>
      <c r="AP175" s="79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</row>
    <row r="176" spans="1:52" s="61" customFormat="1" ht="15.75" hidden="1" customHeight="1" x14ac:dyDescent="0.25">
      <c r="A176" s="66" t="str">
        <f>CONCATENATE(F176,"-",C176)</f>
        <v>392-004-010-00121</v>
      </c>
      <c r="B176" s="261" t="str">
        <f>ТабТП[[#This Row],[Код ВЛ]]&amp;TRIM(ТабТП[[#This Row],[Наименование ТП]])</f>
        <v>392-004-010ТП 218 Садовод.общ. Восход</v>
      </c>
      <c r="C176" s="66" t="s">
        <v>395</v>
      </c>
      <c r="D176" s="67" t="s">
        <v>2372</v>
      </c>
      <c r="E176" s="66" t="str">
        <f>INDEX(ТабЛЭП[],MATCH(ТабТП[Код ПС]&amp;TRIM(G176),ТабЛЭП[Ключ],0),7)</f>
        <v>Y00089</v>
      </c>
      <c r="F176" s="8" t="str">
        <f>INDEX(ТабЛЭП[],MATCH(ТабТП[Код ПС]&amp;TRIM(G176),ТабЛЭП[Ключ],0),1)</f>
        <v>392-004-010</v>
      </c>
      <c r="G176" s="303" t="s">
        <v>283</v>
      </c>
      <c r="H176" s="57" t="str">
        <f>INDEX(ТабПС[],MATCH(I176,Подстанции,0),1)</f>
        <v>392-004</v>
      </c>
      <c r="I176" s="58" t="s">
        <v>163</v>
      </c>
      <c r="AH176" s="62"/>
      <c r="AJ176" s="330" t="s">
        <v>151</v>
      </c>
      <c r="AM176" s="78"/>
      <c r="AN176" s="79"/>
      <c r="AO176" s="79"/>
      <c r="AP176" s="79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</row>
    <row r="177" spans="1:52" s="61" customFormat="1" ht="15.75" hidden="1" customHeight="1" x14ac:dyDescent="0.25">
      <c r="A177" s="66" t="str">
        <f>CONCATENATE(F177,"-",C177)</f>
        <v>392-004-010-00122</v>
      </c>
      <c r="B177" s="261" t="str">
        <f>ТабТП[[#This Row],[Код ВЛ]]&amp;TRIM(ТабТП[[#This Row],[Наименование ТП]])</f>
        <v>392-004-010ТП 221 АЗС</v>
      </c>
      <c r="C177" s="66" t="s">
        <v>396</v>
      </c>
      <c r="D177" s="67" t="s">
        <v>2420</v>
      </c>
      <c r="E177" s="66" t="str">
        <f>INDEX(ТабЛЭП[],MATCH(ТабТП[Код ПС]&amp;TRIM(G177),ТабЛЭП[Ключ],0),7)</f>
        <v>Y00089</v>
      </c>
      <c r="F177" s="8" t="str">
        <f>INDEX(ТабЛЭП[],MATCH(ТабТП[Код ПС]&amp;TRIM(G177),ТабЛЭП[Ключ],0),1)</f>
        <v>392-004-010</v>
      </c>
      <c r="G177" s="303" t="s">
        <v>283</v>
      </c>
      <c r="H177" s="57" t="str">
        <f>INDEX(ТабПС[],MATCH(I177,Подстанции,0),1)</f>
        <v>392-004</v>
      </c>
      <c r="I177" s="58" t="s">
        <v>163</v>
      </c>
      <c r="AH177" s="62"/>
      <c r="AJ177" s="330" t="s">
        <v>151</v>
      </c>
      <c r="AM177" s="78"/>
      <c r="AN177" s="79"/>
      <c r="AO177" s="79"/>
      <c r="AP177" s="79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</row>
    <row r="178" spans="1:52" s="61" customFormat="1" ht="15.75" hidden="1" customHeight="1" x14ac:dyDescent="0.25">
      <c r="A178" s="66" t="str">
        <f>CONCATENATE(F178,"-",C178)</f>
        <v>392-004-010-00123</v>
      </c>
      <c r="B178" s="261" t="str">
        <f>ТабТП[[#This Row],[Код ВЛ]]&amp;TRIM(ТабТП[[#This Row],[Наименование ТП]])</f>
        <v>392-004-010ТП 225-1</v>
      </c>
      <c r="C178" s="66" t="s">
        <v>397</v>
      </c>
      <c r="D178" s="67" t="s">
        <v>2421</v>
      </c>
      <c r="E178" s="66" t="str">
        <f>INDEX(ТабЛЭП[],MATCH(ТабТП[Код ПС]&amp;TRIM(G178),ТабЛЭП[Ключ],0),7)</f>
        <v>Y00089</v>
      </c>
      <c r="F178" s="8" t="str">
        <f>INDEX(ТабЛЭП[],MATCH(ТабТП[Код ПС]&amp;TRIM(G178),ТабЛЭП[Ключ],0),1)</f>
        <v>392-004-010</v>
      </c>
      <c r="G178" s="303" t="s">
        <v>283</v>
      </c>
      <c r="H178" s="57" t="str">
        <f>INDEX(ТабПС[],MATCH(I178,Подстанции,0),1)</f>
        <v>392-004</v>
      </c>
      <c r="I178" s="58" t="s">
        <v>163</v>
      </c>
      <c r="Y178" s="61" t="s">
        <v>2218</v>
      </c>
      <c r="AH178" s="62"/>
      <c r="AJ178" s="330" t="s">
        <v>151</v>
      </c>
      <c r="AM178" s="78"/>
      <c r="AN178" s="79"/>
      <c r="AO178" s="79"/>
      <c r="AP178" s="79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</row>
    <row r="179" spans="1:52" s="61" customFormat="1" ht="15.75" hidden="1" customHeight="1" x14ac:dyDescent="0.25">
      <c r="A179" s="66" t="str">
        <f>CONCATENATE(F179,"-",C179)</f>
        <v>392-004-010-00124</v>
      </c>
      <c r="B179" s="261" t="str">
        <f>ТабТП[[#This Row],[Код ВЛ]]&amp;TRIM(ТабТП[[#This Row],[Наименование ТП]])</f>
        <v>392-004-010ТП 227</v>
      </c>
      <c r="C179" s="66" t="s">
        <v>398</v>
      </c>
      <c r="D179" s="67" t="s">
        <v>2422</v>
      </c>
      <c r="E179" s="66" t="str">
        <f>INDEX(ТабЛЭП[],MATCH(ТабТП[Код ПС]&amp;TRIM(G179),ТабЛЭП[Ключ],0),7)</f>
        <v>Y00089</v>
      </c>
      <c r="F179" s="8" t="str">
        <f>INDEX(ТабЛЭП[],MATCH(ТабТП[Код ПС]&amp;TRIM(G179),ТабЛЭП[Ключ],0),1)</f>
        <v>392-004-010</v>
      </c>
      <c r="G179" s="303" t="s">
        <v>283</v>
      </c>
      <c r="H179" s="57" t="str">
        <f>INDEX(ТабПС[],MATCH(I179,Подстанции,0),1)</f>
        <v>392-004</v>
      </c>
      <c r="I179" s="58" t="s">
        <v>163</v>
      </c>
      <c r="Y179" s="61" t="s">
        <v>2218</v>
      </c>
      <c r="AH179" s="62"/>
      <c r="AJ179" s="330" t="s">
        <v>151</v>
      </c>
      <c r="AM179" s="78"/>
      <c r="AN179" s="79"/>
      <c r="AO179" s="79"/>
      <c r="AP179" s="79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</row>
    <row r="180" spans="1:52" s="61" customFormat="1" ht="15.75" hidden="1" customHeight="1" x14ac:dyDescent="0.25">
      <c r="A180" s="66" t="str">
        <f>CONCATENATE(F180,"-",C180)</f>
        <v>392-004-010-00125</v>
      </c>
      <c r="B180" s="261" t="str">
        <f>ТабТП[[#This Row],[Код ВЛ]]&amp;TRIM(ТабТП[[#This Row],[Наименование ТП]])</f>
        <v>392-004-010ТП 229</v>
      </c>
      <c r="C180" s="66" t="s">
        <v>399</v>
      </c>
      <c r="D180" s="67" t="s">
        <v>2423</v>
      </c>
      <c r="E180" s="66" t="str">
        <f>INDEX(ТабЛЭП[],MATCH(ТабТП[Код ПС]&amp;TRIM(G180),ТабЛЭП[Ключ],0),7)</f>
        <v>Y00089</v>
      </c>
      <c r="F180" s="8" t="str">
        <f>INDEX(ТабЛЭП[],MATCH(ТабТП[Код ПС]&amp;TRIM(G180),ТабЛЭП[Ключ],0),1)</f>
        <v>392-004-010</v>
      </c>
      <c r="G180" s="303" t="s">
        <v>283</v>
      </c>
      <c r="H180" s="57" t="str">
        <f>INDEX(ТабПС[],MATCH(I180,Подстанции,0),1)</f>
        <v>392-004</v>
      </c>
      <c r="I180" s="58" t="s">
        <v>163</v>
      </c>
      <c r="Y180" s="61" t="s">
        <v>2218</v>
      </c>
      <c r="AH180" s="62"/>
      <c r="AJ180" s="330" t="s">
        <v>151</v>
      </c>
      <c r="AM180" s="78"/>
      <c r="AN180" s="79"/>
      <c r="AO180" s="79"/>
      <c r="AP180" s="79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</row>
    <row r="181" spans="1:52" s="61" customFormat="1" ht="15.75" hidden="1" customHeight="1" x14ac:dyDescent="0.25">
      <c r="A181" s="66" t="str">
        <f>CONCATENATE(F181,"-",C181)</f>
        <v>392-004-010-00126</v>
      </c>
      <c r="B181" s="261" t="str">
        <f>ТабТП[[#This Row],[Код ВЛ]]&amp;TRIM(ТабТП[[#This Row],[Наименование ТП]])</f>
        <v>392-004-010ТП 233-1</v>
      </c>
      <c r="C181" s="66" t="s">
        <v>400</v>
      </c>
      <c r="D181" s="67" t="s">
        <v>2424</v>
      </c>
      <c r="E181" s="66" t="str">
        <f>INDEX(ТабЛЭП[],MATCH(ТабТП[Код ПС]&amp;TRIM(G181),ТабЛЭП[Ключ],0),7)</f>
        <v>Y00089</v>
      </c>
      <c r="F181" s="8" t="str">
        <f>INDEX(ТабЛЭП[],MATCH(ТабТП[Код ПС]&amp;TRIM(G181),ТабЛЭП[Ключ],0),1)</f>
        <v>392-004-010</v>
      </c>
      <c r="G181" s="303" t="s">
        <v>283</v>
      </c>
      <c r="H181" s="57" t="str">
        <f>INDEX(ТабПС[],MATCH(I181,Подстанции,0),1)</f>
        <v>392-004</v>
      </c>
      <c r="I181" s="58" t="s">
        <v>163</v>
      </c>
      <c r="Y181" s="61" t="s">
        <v>2218</v>
      </c>
      <c r="AH181" s="62"/>
      <c r="AJ181" s="330" t="s">
        <v>151</v>
      </c>
      <c r="AM181" s="78"/>
      <c r="AN181" s="79"/>
      <c r="AO181" s="79"/>
      <c r="AP181" s="79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</row>
    <row r="182" spans="1:52" s="61" customFormat="1" ht="15.75" hidden="1" customHeight="1" x14ac:dyDescent="0.25">
      <c r="A182" s="195" t="str">
        <f>CONCATENATE(F182,"-",C182)</f>
        <v>392-004-010-00127</v>
      </c>
      <c r="B182" s="261" t="str">
        <f>ТабТП[[#This Row],[Код ВЛ]]&amp;TRIM(ТабТП[[#This Row],[Наименование ТП]])</f>
        <v>392-004-010ТП 233-2</v>
      </c>
      <c r="C182" s="195" t="s">
        <v>2578</v>
      </c>
      <c r="D182" s="196" t="s">
        <v>2425</v>
      </c>
      <c r="E182" s="195" t="str">
        <f>INDEX(ТабЛЭП[],MATCH(ТабТП[Код ПС]&amp;TRIM(G182),ТабЛЭП[Ключ],0),7)</f>
        <v>Y00089</v>
      </c>
      <c r="F182" s="8" t="str">
        <f>INDEX(ТабЛЭП[],MATCH(ТабТП[Код ПС]&amp;TRIM(G182),ТабЛЭП[Ключ],0),1)</f>
        <v>392-004-010</v>
      </c>
      <c r="G182" s="303" t="s">
        <v>283</v>
      </c>
      <c r="H182" s="57" t="str">
        <f>INDEX(ТабПС[],MATCH(I182,Подстанции,0),1)</f>
        <v>392-004</v>
      </c>
      <c r="I182" s="58" t="s">
        <v>163</v>
      </c>
      <c r="Y182" s="61" t="s">
        <v>2218</v>
      </c>
      <c r="AH182" s="62"/>
      <c r="AJ182" s="330" t="s">
        <v>151</v>
      </c>
      <c r="AM182" s="78"/>
      <c r="AN182" s="79"/>
      <c r="AO182" s="79"/>
      <c r="AP182" s="79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</row>
    <row r="183" spans="1:52" s="61" customFormat="1" ht="15.75" hidden="1" customHeight="1" x14ac:dyDescent="0.25">
      <c r="A183" s="195" t="str">
        <f>CONCATENATE(F183,"-",C183)</f>
        <v>392-004-010-00128</v>
      </c>
      <c r="B183" s="261" t="str">
        <f>ТабТП[[#This Row],[Код ВЛ]]&amp;TRIM(ТабТП[[#This Row],[Наименование ТП]])</f>
        <v>392-004-010ТП 237</v>
      </c>
      <c r="C183" s="195" t="s">
        <v>2579</v>
      </c>
      <c r="D183" s="196" t="s">
        <v>2426</v>
      </c>
      <c r="E183" s="195" t="str">
        <f>INDEX(ТабЛЭП[],MATCH(ТабТП[Код ПС]&amp;TRIM(G183),ТабЛЭП[Ключ],0),7)</f>
        <v>Y00089</v>
      </c>
      <c r="F183" s="8" t="str">
        <f>INDEX(ТабЛЭП[],MATCH(ТабТП[Код ПС]&amp;TRIM(G183),ТабЛЭП[Ключ],0),1)</f>
        <v>392-004-010</v>
      </c>
      <c r="G183" s="303" t="s">
        <v>283</v>
      </c>
      <c r="H183" s="57" t="str">
        <f>INDEX(ТабПС[],MATCH(I183,Подстанции,0),1)</f>
        <v>392-004</v>
      </c>
      <c r="I183" s="58" t="s">
        <v>163</v>
      </c>
      <c r="Y183" s="192" t="s">
        <v>2218</v>
      </c>
      <c r="AH183" s="193"/>
      <c r="AJ183" s="330" t="s">
        <v>151</v>
      </c>
      <c r="AM183" s="78"/>
      <c r="AN183" s="79"/>
      <c r="AO183" s="79"/>
      <c r="AP183" s="79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</row>
    <row r="184" spans="1:52" s="61" customFormat="1" ht="15.75" hidden="1" customHeight="1" x14ac:dyDescent="0.25">
      <c r="A184" s="281" t="str">
        <f>CONCATENATE(F184,"-",C184)</f>
        <v>392-004-010-00129</v>
      </c>
      <c r="B184" s="261" t="str">
        <f>ТабТП[[#This Row],[Код ВЛ]]&amp;TRIM(ТабТП[[#This Row],[Наименование ТП]])</f>
        <v>392-004-010ТП 5 Садовод.общ.Дружба</v>
      </c>
      <c r="C184" s="281" t="s">
        <v>401</v>
      </c>
      <c r="D184" s="196" t="s">
        <v>2373</v>
      </c>
      <c r="E184" s="281" t="str">
        <f>INDEX(ТабЛЭП[],MATCH(ТабТП[Код ПС]&amp;TRIM(G184),ТабЛЭП[Ключ],0),7)</f>
        <v>Y00089</v>
      </c>
      <c r="F184" s="8" t="str">
        <f>INDEX(ТабЛЭП[],MATCH(ТабТП[Код ПС]&amp;TRIM(G184),ТабЛЭП[Ключ],0),1)</f>
        <v>392-004-010</v>
      </c>
      <c r="G184" s="303" t="s">
        <v>283</v>
      </c>
      <c r="H184" s="57" t="str">
        <f>INDEX(ТабПС[],MATCH(I184,Подстанции,0),1)</f>
        <v>392-004</v>
      </c>
      <c r="I184" s="58" t="s">
        <v>163</v>
      </c>
      <c r="AH184" s="62"/>
      <c r="AJ184" s="330" t="s">
        <v>151</v>
      </c>
      <c r="AM184" s="78"/>
      <c r="AN184" s="79"/>
      <c r="AO184" s="79"/>
      <c r="AP184" s="79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</row>
    <row r="185" spans="1:52" s="96" customFormat="1" ht="15.75" hidden="1" customHeight="1" x14ac:dyDescent="0.25">
      <c r="A185" s="281" t="str">
        <f>CONCATENATE(F185,"-",C185)</f>
        <v>392-004-010-00130</v>
      </c>
      <c r="B185" s="261" t="str">
        <f>ТабТП[[#This Row],[Код ВЛ]]&amp;TRIM(ТабТП[[#This Row],[Наименование ТП]])</f>
        <v>392-004-010ТП 55-2</v>
      </c>
      <c r="C185" s="281" t="s">
        <v>402</v>
      </c>
      <c r="D185" s="196" t="s">
        <v>2427</v>
      </c>
      <c r="E185" s="281" t="str">
        <f>INDEX(ТабЛЭП[],MATCH(ТабТП[Код ПС]&amp;TRIM(G185),ТабЛЭП[Ключ],0),7)</f>
        <v>Y00089</v>
      </c>
      <c r="F185" s="8" t="str">
        <f>INDEX(ТабЛЭП[],MATCH(ТабТП[Код ПС]&amp;TRIM(G185),ТабЛЭП[Ключ],0),1)</f>
        <v>392-004-010</v>
      </c>
      <c r="G185" s="303" t="s">
        <v>283</v>
      </c>
      <c r="H185" s="57" t="str">
        <f>INDEX(ТабПС[],MATCH(I185,Подстанции,0),1)</f>
        <v>392-004</v>
      </c>
      <c r="I185" s="58" t="s">
        <v>163</v>
      </c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328" t="s">
        <v>2218</v>
      </c>
      <c r="Z185" s="61"/>
      <c r="AA185" s="61"/>
      <c r="AB185" s="61"/>
      <c r="AC185" s="61"/>
      <c r="AD185" s="61"/>
      <c r="AE185" s="61"/>
      <c r="AF185" s="61"/>
      <c r="AG185" s="61"/>
      <c r="AH185" s="322"/>
      <c r="AI185" s="61"/>
      <c r="AJ185" s="330" t="s">
        <v>151</v>
      </c>
      <c r="AK185" s="61"/>
      <c r="AL185" s="61"/>
      <c r="AM185" s="78"/>
      <c r="AN185" s="79"/>
      <c r="AO185" s="79"/>
      <c r="AP185" s="79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</row>
    <row r="186" spans="1:52" s="61" customFormat="1" ht="15.75" hidden="1" customHeight="1" x14ac:dyDescent="0.25">
      <c r="A186" s="281" t="str">
        <f>CONCATENATE(F186,"-",C186)</f>
        <v>392-004-010-00131</v>
      </c>
      <c r="B186" s="261" t="str">
        <f>ТабТП[[#This Row],[Код ВЛ]]&amp;TRIM(ТабТП[[#This Row],[Наименование ТП]])</f>
        <v>392-004-010ТП 65 Садоводческое общество</v>
      </c>
      <c r="C186" s="281" t="s">
        <v>403</v>
      </c>
      <c r="D186" s="196" t="s">
        <v>2200</v>
      </c>
      <c r="E186" s="281" t="str">
        <f>INDEX(ТабЛЭП[],MATCH(ТабТП[Код ПС]&amp;TRIM(G186),ТабЛЭП[Ключ],0),7)</f>
        <v>Y00089</v>
      </c>
      <c r="F186" s="8" t="str">
        <f>INDEX(ТабЛЭП[],MATCH(ТабТП[Код ПС]&amp;TRIM(G186),ТабЛЭП[Ключ],0),1)</f>
        <v>392-004-010</v>
      </c>
      <c r="G186" s="303" t="s">
        <v>283</v>
      </c>
      <c r="H186" s="57" t="str">
        <f>INDEX(ТабПС[],MATCH(I186,Подстанции,0),1)</f>
        <v>392-004</v>
      </c>
      <c r="I186" s="58" t="s">
        <v>163</v>
      </c>
      <c r="Y186" s="328"/>
      <c r="AH186" s="322"/>
      <c r="AJ186" s="330" t="s">
        <v>151</v>
      </c>
      <c r="AM186" s="78"/>
      <c r="AN186" s="79"/>
      <c r="AO186" s="79"/>
      <c r="AP186" s="79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</row>
    <row r="187" spans="1:52" s="61" customFormat="1" ht="15.75" hidden="1" customHeight="1" x14ac:dyDescent="0.25">
      <c r="A187" s="281" t="str">
        <f>CONCATENATE(F187,"-",C187)</f>
        <v>392-004-010-00132</v>
      </c>
      <c r="B187" s="261" t="str">
        <f>ТабТП[[#This Row],[Код ВЛ]]&amp;TRIM(ТабТП[[#This Row],[Наименование ТП]])</f>
        <v>392-004-010ТП 77</v>
      </c>
      <c r="C187" s="281" t="s">
        <v>2580</v>
      </c>
      <c r="D187" s="196" t="s">
        <v>2428</v>
      </c>
      <c r="E187" s="281" t="str">
        <f>INDEX(ТабЛЭП[],MATCH(ТабТП[Код ПС]&amp;TRIM(G187),ТабЛЭП[Ключ],0),7)</f>
        <v>Y00089</v>
      </c>
      <c r="F187" s="8" t="str">
        <f>INDEX(ТабЛЭП[],MATCH(ТабТП[Код ПС]&amp;TRIM(G187),ТабЛЭП[Ключ],0),1)</f>
        <v>392-004-010</v>
      </c>
      <c r="G187" s="303" t="s">
        <v>283</v>
      </c>
      <c r="H187" s="57" t="str">
        <f>INDEX(ТабПС[],MATCH(I187,Подстанции,0),1)</f>
        <v>392-004</v>
      </c>
      <c r="I187" s="58" t="s">
        <v>163</v>
      </c>
      <c r="Y187" s="328" t="s">
        <v>2218</v>
      </c>
      <c r="AH187" s="322"/>
      <c r="AJ187" s="330" t="s">
        <v>151</v>
      </c>
      <c r="AM187" s="78"/>
      <c r="AN187" s="79"/>
      <c r="AO187" s="79"/>
      <c r="AP187" s="79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</row>
    <row r="188" spans="1:52" s="61" customFormat="1" ht="15.75" hidden="1" customHeight="1" x14ac:dyDescent="0.25">
      <c r="A188" s="281" t="str">
        <f>CONCATENATE(F188,"-",C188)</f>
        <v>392-004-010-00133</v>
      </c>
      <c r="B188" s="261" t="str">
        <f>ТабТП[[#This Row],[Код ВЛ]]&amp;TRIM(ТабТП[[#This Row],[Наименование ТП]])</f>
        <v>392-004-010ТП 85</v>
      </c>
      <c r="C188" s="281" t="s">
        <v>404</v>
      </c>
      <c r="D188" s="196" t="s">
        <v>2429</v>
      </c>
      <c r="E188" s="281" t="str">
        <f>INDEX(ТабЛЭП[],MATCH(ТабТП[Код ПС]&amp;TRIM(G188),ТабЛЭП[Ключ],0),7)</f>
        <v>Y00089</v>
      </c>
      <c r="F188" s="8" t="str">
        <f>INDEX(ТабЛЭП[],MATCH(ТабТП[Код ПС]&amp;TRIM(G188),ТабЛЭП[Ключ],0),1)</f>
        <v>392-004-010</v>
      </c>
      <c r="G188" s="303" t="s">
        <v>283</v>
      </c>
      <c r="H188" s="57" t="str">
        <f>INDEX(ТабПС[],MATCH(I188,Подстанции,0),1)</f>
        <v>392-004</v>
      </c>
      <c r="I188" s="58" t="s">
        <v>163</v>
      </c>
      <c r="AH188" s="62"/>
      <c r="AJ188" s="330" t="s">
        <v>151</v>
      </c>
      <c r="AM188" s="78"/>
      <c r="AN188" s="79"/>
      <c r="AO188" s="79"/>
      <c r="AP188" s="79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</row>
    <row r="189" spans="1:52" s="61" customFormat="1" ht="15.75" hidden="1" customHeight="1" x14ac:dyDescent="0.25">
      <c r="A189" s="281" t="str">
        <f>CONCATENATE(F189,"-",C189)</f>
        <v>392-004-010-00134</v>
      </c>
      <c r="B189" s="261" t="str">
        <f>ТабТП[[#This Row],[Код ВЛ]]&amp;TRIM(ТабТП[[#This Row],[Наименование ТП]])</f>
        <v>392-004-010ТП 255</v>
      </c>
      <c r="C189" s="281" t="s">
        <v>405</v>
      </c>
      <c r="D189" s="196" t="s">
        <v>5177</v>
      </c>
      <c r="E189" s="281" t="str">
        <f>INDEX(ТабЛЭП[],MATCH(ТабТП[Код ПС]&amp;TRIM(G189),ТабЛЭП[Ключ],0),7)</f>
        <v>Y00089</v>
      </c>
      <c r="F189" s="8" t="str">
        <f>INDEX(ТабЛЭП[],MATCH(ТабТП[Код ПС]&amp;TRIM(G189),ТабЛЭП[Ключ],0),1)</f>
        <v>392-004-010</v>
      </c>
      <c r="G189" s="303" t="s">
        <v>283</v>
      </c>
      <c r="H189" s="57" t="str">
        <f>INDEX(ТабПС[],MATCH(I189,Подстанции,0),1)</f>
        <v>392-004</v>
      </c>
      <c r="I189" s="58" t="s">
        <v>163</v>
      </c>
      <c r="Y189" s="328" t="s">
        <v>2218</v>
      </c>
      <c r="AH189" s="322"/>
      <c r="AJ189" s="330" t="s">
        <v>151</v>
      </c>
      <c r="AM189" s="78"/>
      <c r="AN189" s="79"/>
      <c r="AO189" s="79"/>
      <c r="AP189" s="79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</row>
    <row r="190" spans="1:52" s="61" customFormat="1" ht="15.75" hidden="1" customHeight="1" x14ac:dyDescent="0.25">
      <c r="A190" s="68" t="str">
        <f>CONCATENATE(F190,"-",C190)</f>
        <v>392-004-011-00135</v>
      </c>
      <c r="B190" s="261" t="str">
        <f>ТабТП[[#This Row],[Код ВЛ]]&amp;TRIM(ТабТП[[#This Row],[Наименование ТП]])</f>
        <v>392-004-011ТП 13 Т-1</v>
      </c>
      <c r="C190" s="68" t="s">
        <v>406</v>
      </c>
      <c r="D190" s="69" t="s">
        <v>2430</v>
      </c>
      <c r="E190" s="75" t="str">
        <f>INDEX(ТабЛЭП[],MATCH(ТабТП[Код ПС]&amp;TRIM(G190),ТабЛЭП[Ключ],0),7)</f>
        <v>Y00090</v>
      </c>
      <c r="F190" s="8" t="str">
        <f>INDEX(ТабЛЭП[],MATCH(ТабТП[Код ПС]&amp;TRIM(G190),ТабЛЭП[Ключ],0),1)</f>
        <v>392-004-011</v>
      </c>
      <c r="G190" s="303" t="s">
        <v>284</v>
      </c>
      <c r="H190" s="57" t="str">
        <f>INDEX(ТабПС[],MATCH(I190,Подстанции,0),1)</f>
        <v>392-004</v>
      </c>
      <c r="I190" s="58" t="s">
        <v>163</v>
      </c>
      <c r="AH190" s="62"/>
      <c r="AJ190" s="330" t="s">
        <v>151</v>
      </c>
      <c r="AM190" s="78"/>
      <c r="AN190" s="79"/>
      <c r="AO190" s="79"/>
      <c r="AP190" s="79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</row>
    <row r="191" spans="1:52" s="61" customFormat="1" ht="15.75" hidden="1" customHeight="1" x14ac:dyDescent="0.25">
      <c r="A191" s="68" t="str">
        <f>CONCATENATE(F191,"-",C191)</f>
        <v>392-004-011-00136</v>
      </c>
      <c r="B191" s="261" t="str">
        <f>ТабТП[[#This Row],[Код ВЛ]]&amp;TRIM(ТабТП[[#This Row],[Наименование ТП]])</f>
        <v>392-004-011ТП 14 Т-1 ПУ Водоканал</v>
      </c>
      <c r="C191" s="68" t="s">
        <v>407</v>
      </c>
      <c r="D191" s="69" t="s">
        <v>2374</v>
      </c>
      <c r="E191" s="75" t="str">
        <f>INDEX(ТабЛЭП[],MATCH(ТабТП[Код ПС]&amp;TRIM(G191),ТабЛЭП[Ключ],0),7)</f>
        <v>Y00090</v>
      </c>
      <c r="F191" s="8" t="str">
        <f>INDEX(ТабЛЭП[],MATCH(ТабТП[Код ПС]&amp;TRIM(G191),ТабЛЭП[Ключ],0),1)</f>
        <v>392-004-011</v>
      </c>
      <c r="G191" s="303" t="s">
        <v>284</v>
      </c>
      <c r="H191" s="57" t="str">
        <f>INDEX(ТабПС[],MATCH(I191,Подстанции,0),1)</f>
        <v>392-004</v>
      </c>
      <c r="I191" s="58" t="s">
        <v>163</v>
      </c>
      <c r="Y191" s="200"/>
      <c r="AH191" s="199"/>
      <c r="AJ191" s="330" t="s">
        <v>151</v>
      </c>
      <c r="AM191" s="78"/>
      <c r="AN191" s="79"/>
      <c r="AO191" s="79"/>
      <c r="AP191" s="79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</row>
    <row r="192" spans="1:52" s="61" customFormat="1" ht="15.75" hidden="1" customHeight="1" x14ac:dyDescent="0.25">
      <c r="A192" s="68" t="str">
        <f>CONCATENATE(F192,"-",C192)</f>
        <v>392-004-011-00137</v>
      </c>
      <c r="B192" s="261" t="str">
        <f>ТабТП[[#This Row],[Код ВЛ]]&amp;TRIM(ТабТП[[#This Row],[Наименование ТП]])</f>
        <v>392-004-011ТП 14 Т-2 ПУ Водоканал</v>
      </c>
      <c r="C192" s="68" t="s">
        <v>408</v>
      </c>
      <c r="D192" s="69" t="s">
        <v>2375</v>
      </c>
      <c r="E192" s="75" t="str">
        <f>INDEX(ТабЛЭП[],MATCH(ТабТП[Код ПС]&amp;TRIM(G192),ТабЛЭП[Ключ],0),7)</f>
        <v>Y00090</v>
      </c>
      <c r="F192" s="8" t="str">
        <f>INDEX(ТабЛЭП[],MATCH(ТабТП[Код ПС]&amp;TRIM(G192),ТабЛЭП[Ключ],0),1)</f>
        <v>392-004-011</v>
      </c>
      <c r="G192" s="303" t="s">
        <v>284</v>
      </c>
      <c r="H192" s="57" t="str">
        <f>INDEX(ТабПС[],MATCH(I192,Подстанции,0),1)</f>
        <v>392-004</v>
      </c>
      <c r="I192" s="58" t="s">
        <v>163</v>
      </c>
      <c r="AH192" s="62"/>
      <c r="AJ192" s="330" t="s">
        <v>151</v>
      </c>
      <c r="AM192" s="78"/>
      <c r="AN192" s="79"/>
      <c r="AO192" s="79"/>
      <c r="AP192" s="79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</row>
    <row r="193" spans="1:52" s="61" customFormat="1" ht="15.75" hidden="1" customHeight="1" x14ac:dyDescent="0.25">
      <c r="A193" s="68" t="str">
        <f>CONCATENATE(F193,"-",C193)</f>
        <v>392-004-011-00138</v>
      </c>
      <c r="B193" s="261" t="str">
        <f>ТабТП[[#This Row],[Код ВЛ]]&amp;TRIM(ТабТП[[#This Row],[Наименование ТП]])</f>
        <v>392-004-011ТП 15</v>
      </c>
      <c r="C193" s="68" t="s">
        <v>409</v>
      </c>
      <c r="D193" s="69" t="s">
        <v>2431</v>
      </c>
      <c r="E193" s="75" t="str">
        <f>INDEX(ТабЛЭП[],MATCH(ТабТП[Код ПС]&amp;TRIM(G193),ТабЛЭП[Ключ],0),7)</f>
        <v>Y00090</v>
      </c>
      <c r="F193" s="8" t="str">
        <f>INDEX(ТабЛЭП[],MATCH(ТабТП[Код ПС]&amp;TRIM(G193),ТабЛЭП[Ключ],0),1)</f>
        <v>392-004-011</v>
      </c>
      <c r="G193" s="303" t="s">
        <v>284</v>
      </c>
      <c r="H193" s="57" t="str">
        <f>INDEX(ТабПС[],MATCH(I193,Подстанции,0),1)</f>
        <v>392-004</v>
      </c>
      <c r="I193" s="58" t="s">
        <v>163</v>
      </c>
      <c r="Y193" s="61" t="s">
        <v>2218</v>
      </c>
      <c r="AH193" s="62"/>
      <c r="AJ193" s="330" t="s">
        <v>151</v>
      </c>
      <c r="AM193" s="78"/>
      <c r="AN193" s="79"/>
      <c r="AO193" s="79"/>
      <c r="AP193" s="79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</row>
    <row r="194" spans="1:52" s="61" customFormat="1" ht="15.75" hidden="1" customHeight="1" x14ac:dyDescent="0.25">
      <c r="A194" s="197" t="str">
        <f>CONCATENATE(F194,"-",C194)</f>
        <v>392-004-011-00139</v>
      </c>
      <c r="B194" s="261" t="str">
        <f>ТабТП[[#This Row],[Код ВЛ]]&amp;TRIM(ТабТП[[#This Row],[Наименование ТП]])</f>
        <v>392-004-011ТП 17 Т-1</v>
      </c>
      <c r="C194" s="197" t="s">
        <v>410</v>
      </c>
      <c r="D194" s="198" t="s">
        <v>2432</v>
      </c>
      <c r="E194" s="206" t="str">
        <f>INDEX(ТабЛЭП[],MATCH(ТабТП[Код ПС]&amp;TRIM(G194),ТабЛЭП[Ключ],0),7)</f>
        <v>Y00090</v>
      </c>
      <c r="F194" s="8" t="str">
        <f>INDEX(ТабЛЭП[],MATCH(ТабТП[Код ПС]&amp;TRIM(G194),ТабЛЭП[Ключ],0),1)</f>
        <v>392-004-011</v>
      </c>
      <c r="G194" s="303" t="s">
        <v>284</v>
      </c>
      <c r="H194" s="57" t="str">
        <f>INDEX(ТабПС[],MATCH(I194,Подстанции,0),1)</f>
        <v>392-004</v>
      </c>
      <c r="I194" s="58" t="s">
        <v>163</v>
      </c>
      <c r="Y194" s="61" t="s">
        <v>2218</v>
      </c>
      <c r="AH194" s="62"/>
      <c r="AJ194" s="330" t="s">
        <v>151</v>
      </c>
      <c r="AM194" s="78"/>
      <c r="AN194" s="79"/>
      <c r="AO194" s="79"/>
      <c r="AP194" s="79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</row>
    <row r="195" spans="1:52" s="61" customFormat="1" ht="15.75" hidden="1" customHeight="1" x14ac:dyDescent="0.25">
      <c r="A195" s="197" t="str">
        <f>CONCATENATE(F195,"-",C195)</f>
        <v>392-004-011-00140</v>
      </c>
      <c r="B195" s="261" t="str">
        <f>ТабТП[[#This Row],[Код ВЛ]]&amp;TRIM(ТабТП[[#This Row],[Наименование ТП]])</f>
        <v>392-004-011ТП 19 Т-1 Лесозавод Балт.флота</v>
      </c>
      <c r="C195" s="197" t="s">
        <v>411</v>
      </c>
      <c r="D195" s="198" t="s">
        <v>2433</v>
      </c>
      <c r="E195" s="206" t="str">
        <f>INDEX(ТабЛЭП[],MATCH(ТабТП[Код ПС]&amp;TRIM(G195),ТабЛЭП[Ключ],0),7)</f>
        <v>Y00090</v>
      </c>
      <c r="F195" s="8" t="str">
        <f>INDEX(ТабЛЭП[],MATCH(ТабТП[Код ПС]&amp;TRIM(G195),ТабЛЭП[Ключ],0),1)</f>
        <v>392-004-011</v>
      </c>
      <c r="G195" s="303" t="s">
        <v>284</v>
      </c>
      <c r="H195" s="57" t="str">
        <f>INDEX(ТабПС[],MATCH(I195,Подстанции,0),1)</f>
        <v>392-004</v>
      </c>
      <c r="I195" s="58" t="s">
        <v>163</v>
      </c>
      <c r="AH195" s="62"/>
      <c r="AJ195" s="330" t="s">
        <v>151</v>
      </c>
      <c r="AM195" s="78"/>
      <c r="AN195" s="79"/>
      <c r="AO195" s="79"/>
      <c r="AP195" s="79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</row>
    <row r="196" spans="1:52" s="61" customFormat="1" ht="15.75" hidden="1" customHeight="1" x14ac:dyDescent="0.25">
      <c r="A196" s="197" t="str">
        <f>CONCATENATE(F196,"-",C196)</f>
        <v>392-004-011-00141</v>
      </c>
      <c r="B196" s="261" t="str">
        <f>ТабТП[[#This Row],[Код ВЛ]]&amp;TRIM(ТабТП[[#This Row],[Наименование ТП]])</f>
        <v>392-004-011ТП 208-1 Фруктохранилище,Новая Рута</v>
      </c>
      <c r="C196" s="197" t="s">
        <v>412</v>
      </c>
      <c r="D196" s="198" t="s">
        <v>2376</v>
      </c>
      <c r="E196" s="206" t="str">
        <f>INDEX(ТабЛЭП[],MATCH(ТабТП[Код ПС]&amp;TRIM(G196),ТабЛЭП[Ключ],0),7)</f>
        <v>Y00090</v>
      </c>
      <c r="F196" s="8" t="str">
        <f>INDEX(ТабЛЭП[],MATCH(ТабТП[Код ПС]&amp;TRIM(G196),ТабЛЭП[Ключ],0),1)</f>
        <v>392-004-011</v>
      </c>
      <c r="G196" s="303" t="s">
        <v>284</v>
      </c>
      <c r="H196" s="57" t="str">
        <f>INDEX(ТабПС[],MATCH(I196,Подстанции,0),1)</f>
        <v>392-004</v>
      </c>
      <c r="I196" s="58" t="s">
        <v>163</v>
      </c>
      <c r="AH196" s="62"/>
      <c r="AJ196" s="330" t="s">
        <v>151</v>
      </c>
      <c r="AM196" s="78"/>
      <c r="AN196" s="79"/>
      <c r="AO196" s="79"/>
      <c r="AP196" s="79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</row>
    <row r="197" spans="1:52" s="61" customFormat="1" ht="15.75" hidden="1" customHeight="1" x14ac:dyDescent="0.25">
      <c r="A197" s="197" t="str">
        <f>CONCATENATE(F197,"-",C197)</f>
        <v>392-004-011-00142</v>
      </c>
      <c r="B197" s="261" t="str">
        <f>ТабТП[[#This Row],[Код ВЛ]]&amp;TRIM(ТабТП[[#This Row],[Наименование ТП]])</f>
        <v>392-004-011ТП 216 Т-1 Дом престарелый и инвалидов</v>
      </c>
      <c r="C197" s="197" t="s">
        <v>413</v>
      </c>
      <c r="D197" s="198" t="s">
        <v>2201</v>
      </c>
      <c r="E197" s="206" t="str">
        <f>INDEX(ТабЛЭП[],MATCH(ТабТП[Код ПС]&amp;TRIM(G197),ТабЛЭП[Ключ],0),7)</f>
        <v>Y00090</v>
      </c>
      <c r="F197" s="8" t="str">
        <f>INDEX(ТабЛЭП[],MATCH(ТабТП[Код ПС]&amp;TRIM(G197),ТабЛЭП[Ключ],0),1)</f>
        <v>392-004-011</v>
      </c>
      <c r="G197" s="303" t="s">
        <v>284</v>
      </c>
      <c r="H197" s="57" t="str">
        <f>INDEX(ТабПС[],MATCH(I197,Подстанции,0),1)</f>
        <v>392-004</v>
      </c>
      <c r="I197" s="58" t="s">
        <v>163</v>
      </c>
      <c r="AH197" s="62"/>
      <c r="AJ197" s="330" t="s">
        <v>151</v>
      </c>
      <c r="AM197" s="78"/>
      <c r="AN197" s="79"/>
      <c r="AO197" s="79"/>
      <c r="AP197" s="79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</row>
    <row r="198" spans="1:52" s="61" customFormat="1" ht="15.75" hidden="1" customHeight="1" x14ac:dyDescent="0.25">
      <c r="A198" s="197" t="str">
        <f>CONCATENATE(F198,"-",C198)</f>
        <v>392-004-011-00143</v>
      </c>
      <c r="B198" s="261" t="str">
        <f>ТабТП[[#This Row],[Код ВЛ]]&amp;TRIM(ТабТП[[#This Row],[Наименование ТП]])</f>
        <v>392-004-011ТП 246</v>
      </c>
      <c r="C198" s="197" t="s">
        <v>414</v>
      </c>
      <c r="D198" s="198" t="s">
        <v>2434</v>
      </c>
      <c r="E198" s="206" t="str">
        <f>INDEX(ТабЛЭП[],MATCH(ТабТП[Код ПС]&amp;TRIM(G198),ТабЛЭП[Ключ],0),7)</f>
        <v>Y00090</v>
      </c>
      <c r="F198" s="8" t="str">
        <f>INDEX(ТабЛЭП[],MATCH(ТабТП[Код ПС]&amp;TRIM(G198),ТабЛЭП[Ключ],0),1)</f>
        <v>392-004-011</v>
      </c>
      <c r="G198" s="303" t="s">
        <v>284</v>
      </c>
      <c r="H198" s="57" t="str">
        <f>INDEX(ТабПС[],MATCH(I198,Подстанции,0),1)</f>
        <v>392-004</v>
      </c>
      <c r="I198" s="58" t="s">
        <v>163</v>
      </c>
      <c r="Y198" s="61" t="s">
        <v>2218</v>
      </c>
      <c r="AH198" s="62"/>
      <c r="AJ198" s="330" t="s">
        <v>151</v>
      </c>
      <c r="AM198" s="78"/>
      <c r="AN198" s="79"/>
      <c r="AO198" s="79"/>
      <c r="AP198" s="79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</row>
    <row r="199" spans="1:52" s="61" customFormat="1" ht="15.75" hidden="1" customHeight="1" x14ac:dyDescent="0.25">
      <c r="A199" s="197" t="str">
        <f>CONCATENATE(F199,"-",C199)</f>
        <v>392-004-011-00144</v>
      </c>
      <c r="B199" s="261" t="str">
        <f>ТабТП[[#This Row],[Код ВЛ]]&amp;TRIM(ТабТП[[#This Row],[Наименование ТП]])</f>
        <v>392-004-011ТП 70 ж/д</v>
      </c>
      <c r="C199" s="197" t="s">
        <v>415</v>
      </c>
      <c r="D199" s="198" t="s">
        <v>2202</v>
      </c>
      <c r="E199" s="206" t="str">
        <f>INDEX(ТабЛЭП[],MATCH(ТабТП[Код ПС]&amp;TRIM(G199),ТабЛЭП[Ключ],0),7)</f>
        <v>Y00090</v>
      </c>
      <c r="F199" s="8" t="str">
        <f>INDEX(ТабЛЭП[],MATCH(ТабТП[Код ПС]&amp;TRIM(G199),ТабЛЭП[Ключ],0),1)</f>
        <v>392-004-011</v>
      </c>
      <c r="G199" s="303" t="s">
        <v>284</v>
      </c>
      <c r="H199" s="57" t="str">
        <f>INDEX(ТабПС[],MATCH(I199,Подстанции,0),1)</f>
        <v>392-004</v>
      </c>
      <c r="I199" s="58" t="s">
        <v>163</v>
      </c>
      <c r="AH199" s="62"/>
      <c r="AJ199" s="330" t="s">
        <v>151</v>
      </c>
      <c r="AM199" s="78"/>
      <c r="AN199" s="79"/>
      <c r="AO199" s="79"/>
      <c r="AP199" s="79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</row>
    <row r="200" spans="1:52" s="61" customFormat="1" ht="15.75" hidden="1" customHeight="1" x14ac:dyDescent="0.25">
      <c r="A200" s="197" t="str">
        <f>CONCATENATE(F200,"-",C200)</f>
        <v>392-004-011-00145</v>
      </c>
      <c r="B200" s="261" t="str">
        <f>ТабТП[[#This Row],[Код ВЛ]]&amp;TRIM(ТабТП[[#This Row],[Наименование ТП]])</f>
        <v>392-004-011ТП 79 ООО Квадрикс</v>
      </c>
      <c r="C200" s="197" t="s">
        <v>416</v>
      </c>
      <c r="D200" s="198" t="s">
        <v>2377</v>
      </c>
      <c r="E200" s="206" t="str">
        <f>INDEX(ТабЛЭП[],MATCH(ТабТП[Код ПС]&amp;TRIM(G200),ТабЛЭП[Ключ],0),7)</f>
        <v>Y00090</v>
      </c>
      <c r="F200" s="8" t="str">
        <f>INDEX(ТабЛЭП[],MATCH(ТабТП[Код ПС]&amp;TRIM(G200),ТабЛЭП[Ключ],0),1)</f>
        <v>392-004-011</v>
      </c>
      <c r="G200" s="303" t="s">
        <v>284</v>
      </c>
      <c r="H200" s="57" t="str">
        <f>INDEX(ТабПС[],MATCH(I200,Подстанции,0),1)</f>
        <v>392-004</v>
      </c>
      <c r="I200" s="58" t="s">
        <v>163</v>
      </c>
      <c r="AH200" s="62"/>
      <c r="AJ200" s="330" t="s">
        <v>151</v>
      </c>
      <c r="AM200" s="78"/>
      <c r="AN200" s="79"/>
      <c r="AO200" s="79"/>
      <c r="AP200" s="79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</row>
    <row r="201" spans="1:52" s="61" customFormat="1" ht="15.75" hidden="1" customHeight="1" x14ac:dyDescent="0.25">
      <c r="A201" s="197" t="str">
        <f>CONCATENATE(F201,"-",C201)</f>
        <v>392-004-011-00146</v>
      </c>
      <c r="B201" s="261" t="str">
        <f>ТабТП[[#This Row],[Код ВЛ]]&amp;TRIM(ТабТП[[#This Row],[Наименование ТП]])</f>
        <v>392-004-011ТП 95 Т-1</v>
      </c>
      <c r="C201" s="197" t="s">
        <v>417</v>
      </c>
      <c r="D201" s="198" t="s">
        <v>2435</v>
      </c>
      <c r="E201" s="206" t="str">
        <f>INDEX(ТабЛЭП[],MATCH(ТабТП[Код ПС]&amp;TRIM(G201),ТабЛЭП[Ключ],0),7)</f>
        <v>Y00090</v>
      </c>
      <c r="F201" s="8" t="str">
        <f>INDEX(ТабЛЭП[],MATCH(ТабТП[Код ПС]&amp;TRIM(G201),ТабЛЭП[Ключ],0),1)</f>
        <v>392-004-011</v>
      </c>
      <c r="G201" s="303" t="s">
        <v>284</v>
      </c>
      <c r="H201" s="57" t="str">
        <f>INDEX(ТабПС[],MATCH(I201,Подстанции,0),1)</f>
        <v>392-004</v>
      </c>
      <c r="I201" s="58" t="s">
        <v>163</v>
      </c>
      <c r="Y201" s="61" t="s">
        <v>2218</v>
      </c>
      <c r="AH201" s="62"/>
      <c r="AJ201" s="330" t="s">
        <v>151</v>
      </c>
      <c r="AM201" s="78"/>
      <c r="AN201" s="79"/>
      <c r="AO201" s="79"/>
      <c r="AP201" s="79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</row>
    <row r="202" spans="1:52" s="61" customFormat="1" ht="15.75" hidden="1" customHeight="1" x14ac:dyDescent="0.25">
      <c r="A202" s="66" t="str">
        <f>CONCATENATE(F202,"-",C202)</f>
        <v>392-004-012-00147</v>
      </c>
      <c r="B202" s="261" t="str">
        <f>ТабТП[[#This Row],[Код ВЛ]]&amp;TRIM(ТабТП[[#This Row],[Наименование ТП]])</f>
        <v>392-004-012ТП 220 Т-1 Реттраслятор</v>
      </c>
      <c r="C202" s="66" t="s">
        <v>418</v>
      </c>
      <c r="D202" s="67" t="s">
        <v>2203</v>
      </c>
      <c r="E202" s="66" t="str">
        <f>INDEX(ТабЛЭП[],MATCH(ТабТП[Код ПС]&amp;TRIM(G202),ТабЛЭП[Ключ],0),7)</f>
        <v>Y00091</v>
      </c>
      <c r="F202" s="8" t="str">
        <f>INDEX(ТабЛЭП[],MATCH(ТабТП[Код ПС]&amp;TRIM(G202),ТабЛЭП[Ключ],0),1)</f>
        <v>392-004-012</v>
      </c>
      <c r="G202" s="303" t="s">
        <v>285</v>
      </c>
      <c r="H202" s="57" t="str">
        <f>INDEX(ТабПС[],MATCH(I202,Подстанции,0),1)</f>
        <v>392-004</v>
      </c>
      <c r="I202" s="58" t="s">
        <v>163</v>
      </c>
      <c r="AH202" s="62"/>
      <c r="AJ202" s="330" t="s">
        <v>151</v>
      </c>
      <c r="AM202" s="78"/>
      <c r="AN202" s="79"/>
      <c r="AO202" s="79"/>
      <c r="AP202" s="79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</row>
    <row r="203" spans="1:52" s="61" customFormat="1" ht="15.75" hidden="1" customHeight="1" x14ac:dyDescent="0.25">
      <c r="A203" s="66" t="str">
        <f>CONCATENATE(F203,"-",C203)</f>
        <v>392-004-012-00148</v>
      </c>
      <c r="B203" s="261" t="str">
        <f>ТабТП[[#This Row],[Код ВЛ]]&amp;TRIM(ТабТП[[#This Row],[Наименование ТП]])</f>
        <v>392-004-012ТП 225-2</v>
      </c>
      <c r="C203" s="66" t="s">
        <v>419</v>
      </c>
      <c r="D203" s="67" t="s">
        <v>2436</v>
      </c>
      <c r="E203" s="66" t="str">
        <f>INDEX(ТабЛЭП[],MATCH(ТабТП[Код ПС]&amp;TRIM(G203),ТабЛЭП[Ключ],0),7)</f>
        <v>Y00091</v>
      </c>
      <c r="F203" s="8" t="str">
        <f>INDEX(ТабЛЭП[],MATCH(ТабТП[Код ПС]&amp;TRIM(G203),ТабЛЭП[Ключ],0),1)</f>
        <v>392-004-012</v>
      </c>
      <c r="G203" s="303" t="s">
        <v>285</v>
      </c>
      <c r="H203" s="57" t="str">
        <f>INDEX(ТабПС[],MATCH(I203,Подстанции,0),1)</f>
        <v>392-004</v>
      </c>
      <c r="I203" s="58" t="s">
        <v>163</v>
      </c>
      <c r="Y203" s="61" t="s">
        <v>2218</v>
      </c>
      <c r="AH203" s="62"/>
      <c r="AJ203" s="330" t="s">
        <v>151</v>
      </c>
      <c r="AM203" s="78"/>
      <c r="AN203" s="79"/>
      <c r="AO203" s="79"/>
      <c r="AP203" s="79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</row>
    <row r="204" spans="1:52" s="61" customFormat="1" ht="15.75" hidden="1" customHeight="1" x14ac:dyDescent="0.25">
      <c r="A204" s="281" t="str">
        <f>CONCATENATE(F204,"-",C204)</f>
        <v>392-004-012-00149</v>
      </c>
      <c r="B204" s="261" t="str">
        <f>ТабТП[[#This Row],[Код ВЛ]]&amp;TRIM(ТабТП[[#This Row],[Наименование ТП]])</f>
        <v>392-004-012ТП 242 Т-1 Служ-адм здание таможни</v>
      </c>
      <c r="C204" s="281" t="s">
        <v>420</v>
      </c>
      <c r="D204" s="196" t="s">
        <v>2437</v>
      </c>
      <c r="E204" s="281" t="str">
        <f>INDEX(ТабЛЭП[],MATCH(ТабТП[Код ПС]&amp;TRIM(G204),ТабЛЭП[Ключ],0),7)</f>
        <v>Y00091</v>
      </c>
      <c r="F204" s="8" t="str">
        <f>INDEX(ТабЛЭП[],MATCH(ТабТП[Код ПС]&amp;TRIM(G204),ТабЛЭП[Ключ],0),1)</f>
        <v>392-004-012</v>
      </c>
      <c r="G204" s="303" t="s">
        <v>285</v>
      </c>
      <c r="H204" s="57" t="str">
        <f>INDEX(ТабПС[],MATCH(I204,Подстанции,0),1)</f>
        <v>392-004</v>
      </c>
      <c r="I204" s="58" t="s">
        <v>163</v>
      </c>
      <c r="AH204" s="62"/>
      <c r="AJ204" s="330" t="s">
        <v>151</v>
      </c>
      <c r="AM204" s="78"/>
      <c r="AN204" s="79"/>
      <c r="AO204" s="79"/>
      <c r="AP204" s="79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</row>
    <row r="205" spans="1:52" s="61" customFormat="1" ht="15.75" hidden="1" customHeight="1" x14ac:dyDescent="0.25">
      <c r="A205" s="281" t="str">
        <f>CONCATENATE(F205,"-",C205)</f>
        <v>392-004-012-00150</v>
      </c>
      <c r="B205" s="261" t="str">
        <f>ТабТП[[#This Row],[Код ВЛ]]&amp;TRIM(ТабТП[[#This Row],[Наименование ТП]])</f>
        <v>392-004-012ТП 31</v>
      </c>
      <c r="C205" s="281" t="s">
        <v>421</v>
      </c>
      <c r="D205" s="196" t="s">
        <v>2438</v>
      </c>
      <c r="E205" s="281" t="str">
        <f>INDEX(ТабЛЭП[],MATCH(ТабТП[Код ПС]&amp;TRIM(G205),ТабЛЭП[Ключ],0),7)</f>
        <v>Y00091</v>
      </c>
      <c r="F205" s="8" t="str">
        <f>INDEX(ТабЛЭП[],MATCH(ТабТП[Код ПС]&amp;TRIM(G205),ТабЛЭП[Ключ],0),1)</f>
        <v>392-004-012</v>
      </c>
      <c r="G205" s="303" t="s">
        <v>285</v>
      </c>
      <c r="H205" s="57" t="str">
        <f>INDEX(ТабПС[],MATCH(I205,Подстанции,0),1)</f>
        <v>392-004</v>
      </c>
      <c r="I205" s="58" t="s">
        <v>163</v>
      </c>
      <c r="Y205" s="61" t="s">
        <v>2218</v>
      </c>
      <c r="AH205" s="62"/>
      <c r="AJ205" s="330" t="s">
        <v>151</v>
      </c>
      <c r="AM205" s="78"/>
      <c r="AN205" s="79"/>
      <c r="AO205" s="79"/>
      <c r="AP205" s="79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</row>
    <row r="206" spans="1:52" s="61" customFormat="1" ht="15.75" hidden="1" customHeight="1" x14ac:dyDescent="0.25">
      <c r="A206" s="281" t="str">
        <f>CONCATENATE(F206,"-",C206)</f>
        <v>392-004-012-00151</v>
      </c>
      <c r="B206" s="261" t="str">
        <f>ТабТП[[#This Row],[Код ВЛ]]&amp;TRIM(ТабТП[[#This Row],[Наименование ТП]])</f>
        <v>392-004-012ТП 34</v>
      </c>
      <c r="C206" s="281" t="s">
        <v>422</v>
      </c>
      <c r="D206" s="196" t="s">
        <v>2439</v>
      </c>
      <c r="E206" s="281" t="str">
        <f>INDEX(ТабЛЭП[],MATCH(ТабТП[Код ПС]&amp;TRIM(G206),ТабЛЭП[Ключ],0),7)</f>
        <v>Y00091</v>
      </c>
      <c r="F206" s="8" t="str">
        <f>INDEX(ТабЛЭП[],MATCH(ТабТП[Код ПС]&amp;TRIM(G206),ТабЛЭП[Ключ],0),1)</f>
        <v>392-004-012</v>
      </c>
      <c r="G206" s="303" t="s">
        <v>285</v>
      </c>
      <c r="H206" s="57" t="str">
        <f>INDEX(ТабПС[],MATCH(I206,Подстанции,0),1)</f>
        <v>392-004</v>
      </c>
      <c r="I206" s="58" t="s">
        <v>163</v>
      </c>
      <c r="Y206" s="61" t="s">
        <v>2218</v>
      </c>
      <c r="AH206" s="62"/>
      <c r="AJ206" s="330" t="s">
        <v>151</v>
      </c>
      <c r="AM206" s="78"/>
      <c r="AN206" s="79"/>
      <c r="AO206" s="79"/>
      <c r="AP206" s="79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</row>
    <row r="207" spans="1:52" s="61" customFormat="1" ht="15.75" hidden="1" customHeight="1" x14ac:dyDescent="0.25">
      <c r="A207" s="66" t="str">
        <f>CONCATENATE(F207,"-",C207)</f>
        <v>392-004-012-00152</v>
      </c>
      <c r="B207" s="261" t="str">
        <f>ТабТП[[#This Row],[Код ВЛ]]&amp;TRIM(ТабТП[[#This Row],[Наименование ТП]])</f>
        <v>392-004-012ТП 57</v>
      </c>
      <c r="C207" s="66" t="s">
        <v>423</v>
      </c>
      <c r="D207" s="67" t="s">
        <v>2440</v>
      </c>
      <c r="E207" s="66" t="str">
        <f>INDEX(ТабЛЭП[],MATCH(ТабТП[Код ПС]&amp;TRIM(G207),ТабЛЭП[Ключ],0),7)</f>
        <v>Y00091</v>
      </c>
      <c r="F207" s="8" t="str">
        <f>INDEX(ТабЛЭП[],MATCH(ТабТП[Код ПС]&amp;TRIM(G207),ТабЛЭП[Ключ],0),1)</f>
        <v>392-004-012</v>
      </c>
      <c r="G207" s="303" t="s">
        <v>285</v>
      </c>
      <c r="H207" s="57" t="str">
        <f>INDEX(ТабПС[],MATCH(I207,Подстанции,0),1)</f>
        <v>392-004</v>
      </c>
      <c r="I207" s="58" t="s">
        <v>163</v>
      </c>
      <c r="Y207" s="61" t="s">
        <v>2218</v>
      </c>
      <c r="AH207" s="62"/>
      <c r="AJ207" s="330" t="s">
        <v>151</v>
      </c>
      <c r="AM207" s="78"/>
      <c r="AN207" s="79"/>
      <c r="AO207" s="79"/>
      <c r="AP207" s="79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</row>
    <row r="208" spans="1:52" s="61" customFormat="1" ht="15.75" hidden="1" customHeight="1" x14ac:dyDescent="0.25">
      <c r="A208" s="282" t="str">
        <f>CONCATENATE(F208,"-",C208)</f>
        <v>392-004-012-00153</v>
      </c>
      <c r="B208" s="261" t="str">
        <f>ТабТП[[#This Row],[Код ВЛ]]&amp;TRIM(ТабТП[[#This Row],[Наименование ТП]])</f>
        <v>392-004-012ТП 62 Т-1</v>
      </c>
      <c r="C208" s="282" t="s">
        <v>2581</v>
      </c>
      <c r="D208" s="204" t="s">
        <v>2441</v>
      </c>
      <c r="E208" s="282" t="str">
        <f>INDEX(ТабЛЭП[],MATCH(ТабТП[Код ПС]&amp;TRIM(G208),ТабЛЭП[Ключ],0),7)</f>
        <v>Y00091</v>
      </c>
      <c r="F208" s="278" t="str">
        <f>INDEX(ТабЛЭП[],MATCH(ТабТП[Код ПС]&amp;TRIM(G208),ТабЛЭП[Ключ],0),1)</f>
        <v>392-004-012</v>
      </c>
      <c r="G208" s="303" t="s">
        <v>285</v>
      </c>
      <c r="H208" s="280" t="str">
        <f>INDEX(ТабПС[],MATCH(I208,Подстанции,0),1)</f>
        <v>392-004</v>
      </c>
      <c r="I208" s="191" t="s">
        <v>163</v>
      </c>
      <c r="J208" s="328"/>
      <c r="K208" s="328"/>
      <c r="L208" s="328"/>
      <c r="M208" s="328"/>
      <c r="N208" s="328"/>
      <c r="O208" s="328"/>
      <c r="P208" s="328"/>
      <c r="Q208" s="328"/>
      <c r="R208" s="328"/>
      <c r="S208" s="328"/>
      <c r="T208" s="328"/>
      <c r="U208" s="328"/>
      <c r="V208" s="328"/>
      <c r="W208" s="328"/>
      <c r="X208" s="328"/>
      <c r="Y208" s="328" t="s">
        <v>2218</v>
      </c>
      <c r="Z208" s="328"/>
      <c r="AA208" s="328"/>
      <c r="AB208" s="328"/>
      <c r="AC208" s="328"/>
      <c r="AD208" s="328"/>
      <c r="AE208" s="328"/>
      <c r="AF208" s="328"/>
      <c r="AG208" s="328"/>
      <c r="AH208" s="322"/>
      <c r="AI208" s="328"/>
      <c r="AJ208" s="330" t="s">
        <v>151</v>
      </c>
      <c r="AK208" s="328"/>
      <c r="AL208" s="328"/>
      <c r="AM208" s="210"/>
      <c r="AN208" s="263"/>
      <c r="AO208" s="263"/>
      <c r="AP208" s="263"/>
      <c r="AQ208" s="323"/>
      <c r="AR208" s="323"/>
      <c r="AS208" s="323"/>
      <c r="AT208" s="323"/>
      <c r="AU208" s="323"/>
      <c r="AV208" s="323"/>
      <c r="AW208" s="323"/>
      <c r="AX208" s="323"/>
      <c r="AY208" s="323"/>
      <c r="AZ208" s="323"/>
    </row>
    <row r="209" spans="1:52" s="61" customFormat="1" ht="15.75" hidden="1" customHeight="1" x14ac:dyDescent="0.25">
      <c r="A209" s="281" t="str">
        <f>CONCATENATE(F209,"-",C209)</f>
        <v>392-004-012-00154</v>
      </c>
      <c r="B209" s="261" t="str">
        <f>ТабТП[[#This Row],[Код ВЛ]]&amp;TRIM(ТабТП[[#This Row],[Наименование ТП]])</f>
        <v>392-004-012ТП 76</v>
      </c>
      <c r="C209" s="281" t="s">
        <v>424</v>
      </c>
      <c r="D209" s="196" t="s">
        <v>2442</v>
      </c>
      <c r="E209" s="281" t="str">
        <f>INDEX(ТабЛЭП[],MATCH(ТабТП[Код ПС]&amp;TRIM(G209),ТабЛЭП[Ключ],0),7)</f>
        <v>Y00091</v>
      </c>
      <c r="F209" s="278" t="str">
        <f>INDEX(ТабЛЭП[],MATCH(ТабТП[Код ПС]&amp;TRIM(G209),ТабЛЭП[Ключ],0),1)</f>
        <v>392-004-012</v>
      </c>
      <c r="G209" s="303" t="s">
        <v>285</v>
      </c>
      <c r="H209" s="280" t="str">
        <f>INDEX(ТабПС[],MATCH(I209,Подстанции,0),1)</f>
        <v>392-004</v>
      </c>
      <c r="I209" s="191" t="s">
        <v>163</v>
      </c>
      <c r="J209" s="328"/>
      <c r="K209" s="328"/>
      <c r="L209" s="328"/>
      <c r="M209" s="328"/>
      <c r="N209" s="328"/>
      <c r="O209" s="328"/>
      <c r="P209" s="328"/>
      <c r="Q209" s="328"/>
      <c r="R209" s="328"/>
      <c r="S209" s="328"/>
      <c r="T209" s="328"/>
      <c r="U209" s="328"/>
      <c r="V209" s="328"/>
      <c r="W209" s="328"/>
      <c r="X209" s="328"/>
      <c r="Y209" s="328"/>
      <c r="Z209" s="328"/>
      <c r="AA209" s="328"/>
      <c r="AB209" s="328"/>
      <c r="AC209" s="328"/>
      <c r="AD209" s="328"/>
      <c r="AE209" s="328"/>
      <c r="AF209" s="328"/>
      <c r="AG209" s="328"/>
      <c r="AH209" s="322"/>
      <c r="AI209" s="328"/>
      <c r="AJ209" s="330" t="s">
        <v>151</v>
      </c>
      <c r="AK209" s="328"/>
      <c r="AL209" s="328"/>
      <c r="AM209" s="210"/>
      <c r="AN209" s="263"/>
      <c r="AO209" s="263"/>
      <c r="AP209" s="263"/>
      <c r="AQ209" s="323"/>
      <c r="AR209" s="323"/>
      <c r="AS209" s="323"/>
      <c r="AT209" s="323"/>
      <c r="AU209" s="323"/>
      <c r="AV209" s="323"/>
      <c r="AW209" s="323"/>
      <c r="AX209" s="323"/>
      <c r="AY209" s="323"/>
      <c r="AZ209" s="323"/>
    </row>
    <row r="210" spans="1:52" s="61" customFormat="1" ht="15.75" hidden="1" customHeight="1" x14ac:dyDescent="0.25">
      <c r="A210" s="281" t="str">
        <f>CONCATENATE(F210,"-",C210)</f>
        <v>392-004-012-00155</v>
      </c>
      <c r="B210" s="261" t="str">
        <f>ТабТП[[#This Row],[Код ВЛ]]&amp;TRIM(ТабТП[[#This Row],[Наименование ТП]])</f>
        <v>392-004-012ТП 98 Т-1</v>
      </c>
      <c r="C210" s="281" t="s">
        <v>425</v>
      </c>
      <c r="D210" s="196" t="s">
        <v>2443</v>
      </c>
      <c r="E210" s="281" t="str">
        <f>INDEX(ТабЛЭП[],MATCH(ТабТП[Код ПС]&amp;TRIM(G210),ТабЛЭП[Ключ],0),7)</f>
        <v>Y00091</v>
      </c>
      <c r="F210" s="278" t="str">
        <f>INDEX(ТабЛЭП[],MATCH(ТабТП[Код ПС]&amp;TRIM(G210),ТабЛЭП[Ключ],0),1)</f>
        <v>392-004-012</v>
      </c>
      <c r="G210" s="303" t="s">
        <v>285</v>
      </c>
      <c r="H210" s="280" t="str">
        <f>INDEX(ТабПС[],MATCH(I210,Подстанции,0),1)</f>
        <v>392-004</v>
      </c>
      <c r="I210" s="447" t="s">
        <v>163</v>
      </c>
      <c r="J210" s="328"/>
      <c r="K210" s="328"/>
      <c r="L210" s="328"/>
      <c r="M210" s="328"/>
      <c r="N210" s="328"/>
      <c r="O210" s="328"/>
      <c r="P210" s="328"/>
      <c r="Q210" s="328"/>
      <c r="R210" s="328"/>
      <c r="S210" s="328"/>
      <c r="T210" s="328"/>
      <c r="U210" s="328"/>
      <c r="V210" s="328"/>
      <c r="W210" s="328"/>
      <c r="X210" s="328"/>
      <c r="Y210" s="328"/>
      <c r="Z210" s="328"/>
      <c r="AA210" s="328"/>
      <c r="AB210" s="328"/>
      <c r="AC210" s="328"/>
      <c r="AD210" s="328"/>
      <c r="AE210" s="328"/>
      <c r="AF210" s="328"/>
      <c r="AG210" s="328"/>
      <c r="AH210" s="322"/>
      <c r="AI210" s="328"/>
      <c r="AJ210" s="330" t="s">
        <v>151</v>
      </c>
      <c r="AK210" s="328"/>
      <c r="AL210" s="328"/>
      <c r="AM210" s="210"/>
      <c r="AN210" s="263"/>
      <c r="AO210" s="263"/>
      <c r="AP210" s="263"/>
      <c r="AQ210" s="323"/>
      <c r="AR210" s="323"/>
      <c r="AS210" s="323"/>
      <c r="AT210" s="323"/>
      <c r="AU210" s="323"/>
      <c r="AV210" s="323"/>
      <c r="AW210" s="323"/>
      <c r="AX210" s="323"/>
      <c r="AY210" s="323"/>
      <c r="AZ210" s="323"/>
    </row>
    <row r="211" spans="1:52" s="61" customFormat="1" ht="15.75" hidden="1" customHeight="1" x14ac:dyDescent="0.25">
      <c r="A211" s="281" t="str">
        <f>CONCATENATE(F211,"-",C211)</f>
        <v>392-004-012-00156</v>
      </c>
      <c r="B211" s="261" t="str">
        <f>ТабТП[[#This Row],[Код ВЛ]]&amp;TRIM(ТабТП[[#This Row],[Наименование ТП]])</f>
        <v>392-004-012ТП 99 Т-1</v>
      </c>
      <c r="C211" s="281" t="s">
        <v>426</v>
      </c>
      <c r="D211" s="196" t="s">
        <v>2444</v>
      </c>
      <c r="E211" s="281" t="str">
        <f>INDEX(ТабЛЭП[],MATCH(ТабТП[Код ПС]&amp;TRIM(G211),ТабЛЭП[Ключ],0),7)</f>
        <v>Y00091</v>
      </c>
      <c r="F211" s="278" t="str">
        <f>INDEX(ТабЛЭП[],MATCH(ТабТП[Код ПС]&amp;TRIM(G211),ТабЛЭП[Ключ],0),1)</f>
        <v>392-004-012</v>
      </c>
      <c r="G211" s="303" t="s">
        <v>285</v>
      </c>
      <c r="H211" s="280" t="str">
        <f>INDEX(ТабПС[],MATCH(I211,Подстанции,0),1)</f>
        <v>392-004</v>
      </c>
      <c r="I211" s="447" t="s">
        <v>163</v>
      </c>
      <c r="J211" s="328"/>
      <c r="K211" s="328"/>
      <c r="L211" s="328"/>
      <c r="M211" s="328"/>
      <c r="N211" s="328"/>
      <c r="O211" s="328"/>
      <c r="P211" s="328"/>
      <c r="Q211" s="328"/>
      <c r="R211" s="328"/>
      <c r="S211" s="328"/>
      <c r="T211" s="328"/>
      <c r="U211" s="328"/>
      <c r="V211" s="328"/>
      <c r="W211" s="328"/>
      <c r="X211" s="328"/>
      <c r="Y211" s="328"/>
      <c r="Z211" s="328"/>
      <c r="AA211" s="328"/>
      <c r="AB211" s="328"/>
      <c r="AC211" s="328"/>
      <c r="AD211" s="328"/>
      <c r="AE211" s="328"/>
      <c r="AF211" s="328"/>
      <c r="AG211" s="328"/>
      <c r="AH211" s="322"/>
      <c r="AI211" s="328"/>
      <c r="AJ211" s="330" t="s">
        <v>151</v>
      </c>
      <c r="AK211" s="328"/>
      <c r="AL211" s="328"/>
      <c r="AM211" s="210"/>
      <c r="AN211" s="263"/>
      <c r="AO211" s="263"/>
      <c r="AP211" s="263"/>
      <c r="AQ211" s="323"/>
      <c r="AR211" s="323"/>
      <c r="AS211" s="323"/>
      <c r="AT211" s="323"/>
      <c r="AU211" s="323"/>
      <c r="AV211" s="323"/>
      <c r="AW211" s="323"/>
      <c r="AX211" s="323"/>
      <c r="AY211" s="323"/>
      <c r="AZ211" s="323"/>
    </row>
    <row r="212" spans="1:52" s="61" customFormat="1" ht="15.75" hidden="1" customHeight="1" x14ac:dyDescent="0.25">
      <c r="A212" s="281" t="str">
        <f>CONCATENATE(F212,"-",C212)</f>
        <v>392-004-012-00157</v>
      </c>
      <c r="B212" s="261" t="str">
        <f>ТабТП[[#This Row],[Код ВЛ]]&amp;TRIM(ТабТП[[#This Row],[Наименование ТП]])</f>
        <v>392-004-012ТП 55</v>
      </c>
      <c r="C212" s="281" t="s">
        <v>427</v>
      </c>
      <c r="D212" s="196" t="s">
        <v>5178</v>
      </c>
      <c r="E212" s="281" t="str">
        <f>INDEX(ТабЛЭП[],MATCH(ТабТП[Код ПС]&amp;TRIM(G212),ТабЛЭП[Ключ],0),7)</f>
        <v>Y00091</v>
      </c>
      <c r="F212" s="278" t="str">
        <f>INDEX(ТабЛЭП[],MATCH(ТабТП[Код ПС]&amp;TRIM(G212),ТабЛЭП[Ключ],0),1)</f>
        <v>392-004-012</v>
      </c>
      <c r="G212" s="303" t="s">
        <v>285</v>
      </c>
      <c r="H212" s="280" t="str">
        <f>INDEX(ТабПС[],MATCH(I212,Подстанции,0),1)</f>
        <v>392-004</v>
      </c>
      <c r="I212" s="447" t="s">
        <v>163</v>
      </c>
      <c r="J212" s="328"/>
      <c r="K212" s="328"/>
      <c r="L212" s="328"/>
      <c r="M212" s="328"/>
      <c r="N212" s="328"/>
      <c r="O212" s="328"/>
      <c r="P212" s="328"/>
      <c r="Q212" s="328"/>
      <c r="R212" s="328"/>
      <c r="S212" s="328"/>
      <c r="T212" s="328"/>
      <c r="U212" s="328"/>
      <c r="V212" s="328"/>
      <c r="W212" s="328"/>
      <c r="X212" s="328"/>
      <c r="Y212" s="328"/>
      <c r="Z212" s="328"/>
      <c r="AA212" s="328"/>
      <c r="AB212" s="328"/>
      <c r="AC212" s="328"/>
      <c r="AD212" s="328"/>
      <c r="AE212" s="328"/>
      <c r="AF212" s="328"/>
      <c r="AG212" s="328"/>
      <c r="AH212" s="322"/>
      <c r="AI212" s="328"/>
      <c r="AJ212" s="330" t="s">
        <v>151</v>
      </c>
      <c r="AK212" s="328"/>
      <c r="AL212" s="328"/>
      <c r="AM212" s="210"/>
      <c r="AN212" s="263"/>
      <c r="AO212" s="263"/>
      <c r="AP212" s="263"/>
      <c r="AQ212" s="323"/>
      <c r="AR212" s="323"/>
      <c r="AS212" s="323"/>
      <c r="AT212" s="323"/>
      <c r="AU212" s="323"/>
      <c r="AV212" s="323"/>
      <c r="AW212" s="323"/>
      <c r="AX212" s="323"/>
      <c r="AY212" s="323"/>
      <c r="AZ212" s="323"/>
    </row>
    <row r="213" spans="1:52" s="61" customFormat="1" ht="15.75" hidden="1" customHeight="1" x14ac:dyDescent="0.25">
      <c r="A213" s="281" t="str">
        <f>CONCATENATE(F213,"-",C213)</f>
        <v>392-004-012-00158</v>
      </c>
      <c r="B213" s="261" t="str">
        <f>ТабТП[[#This Row],[Код ВЛ]]&amp;TRIM(ТабТП[[#This Row],[Наименование ТП]])</f>
        <v>392-004-012ТП 55-1</v>
      </c>
      <c r="C213" s="281" t="s">
        <v>428</v>
      </c>
      <c r="D213" s="196" t="s">
        <v>5179</v>
      </c>
      <c r="E213" s="281" t="str">
        <f>INDEX(ТабЛЭП[],MATCH(ТабТП[Код ПС]&amp;TRIM(G213),ТабЛЭП[Ключ],0),7)</f>
        <v>Y00091</v>
      </c>
      <c r="F213" s="278" t="str">
        <f>INDEX(ТабЛЭП[],MATCH(ТабТП[Код ПС]&amp;TRIM(G213),ТабЛЭП[Ключ],0),1)</f>
        <v>392-004-012</v>
      </c>
      <c r="G213" s="303" t="s">
        <v>285</v>
      </c>
      <c r="H213" s="280" t="str">
        <f>INDEX(ТабПС[],MATCH(I213,Подстанции,0),1)</f>
        <v>392-004</v>
      </c>
      <c r="I213" s="447" t="s">
        <v>163</v>
      </c>
      <c r="J213" s="328"/>
      <c r="K213" s="328"/>
      <c r="L213" s="328"/>
      <c r="M213" s="328"/>
      <c r="N213" s="328"/>
      <c r="O213" s="328"/>
      <c r="P213" s="328"/>
      <c r="Q213" s="328"/>
      <c r="R213" s="328"/>
      <c r="S213" s="328"/>
      <c r="T213" s="328"/>
      <c r="U213" s="328"/>
      <c r="V213" s="328"/>
      <c r="W213" s="328"/>
      <c r="X213" s="328"/>
      <c r="Y213" s="328"/>
      <c r="Z213" s="328"/>
      <c r="AA213" s="328"/>
      <c r="AB213" s="328"/>
      <c r="AC213" s="328"/>
      <c r="AD213" s="328"/>
      <c r="AE213" s="328"/>
      <c r="AF213" s="328"/>
      <c r="AG213" s="328"/>
      <c r="AH213" s="322"/>
      <c r="AI213" s="328"/>
      <c r="AJ213" s="330" t="s">
        <v>151</v>
      </c>
      <c r="AK213" s="328"/>
      <c r="AL213" s="328"/>
      <c r="AM213" s="210"/>
      <c r="AN213" s="263"/>
      <c r="AO213" s="263"/>
      <c r="AP213" s="263"/>
      <c r="AQ213" s="323"/>
      <c r="AR213" s="323"/>
      <c r="AS213" s="323"/>
      <c r="AT213" s="323"/>
      <c r="AU213" s="323"/>
      <c r="AV213" s="323"/>
      <c r="AW213" s="323"/>
      <c r="AX213" s="323"/>
      <c r="AY213" s="323"/>
      <c r="AZ213" s="323"/>
    </row>
    <row r="214" spans="1:52" s="61" customFormat="1" ht="15.75" hidden="1" customHeight="1" x14ac:dyDescent="0.25">
      <c r="A214" s="281" t="str">
        <f>CONCATENATE(F214,"-",C214)</f>
        <v>392-005-013-00159</v>
      </c>
      <c r="B214" s="287" t="str">
        <f>ТабТП[[#This Row],[Код ВЛ]]&amp;TRIM(ТабТП[[#This Row],[Наименование ТП]])</f>
        <v>392-005-013ТП 114 Неман Гостиница, мастерские, быт</v>
      </c>
      <c r="C214" s="281" t="s">
        <v>429</v>
      </c>
      <c r="D214" s="281" t="s">
        <v>5187</v>
      </c>
      <c r="E214" s="281" t="str">
        <f>INDEX(ТабЛЭП[],MATCH(ТабТП[Код ПС]&amp;TRIM(G214),ТабЛЭП[Ключ],0),7)</f>
        <v>Y00082</v>
      </c>
      <c r="F214" s="278" t="str">
        <f>INDEX(ТабЛЭП[],MATCH(ТабТП[Код ПС]&amp;TRIM(G214),ТабЛЭП[Ключ],0),1)</f>
        <v>392-005-013</v>
      </c>
      <c r="G214" s="303" t="s">
        <v>286</v>
      </c>
      <c r="H214" s="280" t="str">
        <f>INDEX(ТабПС[],MATCH(I214,Подстанции,0),1)</f>
        <v>392-005</v>
      </c>
      <c r="I214" s="304" t="s">
        <v>252</v>
      </c>
      <c r="J214" s="286" t="s">
        <v>3025</v>
      </c>
      <c r="K214" s="286"/>
      <c r="L214" s="286"/>
      <c r="M214" s="286"/>
      <c r="N214" s="420" t="s">
        <v>2247</v>
      </c>
      <c r="O214" s="286"/>
      <c r="P214" s="286"/>
      <c r="Q214" s="286"/>
      <c r="R214" s="286"/>
      <c r="S214" s="286"/>
      <c r="T214" s="286" t="s">
        <v>2253</v>
      </c>
      <c r="U214" s="286" t="s">
        <v>2262</v>
      </c>
      <c r="V214" s="286">
        <v>300</v>
      </c>
      <c r="W214" s="286" t="s">
        <v>2292</v>
      </c>
      <c r="X214" s="286" t="s">
        <v>2295</v>
      </c>
      <c r="Y214" s="286" t="s">
        <v>2218</v>
      </c>
      <c r="Z214" s="286" t="s">
        <v>5381</v>
      </c>
      <c r="AA214" s="420" t="s">
        <v>5472</v>
      </c>
      <c r="AB214" s="286"/>
      <c r="AC214" s="286" t="s">
        <v>2218</v>
      </c>
      <c r="AD214" s="286"/>
      <c r="AE214" s="286"/>
      <c r="AF214" s="286"/>
      <c r="AG214" s="286"/>
      <c r="AH214" s="286" t="s">
        <v>0</v>
      </c>
      <c r="AI214" s="286"/>
      <c r="AJ214" s="330" t="s">
        <v>147</v>
      </c>
      <c r="AK214" s="286"/>
      <c r="AL214" s="286"/>
      <c r="AM214" s="292" t="s">
        <v>5231</v>
      </c>
      <c r="AN214" s="291" t="s">
        <v>5204</v>
      </c>
      <c r="AO214" s="305" t="s">
        <v>5473</v>
      </c>
      <c r="AP214" s="335">
        <v>42341</v>
      </c>
      <c r="AQ214" s="288" t="s">
        <v>2300</v>
      </c>
      <c r="AR214" s="288">
        <v>4</v>
      </c>
      <c r="AS214" s="288" t="s">
        <v>2306</v>
      </c>
      <c r="AT214" s="288" t="s">
        <v>5474</v>
      </c>
      <c r="AU214" s="288" t="s">
        <v>5475</v>
      </c>
      <c r="AV214" s="333">
        <v>42803</v>
      </c>
      <c r="AW214" s="288" t="s">
        <v>5476</v>
      </c>
      <c r="AX214" s="306" t="s">
        <v>5477</v>
      </c>
      <c r="AY214" s="306" t="s">
        <v>5478</v>
      </c>
      <c r="AZ214" s="306" t="s">
        <v>5479</v>
      </c>
    </row>
    <row r="215" spans="1:52" s="61" customFormat="1" ht="15.75" hidden="1" customHeight="1" x14ac:dyDescent="0.25">
      <c r="A215" s="281" t="str">
        <f>CONCATENATE(F215,"-",C215)</f>
        <v>392-005-013-00160</v>
      </c>
      <c r="B215" s="287" t="str">
        <f>ТабТП[[#This Row],[Код ВЛ]]&amp;TRIM(ТабТП[[#This Row],[Наименование ТП]])</f>
        <v>392-005-013ТП 117 неман скважина,торг.киоск,быт, магаз</v>
      </c>
      <c r="C215" s="281" t="s">
        <v>430</v>
      </c>
      <c r="D215" s="281" t="s">
        <v>5189</v>
      </c>
      <c r="E215" s="281" t="str">
        <f>INDEX(ТабЛЭП[],MATCH(ТабТП[Код ПС]&amp;TRIM(G215),ТабЛЭП[Ключ],0),7)</f>
        <v>Y00082</v>
      </c>
      <c r="F215" s="278" t="str">
        <f>INDEX(ТабЛЭП[],MATCH(ТабТП[Код ПС]&amp;TRIM(G215),ТабЛЭП[Ключ],0),1)</f>
        <v>392-005-013</v>
      </c>
      <c r="G215" s="303" t="s">
        <v>286</v>
      </c>
      <c r="H215" s="280" t="str">
        <f>INDEX(ТабПС[],MATCH(I215,Подстанции,0),1)</f>
        <v>392-005</v>
      </c>
      <c r="I215" s="304" t="s">
        <v>252</v>
      </c>
      <c r="J215" s="286" t="s">
        <v>3025</v>
      </c>
      <c r="K215" s="286"/>
      <c r="L215" s="286"/>
      <c r="M215" s="286"/>
      <c r="N215" s="420" t="s">
        <v>2247</v>
      </c>
      <c r="O215" s="286"/>
      <c r="P215" s="286"/>
      <c r="Q215" s="286"/>
      <c r="R215" s="286"/>
      <c r="S215" s="286"/>
      <c r="T215" s="286" t="s">
        <v>2253</v>
      </c>
      <c r="U215" s="286" t="s">
        <v>2262</v>
      </c>
      <c r="V215" s="286">
        <v>600</v>
      </c>
      <c r="W215" s="286" t="s">
        <v>2292</v>
      </c>
      <c r="X215" s="286" t="s">
        <v>2295</v>
      </c>
      <c r="Y215" s="286" t="s">
        <v>2218</v>
      </c>
      <c r="Z215" s="286" t="s">
        <v>5381</v>
      </c>
      <c r="AA215" s="420" t="s">
        <v>5480</v>
      </c>
      <c r="AB215" s="286"/>
      <c r="AC215" s="286" t="s">
        <v>2218</v>
      </c>
      <c r="AD215" s="286"/>
      <c r="AE215" s="286"/>
      <c r="AF215" s="286"/>
      <c r="AG215" s="286"/>
      <c r="AH215" s="286" t="s">
        <v>0</v>
      </c>
      <c r="AI215" s="286"/>
      <c r="AJ215" s="330" t="s">
        <v>147</v>
      </c>
      <c r="AK215" s="286"/>
      <c r="AL215" s="286"/>
      <c r="AM215" s="292" t="s">
        <v>5231</v>
      </c>
      <c r="AN215" s="291" t="s">
        <v>5204</v>
      </c>
      <c r="AO215" s="305" t="s">
        <v>5481</v>
      </c>
      <c r="AP215" s="335">
        <v>42356</v>
      </c>
      <c r="AQ215" s="288" t="s">
        <v>2300</v>
      </c>
      <c r="AR215" s="288">
        <v>4</v>
      </c>
      <c r="AS215" s="288" t="s">
        <v>2306</v>
      </c>
      <c r="AT215" s="288" t="s">
        <v>5482</v>
      </c>
      <c r="AU215" s="288" t="s">
        <v>5483</v>
      </c>
      <c r="AV215" s="333">
        <v>42803</v>
      </c>
      <c r="AW215" s="288" t="s">
        <v>5484</v>
      </c>
      <c r="AX215" s="306" t="s">
        <v>5485</v>
      </c>
      <c r="AY215" s="306" t="s">
        <v>5486</v>
      </c>
      <c r="AZ215" s="306" t="s">
        <v>5487</v>
      </c>
    </row>
    <row r="216" spans="1:52" s="61" customFormat="1" ht="15.75" hidden="1" customHeight="1" x14ac:dyDescent="0.25">
      <c r="A216" s="281" t="str">
        <f>CONCATENATE(F216,"-",C216)</f>
        <v>392-005-013-00161</v>
      </c>
      <c r="B216" s="287" t="str">
        <f>ТабТП[[#This Row],[Код ВЛ]]&amp;TRIM(ТабТП[[#This Row],[Наименование ТП]])</f>
        <v>392-005-013ТП 119 Неман</v>
      </c>
      <c r="C216" s="281" t="s">
        <v>431</v>
      </c>
      <c r="D216" s="281" t="s">
        <v>5188</v>
      </c>
      <c r="E216" s="281" t="str">
        <f>INDEX(ТабЛЭП[],MATCH(ТабТП[Код ПС]&amp;TRIM(G216),ТабЛЭП[Ключ],0),7)</f>
        <v>Y00082</v>
      </c>
      <c r="F216" s="278" t="str">
        <f>INDEX(ТабЛЭП[],MATCH(ТабТП[Код ПС]&amp;TRIM(G216),ТабЛЭП[Ключ],0),1)</f>
        <v>392-005-013</v>
      </c>
      <c r="G216" s="303" t="s">
        <v>286</v>
      </c>
      <c r="H216" s="280" t="str">
        <f>INDEX(ТабПС[],MATCH(I216,Подстанции,0),1)</f>
        <v>392-005</v>
      </c>
      <c r="I216" s="304" t="s">
        <v>252</v>
      </c>
      <c r="J216" s="286" t="s">
        <v>2343</v>
      </c>
      <c r="K216" s="286" t="s">
        <v>2221</v>
      </c>
      <c r="L216" s="286"/>
      <c r="M216" s="286" t="s">
        <v>2234</v>
      </c>
      <c r="N216" s="286" t="s">
        <v>2246</v>
      </c>
      <c r="O216" s="286"/>
      <c r="P216" s="286"/>
      <c r="Q216" s="286"/>
      <c r="R216" s="286"/>
      <c r="S216" s="286"/>
      <c r="T216" s="286" t="s">
        <v>2253</v>
      </c>
      <c r="U216" s="286" t="s">
        <v>2262</v>
      </c>
      <c r="V216" s="286">
        <v>400</v>
      </c>
      <c r="W216" s="286" t="s">
        <v>2292</v>
      </c>
      <c r="X216" s="286" t="s">
        <v>2295</v>
      </c>
      <c r="Y216" s="286" t="s">
        <v>2218</v>
      </c>
      <c r="Z216" s="286" t="s">
        <v>5381</v>
      </c>
      <c r="AA216" s="286" t="s">
        <v>5297</v>
      </c>
      <c r="AB216" s="286"/>
      <c r="AC216" s="286" t="s">
        <v>2218</v>
      </c>
      <c r="AD216" s="286"/>
      <c r="AE216" s="286"/>
      <c r="AF216" s="286"/>
      <c r="AG216" s="286"/>
      <c r="AH216" s="286" t="s">
        <v>0</v>
      </c>
      <c r="AI216" s="286"/>
      <c r="AJ216" s="330" t="s">
        <v>147</v>
      </c>
      <c r="AK216" s="286"/>
      <c r="AL216" s="286"/>
      <c r="AM216" s="292" t="s">
        <v>5215</v>
      </c>
      <c r="AN216" s="291" t="s">
        <v>5204</v>
      </c>
      <c r="AO216" s="305" t="s">
        <v>5488</v>
      </c>
      <c r="AP216" s="335">
        <v>42362</v>
      </c>
      <c r="AQ216" s="288" t="s">
        <v>2300</v>
      </c>
      <c r="AR216" s="288">
        <v>4</v>
      </c>
      <c r="AS216" s="288" t="s">
        <v>2306</v>
      </c>
      <c r="AT216" s="288" t="s">
        <v>5489</v>
      </c>
      <c r="AU216" s="288" t="s">
        <v>5490</v>
      </c>
      <c r="AV216" s="333">
        <v>42803</v>
      </c>
      <c r="AW216" s="288" t="s">
        <v>5491</v>
      </c>
      <c r="AX216" s="306" t="s">
        <v>5492</v>
      </c>
      <c r="AY216" s="306" t="s">
        <v>5493</v>
      </c>
      <c r="AZ216" s="306" t="s">
        <v>5494</v>
      </c>
    </row>
    <row r="217" spans="1:52" s="61" customFormat="1" ht="15.75" hidden="1" customHeight="1" x14ac:dyDescent="0.25">
      <c r="A217" s="281" t="str">
        <f>CONCATENATE(F217,"-",C217)</f>
        <v>392-005-013-00162</v>
      </c>
      <c r="B217" s="287" t="str">
        <f>ТабТП[[#This Row],[Код ВЛ]]&amp;TRIM(ТабТП[[#This Row],[Наименование ТП]])</f>
        <v>392-005-013ТП 120 Неман</v>
      </c>
      <c r="C217" s="281" t="s">
        <v>432</v>
      </c>
      <c r="D217" s="281" t="s">
        <v>5190</v>
      </c>
      <c r="E217" s="281" t="str">
        <f>INDEX(ТабЛЭП[],MATCH(ТабТП[Код ПС]&amp;TRIM(G217),ТабЛЭП[Ключ],0),7)</f>
        <v>Y00082</v>
      </c>
      <c r="F217" s="278" t="str">
        <f>INDEX(ТабЛЭП[],MATCH(ТабТП[Код ПС]&amp;TRIM(G217),ТабЛЭП[Ключ],0),1)</f>
        <v>392-005-013</v>
      </c>
      <c r="G217" s="303" t="s">
        <v>286</v>
      </c>
      <c r="H217" s="280" t="str">
        <f>INDEX(ТабПС[],MATCH(I217,Подстанции,0),1)</f>
        <v>392-005</v>
      </c>
      <c r="I217" s="304" t="s">
        <v>252</v>
      </c>
      <c r="J217" s="330" t="s">
        <v>2343</v>
      </c>
      <c r="K217" s="330" t="s">
        <v>2221</v>
      </c>
      <c r="L217" s="330"/>
      <c r="M217" s="330" t="s">
        <v>2234</v>
      </c>
      <c r="N217" s="449" t="s">
        <v>2247</v>
      </c>
      <c r="O217" s="330"/>
      <c r="P217" s="330" t="s">
        <v>5495</v>
      </c>
      <c r="Q217" s="330">
        <v>812901</v>
      </c>
      <c r="R217" s="330" t="s">
        <v>2245</v>
      </c>
      <c r="S217" s="330"/>
      <c r="T217" s="330" t="s">
        <v>2253</v>
      </c>
      <c r="U217" s="330" t="s">
        <v>2262</v>
      </c>
      <c r="V217" s="330">
        <v>300</v>
      </c>
      <c r="W217" s="330" t="s">
        <v>2292</v>
      </c>
      <c r="X217" s="330" t="s">
        <v>2295</v>
      </c>
      <c r="Y217" s="330" t="s">
        <v>2218</v>
      </c>
      <c r="Z217" s="330" t="s">
        <v>5381</v>
      </c>
      <c r="AA217" s="449" t="s">
        <v>5496</v>
      </c>
      <c r="AB217" s="330"/>
      <c r="AC217" s="330" t="s">
        <v>2218</v>
      </c>
      <c r="AD217" s="330"/>
      <c r="AE217" s="330"/>
      <c r="AF217" s="330"/>
      <c r="AG217" s="330"/>
      <c r="AH217" s="330" t="s">
        <v>0</v>
      </c>
      <c r="AI217" s="330"/>
      <c r="AJ217" s="330" t="s">
        <v>147</v>
      </c>
      <c r="AK217" s="330"/>
      <c r="AL217" s="330"/>
      <c r="AM217" s="319" t="s">
        <v>5199</v>
      </c>
      <c r="AN217" s="331" t="s">
        <v>5204</v>
      </c>
      <c r="AO217" s="318" t="s">
        <v>5497</v>
      </c>
      <c r="AP217" s="335">
        <v>42342</v>
      </c>
      <c r="AQ217" s="332" t="s">
        <v>2300</v>
      </c>
      <c r="AR217" s="332">
        <v>4</v>
      </c>
      <c r="AS217" s="332" t="s">
        <v>2306</v>
      </c>
      <c r="AT217" s="332" t="s">
        <v>5498</v>
      </c>
      <c r="AU217" s="332" t="s">
        <v>5499</v>
      </c>
      <c r="AV217" s="333">
        <v>42803</v>
      </c>
      <c r="AW217" s="332" t="s">
        <v>5500</v>
      </c>
      <c r="AX217" s="316" t="s">
        <v>5501</v>
      </c>
      <c r="AY217" s="316" t="s">
        <v>5502</v>
      </c>
      <c r="AZ217" s="316" t="s">
        <v>5503</v>
      </c>
    </row>
    <row r="218" spans="1:52" s="61" customFormat="1" ht="15.75" hidden="1" customHeight="1" x14ac:dyDescent="0.25">
      <c r="A218" s="281" t="str">
        <f>CONCATENATE(F218,"-",C218)</f>
        <v>392-005-013-00163</v>
      </c>
      <c r="B218" s="287" t="str">
        <f>ТабТП[[#This Row],[Код ВЛ]]&amp;TRIM(ТабТП[[#This Row],[Наименование ТП]])</f>
        <v>392-005-013ТП 126 Неман в/ч, жилые дома</v>
      </c>
      <c r="C218" s="281" t="s">
        <v>433</v>
      </c>
      <c r="D218" s="281" t="s">
        <v>5191</v>
      </c>
      <c r="E218" s="281" t="str">
        <f>INDEX(ТабЛЭП[],MATCH(ТабТП[Код ПС]&amp;TRIM(G218),ТабЛЭП[Ключ],0),7)</f>
        <v>Y00082</v>
      </c>
      <c r="F218" s="278" t="str">
        <f>INDEX(ТабЛЭП[],MATCH(ТабТП[Код ПС]&amp;TRIM(G218),ТабЛЭП[Ключ],0),1)</f>
        <v>392-005-013</v>
      </c>
      <c r="G218" s="303" t="s">
        <v>286</v>
      </c>
      <c r="H218" s="280" t="str">
        <f>INDEX(ТабПС[],MATCH(I218,Подстанции,0),1)</f>
        <v>392-005</v>
      </c>
      <c r="I218" s="304" t="s">
        <v>252</v>
      </c>
      <c r="J218" s="420" t="s">
        <v>3025</v>
      </c>
      <c r="K218" s="420"/>
      <c r="L218" s="420"/>
      <c r="M218" s="420"/>
      <c r="N218" s="420" t="s">
        <v>2246</v>
      </c>
      <c r="O218" s="420"/>
      <c r="P218" s="420"/>
      <c r="Q218" s="420"/>
      <c r="R218" s="420"/>
      <c r="S218" s="420"/>
      <c r="T218" s="420" t="s">
        <v>2253</v>
      </c>
      <c r="U218" s="420" t="s">
        <v>2258</v>
      </c>
      <c r="V218" s="420">
        <v>200</v>
      </c>
      <c r="W218" s="420" t="s">
        <v>2291</v>
      </c>
      <c r="X218" s="420" t="s">
        <v>2295</v>
      </c>
      <c r="Y218" s="420" t="s">
        <v>2218</v>
      </c>
      <c r="Z218" s="420" t="s">
        <v>5381</v>
      </c>
      <c r="AA218" s="420" t="s">
        <v>5504</v>
      </c>
      <c r="AB218" s="420"/>
      <c r="AC218" s="420" t="s">
        <v>2218</v>
      </c>
      <c r="AD218" s="420"/>
      <c r="AE218" s="420"/>
      <c r="AF218" s="420"/>
      <c r="AG218" s="420"/>
      <c r="AH218" s="420" t="s">
        <v>0</v>
      </c>
      <c r="AI218" s="420"/>
      <c r="AJ218" s="420" t="s">
        <v>147</v>
      </c>
      <c r="AK218" s="420"/>
      <c r="AL218" s="420"/>
      <c r="AM218" s="422" t="s">
        <v>5231</v>
      </c>
      <c r="AN218" s="421" t="s">
        <v>5204</v>
      </c>
      <c r="AO218" s="318" t="s">
        <v>5505</v>
      </c>
      <c r="AP218" s="335">
        <v>42356</v>
      </c>
      <c r="AQ218" s="332" t="s">
        <v>2300</v>
      </c>
      <c r="AR218" s="332">
        <v>4</v>
      </c>
      <c r="AS218" s="332" t="s">
        <v>2306</v>
      </c>
      <c r="AT218" s="332" t="s">
        <v>5506</v>
      </c>
      <c r="AU218" s="332" t="s">
        <v>5507</v>
      </c>
      <c r="AV218" s="333">
        <v>42803</v>
      </c>
      <c r="AW218" s="332" t="s">
        <v>5508</v>
      </c>
      <c r="AX218" s="316" t="s">
        <v>5509</v>
      </c>
      <c r="AY218" s="316" t="s">
        <v>5510</v>
      </c>
      <c r="AZ218" s="316" t="s">
        <v>5511</v>
      </c>
    </row>
    <row r="219" spans="1:52" s="61" customFormat="1" ht="15.75" hidden="1" customHeight="1" x14ac:dyDescent="0.25">
      <c r="A219" s="281" t="str">
        <f>CONCATENATE(F219,"-",C219)</f>
        <v>392-005-013-00164</v>
      </c>
      <c r="B219" s="287" t="str">
        <f>ТабТП[[#This Row],[Код ВЛ]]&amp;TRIM(ТабТП[[#This Row],[Наименование ТП]])</f>
        <v>392-005-013ТП 129 Т-1 Неман</v>
      </c>
      <c r="C219" s="281" t="s">
        <v>434</v>
      </c>
      <c r="D219" s="281" t="s">
        <v>5192</v>
      </c>
      <c r="E219" s="281" t="str">
        <f>INDEX(ТабЛЭП[],MATCH(ТабТП[Код ПС]&amp;TRIM(G219),ТабЛЭП[Ключ],0),7)</f>
        <v>Y00082</v>
      </c>
      <c r="F219" s="278" t="str">
        <f>INDEX(ТабЛЭП[],MATCH(ТабТП[Код ПС]&amp;TRIM(G219),ТабЛЭП[Ключ],0),1)</f>
        <v>392-005-013</v>
      </c>
      <c r="G219" s="303" t="s">
        <v>286</v>
      </c>
      <c r="H219" s="280" t="str">
        <f>INDEX(ТабПС[],MATCH(I219,Подстанции,0),1)</f>
        <v>392-005</v>
      </c>
      <c r="I219" s="304" t="s">
        <v>252</v>
      </c>
      <c r="J219" s="420" t="s">
        <v>3025</v>
      </c>
      <c r="K219" s="420"/>
      <c r="L219" s="420"/>
      <c r="M219" s="420"/>
      <c r="N219" s="420" t="s">
        <v>2247</v>
      </c>
      <c r="O219" s="420"/>
      <c r="P219" s="420"/>
      <c r="Q219" s="420"/>
      <c r="R219" s="420"/>
      <c r="S219" s="420"/>
      <c r="T219" s="420" t="s">
        <v>2253</v>
      </c>
      <c r="U219" s="420" t="s">
        <v>2262</v>
      </c>
      <c r="V219" s="420">
        <v>600</v>
      </c>
      <c r="W219" s="420" t="s">
        <v>2292</v>
      </c>
      <c r="X219" s="420" t="s">
        <v>2295</v>
      </c>
      <c r="Y219" s="420" t="s">
        <v>2218</v>
      </c>
      <c r="Z219" s="420" t="s">
        <v>5381</v>
      </c>
      <c r="AA219" s="420" t="s">
        <v>5382</v>
      </c>
      <c r="AB219" s="420"/>
      <c r="AC219" s="420" t="s">
        <v>2218</v>
      </c>
      <c r="AD219" s="420"/>
      <c r="AE219" s="420"/>
      <c r="AF219" s="420"/>
      <c r="AG219" s="420"/>
      <c r="AH219" s="420" t="s">
        <v>0</v>
      </c>
      <c r="AI219" s="420"/>
      <c r="AJ219" s="420" t="s">
        <v>147</v>
      </c>
      <c r="AK219" s="420"/>
      <c r="AL219" s="420"/>
      <c r="AM219" s="422" t="s">
        <v>5344</v>
      </c>
      <c r="AN219" s="421" t="s">
        <v>5204</v>
      </c>
      <c r="AO219" s="318" t="s">
        <v>5512</v>
      </c>
      <c r="AP219" s="335">
        <v>42384</v>
      </c>
      <c r="AQ219" s="332" t="s">
        <v>2300</v>
      </c>
      <c r="AR219" s="332">
        <v>4</v>
      </c>
      <c r="AS219" s="332" t="s">
        <v>2306</v>
      </c>
      <c r="AT219" s="332" t="s">
        <v>5513</v>
      </c>
      <c r="AU219" s="332" t="s">
        <v>5514</v>
      </c>
      <c r="AV219" s="333">
        <v>42803</v>
      </c>
      <c r="AW219" s="332" t="s">
        <v>5515</v>
      </c>
      <c r="AX219" s="316" t="s">
        <v>5516</v>
      </c>
      <c r="AY219" s="316" t="s">
        <v>5517</v>
      </c>
      <c r="AZ219" s="316" t="s">
        <v>5518</v>
      </c>
    </row>
    <row r="220" spans="1:52" s="61" customFormat="1" ht="15.75" hidden="1" customHeight="1" x14ac:dyDescent="0.25">
      <c r="A220" s="281" t="str">
        <f>CONCATENATE(F220,"-",C220)</f>
        <v>392-005-013-00165</v>
      </c>
      <c r="B220" s="287" t="str">
        <f>ТабТП[[#This Row],[Код ВЛ]]&amp;TRIM(ТабТП[[#This Row],[Наименование ТП]])</f>
        <v>392-005-013ТП 130 Неман Райводхоз ЗАОТруд, база</v>
      </c>
      <c r="C220" s="281" t="s">
        <v>435</v>
      </c>
      <c r="D220" s="281" t="s">
        <v>5193</v>
      </c>
      <c r="E220" s="281" t="str">
        <f>INDEX(ТабЛЭП[],MATCH(ТабТП[Код ПС]&amp;TRIM(G220),ТабЛЭП[Ключ],0),7)</f>
        <v>Y00082</v>
      </c>
      <c r="F220" s="278" t="str">
        <f>INDEX(ТабЛЭП[],MATCH(ТабТП[Код ПС]&amp;TRIM(G220),ТабЛЭП[Ключ],0),1)</f>
        <v>392-005-013</v>
      </c>
      <c r="G220" s="303" t="s">
        <v>286</v>
      </c>
      <c r="H220" s="280" t="str">
        <f>INDEX(ТабПС[],MATCH(I220,Подстанции,0),1)</f>
        <v>392-005</v>
      </c>
      <c r="I220" s="304" t="s">
        <v>252</v>
      </c>
      <c r="J220" s="420" t="s">
        <v>3025</v>
      </c>
      <c r="K220" s="420"/>
      <c r="L220" s="420"/>
      <c r="M220" s="420"/>
      <c r="N220" s="420" t="s">
        <v>2256</v>
      </c>
      <c r="O220" s="420"/>
      <c r="P220" s="420"/>
      <c r="Q220" s="420"/>
      <c r="R220" s="420"/>
      <c r="S220" s="420"/>
      <c r="T220" s="420" t="s">
        <v>2253</v>
      </c>
      <c r="U220" s="420" t="s">
        <v>2262</v>
      </c>
      <c r="V220" s="420">
        <v>300</v>
      </c>
      <c r="W220" s="420" t="s">
        <v>2292</v>
      </c>
      <c r="X220" s="420" t="s">
        <v>2295</v>
      </c>
      <c r="Y220" s="420" t="s">
        <v>2214</v>
      </c>
      <c r="Z220" s="420" t="s">
        <v>5381</v>
      </c>
      <c r="AA220" s="420"/>
      <c r="AB220" s="420"/>
      <c r="AC220" s="420" t="s">
        <v>5519</v>
      </c>
      <c r="AD220" s="420"/>
      <c r="AE220" s="420"/>
      <c r="AF220" s="420"/>
      <c r="AG220" s="420"/>
      <c r="AH220" s="420" t="s">
        <v>5520</v>
      </c>
      <c r="AI220" s="420"/>
      <c r="AJ220" s="420" t="s">
        <v>147</v>
      </c>
      <c r="AK220" s="420"/>
      <c r="AL220" s="420"/>
      <c r="AM220" s="422" t="s">
        <v>5221</v>
      </c>
      <c r="AN220" s="421" t="s">
        <v>5222</v>
      </c>
      <c r="AO220" s="318"/>
      <c r="AP220" s="421"/>
      <c r="AQ220" s="332"/>
      <c r="AR220" s="332"/>
      <c r="AS220" s="332"/>
      <c r="AT220" s="332"/>
      <c r="AU220" s="332"/>
      <c r="AV220" s="332"/>
      <c r="AW220" s="332"/>
      <c r="AX220" s="316"/>
      <c r="AY220" s="316"/>
      <c r="AZ220" s="316"/>
    </row>
    <row r="221" spans="1:52" s="61" customFormat="1" ht="15.75" hidden="1" customHeight="1" x14ac:dyDescent="0.25">
      <c r="A221" s="281" t="str">
        <f>CONCATENATE(F221,"-",C221)</f>
        <v>392-005-013-00166</v>
      </c>
      <c r="B221" s="287" t="str">
        <f>ТабТП[[#This Row],[Код ВЛ]]&amp;TRIM(ТабТП[[#This Row],[Наименование ТП]])</f>
        <v>392-005-013ТП 137 Неман Дачное общество Неман</v>
      </c>
      <c r="C221" s="281" t="s">
        <v>436</v>
      </c>
      <c r="D221" s="281" t="s">
        <v>5195</v>
      </c>
      <c r="E221" s="281" t="str">
        <f>INDEX(ТабЛЭП[],MATCH(ТабТП[Код ПС]&amp;TRIM(G221),ТабЛЭП[Ключ],0),7)</f>
        <v>Y00082</v>
      </c>
      <c r="F221" s="8" t="str">
        <f>INDEX(ТабЛЭП[],MATCH(ТабТП[Код ПС]&amp;TRIM(G221),ТабЛЭП[Ключ],0),1)</f>
        <v>392-005-013</v>
      </c>
      <c r="G221" s="303" t="s">
        <v>286</v>
      </c>
      <c r="H221" s="57" t="str">
        <f>INDEX(ТабПС[],MATCH(I221,Подстанции,0),1)</f>
        <v>392-005</v>
      </c>
      <c r="I221" s="304" t="s">
        <v>252</v>
      </c>
      <c r="J221" s="311" t="s">
        <v>2343</v>
      </c>
      <c r="K221" s="311" t="s">
        <v>2221</v>
      </c>
      <c r="L221" s="311"/>
      <c r="M221" s="311" t="s">
        <v>2234</v>
      </c>
      <c r="N221" s="311" t="s">
        <v>2256</v>
      </c>
      <c r="O221" s="311"/>
      <c r="P221" s="311"/>
      <c r="Q221" s="311"/>
      <c r="R221" s="311"/>
      <c r="S221" s="311"/>
      <c r="T221" s="311" t="s">
        <v>2253</v>
      </c>
      <c r="U221" s="311" t="s">
        <v>2258</v>
      </c>
      <c r="V221" s="311">
        <v>100</v>
      </c>
      <c r="W221" s="311" t="s">
        <v>2291</v>
      </c>
      <c r="X221" s="311" t="s">
        <v>2297</v>
      </c>
      <c r="Y221" s="311" t="s">
        <v>2214</v>
      </c>
      <c r="Z221" s="311" t="s">
        <v>5381</v>
      </c>
      <c r="AA221" s="311"/>
      <c r="AB221" s="311"/>
      <c r="AC221" s="311" t="s">
        <v>5521</v>
      </c>
      <c r="AD221" s="311"/>
      <c r="AE221" s="311"/>
      <c r="AF221" s="311"/>
      <c r="AG221" s="311"/>
      <c r="AH221" s="420"/>
      <c r="AI221" s="311"/>
      <c r="AJ221" s="330" t="s">
        <v>147</v>
      </c>
      <c r="AK221" s="311"/>
      <c r="AL221" s="311"/>
      <c r="AM221" s="309" t="s">
        <v>5221</v>
      </c>
      <c r="AN221" s="310" t="s">
        <v>5222</v>
      </c>
      <c r="AO221" s="318"/>
      <c r="AP221" s="421"/>
      <c r="AQ221" s="312"/>
      <c r="AR221" s="312"/>
      <c r="AS221" s="312"/>
      <c r="AT221" s="312"/>
      <c r="AU221" s="312"/>
      <c r="AV221" s="312"/>
      <c r="AW221" s="312"/>
      <c r="AX221" s="316"/>
      <c r="AY221" s="316"/>
      <c r="AZ221" s="316"/>
    </row>
    <row r="222" spans="1:52" s="61" customFormat="1" ht="15.75" hidden="1" customHeight="1" x14ac:dyDescent="0.25">
      <c r="A222" s="281" t="str">
        <f>CONCATENATE(F222,"-",C222)</f>
        <v>392-005-013-00167</v>
      </c>
      <c r="B222" s="287" t="str">
        <f>ТабТП[[#This Row],[Код ВЛ]]&amp;TRIM(ТабТП[[#This Row],[Наименование ТП]])</f>
        <v>392-005-013ТП 142 Неман</v>
      </c>
      <c r="C222" s="281" t="s">
        <v>437</v>
      </c>
      <c r="D222" s="281" t="s">
        <v>5194</v>
      </c>
      <c r="E222" s="281" t="str">
        <f>INDEX(ТабЛЭП[],MATCH(ТабТП[Код ПС]&amp;TRIM(G222),ТабЛЭП[Ключ],0),7)</f>
        <v>Y00082</v>
      </c>
      <c r="F222" s="8" t="str">
        <f>INDEX(ТабЛЭП[],MATCH(ТабТП[Код ПС]&amp;TRIM(G222),ТабЛЭП[Ключ],0),1)</f>
        <v>392-005-013</v>
      </c>
      <c r="G222" s="303" t="s">
        <v>286</v>
      </c>
      <c r="H222" s="57" t="str">
        <f>INDEX(ТабПС[],MATCH(I222,Подстанции,0),1)</f>
        <v>392-005</v>
      </c>
      <c r="I222" s="304" t="s">
        <v>252</v>
      </c>
      <c r="J222" s="311" t="s">
        <v>2343</v>
      </c>
      <c r="K222" s="311" t="s">
        <v>2221</v>
      </c>
      <c r="L222" s="311"/>
      <c r="M222" s="311" t="s">
        <v>2234</v>
      </c>
      <c r="N222" s="311" t="s">
        <v>2247</v>
      </c>
      <c r="O222" s="311"/>
      <c r="P222" s="311"/>
      <c r="Q222" s="311"/>
      <c r="R222" s="311"/>
      <c r="S222" s="311"/>
      <c r="T222" s="311" t="s">
        <v>2253</v>
      </c>
      <c r="U222" s="311" t="s">
        <v>2262</v>
      </c>
      <c r="V222" s="311">
        <v>600</v>
      </c>
      <c r="W222" s="311" t="s">
        <v>2292</v>
      </c>
      <c r="X222" s="311" t="s">
        <v>2295</v>
      </c>
      <c r="Y222" s="311" t="s">
        <v>2218</v>
      </c>
      <c r="Z222" s="311" t="s">
        <v>5381</v>
      </c>
      <c r="AA222" s="311" t="s">
        <v>5522</v>
      </c>
      <c r="AB222" s="311"/>
      <c r="AC222" s="311" t="s">
        <v>2218</v>
      </c>
      <c r="AD222" s="311"/>
      <c r="AE222" s="311"/>
      <c r="AF222" s="311"/>
      <c r="AG222" s="311"/>
      <c r="AH222" s="420" t="s">
        <v>0</v>
      </c>
      <c r="AI222" s="311"/>
      <c r="AJ222" s="330" t="s">
        <v>147</v>
      </c>
      <c r="AK222" s="311"/>
      <c r="AL222" s="311"/>
      <c r="AM222" s="309" t="s">
        <v>5199</v>
      </c>
      <c r="AN222" s="310" t="s">
        <v>5204</v>
      </c>
      <c r="AO222" s="318" t="s">
        <v>5523</v>
      </c>
      <c r="AP222" s="335">
        <v>42359</v>
      </c>
      <c r="AQ222" s="312" t="s">
        <v>2300</v>
      </c>
      <c r="AR222" s="312">
        <v>4</v>
      </c>
      <c r="AS222" s="312" t="s">
        <v>2306</v>
      </c>
      <c r="AT222" s="312" t="s">
        <v>5524</v>
      </c>
      <c r="AU222" s="312" t="s">
        <v>5525</v>
      </c>
      <c r="AV222" s="333">
        <v>42803</v>
      </c>
      <c r="AW222" s="312" t="s">
        <v>5526</v>
      </c>
      <c r="AX222" s="316" t="s">
        <v>5527</v>
      </c>
      <c r="AY222" s="316" t="s">
        <v>5528</v>
      </c>
      <c r="AZ222" s="316" t="s">
        <v>5529</v>
      </c>
    </row>
    <row r="223" spans="1:52" s="61" customFormat="1" ht="15.75" hidden="1" customHeight="1" x14ac:dyDescent="0.25">
      <c r="A223" s="176" t="str">
        <f>CONCATENATE(F223,"-",C223)</f>
        <v>392-005-013-02203</v>
      </c>
      <c r="B223" s="287" t="str">
        <f>ТабТП[[#This Row],[Код ВЛ]]&amp;TRIM(ТабТП[[#This Row],[Наименование ТП]])</f>
        <v>392-005-013ТП 129 Т-2 Неман</v>
      </c>
      <c r="C223" s="284" t="s">
        <v>2953</v>
      </c>
      <c r="D223" s="419" t="s">
        <v>5196</v>
      </c>
      <c r="E223" s="177" t="str">
        <f>INDEX(ТабЛЭП[],MATCH(ТабТП[Код ПС]&amp;TRIM(G223),ТабЛЭП[Ключ],0),7)</f>
        <v>Y00082</v>
      </c>
      <c r="F223" s="178" t="str">
        <f>INDEX(ТабЛЭП[],MATCH(ТабТП[Код ПС]&amp;TRIM(G223),ТабЛЭП[Ключ],0),1)</f>
        <v>392-005-013</v>
      </c>
      <c r="G223" s="290" t="s">
        <v>286</v>
      </c>
      <c r="H223" s="179" t="str">
        <f>INDEX(ТабПС[],MATCH(I223,Подстанции,0),1)</f>
        <v>392-005</v>
      </c>
      <c r="I223" s="304" t="s">
        <v>252</v>
      </c>
      <c r="J223" s="420" t="s">
        <v>3025</v>
      </c>
      <c r="K223" s="420"/>
      <c r="L223" s="420"/>
      <c r="M223" s="420"/>
      <c r="N223" s="420" t="s">
        <v>2256</v>
      </c>
      <c r="O223" s="420"/>
      <c r="P223" s="420"/>
      <c r="Q223" s="420"/>
      <c r="R223" s="420"/>
      <c r="S223" s="420"/>
      <c r="T223" s="420" t="s">
        <v>2253</v>
      </c>
      <c r="U223" s="420" t="s">
        <v>2262</v>
      </c>
      <c r="V223" s="420">
        <v>600</v>
      </c>
      <c r="W223" s="420" t="s">
        <v>2292</v>
      </c>
      <c r="X223" s="420" t="s">
        <v>2295</v>
      </c>
      <c r="Y223" s="420" t="s">
        <v>2218</v>
      </c>
      <c r="Z223" s="420" t="s">
        <v>5381</v>
      </c>
      <c r="AA223" s="420" t="s">
        <v>5382</v>
      </c>
      <c r="AB223" s="420"/>
      <c r="AC223" s="420" t="s">
        <v>2218</v>
      </c>
      <c r="AD223" s="420"/>
      <c r="AE223" s="420"/>
      <c r="AF223" s="420"/>
      <c r="AG223" s="420"/>
      <c r="AH223" s="420" t="s">
        <v>0</v>
      </c>
      <c r="AI223" s="419"/>
      <c r="AJ223" s="420" t="s">
        <v>147</v>
      </c>
      <c r="AK223" s="420"/>
      <c r="AL223" s="420"/>
      <c r="AM223" s="422" t="s">
        <v>5221</v>
      </c>
      <c r="AN223" s="421" t="s">
        <v>5222</v>
      </c>
      <c r="AO223" s="318"/>
      <c r="AP223" s="421"/>
      <c r="AQ223" s="332"/>
      <c r="AR223" s="332"/>
      <c r="AS223" s="332"/>
      <c r="AT223" s="332"/>
      <c r="AU223" s="332"/>
      <c r="AV223" s="332"/>
      <c r="AW223" s="332"/>
      <c r="AX223" s="316"/>
      <c r="AY223" s="316"/>
      <c r="AZ223" s="316"/>
    </row>
    <row r="224" spans="1:52" s="61" customFormat="1" ht="15.75" hidden="1" customHeight="1" x14ac:dyDescent="0.25">
      <c r="A224" s="65" t="str">
        <f>CONCATENATE(F224,"-",C224)</f>
        <v>392-005-014-00168</v>
      </c>
      <c r="B224" s="261" t="str">
        <f>ТабТП[[#This Row],[Код ВЛ]]&amp;TRIM(ТабТП[[#This Row],[Наименование ТП]])</f>
        <v>392-005-014#искл 108</v>
      </c>
      <c r="C224" s="65" t="s">
        <v>438</v>
      </c>
      <c r="D224" s="184" t="s">
        <v>3031</v>
      </c>
      <c r="E224" s="74" t="str">
        <f>INDEX(ТабЛЭП[],MATCH(ТабТП[Код ПС]&amp;TRIM(G224),ТабЛЭП[Ключ],0),7)</f>
        <v>Y00083</v>
      </c>
      <c r="F224" s="8" t="str">
        <f>INDEX(ТабЛЭП[],MATCH(ТабТП[Код ПС]&amp;TRIM(G224),ТабЛЭП[Ключ],0),1)</f>
        <v>392-005-014</v>
      </c>
      <c r="G224" s="303" t="s">
        <v>287</v>
      </c>
      <c r="H224" s="57" t="str">
        <f>INDEX(ТабПС[],MATCH(I224,Подстанции,0),1)</f>
        <v>392-005</v>
      </c>
      <c r="I224" s="58" t="s">
        <v>252</v>
      </c>
      <c r="J224" s="311"/>
      <c r="K224" s="311"/>
      <c r="L224" s="311"/>
      <c r="M224" s="311"/>
      <c r="N224" s="311"/>
      <c r="O224" s="311"/>
      <c r="P224" s="311"/>
      <c r="Q224" s="311"/>
      <c r="R224" s="311"/>
      <c r="S224" s="311"/>
      <c r="T224" s="311"/>
      <c r="U224" s="311"/>
      <c r="V224" s="311"/>
      <c r="W224" s="311"/>
      <c r="X224" s="311"/>
      <c r="Y224" s="311"/>
      <c r="Z224" s="311"/>
      <c r="AA224" s="311"/>
      <c r="AB224" s="311"/>
      <c r="AC224" s="311"/>
      <c r="AD224" s="311"/>
      <c r="AE224" s="311"/>
      <c r="AF224" s="311"/>
      <c r="AG224" s="311"/>
      <c r="AH224" s="307"/>
      <c r="AI224" s="311"/>
      <c r="AJ224" s="330" t="s">
        <v>147</v>
      </c>
      <c r="AK224" s="311"/>
      <c r="AL224" s="311"/>
      <c r="AM224" s="309"/>
      <c r="AN224" s="310"/>
      <c r="AO224" s="310"/>
      <c r="AP224" s="314"/>
      <c r="AQ224" s="312"/>
      <c r="AR224" s="312"/>
      <c r="AS224" s="312"/>
      <c r="AT224" s="312"/>
      <c r="AU224" s="312"/>
      <c r="AV224" s="312"/>
      <c r="AW224" s="312"/>
      <c r="AX224" s="312"/>
      <c r="AY224" s="312"/>
      <c r="AZ224" s="312"/>
    </row>
    <row r="225" spans="1:52" s="61" customFormat="1" ht="15.75" hidden="1" customHeight="1" x14ac:dyDescent="0.25">
      <c r="A225" s="65" t="str">
        <f>CONCATENATE(F225,"-",C225)</f>
        <v>392-005-014-00169</v>
      </c>
      <c r="B225" s="261" t="str">
        <f>ТабТП[[#This Row],[Код ВЛ]]&amp;TRIM(ТабТП[[#This Row],[Наименование ТП]])</f>
        <v>392-005-014#искл 109</v>
      </c>
      <c r="C225" s="65" t="s">
        <v>439</v>
      </c>
      <c r="D225" s="184" t="s">
        <v>3032</v>
      </c>
      <c r="E225" s="74" t="str">
        <f>INDEX(ТабЛЭП[],MATCH(ТабТП[Код ПС]&amp;TRIM(G225),ТабЛЭП[Ключ],0),7)</f>
        <v>Y00083</v>
      </c>
      <c r="F225" s="8" t="str">
        <f>INDEX(ТабЛЭП[],MATCH(ТабТП[Код ПС]&amp;TRIM(G225),ТабЛЭП[Ключ],0),1)</f>
        <v>392-005-014</v>
      </c>
      <c r="G225" s="303" t="s">
        <v>287</v>
      </c>
      <c r="H225" s="57" t="str">
        <f>INDEX(ТабПС[],MATCH(I225,Подстанции,0),1)</f>
        <v>392-005</v>
      </c>
      <c r="I225" s="58" t="s">
        <v>252</v>
      </c>
      <c r="J225" s="311"/>
      <c r="K225" s="311"/>
      <c r="L225" s="311"/>
      <c r="M225" s="311"/>
      <c r="N225" s="311"/>
      <c r="O225" s="311"/>
      <c r="P225" s="311"/>
      <c r="Q225" s="311"/>
      <c r="R225" s="311"/>
      <c r="S225" s="311"/>
      <c r="T225" s="311"/>
      <c r="U225" s="311"/>
      <c r="V225" s="311"/>
      <c r="W225" s="311"/>
      <c r="X225" s="311"/>
      <c r="Y225" s="311"/>
      <c r="Z225" s="311"/>
      <c r="AA225" s="311"/>
      <c r="AB225" s="311"/>
      <c r="AC225" s="311"/>
      <c r="AD225" s="311"/>
      <c r="AE225" s="311"/>
      <c r="AF225" s="311"/>
      <c r="AG225" s="311"/>
      <c r="AH225" s="307"/>
      <c r="AI225" s="311"/>
      <c r="AJ225" s="330" t="s">
        <v>147</v>
      </c>
      <c r="AK225" s="311"/>
      <c r="AL225" s="311"/>
      <c r="AM225" s="309"/>
      <c r="AN225" s="310"/>
      <c r="AO225" s="310"/>
      <c r="AP225" s="314"/>
      <c r="AQ225" s="312"/>
      <c r="AR225" s="312"/>
      <c r="AS225" s="312"/>
      <c r="AT225" s="312"/>
      <c r="AU225" s="312"/>
      <c r="AV225" s="312"/>
      <c r="AW225" s="312"/>
      <c r="AX225" s="312"/>
      <c r="AY225" s="312"/>
      <c r="AZ225" s="312"/>
    </row>
    <row r="226" spans="1:52" s="61" customFormat="1" ht="15.75" hidden="1" customHeight="1" x14ac:dyDescent="0.25">
      <c r="A226" s="65" t="str">
        <f>CONCATENATE(F226,"-",C226)</f>
        <v>392-005-014-00170</v>
      </c>
      <c r="B226" s="261" t="str">
        <f>ТабТП[[#This Row],[Код ВЛ]]&amp;TRIM(ТабТП[[#This Row],[Наименование ТП]])</f>
        <v>392-005-014#искл 118</v>
      </c>
      <c r="C226" s="65" t="s">
        <v>440</v>
      </c>
      <c r="D226" s="184" t="s">
        <v>3033</v>
      </c>
      <c r="E226" s="74" t="str">
        <f>INDEX(ТабЛЭП[],MATCH(ТабТП[Код ПС]&amp;TRIM(G226),ТабЛЭП[Ключ],0),7)</f>
        <v>Y00083</v>
      </c>
      <c r="F226" s="8" t="str">
        <f>INDEX(ТабЛЭП[],MATCH(ТабТП[Код ПС]&amp;TRIM(G226),ТабЛЭП[Ключ],0),1)</f>
        <v>392-005-014</v>
      </c>
      <c r="G226" s="303" t="s">
        <v>287</v>
      </c>
      <c r="H226" s="57" t="str">
        <f>INDEX(ТабПС[],MATCH(I226,Подстанции,0),1)</f>
        <v>392-005</v>
      </c>
      <c r="I226" s="58" t="s">
        <v>252</v>
      </c>
      <c r="J226" s="311"/>
      <c r="K226" s="311"/>
      <c r="L226" s="311"/>
      <c r="M226" s="311"/>
      <c r="N226" s="311"/>
      <c r="O226" s="311"/>
      <c r="P226" s="311"/>
      <c r="Q226" s="311"/>
      <c r="R226" s="311"/>
      <c r="S226" s="311"/>
      <c r="T226" s="311"/>
      <c r="U226" s="311"/>
      <c r="V226" s="311"/>
      <c r="W226" s="311"/>
      <c r="X226" s="311"/>
      <c r="Y226" s="311"/>
      <c r="Z226" s="311"/>
      <c r="AA226" s="311"/>
      <c r="AB226" s="311"/>
      <c r="AC226" s="311"/>
      <c r="AD226" s="311"/>
      <c r="AE226" s="311"/>
      <c r="AF226" s="311"/>
      <c r="AG226" s="311"/>
      <c r="AH226" s="307"/>
      <c r="AI226" s="311"/>
      <c r="AJ226" s="330" t="s">
        <v>147</v>
      </c>
      <c r="AK226" s="311"/>
      <c r="AL226" s="311"/>
      <c r="AM226" s="309"/>
      <c r="AN226" s="310"/>
      <c r="AO226" s="310"/>
      <c r="AP226" s="314"/>
      <c r="AQ226" s="312"/>
      <c r="AR226" s="312"/>
      <c r="AS226" s="312"/>
      <c r="AT226" s="312"/>
      <c r="AU226" s="312"/>
      <c r="AV226" s="332"/>
      <c r="AW226" s="312"/>
      <c r="AX226" s="312"/>
      <c r="AY226" s="312"/>
      <c r="AZ226" s="312"/>
    </row>
    <row r="227" spans="1:52" s="61" customFormat="1" ht="15.75" hidden="1" customHeight="1" x14ac:dyDescent="0.25">
      <c r="A227" s="65" t="str">
        <f>CONCATENATE(F227,"-",C227)</f>
        <v>392-005-014-00171</v>
      </c>
      <c r="B227" s="261" t="str">
        <f>ТабТП[[#This Row],[Код ВЛ]]&amp;TRIM(ТабТП[[#This Row],[Наименование ТП]])</f>
        <v>392-005-014#искл 123</v>
      </c>
      <c r="C227" s="65" t="s">
        <v>2582</v>
      </c>
      <c r="D227" s="184" t="s">
        <v>3034</v>
      </c>
      <c r="E227" s="74" t="str">
        <f>INDEX(ТабЛЭП[],MATCH(ТабТП[Код ПС]&amp;TRIM(G227),ТабЛЭП[Ключ],0),7)</f>
        <v>Y00083</v>
      </c>
      <c r="F227" s="8" t="str">
        <f>INDEX(ТабЛЭП[],MATCH(ТабТП[Код ПС]&amp;TRIM(G227),ТабЛЭП[Ключ],0),1)</f>
        <v>392-005-014</v>
      </c>
      <c r="G227" s="303" t="s">
        <v>287</v>
      </c>
      <c r="H227" s="57" t="str">
        <f>INDEX(ТабПС[],MATCH(I227,Подстанции,0),1)</f>
        <v>392-005</v>
      </c>
      <c r="I227" s="58" t="s">
        <v>252</v>
      </c>
      <c r="J227" s="420"/>
      <c r="K227" s="311"/>
      <c r="L227" s="311"/>
      <c r="M227" s="311"/>
      <c r="N227" s="420"/>
      <c r="O227" s="311"/>
      <c r="P227" s="311"/>
      <c r="Q227" s="311"/>
      <c r="R227" s="311"/>
      <c r="S227" s="311"/>
      <c r="T227" s="311"/>
      <c r="U227" s="311"/>
      <c r="V227" s="311"/>
      <c r="W227" s="311"/>
      <c r="X227" s="311"/>
      <c r="Y227" s="311"/>
      <c r="Z227" s="420"/>
      <c r="AA227" s="420"/>
      <c r="AB227" s="420"/>
      <c r="AC227" s="420"/>
      <c r="AD227" s="420"/>
      <c r="AE227" s="420"/>
      <c r="AF227" s="420"/>
      <c r="AG227" s="420"/>
      <c r="AH227" s="307"/>
      <c r="AI227" s="311"/>
      <c r="AJ227" s="330" t="s">
        <v>147</v>
      </c>
      <c r="AK227" s="311"/>
      <c r="AL227" s="311"/>
      <c r="AM227" s="309"/>
      <c r="AN227" s="310"/>
      <c r="AO227" s="310"/>
      <c r="AP227" s="314"/>
      <c r="AQ227" s="312"/>
      <c r="AR227" s="312"/>
      <c r="AS227" s="312"/>
      <c r="AT227" s="312"/>
      <c r="AU227" s="312"/>
      <c r="AV227" s="332"/>
      <c r="AW227" s="312"/>
      <c r="AX227" s="312"/>
      <c r="AY227" s="312"/>
      <c r="AZ227" s="312"/>
    </row>
    <row r="228" spans="1:52" s="61" customFormat="1" ht="15.75" hidden="1" customHeight="1" x14ac:dyDescent="0.25">
      <c r="A228" s="194" t="str">
        <f>CONCATENATE(F228,"-",C228)</f>
        <v>392-005-014-00172</v>
      </c>
      <c r="B228" s="261" t="str">
        <f>ТабТП[[#This Row],[Код ВЛ]]&amp;TRIM(ТабТП[[#This Row],[Наименование ТП]])</f>
        <v>392-005-014#искл 124</v>
      </c>
      <c r="C228" s="194" t="s">
        <v>441</v>
      </c>
      <c r="D228" s="184" t="s">
        <v>3035</v>
      </c>
      <c r="E228" s="205" t="str">
        <f>INDEX(ТабЛЭП[],MATCH(ТабТП[Код ПС]&amp;TRIM(G228),ТабЛЭП[Ключ],0),7)</f>
        <v>Y00083</v>
      </c>
      <c r="F228" s="188" t="str">
        <f>INDEX(ТабЛЭП[],MATCH(ТабТП[Код ПС]&amp;TRIM(G228),ТабЛЭП[Ключ],0),1)</f>
        <v>392-005-014</v>
      </c>
      <c r="G228" s="303" t="s">
        <v>287</v>
      </c>
      <c r="H228" s="189" t="str">
        <f>INDEX(ТабПС[],MATCH(I228,Подстанции,0),1)</f>
        <v>392-005</v>
      </c>
      <c r="I228" s="58" t="s">
        <v>252</v>
      </c>
      <c r="J228" s="420"/>
      <c r="K228" s="311"/>
      <c r="L228" s="311"/>
      <c r="M228" s="311"/>
      <c r="N228" s="420"/>
      <c r="O228" s="311"/>
      <c r="P228" s="311"/>
      <c r="Q228" s="311"/>
      <c r="R228" s="311"/>
      <c r="S228" s="311"/>
      <c r="T228" s="311"/>
      <c r="U228" s="311"/>
      <c r="V228" s="311"/>
      <c r="W228" s="311"/>
      <c r="X228" s="420"/>
      <c r="Y228" s="311"/>
      <c r="Z228" s="420"/>
      <c r="AA228" s="420"/>
      <c r="AB228" s="420"/>
      <c r="AC228" s="420"/>
      <c r="AD228" s="420"/>
      <c r="AE228" s="420"/>
      <c r="AF228" s="420"/>
      <c r="AG228" s="420"/>
      <c r="AH228" s="307"/>
      <c r="AI228" s="311"/>
      <c r="AJ228" s="330" t="s">
        <v>147</v>
      </c>
      <c r="AK228" s="311"/>
      <c r="AL228" s="311"/>
      <c r="AM228" s="309"/>
      <c r="AN228" s="310"/>
      <c r="AO228" s="310"/>
      <c r="AP228" s="314"/>
      <c r="AQ228" s="312"/>
      <c r="AR228" s="312"/>
      <c r="AS228" s="312"/>
      <c r="AT228" s="312"/>
      <c r="AU228" s="312"/>
      <c r="AV228" s="332"/>
      <c r="AW228" s="312"/>
      <c r="AX228" s="312"/>
      <c r="AY228" s="312"/>
      <c r="AZ228" s="312"/>
    </row>
    <row r="229" spans="1:52" s="61" customFormat="1" ht="15.75" hidden="1" customHeight="1" x14ac:dyDescent="0.25">
      <c r="A229" s="194" t="str">
        <f>CONCATENATE(F229,"-",C229)</f>
        <v>392-005-014-00173</v>
      </c>
      <c r="B229" s="261" t="str">
        <f>ТабТП[[#This Row],[Код ВЛ]]&amp;TRIM(ТабТП[[#This Row],[Наименование ТП]])</f>
        <v>392-005-014#искл 131</v>
      </c>
      <c r="C229" s="194" t="s">
        <v>442</v>
      </c>
      <c r="D229" s="184" t="s">
        <v>3036</v>
      </c>
      <c r="E229" s="205" t="str">
        <f>INDEX(ТабЛЭП[],MATCH(ТабТП[Код ПС]&amp;TRIM(G229),ТабЛЭП[Ключ],0),7)</f>
        <v>Y00083</v>
      </c>
      <c r="F229" s="188" t="str">
        <f>INDEX(ТабЛЭП[],MATCH(ТабТП[Код ПС]&amp;TRIM(G229),ТабЛЭП[Ключ],0),1)</f>
        <v>392-005-014</v>
      </c>
      <c r="G229" s="303" t="s">
        <v>287</v>
      </c>
      <c r="H229" s="189" t="str">
        <f>INDEX(ТабПС[],MATCH(I229,Подстанции,0),1)</f>
        <v>392-005</v>
      </c>
      <c r="I229" s="58" t="s">
        <v>252</v>
      </c>
      <c r="J229" s="420"/>
      <c r="K229" s="311"/>
      <c r="L229" s="311"/>
      <c r="M229" s="311"/>
      <c r="N229" s="420"/>
      <c r="O229" s="311"/>
      <c r="P229" s="311"/>
      <c r="Q229" s="311"/>
      <c r="R229" s="311"/>
      <c r="S229" s="311"/>
      <c r="T229" s="420"/>
      <c r="U229" s="420"/>
      <c r="V229" s="420"/>
      <c r="W229" s="420"/>
      <c r="X229" s="420"/>
      <c r="Y229" s="311"/>
      <c r="Z229" s="420"/>
      <c r="AA229" s="420"/>
      <c r="AB229" s="420"/>
      <c r="AC229" s="420"/>
      <c r="AD229" s="420"/>
      <c r="AE229" s="420"/>
      <c r="AF229" s="420"/>
      <c r="AG229" s="420"/>
      <c r="AH229" s="419"/>
      <c r="AI229" s="311"/>
      <c r="AJ229" s="330" t="s">
        <v>147</v>
      </c>
      <c r="AK229" s="311"/>
      <c r="AL229" s="311"/>
      <c r="AM229" s="309"/>
      <c r="AN229" s="310"/>
      <c r="AO229" s="310"/>
      <c r="AP229" s="314"/>
      <c r="AQ229" s="312"/>
      <c r="AR229" s="312"/>
      <c r="AS229" s="312"/>
      <c r="AT229" s="312"/>
      <c r="AU229" s="312"/>
      <c r="AV229" s="332"/>
      <c r="AW229" s="312"/>
      <c r="AX229" s="312"/>
      <c r="AY229" s="312"/>
      <c r="AZ229" s="312"/>
    </row>
    <row r="230" spans="1:52" s="61" customFormat="1" ht="15.75" hidden="1" customHeight="1" x14ac:dyDescent="0.25">
      <c r="A230" s="329" t="str">
        <f>CONCATENATE(F230,"-",C230)</f>
        <v>392-005-014-00174</v>
      </c>
      <c r="B230" s="261" t="str">
        <f>ТабТП[[#This Row],[Код ВЛ]]&amp;TRIM(ТабТП[[#This Row],[Наименование ТП]])</f>
        <v>392-005-014#искл 141 З-дЯнтарь,быт,магазин,служба занят</v>
      </c>
      <c r="C230" s="329" t="s">
        <v>443</v>
      </c>
      <c r="D230" s="184" t="s">
        <v>3037</v>
      </c>
      <c r="E230" s="205" t="str">
        <f>INDEX(ТабЛЭП[],MATCH(ТабТП[Код ПС]&amp;TRIM(G230),ТабЛЭП[Ключ],0),7)</f>
        <v>Y00083</v>
      </c>
      <c r="F230" s="278" t="str">
        <f>INDEX(ТабЛЭП[],MATCH(ТабТП[Код ПС]&amp;TRIM(G230),ТабЛЭП[Ключ],0),1)</f>
        <v>392-005-014</v>
      </c>
      <c r="G230" s="303" t="s">
        <v>287</v>
      </c>
      <c r="H230" s="280" t="str">
        <f>INDEX(ТабПС[],MATCH(I230,Подстанции,0),1)</f>
        <v>392-005</v>
      </c>
      <c r="I230" s="191" t="s">
        <v>252</v>
      </c>
      <c r="J230" s="449"/>
      <c r="K230" s="311"/>
      <c r="L230" s="311"/>
      <c r="M230" s="311"/>
      <c r="N230" s="449"/>
      <c r="O230" s="311"/>
      <c r="P230" s="311"/>
      <c r="Q230" s="311"/>
      <c r="R230" s="311"/>
      <c r="S230" s="311"/>
      <c r="T230" s="420"/>
      <c r="U230" s="420"/>
      <c r="V230" s="420"/>
      <c r="W230" s="420"/>
      <c r="X230" s="420"/>
      <c r="Y230" s="311"/>
      <c r="Z230" s="449"/>
      <c r="AA230" s="449"/>
      <c r="AB230" s="449"/>
      <c r="AC230" s="449"/>
      <c r="AD230" s="449"/>
      <c r="AE230" s="449"/>
      <c r="AF230" s="449"/>
      <c r="AG230" s="449"/>
      <c r="AH230" s="419"/>
      <c r="AI230" s="330"/>
      <c r="AJ230" s="330" t="s">
        <v>147</v>
      </c>
      <c r="AK230" s="311"/>
      <c r="AL230" s="311"/>
      <c r="AM230" s="309"/>
      <c r="AN230" s="310"/>
      <c r="AO230" s="310"/>
      <c r="AP230" s="314"/>
      <c r="AQ230" s="312"/>
      <c r="AR230" s="312"/>
      <c r="AS230" s="312"/>
      <c r="AT230" s="312"/>
      <c r="AU230" s="312"/>
      <c r="AV230" s="332"/>
      <c r="AW230" s="312"/>
      <c r="AX230" s="312"/>
      <c r="AY230" s="312"/>
      <c r="AZ230" s="312"/>
    </row>
    <row r="231" spans="1:52" s="61" customFormat="1" ht="15.75" hidden="1" customHeight="1" x14ac:dyDescent="0.25">
      <c r="A231" s="419" t="str">
        <f>CONCATENATE(F231,"-",C231)</f>
        <v>392-005-014-00175</v>
      </c>
      <c r="B231" s="261" t="str">
        <f>ТабТП[[#This Row],[Код ВЛ]]&amp;TRIM(ТабТП[[#This Row],[Наименование ТП]])</f>
        <v>392-005-014ТП В-7-1 Неман (внешняя АСКУЭ)</v>
      </c>
      <c r="C231" s="419" t="s">
        <v>444</v>
      </c>
      <c r="D231" s="185" t="s">
        <v>3137</v>
      </c>
      <c r="E231" s="205" t="str">
        <f>INDEX(ТабЛЭП[],MATCH(ТабТП[Код ПС]&amp;TRIM(G231),ТабЛЭП[Ключ],0),7)</f>
        <v>Y00083</v>
      </c>
      <c r="F231" s="278" t="str">
        <f>INDEX(ТабЛЭП[],MATCH(ТабТП[Код ПС]&amp;TRIM(G231),ТабЛЭП[Ключ],0),1)</f>
        <v>392-005-014</v>
      </c>
      <c r="G231" s="303" t="s">
        <v>287</v>
      </c>
      <c r="H231" s="280" t="str">
        <f>INDEX(ТабПС[],MATCH(I231,Подстанции,0),1)</f>
        <v>392-005</v>
      </c>
      <c r="I231" s="447" t="s">
        <v>252</v>
      </c>
      <c r="J231" s="449"/>
      <c r="K231" s="311"/>
      <c r="L231" s="311"/>
      <c r="M231" s="311"/>
      <c r="N231" s="449"/>
      <c r="O231" s="311"/>
      <c r="P231" s="420"/>
      <c r="Q231" s="420"/>
      <c r="R231" s="311"/>
      <c r="S231" s="311"/>
      <c r="T231" s="311"/>
      <c r="U231" s="311"/>
      <c r="V231" s="311"/>
      <c r="W231" s="311"/>
      <c r="X231" s="420"/>
      <c r="Y231" s="311"/>
      <c r="Z231" s="449"/>
      <c r="AA231" s="449"/>
      <c r="AB231" s="449"/>
      <c r="AC231" s="449"/>
      <c r="AD231" s="449"/>
      <c r="AE231" s="449"/>
      <c r="AF231" s="449"/>
      <c r="AG231" s="449"/>
      <c r="AH231" s="419"/>
      <c r="AI231" s="420"/>
      <c r="AJ231" s="420" t="s">
        <v>147</v>
      </c>
      <c r="AK231" s="311"/>
      <c r="AL231" s="311"/>
      <c r="AM231" s="309"/>
      <c r="AN231" s="310"/>
      <c r="AO231" s="310"/>
      <c r="AP231" s="314"/>
      <c r="AQ231" s="312"/>
      <c r="AR231" s="312"/>
      <c r="AS231" s="312"/>
      <c r="AT231" s="312"/>
      <c r="AU231" s="312"/>
      <c r="AV231" s="332"/>
      <c r="AW231" s="312"/>
      <c r="AX231" s="312"/>
      <c r="AY231" s="312"/>
      <c r="AZ231" s="312"/>
    </row>
    <row r="232" spans="1:52" s="61" customFormat="1" ht="15.75" hidden="1" customHeight="1" x14ac:dyDescent="0.25">
      <c r="A232" s="419" t="str">
        <f>CONCATENATE(F232,"-",C232)</f>
        <v>392-005-014-00176</v>
      </c>
      <c r="B232" s="261" t="str">
        <f>ТабТП[[#This Row],[Код ВЛ]]&amp;TRIM(ТабТП[[#This Row],[Наименование ТП]])</f>
        <v>392-005-014ТП 111</v>
      </c>
      <c r="C232" s="419" t="s">
        <v>445</v>
      </c>
      <c r="D232" s="472" t="s">
        <v>3138</v>
      </c>
      <c r="E232" s="205" t="str">
        <f>INDEX(ТабЛЭП[],MATCH(ТабТП[Код ПС]&amp;TRIM(G232),ТабЛЭП[Ключ],0),7)</f>
        <v>Y00083</v>
      </c>
      <c r="F232" s="278" t="str">
        <f>INDEX(ТабЛЭП[],MATCH(ТабТП[Код ПС]&amp;TRIM(G232),ТабЛЭП[Ключ],0),1)</f>
        <v>392-005-014</v>
      </c>
      <c r="G232" s="303" t="s">
        <v>287</v>
      </c>
      <c r="H232" s="280" t="str">
        <f>INDEX(ТабПС[],MATCH(I232,Подстанции,0),1)</f>
        <v>392-005</v>
      </c>
      <c r="I232" s="447" t="s">
        <v>252</v>
      </c>
      <c r="J232" s="420" t="s">
        <v>3025</v>
      </c>
      <c r="K232" s="311"/>
      <c r="L232" s="311"/>
      <c r="M232" s="311"/>
      <c r="N232" s="420" t="s">
        <v>2247</v>
      </c>
      <c r="O232" s="311"/>
      <c r="P232" s="311"/>
      <c r="Q232" s="311"/>
      <c r="R232" s="311"/>
      <c r="S232" s="311"/>
      <c r="T232" s="311" t="s">
        <v>2253</v>
      </c>
      <c r="U232" s="311" t="s">
        <v>2262</v>
      </c>
      <c r="V232" s="311">
        <v>600</v>
      </c>
      <c r="W232" s="311" t="s">
        <v>2292</v>
      </c>
      <c r="X232" s="420" t="s">
        <v>2295</v>
      </c>
      <c r="Y232" s="311" t="s">
        <v>2218</v>
      </c>
      <c r="Z232" s="420" t="s">
        <v>5381</v>
      </c>
      <c r="AA232" s="420" t="s">
        <v>5530</v>
      </c>
      <c r="AB232" s="449"/>
      <c r="AC232" s="449" t="s">
        <v>2218</v>
      </c>
      <c r="AD232" s="449"/>
      <c r="AE232" s="449"/>
      <c r="AF232" s="449"/>
      <c r="AG232" s="449"/>
      <c r="AH232" s="315" t="s">
        <v>0</v>
      </c>
      <c r="AI232" s="420"/>
      <c r="AJ232" s="420" t="s">
        <v>147</v>
      </c>
      <c r="AK232" s="311"/>
      <c r="AL232" s="311"/>
      <c r="AM232" s="309" t="s">
        <v>5261</v>
      </c>
      <c r="AN232" s="310" t="s">
        <v>5204</v>
      </c>
      <c r="AO232" s="310" t="s">
        <v>5531</v>
      </c>
      <c r="AP232" s="314" t="s">
        <v>5384</v>
      </c>
      <c r="AQ232" s="312" t="s">
        <v>2300</v>
      </c>
      <c r="AR232" s="312">
        <v>4</v>
      </c>
      <c r="AS232" s="312" t="s">
        <v>2306</v>
      </c>
      <c r="AT232" s="312" t="s">
        <v>5532</v>
      </c>
      <c r="AU232" s="312" t="s">
        <v>5533</v>
      </c>
      <c r="AV232" s="313">
        <v>42793</v>
      </c>
      <c r="AW232" s="312" t="s">
        <v>5534</v>
      </c>
      <c r="AX232" s="312" t="s">
        <v>5535</v>
      </c>
      <c r="AY232" s="312" t="s">
        <v>5536</v>
      </c>
      <c r="AZ232" s="312" t="s">
        <v>5537</v>
      </c>
    </row>
    <row r="233" spans="1:52" s="61" customFormat="1" ht="15.75" hidden="1" customHeight="1" x14ac:dyDescent="0.25">
      <c r="A233" s="419" t="str">
        <f>CONCATENATE(F233,"-",C233)</f>
        <v>392-005-014-00177</v>
      </c>
      <c r="B233" s="261" t="str">
        <f>ТабТП[[#This Row],[Код ВЛ]]&amp;TRIM(ТабТП[[#This Row],[Наименование ТП]])</f>
        <v>392-005-014ТП 115 Т-1</v>
      </c>
      <c r="C233" s="419" t="s">
        <v>446</v>
      </c>
      <c r="D233" s="472" t="s">
        <v>3139</v>
      </c>
      <c r="E233" s="205" t="str">
        <f>INDEX(ТабЛЭП[],MATCH(ТабТП[Код ПС]&amp;TRIM(G233),ТабЛЭП[Ключ],0),7)</f>
        <v>Y00083</v>
      </c>
      <c r="F233" s="278" t="str">
        <f>INDEX(ТабЛЭП[],MATCH(ТабТП[Код ПС]&amp;TRIM(G233),ТабЛЭП[Ключ],0),1)</f>
        <v>392-005-014</v>
      </c>
      <c r="G233" s="303" t="s">
        <v>287</v>
      </c>
      <c r="H233" s="280" t="str">
        <f>INDEX(ТабПС[],MATCH(I233,Подстанции,0),1)</f>
        <v>392-005</v>
      </c>
      <c r="I233" s="447" t="s">
        <v>252</v>
      </c>
      <c r="J233" s="420" t="s">
        <v>3025</v>
      </c>
      <c r="K233" s="311"/>
      <c r="L233" s="420"/>
      <c r="M233" s="311"/>
      <c r="N233" s="449" t="s">
        <v>2247</v>
      </c>
      <c r="O233" s="311"/>
      <c r="P233" s="311" t="s">
        <v>5538</v>
      </c>
      <c r="Q233" s="311" t="s">
        <v>5539</v>
      </c>
      <c r="R233" s="311"/>
      <c r="S233" s="311"/>
      <c r="T233" s="449" t="s">
        <v>2253</v>
      </c>
      <c r="U233" s="449" t="s">
        <v>2262</v>
      </c>
      <c r="V233" s="449">
        <v>600</v>
      </c>
      <c r="W233" s="449" t="s">
        <v>2292</v>
      </c>
      <c r="X233" s="449" t="s">
        <v>2295</v>
      </c>
      <c r="Y233" s="311" t="s">
        <v>2218</v>
      </c>
      <c r="Z233" s="420" t="s">
        <v>5381</v>
      </c>
      <c r="AA233" s="449" t="s">
        <v>5540</v>
      </c>
      <c r="AB233" s="449"/>
      <c r="AC233" s="420" t="s">
        <v>2218</v>
      </c>
      <c r="AD233" s="449"/>
      <c r="AE233" s="449"/>
      <c r="AF233" s="449"/>
      <c r="AG233" s="449"/>
      <c r="AH233" s="307" t="s">
        <v>0</v>
      </c>
      <c r="AI233" s="420"/>
      <c r="AJ233" s="420" t="s">
        <v>147</v>
      </c>
      <c r="AK233" s="420"/>
      <c r="AL233" s="420"/>
      <c r="AM233" s="309" t="s">
        <v>5344</v>
      </c>
      <c r="AN233" s="310" t="s">
        <v>5204</v>
      </c>
      <c r="AO233" s="310" t="s">
        <v>5541</v>
      </c>
      <c r="AP233" s="314" t="s">
        <v>5542</v>
      </c>
      <c r="AQ233" s="312" t="s">
        <v>2300</v>
      </c>
      <c r="AR233" s="332">
        <v>4</v>
      </c>
      <c r="AS233" s="312" t="s">
        <v>2306</v>
      </c>
      <c r="AT233" s="332" t="s">
        <v>5543</v>
      </c>
      <c r="AU233" s="332" t="s">
        <v>5544</v>
      </c>
      <c r="AV233" s="313">
        <v>42793</v>
      </c>
      <c r="AW233" s="332" t="s">
        <v>5545</v>
      </c>
      <c r="AX233" s="332" t="s">
        <v>5546</v>
      </c>
      <c r="AY233" s="332" t="s">
        <v>5547</v>
      </c>
      <c r="AZ233" s="332" t="s">
        <v>5548</v>
      </c>
    </row>
    <row r="234" spans="1:52" s="61" customFormat="1" ht="15.75" hidden="1" customHeight="1" x14ac:dyDescent="0.25">
      <c r="A234" s="419" t="str">
        <f>CONCATENATE(F234,"-",C234)</f>
        <v>392-005-014-00178</v>
      </c>
      <c r="B234" s="261" t="str">
        <f>ТабТП[[#This Row],[Код ВЛ]]&amp;TRIM(ТабТП[[#This Row],[Наименование ТП]])</f>
        <v>392-005-014ТП 125</v>
      </c>
      <c r="C234" s="419" t="s">
        <v>2453</v>
      </c>
      <c r="D234" s="472" t="s">
        <v>3140</v>
      </c>
      <c r="E234" s="205" t="str">
        <f>INDEX(ТабЛЭП[],MATCH(ТабТП[Код ПС]&amp;TRIM(G234),ТабЛЭП[Ключ],0),7)</f>
        <v>Y00083</v>
      </c>
      <c r="F234" s="278" t="str">
        <f>INDEX(ТабЛЭП[],MATCH(ТабТП[Код ПС]&amp;TRIM(G234),ТабЛЭП[Ключ],0),1)</f>
        <v>392-005-014</v>
      </c>
      <c r="G234" s="303" t="s">
        <v>287</v>
      </c>
      <c r="H234" s="280" t="str">
        <f>INDEX(ТабПС[],MATCH(I234,Подстанции,0),1)</f>
        <v>392-005</v>
      </c>
      <c r="I234" s="447" t="s">
        <v>252</v>
      </c>
      <c r="J234" s="420" t="s">
        <v>3025</v>
      </c>
      <c r="K234" s="311"/>
      <c r="L234" s="420"/>
      <c r="M234" s="311"/>
      <c r="N234" s="420" t="s">
        <v>2247</v>
      </c>
      <c r="O234" s="311"/>
      <c r="P234" s="449"/>
      <c r="Q234" s="449"/>
      <c r="R234" s="311"/>
      <c r="S234" s="311"/>
      <c r="T234" s="311" t="s">
        <v>2253</v>
      </c>
      <c r="U234" s="311" t="s">
        <v>2262</v>
      </c>
      <c r="V234" s="311">
        <v>400</v>
      </c>
      <c r="W234" s="311" t="s">
        <v>2292</v>
      </c>
      <c r="X234" s="420" t="s">
        <v>2295</v>
      </c>
      <c r="Y234" s="311" t="s">
        <v>2218</v>
      </c>
      <c r="Z234" s="420" t="s">
        <v>5381</v>
      </c>
      <c r="AA234" s="420" t="s">
        <v>5549</v>
      </c>
      <c r="AB234" s="449"/>
      <c r="AC234" s="420" t="s">
        <v>2218</v>
      </c>
      <c r="AD234" s="449"/>
      <c r="AE234" s="449"/>
      <c r="AF234" s="449"/>
      <c r="AG234" s="449"/>
      <c r="AH234" s="307" t="s">
        <v>0</v>
      </c>
      <c r="AI234" s="420"/>
      <c r="AJ234" s="420" t="s">
        <v>147</v>
      </c>
      <c r="AK234" s="420"/>
      <c r="AL234" s="420"/>
      <c r="AM234" s="309" t="s">
        <v>5261</v>
      </c>
      <c r="AN234" s="310" t="s">
        <v>5204</v>
      </c>
      <c r="AO234" s="310" t="s">
        <v>5550</v>
      </c>
      <c r="AP234" s="314" t="s">
        <v>5404</v>
      </c>
      <c r="AQ234" s="312" t="s">
        <v>2300</v>
      </c>
      <c r="AR234" s="332">
        <v>4</v>
      </c>
      <c r="AS234" s="312" t="s">
        <v>2306</v>
      </c>
      <c r="AT234" s="332" t="s">
        <v>5551</v>
      </c>
      <c r="AU234" s="332" t="s">
        <v>5552</v>
      </c>
      <c r="AV234" s="333">
        <v>42793</v>
      </c>
      <c r="AW234" s="332" t="s">
        <v>5553</v>
      </c>
      <c r="AX234" s="332" t="s">
        <v>5554</v>
      </c>
      <c r="AY234" s="332" t="s">
        <v>5555</v>
      </c>
      <c r="AZ234" s="332" t="s">
        <v>5556</v>
      </c>
    </row>
    <row r="235" spans="1:52" s="61" customFormat="1" ht="15.75" hidden="1" customHeight="1" x14ac:dyDescent="0.25">
      <c r="A235" s="419" t="str">
        <f>CONCATENATE(F235,"-",C235)</f>
        <v>392-005-014-00179</v>
      </c>
      <c r="B235" s="261" t="str">
        <f>ТабТП[[#This Row],[Код ВЛ]]&amp;TRIM(ТабТП[[#This Row],[Наименование ТП]])</f>
        <v>392-005-014ТП В-7-2 Неман (внешняя АСКУЭ)</v>
      </c>
      <c r="C235" s="419" t="s">
        <v>447</v>
      </c>
      <c r="D235" s="185" t="s">
        <v>3141</v>
      </c>
      <c r="E235" s="205" t="str">
        <f>INDEX(ТабЛЭП[],MATCH(ТабТП[Код ПС]&amp;TRIM(G235),ТабЛЭП[Ключ],0),7)</f>
        <v>Y00083</v>
      </c>
      <c r="F235" s="278" t="str">
        <f>INDEX(ТабЛЭП[],MATCH(ТабТП[Код ПС]&amp;TRIM(G235),ТабЛЭП[Ключ],0),1)</f>
        <v>392-005-014</v>
      </c>
      <c r="G235" s="303" t="s">
        <v>287</v>
      </c>
      <c r="H235" s="280" t="str">
        <f>INDEX(ТабПС[],MATCH(I235,Подстанции,0),1)</f>
        <v>392-005</v>
      </c>
      <c r="I235" s="447" t="s">
        <v>252</v>
      </c>
      <c r="J235" s="311"/>
      <c r="K235" s="311"/>
      <c r="L235" s="420"/>
      <c r="M235" s="311"/>
      <c r="N235" s="311"/>
      <c r="O235" s="311"/>
      <c r="P235" s="311"/>
      <c r="Q235" s="311"/>
      <c r="R235" s="311"/>
      <c r="S235" s="311"/>
      <c r="T235" s="311"/>
      <c r="U235" s="311"/>
      <c r="V235" s="311"/>
      <c r="W235" s="311"/>
      <c r="X235" s="420"/>
      <c r="Y235" s="311"/>
      <c r="Z235" s="311"/>
      <c r="AA235" s="420"/>
      <c r="AB235" s="420"/>
      <c r="AC235" s="420"/>
      <c r="AD235" s="420"/>
      <c r="AE235" s="420"/>
      <c r="AF235" s="420"/>
      <c r="AG235" s="420"/>
      <c r="AH235" s="419"/>
      <c r="AI235" s="420"/>
      <c r="AJ235" s="420" t="s">
        <v>147</v>
      </c>
      <c r="AK235" s="420"/>
      <c r="AL235" s="420"/>
      <c r="AM235" s="309"/>
      <c r="AN235" s="310"/>
      <c r="AO235" s="310"/>
      <c r="AP235" s="314"/>
      <c r="AQ235" s="312"/>
      <c r="AR235" s="332"/>
      <c r="AS235" s="312"/>
      <c r="AT235" s="332"/>
      <c r="AU235" s="332"/>
      <c r="AV235" s="333"/>
      <c r="AW235" s="332"/>
      <c r="AX235" s="332"/>
      <c r="AY235" s="332"/>
      <c r="AZ235" s="332"/>
    </row>
    <row r="236" spans="1:52" s="61" customFormat="1" ht="15.75" hidden="1" customHeight="1" x14ac:dyDescent="0.25">
      <c r="A236" s="176" t="str">
        <f>CONCATENATE(F236,"-",C236)</f>
        <v>392-005-014-02231</v>
      </c>
      <c r="B236" s="491" t="str">
        <f>ТабТП[[#This Row],[Код ВЛ]]&amp;TRIM(ТабТП[[#This Row],[Наименование ТП]])</f>
        <v>392-005-014ТП 104</v>
      </c>
      <c r="C236" s="284" t="s">
        <v>2981</v>
      </c>
      <c r="D236" s="499" t="s">
        <v>3142</v>
      </c>
      <c r="E236" s="177" t="str">
        <f>INDEX(ТабЛЭП[],MATCH(ТабТП[Код ПС]&amp;TRIM(G236),ТабЛЭП[Ключ],0),7)</f>
        <v>Y00083</v>
      </c>
      <c r="F236" s="178" t="str">
        <f>INDEX(ТабЛЭП[],MATCH(ТабТП[Код ПС]&amp;TRIM(G236),ТабЛЭП[Ключ],0),1)</f>
        <v>392-005-014</v>
      </c>
      <c r="G236" s="290" t="s">
        <v>287</v>
      </c>
      <c r="H236" s="179" t="str">
        <f>INDEX(ТабПС[],MATCH(I236,Подстанции,0),1)</f>
        <v>392-005</v>
      </c>
      <c r="I236" s="447" t="s">
        <v>252</v>
      </c>
      <c r="J236" s="420" t="s">
        <v>3025</v>
      </c>
      <c r="K236" s="311"/>
      <c r="L236" s="420"/>
      <c r="M236" s="311"/>
      <c r="N236" s="420" t="s">
        <v>2247</v>
      </c>
      <c r="O236" s="311"/>
      <c r="P236" s="311"/>
      <c r="Q236" s="311"/>
      <c r="R236" s="311"/>
      <c r="S236" s="311"/>
      <c r="T236" s="449" t="s">
        <v>2253</v>
      </c>
      <c r="U236" s="449" t="s">
        <v>2262</v>
      </c>
      <c r="V236" s="449">
        <v>600</v>
      </c>
      <c r="W236" s="449" t="s">
        <v>2292</v>
      </c>
      <c r="X236" s="449" t="s">
        <v>2295</v>
      </c>
      <c r="Y236" s="311" t="s">
        <v>2218</v>
      </c>
      <c r="Z236" s="420" t="s">
        <v>5381</v>
      </c>
      <c r="AA236" s="449" t="s">
        <v>5530</v>
      </c>
      <c r="AB236" s="308"/>
      <c r="AC236" s="420" t="s">
        <v>2218</v>
      </c>
      <c r="AD236" s="308"/>
      <c r="AE236" s="308"/>
      <c r="AF236" s="308"/>
      <c r="AG236" s="308"/>
      <c r="AH236" s="307" t="s">
        <v>0</v>
      </c>
      <c r="AI236" s="419"/>
      <c r="AJ236" s="420" t="s">
        <v>147</v>
      </c>
      <c r="AK236" s="420"/>
      <c r="AL236" s="420"/>
      <c r="AM236" s="309" t="s">
        <v>5261</v>
      </c>
      <c r="AN236" s="310" t="s">
        <v>5204</v>
      </c>
      <c r="AO236" s="310" t="s">
        <v>5557</v>
      </c>
      <c r="AP236" s="314" t="s">
        <v>5384</v>
      </c>
      <c r="AQ236" s="312" t="s">
        <v>2300</v>
      </c>
      <c r="AR236" s="332">
        <v>4</v>
      </c>
      <c r="AS236" s="312" t="s">
        <v>2306</v>
      </c>
      <c r="AT236" s="332" t="s">
        <v>5558</v>
      </c>
      <c r="AU236" s="332" t="s">
        <v>5559</v>
      </c>
      <c r="AV236" s="333">
        <v>42793</v>
      </c>
      <c r="AW236" s="332" t="s">
        <v>5560</v>
      </c>
      <c r="AX236" s="332" t="s">
        <v>5535</v>
      </c>
      <c r="AY236" s="332" t="s">
        <v>5561</v>
      </c>
      <c r="AZ236" s="332" t="s">
        <v>5562</v>
      </c>
    </row>
    <row r="237" spans="1:52" s="61" customFormat="1" ht="15.75" hidden="1" customHeight="1" x14ac:dyDescent="0.25">
      <c r="A237" s="176" t="str">
        <f>CONCATENATE(F237,"-",C237)</f>
        <v>392-005-014-02232</v>
      </c>
      <c r="B237" s="491" t="str">
        <f>ТабТП[[#This Row],[Код ВЛ]]&amp;TRIM(ТабТП[[#This Row],[Наименование ТП]])</f>
        <v>392-005-014ТП 110</v>
      </c>
      <c r="C237" s="284" t="s">
        <v>2982</v>
      </c>
      <c r="D237" s="499" t="s">
        <v>3143</v>
      </c>
      <c r="E237" s="177" t="str">
        <f>INDEX(ТабЛЭП[],MATCH(ТабТП[Код ПС]&amp;TRIM(G237),ТабЛЭП[Ключ],0),7)</f>
        <v>Y00083</v>
      </c>
      <c r="F237" s="178" t="str">
        <f>INDEX(ТабЛЭП[],MATCH(ТабТП[Код ПС]&amp;TRIM(G237),ТабЛЭП[Ключ],0),1)</f>
        <v>392-005-014</v>
      </c>
      <c r="G237" s="290" t="s">
        <v>287</v>
      </c>
      <c r="H237" s="179" t="str">
        <f>INDEX(ТабПС[],MATCH(I237,Подстанции,0),1)</f>
        <v>392-005</v>
      </c>
      <c r="I237" s="447" t="s">
        <v>252</v>
      </c>
      <c r="J237" s="266" t="s">
        <v>2343</v>
      </c>
      <c r="K237" s="266" t="s">
        <v>2221</v>
      </c>
      <c r="L237" s="420"/>
      <c r="M237" s="266" t="s">
        <v>2234</v>
      </c>
      <c r="N237" s="330" t="s">
        <v>2256</v>
      </c>
      <c r="O237" s="266"/>
      <c r="P237" s="266"/>
      <c r="Q237" s="266"/>
      <c r="R237" s="266"/>
      <c r="S237" s="266"/>
      <c r="T237" s="330" t="s">
        <v>2253</v>
      </c>
      <c r="U237" s="330" t="s">
        <v>2262</v>
      </c>
      <c r="V237" s="330">
        <v>600</v>
      </c>
      <c r="W237" s="330" t="s">
        <v>2292</v>
      </c>
      <c r="X237" s="290" t="s">
        <v>2294</v>
      </c>
      <c r="Y237" s="266" t="s">
        <v>2214</v>
      </c>
      <c r="Z237" s="266" t="s">
        <v>5381</v>
      </c>
      <c r="AA237" s="277"/>
      <c r="AB237" s="328"/>
      <c r="AC237" s="420" t="s">
        <v>5563</v>
      </c>
      <c r="AD237" s="328"/>
      <c r="AE237" s="328"/>
      <c r="AF237" s="328"/>
      <c r="AG237" s="328"/>
      <c r="AH237" s="264" t="s">
        <v>5564</v>
      </c>
      <c r="AI237" s="419"/>
      <c r="AJ237" s="420" t="s">
        <v>147</v>
      </c>
      <c r="AK237" s="420"/>
      <c r="AL237" s="420"/>
      <c r="AM237" s="272" t="s">
        <v>5221</v>
      </c>
      <c r="AN237" s="273" t="s">
        <v>5222</v>
      </c>
      <c r="AO237" s="273"/>
      <c r="AP237" s="271"/>
      <c r="AQ237" s="274"/>
      <c r="AR237" s="332"/>
      <c r="AS237" s="274"/>
      <c r="AT237" s="332"/>
      <c r="AU237" s="332"/>
      <c r="AV237" s="333"/>
      <c r="AW237" s="332"/>
      <c r="AX237" s="332"/>
      <c r="AY237" s="332"/>
      <c r="AZ237" s="332"/>
    </row>
    <row r="238" spans="1:52" s="61" customFormat="1" ht="15.75" hidden="1" customHeight="1" x14ac:dyDescent="0.25">
      <c r="A238" s="176" t="str">
        <f>CONCATENATE(F238,"-",C238)</f>
        <v>392-005-014-02233</v>
      </c>
      <c r="B238" s="491" t="str">
        <f>ТабТП[[#This Row],[Код ВЛ]]&amp;TRIM(ТабТП[[#This Row],[Наименование ТП]])</f>
        <v>392-005-014ТП 113 Т-1</v>
      </c>
      <c r="C238" s="284" t="s">
        <v>2983</v>
      </c>
      <c r="D238" s="472" t="s">
        <v>3144</v>
      </c>
      <c r="E238" s="177" t="str">
        <f>INDEX(ТабЛЭП[],MATCH(ТабТП[Код ПС]&amp;TRIM(G238),ТабЛЭП[Ключ],0),7)</f>
        <v>Y00083</v>
      </c>
      <c r="F238" s="178" t="str">
        <f>INDEX(ТабЛЭП[],MATCH(ТабТП[Код ПС]&amp;TRIM(G238),ТабЛЭП[Ключ],0),1)</f>
        <v>392-005-014</v>
      </c>
      <c r="G238" s="290" t="s">
        <v>287</v>
      </c>
      <c r="H238" s="179" t="str">
        <f>INDEX(ТабПС[],MATCH(I238,Подстанции,0),1)</f>
        <v>392-005</v>
      </c>
      <c r="I238" s="447" t="s">
        <v>252</v>
      </c>
      <c r="J238" s="266" t="s">
        <v>3025</v>
      </c>
      <c r="K238" s="266"/>
      <c r="L238" s="420"/>
      <c r="M238" s="266"/>
      <c r="N238" s="420" t="s">
        <v>2247</v>
      </c>
      <c r="O238" s="266"/>
      <c r="P238" s="330"/>
      <c r="Q238" s="330"/>
      <c r="R238" s="266"/>
      <c r="S238" s="266"/>
      <c r="T238" s="420" t="s">
        <v>2253</v>
      </c>
      <c r="U238" s="420" t="s">
        <v>2262</v>
      </c>
      <c r="V238" s="420">
        <v>600</v>
      </c>
      <c r="W238" s="420" t="s">
        <v>2292</v>
      </c>
      <c r="X238" s="290" t="s">
        <v>2295</v>
      </c>
      <c r="Y238" s="266" t="s">
        <v>2218</v>
      </c>
      <c r="Z238" s="266" t="s">
        <v>5381</v>
      </c>
      <c r="AA238" s="277" t="s">
        <v>5565</v>
      </c>
      <c r="AB238" s="328"/>
      <c r="AC238" s="266" t="s">
        <v>2218</v>
      </c>
      <c r="AD238" s="328"/>
      <c r="AE238" s="328"/>
      <c r="AF238" s="328"/>
      <c r="AG238" s="328"/>
      <c r="AH238" s="264" t="s">
        <v>0</v>
      </c>
      <c r="AI238" s="419"/>
      <c r="AJ238" s="420" t="s">
        <v>147</v>
      </c>
      <c r="AK238" s="420"/>
      <c r="AL238" s="420"/>
      <c r="AM238" s="272" t="s">
        <v>5344</v>
      </c>
      <c r="AN238" s="273" t="s">
        <v>5204</v>
      </c>
      <c r="AO238" s="273">
        <v>96231195</v>
      </c>
      <c r="AP238" s="271">
        <v>42338</v>
      </c>
      <c r="AQ238" s="274" t="s">
        <v>2300</v>
      </c>
      <c r="AR238" s="332">
        <v>4</v>
      </c>
      <c r="AS238" s="274" t="s">
        <v>2306</v>
      </c>
      <c r="AT238" s="332" t="s">
        <v>5566</v>
      </c>
      <c r="AU238" s="332" t="s">
        <v>5567</v>
      </c>
      <c r="AV238" s="333">
        <v>42793</v>
      </c>
      <c r="AW238" s="332" t="s">
        <v>5568</v>
      </c>
      <c r="AX238" s="332" t="s">
        <v>5569</v>
      </c>
      <c r="AY238" s="332" t="s">
        <v>5570</v>
      </c>
      <c r="AZ238" s="332" t="s">
        <v>5571</v>
      </c>
    </row>
    <row r="239" spans="1:52" s="61" customFormat="1" ht="15.75" hidden="1" customHeight="1" x14ac:dyDescent="0.25">
      <c r="A239" s="176" t="str">
        <f>CONCATENATE(F239,"-",C239)</f>
        <v>392-005-014-02234</v>
      </c>
      <c r="B239" s="491" t="str">
        <f>ТабТП[[#This Row],[Код ВЛ]]&amp;TRIM(ТабТП[[#This Row],[Наименование ТП]])</f>
        <v>392-005-014ТП 122 Т-1</v>
      </c>
      <c r="C239" s="284" t="s">
        <v>2984</v>
      </c>
      <c r="D239" s="472" t="s">
        <v>3145</v>
      </c>
      <c r="E239" s="177" t="str">
        <f>INDEX(ТабЛЭП[],MATCH(ТабТП[Код ПС]&amp;TRIM(G239),ТабЛЭП[Ключ],0),7)</f>
        <v>Y00083</v>
      </c>
      <c r="F239" s="178" t="str">
        <f>INDEX(ТабЛЭП[],MATCH(ТабТП[Код ПС]&amp;TRIM(G239),ТабЛЭП[Ключ],0),1)</f>
        <v>392-005-014</v>
      </c>
      <c r="G239" s="290" t="s">
        <v>287</v>
      </c>
      <c r="H239" s="179" t="str">
        <f>INDEX(ТабПС[],MATCH(I239,Подстанции,0),1)</f>
        <v>392-005</v>
      </c>
      <c r="I239" s="447" t="s">
        <v>252</v>
      </c>
      <c r="J239" s="266" t="s">
        <v>3025</v>
      </c>
      <c r="K239" s="266"/>
      <c r="L239" s="420"/>
      <c r="M239" s="266"/>
      <c r="N239" s="420" t="s">
        <v>2247</v>
      </c>
      <c r="O239" s="266"/>
      <c r="P239" s="420"/>
      <c r="Q239" s="420"/>
      <c r="R239" s="266"/>
      <c r="S239" s="266"/>
      <c r="T239" s="420" t="s">
        <v>2253</v>
      </c>
      <c r="U239" s="420" t="s">
        <v>2262</v>
      </c>
      <c r="V239" s="420">
        <v>600</v>
      </c>
      <c r="W239" s="420" t="s">
        <v>2292</v>
      </c>
      <c r="X239" s="290" t="s">
        <v>2295</v>
      </c>
      <c r="Y239" s="266" t="s">
        <v>2218</v>
      </c>
      <c r="Z239" s="266" t="s">
        <v>5381</v>
      </c>
      <c r="AA239" s="277" t="s">
        <v>5572</v>
      </c>
      <c r="AB239" s="328"/>
      <c r="AC239" s="266" t="s">
        <v>2218</v>
      </c>
      <c r="AD239" s="328"/>
      <c r="AE239" s="328"/>
      <c r="AF239" s="328"/>
      <c r="AG239" s="328"/>
      <c r="AH239" s="264" t="s">
        <v>0</v>
      </c>
      <c r="AI239" s="419"/>
      <c r="AJ239" s="420" t="s">
        <v>147</v>
      </c>
      <c r="AK239" s="420"/>
      <c r="AL239" s="420"/>
      <c r="AM239" s="272" t="s">
        <v>5344</v>
      </c>
      <c r="AN239" s="273" t="s">
        <v>5204</v>
      </c>
      <c r="AO239" s="273">
        <v>99151389</v>
      </c>
      <c r="AP239" s="271">
        <v>42359</v>
      </c>
      <c r="AQ239" s="274" t="s">
        <v>2300</v>
      </c>
      <c r="AR239" s="332">
        <v>4</v>
      </c>
      <c r="AS239" s="274" t="s">
        <v>2306</v>
      </c>
      <c r="AT239" s="332" t="s">
        <v>5573</v>
      </c>
      <c r="AU239" s="332" t="s">
        <v>5574</v>
      </c>
      <c r="AV239" s="333">
        <v>42793</v>
      </c>
      <c r="AW239" s="332" t="s">
        <v>5575</v>
      </c>
      <c r="AX239" s="332" t="s">
        <v>5535</v>
      </c>
      <c r="AY239" s="332" t="s">
        <v>5576</v>
      </c>
      <c r="AZ239" s="332" t="s">
        <v>5577</v>
      </c>
    </row>
    <row r="240" spans="1:52" s="61" customFormat="1" ht="15.75" hidden="1" customHeight="1" x14ac:dyDescent="0.25">
      <c r="A240" s="176" t="str">
        <f>CONCATENATE(F240,"-",C240)</f>
        <v>392-005-014-02275</v>
      </c>
      <c r="B240" s="491" t="str">
        <f>ТабТП[[#This Row],[Код ВЛ]]&amp;TRIM(ТабТП[[#This Row],[Наименование ТП]])</f>
        <v>392-005-014ТП 115 Т-2</v>
      </c>
      <c r="C240" s="496" t="s">
        <v>3027</v>
      </c>
      <c r="D240" s="185" t="s">
        <v>3146</v>
      </c>
      <c r="E240" s="177" t="str">
        <f>INDEX(ТабЛЭП[],MATCH(ТабТП[Код ПС]&amp;TRIM(G240),ТабЛЭП[Ключ],0),7)</f>
        <v>Y00083</v>
      </c>
      <c r="F240" s="178" t="str">
        <f>INDEX(ТабЛЭП[],MATCH(ТабТП[Код ПС]&amp;TRIM(G240),ТабЛЭП[Ключ],0),1)</f>
        <v>392-005-014</v>
      </c>
      <c r="G240" s="290" t="s">
        <v>287</v>
      </c>
      <c r="H240" s="179" t="str">
        <f>INDEX(ТабПС[],MATCH(I240,Подстанции,0),1)</f>
        <v>392-005</v>
      </c>
      <c r="I240" s="58" t="s">
        <v>252</v>
      </c>
      <c r="J240" s="420" t="s">
        <v>3025</v>
      </c>
      <c r="K240" s="266"/>
      <c r="L240" s="420"/>
      <c r="M240" s="266"/>
      <c r="N240" s="420" t="s">
        <v>2256</v>
      </c>
      <c r="O240" s="266"/>
      <c r="P240" s="420" t="s">
        <v>5538</v>
      </c>
      <c r="Q240" s="420" t="s">
        <v>5578</v>
      </c>
      <c r="R240" s="266"/>
      <c r="S240" s="266"/>
      <c r="T240" s="420" t="s">
        <v>2253</v>
      </c>
      <c r="U240" s="420" t="s">
        <v>2262</v>
      </c>
      <c r="V240" s="420">
        <v>600</v>
      </c>
      <c r="W240" s="420" t="s">
        <v>2292</v>
      </c>
      <c r="X240" s="290" t="s">
        <v>2295</v>
      </c>
      <c r="Y240" s="266" t="s">
        <v>2218</v>
      </c>
      <c r="Z240" s="420" t="s">
        <v>5381</v>
      </c>
      <c r="AA240" s="277" t="s">
        <v>5540</v>
      </c>
      <c r="AB240" s="328"/>
      <c r="AC240" s="420" t="s">
        <v>2218</v>
      </c>
      <c r="AD240" s="328"/>
      <c r="AE240" s="328"/>
      <c r="AF240" s="328"/>
      <c r="AG240" s="328"/>
      <c r="AH240" s="264" t="s">
        <v>0</v>
      </c>
      <c r="AI240" s="419"/>
      <c r="AJ240" s="330" t="s">
        <v>147</v>
      </c>
      <c r="AK240" s="420"/>
      <c r="AL240" s="420"/>
      <c r="AM240" s="272" t="s">
        <v>5221</v>
      </c>
      <c r="AN240" s="273" t="s">
        <v>5222</v>
      </c>
      <c r="AO240" s="273"/>
      <c r="AP240" s="271"/>
      <c r="AQ240" s="274"/>
      <c r="AR240" s="332"/>
      <c r="AS240" s="274"/>
      <c r="AT240" s="332"/>
      <c r="AU240" s="332"/>
      <c r="AV240" s="332"/>
      <c r="AW240" s="332"/>
      <c r="AX240" s="332"/>
      <c r="AY240" s="332"/>
      <c r="AZ240" s="332"/>
    </row>
    <row r="241" spans="1:52" s="61" customFormat="1" ht="15.75" hidden="1" customHeight="1" x14ac:dyDescent="0.25">
      <c r="A241" s="176" t="str">
        <f>CONCATENATE(F241,"-",C241)</f>
        <v>392-005-014-02276</v>
      </c>
      <c r="B241" s="491" t="str">
        <f>ТабТП[[#This Row],[Код ВЛ]]&amp;TRIM(ТабТП[[#This Row],[Наименование ТП]])</f>
        <v>392-005-014ТП 113 Т-2</v>
      </c>
      <c r="C241" s="496" t="s">
        <v>3028</v>
      </c>
      <c r="D241" s="185" t="s">
        <v>3147</v>
      </c>
      <c r="E241" s="177" t="str">
        <f>INDEX(ТабЛЭП[],MATCH(ТабТП[Код ПС]&amp;TRIM(G241),ТабЛЭП[Ключ],0),7)</f>
        <v>Y00083</v>
      </c>
      <c r="F241" s="178" t="str">
        <f>INDEX(ТабЛЭП[],MATCH(ТабТП[Код ПС]&amp;TRIM(G241),ТабЛЭП[Ключ],0),1)</f>
        <v>392-005-014</v>
      </c>
      <c r="G241" s="290" t="s">
        <v>287</v>
      </c>
      <c r="H241" s="179" t="str">
        <f>INDEX(ТабПС[],MATCH(I241,Подстанции,0),1)</f>
        <v>392-005</v>
      </c>
      <c r="I241" s="191" t="s">
        <v>252</v>
      </c>
      <c r="J241" s="266" t="s">
        <v>3025</v>
      </c>
      <c r="K241" s="266"/>
      <c r="L241" s="420"/>
      <c r="M241" s="266"/>
      <c r="N241" s="266" t="s">
        <v>2256</v>
      </c>
      <c r="O241" s="266"/>
      <c r="P241" s="266"/>
      <c r="Q241" s="266"/>
      <c r="R241" s="266"/>
      <c r="S241" s="266"/>
      <c r="T241" s="420" t="s">
        <v>2253</v>
      </c>
      <c r="U241" s="420" t="s">
        <v>2262</v>
      </c>
      <c r="V241" s="420">
        <v>400</v>
      </c>
      <c r="W241" s="420" t="s">
        <v>2292</v>
      </c>
      <c r="X241" s="290" t="s">
        <v>2295</v>
      </c>
      <c r="Y241" s="266" t="s">
        <v>2218</v>
      </c>
      <c r="Z241" s="266" t="s">
        <v>5381</v>
      </c>
      <c r="AA241" s="277" t="s">
        <v>5565</v>
      </c>
      <c r="AB241" s="328"/>
      <c r="AC241" s="420" t="s">
        <v>2218</v>
      </c>
      <c r="AD241" s="328"/>
      <c r="AE241" s="328"/>
      <c r="AF241" s="328"/>
      <c r="AG241" s="328"/>
      <c r="AH241" s="264" t="s">
        <v>0</v>
      </c>
      <c r="AI241" s="419"/>
      <c r="AJ241" s="330" t="s">
        <v>147</v>
      </c>
      <c r="AK241" s="420"/>
      <c r="AL241" s="420"/>
      <c r="AM241" s="272" t="s">
        <v>5221</v>
      </c>
      <c r="AN241" s="273" t="s">
        <v>5222</v>
      </c>
      <c r="AO241" s="273"/>
      <c r="AP241" s="271"/>
      <c r="AQ241" s="274"/>
      <c r="AR241" s="332"/>
      <c r="AS241" s="274"/>
      <c r="AT241" s="332"/>
      <c r="AU241" s="332"/>
      <c r="AV241" s="332"/>
      <c r="AW241" s="332"/>
      <c r="AX241" s="332"/>
      <c r="AY241" s="332"/>
      <c r="AZ241" s="332"/>
    </row>
    <row r="242" spans="1:52" s="61" customFormat="1" ht="15.75" hidden="1" customHeight="1" x14ac:dyDescent="0.25">
      <c r="A242" s="176" t="str">
        <f>CONCATENATE(F242,"-",C242)</f>
        <v>392-005-014-02277</v>
      </c>
      <c r="B242" s="491" t="str">
        <f>ТабТП[[#This Row],[Код ВЛ]]&amp;TRIM(ТабТП[[#This Row],[Наименование ТП]])</f>
        <v>392-005-014ТП 122 Т-2</v>
      </c>
      <c r="C242" s="496" t="s">
        <v>3029</v>
      </c>
      <c r="D242" s="185" t="s">
        <v>3148</v>
      </c>
      <c r="E242" s="177" t="str">
        <f>INDEX(ТабЛЭП[],MATCH(ТабТП[Код ПС]&amp;TRIM(G242),ТабЛЭП[Ключ],0),7)</f>
        <v>Y00083</v>
      </c>
      <c r="F242" s="178" t="str">
        <f>INDEX(ТабЛЭП[],MATCH(ТабТП[Код ПС]&amp;TRIM(G242),ТабЛЭП[Ключ],0),1)</f>
        <v>392-005-014</v>
      </c>
      <c r="G242" s="290" t="s">
        <v>287</v>
      </c>
      <c r="H242" s="179" t="str">
        <f>INDEX(ТабПС[],MATCH(I242,Подстанции,0),1)</f>
        <v>392-005</v>
      </c>
      <c r="I242" s="191" t="s">
        <v>252</v>
      </c>
      <c r="J242" s="266" t="s">
        <v>3025</v>
      </c>
      <c r="K242" s="266"/>
      <c r="L242" s="420"/>
      <c r="M242" s="266"/>
      <c r="N242" s="266" t="s">
        <v>2256</v>
      </c>
      <c r="O242" s="266"/>
      <c r="P242" s="266"/>
      <c r="Q242" s="266"/>
      <c r="R242" s="266"/>
      <c r="S242" s="266"/>
      <c r="T242" s="420" t="s">
        <v>2253</v>
      </c>
      <c r="U242" s="420" t="s">
        <v>2262</v>
      </c>
      <c r="V242" s="420">
        <v>600</v>
      </c>
      <c r="W242" s="420" t="s">
        <v>2292</v>
      </c>
      <c r="X242" s="290" t="s">
        <v>2295</v>
      </c>
      <c r="Y242" s="266" t="s">
        <v>2218</v>
      </c>
      <c r="Z242" s="266" t="s">
        <v>5381</v>
      </c>
      <c r="AA242" s="277" t="s">
        <v>5572</v>
      </c>
      <c r="AB242" s="328"/>
      <c r="AC242" s="420" t="s">
        <v>2218</v>
      </c>
      <c r="AD242" s="328"/>
      <c r="AE242" s="328"/>
      <c r="AF242" s="328"/>
      <c r="AG242" s="328"/>
      <c r="AH242" s="419" t="s">
        <v>0</v>
      </c>
      <c r="AI242" s="419"/>
      <c r="AJ242" s="330" t="s">
        <v>147</v>
      </c>
      <c r="AK242" s="420"/>
      <c r="AL242" s="420"/>
      <c r="AM242" s="272" t="s">
        <v>5221</v>
      </c>
      <c r="AN242" s="273" t="s">
        <v>5222</v>
      </c>
      <c r="AO242" s="273"/>
      <c r="AP242" s="271"/>
      <c r="AQ242" s="274"/>
      <c r="AR242" s="332"/>
      <c r="AS242" s="274"/>
      <c r="AT242" s="332"/>
      <c r="AU242" s="332"/>
      <c r="AV242" s="332"/>
      <c r="AW242" s="332"/>
      <c r="AX242" s="332"/>
      <c r="AY242" s="332"/>
      <c r="AZ242" s="332"/>
    </row>
    <row r="243" spans="1:52" s="61" customFormat="1" ht="15.75" hidden="1" customHeight="1" x14ac:dyDescent="0.25">
      <c r="A243" s="281" t="str">
        <f>CONCATENATE(F243,"-",C243)</f>
        <v>392-005-015-00180</v>
      </c>
      <c r="B243" s="261" t="str">
        <f>ТабТП[[#This Row],[Код ВЛ]]&amp;TRIM(ТабТП[[#This Row],[Наименование ТП]])</f>
        <v>392-005-015ТП 101</v>
      </c>
      <c r="C243" s="281" t="s">
        <v>448</v>
      </c>
      <c r="D243" s="196" t="s">
        <v>3149</v>
      </c>
      <c r="E243" s="281" t="str">
        <f>INDEX(ТабЛЭП[],MATCH(ТабТП[Код ПС]&amp;TRIM(G243),ТабЛЭП[Ключ],0),7)</f>
        <v>Y00081</v>
      </c>
      <c r="F243" s="278" t="str">
        <f>INDEX(ТабЛЭП[],MATCH(ТабТП[Код ПС]&amp;TRIM(G243),ТабЛЭП[Ключ],0),1)</f>
        <v>392-005-015</v>
      </c>
      <c r="G243" s="303" t="s">
        <v>288</v>
      </c>
      <c r="H243" s="280" t="str">
        <f>INDEX(ТабПС[],MATCH(I243,Подстанции,0),1)</f>
        <v>392-005</v>
      </c>
      <c r="I243" s="447" t="s">
        <v>252</v>
      </c>
      <c r="J243" s="266" t="s">
        <v>2341</v>
      </c>
      <c r="K243" s="266" t="s">
        <v>5240</v>
      </c>
      <c r="L243" s="267"/>
      <c r="M243" s="266" t="s">
        <v>5240</v>
      </c>
      <c r="N243" s="420" t="s">
        <v>2246</v>
      </c>
      <c r="O243" s="266"/>
      <c r="P243" s="266"/>
      <c r="Q243" s="266"/>
      <c r="R243" s="266"/>
      <c r="S243" s="266"/>
      <c r="T243" s="420" t="s">
        <v>2253</v>
      </c>
      <c r="U243" s="420" t="s">
        <v>2262</v>
      </c>
      <c r="V243" s="400">
        <v>600</v>
      </c>
      <c r="W243" s="400" t="s">
        <v>2292</v>
      </c>
      <c r="X243" s="290" t="s">
        <v>2295</v>
      </c>
      <c r="Y243" s="266" t="s">
        <v>2218</v>
      </c>
      <c r="Z243" s="266" t="s">
        <v>5381</v>
      </c>
      <c r="AA243" s="277" t="s">
        <v>5382</v>
      </c>
      <c r="AB243" s="267"/>
      <c r="AC243" s="420" t="s">
        <v>2218</v>
      </c>
      <c r="AD243" s="267"/>
      <c r="AE243" s="267"/>
      <c r="AF243" s="267"/>
      <c r="AG243" s="267"/>
      <c r="AH243" s="264" t="s">
        <v>0</v>
      </c>
      <c r="AI243" s="267"/>
      <c r="AJ243" s="330" t="s">
        <v>147</v>
      </c>
      <c r="AK243" s="267"/>
      <c r="AL243" s="267"/>
      <c r="AM243" s="272" t="s">
        <v>5261</v>
      </c>
      <c r="AN243" s="273" t="s">
        <v>5204</v>
      </c>
      <c r="AO243" s="273" t="s">
        <v>5383</v>
      </c>
      <c r="AP243" s="271" t="s">
        <v>5384</v>
      </c>
      <c r="AQ243" s="274" t="s">
        <v>2300</v>
      </c>
      <c r="AR243" s="275">
        <v>4</v>
      </c>
      <c r="AS243" s="274" t="s">
        <v>2306</v>
      </c>
      <c r="AT243" s="275" t="s">
        <v>5385</v>
      </c>
      <c r="AU243" s="275" t="s">
        <v>5386</v>
      </c>
      <c r="AV243" s="276">
        <v>42809</v>
      </c>
      <c r="AW243" s="275" t="s">
        <v>5387</v>
      </c>
      <c r="AX243" s="275" t="s">
        <v>5388</v>
      </c>
      <c r="AY243" s="275" t="s">
        <v>5389</v>
      </c>
      <c r="AZ243" s="275" t="s">
        <v>5390</v>
      </c>
    </row>
    <row r="244" spans="1:52" s="61" customFormat="1" ht="15.75" hidden="1" customHeight="1" x14ac:dyDescent="0.25">
      <c r="A244" s="281" t="str">
        <f>CONCATENATE(F244,"-",C244)</f>
        <v>392-005-015-00181</v>
      </c>
      <c r="B244" s="261" t="str">
        <f>ТабТП[[#This Row],[Код ВЛ]]&amp;TRIM(ТабТП[[#This Row],[Наименование ТП]])</f>
        <v>392-005-015ТП 63-01</v>
      </c>
      <c r="C244" s="281" t="s">
        <v>2583</v>
      </c>
      <c r="D244" s="196" t="s">
        <v>3150</v>
      </c>
      <c r="E244" s="281" t="str">
        <f>INDEX(ТабЛЭП[],MATCH(ТабТП[Код ПС]&amp;TRIM(G244),ТабЛЭП[Ключ],0),7)</f>
        <v>Y00081</v>
      </c>
      <c r="F244" s="278" t="str">
        <f>INDEX(ТабЛЭП[],MATCH(ТабТП[Код ПС]&amp;TRIM(G244),ТабЛЭП[Ключ],0),1)</f>
        <v>392-005-015</v>
      </c>
      <c r="G244" s="303" t="s">
        <v>288</v>
      </c>
      <c r="H244" s="280" t="str">
        <f>INDEX(ТабПС[],MATCH(I244,Подстанции,0),1)</f>
        <v>392-005</v>
      </c>
      <c r="I244" s="447" t="s">
        <v>252</v>
      </c>
      <c r="J244" s="420" t="s">
        <v>2341</v>
      </c>
      <c r="K244" s="420" t="s">
        <v>5240</v>
      </c>
      <c r="L244" s="267"/>
      <c r="M244" s="420" t="s">
        <v>5240</v>
      </c>
      <c r="N244" s="420" t="s">
        <v>2247</v>
      </c>
      <c r="O244" s="420"/>
      <c r="P244" s="420"/>
      <c r="Q244" s="420"/>
      <c r="R244" s="420"/>
      <c r="S244" s="420"/>
      <c r="T244" s="420" t="s">
        <v>2253</v>
      </c>
      <c r="U244" s="420" t="s">
        <v>2262</v>
      </c>
      <c r="V244" s="420">
        <v>300</v>
      </c>
      <c r="W244" s="420" t="s">
        <v>2292</v>
      </c>
      <c r="X244" s="290" t="s">
        <v>2295</v>
      </c>
      <c r="Y244" s="420" t="s">
        <v>2218</v>
      </c>
      <c r="Z244" s="420" t="s">
        <v>5391</v>
      </c>
      <c r="AA244" s="277" t="s">
        <v>5392</v>
      </c>
      <c r="AB244" s="267"/>
      <c r="AC244" s="420" t="s">
        <v>2218</v>
      </c>
      <c r="AD244" s="267"/>
      <c r="AE244" s="267"/>
      <c r="AF244" s="267"/>
      <c r="AG244" s="267"/>
      <c r="AH244" s="419" t="s">
        <v>0</v>
      </c>
      <c r="AI244" s="267"/>
      <c r="AJ244" s="420" t="s">
        <v>147</v>
      </c>
      <c r="AK244" s="267"/>
      <c r="AL244" s="267"/>
      <c r="AM244" s="422" t="s">
        <v>5261</v>
      </c>
      <c r="AN244" s="421" t="s">
        <v>5204</v>
      </c>
      <c r="AO244" s="421" t="s">
        <v>5393</v>
      </c>
      <c r="AP244" s="335" t="s">
        <v>5394</v>
      </c>
      <c r="AQ244" s="332" t="s">
        <v>2300</v>
      </c>
      <c r="AR244" s="316">
        <v>4</v>
      </c>
      <c r="AS244" s="332" t="s">
        <v>2306</v>
      </c>
      <c r="AT244" s="316" t="s">
        <v>5395</v>
      </c>
      <c r="AU244" s="316" t="s">
        <v>5396</v>
      </c>
      <c r="AV244" s="333">
        <v>42809</v>
      </c>
      <c r="AW244" s="316" t="s">
        <v>5397</v>
      </c>
      <c r="AX244" s="316" t="s">
        <v>5398</v>
      </c>
      <c r="AY244" s="316" t="s">
        <v>5399</v>
      </c>
      <c r="AZ244" s="316" t="s">
        <v>5400</v>
      </c>
    </row>
    <row r="245" spans="1:52" s="61" customFormat="1" ht="15.75" hidden="1" customHeight="1" x14ac:dyDescent="0.25">
      <c r="A245" s="66" t="str">
        <f>CONCATENATE(F245,"-",C245)</f>
        <v>392-005-015-00182</v>
      </c>
      <c r="B245" s="261" t="str">
        <f>ТабТП[[#This Row],[Код ВЛ]]&amp;TRIM(ТабТП[[#This Row],[Наименование ТП]])</f>
        <v>392-005-015ТП 63-03</v>
      </c>
      <c r="C245" s="66" t="s">
        <v>449</v>
      </c>
      <c r="D245" s="67" t="s">
        <v>3151</v>
      </c>
      <c r="E245" s="66" t="str">
        <f>INDEX(ТабЛЭП[],MATCH(ТабТП[Код ПС]&amp;TRIM(G245),ТабЛЭП[Ключ],0),7)</f>
        <v>Y00081</v>
      </c>
      <c r="F245" s="8" t="str">
        <f>INDEX(ТабЛЭП[],MATCH(ТабТП[Код ПС]&amp;TRIM(G245),ТабЛЭП[Ключ],0),1)</f>
        <v>392-005-015</v>
      </c>
      <c r="G245" s="303" t="s">
        <v>288</v>
      </c>
      <c r="H245" s="57" t="str">
        <f>INDEX(ТабПС[],MATCH(I245,Подстанции,0),1)</f>
        <v>392-005</v>
      </c>
      <c r="I245" s="58" t="s">
        <v>252</v>
      </c>
      <c r="J245" s="266" t="s">
        <v>2343</v>
      </c>
      <c r="K245" s="266" t="s">
        <v>2221</v>
      </c>
      <c r="L245" s="267"/>
      <c r="M245" s="266" t="s">
        <v>2234</v>
      </c>
      <c r="N245" s="266" t="s">
        <v>2247</v>
      </c>
      <c r="O245" s="266"/>
      <c r="P245" s="420"/>
      <c r="Q245" s="420"/>
      <c r="R245" s="266"/>
      <c r="S245" s="266"/>
      <c r="T245" s="420" t="s">
        <v>2253</v>
      </c>
      <c r="U245" s="420" t="s">
        <v>2262</v>
      </c>
      <c r="V245" s="420">
        <v>400</v>
      </c>
      <c r="W245" s="420" t="s">
        <v>2292</v>
      </c>
      <c r="X245" s="290" t="s">
        <v>2295</v>
      </c>
      <c r="Y245" s="266" t="s">
        <v>2218</v>
      </c>
      <c r="Z245" s="266" t="s">
        <v>5401</v>
      </c>
      <c r="AA245" s="277" t="s">
        <v>5402</v>
      </c>
      <c r="AB245" s="267"/>
      <c r="AC245" s="420" t="s">
        <v>2218</v>
      </c>
      <c r="AD245" s="267"/>
      <c r="AE245" s="267"/>
      <c r="AF245" s="267"/>
      <c r="AG245" s="267"/>
      <c r="AH245" s="264" t="s">
        <v>0</v>
      </c>
      <c r="AI245" s="267"/>
      <c r="AJ245" s="330" t="s">
        <v>147</v>
      </c>
      <c r="AK245" s="267"/>
      <c r="AL245" s="267"/>
      <c r="AM245" s="272" t="s">
        <v>5253</v>
      </c>
      <c r="AN245" s="273" t="s">
        <v>5204</v>
      </c>
      <c r="AO245" s="273" t="s">
        <v>5403</v>
      </c>
      <c r="AP245" s="271" t="s">
        <v>5404</v>
      </c>
      <c r="AQ245" s="274" t="s">
        <v>2300</v>
      </c>
      <c r="AR245" s="275">
        <v>4</v>
      </c>
      <c r="AS245" s="274" t="s">
        <v>2306</v>
      </c>
      <c r="AT245" s="275" t="s">
        <v>5405</v>
      </c>
      <c r="AU245" s="275" t="s">
        <v>5406</v>
      </c>
      <c r="AV245" s="276">
        <v>42809</v>
      </c>
      <c r="AW245" s="275" t="s">
        <v>5407</v>
      </c>
      <c r="AX245" s="275" t="s">
        <v>5408</v>
      </c>
      <c r="AY245" s="275" t="s">
        <v>5409</v>
      </c>
      <c r="AZ245" s="275" t="s">
        <v>5410</v>
      </c>
    </row>
    <row r="246" spans="1:52" s="61" customFormat="1" ht="15.75" hidden="1" customHeight="1" x14ac:dyDescent="0.25">
      <c r="A246" s="281" t="str">
        <f>CONCATENATE(F246,"-",C246)</f>
        <v>392-005-015-00183</v>
      </c>
      <c r="B246" s="261" t="str">
        <f>ТабТП[[#This Row],[Код ВЛ]]&amp;TRIM(ТабТП[[#This Row],[Наименование ТП]])</f>
        <v>392-005-015ТП 63-05 в/ч 15309, военный городок</v>
      </c>
      <c r="C246" s="281" t="s">
        <v>450</v>
      </c>
      <c r="D246" s="196" t="s">
        <v>3152</v>
      </c>
      <c r="E246" s="281" t="str">
        <f>INDEX(ТабЛЭП[],MATCH(ТабТП[Код ПС]&amp;TRIM(G246),ТабЛЭП[Ключ],0),7)</f>
        <v>Y00081</v>
      </c>
      <c r="F246" s="278" t="str">
        <f>INDEX(ТабЛЭП[],MATCH(ТабТП[Код ПС]&amp;TRIM(G246),ТабЛЭП[Ключ],0),1)</f>
        <v>392-005-015</v>
      </c>
      <c r="G246" s="303" t="s">
        <v>288</v>
      </c>
      <c r="H246" s="280" t="str">
        <f>INDEX(ТабПС[],MATCH(I246,Подстанции,0),1)</f>
        <v>392-005</v>
      </c>
      <c r="I246" s="447" t="s">
        <v>252</v>
      </c>
      <c r="J246" s="420" t="s">
        <v>3025</v>
      </c>
      <c r="K246" s="420" t="s">
        <v>5240</v>
      </c>
      <c r="L246" s="267"/>
      <c r="M246" s="420" t="s">
        <v>5240</v>
      </c>
      <c r="N246" s="420" t="s">
        <v>2256</v>
      </c>
      <c r="O246" s="420"/>
      <c r="P246" s="420"/>
      <c r="Q246" s="420"/>
      <c r="R246" s="420"/>
      <c r="S246" s="420"/>
      <c r="T246" s="420" t="s">
        <v>2253</v>
      </c>
      <c r="U246" s="420" t="s">
        <v>2262</v>
      </c>
      <c r="V246" s="420">
        <v>600</v>
      </c>
      <c r="W246" s="420" t="s">
        <v>2292</v>
      </c>
      <c r="X246" s="290" t="s">
        <v>2295</v>
      </c>
      <c r="Y246" s="420" t="s">
        <v>2214</v>
      </c>
      <c r="Z246" s="420" t="s">
        <v>5411</v>
      </c>
      <c r="AA246" s="277"/>
      <c r="AB246" s="267"/>
      <c r="AC246" s="270" t="s">
        <v>5412</v>
      </c>
      <c r="AD246" s="267"/>
      <c r="AE246" s="267"/>
      <c r="AF246" s="267"/>
      <c r="AG246" s="267"/>
      <c r="AH246" s="419" t="s">
        <v>5413</v>
      </c>
      <c r="AI246" s="267"/>
      <c r="AJ246" s="420" t="s">
        <v>147</v>
      </c>
      <c r="AK246" s="267"/>
      <c r="AL246" s="267"/>
      <c r="AM246" s="422" t="s">
        <v>5221</v>
      </c>
      <c r="AN246" s="421" t="s">
        <v>5222</v>
      </c>
      <c r="AO246" s="421"/>
      <c r="AP246" s="335"/>
      <c r="AQ246" s="332"/>
      <c r="AR246" s="316"/>
      <c r="AS246" s="332"/>
      <c r="AT246" s="316"/>
      <c r="AU246" s="316"/>
      <c r="AV246" s="333"/>
      <c r="AW246" s="316"/>
      <c r="AX246" s="316"/>
      <c r="AY246" s="316"/>
      <c r="AZ246" s="316"/>
    </row>
    <row r="247" spans="1:52" s="61" customFormat="1" ht="15.75" hidden="1" customHeight="1" x14ac:dyDescent="0.25">
      <c r="A247" s="93" t="str">
        <f>CONCATENATE(F247,"-",C247)</f>
        <v>392-005-015-00184</v>
      </c>
      <c r="B247" s="261" t="str">
        <f>ТабТП[[#This Row],[Код ВЛ]]&amp;TRIM(ТабТП[[#This Row],[Наименование ТП]])</f>
        <v>392-005-015ТП 63-06 (Т-1)</v>
      </c>
      <c r="C247" s="93" t="s">
        <v>451</v>
      </c>
      <c r="D247" s="94" t="s">
        <v>3153</v>
      </c>
      <c r="E247" s="93" t="str">
        <f>INDEX(ТабЛЭП[],MATCH(ТабТП[Код ПС]&amp;TRIM(G247),ТабЛЭП[Ключ],0),7)</f>
        <v>Y00081</v>
      </c>
      <c r="F247" s="95" t="str">
        <f>INDEX(ТабЛЭП[],MATCH(ТабТП[Код ПС]&amp;TRIM(G247),ТабЛЭП[Ключ],0),1)</f>
        <v>392-005-015</v>
      </c>
      <c r="G247" s="445" t="s">
        <v>288</v>
      </c>
      <c r="H247" s="237" t="str">
        <f>INDEX(ТабПС[],MATCH(I247,Подстанции,0),1)</f>
        <v>392-005</v>
      </c>
      <c r="I247" s="222" t="s">
        <v>252</v>
      </c>
      <c r="J247" s="420" t="s">
        <v>3025</v>
      </c>
      <c r="K247" s="420" t="s">
        <v>5240</v>
      </c>
      <c r="L247" s="267"/>
      <c r="M247" s="420" t="s">
        <v>5240</v>
      </c>
      <c r="N247" s="420" t="s">
        <v>2256</v>
      </c>
      <c r="O247" s="420"/>
      <c r="P247" s="420"/>
      <c r="Q247" s="420"/>
      <c r="R247" s="420"/>
      <c r="S247" s="420"/>
      <c r="T247" s="420" t="s">
        <v>2253</v>
      </c>
      <c r="U247" s="420" t="s">
        <v>2262</v>
      </c>
      <c r="V247" s="420">
        <v>400</v>
      </c>
      <c r="W247" s="420" t="s">
        <v>2292</v>
      </c>
      <c r="X247" s="290" t="s">
        <v>2295</v>
      </c>
      <c r="Y247" s="420" t="s">
        <v>2214</v>
      </c>
      <c r="Z247" s="420" t="s">
        <v>5414</v>
      </c>
      <c r="AA247" s="277"/>
      <c r="AB247" s="267"/>
      <c r="AC247" s="270" t="s">
        <v>5415</v>
      </c>
      <c r="AD247" s="267"/>
      <c r="AE247" s="267"/>
      <c r="AF247" s="267"/>
      <c r="AG247" s="267"/>
      <c r="AH247" s="419" t="s">
        <v>5416</v>
      </c>
      <c r="AI247" s="267"/>
      <c r="AJ247" s="330" t="s">
        <v>147</v>
      </c>
      <c r="AK247" s="267"/>
      <c r="AL247" s="267"/>
      <c r="AM247" s="422" t="s">
        <v>5221</v>
      </c>
      <c r="AN247" s="421" t="s">
        <v>5222</v>
      </c>
      <c r="AO247" s="421"/>
      <c r="AP247" s="335"/>
      <c r="AQ247" s="332"/>
      <c r="AR247" s="316"/>
      <c r="AS247" s="332"/>
      <c r="AT247" s="316"/>
      <c r="AU247" s="316"/>
      <c r="AV247" s="333"/>
      <c r="AW247" s="316"/>
      <c r="AX247" s="316"/>
      <c r="AY247" s="316"/>
      <c r="AZ247" s="316"/>
    </row>
    <row r="248" spans="1:52" s="61" customFormat="1" ht="15.75" hidden="1" customHeight="1" x14ac:dyDescent="0.25">
      <c r="A248" s="281" t="str">
        <f>CONCATENATE(F248,"-",C248)</f>
        <v>392-005-015-00185</v>
      </c>
      <c r="B248" s="261" t="str">
        <f>ТабТП[[#This Row],[Код ВЛ]]&amp;TRIM(ТабТП[[#This Row],[Наименование ТП]])</f>
        <v>392-005-015ТП 63-07</v>
      </c>
      <c r="C248" s="281" t="s">
        <v>452</v>
      </c>
      <c r="D248" s="196" t="s">
        <v>3154</v>
      </c>
      <c r="E248" s="281" t="str">
        <f>INDEX(ТабЛЭП[],MATCH(ТабТП[Код ПС]&amp;TRIM(G248),ТабЛЭП[Ключ],0),7)</f>
        <v>Y00081</v>
      </c>
      <c r="F248" s="278" t="str">
        <f>INDEX(ТабЛЭП[],MATCH(ТабТП[Код ПС]&amp;TRIM(G248),ТабЛЭП[Ключ],0),1)</f>
        <v>392-005-015</v>
      </c>
      <c r="G248" s="303" t="s">
        <v>288</v>
      </c>
      <c r="H248" s="280" t="str">
        <f>INDEX(ТабПС[],MATCH(I248,Подстанции,0),1)</f>
        <v>392-005</v>
      </c>
      <c r="I248" s="447" t="s">
        <v>252</v>
      </c>
      <c r="J248" s="420" t="s">
        <v>2343</v>
      </c>
      <c r="K248" s="420" t="s">
        <v>5240</v>
      </c>
      <c r="L248" s="267"/>
      <c r="M248" s="420" t="s">
        <v>5240</v>
      </c>
      <c r="N248" s="420" t="s">
        <v>2247</v>
      </c>
      <c r="O248" s="420"/>
      <c r="P248" s="420"/>
      <c r="Q248" s="420"/>
      <c r="R248" s="420"/>
      <c r="S248" s="420"/>
      <c r="T248" s="420" t="s">
        <v>2253</v>
      </c>
      <c r="U248" s="420" t="s">
        <v>2262</v>
      </c>
      <c r="V248" s="420">
        <v>300</v>
      </c>
      <c r="W248" s="420" t="s">
        <v>2292</v>
      </c>
      <c r="X248" s="290" t="s">
        <v>2295</v>
      </c>
      <c r="Y248" s="420" t="s">
        <v>2218</v>
      </c>
      <c r="Z248" s="420" t="s">
        <v>5417</v>
      </c>
      <c r="AA248" s="277" t="s">
        <v>5418</v>
      </c>
      <c r="AB248" s="267"/>
      <c r="AC248" s="420" t="s">
        <v>2218</v>
      </c>
      <c r="AD248" s="267"/>
      <c r="AE248" s="267"/>
      <c r="AF248" s="267"/>
      <c r="AG248" s="267"/>
      <c r="AH248" s="419" t="s">
        <v>0</v>
      </c>
      <c r="AI248" s="267"/>
      <c r="AJ248" s="420" t="s">
        <v>147</v>
      </c>
      <c r="AK248" s="267"/>
      <c r="AL248" s="267"/>
      <c r="AM248" s="422" t="s">
        <v>5253</v>
      </c>
      <c r="AN248" s="421" t="s">
        <v>5204</v>
      </c>
      <c r="AO248" s="421" t="s">
        <v>5419</v>
      </c>
      <c r="AP248" s="335" t="s">
        <v>5420</v>
      </c>
      <c r="AQ248" s="332" t="s">
        <v>2300</v>
      </c>
      <c r="AR248" s="316">
        <v>4</v>
      </c>
      <c r="AS248" s="332" t="s">
        <v>2306</v>
      </c>
      <c r="AT248" s="316" t="s">
        <v>5421</v>
      </c>
      <c r="AU248" s="316" t="s">
        <v>5422</v>
      </c>
      <c r="AV248" s="333">
        <v>42809</v>
      </c>
      <c r="AW248" s="316" t="s">
        <v>5423</v>
      </c>
      <c r="AX248" s="316" t="s">
        <v>5424</v>
      </c>
      <c r="AY248" s="316" t="s">
        <v>5425</v>
      </c>
      <c r="AZ248" s="316" t="s">
        <v>5426</v>
      </c>
    </row>
    <row r="249" spans="1:52" s="61" customFormat="1" ht="15.75" hidden="1" customHeight="1" x14ac:dyDescent="0.25">
      <c r="A249" s="195" t="str">
        <f>CONCATENATE(F249,"-",C249)</f>
        <v>392-005-015-00186</v>
      </c>
      <c r="B249" s="261" t="str">
        <f>ТабТП[[#This Row],[Код ВЛ]]&amp;TRIM(ТабТП[[#This Row],[Наименование ТП]])</f>
        <v>392-005-015ТП 63-08</v>
      </c>
      <c r="C249" s="195" t="s">
        <v>453</v>
      </c>
      <c r="D249" s="196" t="s">
        <v>3155</v>
      </c>
      <c r="E249" s="195" t="str">
        <f>INDEX(ТабЛЭП[],MATCH(ТабТП[Код ПС]&amp;TRIM(G249),ТабЛЭП[Ключ],0),7)</f>
        <v>Y00081</v>
      </c>
      <c r="F249" s="188" t="str">
        <f>INDEX(ТабЛЭП[],MATCH(ТабТП[Код ПС]&amp;TRIM(G249),ТабЛЭП[Ключ],0),1)</f>
        <v>392-005-015</v>
      </c>
      <c r="G249" s="303" t="s">
        <v>288</v>
      </c>
      <c r="H249" s="189" t="str">
        <f>INDEX(ТабПС[],MATCH(I249,Подстанции,0),1)</f>
        <v>392-005</v>
      </c>
      <c r="I249" s="58" t="s">
        <v>252</v>
      </c>
      <c r="J249" s="420" t="s">
        <v>2343</v>
      </c>
      <c r="K249" s="420" t="s">
        <v>2221</v>
      </c>
      <c r="L249" s="267"/>
      <c r="M249" s="420" t="s">
        <v>2234</v>
      </c>
      <c r="N249" s="420" t="s">
        <v>2247</v>
      </c>
      <c r="O249" s="420"/>
      <c r="P249" s="420"/>
      <c r="Q249" s="420"/>
      <c r="R249" s="420"/>
      <c r="S249" s="420"/>
      <c r="T249" s="420" t="s">
        <v>2253</v>
      </c>
      <c r="U249" s="420" t="s">
        <v>2262</v>
      </c>
      <c r="V249" s="420">
        <v>600</v>
      </c>
      <c r="W249" s="420" t="s">
        <v>2292</v>
      </c>
      <c r="X249" s="290" t="s">
        <v>2295</v>
      </c>
      <c r="Y249" s="420" t="s">
        <v>2218</v>
      </c>
      <c r="Z249" s="420" t="s">
        <v>5414</v>
      </c>
      <c r="AA249" s="277"/>
      <c r="AB249" s="267"/>
      <c r="AC249" s="420" t="s">
        <v>2218</v>
      </c>
      <c r="AD249" s="267"/>
      <c r="AE249" s="267"/>
      <c r="AF249" s="267"/>
      <c r="AG249" s="267"/>
      <c r="AH249" s="419" t="s">
        <v>0</v>
      </c>
      <c r="AI249" s="267"/>
      <c r="AJ249" s="330" t="s">
        <v>147</v>
      </c>
      <c r="AK249" s="267"/>
      <c r="AL249" s="267"/>
      <c r="AM249" s="422" t="s">
        <v>5253</v>
      </c>
      <c r="AN249" s="421" t="s">
        <v>5204</v>
      </c>
      <c r="AO249" s="421" t="s">
        <v>5427</v>
      </c>
      <c r="AP249" s="335" t="s">
        <v>5428</v>
      </c>
      <c r="AQ249" s="332" t="s">
        <v>2300</v>
      </c>
      <c r="AR249" s="316">
        <v>4</v>
      </c>
      <c r="AS249" s="332" t="s">
        <v>2306</v>
      </c>
      <c r="AT249" s="316" t="s">
        <v>5429</v>
      </c>
      <c r="AU249" s="316" t="s">
        <v>5430</v>
      </c>
      <c r="AV249" s="333">
        <v>42809</v>
      </c>
      <c r="AW249" s="316" t="s">
        <v>5431</v>
      </c>
      <c r="AX249" s="316" t="s">
        <v>5432</v>
      </c>
      <c r="AY249" s="316" t="s">
        <v>5433</v>
      </c>
      <c r="AZ249" s="316" t="s">
        <v>5434</v>
      </c>
    </row>
    <row r="250" spans="1:52" s="61" customFormat="1" ht="15.75" hidden="1" customHeight="1" x14ac:dyDescent="0.25">
      <c r="A250" s="281" t="str">
        <f>CONCATENATE(F250,"-",C250)</f>
        <v>392-005-015-00187</v>
      </c>
      <c r="B250" s="261" t="str">
        <f>ТабТП[[#This Row],[Код ВЛ]]&amp;TRIM(ТабТП[[#This Row],[Наименование ТП]])</f>
        <v>392-005-015ТП 63-10</v>
      </c>
      <c r="C250" s="281" t="s">
        <v>454</v>
      </c>
      <c r="D250" s="196" t="s">
        <v>3156</v>
      </c>
      <c r="E250" s="281" t="str">
        <f>INDEX(ТабЛЭП[],MATCH(ТабТП[Код ПС]&amp;TRIM(G250),ТабЛЭП[Ключ],0),7)</f>
        <v>Y00081</v>
      </c>
      <c r="F250" s="278" t="str">
        <f>INDEX(ТабЛЭП[],MATCH(ТабТП[Код ПС]&amp;TRIM(G250),ТабЛЭП[Ключ],0),1)</f>
        <v>392-005-015</v>
      </c>
      <c r="G250" s="303" t="s">
        <v>288</v>
      </c>
      <c r="H250" s="280" t="str">
        <f>INDEX(ТабПС[],MATCH(I250,Подстанции,0),1)</f>
        <v>392-005</v>
      </c>
      <c r="I250" s="447" t="s">
        <v>252</v>
      </c>
      <c r="J250" s="420" t="s">
        <v>2341</v>
      </c>
      <c r="K250" s="420" t="s">
        <v>5240</v>
      </c>
      <c r="L250" s="267"/>
      <c r="M250" s="420" t="s">
        <v>5240</v>
      </c>
      <c r="N250" s="420" t="s">
        <v>2246</v>
      </c>
      <c r="O250" s="420"/>
      <c r="P250" s="420"/>
      <c r="Q250" s="420"/>
      <c r="R250" s="420"/>
      <c r="S250" s="420"/>
      <c r="T250" s="420" t="s">
        <v>2253</v>
      </c>
      <c r="U250" s="420" t="s">
        <v>2258</v>
      </c>
      <c r="V250" s="420">
        <v>150</v>
      </c>
      <c r="W250" s="420" t="s">
        <v>2291</v>
      </c>
      <c r="X250" s="290" t="s">
        <v>2295</v>
      </c>
      <c r="Y250" s="420" t="s">
        <v>2218</v>
      </c>
      <c r="Z250" s="420" t="s">
        <v>5417</v>
      </c>
      <c r="AA250" s="277" t="s">
        <v>5435</v>
      </c>
      <c r="AB250" s="267"/>
      <c r="AC250" s="420" t="s">
        <v>2218</v>
      </c>
      <c r="AD250" s="267"/>
      <c r="AE250" s="267"/>
      <c r="AF250" s="267"/>
      <c r="AG250" s="267"/>
      <c r="AH250" s="419" t="s">
        <v>0</v>
      </c>
      <c r="AI250" s="267"/>
      <c r="AJ250" s="330" t="s">
        <v>147</v>
      </c>
      <c r="AK250" s="267"/>
      <c r="AL250" s="267"/>
      <c r="AM250" s="422" t="s">
        <v>5261</v>
      </c>
      <c r="AN250" s="421" t="s">
        <v>5204</v>
      </c>
      <c r="AO250" s="421" t="s">
        <v>5436</v>
      </c>
      <c r="AP250" s="335" t="s">
        <v>5428</v>
      </c>
      <c r="AQ250" s="332" t="s">
        <v>2300</v>
      </c>
      <c r="AR250" s="316">
        <v>4</v>
      </c>
      <c r="AS250" s="332" t="s">
        <v>2306</v>
      </c>
      <c r="AT250" s="316" t="s">
        <v>5437</v>
      </c>
      <c r="AU250" s="316" t="s">
        <v>5438</v>
      </c>
      <c r="AV250" s="333">
        <v>42809</v>
      </c>
      <c r="AW250" s="316" t="s">
        <v>5439</v>
      </c>
      <c r="AX250" s="316" t="s">
        <v>5440</v>
      </c>
      <c r="AY250" s="316" t="s">
        <v>5441</v>
      </c>
      <c r="AZ250" s="316" t="s">
        <v>5442</v>
      </c>
    </row>
    <row r="251" spans="1:52" s="61" customFormat="1" ht="15.75" hidden="1" customHeight="1" x14ac:dyDescent="0.25">
      <c r="A251" s="281" t="str">
        <f>CONCATENATE(F251,"-",C251)</f>
        <v>392-005-015-00188</v>
      </c>
      <c r="B251" s="261" t="str">
        <f>ТабТП[[#This Row],[Код ВЛ]]&amp;TRIM(ТабТП[[#This Row],[Наименование ТП]])</f>
        <v>392-005-015ТП 63-11</v>
      </c>
      <c r="C251" s="281" t="s">
        <v>2584</v>
      </c>
      <c r="D251" s="196" t="s">
        <v>3157</v>
      </c>
      <c r="E251" s="281" t="str">
        <f>INDEX(ТабЛЭП[],MATCH(ТабТП[Код ПС]&amp;TRIM(G251),ТабЛЭП[Ключ],0),7)</f>
        <v>Y00081</v>
      </c>
      <c r="F251" s="278" t="str">
        <f>INDEX(ТабЛЭП[],MATCH(ТабТП[Код ПС]&amp;TRIM(G251),ТабЛЭП[Ключ],0),1)</f>
        <v>392-005-015</v>
      </c>
      <c r="G251" s="303" t="s">
        <v>288</v>
      </c>
      <c r="H251" s="280" t="str">
        <f>INDEX(ТабПС[],MATCH(I251,Подстанции,0),1)</f>
        <v>392-005</v>
      </c>
      <c r="I251" s="447" t="s">
        <v>252</v>
      </c>
      <c r="J251" s="420" t="s">
        <v>2343</v>
      </c>
      <c r="K251" s="420" t="s">
        <v>2221</v>
      </c>
      <c r="L251" s="267"/>
      <c r="M251" s="420" t="s">
        <v>2234</v>
      </c>
      <c r="N251" s="420" t="s">
        <v>2256</v>
      </c>
      <c r="O251" s="420"/>
      <c r="P251" s="420"/>
      <c r="Q251" s="420"/>
      <c r="R251" s="420"/>
      <c r="S251" s="420"/>
      <c r="T251" s="449" t="s">
        <v>2253</v>
      </c>
      <c r="U251" s="449" t="s">
        <v>2262</v>
      </c>
      <c r="V251" s="449">
        <v>300</v>
      </c>
      <c r="W251" s="449" t="s">
        <v>2292</v>
      </c>
      <c r="X251" s="448" t="s">
        <v>2295</v>
      </c>
      <c r="Y251" s="420" t="s">
        <v>2218</v>
      </c>
      <c r="Z251" s="420" t="s">
        <v>5417</v>
      </c>
      <c r="AA251" s="529"/>
      <c r="AB251" s="267"/>
      <c r="AC251" s="420" t="s">
        <v>2218</v>
      </c>
      <c r="AD251" s="530"/>
      <c r="AE251" s="378"/>
      <c r="AF251" s="378"/>
      <c r="AG251" s="531"/>
      <c r="AH251" s="419" t="s">
        <v>0</v>
      </c>
      <c r="AI251" s="524"/>
      <c r="AJ251" s="420" t="s">
        <v>147</v>
      </c>
      <c r="AK251" s="530"/>
      <c r="AL251" s="531"/>
      <c r="AM251" s="422" t="s">
        <v>5221</v>
      </c>
      <c r="AN251" s="421" t="s">
        <v>5222</v>
      </c>
      <c r="AO251" s="421"/>
      <c r="AP251" s="335"/>
      <c r="AQ251" s="332"/>
      <c r="AR251" s="316"/>
      <c r="AS251" s="332"/>
      <c r="AT251" s="316"/>
      <c r="AU251" s="316"/>
      <c r="AV251" s="333"/>
      <c r="AW251" s="316"/>
      <c r="AX251" s="316"/>
      <c r="AY251" s="316"/>
      <c r="AZ251" s="316"/>
    </row>
    <row r="252" spans="1:52" s="61" customFormat="1" ht="15.75" hidden="1" customHeight="1" x14ac:dyDescent="0.25">
      <c r="A252" s="281" t="str">
        <f>CONCATENATE(F252,"-",C252)</f>
        <v>392-005-015-00189</v>
      </c>
      <c r="B252" s="261" t="str">
        <f>ТабТП[[#This Row],[Код ВЛ]]&amp;TRIM(ТабТП[[#This Row],[Наименование ТП]])</f>
        <v>392-005-015ТП 63-12 (демонтирована)</v>
      </c>
      <c r="C252" s="281" t="s">
        <v>2585</v>
      </c>
      <c r="D252" s="186" t="s">
        <v>3276</v>
      </c>
      <c r="E252" s="281" t="str">
        <f>INDEX(ТабЛЭП[],MATCH(ТабТП[Код ПС]&amp;TRIM(G252),ТабЛЭП[Ключ],0),7)</f>
        <v>Y00081</v>
      </c>
      <c r="F252" s="278" t="str">
        <f>INDEX(ТабЛЭП[],MATCH(ТабТП[Код ПС]&amp;TRIM(G252),ТабЛЭП[Ключ],0),1)</f>
        <v>392-005-015</v>
      </c>
      <c r="G252" s="303" t="s">
        <v>288</v>
      </c>
      <c r="H252" s="280" t="str">
        <f>INDEX(ТабПС[],MATCH(I252,Подстанции,0),1)</f>
        <v>392-005</v>
      </c>
      <c r="I252" s="191" t="s">
        <v>252</v>
      </c>
      <c r="J252" s="420"/>
      <c r="K252" s="420"/>
      <c r="L252" s="267"/>
      <c r="M252" s="420"/>
      <c r="N252" s="420"/>
      <c r="O252" s="420"/>
      <c r="P252" s="420"/>
      <c r="Q252" s="420"/>
      <c r="R252" s="420"/>
      <c r="S252" s="420"/>
      <c r="T252" s="420"/>
      <c r="U252" s="420"/>
      <c r="V252" s="420"/>
      <c r="W252" s="420"/>
      <c r="X252" s="420"/>
      <c r="Y252" s="420"/>
      <c r="Z252" s="420"/>
      <c r="AA252" s="420"/>
      <c r="AB252" s="267"/>
      <c r="AC252" s="420"/>
      <c r="AD252" s="530"/>
      <c r="AE252" s="378"/>
      <c r="AF252" s="378"/>
      <c r="AG252" s="531"/>
      <c r="AH252" s="419"/>
      <c r="AI252" s="267"/>
      <c r="AJ252" s="420" t="s">
        <v>147</v>
      </c>
      <c r="AK252" s="267"/>
      <c r="AL252" s="267"/>
      <c r="AM252" s="422" t="s">
        <v>5221</v>
      </c>
      <c r="AN252" s="421" t="s">
        <v>5222</v>
      </c>
      <c r="AO252" s="421"/>
      <c r="AP252" s="335"/>
      <c r="AQ252" s="332"/>
      <c r="AR252" s="316"/>
      <c r="AS252" s="332"/>
      <c r="AT252" s="316"/>
      <c r="AU252" s="316"/>
      <c r="AV252" s="333"/>
      <c r="AW252" s="316"/>
      <c r="AX252" s="316"/>
      <c r="AY252" s="316"/>
      <c r="AZ252" s="316"/>
    </row>
    <row r="253" spans="1:52" s="61" customFormat="1" ht="15.75" hidden="1" customHeight="1" x14ac:dyDescent="0.25">
      <c r="A253" s="281" t="str">
        <f>CONCATENATE(F253,"-",C253)</f>
        <v>392-005-015-00190</v>
      </c>
      <c r="B253" s="261" t="str">
        <f>ТабТП[[#This Row],[Код ВЛ]]&amp;TRIM(ТабТП[[#This Row],[Наименование ТП]])</f>
        <v>392-005-015ТП 63-13</v>
      </c>
      <c r="C253" s="281" t="s">
        <v>455</v>
      </c>
      <c r="D253" s="196" t="s">
        <v>3158</v>
      </c>
      <c r="E253" s="281" t="str">
        <f>INDEX(ТабЛЭП[],MATCH(ТабТП[Код ПС]&amp;TRIM(G253),ТабЛЭП[Ключ],0),7)</f>
        <v>Y00081</v>
      </c>
      <c r="F253" s="278" t="str">
        <f>INDEX(ТабЛЭП[],MATCH(ТабТП[Код ПС]&amp;TRIM(G253),ТабЛЭП[Ключ],0),1)</f>
        <v>392-005-015</v>
      </c>
      <c r="G253" s="303" t="s">
        <v>288</v>
      </c>
      <c r="H253" s="280" t="str">
        <f>INDEX(ТабПС[],MATCH(I253,Подстанции,0),1)</f>
        <v>392-005</v>
      </c>
      <c r="I253" s="447" t="s">
        <v>252</v>
      </c>
      <c r="J253" s="420" t="s">
        <v>2343</v>
      </c>
      <c r="K253" s="420" t="s">
        <v>2221</v>
      </c>
      <c r="L253" s="524"/>
      <c r="M253" s="420" t="s">
        <v>2234</v>
      </c>
      <c r="N253" s="420" t="s">
        <v>2247</v>
      </c>
      <c r="O253" s="420"/>
      <c r="P253" s="420"/>
      <c r="Q253" s="420"/>
      <c r="R253" s="420"/>
      <c r="S253" s="420"/>
      <c r="T253" s="420" t="s">
        <v>2253</v>
      </c>
      <c r="U253" s="420" t="s">
        <v>2262</v>
      </c>
      <c r="V253" s="420">
        <v>400</v>
      </c>
      <c r="W253" s="420" t="s">
        <v>2292</v>
      </c>
      <c r="X253" s="420" t="s">
        <v>2295</v>
      </c>
      <c r="Y253" s="420" t="s">
        <v>2218</v>
      </c>
      <c r="Z253" s="420" t="s">
        <v>5417</v>
      </c>
      <c r="AA253" s="529" t="s">
        <v>5443</v>
      </c>
      <c r="AB253" s="267"/>
      <c r="AC253" s="420" t="s">
        <v>2218</v>
      </c>
      <c r="AD253" s="530"/>
      <c r="AE253" s="378"/>
      <c r="AF253" s="378"/>
      <c r="AG253" s="531"/>
      <c r="AH253" s="419" t="s">
        <v>0</v>
      </c>
      <c r="AI253" s="524"/>
      <c r="AJ253" s="420" t="s">
        <v>147</v>
      </c>
      <c r="AK253" s="530"/>
      <c r="AL253" s="531"/>
      <c r="AM253" s="422" t="s">
        <v>5253</v>
      </c>
      <c r="AN253" s="421" t="s">
        <v>5204</v>
      </c>
      <c r="AO253" s="421" t="s">
        <v>5444</v>
      </c>
      <c r="AP253" s="335" t="s">
        <v>5428</v>
      </c>
      <c r="AQ253" s="332" t="s">
        <v>2300</v>
      </c>
      <c r="AR253" s="316">
        <v>4</v>
      </c>
      <c r="AS253" s="332" t="s">
        <v>2306</v>
      </c>
      <c r="AT253" s="316" t="s">
        <v>5445</v>
      </c>
      <c r="AU253" s="316" t="s">
        <v>5446</v>
      </c>
      <c r="AV253" s="333">
        <v>42809</v>
      </c>
      <c r="AW253" s="316" t="s">
        <v>5447</v>
      </c>
      <c r="AX253" s="316" t="s">
        <v>5448</v>
      </c>
      <c r="AY253" s="316">
        <v>70899087941</v>
      </c>
      <c r="AZ253" s="316" t="s">
        <v>5449</v>
      </c>
    </row>
    <row r="254" spans="1:52" s="61" customFormat="1" ht="15.75" hidden="1" customHeight="1" x14ac:dyDescent="0.25">
      <c r="A254" s="281" t="str">
        <f>CONCATENATE(F254,"-",C254)</f>
        <v>392-005-015-00191</v>
      </c>
      <c r="B254" s="261" t="str">
        <f>ТабТП[[#This Row],[Код ВЛ]]&amp;TRIM(ТабТП[[#This Row],[Наименование ТП]])</f>
        <v>392-005-015ТП 63-14</v>
      </c>
      <c r="C254" s="281" t="s">
        <v>456</v>
      </c>
      <c r="D254" s="196" t="s">
        <v>3159</v>
      </c>
      <c r="E254" s="281" t="str">
        <f>INDEX(ТабЛЭП[],MATCH(ТабТП[Код ПС]&amp;TRIM(G254),ТабЛЭП[Ключ],0),7)</f>
        <v>Y00081</v>
      </c>
      <c r="F254" s="278" t="str">
        <f>INDEX(ТабЛЭП[],MATCH(ТабТП[Код ПС]&amp;TRIM(G254),ТабЛЭП[Ключ],0),1)</f>
        <v>392-005-015</v>
      </c>
      <c r="G254" s="303" t="s">
        <v>288</v>
      </c>
      <c r="H254" s="280" t="str">
        <f>INDEX(ТабПС[],MATCH(I254,Подстанции,0),1)</f>
        <v>392-005</v>
      </c>
      <c r="I254" s="447" t="s">
        <v>252</v>
      </c>
      <c r="J254" s="420" t="s">
        <v>2343</v>
      </c>
      <c r="K254" s="420" t="s">
        <v>2221</v>
      </c>
      <c r="L254" s="267"/>
      <c r="M254" s="420" t="s">
        <v>2234</v>
      </c>
      <c r="N254" s="420" t="s">
        <v>2256</v>
      </c>
      <c r="O254" s="420"/>
      <c r="P254" s="420"/>
      <c r="Q254" s="420"/>
      <c r="R254" s="420"/>
      <c r="S254" s="420"/>
      <c r="T254" s="449" t="s">
        <v>2253</v>
      </c>
      <c r="U254" s="449" t="s">
        <v>2262</v>
      </c>
      <c r="V254" s="449">
        <v>400</v>
      </c>
      <c r="W254" s="449" t="s">
        <v>2292</v>
      </c>
      <c r="X254" s="448" t="s">
        <v>2295</v>
      </c>
      <c r="Y254" s="420" t="s">
        <v>2218</v>
      </c>
      <c r="Z254" s="420" t="s">
        <v>5401</v>
      </c>
      <c r="AA254" s="420"/>
      <c r="AB254" s="267"/>
      <c r="AC254" s="420" t="s">
        <v>2218</v>
      </c>
      <c r="AD254" s="530"/>
      <c r="AE254" s="378"/>
      <c r="AF254" s="378"/>
      <c r="AG254" s="531"/>
      <c r="AH254" s="419" t="s">
        <v>0</v>
      </c>
      <c r="AI254" s="524"/>
      <c r="AJ254" s="420" t="s">
        <v>147</v>
      </c>
      <c r="AK254" s="530"/>
      <c r="AL254" s="531"/>
      <c r="AM254" s="422" t="s">
        <v>5221</v>
      </c>
      <c r="AN254" s="421" t="s">
        <v>5222</v>
      </c>
      <c r="AO254" s="421"/>
      <c r="AP254" s="335"/>
      <c r="AQ254" s="332"/>
      <c r="AR254" s="316"/>
      <c r="AS254" s="332"/>
      <c r="AT254" s="316"/>
      <c r="AU254" s="316"/>
      <c r="AV254" s="333"/>
      <c r="AW254" s="316"/>
      <c r="AX254" s="316"/>
      <c r="AY254" s="316"/>
      <c r="AZ254" s="316"/>
    </row>
    <row r="255" spans="1:52" s="61" customFormat="1" ht="15.75" hidden="1" customHeight="1" x14ac:dyDescent="0.25">
      <c r="A255" s="281" t="str">
        <f>CONCATENATE(F255,"-",C255)</f>
        <v>392-005-015-00192</v>
      </c>
      <c r="B255" s="261" t="str">
        <f>ТабТП[[#This Row],[Код ВЛ]]&amp;TRIM(ТабТП[[#This Row],[Наименование ТП]])</f>
        <v>392-005-015ТП 63-15</v>
      </c>
      <c r="C255" s="281" t="s">
        <v>457</v>
      </c>
      <c r="D255" s="196" t="s">
        <v>3160</v>
      </c>
      <c r="E255" s="281" t="str">
        <f>INDEX(ТабЛЭП[],MATCH(ТабТП[Код ПС]&amp;TRIM(G255),ТабЛЭП[Ключ],0),7)</f>
        <v>Y00081</v>
      </c>
      <c r="F255" s="278" t="str">
        <f>INDEX(ТабЛЭП[],MATCH(ТабТП[Код ПС]&amp;TRIM(G255),ТабЛЭП[Ключ],0),1)</f>
        <v>392-005-015</v>
      </c>
      <c r="G255" s="303" t="s">
        <v>288</v>
      </c>
      <c r="H255" s="280" t="str">
        <f>INDEX(ТабПС[],MATCH(I255,Подстанции,0),1)</f>
        <v>392-005</v>
      </c>
      <c r="I255" s="447" t="s">
        <v>252</v>
      </c>
      <c r="J255" s="420" t="s">
        <v>2343</v>
      </c>
      <c r="K255" s="420" t="s">
        <v>2221</v>
      </c>
      <c r="L255" s="267"/>
      <c r="M255" s="420" t="s">
        <v>2234</v>
      </c>
      <c r="N255" s="420" t="s">
        <v>2256</v>
      </c>
      <c r="O255" s="420"/>
      <c r="P255" s="420"/>
      <c r="Q255" s="420"/>
      <c r="R255" s="420"/>
      <c r="S255" s="420"/>
      <c r="T255" s="449" t="s">
        <v>2253</v>
      </c>
      <c r="U255" s="449" t="s">
        <v>2258</v>
      </c>
      <c r="V255" s="449">
        <v>200</v>
      </c>
      <c r="W255" s="449" t="s">
        <v>2291</v>
      </c>
      <c r="X255" s="448" t="s">
        <v>2295</v>
      </c>
      <c r="Y255" s="420" t="s">
        <v>2214</v>
      </c>
      <c r="Z255" s="420" t="s">
        <v>5450</v>
      </c>
      <c r="AA255" s="420"/>
      <c r="AB255" s="267"/>
      <c r="AC255" s="270" t="s">
        <v>5451</v>
      </c>
      <c r="AD255" s="267"/>
      <c r="AE255" s="267"/>
      <c r="AF255" s="267"/>
      <c r="AG255" s="267"/>
      <c r="AH255" s="419"/>
      <c r="AI255" s="267"/>
      <c r="AJ255" s="420" t="s">
        <v>147</v>
      </c>
      <c r="AK255" s="267"/>
      <c r="AL255" s="267"/>
      <c r="AM255" s="422" t="s">
        <v>5221</v>
      </c>
      <c r="AN255" s="421" t="s">
        <v>5222</v>
      </c>
      <c r="AO255" s="421"/>
      <c r="AP255" s="335"/>
      <c r="AQ255" s="332"/>
      <c r="AR255" s="316"/>
      <c r="AS255" s="332"/>
      <c r="AT255" s="316"/>
      <c r="AU255" s="316"/>
      <c r="AV255" s="333"/>
      <c r="AW255" s="316"/>
      <c r="AX255" s="316"/>
      <c r="AY255" s="316"/>
      <c r="AZ255" s="316"/>
    </row>
    <row r="256" spans="1:52" s="61" customFormat="1" ht="15.75" hidden="1" customHeight="1" x14ac:dyDescent="0.25">
      <c r="A256" s="281" t="str">
        <f>CONCATENATE(F256,"-",C256)</f>
        <v>392-005-015-00193</v>
      </c>
      <c r="B256" s="261" t="str">
        <f>ТабТП[[#This Row],[Код ВЛ]]&amp;TRIM(ТабТП[[#This Row],[Наименование ТП]])</f>
        <v>392-005-015ТП 63-17</v>
      </c>
      <c r="C256" s="281" t="s">
        <v>458</v>
      </c>
      <c r="D256" s="196" t="s">
        <v>3161</v>
      </c>
      <c r="E256" s="281" t="str">
        <f>INDEX(ТабЛЭП[],MATCH(ТабТП[Код ПС]&amp;TRIM(G256),ТабЛЭП[Ключ],0),7)</f>
        <v>Y00081</v>
      </c>
      <c r="F256" s="278" t="str">
        <f>INDEX(ТабЛЭП[],MATCH(ТабТП[Код ПС]&amp;TRIM(G256),ТабЛЭП[Ключ],0),1)</f>
        <v>392-005-015</v>
      </c>
      <c r="G256" s="303" t="s">
        <v>288</v>
      </c>
      <c r="H256" s="280" t="str">
        <f>INDEX(ТабПС[],MATCH(I256,Подстанции,0),1)</f>
        <v>392-005</v>
      </c>
      <c r="I256" s="447" t="s">
        <v>252</v>
      </c>
      <c r="J256" s="420" t="s">
        <v>2343</v>
      </c>
      <c r="K256" s="420" t="s">
        <v>2221</v>
      </c>
      <c r="L256" s="267"/>
      <c r="M256" s="420" t="s">
        <v>2234</v>
      </c>
      <c r="N256" s="420" t="s">
        <v>2256</v>
      </c>
      <c r="O256" s="420"/>
      <c r="P256" s="420"/>
      <c r="Q256" s="420"/>
      <c r="R256" s="420"/>
      <c r="S256" s="420"/>
      <c r="T256" s="449" t="s">
        <v>2253</v>
      </c>
      <c r="U256" s="449" t="s">
        <v>2262</v>
      </c>
      <c r="V256" s="449">
        <v>400</v>
      </c>
      <c r="W256" s="449" t="s">
        <v>2292</v>
      </c>
      <c r="X256" s="448" t="s">
        <v>2295</v>
      </c>
      <c r="Y256" s="420" t="s">
        <v>2214</v>
      </c>
      <c r="Z256" s="420" t="s">
        <v>5381</v>
      </c>
      <c r="AA256" s="420" t="s">
        <v>5452</v>
      </c>
      <c r="AB256" s="267"/>
      <c r="AC256" s="270" t="s">
        <v>5453</v>
      </c>
      <c r="AD256" s="267"/>
      <c r="AE256" s="267"/>
      <c r="AF256" s="267"/>
      <c r="AG256" s="267"/>
      <c r="AH256" s="419" t="s">
        <v>5240</v>
      </c>
      <c r="AI256" s="267"/>
      <c r="AJ256" s="420" t="s">
        <v>147</v>
      </c>
      <c r="AK256" s="267"/>
      <c r="AL256" s="267"/>
      <c r="AM256" s="422" t="s">
        <v>5221</v>
      </c>
      <c r="AN256" s="421" t="s">
        <v>5222</v>
      </c>
      <c r="AO256" s="421"/>
      <c r="AP256" s="335"/>
      <c r="AQ256" s="332"/>
      <c r="AR256" s="316"/>
      <c r="AS256" s="332"/>
      <c r="AT256" s="316"/>
      <c r="AU256" s="316"/>
      <c r="AV256" s="333"/>
      <c r="AW256" s="316"/>
      <c r="AX256" s="316"/>
      <c r="AY256" s="316"/>
      <c r="AZ256" s="316"/>
    </row>
    <row r="257" spans="1:52" s="61" customFormat="1" ht="15.75" hidden="1" customHeight="1" x14ac:dyDescent="0.25">
      <c r="A257" s="176" t="str">
        <f>CONCATENATE(F257,"-",C257)</f>
        <v>392-005-015-02224</v>
      </c>
      <c r="B257" s="491" t="str">
        <f>ТабТП[[#This Row],[Код ВЛ]]&amp;TRIM(ТабТП[[#This Row],[Наименование ТП]])</f>
        <v>392-005-015ТП 231</v>
      </c>
      <c r="C257" s="284" t="s">
        <v>2974</v>
      </c>
      <c r="D257" s="499" t="s">
        <v>3162</v>
      </c>
      <c r="E257" s="177" t="str">
        <f>INDEX(ТабЛЭП[],MATCH(ТабТП[Код ПС]&amp;TRIM(G257),ТабЛЭП[Ключ],0),7)</f>
        <v>Y00081</v>
      </c>
      <c r="F257" s="178" t="str">
        <f>INDEX(ТабЛЭП[],MATCH(ТабТП[Код ПС]&amp;TRIM(G257),ТабЛЭП[Ключ],0),1)</f>
        <v>392-005-015</v>
      </c>
      <c r="G257" s="290" t="s">
        <v>288</v>
      </c>
      <c r="H257" s="179" t="str">
        <f>INDEX(ТабПС[],MATCH(I257,Подстанции,0),1)</f>
        <v>392-005</v>
      </c>
      <c r="I257" s="447" t="s">
        <v>252</v>
      </c>
      <c r="J257" s="420" t="s">
        <v>2343</v>
      </c>
      <c r="K257" s="420" t="s">
        <v>2221</v>
      </c>
      <c r="L257" s="420"/>
      <c r="M257" s="420" t="s">
        <v>2234</v>
      </c>
      <c r="N257" s="420" t="s">
        <v>2247</v>
      </c>
      <c r="O257" s="420"/>
      <c r="P257" s="420"/>
      <c r="Q257" s="420"/>
      <c r="R257" s="420"/>
      <c r="S257" s="420"/>
      <c r="T257" s="449" t="s">
        <v>2253</v>
      </c>
      <c r="U257" s="449" t="s">
        <v>2262</v>
      </c>
      <c r="V257" s="449">
        <v>600</v>
      </c>
      <c r="W257" s="449" t="s">
        <v>2292</v>
      </c>
      <c r="X257" s="448" t="s">
        <v>2295</v>
      </c>
      <c r="Y257" s="420" t="s">
        <v>2218</v>
      </c>
      <c r="Z257" s="420" t="s">
        <v>5454</v>
      </c>
      <c r="AA257" s="529" t="s">
        <v>5455</v>
      </c>
      <c r="AB257" s="420"/>
      <c r="AC257" s="420" t="s">
        <v>2218</v>
      </c>
      <c r="AD257" s="269"/>
      <c r="AE257" s="308"/>
      <c r="AF257" s="308"/>
      <c r="AG257" s="268"/>
      <c r="AH257" s="419" t="s">
        <v>0</v>
      </c>
      <c r="AI257" s="322"/>
      <c r="AJ257" s="420" t="s">
        <v>151</v>
      </c>
      <c r="AK257" s="420"/>
      <c r="AL257" s="420"/>
      <c r="AM257" s="422" t="s">
        <v>5199</v>
      </c>
      <c r="AN257" s="421" t="s">
        <v>5204</v>
      </c>
      <c r="AO257" s="421" t="s">
        <v>5456</v>
      </c>
      <c r="AP257" s="335">
        <v>42432</v>
      </c>
      <c r="AQ257" s="332" t="s">
        <v>2300</v>
      </c>
      <c r="AR257" s="316">
        <v>4</v>
      </c>
      <c r="AS257" s="332" t="s">
        <v>2306</v>
      </c>
      <c r="AT257" s="316" t="s">
        <v>5457</v>
      </c>
      <c r="AU257" s="316" t="s">
        <v>5458</v>
      </c>
      <c r="AV257" s="333">
        <v>42809</v>
      </c>
      <c r="AW257" s="316" t="s">
        <v>5459</v>
      </c>
      <c r="AX257" s="316" t="s">
        <v>5460</v>
      </c>
      <c r="AY257" s="316" t="s">
        <v>5461</v>
      </c>
      <c r="AZ257" s="316" t="s">
        <v>5462</v>
      </c>
    </row>
    <row r="258" spans="1:52" s="61" customFormat="1" ht="15.75" hidden="1" customHeight="1" x14ac:dyDescent="0.25">
      <c r="A258" s="176" t="str">
        <f>CONCATENATE(F258,"-",C258)</f>
        <v>392-005-015-02225</v>
      </c>
      <c r="B258" s="491" t="str">
        <f>ТабТП[[#This Row],[Код ВЛ]]&amp;TRIM(ТабТП[[#This Row],[Наименование ТП]])</f>
        <v>392-005-015ТП 63-02</v>
      </c>
      <c r="C258" s="284" t="s">
        <v>2975</v>
      </c>
      <c r="D258" s="499" t="s">
        <v>3163</v>
      </c>
      <c r="E258" s="177" t="str">
        <f>INDEX(ТабЛЭП[],MATCH(ТабТП[Код ПС]&amp;TRIM(G258),ТабЛЭП[Ключ],0),7)</f>
        <v>Y00081</v>
      </c>
      <c r="F258" s="178" t="str">
        <f>INDEX(ТабЛЭП[],MATCH(ТабТП[Код ПС]&amp;TRIM(G258),ТабЛЭП[Ключ],0),1)</f>
        <v>392-005-015</v>
      </c>
      <c r="G258" s="290" t="s">
        <v>288</v>
      </c>
      <c r="H258" s="179" t="str">
        <f>INDEX(ТабПС[],MATCH(I258,Подстанции,0),1)</f>
        <v>392-005</v>
      </c>
      <c r="I258" s="447" t="s">
        <v>252</v>
      </c>
      <c r="J258" s="420" t="s">
        <v>3038</v>
      </c>
      <c r="K258" s="420" t="s">
        <v>2221</v>
      </c>
      <c r="L258" s="420"/>
      <c r="M258" s="420" t="s">
        <v>2234</v>
      </c>
      <c r="N258" s="420" t="s">
        <v>2256</v>
      </c>
      <c r="O258" s="420"/>
      <c r="P258" s="420"/>
      <c r="Q258" s="420"/>
      <c r="R258" s="420"/>
      <c r="S258" s="420"/>
      <c r="T258" s="420" t="s">
        <v>2252</v>
      </c>
      <c r="U258" s="420"/>
      <c r="V258" s="420"/>
      <c r="W258" s="420"/>
      <c r="X258" s="420"/>
      <c r="Y258" s="420" t="s">
        <v>2218</v>
      </c>
      <c r="Z258" s="420" t="s">
        <v>5417</v>
      </c>
      <c r="AA258" s="420"/>
      <c r="AB258" s="420"/>
      <c r="AC258" s="420" t="s">
        <v>2218</v>
      </c>
      <c r="AD258" s="328"/>
      <c r="AE258" s="328"/>
      <c r="AF258" s="328"/>
      <c r="AG258" s="328"/>
      <c r="AH258" s="419" t="s">
        <v>0</v>
      </c>
      <c r="AI258" s="419"/>
      <c r="AJ258" s="420" t="s">
        <v>147</v>
      </c>
      <c r="AK258" s="420"/>
      <c r="AL258" s="420"/>
      <c r="AM258" s="422" t="s">
        <v>5221</v>
      </c>
      <c r="AN258" s="421" t="s">
        <v>5222</v>
      </c>
      <c r="AO258" s="421"/>
      <c r="AP258" s="421"/>
      <c r="AQ258" s="332"/>
      <c r="AR258" s="332"/>
      <c r="AS258" s="332"/>
      <c r="AT258" s="332"/>
      <c r="AU258" s="332"/>
      <c r="AV258" s="332"/>
      <c r="AW258" s="332"/>
      <c r="AX258" s="332"/>
      <c r="AY258" s="332"/>
      <c r="AZ258" s="332"/>
    </row>
    <row r="259" spans="1:52" s="61" customFormat="1" ht="15.75" hidden="1" customHeight="1" x14ac:dyDescent="0.25">
      <c r="A259" s="176" t="str">
        <f>CONCATENATE(F259,"-",C259)</f>
        <v>392-005-015-02226</v>
      </c>
      <c r="B259" s="491" t="str">
        <f>ТабТП[[#This Row],[Код ВЛ]]&amp;TRIM(ТабТП[[#This Row],[Наименование ТП]])</f>
        <v>392-005-015ТП 63-04а</v>
      </c>
      <c r="C259" s="284" t="s">
        <v>2976</v>
      </c>
      <c r="D259" s="499" t="s">
        <v>3164</v>
      </c>
      <c r="E259" s="177" t="str">
        <f>INDEX(ТабЛЭП[],MATCH(ТабТП[Код ПС]&amp;TRIM(G259),ТабЛЭП[Ключ],0),7)</f>
        <v>Y00081</v>
      </c>
      <c r="F259" s="178" t="str">
        <f>INDEX(ТабЛЭП[],MATCH(ТабТП[Код ПС]&amp;TRIM(G259),ТабЛЭП[Ключ],0),1)</f>
        <v>392-005-015</v>
      </c>
      <c r="G259" s="290" t="s">
        <v>288</v>
      </c>
      <c r="H259" s="179" t="str">
        <f>INDEX(ТабПС[],MATCH(I259,Подстанции,0),1)</f>
        <v>392-005</v>
      </c>
      <c r="I259" s="447" t="s">
        <v>252</v>
      </c>
      <c r="J259" s="420" t="s">
        <v>2343</v>
      </c>
      <c r="K259" s="420" t="s">
        <v>2221</v>
      </c>
      <c r="L259" s="260"/>
      <c r="M259" s="420" t="s">
        <v>2234</v>
      </c>
      <c r="N259" s="420" t="s">
        <v>2256</v>
      </c>
      <c r="O259" s="420"/>
      <c r="P259" s="420"/>
      <c r="Q259" s="420"/>
      <c r="R259" s="420"/>
      <c r="S259" s="420"/>
      <c r="T259" s="420" t="s">
        <v>2252</v>
      </c>
      <c r="U259" s="420"/>
      <c r="V259" s="420"/>
      <c r="W259" s="420"/>
      <c r="X259" s="420"/>
      <c r="Y259" s="420" t="s">
        <v>2214</v>
      </c>
      <c r="Z259" s="420" t="s">
        <v>5414</v>
      </c>
      <c r="AA259" s="420"/>
      <c r="AB259" s="420"/>
      <c r="AC259" s="270" t="s">
        <v>5463</v>
      </c>
      <c r="AD259" s="328"/>
      <c r="AE259" s="328"/>
      <c r="AF259" s="328"/>
      <c r="AG259" s="328"/>
      <c r="AH259" s="419" t="s">
        <v>5464</v>
      </c>
      <c r="AI259" s="322"/>
      <c r="AJ259" s="420" t="s">
        <v>147</v>
      </c>
      <c r="AK259" s="420"/>
      <c r="AL259" s="420"/>
      <c r="AM259" s="422" t="s">
        <v>5221</v>
      </c>
      <c r="AN259" s="421" t="s">
        <v>5222</v>
      </c>
      <c r="AO259" s="421"/>
      <c r="AP259" s="421"/>
      <c r="AQ259" s="332"/>
      <c r="AR259" s="332"/>
      <c r="AS259" s="332"/>
      <c r="AT259" s="332"/>
      <c r="AU259" s="332"/>
      <c r="AV259" s="332"/>
      <c r="AW259" s="332"/>
      <c r="AX259" s="332"/>
      <c r="AY259" s="332"/>
      <c r="AZ259" s="332"/>
    </row>
    <row r="260" spans="1:52" s="61" customFormat="1" ht="15.75" hidden="1" customHeight="1" x14ac:dyDescent="0.25">
      <c r="A260" s="176" t="str">
        <f>CONCATENATE(F260,"-",C260)</f>
        <v>392-005-015-02227</v>
      </c>
      <c r="B260" s="491" t="str">
        <f>ТабТП[[#This Row],[Код ВЛ]]&amp;TRIM(ТабТП[[#This Row],[Наименование ТП]])</f>
        <v>392-005-015ТП 63-06 Т-2</v>
      </c>
      <c r="C260" s="284" t="s">
        <v>2977</v>
      </c>
      <c r="D260" s="499" t="s">
        <v>3165</v>
      </c>
      <c r="E260" s="177" t="str">
        <f>INDEX(ТабЛЭП[],MATCH(ТабТП[Код ПС]&amp;TRIM(G260),ТабЛЭП[Ключ],0),7)</f>
        <v>Y00081</v>
      </c>
      <c r="F260" s="178" t="str">
        <f>INDEX(ТабЛЭП[],MATCH(ТабТП[Код ПС]&amp;TRIM(G260),ТабЛЭП[Ключ],0),1)</f>
        <v>392-005-015</v>
      </c>
      <c r="G260" s="290" t="s">
        <v>288</v>
      </c>
      <c r="H260" s="179" t="str">
        <f>INDEX(ТабПС[],MATCH(I260,Подстанции,0),1)</f>
        <v>392-005</v>
      </c>
      <c r="I260" s="447" t="s">
        <v>252</v>
      </c>
      <c r="J260" s="420" t="s">
        <v>3025</v>
      </c>
      <c r="K260" s="420"/>
      <c r="L260" s="420"/>
      <c r="M260" s="420"/>
      <c r="N260" s="420" t="s">
        <v>2256</v>
      </c>
      <c r="O260" s="420"/>
      <c r="P260" s="420"/>
      <c r="Q260" s="420"/>
      <c r="R260" s="420"/>
      <c r="S260" s="420"/>
      <c r="T260" s="420" t="s">
        <v>2253</v>
      </c>
      <c r="U260" s="420" t="s">
        <v>2262</v>
      </c>
      <c r="V260" s="420">
        <v>600</v>
      </c>
      <c r="W260" s="420" t="s">
        <v>2292</v>
      </c>
      <c r="X260" s="420" t="s">
        <v>2295</v>
      </c>
      <c r="Y260" s="420" t="s">
        <v>2214</v>
      </c>
      <c r="Z260" s="420" t="s">
        <v>5414</v>
      </c>
      <c r="AA260" s="420"/>
      <c r="AB260" s="420"/>
      <c r="AC260" s="270" t="s">
        <v>5415</v>
      </c>
      <c r="AD260" s="328"/>
      <c r="AE260" s="328"/>
      <c r="AF260" s="328"/>
      <c r="AG260" s="328"/>
      <c r="AH260" s="419" t="s">
        <v>5416</v>
      </c>
      <c r="AI260" s="322"/>
      <c r="AJ260" s="420" t="s">
        <v>147</v>
      </c>
      <c r="AK260" s="420"/>
      <c r="AL260" s="420"/>
      <c r="AM260" s="422" t="s">
        <v>5221</v>
      </c>
      <c r="AN260" s="421" t="s">
        <v>5222</v>
      </c>
      <c r="AO260" s="421"/>
      <c r="AP260" s="421"/>
      <c r="AQ260" s="332"/>
      <c r="AR260" s="332"/>
      <c r="AS260" s="332"/>
      <c r="AT260" s="332"/>
      <c r="AU260" s="332"/>
      <c r="AV260" s="332"/>
      <c r="AW260" s="332"/>
      <c r="AX260" s="332"/>
      <c r="AY260" s="332"/>
      <c r="AZ260" s="332"/>
    </row>
    <row r="261" spans="1:52" s="61" customFormat="1" ht="15.75" hidden="1" customHeight="1" x14ac:dyDescent="0.25">
      <c r="A261" s="176" t="str">
        <f>CONCATENATE(F261,"-",C261)</f>
        <v>392-005-015-02228</v>
      </c>
      <c r="B261" s="491" t="str">
        <f>ТабТП[[#This Row],[Код ВЛ]]&amp;TRIM(ТабТП[[#This Row],[Наименование ТП]])</f>
        <v>392-005-015ТП 63-09 Т-1</v>
      </c>
      <c r="C261" s="284" t="s">
        <v>2978</v>
      </c>
      <c r="D261" s="499" t="s">
        <v>3166</v>
      </c>
      <c r="E261" s="177" t="str">
        <f>INDEX(ТабЛЭП[],MATCH(ТабТП[Код ПС]&amp;TRIM(G261),ТабЛЭП[Ключ],0),7)</f>
        <v>Y00081</v>
      </c>
      <c r="F261" s="178" t="str">
        <f>INDEX(ТабЛЭП[],MATCH(ТабТП[Код ПС]&amp;TRIM(G261),ТабЛЭП[Ключ],0),1)</f>
        <v>392-005-015</v>
      </c>
      <c r="G261" s="290" t="s">
        <v>288</v>
      </c>
      <c r="H261" s="179" t="str">
        <f>INDEX(ТабПС[],MATCH(I261,Подстанции,0),1)</f>
        <v>392-005</v>
      </c>
      <c r="I261" s="447" t="s">
        <v>252</v>
      </c>
      <c r="J261" s="420" t="s">
        <v>2340</v>
      </c>
      <c r="K261" s="420"/>
      <c r="L261" s="420"/>
      <c r="M261" s="420"/>
      <c r="N261" s="420" t="s">
        <v>2256</v>
      </c>
      <c r="O261" s="420"/>
      <c r="P261" s="420"/>
      <c r="Q261" s="420"/>
      <c r="R261" s="420"/>
      <c r="S261" s="420"/>
      <c r="T261" s="420" t="s">
        <v>2253</v>
      </c>
      <c r="U261" s="420" t="s">
        <v>2262</v>
      </c>
      <c r="V261" s="420">
        <v>1000</v>
      </c>
      <c r="W261" s="420" t="s">
        <v>2292</v>
      </c>
      <c r="X261" s="420" t="s">
        <v>2295</v>
      </c>
      <c r="Y261" s="420" t="s">
        <v>2214</v>
      </c>
      <c r="Z261" s="420" t="s">
        <v>5414</v>
      </c>
      <c r="AA261" s="420"/>
      <c r="AB261" s="420"/>
      <c r="AC261" s="270" t="s">
        <v>5465</v>
      </c>
      <c r="AD261" s="420"/>
      <c r="AE261" s="420"/>
      <c r="AF261" s="420"/>
      <c r="AG261" s="420"/>
      <c r="AH261" s="419" t="s">
        <v>5416</v>
      </c>
      <c r="AI261" s="419"/>
      <c r="AJ261" s="420" t="s">
        <v>147</v>
      </c>
      <c r="AK261" s="420"/>
      <c r="AL261" s="420"/>
      <c r="AM261" s="422" t="s">
        <v>5221</v>
      </c>
      <c r="AN261" s="421" t="s">
        <v>5222</v>
      </c>
      <c r="AO261" s="421"/>
      <c r="AP261" s="421"/>
      <c r="AQ261" s="332"/>
      <c r="AR261" s="332"/>
      <c r="AS261" s="332"/>
      <c r="AT261" s="332"/>
      <c r="AU261" s="332"/>
      <c r="AV261" s="332"/>
      <c r="AW261" s="332"/>
      <c r="AX261" s="332"/>
      <c r="AY261" s="332"/>
      <c r="AZ261" s="332"/>
    </row>
    <row r="262" spans="1:52" s="61" customFormat="1" ht="15.75" hidden="1" customHeight="1" x14ac:dyDescent="0.25">
      <c r="A262" s="176" t="str">
        <f>CONCATENATE(F262,"-",C262)</f>
        <v>392-005-015-02229</v>
      </c>
      <c r="B262" s="491" t="str">
        <f>ТабТП[[#This Row],[Код ВЛ]]&amp;TRIM(ТабТП[[#This Row],[Наименование ТП]])</f>
        <v>392-005-015ТП 63-09 Т-2</v>
      </c>
      <c r="C262" s="284" t="s">
        <v>2979</v>
      </c>
      <c r="D262" s="499" t="s">
        <v>3167</v>
      </c>
      <c r="E262" s="177" t="str">
        <f>INDEX(ТабЛЭП[],MATCH(ТабТП[Код ПС]&amp;TRIM(G262),ТабЛЭП[Ключ],0),7)</f>
        <v>Y00081</v>
      </c>
      <c r="F262" s="178" t="str">
        <f>INDEX(ТабЛЭП[],MATCH(ТабТП[Код ПС]&amp;TRIM(G262),ТабЛЭП[Ключ],0),1)</f>
        <v>392-005-015</v>
      </c>
      <c r="G262" s="290" t="s">
        <v>288</v>
      </c>
      <c r="H262" s="179" t="str">
        <f>INDEX(ТабПС[],MATCH(I262,Подстанции,0),1)</f>
        <v>392-005</v>
      </c>
      <c r="I262" s="447" t="s">
        <v>252</v>
      </c>
      <c r="J262" s="420" t="s">
        <v>2340</v>
      </c>
      <c r="K262" s="420"/>
      <c r="L262" s="420"/>
      <c r="M262" s="420"/>
      <c r="N262" s="420" t="s">
        <v>2256</v>
      </c>
      <c r="O262" s="420"/>
      <c r="P262" s="420"/>
      <c r="Q262" s="420"/>
      <c r="R262" s="420"/>
      <c r="S262" s="420"/>
      <c r="T262" s="420" t="s">
        <v>2253</v>
      </c>
      <c r="U262" s="420" t="s">
        <v>2262</v>
      </c>
      <c r="V262" s="420">
        <v>1000</v>
      </c>
      <c r="W262" s="420" t="s">
        <v>2292</v>
      </c>
      <c r="X262" s="420" t="s">
        <v>2295</v>
      </c>
      <c r="Y262" s="420" t="s">
        <v>2214</v>
      </c>
      <c r="Z262" s="420" t="s">
        <v>5414</v>
      </c>
      <c r="AA262" s="420"/>
      <c r="AB262" s="420"/>
      <c r="AC262" s="270" t="s">
        <v>5465</v>
      </c>
      <c r="AD262" s="420"/>
      <c r="AE262" s="420"/>
      <c r="AF262" s="420"/>
      <c r="AG262" s="420"/>
      <c r="AH262" s="419" t="s">
        <v>5416</v>
      </c>
      <c r="AI262" s="419"/>
      <c r="AJ262" s="420" t="s">
        <v>147</v>
      </c>
      <c r="AK262" s="420"/>
      <c r="AL262" s="420"/>
      <c r="AM262" s="422" t="s">
        <v>5221</v>
      </c>
      <c r="AN262" s="421" t="s">
        <v>5222</v>
      </c>
      <c r="AO262" s="421"/>
      <c r="AP262" s="421"/>
      <c r="AQ262" s="332"/>
      <c r="AR262" s="332"/>
      <c r="AS262" s="332"/>
      <c r="AT262" s="332"/>
      <c r="AU262" s="332"/>
      <c r="AV262" s="332"/>
      <c r="AW262" s="332"/>
      <c r="AX262" s="332"/>
      <c r="AY262" s="332"/>
      <c r="AZ262" s="332"/>
    </row>
    <row r="263" spans="1:52" s="61" customFormat="1" ht="15.75" hidden="1" customHeight="1" x14ac:dyDescent="0.25">
      <c r="A263" s="176" t="str">
        <f>CONCATENATE(F263,"-",C263)</f>
        <v>392-005-015-02230</v>
      </c>
      <c r="B263" s="491" t="str">
        <f>ТабТП[[#This Row],[Код ВЛ]]&amp;TRIM(ТабТП[[#This Row],[Наименование ТП]])</f>
        <v>392-005-015ТП 66</v>
      </c>
      <c r="C263" s="284" t="s">
        <v>2980</v>
      </c>
      <c r="D263" s="499" t="s">
        <v>3168</v>
      </c>
      <c r="E263" s="177" t="str">
        <f>INDEX(ТабЛЭП[],MATCH(ТабТП[Код ПС]&amp;TRIM(G263),ТабЛЭП[Ключ],0),7)</f>
        <v>Y00081</v>
      </c>
      <c r="F263" s="178" t="str">
        <f>INDEX(ТабЛЭП[],MATCH(ТабТП[Код ПС]&amp;TRIM(G263),ТабЛЭП[Ключ],0),1)</f>
        <v>392-005-015</v>
      </c>
      <c r="G263" s="290" t="s">
        <v>288</v>
      </c>
      <c r="H263" s="179" t="str">
        <f>INDEX(ТабПС[],MATCH(I263,Подстанции,0),1)</f>
        <v>392-005</v>
      </c>
      <c r="I263" s="447" t="s">
        <v>252</v>
      </c>
      <c r="J263" s="420" t="s">
        <v>2343</v>
      </c>
      <c r="K263" s="420" t="s">
        <v>2221</v>
      </c>
      <c r="L263" s="420"/>
      <c r="M263" s="420" t="s">
        <v>2234</v>
      </c>
      <c r="N263" s="420" t="s">
        <v>2247</v>
      </c>
      <c r="O263" s="420"/>
      <c r="P263" s="420"/>
      <c r="Q263" s="420"/>
      <c r="R263" s="420"/>
      <c r="S263" s="420"/>
      <c r="T263" s="420" t="s">
        <v>2253</v>
      </c>
      <c r="U263" s="420" t="s">
        <v>2262</v>
      </c>
      <c r="V263" s="420">
        <v>600</v>
      </c>
      <c r="W263" s="420" t="s">
        <v>2292</v>
      </c>
      <c r="X263" s="420" t="s">
        <v>2295</v>
      </c>
      <c r="Y263" s="420" t="s">
        <v>2218</v>
      </c>
      <c r="Z263" s="420" t="s">
        <v>5454</v>
      </c>
      <c r="AA263" s="420" t="s">
        <v>5455</v>
      </c>
      <c r="AB263" s="420"/>
      <c r="AC263" s="420" t="s">
        <v>2218</v>
      </c>
      <c r="AD263" s="328"/>
      <c r="AE263" s="328"/>
      <c r="AF263" s="328"/>
      <c r="AG263" s="328"/>
      <c r="AH263" s="419" t="s">
        <v>0</v>
      </c>
      <c r="AI263" s="419"/>
      <c r="AJ263" s="420" t="s">
        <v>147</v>
      </c>
      <c r="AK263" s="420"/>
      <c r="AL263" s="420"/>
      <c r="AM263" s="422" t="s">
        <v>5199</v>
      </c>
      <c r="AN263" s="421" t="s">
        <v>5204</v>
      </c>
      <c r="AO263" s="421">
        <v>99151395</v>
      </c>
      <c r="AP263" s="335">
        <v>42359</v>
      </c>
      <c r="AQ263" s="332" t="s">
        <v>2300</v>
      </c>
      <c r="AR263" s="316">
        <v>4</v>
      </c>
      <c r="AS263" s="332" t="s">
        <v>2306</v>
      </c>
      <c r="AT263" s="316" t="s">
        <v>5466</v>
      </c>
      <c r="AU263" s="316" t="s">
        <v>5467</v>
      </c>
      <c r="AV263" s="333">
        <v>42809</v>
      </c>
      <c r="AW263" s="316" t="s">
        <v>5468</v>
      </c>
      <c r="AX263" s="316" t="s">
        <v>5469</v>
      </c>
      <c r="AY263" s="316" t="s">
        <v>5470</v>
      </c>
      <c r="AZ263" s="316" t="s">
        <v>5471</v>
      </c>
    </row>
    <row r="264" spans="1:52" s="61" customFormat="1" ht="15.75" hidden="1" customHeight="1" x14ac:dyDescent="0.25">
      <c r="A264" s="66" t="str">
        <f>CONCATENATE(F264,"-",C264)</f>
        <v>392-012-016-00194</v>
      </c>
      <c r="B264" s="261" t="str">
        <f>ТабТП[[#This Row],[Код ВЛ]]&amp;TRIM(ТабТП[[#This Row],[Наименование ТП]])</f>
        <v>392-012-016ТП 40-07 Ватутино</v>
      </c>
      <c r="C264" s="66" t="s">
        <v>459</v>
      </c>
      <c r="D264" s="67" t="s">
        <v>3169</v>
      </c>
      <c r="E264" s="66" t="str">
        <f>INDEX(ТабЛЭП[],MATCH(ТабТП[Код ПС]&amp;TRIM(G264),ТабЛЭП[Ключ],0),7)</f>
        <v>Y00098</v>
      </c>
      <c r="F264" s="8" t="str">
        <f>INDEX(ТабЛЭП[],MATCH(ТабТП[Код ПС]&amp;TRIM(G264),ТабЛЭП[Ключ],0),1)</f>
        <v>392-012-016</v>
      </c>
      <c r="G264" s="303" t="s">
        <v>262</v>
      </c>
      <c r="H264" s="57" t="str">
        <f>INDEX(ТабПС[],MATCH(I264,Подстанции,0),1)</f>
        <v>392-012</v>
      </c>
      <c r="I264" s="58" t="s">
        <v>256</v>
      </c>
      <c r="L264" s="328"/>
      <c r="T264" s="328"/>
      <c r="U264" s="328"/>
      <c r="V264" s="328"/>
      <c r="W264" s="328"/>
      <c r="X264" s="328"/>
      <c r="AA264" s="328"/>
      <c r="AD264" s="328"/>
      <c r="AE264" s="328"/>
      <c r="AF264" s="328"/>
      <c r="AG264" s="328"/>
      <c r="AH264" s="62"/>
      <c r="AI264" s="328"/>
      <c r="AJ264" s="330" t="s">
        <v>148</v>
      </c>
      <c r="AK264" s="328"/>
      <c r="AL264" s="328"/>
      <c r="AM264" s="78"/>
      <c r="AN264" s="79"/>
      <c r="AO264" s="79"/>
      <c r="AP264" s="79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</row>
    <row r="265" spans="1:52" s="61" customFormat="1" ht="15.75" hidden="1" customHeight="1" x14ac:dyDescent="0.25">
      <c r="A265" s="66" t="str">
        <f>CONCATENATE(F265,"-",C265)</f>
        <v>392-012-016-00195</v>
      </c>
      <c r="B265" s="261" t="str">
        <f>ТабТП[[#This Row],[Код ВЛ]]&amp;TRIM(ТабТП[[#This Row],[Наименование ТП]])</f>
        <v>392-012-016ТП 40-09 Садовое</v>
      </c>
      <c r="C265" s="66" t="s">
        <v>460</v>
      </c>
      <c r="D265" s="67" t="s">
        <v>3170</v>
      </c>
      <c r="E265" s="66" t="str">
        <f>INDEX(ТабЛЭП[],MATCH(ТабТП[Код ПС]&amp;TRIM(G265),ТабЛЭП[Ключ],0),7)</f>
        <v>Y00098</v>
      </c>
      <c r="F265" s="8" t="str">
        <f>INDEX(ТабЛЭП[],MATCH(ТабТП[Код ПС]&amp;TRIM(G265),ТабЛЭП[Ключ],0),1)</f>
        <v>392-012-016</v>
      </c>
      <c r="G265" s="303" t="s">
        <v>262</v>
      </c>
      <c r="H265" s="57" t="str">
        <f>INDEX(ТабПС[],MATCH(I265,Подстанции,0),1)</f>
        <v>392-012</v>
      </c>
      <c r="I265" s="58" t="s">
        <v>256</v>
      </c>
      <c r="L265" s="328"/>
      <c r="T265" s="328"/>
      <c r="U265" s="328"/>
      <c r="V265" s="328"/>
      <c r="W265" s="328"/>
      <c r="X265" s="328"/>
      <c r="AA265" s="328"/>
      <c r="AD265" s="328"/>
      <c r="AE265" s="328"/>
      <c r="AF265" s="328"/>
      <c r="AG265" s="328"/>
      <c r="AH265" s="62"/>
      <c r="AI265" s="328"/>
      <c r="AJ265" s="330" t="s">
        <v>148</v>
      </c>
      <c r="AK265" s="328"/>
      <c r="AL265" s="328"/>
      <c r="AM265" s="78"/>
      <c r="AN265" s="79"/>
      <c r="AO265" s="79"/>
      <c r="AP265" s="79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</row>
    <row r="266" spans="1:52" s="61" customFormat="1" ht="15.75" hidden="1" customHeight="1" x14ac:dyDescent="0.25">
      <c r="A266" s="66" t="str">
        <f>CONCATENATE(F266,"-",C266)</f>
        <v>392-012-016-00196</v>
      </c>
      <c r="B266" s="261" t="str">
        <f>ТабТП[[#This Row],[Код ВЛ]]&amp;TRIM(ТабТП[[#This Row],[Наименование ТП]])</f>
        <v>392-012-016ТП 40-10 Заводское</v>
      </c>
      <c r="C266" s="66" t="s">
        <v>461</v>
      </c>
      <c r="D266" s="67" t="s">
        <v>3171</v>
      </c>
      <c r="E266" s="66" t="str">
        <f>INDEX(ТабЛЭП[],MATCH(ТабТП[Код ПС]&amp;TRIM(G266),ТабЛЭП[Ключ],0),7)</f>
        <v>Y00098</v>
      </c>
      <c r="F266" s="8" t="str">
        <f>INDEX(ТабЛЭП[],MATCH(ТабТП[Код ПС]&amp;TRIM(G266),ТабЛЭП[Ключ],0),1)</f>
        <v>392-012-016</v>
      </c>
      <c r="G266" s="303" t="s">
        <v>262</v>
      </c>
      <c r="H266" s="57" t="str">
        <f>INDEX(ТабПС[],MATCH(I266,Подстанции,0),1)</f>
        <v>392-012</v>
      </c>
      <c r="I266" s="58" t="s">
        <v>256</v>
      </c>
      <c r="L266" s="328"/>
      <c r="T266" s="328"/>
      <c r="U266" s="328"/>
      <c r="V266" s="328"/>
      <c r="W266" s="328"/>
      <c r="X266" s="328"/>
      <c r="AA266" s="328"/>
      <c r="AD266" s="328"/>
      <c r="AE266" s="328"/>
      <c r="AF266" s="328"/>
      <c r="AG266" s="328"/>
      <c r="AH266" s="62"/>
      <c r="AI266" s="328"/>
      <c r="AJ266" s="330" t="s">
        <v>148</v>
      </c>
      <c r="AK266" s="328"/>
      <c r="AL266" s="328"/>
      <c r="AM266" s="78"/>
      <c r="AN266" s="79"/>
      <c r="AO266" s="79"/>
      <c r="AP266" s="79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</row>
    <row r="267" spans="1:52" s="61" customFormat="1" ht="15.75" hidden="1" customHeight="1" x14ac:dyDescent="0.25">
      <c r="A267" s="66" t="str">
        <f>CONCATENATE(F267,"-",C267)</f>
        <v>392-012-016-00197</v>
      </c>
      <c r="B267" s="261" t="str">
        <f>ТабТП[[#This Row],[Код ВЛ]]&amp;TRIM(ТабТП[[#This Row],[Наименование ТП]])</f>
        <v>392-012-016ТП 40-11 Высокое</v>
      </c>
      <c r="C267" s="66" t="s">
        <v>2586</v>
      </c>
      <c r="D267" s="67" t="s">
        <v>3172</v>
      </c>
      <c r="E267" s="66" t="str">
        <f>INDEX(ТабЛЭП[],MATCH(ТабТП[Код ПС]&amp;TRIM(G267),ТабЛЭП[Ключ],0),7)</f>
        <v>Y00098</v>
      </c>
      <c r="F267" s="8" t="str">
        <f>INDEX(ТабЛЭП[],MATCH(ТабТП[Код ПС]&amp;TRIM(G267),ТабЛЭП[Ключ],0),1)</f>
        <v>392-012-016</v>
      </c>
      <c r="G267" s="303" t="s">
        <v>262</v>
      </c>
      <c r="H267" s="57" t="str">
        <f>INDEX(ТабПС[],MATCH(I267,Подстанции,0),1)</f>
        <v>392-012</v>
      </c>
      <c r="I267" s="58" t="s">
        <v>256</v>
      </c>
      <c r="T267" s="328"/>
      <c r="U267" s="328"/>
      <c r="V267" s="328"/>
      <c r="W267" s="328"/>
      <c r="X267" s="328"/>
      <c r="AA267" s="328"/>
      <c r="AD267" s="328"/>
      <c r="AE267" s="328"/>
      <c r="AF267" s="328"/>
      <c r="AG267" s="328"/>
      <c r="AH267" s="62"/>
      <c r="AI267" s="328"/>
      <c r="AJ267" s="330" t="s">
        <v>148</v>
      </c>
      <c r="AK267" s="328"/>
      <c r="AL267" s="328"/>
      <c r="AM267" s="78"/>
      <c r="AN267" s="79"/>
      <c r="AO267" s="79"/>
      <c r="AP267" s="79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</row>
    <row r="268" spans="1:52" s="61" customFormat="1" ht="15.75" hidden="1" customHeight="1" x14ac:dyDescent="0.25">
      <c r="A268" s="66" t="str">
        <f>CONCATENATE(F268,"-",C268)</f>
        <v>392-012-016-00198</v>
      </c>
      <c r="B268" s="261" t="str">
        <f>ТабТП[[#This Row],[Код ВЛ]]&amp;TRIM(ТабТП[[#This Row],[Наименование ТП]])</f>
        <v>392-012-016ТП 40-15 Садовое</v>
      </c>
      <c r="C268" s="66" t="s">
        <v>462</v>
      </c>
      <c r="D268" s="67" t="s">
        <v>3173</v>
      </c>
      <c r="E268" s="66" t="str">
        <f>INDEX(ТабЛЭП[],MATCH(ТабТП[Код ПС]&amp;TRIM(G268),ТабЛЭП[Ключ],0),7)</f>
        <v>Y00098</v>
      </c>
      <c r="F268" s="8" t="str">
        <f>INDEX(ТабЛЭП[],MATCH(ТабТП[Код ПС]&amp;TRIM(G268),ТабЛЭП[Ключ],0),1)</f>
        <v>392-012-016</v>
      </c>
      <c r="G268" s="303" t="s">
        <v>262</v>
      </c>
      <c r="H268" s="57" t="str">
        <f>INDEX(ТабПС[],MATCH(I268,Подстанции,0),1)</f>
        <v>392-012</v>
      </c>
      <c r="I268" s="58" t="s">
        <v>256</v>
      </c>
      <c r="T268" s="328"/>
      <c r="U268" s="328"/>
      <c r="V268" s="328"/>
      <c r="W268" s="328"/>
      <c r="X268" s="328"/>
      <c r="AA268" s="328"/>
      <c r="AD268" s="328"/>
      <c r="AE268" s="328"/>
      <c r="AF268" s="328"/>
      <c r="AG268" s="328"/>
      <c r="AH268" s="62"/>
      <c r="AI268" s="328"/>
      <c r="AJ268" s="330" t="s">
        <v>148</v>
      </c>
      <c r="AK268" s="328"/>
      <c r="AL268" s="328"/>
      <c r="AM268" s="78"/>
      <c r="AN268" s="79"/>
      <c r="AO268" s="79"/>
      <c r="AP268" s="79"/>
      <c r="AQ268" s="76"/>
      <c r="AR268" s="76"/>
      <c r="AS268" s="76"/>
      <c r="AT268" s="76"/>
      <c r="AU268" s="76"/>
      <c r="AV268" s="76"/>
      <c r="AW268" s="76"/>
      <c r="AX268" s="76"/>
      <c r="AY268" s="76"/>
      <c r="AZ268" s="76"/>
    </row>
    <row r="269" spans="1:52" s="61" customFormat="1" ht="15.75" hidden="1" customHeight="1" x14ac:dyDescent="0.25">
      <c r="A269" s="195" t="str">
        <f>CONCATENATE(F269,"-",C269)</f>
        <v>392-012-016-00199</v>
      </c>
      <c r="B269" s="261" t="str">
        <f>ТабТП[[#This Row],[Код ВЛ]]&amp;TRIM(ТабТП[[#This Row],[Наименование ТП]])</f>
        <v>392-012-016ТП 40-16 Садовое</v>
      </c>
      <c r="C269" s="195" t="s">
        <v>2454</v>
      </c>
      <c r="D269" s="196" t="s">
        <v>3174</v>
      </c>
      <c r="E269" s="195" t="str">
        <f>INDEX(ТабЛЭП[],MATCH(ТабТП[Код ПС]&amp;TRIM(G269),ТабЛЭП[Ключ],0),7)</f>
        <v>Y00098</v>
      </c>
      <c r="F269" s="8" t="str">
        <f>INDEX(ТабЛЭП[],MATCH(ТабТП[Код ПС]&amp;TRIM(G269),ТабЛЭП[Ключ],0),1)</f>
        <v>392-012-016</v>
      </c>
      <c r="G269" s="303" t="s">
        <v>262</v>
      </c>
      <c r="H269" s="57" t="str">
        <f>INDEX(ТабПС[],MATCH(I269,Подстанции,0),1)</f>
        <v>392-012</v>
      </c>
      <c r="I269" s="58" t="s">
        <v>256</v>
      </c>
      <c r="O269" s="192"/>
      <c r="T269" s="328"/>
      <c r="U269" s="328"/>
      <c r="V269" s="328"/>
      <c r="W269" s="328"/>
      <c r="X269" s="328"/>
      <c r="AA269" s="328"/>
      <c r="AD269" s="328"/>
      <c r="AE269" s="328"/>
      <c r="AF269" s="328"/>
      <c r="AG269" s="328"/>
      <c r="AH269" s="193"/>
      <c r="AJ269" s="330" t="s">
        <v>148</v>
      </c>
      <c r="AM269" s="78"/>
      <c r="AN269" s="79"/>
      <c r="AO269" s="79"/>
      <c r="AP269" s="79"/>
      <c r="AQ269" s="76"/>
      <c r="AR269" s="76"/>
      <c r="AS269" s="76"/>
      <c r="AT269" s="76"/>
      <c r="AU269" s="76"/>
      <c r="AV269" s="76"/>
      <c r="AW269" s="76"/>
      <c r="AX269" s="76"/>
      <c r="AY269" s="76"/>
      <c r="AZ269" s="76"/>
    </row>
    <row r="270" spans="1:52" s="61" customFormat="1" ht="15.75" hidden="1" customHeight="1" x14ac:dyDescent="0.25">
      <c r="A270" s="66" t="str">
        <f>CONCATENATE(F270,"-",C270)</f>
        <v>392-012-016-00200</v>
      </c>
      <c r="B270" s="261" t="str">
        <f>ТабТП[[#This Row],[Код ВЛ]]&amp;TRIM(ТабТП[[#This Row],[Наименование ТП]])</f>
        <v>392-012-016ТП 40-17 Садовое</v>
      </c>
      <c r="C270" s="66" t="s">
        <v>2455</v>
      </c>
      <c r="D270" s="67" t="s">
        <v>3175</v>
      </c>
      <c r="E270" s="66" t="str">
        <f>INDEX(ТабЛЭП[],MATCH(ТабТП[Код ПС]&amp;TRIM(G270),ТабЛЭП[Ключ],0),7)</f>
        <v>Y00098</v>
      </c>
      <c r="F270" s="8" t="str">
        <f>INDEX(ТабЛЭП[],MATCH(ТабТП[Код ПС]&amp;TRIM(G270),ТабЛЭП[Ключ],0),1)</f>
        <v>392-012-016</v>
      </c>
      <c r="G270" s="303" t="s">
        <v>262</v>
      </c>
      <c r="H270" s="57" t="str">
        <f>INDEX(ТабПС[],MATCH(I270,Подстанции,0),1)</f>
        <v>392-012</v>
      </c>
      <c r="I270" s="58" t="s">
        <v>256</v>
      </c>
      <c r="L270" s="328"/>
      <c r="T270" s="328"/>
      <c r="U270" s="328"/>
      <c r="V270" s="328"/>
      <c r="W270" s="328"/>
      <c r="X270" s="328"/>
      <c r="AA270" s="328"/>
      <c r="AD270" s="328"/>
      <c r="AE270" s="328"/>
      <c r="AF270" s="328"/>
      <c r="AG270" s="328"/>
      <c r="AH270" s="62"/>
      <c r="AI270" s="328"/>
      <c r="AJ270" s="330" t="s">
        <v>148</v>
      </c>
      <c r="AK270" s="328"/>
      <c r="AL270" s="328"/>
      <c r="AM270" s="78"/>
      <c r="AN270" s="79"/>
      <c r="AO270" s="79"/>
      <c r="AP270" s="79"/>
      <c r="AQ270" s="76"/>
      <c r="AR270" s="76"/>
      <c r="AS270" s="76"/>
      <c r="AT270" s="76"/>
      <c r="AU270" s="76"/>
      <c r="AV270" s="76"/>
      <c r="AW270" s="76"/>
      <c r="AX270" s="76"/>
      <c r="AY270" s="76"/>
      <c r="AZ270" s="76"/>
    </row>
    <row r="271" spans="1:52" s="61" customFormat="1" ht="15.75" hidden="1" customHeight="1" x14ac:dyDescent="0.25">
      <c r="A271" s="281" t="str">
        <f>CONCATENATE(F271,"-",C271)</f>
        <v>392-012-016-00201</v>
      </c>
      <c r="B271" s="261" t="str">
        <f>ТабТП[[#This Row],[Код ВЛ]]&amp;TRIM(ТабТП[[#This Row],[Наименование ТП]])</f>
        <v>392-012-016ТП 40-19 Садовое</v>
      </c>
      <c r="C271" s="281" t="s">
        <v>2456</v>
      </c>
      <c r="D271" s="196" t="s">
        <v>3176</v>
      </c>
      <c r="E271" s="281" t="str">
        <f>INDEX(ТабЛЭП[],MATCH(ТабТП[Код ПС]&amp;TRIM(G271),ТабЛЭП[Ключ],0),7)</f>
        <v>Y00098</v>
      </c>
      <c r="F271" s="8" t="str">
        <f>INDEX(ТабЛЭП[],MATCH(ТабТП[Код ПС]&amp;TRIM(G271),ТабЛЭП[Ключ],0),1)</f>
        <v>392-012-016</v>
      </c>
      <c r="G271" s="303" t="s">
        <v>262</v>
      </c>
      <c r="H271" s="57" t="str">
        <f>INDEX(ТабПС[],MATCH(I271,Подстанции,0),1)</f>
        <v>392-012</v>
      </c>
      <c r="I271" s="58" t="s">
        <v>256</v>
      </c>
      <c r="O271" s="328"/>
      <c r="T271" s="328"/>
      <c r="U271" s="328"/>
      <c r="V271" s="328"/>
      <c r="W271" s="328"/>
      <c r="X271" s="328"/>
      <c r="AD271" s="328"/>
      <c r="AE271" s="328"/>
      <c r="AF271" s="328"/>
      <c r="AG271" s="328"/>
      <c r="AH271" s="322"/>
      <c r="AI271" s="328"/>
      <c r="AJ271" s="330" t="s">
        <v>148</v>
      </c>
      <c r="AK271" s="328"/>
      <c r="AL271" s="328"/>
      <c r="AM271" s="78"/>
      <c r="AN271" s="79"/>
      <c r="AO271" s="79"/>
      <c r="AP271" s="79"/>
      <c r="AQ271" s="76"/>
      <c r="AR271" s="76"/>
      <c r="AS271" s="76"/>
      <c r="AT271" s="76"/>
      <c r="AU271" s="76"/>
      <c r="AV271" s="76"/>
      <c r="AW271" s="76"/>
      <c r="AX271" s="76"/>
      <c r="AY271" s="76"/>
      <c r="AZ271" s="76"/>
    </row>
    <row r="272" spans="1:52" s="61" customFormat="1" ht="15.75" hidden="1" customHeight="1" x14ac:dyDescent="0.25">
      <c r="A272" s="281" t="str">
        <f>CONCATENATE(F272,"-",C272)</f>
        <v>392-012-016-00202</v>
      </c>
      <c r="B272" s="261" t="str">
        <f>ТабТП[[#This Row],[Код ВЛ]]&amp;TRIM(ТабТП[[#This Row],[Наименование ТП]])</f>
        <v>392-012-016ТП 40-21 Ватутино</v>
      </c>
      <c r="C272" s="281" t="s">
        <v>2457</v>
      </c>
      <c r="D272" s="196" t="s">
        <v>3177</v>
      </c>
      <c r="E272" s="281" t="str">
        <f>INDEX(ТабЛЭП[],MATCH(ТабТП[Код ПС]&amp;TRIM(G272),ТабЛЭП[Ключ],0),7)</f>
        <v>Y00098</v>
      </c>
      <c r="F272" s="8" t="str">
        <f>INDEX(ТабЛЭП[],MATCH(ТабТП[Код ПС]&amp;TRIM(G272),ТабЛЭП[Ключ],0),1)</f>
        <v>392-012-016</v>
      </c>
      <c r="G272" s="303" t="s">
        <v>262</v>
      </c>
      <c r="H272" s="57" t="str">
        <f>INDEX(ТабПС[],MATCH(I272,Подстанции,0),1)</f>
        <v>392-012</v>
      </c>
      <c r="I272" s="58" t="s">
        <v>256</v>
      </c>
      <c r="O272" s="328"/>
      <c r="T272" s="328"/>
      <c r="U272" s="328"/>
      <c r="V272" s="328"/>
      <c r="W272" s="328"/>
      <c r="X272" s="328"/>
      <c r="AD272" s="328"/>
      <c r="AE272" s="328"/>
      <c r="AF272" s="328"/>
      <c r="AH272" s="322"/>
      <c r="AJ272" s="330" t="s">
        <v>148</v>
      </c>
      <c r="AM272" s="78"/>
      <c r="AN272" s="79"/>
      <c r="AO272" s="79"/>
      <c r="AP272" s="79"/>
      <c r="AQ272" s="76"/>
      <c r="AR272" s="76"/>
      <c r="AS272" s="76"/>
      <c r="AT272" s="76"/>
      <c r="AU272" s="76"/>
      <c r="AV272" s="76"/>
      <c r="AW272" s="76"/>
      <c r="AX272" s="76"/>
      <c r="AY272" s="76"/>
      <c r="AZ272" s="76"/>
    </row>
    <row r="273" spans="1:52" s="61" customFormat="1" ht="15.75" hidden="1" customHeight="1" x14ac:dyDescent="0.25">
      <c r="A273" s="281" t="str">
        <f>CONCATENATE(F273,"-",C273)</f>
        <v>392-012-016-00203</v>
      </c>
      <c r="B273" s="261" t="str">
        <f>ТабТП[[#This Row],[Код ВЛ]]&amp;TRIM(ТабТП[[#This Row],[Наименование ТП]])</f>
        <v>392-012-016ТП 40-22 Садовое</v>
      </c>
      <c r="C273" s="281" t="s">
        <v>463</v>
      </c>
      <c r="D273" s="196" t="s">
        <v>3178</v>
      </c>
      <c r="E273" s="281" t="str">
        <f>INDEX(ТабЛЭП[],MATCH(ТабТП[Код ПС]&amp;TRIM(G273),ТабЛЭП[Ключ],0),7)</f>
        <v>Y00098</v>
      </c>
      <c r="F273" s="8" t="str">
        <f>INDEX(ТабЛЭП[],MATCH(ТабТП[Код ПС]&amp;TRIM(G273),ТабЛЭП[Ключ],0),1)</f>
        <v>392-012-016</v>
      </c>
      <c r="G273" s="303" t="s">
        <v>262</v>
      </c>
      <c r="H273" s="57" t="str">
        <f>INDEX(ТабПС[],MATCH(I273,Подстанции,0),1)</f>
        <v>392-012</v>
      </c>
      <c r="I273" s="58" t="s">
        <v>256</v>
      </c>
      <c r="O273" s="328"/>
      <c r="T273" s="328"/>
      <c r="U273" s="328"/>
      <c r="V273" s="328"/>
      <c r="W273" s="328"/>
      <c r="X273" s="328"/>
      <c r="AD273" s="328"/>
      <c r="AE273" s="328"/>
      <c r="AF273" s="328"/>
      <c r="AH273" s="322"/>
      <c r="AJ273" s="330" t="s">
        <v>148</v>
      </c>
      <c r="AM273" s="78"/>
      <c r="AN273" s="79"/>
      <c r="AO273" s="79"/>
      <c r="AP273" s="79"/>
      <c r="AQ273" s="76"/>
      <c r="AR273" s="76"/>
      <c r="AS273" s="76"/>
      <c r="AT273" s="76"/>
      <c r="AU273" s="76"/>
      <c r="AV273" s="76"/>
      <c r="AW273" s="76"/>
      <c r="AX273" s="76"/>
      <c r="AY273" s="76"/>
      <c r="AZ273" s="76"/>
    </row>
    <row r="274" spans="1:52" s="61" customFormat="1" ht="15.75" hidden="1" customHeight="1" x14ac:dyDescent="0.25">
      <c r="A274" s="66" t="str">
        <f>CONCATENATE(F274,"-",C274)</f>
        <v>392-012-016-00204</v>
      </c>
      <c r="B274" s="261" t="str">
        <f>ТабТП[[#This Row],[Код ВЛ]]&amp;TRIM(ТабТП[[#This Row],[Наименование ТП]])</f>
        <v>392-012-016ТП 40-27 Садовое Мех.дойка, склалы</v>
      </c>
      <c r="C274" s="66" t="s">
        <v>464</v>
      </c>
      <c r="D274" s="67" t="s">
        <v>3179</v>
      </c>
      <c r="E274" s="66" t="str">
        <f>INDEX(ТабЛЭП[],MATCH(ТабТП[Код ПС]&amp;TRIM(G274),ТабЛЭП[Ключ],0),7)</f>
        <v>Y00098</v>
      </c>
      <c r="F274" s="8" t="str">
        <f>INDEX(ТабЛЭП[],MATCH(ТабТП[Код ПС]&amp;TRIM(G274),ТабЛЭП[Ключ],0),1)</f>
        <v>392-012-016</v>
      </c>
      <c r="G274" s="303" t="s">
        <v>262</v>
      </c>
      <c r="H274" s="57" t="str">
        <f>INDEX(ТабПС[],MATCH(I274,Подстанции,0),1)</f>
        <v>392-012</v>
      </c>
      <c r="I274" s="58" t="s">
        <v>256</v>
      </c>
      <c r="T274" s="328"/>
      <c r="U274" s="328"/>
      <c r="V274" s="328"/>
      <c r="W274" s="328"/>
      <c r="X274" s="328"/>
      <c r="AA274" s="328"/>
      <c r="AD274" s="328"/>
      <c r="AE274" s="328"/>
      <c r="AF274" s="328"/>
      <c r="AG274" s="328"/>
      <c r="AH274" s="62"/>
      <c r="AJ274" s="330" t="s">
        <v>148</v>
      </c>
      <c r="AM274" s="78"/>
      <c r="AN274" s="79"/>
      <c r="AO274" s="79"/>
      <c r="AP274" s="79"/>
      <c r="AQ274" s="76"/>
      <c r="AR274" s="76"/>
      <c r="AS274" s="76"/>
      <c r="AT274" s="76"/>
      <c r="AU274" s="76"/>
      <c r="AV274" s="76"/>
      <c r="AW274" s="76"/>
      <c r="AX274" s="76"/>
      <c r="AY274" s="76"/>
      <c r="AZ274" s="76"/>
    </row>
    <row r="275" spans="1:52" s="61" customFormat="1" ht="15.75" hidden="1" customHeight="1" x14ac:dyDescent="0.25">
      <c r="A275" s="66" t="str">
        <f>CONCATENATE(F275,"-",C275)</f>
        <v>392-012-016-00205</v>
      </c>
      <c r="B275" s="261" t="str">
        <f>ТабТП[[#This Row],[Код ВЛ]]&amp;TRIM(ТабТП[[#This Row],[Наименование ТП]])</f>
        <v>392-012-016ТП 53-01 Первомайское</v>
      </c>
      <c r="C275" s="66" t="s">
        <v>465</v>
      </c>
      <c r="D275" s="67" t="s">
        <v>3180</v>
      </c>
      <c r="E275" s="66" t="str">
        <f>INDEX(ТабЛЭП[],MATCH(ТабТП[Код ПС]&amp;TRIM(G275),ТабЛЭП[Ключ],0),7)</f>
        <v>Y00098</v>
      </c>
      <c r="F275" s="8" t="str">
        <f>INDEX(ТабЛЭП[],MATCH(ТабТП[Код ПС]&amp;TRIM(G275),ТабЛЭП[Ключ],0),1)</f>
        <v>392-012-016</v>
      </c>
      <c r="G275" s="303" t="s">
        <v>262</v>
      </c>
      <c r="H275" s="57" t="str">
        <f>INDEX(ТабПС[],MATCH(I275,Подстанции,0),1)</f>
        <v>392-012</v>
      </c>
      <c r="I275" s="58" t="s">
        <v>256</v>
      </c>
      <c r="AH275" s="62"/>
      <c r="AJ275" s="330" t="s">
        <v>148</v>
      </c>
      <c r="AM275" s="78"/>
      <c r="AN275" s="79"/>
      <c r="AO275" s="79"/>
      <c r="AP275" s="79"/>
      <c r="AQ275" s="76"/>
      <c r="AR275" s="76"/>
      <c r="AS275" s="76"/>
      <c r="AT275" s="76"/>
      <c r="AU275" s="76"/>
      <c r="AV275" s="76"/>
      <c r="AW275" s="76"/>
      <c r="AX275" s="76"/>
      <c r="AY275" s="76"/>
      <c r="AZ275" s="76"/>
    </row>
    <row r="276" spans="1:52" s="61" customFormat="1" ht="15.75" hidden="1" customHeight="1" x14ac:dyDescent="0.25">
      <c r="A276" s="281" t="str">
        <f>CONCATENATE(F276,"-",C276)</f>
        <v>392-012-016-00206</v>
      </c>
      <c r="B276" s="261" t="str">
        <f>ТабТП[[#This Row],[Код ВЛ]]&amp;TRIM(ТабТП[[#This Row],[Наименование ТП]])</f>
        <v>392-012-016ТП 53-05 Нестеров</v>
      </c>
      <c r="C276" s="281" t="s">
        <v>466</v>
      </c>
      <c r="D276" s="196" t="s">
        <v>3181</v>
      </c>
      <c r="E276" s="281" t="str">
        <f>INDEX(ТабЛЭП[],MATCH(ТабТП[Код ПС]&amp;TRIM(G276),ТабЛЭП[Ключ],0),7)</f>
        <v>Y00098</v>
      </c>
      <c r="F276" s="278" t="str">
        <f>INDEX(ТабЛЭП[],MATCH(ТабТП[Код ПС]&amp;TRIM(G276),ТабЛЭП[Ключ],0),1)</f>
        <v>392-012-016</v>
      </c>
      <c r="G276" s="303" t="s">
        <v>262</v>
      </c>
      <c r="H276" s="280" t="str">
        <f>INDEX(ТабПС[],MATCH(I276,Подстанции,0),1)</f>
        <v>392-012</v>
      </c>
      <c r="I276" s="58" t="s">
        <v>256</v>
      </c>
      <c r="J276" s="328"/>
      <c r="K276" s="328"/>
      <c r="L276" s="328"/>
      <c r="M276" s="328"/>
      <c r="N276" s="328"/>
      <c r="O276" s="328"/>
      <c r="P276" s="328"/>
      <c r="Q276" s="328"/>
      <c r="R276" s="328"/>
      <c r="S276" s="328"/>
      <c r="T276" s="328"/>
      <c r="U276" s="328"/>
      <c r="V276" s="328"/>
      <c r="W276" s="328"/>
      <c r="X276" s="328"/>
      <c r="Y276" s="328"/>
      <c r="Z276" s="328"/>
      <c r="AA276" s="328"/>
      <c r="AB276" s="328"/>
      <c r="AC276" s="328"/>
      <c r="AD276" s="328"/>
      <c r="AE276" s="328"/>
      <c r="AF276" s="328"/>
      <c r="AG276" s="328"/>
      <c r="AH276" s="322"/>
      <c r="AI276" s="328"/>
      <c r="AJ276" s="420" t="s">
        <v>148</v>
      </c>
      <c r="AK276" s="328"/>
      <c r="AL276" s="328"/>
      <c r="AM276" s="210"/>
      <c r="AN276" s="263"/>
      <c r="AO276" s="263"/>
      <c r="AP276" s="263"/>
      <c r="AQ276" s="323"/>
      <c r="AR276" s="323"/>
      <c r="AS276" s="323"/>
      <c r="AT276" s="323"/>
      <c r="AU276" s="323"/>
      <c r="AV276" s="323"/>
      <c r="AW276" s="323"/>
      <c r="AX276" s="323"/>
      <c r="AY276" s="323"/>
      <c r="AZ276" s="323"/>
    </row>
    <row r="277" spans="1:52" s="61" customFormat="1" ht="15.75" hidden="1" customHeight="1" x14ac:dyDescent="0.25">
      <c r="A277" s="81" t="str">
        <f>CONCATENATE(F277,"-",C277)</f>
        <v>392-012-016-00207</v>
      </c>
      <c r="B277" s="261" t="str">
        <f>ТабТП[[#This Row],[Код ВЛ]]&amp;TRIM(ТабТП[[#This Row],[Наименование ТП]])</f>
        <v>392-012-016ТП В-104 Высокое</v>
      </c>
      <c r="C277" s="81" t="s">
        <v>467</v>
      </c>
      <c r="D277" s="82" t="s">
        <v>3182</v>
      </c>
      <c r="E277" s="83" t="str">
        <f>INDEX(ТабЛЭП[],MATCH(ТабТП[Код ПС]&amp;TRIM(G277),ТабЛЭП[Ключ],0),7)</f>
        <v>Y00098</v>
      </c>
      <c r="F277" s="8" t="str">
        <f>INDEX(ТабЛЭП[],MATCH(ТабТП[Код ПС]&amp;TRIM(G277),ТабЛЭП[Ключ],0),1)</f>
        <v>392-012-016</v>
      </c>
      <c r="G277" s="303" t="s">
        <v>262</v>
      </c>
      <c r="H277" s="57" t="str">
        <f>INDEX(ТабПС[],MATCH(I277,Подстанции,0),1)</f>
        <v>392-012</v>
      </c>
      <c r="I277" s="58" t="s">
        <v>256</v>
      </c>
      <c r="O277" s="63"/>
      <c r="AD277" s="63"/>
      <c r="AE277" s="63"/>
      <c r="AF277" s="63"/>
      <c r="AH277" s="64"/>
      <c r="AJ277" s="330" t="s">
        <v>148</v>
      </c>
      <c r="AM277" s="78"/>
      <c r="AN277" s="79"/>
      <c r="AO277" s="79"/>
      <c r="AP277" s="79"/>
      <c r="AQ277" s="76"/>
      <c r="AR277" s="76"/>
      <c r="AS277" s="76"/>
      <c r="AT277" s="76"/>
      <c r="AU277" s="76"/>
      <c r="AV277" s="76"/>
      <c r="AW277" s="76"/>
      <c r="AX277" s="76"/>
      <c r="AY277" s="76"/>
      <c r="AZ277" s="76"/>
    </row>
    <row r="278" spans="1:52" s="61" customFormat="1" ht="15.75" hidden="1" customHeight="1" x14ac:dyDescent="0.25">
      <c r="A278" s="281" t="str">
        <f>CONCATENATE(F278,"-",C278)</f>
        <v>392-012-016-00208</v>
      </c>
      <c r="B278" s="261" t="str">
        <f>ТабТП[[#This Row],[Код ВЛ]]&amp;TRIM(ТабТП[[#This Row],[Наименование ТП]])</f>
        <v>392-012-016ТП В-94 Садовое</v>
      </c>
      <c r="C278" s="281" t="s">
        <v>468</v>
      </c>
      <c r="D278" s="196" t="s">
        <v>3183</v>
      </c>
      <c r="E278" s="281" t="str">
        <f>INDEX(ТабЛЭП[],MATCH(ТабТП[Код ПС]&amp;TRIM(G278),ТабЛЭП[Ключ],0),7)</f>
        <v>Y00098</v>
      </c>
      <c r="F278" s="8" t="str">
        <f>INDEX(ТабЛЭП[],MATCH(ТабТП[Код ПС]&amp;TRIM(G278),ТабЛЭП[Ключ],0),1)</f>
        <v>392-012-016</v>
      </c>
      <c r="G278" s="303" t="s">
        <v>262</v>
      </c>
      <c r="H278" s="57" t="str">
        <f>INDEX(ТабПС[],MATCH(I278,Подстанции,0),1)</f>
        <v>392-012</v>
      </c>
      <c r="I278" s="58" t="s">
        <v>256</v>
      </c>
      <c r="O278" s="328"/>
      <c r="AD278" s="328"/>
      <c r="AE278" s="328"/>
      <c r="AF278" s="328"/>
      <c r="AH278" s="322"/>
      <c r="AJ278" s="330" t="s">
        <v>148</v>
      </c>
      <c r="AM278" s="78"/>
      <c r="AN278" s="79"/>
      <c r="AO278" s="79"/>
      <c r="AP278" s="79"/>
      <c r="AQ278" s="76"/>
      <c r="AR278" s="76"/>
      <c r="AS278" s="76"/>
      <c r="AT278" s="76"/>
      <c r="AU278" s="76"/>
      <c r="AV278" s="76"/>
      <c r="AW278" s="76"/>
      <c r="AX278" s="76"/>
      <c r="AY278" s="76"/>
      <c r="AZ278" s="76"/>
    </row>
    <row r="279" spans="1:52" s="61" customFormat="1" ht="15.75" hidden="1" customHeight="1" x14ac:dyDescent="0.25">
      <c r="A279" s="452" t="str">
        <f>CONCATENATE(F279,"-",C279)</f>
        <v>392-012-016-02364</v>
      </c>
      <c r="B279" s="489" t="str">
        <f>ТабТП[[#This Row],[Код ВЛ]]&amp;TRIM(ТабТП[[#This Row],[Наименование ТП]])</f>
        <v>392-012-016ТП 53-03</v>
      </c>
      <c r="C279" s="496" t="s">
        <v>6146</v>
      </c>
      <c r="D279" s="185" t="s">
        <v>6145</v>
      </c>
      <c r="E279" s="453" t="str">
        <f>INDEX(ТабЛЭП[],MATCH(ТабТП[Код ПС]&amp;TRIM(G279),ТабЛЭП[Ключ],0),7)</f>
        <v>Y00098</v>
      </c>
      <c r="F279" s="454" t="str">
        <f>INDEX(ТабЛЭП[],MATCH(ТабТП[Код ПС]&amp;TRIM(G279),ТабЛЭП[Ключ],0),1)</f>
        <v>392-012-016</v>
      </c>
      <c r="G279" s="290" t="s">
        <v>2532</v>
      </c>
      <c r="H279" s="455" t="str">
        <f>INDEX(ТабПС[],MATCH(I279,Подстанции,0),1)</f>
        <v>392-012</v>
      </c>
      <c r="I279" s="58" t="s">
        <v>256</v>
      </c>
      <c r="J279" s="420"/>
      <c r="K279" s="420"/>
      <c r="L279" s="420"/>
      <c r="M279" s="420"/>
      <c r="N279" s="420"/>
      <c r="O279" s="456"/>
      <c r="P279" s="420"/>
      <c r="Q279" s="420"/>
      <c r="R279" s="420"/>
      <c r="S279" s="420"/>
      <c r="T279" s="420"/>
      <c r="U279" s="420"/>
      <c r="V279" s="420"/>
      <c r="W279" s="420"/>
      <c r="X279" s="420"/>
      <c r="Y279" s="420"/>
      <c r="Z279" s="420"/>
      <c r="AA279" s="420"/>
      <c r="AB279" s="420"/>
      <c r="AC279" s="420"/>
      <c r="AD279" s="456"/>
      <c r="AE279" s="456"/>
      <c r="AF279" s="456"/>
      <c r="AG279" s="420"/>
      <c r="AH279" s="457"/>
      <c r="AI279" s="457"/>
      <c r="AJ279" s="456"/>
      <c r="AK279" s="456"/>
      <c r="AL279" s="456"/>
      <c r="AM279" s="456"/>
      <c r="AN279" s="458"/>
      <c r="AO279" s="458"/>
      <c r="AP279" s="458"/>
      <c r="AQ279" s="332"/>
      <c r="AR279" s="332"/>
      <c r="AS279" s="332"/>
      <c r="AT279" s="332"/>
      <c r="AU279" s="332"/>
      <c r="AV279" s="332"/>
      <c r="AW279" s="332"/>
      <c r="AX279" s="332"/>
      <c r="AY279" s="332"/>
      <c r="AZ279" s="332"/>
    </row>
    <row r="280" spans="1:52" s="61" customFormat="1" ht="15.75" hidden="1" customHeight="1" x14ac:dyDescent="0.25">
      <c r="A280" s="66" t="str">
        <f>CONCATENATE(F280,"-",C280)</f>
        <v>392-012-017-00209</v>
      </c>
      <c r="B280" s="261" t="str">
        <f>ТабТП[[#This Row],[Код ВЛ]]&amp;TRIM(ТабТП[[#This Row],[Наименование ТП]])</f>
        <v>392-012-017ТП 53-02 Высокое</v>
      </c>
      <c r="C280" s="66" t="s">
        <v>469</v>
      </c>
      <c r="D280" s="67" t="s">
        <v>3184</v>
      </c>
      <c r="E280" s="66" t="str">
        <f>INDEX(ТабЛЭП[],MATCH(ТабТП[Код ПС]&amp;TRIM(G280),ТабЛЭП[Ключ],0),7)</f>
        <v>Y00099</v>
      </c>
      <c r="F280" s="8" t="str">
        <f>INDEX(ТабЛЭП[],MATCH(ТабТП[Код ПС]&amp;TRIM(G280),ТабЛЭП[Ключ],0),1)</f>
        <v>392-012-017</v>
      </c>
      <c r="G280" s="303" t="s">
        <v>263</v>
      </c>
      <c r="H280" s="57" t="str">
        <f>INDEX(ТабПС[],MATCH(I280,Подстанции,0),1)</f>
        <v>392-012</v>
      </c>
      <c r="I280" s="58" t="s">
        <v>256</v>
      </c>
      <c r="AH280" s="62"/>
      <c r="AJ280" s="330" t="s">
        <v>148</v>
      </c>
      <c r="AM280" s="78"/>
      <c r="AN280" s="79"/>
      <c r="AO280" s="79"/>
      <c r="AP280" s="79"/>
      <c r="AQ280" s="76"/>
      <c r="AR280" s="76"/>
      <c r="AS280" s="76"/>
      <c r="AT280" s="76"/>
      <c r="AU280" s="76"/>
      <c r="AV280" s="76"/>
      <c r="AW280" s="76"/>
      <c r="AX280" s="76"/>
      <c r="AY280" s="76"/>
      <c r="AZ280" s="76"/>
    </row>
    <row r="281" spans="1:52" s="61" customFormat="1" ht="15.75" hidden="1" customHeight="1" x14ac:dyDescent="0.25">
      <c r="A281" s="66" t="str">
        <f>CONCATENATE(F281,"-",C281)</f>
        <v>392-012-017-00210</v>
      </c>
      <c r="B281" s="261" t="str">
        <f>ТабТП[[#This Row],[Код ВЛ]]&amp;TRIM(ТабТП[[#This Row],[Наименование ТП]])</f>
        <v>392-012-017ТП 53-04 Высокое мех.дойка</v>
      </c>
      <c r="C281" s="66" t="s">
        <v>470</v>
      </c>
      <c r="D281" s="67" t="s">
        <v>3185</v>
      </c>
      <c r="E281" s="66" t="str">
        <f>INDEX(ТабЛЭП[],MATCH(ТабТП[Код ПС]&amp;TRIM(G281),ТабЛЭП[Ключ],0),7)</f>
        <v>Y00099</v>
      </c>
      <c r="F281" s="8" t="str">
        <f>INDEX(ТабЛЭП[],MATCH(ТабТП[Код ПС]&amp;TRIM(G281),ТабЛЭП[Ключ],0),1)</f>
        <v>392-012-017</v>
      </c>
      <c r="G281" s="303" t="s">
        <v>263</v>
      </c>
      <c r="H281" s="57" t="str">
        <f>INDEX(ТабПС[],MATCH(I281,Подстанции,0),1)</f>
        <v>392-012</v>
      </c>
      <c r="I281" s="58" t="s">
        <v>256</v>
      </c>
      <c r="AH281" s="62"/>
      <c r="AJ281" s="330" t="s">
        <v>148</v>
      </c>
      <c r="AM281" s="78"/>
      <c r="AN281" s="79"/>
      <c r="AO281" s="79"/>
      <c r="AP281" s="79"/>
      <c r="AQ281" s="76"/>
      <c r="AR281" s="76"/>
      <c r="AS281" s="76"/>
      <c r="AT281" s="76"/>
      <c r="AU281" s="76"/>
      <c r="AV281" s="76"/>
      <c r="AW281" s="76"/>
      <c r="AX281" s="76"/>
      <c r="AY281" s="76"/>
      <c r="AZ281" s="76"/>
    </row>
    <row r="282" spans="1:52" s="61" customFormat="1" ht="15.75" hidden="1" customHeight="1" x14ac:dyDescent="0.25">
      <c r="A282" s="66" t="str">
        <f>CONCATENATE(F282,"-",C282)</f>
        <v>392-012-017-00211</v>
      </c>
      <c r="B282" s="261" t="str">
        <f>ТабТП[[#This Row],[Код ВЛ]]&amp;TRIM(ТабТП[[#This Row],[Наименование ТП]])</f>
        <v>392-012-017ТП 53-06 Бабушкино КРС, пилорама</v>
      </c>
      <c r="C282" s="66" t="s">
        <v>471</v>
      </c>
      <c r="D282" s="67" t="s">
        <v>3186</v>
      </c>
      <c r="E282" s="66" t="str">
        <f>INDEX(ТабЛЭП[],MATCH(ТабТП[Код ПС]&amp;TRIM(G282),ТабЛЭП[Ключ],0),7)</f>
        <v>Y00099</v>
      </c>
      <c r="F282" s="8" t="str">
        <f>INDEX(ТабЛЭП[],MATCH(ТабТП[Код ПС]&amp;TRIM(G282),ТабЛЭП[Ключ],0),1)</f>
        <v>392-012-017</v>
      </c>
      <c r="G282" s="303" t="s">
        <v>263</v>
      </c>
      <c r="H282" s="57" t="str">
        <f>INDEX(ТабПС[],MATCH(I282,Подстанции,0),1)</f>
        <v>392-012</v>
      </c>
      <c r="I282" s="58" t="s">
        <v>256</v>
      </c>
      <c r="AH282" s="62"/>
      <c r="AJ282" s="330" t="s">
        <v>148</v>
      </c>
      <c r="AM282" s="78"/>
      <c r="AN282" s="79"/>
      <c r="AO282" s="79"/>
      <c r="AP282" s="79"/>
      <c r="AQ282" s="76"/>
      <c r="AR282" s="76"/>
      <c r="AS282" s="76"/>
      <c r="AT282" s="76"/>
      <c r="AU282" s="76"/>
      <c r="AV282" s="76"/>
      <c r="AW282" s="76"/>
      <c r="AX282" s="76"/>
      <c r="AY282" s="76"/>
      <c r="AZ282" s="76"/>
    </row>
    <row r="283" spans="1:52" s="61" customFormat="1" ht="15.75" hidden="1" customHeight="1" x14ac:dyDescent="0.25">
      <c r="A283" s="66" t="str">
        <f>CONCATENATE(F283,"-",C283)</f>
        <v>392-012-017-00212</v>
      </c>
      <c r="B283" s="261" t="str">
        <f>ТабТП[[#This Row],[Код ВЛ]]&amp;TRIM(ТабТП[[#This Row],[Наименование ТП]])</f>
        <v>392-012-017ТП 54-01 Бабушкино фермер.ассоц. Нива</v>
      </c>
      <c r="C283" s="66" t="s">
        <v>2587</v>
      </c>
      <c r="D283" s="67" t="s">
        <v>3187</v>
      </c>
      <c r="E283" s="66" t="str">
        <f>INDEX(ТабЛЭП[],MATCH(ТабТП[Код ПС]&amp;TRIM(G283),ТабЛЭП[Ключ],0),7)</f>
        <v>Y00099</v>
      </c>
      <c r="F283" s="8" t="str">
        <f>INDEX(ТабЛЭП[],MATCH(ТабТП[Код ПС]&amp;TRIM(G283),ТабЛЭП[Ключ],0),1)</f>
        <v>392-012-017</v>
      </c>
      <c r="G283" s="303" t="s">
        <v>263</v>
      </c>
      <c r="H283" s="57" t="str">
        <f>INDEX(ТабПС[],MATCH(I283,Подстанции,0),1)</f>
        <v>392-012</v>
      </c>
      <c r="I283" s="58" t="s">
        <v>256</v>
      </c>
      <c r="AH283" s="62"/>
      <c r="AJ283" s="330" t="s">
        <v>148</v>
      </c>
      <c r="AM283" s="78"/>
      <c r="AN283" s="79"/>
      <c r="AO283" s="79"/>
      <c r="AP283" s="79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</row>
    <row r="284" spans="1:52" s="61" customFormat="1" ht="15.75" hidden="1" customHeight="1" x14ac:dyDescent="0.25">
      <c r="A284" s="66" t="str">
        <f>CONCATENATE(F284,"-",C284)</f>
        <v>392-012-017-00213</v>
      </c>
      <c r="B284" s="261" t="str">
        <f>ТабТП[[#This Row],[Код ВЛ]]&amp;TRIM(ТабТП[[#This Row],[Наименование ТП]])</f>
        <v>392-012-017ТП 54-02 Нестеров АЗС</v>
      </c>
      <c r="C284" s="66" t="s">
        <v>472</v>
      </c>
      <c r="D284" s="67" t="s">
        <v>3188</v>
      </c>
      <c r="E284" s="66" t="str">
        <f>INDEX(ТабЛЭП[],MATCH(ТабТП[Код ПС]&amp;TRIM(G284),ТабЛЭП[Ключ],0),7)</f>
        <v>Y00099</v>
      </c>
      <c r="F284" s="8" t="str">
        <f>INDEX(ТабЛЭП[],MATCH(ТабТП[Код ПС]&amp;TRIM(G284),ТабЛЭП[Ключ],0),1)</f>
        <v>392-012-017</v>
      </c>
      <c r="G284" s="303" t="s">
        <v>263</v>
      </c>
      <c r="H284" s="57" t="str">
        <f>INDEX(ТабПС[],MATCH(I284,Подстанции,0),1)</f>
        <v>392-012</v>
      </c>
      <c r="I284" s="58" t="s">
        <v>256</v>
      </c>
      <c r="AH284" s="62"/>
      <c r="AJ284" s="330" t="s">
        <v>148</v>
      </c>
      <c r="AM284" s="78"/>
      <c r="AN284" s="79"/>
      <c r="AO284" s="79"/>
      <c r="AP284" s="79"/>
      <c r="AQ284" s="76"/>
      <c r="AR284" s="76"/>
      <c r="AS284" s="76"/>
      <c r="AT284" s="76"/>
      <c r="AU284" s="76"/>
      <c r="AV284" s="76"/>
      <c r="AW284" s="76"/>
      <c r="AX284" s="76"/>
      <c r="AY284" s="76"/>
      <c r="AZ284" s="76"/>
    </row>
    <row r="285" spans="1:52" s="61" customFormat="1" ht="15.75" hidden="1" customHeight="1" x14ac:dyDescent="0.25">
      <c r="A285" s="66" t="str">
        <f>CONCATENATE(F285,"-",C285)</f>
        <v>392-012-017-00214</v>
      </c>
      <c r="B285" s="261" t="str">
        <f>ТабТП[[#This Row],[Код ВЛ]]&amp;TRIM(ТабТП[[#This Row],[Наименование ТП]])</f>
        <v>392-012-017ТП 54-03 Нестеров</v>
      </c>
      <c r="C285" s="66" t="s">
        <v>473</v>
      </c>
      <c r="D285" s="67" t="s">
        <v>3189</v>
      </c>
      <c r="E285" s="66" t="str">
        <f>INDEX(ТабЛЭП[],MATCH(ТабТП[Код ПС]&amp;TRIM(G285),ТабЛЭП[Ключ],0),7)</f>
        <v>Y00099</v>
      </c>
      <c r="F285" s="8" t="str">
        <f>INDEX(ТабЛЭП[],MATCH(ТабТП[Код ПС]&amp;TRIM(G285),ТабЛЭП[Ключ],0),1)</f>
        <v>392-012-017</v>
      </c>
      <c r="G285" s="303" t="s">
        <v>263</v>
      </c>
      <c r="H285" s="57" t="str">
        <f>INDEX(ТабПС[],MATCH(I285,Подстанции,0),1)</f>
        <v>392-012</v>
      </c>
      <c r="I285" s="58" t="s">
        <v>256</v>
      </c>
      <c r="AH285" s="62"/>
      <c r="AJ285" s="330" t="s">
        <v>148</v>
      </c>
      <c r="AM285" s="78"/>
      <c r="AN285" s="79"/>
      <c r="AO285" s="79"/>
      <c r="AP285" s="79"/>
      <c r="AQ285" s="76"/>
      <c r="AR285" s="76"/>
      <c r="AS285" s="76"/>
      <c r="AT285" s="76"/>
      <c r="AU285" s="76"/>
      <c r="AV285" s="76"/>
      <c r="AW285" s="76"/>
      <c r="AX285" s="76"/>
      <c r="AY285" s="76"/>
      <c r="AZ285" s="76"/>
    </row>
    <row r="286" spans="1:52" s="61" customFormat="1" ht="15.75" hidden="1" customHeight="1" x14ac:dyDescent="0.25">
      <c r="A286" s="66" t="str">
        <f>CONCATENATE(F286,"-",C286)</f>
        <v>392-012-017-00215</v>
      </c>
      <c r="B286" s="261" t="str">
        <f>ТабТП[[#This Row],[Код ВЛ]]&amp;TRIM(ТабТП[[#This Row],[Наименование ТП]])</f>
        <v>392-012-017ТП 54-04 Нестеров</v>
      </c>
      <c r="C286" s="66" t="s">
        <v>474</v>
      </c>
      <c r="D286" s="67" t="s">
        <v>3190</v>
      </c>
      <c r="E286" s="66" t="str">
        <f>INDEX(ТабЛЭП[],MATCH(ТабТП[Код ПС]&amp;TRIM(G286),ТабЛЭП[Ключ],0),7)</f>
        <v>Y00099</v>
      </c>
      <c r="F286" s="8" t="str">
        <f>INDEX(ТабЛЭП[],MATCH(ТабТП[Код ПС]&amp;TRIM(G286),ТабЛЭП[Ключ],0),1)</f>
        <v>392-012-017</v>
      </c>
      <c r="G286" s="303" t="s">
        <v>263</v>
      </c>
      <c r="H286" s="57" t="str">
        <f>INDEX(ТабПС[],MATCH(I286,Подстанции,0),1)</f>
        <v>392-012</v>
      </c>
      <c r="I286" s="58" t="s">
        <v>256</v>
      </c>
      <c r="AH286" s="62"/>
      <c r="AJ286" s="330" t="s">
        <v>148</v>
      </c>
      <c r="AM286" s="78"/>
      <c r="AN286" s="79"/>
      <c r="AO286" s="79"/>
      <c r="AP286" s="79"/>
      <c r="AQ286" s="76"/>
      <c r="AR286" s="76"/>
      <c r="AS286" s="76"/>
      <c r="AT286" s="76"/>
      <c r="AU286" s="76"/>
      <c r="AV286" s="76"/>
      <c r="AW286" s="76"/>
      <c r="AX286" s="76"/>
      <c r="AY286" s="76"/>
      <c r="AZ286" s="76"/>
    </row>
    <row r="287" spans="1:52" s="61" customFormat="1" ht="15.75" hidden="1" customHeight="1" x14ac:dyDescent="0.25">
      <c r="A287" s="66" t="str">
        <f>CONCATENATE(F287,"-",C287)</f>
        <v>392-012-017-00216</v>
      </c>
      <c r="B287" s="261" t="str">
        <f>ТабТП[[#This Row],[Код ВЛ]]&amp;TRIM(ТабТП[[#This Row],[Наименование ТП]])</f>
        <v>392-012-017ТП 54-05 Нестеров</v>
      </c>
      <c r="C287" s="66" t="s">
        <v>475</v>
      </c>
      <c r="D287" s="67" t="s">
        <v>3191</v>
      </c>
      <c r="E287" s="66" t="str">
        <f>INDEX(ТабЛЭП[],MATCH(ТабТП[Код ПС]&amp;TRIM(G287),ТабЛЭП[Ключ],0),7)</f>
        <v>Y00099</v>
      </c>
      <c r="F287" s="8" t="str">
        <f>INDEX(ТабЛЭП[],MATCH(ТабТП[Код ПС]&amp;TRIM(G287),ТабЛЭП[Ключ],0),1)</f>
        <v>392-012-017</v>
      </c>
      <c r="G287" s="303" t="s">
        <v>263</v>
      </c>
      <c r="H287" s="57" t="str">
        <f>INDEX(ТабПС[],MATCH(I287,Подстанции,0),1)</f>
        <v>392-012</v>
      </c>
      <c r="I287" s="58" t="s">
        <v>256</v>
      </c>
      <c r="AH287" s="62"/>
      <c r="AJ287" s="330" t="s">
        <v>148</v>
      </c>
      <c r="AM287" s="78"/>
      <c r="AN287" s="79"/>
      <c r="AO287" s="79"/>
      <c r="AP287" s="79"/>
      <c r="AQ287" s="76"/>
      <c r="AR287" s="76"/>
      <c r="AS287" s="76"/>
      <c r="AT287" s="76"/>
      <c r="AU287" s="76"/>
      <c r="AV287" s="76"/>
      <c r="AW287" s="76"/>
      <c r="AX287" s="76"/>
      <c r="AY287" s="76"/>
      <c r="AZ287" s="76"/>
    </row>
    <row r="288" spans="1:52" s="61" customFormat="1" ht="15.75" hidden="1" customHeight="1" x14ac:dyDescent="0.25">
      <c r="A288" s="66" t="str">
        <f>CONCATENATE(F288,"-",C288)</f>
        <v>392-012-017-00217</v>
      </c>
      <c r="B288" s="261" t="str">
        <f>ТабТП[[#This Row],[Код ВЛ]]&amp;TRIM(ТабТП[[#This Row],[Наименование ТП]])</f>
        <v>392-012-017ТП 54-07 Пригородное мех.дойка</v>
      </c>
      <c r="C288" s="66" t="s">
        <v>476</v>
      </c>
      <c r="D288" s="67" t="s">
        <v>3192</v>
      </c>
      <c r="E288" s="66" t="str">
        <f>INDEX(ТабЛЭП[],MATCH(ТабТП[Код ПС]&amp;TRIM(G288),ТабЛЭП[Ключ],0),7)</f>
        <v>Y00099</v>
      </c>
      <c r="F288" s="8" t="str">
        <f>INDEX(ТабЛЭП[],MATCH(ТабТП[Код ПС]&amp;TRIM(G288),ТабЛЭП[Ключ],0),1)</f>
        <v>392-012-017</v>
      </c>
      <c r="G288" s="303" t="s">
        <v>263</v>
      </c>
      <c r="H288" s="57" t="str">
        <f>INDEX(ТабПС[],MATCH(I288,Подстанции,0),1)</f>
        <v>392-012</v>
      </c>
      <c r="I288" s="58" t="s">
        <v>256</v>
      </c>
      <c r="AH288" s="62"/>
      <c r="AJ288" s="330" t="s">
        <v>148</v>
      </c>
      <c r="AM288" s="78"/>
      <c r="AN288" s="79"/>
      <c r="AO288" s="79"/>
      <c r="AP288" s="79"/>
      <c r="AQ288" s="76"/>
      <c r="AR288" s="76"/>
      <c r="AS288" s="76"/>
      <c r="AT288" s="76"/>
      <c r="AU288" s="76"/>
      <c r="AV288" s="76"/>
      <c r="AW288" s="76"/>
      <c r="AX288" s="76"/>
      <c r="AY288" s="76"/>
      <c r="AZ288" s="76"/>
    </row>
    <row r="289" spans="1:52" s="61" customFormat="1" ht="15.75" hidden="1" customHeight="1" x14ac:dyDescent="0.25">
      <c r="A289" s="66" t="str">
        <f>CONCATENATE(F289,"-",C289)</f>
        <v>392-012-017-00218</v>
      </c>
      <c r="B289" s="261" t="str">
        <f>ТабТП[[#This Row],[Код ВЛ]]&amp;TRIM(ТабТП[[#This Row],[Наименование ТП]])</f>
        <v>392-012-017ТП 54-08 Выселки</v>
      </c>
      <c r="C289" s="66" t="s">
        <v>477</v>
      </c>
      <c r="D289" s="67" t="s">
        <v>3193</v>
      </c>
      <c r="E289" s="66" t="str">
        <f>INDEX(ТабЛЭП[],MATCH(ТабТП[Код ПС]&amp;TRIM(G289),ТабЛЭП[Ключ],0),7)</f>
        <v>Y00099</v>
      </c>
      <c r="F289" s="8" t="str">
        <f>INDEX(ТабЛЭП[],MATCH(ТабТП[Код ПС]&amp;TRIM(G289),ТабЛЭП[Ключ],0),1)</f>
        <v>392-012-017</v>
      </c>
      <c r="G289" s="303" t="s">
        <v>263</v>
      </c>
      <c r="H289" s="57" t="str">
        <f>INDEX(ТабПС[],MATCH(I289,Подстанции,0),1)</f>
        <v>392-012</v>
      </c>
      <c r="I289" s="58" t="s">
        <v>256</v>
      </c>
      <c r="AH289" s="62"/>
      <c r="AJ289" s="330" t="s">
        <v>148</v>
      </c>
      <c r="AM289" s="78"/>
      <c r="AN289" s="79"/>
      <c r="AO289" s="79"/>
      <c r="AP289" s="79"/>
      <c r="AQ289" s="76"/>
      <c r="AR289" s="76"/>
      <c r="AS289" s="76"/>
      <c r="AT289" s="76"/>
      <c r="AU289" s="76"/>
      <c r="AV289" s="76"/>
      <c r="AW289" s="76"/>
      <c r="AX289" s="76"/>
      <c r="AY289" s="76"/>
      <c r="AZ289" s="76"/>
    </row>
    <row r="290" spans="1:52" s="61" customFormat="1" ht="15.75" hidden="1" customHeight="1" x14ac:dyDescent="0.25">
      <c r="A290" s="66" t="str">
        <f>CONCATENATE(F290,"-",C290)</f>
        <v>392-012-017-00219</v>
      </c>
      <c r="B290" s="261" t="str">
        <f>ТабТП[[#This Row],[Код ВЛ]]&amp;TRIM(ТабТП[[#This Row],[Наименование ТП]])</f>
        <v>392-012-017ТП 54-09 Выселки</v>
      </c>
      <c r="C290" s="66" t="s">
        <v>478</v>
      </c>
      <c r="D290" s="67" t="s">
        <v>3194</v>
      </c>
      <c r="E290" s="66" t="str">
        <f>INDEX(ТабЛЭП[],MATCH(ТабТП[Код ПС]&amp;TRIM(G290),ТабЛЭП[Ключ],0),7)</f>
        <v>Y00099</v>
      </c>
      <c r="F290" s="8" t="str">
        <f>INDEX(ТабЛЭП[],MATCH(ТабТП[Код ПС]&amp;TRIM(G290),ТабЛЭП[Ключ],0),1)</f>
        <v>392-012-017</v>
      </c>
      <c r="G290" s="303" t="s">
        <v>263</v>
      </c>
      <c r="H290" s="57" t="str">
        <f>INDEX(ТабПС[],MATCH(I290,Подстанции,0),1)</f>
        <v>392-012</v>
      </c>
      <c r="I290" s="58" t="s">
        <v>256</v>
      </c>
      <c r="AH290" s="62"/>
      <c r="AJ290" s="330" t="s">
        <v>148</v>
      </c>
      <c r="AM290" s="78"/>
      <c r="AN290" s="79"/>
      <c r="AO290" s="79"/>
      <c r="AP290" s="79"/>
      <c r="AQ290" s="76"/>
      <c r="AR290" s="76"/>
      <c r="AS290" s="76"/>
      <c r="AT290" s="76"/>
      <c r="AU290" s="76"/>
      <c r="AV290" s="76"/>
      <c r="AW290" s="76"/>
      <c r="AX290" s="76"/>
      <c r="AY290" s="76"/>
      <c r="AZ290" s="76"/>
    </row>
    <row r="291" spans="1:52" s="61" customFormat="1" ht="15.75" hidden="1" customHeight="1" x14ac:dyDescent="0.25">
      <c r="A291" s="66" t="str">
        <f>CONCATENATE(F291,"-",C291)</f>
        <v>392-012-017-00220</v>
      </c>
      <c r="B291" s="261" t="str">
        <f>ТабТП[[#This Row],[Код ВЛ]]&amp;TRIM(ТабТП[[#This Row],[Наименование ТП]])</f>
        <v>392-012-017ТП 54-10 Выселки</v>
      </c>
      <c r="C291" s="66" t="s">
        <v>479</v>
      </c>
      <c r="D291" s="67" t="s">
        <v>3195</v>
      </c>
      <c r="E291" s="66" t="str">
        <f>INDEX(ТабЛЭП[],MATCH(ТабТП[Код ПС]&amp;TRIM(G291),ТабЛЭП[Ключ],0),7)</f>
        <v>Y00099</v>
      </c>
      <c r="F291" s="8" t="str">
        <f>INDEX(ТабЛЭП[],MATCH(ТабТП[Код ПС]&amp;TRIM(G291),ТабЛЭП[Ключ],0),1)</f>
        <v>392-012-017</v>
      </c>
      <c r="G291" s="303" t="s">
        <v>263</v>
      </c>
      <c r="H291" s="57" t="str">
        <f>INDEX(ТабПС[],MATCH(I291,Подстанции,0),1)</f>
        <v>392-012</v>
      </c>
      <c r="I291" s="58" t="s">
        <v>256</v>
      </c>
      <c r="AH291" s="62"/>
      <c r="AJ291" s="330" t="s">
        <v>148</v>
      </c>
      <c r="AM291" s="78"/>
      <c r="AN291" s="79"/>
      <c r="AO291" s="79"/>
      <c r="AP291" s="79"/>
      <c r="AQ291" s="76"/>
      <c r="AR291" s="76"/>
      <c r="AS291" s="76"/>
      <c r="AT291" s="76"/>
      <c r="AU291" s="76"/>
      <c r="AV291" s="76"/>
      <c r="AW291" s="76"/>
      <c r="AX291" s="76"/>
      <c r="AY291" s="76"/>
      <c r="AZ291" s="76"/>
    </row>
    <row r="292" spans="1:52" s="61" customFormat="1" ht="15.75" hidden="1" customHeight="1" x14ac:dyDescent="0.25">
      <c r="A292" s="66" t="str">
        <f>CONCATENATE(F292,"-",C292)</f>
        <v>392-012-017-00221</v>
      </c>
      <c r="B292" s="261" t="str">
        <f>ТабТП[[#This Row],[Код ВЛ]]&amp;TRIM(ТабТП[[#This Row],[Наименование ТП]])</f>
        <v>392-012-017ТП 54-12 Нестеров</v>
      </c>
      <c r="C292" s="66" t="s">
        <v>480</v>
      </c>
      <c r="D292" s="67" t="s">
        <v>3196</v>
      </c>
      <c r="E292" s="66" t="str">
        <f>INDEX(ТабЛЭП[],MATCH(ТабТП[Код ПС]&amp;TRIM(G292),ТабЛЭП[Ключ],0),7)</f>
        <v>Y00099</v>
      </c>
      <c r="F292" s="8" t="str">
        <f>INDEX(ТабЛЭП[],MATCH(ТабТП[Код ПС]&amp;TRIM(G292),ТабЛЭП[Ключ],0),1)</f>
        <v>392-012-017</v>
      </c>
      <c r="G292" s="303" t="s">
        <v>263</v>
      </c>
      <c r="H292" s="57" t="str">
        <f>INDEX(ТабПС[],MATCH(I292,Подстанции,0),1)</f>
        <v>392-012</v>
      </c>
      <c r="I292" s="58" t="s">
        <v>256</v>
      </c>
      <c r="AH292" s="62"/>
      <c r="AJ292" s="330" t="s">
        <v>148</v>
      </c>
      <c r="AM292" s="78"/>
      <c r="AN292" s="79"/>
      <c r="AO292" s="79"/>
      <c r="AP292" s="79"/>
      <c r="AQ292" s="76"/>
      <c r="AR292" s="76"/>
      <c r="AS292" s="76"/>
      <c r="AT292" s="76"/>
      <c r="AU292" s="76"/>
      <c r="AV292" s="76"/>
      <c r="AW292" s="76"/>
      <c r="AX292" s="76"/>
      <c r="AY292" s="76"/>
      <c r="AZ292" s="76"/>
    </row>
    <row r="293" spans="1:52" s="61" customFormat="1" ht="15.75" hidden="1" customHeight="1" x14ac:dyDescent="0.25">
      <c r="A293" s="66" t="str">
        <f>CONCATENATE(F293,"-",C293)</f>
        <v>392-012-017-00222</v>
      </c>
      <c r="B293" s="261" t="str">
        <f>ТабТП[[#This Row],[Код ВЛ]]&amp;TRIM(ТабТП[[#This Row],[Наименование ТП]])</f>
        <v>392-012-017ТП 54-13 Нестеров</v>
      </c>
      <c r="C293" s="66" t="s">
        <v>481</v>
      </c>
      <c r="D293" s="67" t="s">
        <v>3197</v>
      </c>
      <c r="E293" s="66" t="str">
        <f>INDEX(ТабЛЭП[],MATCH(ТабТП[Код ПС]&amp;TRIM(G293),ТабЛЭП[Ключ],0),7)</f>
        <v>Y00099</v>
      </c>
      <c r="F293" s="8" t="str">
        <f>INDEX(ТабЛЭП[],MATCH(ТабТП[Код ПС]&amp;TRIM(G293),ТабЛЭП[Ключ],0),1)</f>
        <v>392-012-017</v>
      </c>
      <c r="G293" s="303" t="s">
        <v>263</v>
      </c>
      <c r="H293" s="57" t="str">
        <f>INDEX(ТабПС[],MATCH(I293,Подстанции,0),1)</f>
        <v>392-012</v>
      </c>
      <c r="I293" s="58" t="s">
        <v>256</v>
      </c>
      <c r="AH293" s="62"/>
      <c r="AJ293" s="330" t="s">
        <v>148</v>
      </c>
      <c r="AM293" s="78"/>
      <c r="AN293" s="79"/>
      <c r="AO293" s="79"/>
      <c r="AP293" s="79"/>
      <c r="AQ293" s="76"/>
      <c r="AR293" s="76"/>
      <c r="AS293" s="76"/>
      <c r="AT293" s="76"/>
      <c r="AU293" s="76"/>
      <c r="AV293" s="76"/>
      <c r="AW293" s="76"/>
      <c r="AX293" s="76"/>
      <c r="AY293" s="76"/>
      <c r="AZ293" s="76"/>
    </row>
    <row r="294" spans="1:52" s="61" customFormat="1" ht="15.75" hidden="1" customHeight="1" x14ac:dyDescent="0.25">
      <c r="A294" s="66" t="str">
        <f>CONCATENATE(F294,"-",C294)</f>
        <v>392-012-017-00223</v>
      </c>
      <c r="B294" s="261" t="str">
        <f>ТабТП[[#This Row],[Код ВЛ]]&amp;TRIM(ТабТП[[#This Row],[Наименование ТП]])</f>
        <v>392-012-017ТП 54-14 Нестеров</v>
      </c>
      <c r="C294" s="66" t="s">
        <v>482</v>
      </c>
      <c r="D294" s="67" t="s">
        <v>3198</v>
      </c>
      <c r="E294" s="66" t="str">
        <f>INDEX(ТабЛЭП[],MATCH(ТабТП[Код ПС]&amp;TRIM(G294),ТабЛЭП[Ключ],0),7)</f>
        <v>Y00099</v>
      </c>
      <c r="F294" s="8" t="str">
        <f>INDEX(ТабЛЭП[],MATCH(ТабТП[Код ПС]&amp;TRIM(G294),ТабЛЭП[Ключ],0),1)</f>
        <v>392-012-017</v>
      </c>
      <c r="G294" s="303" t="s">
        <v>263</v>
      </c>
      <c r="H294" s="57" t="str">
        <f>INDEX(ТабПС[],MATCH(I294,Подстанции,0),1)</f>
        <v>392-012</v>
      </c>
      <c r="I294" s="58" t="s">
        <v>256</v>
      </c>
      <c r="AH294" s="62"/>
      <c r="AJ294" s="330" t="s">
        <v>148</v>
      </c>
      <c r="AM294" s="78"/>
      <c r="AN294" s="79"/>
      <c r="AO294" s="79"/>
      <c r="AP294" s="79"/>
      <c r="AQ294" s="76"/>
      <c r="AR294" s="76"/>
      <c r="AS294" s="76"/>
      <c r="AT294" s="76"/>
      <c r="AU294" s="76"/>
      <c r="AV294" s="76"/>
      <c r="AW294" s="76"/>
      <c r="AX294" s="76"/>
      <c r="AY294" s="76"/>
      <c r="AZ294" s="76"/>
    </row>
    <row r="295" spans="1:52" s="61" customFormat="1" ht="15.75" hidden="1" customHeight="1" x14ac:dyDescent="0.25">
      <c r="A295" s="66" t="str">
        <f>CONCATENATE(F295,"-",C295)</f>
        <v>392-012-017-00224</v>
      </c>
      <c r="B295" s="261" t="str">
        <f>ТабТП[[#This Row],[Код ВЛ]]&amp;TRIM(ТабТП[[#This Row],[Наименование ТП]])</f>
        <v>392-012-017ТП 54-17 Бабушкино</v>
      </c>
      <c r="C295" s="66" t="s">
        <v>483</v>
      </c>
      <c r="D295" s="67" t="s">
        <v>3199</v>
      </c>
      <c r="E295" s="66" t="str">
        <f>INDEX(ТабЛЭП[],MATCH(ТабТП[Код ПС]&amp;TRIM(G295),ТабЛЭП[Ключ],0),7)</f>
        <v>Y00099</v>
      </c>
      <c r="F295" s="8" t="str">
        <f>INDEX(ТабЛЭП[],MATCH(ТабТП[Код ПС]&amp;TRIM(G295),ТабЛЭП[Ключ],0),1)</f>
        <v>392-012-017</v>
      </c>
      <c r="G295" s="303" t="s">
        <v>263</v>
      </c>
      <c r="H295" s="57" t="str">
        <f>INDEX(ТабПС[],MATCH(I295,Подстанции,0),1)</f>
        <v>392-012</v>
      </c>
      <c r="I295" s="58" t="s">
        <v>256</v>
      </c>
      <c r="AH295" s="62"/>
      <c r="AJ295" s="330" t="s">
        <v>148</v>
      </c>
      <c r="AM295" s="78"/>
      <c r="AN295" s="79"/>
      <c r="AO295" s="79"/>
      <c r="AP295" s="79"/>
      <c r="AQ295" s="76"/>
      <c r="AR295" s="76"/>
      <c r="AS295" s="76"/>
      <c r="AT295" s="76"/>
      <c r="AU295" s="76"/>
      <c r="AV295" s="76"/>
      <c r="AW295" s="76"/>
      <c r="AX295" s="76"/>
      <c r="AY295" s="76"/>
      <c r="AZ295" s="76"/>
    </row>
    <row r="296" spans="1:52" s="61" customFormat="1" ht="15.75" hidden="1" customHeight="1" x14ac:dyDescent="0.25">
      <c r="A296" s="66" t="str">
        <f>CONCATENATE(F296,"-",C296)</f>
        <v>392-012-017-00225</v>
      </c>
      <c r="B296" s="261" t="str">
        <f>ТабТП[[#This Row],[Код ВЛ]]&amp;TRIM(ТабТП[[#This Row],[Наименование ТП]])</f>
        <v>392-012-017ТП 54-18 Нестеров</v>
      </c>
      <c r="C296" s="66" t="s">
        <v>484</v>
      </c>
      <c r="D296" s="67" t="s">
        <v>3200</v>
      </c>
      <c r="E296" s="66" t="str">
        <f>INDEX(ТабЛЭП[],MATCH(ТабТП[Код ПС]&amp;TRIM(G296),ТабЛЭП[Ключ],0),7)</f>
        <v>Y00099</v>
      </c>
      <c r="F296" s="8" t="str">
        <f>INDEX(ТабЛЭП[],MATCH(ТабТП[Код ПС]&amp;TRIM(G296),ТабЛЭП[Ключ],0),1)</f>
        <v>392-012-017</v>
      </c>
      <c r="G296" s="303" t="s">
        <v>263</v>
      </c>
      <c r="H296" s="57" t="str">
        <f>INDEX(ТабПС[],MATCH(I296,Подстанции,0),1)</f>
        <v>392-012</v>
      </c>
      <c r="I296" s="58" t="s">
        <v>256</v>
      </c>
      <c r="AH296" s="62"/>
      <c r="AJ296" s="330" t="s">
        <v>148</v>
      </c>
      <c r="AM296" s="78"/>
      <c r="AN296" s="79"/>
      <c r="AO296" s="79"/>
      <c r="AP296" s="79"/>
      <c r="AQ296" s="76"/>
      <c r="AR296" s="76"/>
      <c r="AS296" s="76"/>
      <c r="AT296" s="76"/>
      <c r="AU296" s="76"/>
      <c r="AV296" s="76"/>
      <c r="AW296" s="76"/>
      <c r="AX296" s="76"/>
      <c r="AY296" s="76"/>
      <c r="AZ296" s="76"/>
    </row>
    <row r="297" spans="1:52" s="61" customFormat="1" ht="15.75" hidden="1" customHeight="1" x14ac:dyDescent="0.25">
      <c r="A297" s="66" t="str">
        <f>CONCATENATE(F297,"-",C297)</f>
        <v>392-012-017-00226</v>
      </c>
      <c r="B297" s="261" t="str">
        <f>ТабТП[[#This Row],[Код ВЛ]]&amp;TRIM(ТабТП[[#This Row],[Наименование ТП]])</f>
        <v>392-012-017ТП 54-19 Нестеров</v>
      </c>
      <c r="C297" s="66" t="s">
        <v>485</v>
      </c>
      <c r="D297" s="67" t="s">
        <v>3201</v>
      </c>
      <c r="E297" s="66" t="str">
        <f>INDEX(ТабЛЭП[],MATCH(ТабТП[Код ПС]&amp;TRIM(G297),ТабЛЭП[Ключ],0),7)</f>
        <v>Y00099</v>
      </c>
      <c r="F297" s="8" t="str">
        <f>INDEX(ТабЛЭП[],MATCH(ТабТП[Код ПС]&amp;TRIM(G297),ТабЛЭП[Ключ],0),1)</f>
        <v>392-012-017</v>
      </c>
      <c r="G297" s="303" t="s">
        <v>263</v>
      </c>
      <c r="H297" s="57" t="str">
        <f>INDEX(ТабПС[],MATCH(I297,Подстанции,0),1)</f>
        <v>392-012</v>
      </c>
      <c r="I297" s="58" t="s">
        <v>256</v>
      </c>
      <c r="AH297" s="62"/>
      <c r="AJ297" s="330" t="s">
        <v>148</v>
      </c>
      <c r="AM297" s="78"/>
      <c r="AN297" s="79"/>
      <c r="AO297" s="79"/>
      <c r="AP297" s="79"/>
      <c r="AQ297" s="76"/>
      <c r="AR297" s="76"/>
      <c r="AS297" s="76"/>
      <c r="AT297" s="76"/>
      <c r="AU297" s="76"/>
      <c r="AV297" s="76"/>
      <c r="AW297" s="76"/>
      <c r="AX297" s="76"/>
      <c r="AY297" s="76"/>
      <c r="AZ297" s="76"/>
    </row>
    <row r="298" spans="1:52" s="61" customFormat="1" ht="15.75" hidden="1" customHeight="1" x14ac:dyDescent="0.25">
      <c r="A298" s="66" t="str">
        <f>CONCATENATE(F298,"-",C298)</f>
        <v>392-012-017-00227</v>
      </c>
      <c r="B298" s="261" t="str">
        <f>ТабТП[[#This Row],[Код ВЛ]]&amp;TRIM(ТабТП[[#This Row],[Наименование ТП]])</f>
        <v>392-012-017ТП 54-23 Нестеров быт</v>
      </c>
      <c r="C298" s="66" t="s">
        <v>486</v>
      </c>
      <c r="D298" s="67" t="s">
        <v>3202</v>
      </c>
      <c r="E298" s="66" t="str">
        <f>INDEX(ТабЛЭП[],MATCH(ТабТП[Код ПС]&amp;TRIM(G298),ТабЛЭП[Ключ],0),7)</f>
        <v>Y00099</v>
      </c>
      <c r="F298" s="8" t="str">
        <f>INDEX(ТабЛЭП[],MATCH(ТабТП[Код ПС]&amp;TRIM(G298),ТабЛЭП[Ключ],0),1)</f>
        <v>392-012-017</v>
      </c>
      <c r="G298" s="303" t="s">
        <v>263</v>
      </c>
      <c r="H298" s="57" t="str">
        <f>INDEX(ТабПС[],MATCH(I298,Подстанции,0),1)</f>
        <v>392-012</v>
      </c>
      <c r="I298" s="58" t="s">
        <v>256</v>
      </c>
      <c r="AH298" s="62"/>
      <c r="AJ298" s="330" t="s">
        <v>148</v>
      </c>
      <c r="AM298" s="78"/>
      <c r="AN298" s="79"/>
      <c r="AO298" s="79"/>
      <c r="AP298" s="79"/>
      <c r="AQ298" s="76"/>
      <c r="AR298" s="76"/>
      <c r="AS298" s="76"/>
      <c r="AT298" s="76"/>
      <c r="AU298" s="76"/>
      <c r="AV298" s="76"/>
      <c r="AW298" s="76"/>
      <c r="AX298" s="76"/>
      <c r="AY298" s="76"/>
      <c r="AZ298" s="76"/>
    </row>
    <row r="299" spans="1:52" s="61" customFormat="1" ht="15.75" hidden="1" customHeight="1" x14ac:dyDescent="0.25">
      <c r="A299" s="66" t="str">
        <f>CONCATENATE(F299,"-",C299)</f>
        <v>392-012-017-00228</v>
      </c>
      <c r="B299" s="261" t="str">
        <f>ТабТП[[#This Row],[Код ВЛ]]&amp;TRIM(ТабТП[[#This Row],[Наименование ТП]])</f>
        <v>392-012-017ТП 54-24 Бабушкино</v>
      </c>
      <c r="C299" s="66" t="s">
        <v>2588</v>
      </c>
      <c r="D299" s="67" t="s">
        <v>3203</v>
      </c>
      <c r="E299" s="66" t="str">
        <f>INDEX(ТабЛЭП[],MATCH(ТабТП[Код ПС]&amp;TRIM(G299),ТабЛЭП[Ключ],0),7)</f>
        <v>Y00099</v>
      </c>
      <c r="F299" s="8" t="str">
        <f>INDEX(ТабЛЭП[],MATCH(ТабТП[Код ПС]&amp;TRIM(G299),ТабЛЭП[Ключ],0),1)</f>
        <v>392-012-017</v>
      </c>
      <c r="G299" s="303" t="s">
        <v>263</v>
      </c>
      <c r="H299" s="57" t="str">
        <f>INDEX(ТабПС[],MATCH(I299,Подстанции,0),1)</f>
        <v>392-012</v>
      </c>
      <c r="I299" s="58" t="s">
        <v>256</v>
      </c>
      <c r="AH299" s="62"/>
      <c r="AJ299" s="330" t="s">
        <v>148</v>
      </c>
      <c r="AM299" s="78"/>
      <c r="AN299" s="79"/>
      <c r="AO299" s="79"/>
      <c r="AP299" s="79"/>
      <c r="AQ299" s="76"/>
      <c r="AR299" s="76"/>
      <c r="AS299" s="76"/>
      <c r="AT299" s="76"/>
      <c r="AU299" s="76"/>
      <c r="AV299" s="76"/>
      <c r="AW299" s="76"/>
      <c r="AX299" s="76"/>
      <c r="AY299" s="76"/>
      <c r="AZ299" s="76"/>
    </row>
    <row r="300" spans="1:52" s="61" customFormat="1" ht="15.75" hidden="1" customHeight="1" x14ac:dyDescent="0.25">
      <c r="A300" s="66" t="str">
        <f>CONCATENATE(F300,"-",C300)</f>
        <v>392-012-017-00229</v>
      </c>
      <c r="B300" s="261" t="str">
        <f>ТабТП[[#This Row],[Код ВЛ]]&amp;TRIM(ТабТП[[#This Row],[Наименование ТП]])</f>
        <v>392-012-017ТП 54-25 Нестеров</v>
      </c>
      <c r="C300" s="66" t="s">
        <v>487</v>
      </c>
      <c r="D300" s="67" t="s">
        <v>3204</v>
      </c>
      <c r="E300" s="66" t="str">
        <f>INDEX(ТабЛЭП[],MATCH(ТабТП[Код ПС]&amp;TRIM(G300),ТабЛЭП[Ключ],0),7)</f>
        <v>Y00099</v>
      </c>
      <c r="F300" s="8" t="str">
        <f>INDEX(ТабЛЭП[],MATCH(ТабТП[Код ПС]&amp;TRIM(G300),ТабЛЭП[Ключ],0),1)</f>
        <v>392-012-017</v>
      </c>
      <c r="G300" s="303" t="s">
        <v>263</v>
      </c>
      <c r="H300" s="57" t="str">
        <f>INDEX(ТабПС[],MATCH(I300,Подстанции,0),1)</f>
        <v>392-012</v>
      </c>
      <c r="I300" s="58" t="s">
        <v>256</v>
      </c>
      <c r="AH300" s="62"/>
      <c r="AJ300" s="330" t="s">
        <v>148</v>
      </c>
      <c r="AM300" s="78"/>
      <c r="AN300" s="79"/>
      <c r="AO300" s="79"/>
      <c r="AP300" s="79"/>
      <c r="AQ300" s="76"/>
      <c r="AR300" s="76"/>
      <c r="AS300" s="76"/>
      <c r="AT300" s="76"/>
      <c r="AU300" s="76"/>
      <c r="AV300" s="76"/>
      <c r="AW300" s="76"/>
      <c r="AX300" s="76"/>
      <c r="AY300" s="76"/>
      <c r="AZ300" s="76"/>
    </row>
    <row r="301" spans="1:52" s="61" customFormat="1" ht="15.75" hidden="1" customHeight="1" x14ac:dyDescent="0.25">
      <c r="A301" s="66" t="str">
        <f>CONCATENATE(F301,"-",C301)</f>
        <v>392-012-017-00230</v>
      </c>
      <c r="B301" s="261" t="str">
        <f>ТабТП[[#This Row],[Код ВЛ]]&amp;TRIM(ТабТП[[#This Row],[Наименование ТП]])</f>
        <v>392-012-017ТП 54-26 Бабушкино контора, школа, быт</v>
      </c>
      <c r="C301" s="66" t="s">
        <v>488</v>
      </c>
      <c r="D301" s="67" t="s">
        <v>3205</v>
      </c>
      <c r="E301" s="66" t="str">
        <f>INDEX(ТабЛЭП[],MATCH(ТабТП[Код ПС]&amp;TRIM(G301),ТабЛЭП[Ключ],0),7)</f>
        <v>Y00099</v>
      </c>
      <c r="F301" s="8" t="str">
        <f>INDEX(ТабЛЭП[],MATCH(ТабТП[Код ПС]&amp;TRIM(G301),ТабЛЭП[Ключ],0),1)</f>
        <v>392-012-017</v>
      </c>
      <c r="G301" s="303" t="s">
        <v>263</v>
      </c>
      <c r="H301" s="57" t="str">
        <f>INDEX(ТабПС[],MATCH(I301,Подстанции,0),1)</f>
        <v>392-012</v>
      </c>
      <c r="I301" s="58" t="s">
        <v>256</v>
      </c>
      <c r="AH301" s="62"/>
      <c r="AJ301" s="330" t="s">
        <v>148</v>
      </c>
      <c r="AM301" s="78"/>
      <c r="AN301" s="79"/>
      <c r="AO301" s="79"/>
      <c r="AP301" s="79"/>
      <c r="AQ301" s="76"/>
      <c r="AR301" s="76"/>
      <c r="AS301" s="76"/>
      <c r="AT301" s="76"/>
      <c r="AU301" s="76"/>
      <c r="AV301" s="76"/>
      <c r="AW301" s="76"/>
      <c r="AX301" s="76"/>
      <c r="AY301" s="76"/>
      <c r="AZ301" s="76"/>
    </row>
    <row r="302" spans="1:52" s="61" customFormat="1" ht="15.75" hidden="1" customHeight="1" x14ac:dyDescent="0.25">
      <c r="A302" s="66" t="str">
        <f>CONCATENATE(F302,"-",C302)</f>
        <v>392-012-017-00231</v>
      </c>
      <c r="B302" s="261" t="str">
        <f>ТабТП[[#This Row],[Код ВЛ]]&amp;TRIM(ТабТП[[#This Row],[Наименование ТП]])</f>
        <v>392-012-017ТП В-104 Нестеров</v>
      </c>
      <c r="C302" s="66" t="s">
        <v>489</v>
      </c>
      <c r="D302" s="67" t="s">
        <v>3206</v>
      </c>
      <c r="E302" s="66" t="str">
        <f>INDEX(ТабЛЭП[],MATCH(ТабТП[Код ПС]&amp;TRIM(G302),ТабЛЭП[Ключ],0),7)</f>
        <v>Y00099</v>
      </c>
      <c r="F302" s="8" t="str">
        <f>INDEX(ТабЛЭП[],MATCH(ТабТП[Код ПС]&amp;TRIM(G302),ТабЛЭП[Ключ],0),1)</f>
        <v>392-012-017</v>
      </c>
      <c r="G302" s="303" t="s">
        <v>263</v>
      </c>
      <c r="H302" s="57" t="str">
        <f>INDEX(ТабПС[],MATCH(I302,Подстанции,0),1)</f>
        <v>392-012</v>
      </c>
      <c r="I302" s="58" t="s">
        <v>256</v>
      </c>
      <c r="AH302" s="62"/>
      <c r="AJ302" s="330" t="s">
        <v>148</v>
      </c>
      <c r="AM302" s="78"/>
      <c r="AN302" s="79"/>
      <c r="AO302" s="79"/>
      <c r="AP302" s="79"/>
      <c r="AQ302" s="76"/>
      <c r="AR302" s="76"/>
      <c r="AS302" s="76"/>
      <c r="AT302" s="76"/>
      <c r="AU302" s="76"/>
      <c r="AV302" s="76"/>
      <c r="AW302" s="76"/>
      <c r="AX302" s="76"/>
      <c r="AY302" s="76"/>
      <c r="AZ302" s="76"/>
    </row>
    <row r="303" spans="1:52" s="61" customFormat="1" ht="15.75" hidden="1" customHeight="1" x14ac:dyDescent="0.25">
      <c r="A303" s="66" t="str">
        <f>CONCATENATE(F303,"-",C303)</f>
        <v>392-012-017-00232</v>
      </c>
      <c r="B303" s="261" t="str">
        <f>ТабТП[[#This Row],[Код ВЛ]]&amp;TRIM(ТабТП[[#This Row],[Наименование ТП]])</f>
        <v>392-012-017ТП В-95 Т-1 Нестеров</v>
      </c>
      <c r="C303" s="66" t="s">
        <v>490</v>
      </c>
      <c r="D303" s="67" t="s">
        <v>3207</v>
      </c>
      <c r="E303" s="66" t="str">
        <f>INDEX(ТабЛЭП[],MATCH(ТабТП[Код ПС]&amp;TRIM(G303),ТабЛЭП[Ключ],0),7)</f>
        <v>Y00099</v>
      </c>
      <c r="F303" s="8" t="str">
        <f>INDEX(ТабЛЭП[],MATCH(ТабТП[Код ПС]&amp;TRIM(G303),ТабЛЭП[Ключ],0),1)</f>
        <v>392-012-017</v>
      </c>
      <c r="G303" s="303" t="s">
        <v>263</v>
      </c>
      <c r="H303" s="57" t="str">
        <f>INDEX(ТабПС[],MATCH(I303,Подстанции,0),1)</f>
        <v>392-012</v>
      </c>
      <c r="I303" s="58" t="s">
        <v>256</v>
      </c>
      <c r="AH303" s="62"/>
      <c r="AJ303" s="330" t="s">
        <v>148</v>
      </c>
      <c r="AM303" s="78"/>
      <c r="AN303" s="79"/>
      <c r="AO303" s="79"/>
      <c r="AP303" s="79"/>
      <c r="AQ303" s="76"/>
      <c r="AR303" s="76"/>
      <c r="AS303" s="76"/>
      <c r="AT303" s="76"/>
      <c r="AU303" s="76"/>
      <c r="AV303" s="76"/>
      <c r="AW303" s="76"/>
      <c r="AX303" s="76"/>
      <c r="AY303" s="76"/>
      <c r="AZ303" s="76"/>
    </row>
    <row r="304" spans="1:52" s="61" customFormat="1" ht="15.75" hidden="1" customHeight="1" x14ac:dyDescent="0.25">
      <c r="A304" s="66" t="str">
        <f>CONCATENATE(F304,"-",C304)</f>
        <v>392-012-018-00233</v>
      </c>
      <c r="B304" s="261" t="str">
        <f>ТабТП[[#This Row],[Код ВЛ]]&amp;TRIM(ТабТП[[#This Row],[Наименование ТП]])</f>
        <v>392-012-018ТП 55-01 Т-1 Нестеров</v>
      </c>
      <c r="C304" s="66" t="s">
        <v>491</v>
      </c>
      <c r="D304" s="67" t="s">
        <v>3208</v>
      </c>
      <c r="E304" s="66" t="str">
        <f>INDEX(ТабЛЭП[],MATCH(ТабТП[Код ПС]&amp;TRIM(G304),ТабЛЭП[Ключ],0),7)</f>
        <v>Y00100</v>
      </c>
      <c r="F304" s="8" t="str">
        <f>INDEX(ТабЛЭП[],MATCH(ТабТП[Код ПС]&amp;TRIM(G304),ТабЛЭП[Ключ],0),1)</f>
        <v>392-012-018</v>
      </c>
      <c r="G304" s="303" t="s">
        <v>264</v>
      </c>
      <c r="H304" s="57" t="str">
        <f>INDEX(ТабПС[],MATCH(I304,Подстанции,0),1)</f>
        <v>392-012</v>
      </c>
      <c r="I304" s="58" t="s">
        <v>256</v>
      </c>
      <c r="AH304" s="62"/>
      <c r="AJ304" s="330" t="s">
        <v>148</v>
      </c>
      <c r="AM304" s="78"/>
      <c r="AN304" s="79"/>
      <c r="AO304" s="79"/>
      <c r="AP304" s="79"/>
      <c r="AQ304" s="76"/>
      <c r="AR304" s="76"/>
      <c r="AS304" s="76"/>
      <c r="AT304" s="76"/>
      <c r="AU304" s="76"/>
      <c r="AV304" s="76"/>
      <c r="AW304" s="76"/>
      <c r="AX304" s="76"/>
      <c r="AY304" s="76"/>
      <c r="AZ304" s="76"/>
    </row>
    <row r="305" spans="1:52" s="61" customFormat="1" ht="15.75" hidden="1" customHeight="1" x14ac:dyDescent="0.25">
      <c r="A305" s="66" t="str">
        <f>CONCATENATE(F305,"-",C305)</f>
        <v>392-012-018-00234</v>
      </c>
      <c r="B305" s="261" t="str">
        <f>ТабТП[[#This Row],[Код ВЛ]]&amp;TRIM(ТабТП[[#This Row],[Наименование ТП]])</f>
        <v>392-012-018ТП 55-01 Т-2 Нестеров</v>
      </c>
      <c r="C305" s="66" t="s">
        <v>492</v>
      </c>
      <c r="D305" s="67" t="s">
        <v>3209</v>
      </c>
      <c r="E305" s="66" t="str">
        <f>INDEX(ТабЛЭП[],MATCH(ТабТП[Код ПС]&amp;TRIM(G305),ТабЛЭП[Ключ],0),7)</f>
        <v>Y00100</v>
      </c>
      <c r="F305" s="8" t="str">
        <f>INDEX(ТабЛЭП[],MATCH(ТабТП[Код ПС]&amp;TRIM(G305),ТабЛЭП[Ключ],0),1)</f>
        <v>392-012-018</v>
      </c>
      <c r="G305" s="303" t="s">
        <v>264</v>
      </c>
      <c r="H305" s="57" t="str">
        <f>INDEX(ТабПС[],MATCH(I305,Подстанции,0),1)</f>
        <v>392-012</v>
      </c>
      <c r="I305" s="58" t="s">
        <v>256</v>
      </c>
      <c r="AH305" s="62"/>
      <c r="AJ305" s="330" t="s">
        <v>148</v>
      </c>
      <c r="AM305" s="78"/>
      <c r="AN305" s="79"/>
      <c r="AO305" s="79"/>
      <c r="AP305" s="79"/>
      <c r="AQ305" s="76"/>
      <c r="AR305" s="76"/>
      <c r="AS305" s="76"/>
      <c r="AT305" s="76"/>
      <c r="AU305" s="76"/>
      <c r="AV305" s="76"/>
      <c r="AW305" s="76"/>
      <c r="AX305" s="76"/>
      <c r="AY305" s="76"/>
      <c r="AZ305" s="76"/>
    </row>
    <row r="306" spans="1:52" s="61" customFormat="1" ht="15.75" hidden="1" customHeight="1" x14ac:dyDescent="0.25">
      <c r="A306" s="66" t="str">
        <f>CONCATENATE(F306,"-",C306)</f>
        <v>392-012-018-00235</v>
      </c>
      <c r="B306" s="261" t="str">
        <f>ТабТП[[#This Row],[Код ВЛ]]&amp;TRIM(ТабТП[[#This Row],[Наименование ТП]])</f>
        <v>392-012-018ТП 55-02 Нестеров</v>
      </c>
      <c r="C306" s="66" t="s">
        <v>493</v>
      </c>
      <c r="D306" s="67" t="s">
        <v>3210</v>
      </c>
      <c r="E306" s="66" t="str">
        <f>INDEX(ТабЛЭП[],MATCH(ТабТП[Код ПС]&amp;TRIM(G306),ТабЛЭП[Ключ],0),7)</f>
        <v>Y00100</v>
      </c>
      <c r="F306" s="8" t="str">
        <f>INDEX(ТабЛЭП[],MATCH(ТабТП[Код ПС]&amp;TRIM(G306),ТабЛЭП[Ключ],0),1)</f>
        <v>392-012-018</v>
      </c>
      <c r="G306" s="303" t="s">
        <v>264</v>
      </c>
      <c r="H306" s="57" t="str">
        <f>INDEX(ТабПС[],MATCH(I306,Подстанции,0),1)</f>
        <v>392-012</v>
      </c>
      <c r="I306" s="58" t="s">
        <v>256</v>
      </c>
      <c r="AH306" s="62"/>
      <c r="AJ306" s="330" t="s">
        <v>148</v>
      </c>
      <c r="AM306" s="78"/>
      <c r="AN306" s="79"/>
      <c r="AO306" s="79"/>
      <c r="AP306" s="79"/>
      <c r="AQ306" s="76"/>
      <c r="AR306" s="76"/>
      <c r="AS306" s="76"/>
      <c r="AT306" s="76"/>
      <c r="AU306" s="76"/>
      <c r="AV306" s="76"/>
      <c r="AW306" s="76"/>
      <c r="AX306" s="76"/>
      <c r="AY306" s="76"/>
      <c r="AZ306" s="76"/>
    </row>
    <row r="307" spans="1:52" s="61" customFormat="1" ht="15.75" hidden="1" customHeight="1" x14ac:dyDescent="0.25">
      <c r="A307" s="66" t="str">
        <f>CONCATENATE(F307,"-",C307)</f>
        <v>392-012-018-00236</v>
      </c>
      <c r="B307" s="261" t="str">
        <f>ТабТП[[#This Row],[Код ВЛ]]&amp;TRIM(ТабТП[[#This Row],[Наименование ТП]])</f>
        <v>392-012-018ТП 55-03 Нестеров</v>
      </c>
      <c r="C307" s="66" t="s">
        <v>494</v>
      </c>
      <c r="D307" s="67" t="s">
        <v>3211</v>
      </c>
      <c r="E307" s="66" t="str">
        <f>INDEX(ТабЛЭП[],MATCH(ТабТП[Код ПС]&amp;TRIM(G307),ТабЛЭП[Ключ],0),7)</f>
        <v>Y00100</v>
      </c>
      <c r="F307" s="8" t="str">
        <f>INDEX(ТабЛЭП[],MATCH(ТабТП[Код ПС]&amp;TRIM(G307),ТабЛЭП[Ключ],0),1)</f>
        <v>392-012-018</v>
      </c>
      <c r="G307" s="303" t="s">
        <v>264</v>
      </c>
      <c r="H307" s="57" t="str">
        <f>INDEX(ТабПС[],MATCH(I307,Подстанции,0),1)</f>
        <v>392-012</v>
      </c>
      <c r="I307" s="58" t="s">
        <v>256</v>
      </c>
      <c r="AH307" s="62"/>
      <c r="AJ307" s="330" t="s">
        <v>148</v>
      </c>
      <c r="AM307" s="78"/>
      <c r="AN307" s="79"/>
      <c r="AO307" s="79"/>
      <c r="AP307" s="79"/>
      <c r="AQ307" s="76"/>
      <c r="AR307" s="76"/>
      <c r="AS307" s="76"/>
      <c r="AT307" s="76"/>
      <c r="AU307" s="76"/>
      <c r="AV307" s="76"/>
      <c r="AW307" s="76"/>
      <c r="AX307" s="76"/>
      <c r="AY307" s="76"/>
      <c r="AZ307" s="76"/>
    </row>
    <row r="308" spans="1:52" s="61" customFormat="1" ht="15.75" hidden="1" customHeight="1" x14ac:dyDescent="0.25">
      <c r="A308" s="66" t="str">
        <f>CONCATENATE(F308,"-",C308)</f>
        <v>392-012-018-00237</v>
      </c>
      <c r="B308" s="261" t="str">
        <f>ТабТП[[#This Row],[Код ВЛ]]&amp;TRIM(ТабТП[[#This Row],[Наименование ТП]])</f>
        <v>392-012-018ТП 55-05 Т-1Нестеров</v>
      </c>
      <c r="C308" s="66" t="s">
        <v>495</v>
      </c>
      <c r="D308" s="67" t="s">
        <v>3212</v>
      </c>
      <c r="E308" s="66" t="str">
        <f>INDEX(ТабЛЭП[],MATCH(ТабТП[Код ПС]&amp;TRIM(G308),ТабЛЭП[Ключ],0),7)</f>
        <v>Y00100</v>
      </c>
      <c r="F308" s="8" t="str">
        <f>INDEX(ТабЛЭП[],MATCH(ТабТП[Код ПС]&amp;TRIM(G308),ТабЛЭП[Ключ],0),1)</f>
        <v>392-012-018</v>
      </c>
      <c r="G308" s="303" t="s">
        <v>264</v>
      </c>
      <c r="H308" s="57" t="str">
        <f>INDEX(ТабПС[],MATCH(I308,Подстанции,0),1)</f>
        <v>392-012</v>
      </c>
      <c r="I308" s="58" t="s">
        <v>256</v>
      </c>
      <c r="AH308" s="62"/>
      <c r="AJ308" s="330" t="s">
        <v>148</v>
      </c>
      <c r="AM308" s="78"/>
      <c r="AN308" s="79"/>
      <c r="AO308" s="79"/>
      <c r="AP308" s="79"/>
      <c r="AQ308" s="76"/>
      <c r="AR308" s="76"/>
      <c r="AS308" s="76"/>
      <c r="AT308" s="76"/>
      <c r="AU308" s="76"/>
      <c r="AV308" s="76"/>
      <c r="AW308" s="76"/>
      <c r="AX308" s="76"/>
      <c r="AY308" s="76"/>
      <c r="AZ308" s="76"/>
    </row>
    <row r="309" spans="1:52" s="61" customFormat="1" ht="15.75" hidden="1" customHeight="1" x14ac:dyDescent="0.25">
      <c r="A309" s="66" t="str">
        <f>CONCATENATE(F309,"-",C309)</f>
        <v>392-012-018-00238</v>
      </c>
      <c r="B309" s="261" t="str">
        <f>ТабТП[[#This Row],[Код ВЛ]]&amp;TRIM(ТабТП[[#This Row],[Наименование ТП]])</f>
        <v>392-012-018ТП 55-05 Т-2 Нестеров</v>
      </c>
      <c r="C309" s="66" t="s">
        <v>496</v>
      </c>
      <c r="D309" s="67" t="s">
        <v>3213</v>
      </c>
      <c r="E309" s="66" t="str">
        <f>INDEX(ТабЛЭП[],MATCH(ТабТП[Код ПС]&amp;TRIM(G309),ТабЛЭП[Ключ],0),7)</f>
        <v>Y00100</v>
      </c>
      <c r="F309" s="8" t="str">
        <f>INDEX(ТабЛЭП[],MATCH(ТабТП[Код ПС]&amp;TRIM(G309),ТабЛЭП[Ключ],0),1)</f>
        <v>392-012-018</v>
      </c>
      <c r="G309" s="303" t="s">
        <v>264</v>
      </c>
      <c r="H309" s="57" t="str">
        <f>INDEX(ТабПС[],MATCH(I309,Подстанции,0),1)</f>
        <v>392-012</v>
      </c>
      <c r="I309" s="58" t="s">
        <v>256</v>
      </c>
      <c r="AH309" s="62"/>
      <c r="AJ309" s="330" t="s">
        <v>148</v>
      </c>
      <c r="AM309" s="78"/>
      <c r="AN309" s="79"/>
      <c r="AO309" s="79"/>
      <c r="AP309" s="79"/>
      <c r="AQ309" s="76"/>
      <c r="AR309" s="76"/>
      <c r="AS309" s="76"/>
      <c r="AT309" s="76"/>
      <c r="AU309" s="76"/>
      <c r="AV309" s="76"/>
      <c r="AW309" s="76"/>
      <c r="AX309" s="76"/>
      <c r="AY309" s="76"/>
      <c r="AZ309" s="76"/>
    </row>
    <row r="310" spans="1:52" s="61" customFormat="1" ht="15.75" hidden="1" customHeight="1" x14ac:dyDescent="0.25">
      <c r="A310" s="66" t="str">
        <f>CONCATENATE(F310,"-",C310)</f>
        <v>392-012-018-00239</v>
      </c>
      <c r="B310" s="261" t="str">
        <f>ТабТП[[#This Row],[Код ВЛ]]&amp;TRIM(ТабТП[[#This Row],[Наименование ТП]])</f>
        <v>392-012-018ТП 55-07 Нестеров</v>
      </c>
      <c r="C310" s="66" t="s">
        <v>497</v>
      </c>
      <c r="D310" s="67" t="s">
        <v>3214</v>
      </c>
      <c r="E310" s="66" t="str">
        <f>INDEX(ТабЛЭП[],MATCH(ТабТП[Код ПС]&amp;TRIM(G310),ТабЛЭП[Ключ],0),7)</f>
        <v>Y00100</v>
      </c>
      <c r="F310" s="8" t="str">
        <f>INDEX(ТабЛЭП[],MATCH(ТабТП[Код ПС]&amp;TRIM(G310),ТабЛЭП[Ключ],0),1)</f>
        <v>392-012-018</v>
      </c>
      <c r="G310" s="303" t="s">
        <v>264</v>
      </c>
      <c r="H310" s="57" t="str">
        <f>INDEX(ТабПС[],MATCH(I310,Подстанции,0),1)</f>
        <v>392-012</v>
      </c>
      <c r="I310" s="58" t="s">
        <v>256</v>
      </c>
      <c r="AH310" s="62"/>
      <c r="AJ310" s="330" t="s">
        <v>148</v>
      </c>
      <c r="AM310" s="78"/>
      <c r="AN310" s="79"/>
      <c r="AO310" s="79"/>
      <c r="AP310" s="79"/>
      <c r="AQ310" s="76"/>
      <c r="AR310" s="76"/>
      <c r="AS310" s="76"/>
      <c r="AT310" s="76"/>
      <c r="AU310" s="76"/>
      <c r="AV310" s="76"/>
      <c r="AW310" s="76"/>
      <c r="AX310" s="76"/>
      <c r="AY310" s="76"/>
      <c r="AZ310" s="76"/>
    </row>
    <row r="311" spans="1:52" s="61" customFormat="1" ht="15.75" hidden="1" customHeight="1" x14ac:dyDescent="0.25">
      <c r="A311" s="66" t="str">
        <f>CONCATENATE(F311,"-",C311)</f>
        <v>392-012-018-00240</v>
      </c>
      <c r="B311" s="261" t="str">
        <f>ТабТП[[#This Row],[Код ВЛ]]&amp;TRIM(ТабТП[[#This Row],[Наименование ТП]])</f>
        <v>392-012-018ТП 55-08 Нестеров МП Базис</v>
      </c>
      <c r="C311" s="66" t="s">
        <v>498</v>
      </c>
      <c r="D311" s="67" t="s">
        <v>3215</v>
      </c>
      <c r="E311" s="66" t="str">
        <f>INDEX(ТабЛЭП[],MATCH(ТабТП[Код ПС]&amp;TRIM(G311),ТабЛЭП[Ключ],0),7)</f>
        <v>Y00100</v>
      </c>
      <c r="F311" s="8" t="str">
        <f>INDEX(ТабЛЭП[],MATCH(ТабТП[Код ПС]&amp;TRIM(G311),ТабЛЭП[Ключ],0),1)</f>
        <v>392-012-018</v>
      </c>
      <c r="G311" s="303" t="s">
        <v>264</v>
      </c>
      <c r="H311" s="57" t="str">
        <f>INDEX(ТабПС[],MATCH(I311,Подстанции,0),1)</f>
        <v>392-012</v>
      </c>
      <c r="I311" s="58" t="s">
        <v>256</v>
      </c>
      <c r="AH311" s="62"/>
      <c r="AJ311" s="330" t="s">
        <v>148</v>
      </c>
      <c r="AM311" s="78"/>
      <c r="AN311" s="79"/>
      <c r="AO311" s="79"/>
      <c r="AP311" s="79"/>
      <c r="AQ311" s="76"/>
      <c r="AR311" s="76"/>
      <c r="AS311" s="76"/>
      <c r="AT311" s="76"/>
      <c r="AU311" s="76"/>
      <c r="AV311" s="76"/>
      <c r="AW311" s="76"/>
      <c r="AX311" s="76"/>
      <c r="AY311" s="76"/>
      <c r="AZ311" s="76"/>
    </row>
    <row r="312" spans="1:52" s="61" customFormat="1" ht="15.75" hidden="1" customHeight="1" x14ac:dyDescent="0.25">
      <c r="A312" s="66" t="str">
        <f>CONCATENATE(F312,"-",C312)</f>
        <v>392-012-018-00241</v>
      </c>
      <c r="B312" s="261" t="str">
        <f>ТабТП[[#This Row],[Код ВЛ]]&amp;TRIM(ТабТП[[#This Row],[Наименование ТП]])</f>
        <v>392-012-018ТП 55-10 Т-1 Нестеров</v>
      </c>
      <c r="C312" s="66" t="s">
        <v>499</v>
      </c>
      <c r="D312" s="67" t="s">
        <v>3216</v>
      </c>
      <c r="E312" s="66" t="str">
        <f>INDEX(ТабЛЭП[],MATCH(ТабТП[Код ПС]&amp;TRIM(G312),ТабЛЭП[Ключ],0),7)</f>
        <v>Y00100</v>
      </c>
      <c r="F312" s="8" t="str">
        <f>INDEX(ТабЛЭП[],MATCH(ТабТП[Код ПС]&amp;TRIM(G312),ТабЛЭП[Ключ],0),1)</f>
        <v>392-012-018</v>
      </c>
      <c r="G312" s="303" t="s">
        <v>264</v>
      </c>
      <c r="H312" s="57" t="str">
        <f>INDEX(ТабПС[],MATCH(I312,Подстанции,0),1)</f>
        <v>392-012</v>
      </c>
      <c r="I312" s="58" t="s">
        <v>256</v>
      </c>
      <c r="AH312" s="62"/>
      <c r="AJ312" s="330" t="s">
        <v>148</v>
      </c>
      <c r="AM312" s="78"/>
      <c r="AN312" s="79"/>
      <c r="AO312" s="79"/>
      <c r="AP312" s="79"/>
      <c r="AQ312" s="76"/>
      <c r="AR312" s="76"/>
      <c r="AS312" s="76"/>
      <c r="AT312" s="76"/>
      <c r="AU312" s="76"/>
      <c r="AV312" s="76"/>
      <c r="AW312" s="76"/>
      <c r="AX312" s="76"/>
      <c r="AY312" s="76"/>
      <c r="AZ312" s="76"/>
    </row>
    <row r="313" spans="1:52" s="61" customFormat="1" ht="15.75" hidden="1" customHeight="1" x14ac:dyDescent="0.25">
      <c r="A313" s="66" t="str">
        <f>CONCATENATE(F313,"-",C313)</f>
        <v>392-012-018-00242</v>
      </c>
      <c r="B313" s="261" t="str">
        <f>ТабТП[[#This Row],[Код ВЛ]]&amp;TRIM(ТабТП[[#This Row],[Наименование ТП]])</f>
        <v>392-012-018ТП 55-10 Т-2 Нестеров</v>
      </c>
      <c r="C313" s="66" t="s">
        <v>500</v>
      </c>
      <c r="D313" s="67" t="s">
        <v>3217</v>
      </c>
      <c r="E313" s="66" t="str">
        <f>INDEX(ТабЛЭП[],MATCH(ТабТП[Код ПС]&amp;TRIM(G313),ТабЛЭП[Ключ],0),7)</f>
        <v>Y00100</v>
      </c>
      <c r="F313" s="8" t="str">
        <f>INDEX(ТабЛЭП[],MATCH(ТабТП[Код ПС]&amp;TRIM(G313),ТабЛЭП[Ключ],0),1)</f>
        <v>392-012-018</v>
      </c>
      <c r="G313" s="303" t="s">
        <v>264</v>
      </c>
      <c r="H313" s="57" t="str">
        <f>INDEX(ТабПС[],MATCH(I313,Подстанции,0),1)</f>
        <v>392-012</v>
      </c>
      <c r="I313" s="58" t="s">
        <v>256</v>
      </c>
      <c r="AH313" s="62"/>
      <c r="AJ313" s="330" t="s">
        <v>148</v>
      </c>
      <c r="AM313" s="78"/>
      <c r="AN313" s="79"/>
      <c r="AO313" s="79"/>
      <c r="AP313" s="79"/>
      <c r="AQ313" s="76"/>
      <c r="AR313" s="76"/>
      <c r="AS313" s="76"/>
      <c r="AT313" s="76"/>
      <c r="AU313" s="76"/>
      <c r="AV313" s="76"/>
      <c r="AW313" s="76"/>
      <c r="AX313" s="76"/>
      <c r="AY313" s="76"/>
      <c r="AZ313" s="76"/>
    </row>
    <row r="314" spans="1:52" s="61" customFormat="1" ht="15.75" hidden="1" customHeight="1" x14ac:dyDescent="0.25">
      <c r="A314" s="66" t="str">
        <f>CONCATENATE(F314,"-",C314)</f>
        <v>392-012-018-00243</v>
      </c>
      <c r="B314" s="261" t="str">
        <f>ТабТП[[#This Row],[Код ВЛ]]&amp;TRIM(ТабТП[[#This Row],[Наименование ТП]])</f>
        <v>392-012-018ТП 55-12 Т-1 Маслосырзавод Нестеров</v>
      </c>
      <c r="C314" s="66" t="s">
        <v>501</v>
      </c>
      <c r="D314" s="67" t="s">
        <v>3218</v>
      </c>
      <c r="E314" s="66" t="str">
        <f>INDEX(ТабЛЭП[],MATCH(ТабТП[Код ПС]&amp;TRIM(G314),ТабЛЭП[Ключ],0),7)</f>
        <v>Y00100</v>
      </c>
      <c r="F314" s="8" t="str">
        <f>INDEX(ТабЛЭП[],MATCH(ТабТП[Код ПС]&amp;TRIM(G314),ТабЛЭП[Ключ],0),1)</f>
        <v>392-012-018</v>
      </c>
      <c r="G314" s="303" t="s">
        <v>264</v>
      </c>
      <c r="H314" s="57" t="str">
        <f>INDEX(ТабПС[],MATCH(I314,Подстанции,0),1)</f>
        <v>392-012</v>
      </c>
      <c r="I314" s="58" t="s">
        <v>256</v>
      </c>
      <c r="AH314" s="62"/>
      <c r="AJ314" s="330" t="s">
        <v>148</v>
      </c>
      <c r="AM314" s="78"/>
      <c r="AN314" s="79"/>
      <c r="AO314" s="79"/>
      <c r="AP314" s="79"/>
      <c r="AQ314" s="76"/>
      <c r="AR314" s="76"/>
      <c r="AS314" s="76"/>
      <c r="AT314" s="76"/>
      <c r="AU314" s="76"/>
      <c r="AV314" s="76"/>
      <c r="AW314" s="76"/>
      <c r="AX314" s="76"/>
      <c r="AY314" s="76"/>
      <c r="AZ314" s="76"/>
    </row>
    <row r="315" spans="1:52" s="61" customFormat="1" ht="15.75" hidden="1" customHeight="1" x14ac:dyDescent="0.25">
      <c r="A315" s="66" t="str">
        <f>CONCATENATE(F315,"-",C315)</f>
        <v>392-012-018-00244</v>
      </c>
      <c r="B315" s="261" t="str">
        <f>ТабТП[[#This Row],[Код ВЛ]]&amp;TRIM(ТабТП[[#This Row],[Наименование ТП]])</f>
        <v>392-012-018ТП 55-12 Т-2 Маслосырзавод Нестеров</v>
      </c>
      <c r="C315" s="66" t="s">
        <v>502</v>
      </c>
      <c r="D315" s="67" t="s">
        <v>3219</v>
      </c>
      <c r="E315" s="66" t="str">
        <f>INDEX(ТабЛЭП[],MATCH(ТабТП[Код ПС]&amp;TRIM(G315),ТабЛЭП[Ключ],0),7)</f>
        <v>Y00100</v>
      </c>
      <c r="F315" s="8" t="str">
        <f>INDEX(ТабЛЭП[],MATCH(ТабТП[Код ПС]&amp;TRIM(G315),ТабЛЭП[Ключ],0),1)</f>
        <v>392-012-018</v>
      </c>
      <c r="G315" s="303" t="s">
        <v>264</v>
      </c>
      <c r="H315" s="57" t="str">
        <f>INDEX(ТабПС[],MATCH(I315,Подстанции,0),1)</f>
        <v>392-012</v>
      </c>
      <c r="I315" s="58" t="s">
        <v>256</v>
      </c>
      <c r="AH315" s="62"/>
      <c r="AJ315" s="330" t="s">
        <v>148</v>
      </c>
      <c r="AM315" s="78"/>
      <c r="AN315" s="79"/>
      <c r="AO315" s="79"/>
      <c r="AP315" s="79"/>
      <c r="AQ315" s="76"/>
      <c r="AR315" s="76"/>
      <c r="AS315" s="76"/>
      <c r="AT315" s="76"/>
      <c r="AU315" s="76"/>
      <c r="AV315" s="76"/>
      <c r="AW315" s="76"/>
      <c r="AX315" s="76"/>
      <c r="AY315" s="76"/>
      <c r="AZ315" s="76"/>
    </row>
    <row r="316" spans="1:52" s="61" customFormat="1" ht="15.75" hidden="1" customHeight="1" x14ac:dyDescent="0.25">
      <c r="A316" s="66" t="str">
        <f>CONCATENATE(F316,"-",C316)</f>
        <v>392-012-018-00245</v>
      </c>
      <c r="B316" s="261" t="str">
        <f>ТабТП[[#This Row],[Код ВЛ]]&amp;TRIM(ТабТП[[#This Row],[Наименование ТП]])</f>
        <v>392-012-018ТП 55-13 Т-1 Нестеров</v>
      </c>
      <c r="C316" s="66" t="s">
        <v>503</v>
      </c>
      <c r="D316" s="67" t="s">
        <v>3220</v>
      </c>
      <c r="E316" s="66" t="str">
        <f>INDEX(ТабЛЭП[],MATCH(ТабТП[Код ПС]&amp;TRIM(G316),ТабЛЭП[Ключ],0),7)</f>
        <v>Y00100</v>
      </c>
      <c r="F316" s="8" t="str">
        <f>INDEX(ТабЛЭП[],MATCH(ТабТП[Код ПС]&amp;TRIM(G316),ТабЛЭП[Ключ],0),1)</f>
        <v>392-012-018</v>
      </c>
      <c r="G316" s="303" t="s">
        <v>264</v>
      </c>
      <c r="H316" s="57" t="str">
        <f>INDEX(ТабПС[],MATCH(I316,Подстанции,0),1)</f>
        <v>392-012</v>
      </c>
      <c r="I316" s="58" t="s">
        <v>256</v>
      </c>
      <c r="AH316" s="62"/>
      <c r="AJ316" s="330" t="s">
        <v>148</v>
      </c>
      <c r="AM316" s="78"/>
      <c r="AN316" s="79"/>
      <c r="AO316" s="79"/>
      <c r="AP316" s="79"/>
      <c r="AQ316" s="76"/>
      <c r="AR316" s="76"/>
      <c r="AS316" s="76"/>
      <c r="AT316" s="76"/>
      <c r="AU316" s="76"/>
      <c r="AV316" s="76"/>
      <c r="AW316" s="76"/>
      <c r="AX316" s="76"/>
      <c r="AY316" s="76"/>
      <c r="AZ316" s="76"/>
    </row>
    <row r="317" spans="1:52" s="61" customFormat="1" ht="15.75" hidden="1" customHeight="1" x14ac:dyDescent="0.25">
      <c r="A317" s="66" t="str">
        <f>CONCATENATE(F317,"-",C317)</f>
        <v>392-012-018-00246</v>
      </c>
      <c r="B317" s="261" t="str">
        <f>ТабТП[[#This Row],[Код ВЛ]]&amp;TRIM(ТабТП[[#This Row],[Наименование ТП]])</f>
        <v>392-012-018ТП 55-14 Нестеров</v>
      </c>
      <c r="C317" s="66" t="s">
        <v>504</v>
      </c>
      <c r="D317" s="67" t="s">
        <v>3221</v>
      </c>
      <c r="E317" s="66" t="str">
        <f>INDEX(ТабЛЭП[],MATCH(ТабТП[Код ПС]&amp;TRIM(G317),ТабЛЭП[Ключ],0),7)</f>
        <v>Y00100</v>
      </c>
      <c r="F317" s="8" t="str">
        <f>INDEX(ТабЛЭП[],MATCH(ТабТП[Код ПС]&amp;TRIM(G317),ТабЛЭП[Ключ],0),1)</f>
        <v>392-012-018</v>
      </c>
      <c r="G317" s="303" t="s">
        <v>264</v>
      </c>
      <c r="H317" s="57" t="str">
        <f>INDEX(ТабПС[],MATCH(I317,Подстанции,0),1)</f>
        <v>392-012</v>
      </c>
      <c r="I317" s="58" t="s">
        <v>256</v>
      </c>
      <c r="AH317" s="62"/>
      <c r="AJ317" s="330" t="s">
        <v>148</v>
      </c>
      <c r="AM317" s="78"/>
      <c r="AN317" s="79"/>
      <c r="AO317" s="79"/>
      <c r="AP317" s="79"/>
      <c r="AQ317" s="76"/>
      <c r="AR317" s="76"/>
      <c r="AS317" s="76"/>
      <c r="AT317" s="76"/>
      <c r="AU317" s="76"/>
      <c r="AV317" s="76"/>
      <c r="AW317" s="76"/>
      <c r="AX317" s="76"/>
      <c r="AY317" s="76"/>
      <c r="AZ317" s="76"/>
    </row>
    <row r="318" spans="1:52" s="61" customFormat="1" ht="15.75" hidden="1" customHeight="1" x14ac:dyDescent="0.25">
      <c r="A318" s="66" t="str">
        <f>CONCATENATE(F318,"-",C318)</f>
        <v>392-012-018-00247</v>
      </c>
      <c r="B318" s="261" t="str">
        <f>ТабТП[[#This Row],[Код ВЛ]]&amp;TRIM(ТабТП[[#This Row],[Наименование ТП]])</f>
        <v>392-012-018ТП 55-15 Нестеров</v>
      </c>
      <c r="C318" s="66" t="s">
        <v>505</v>
      </c>
      <c r="D318" s="67" t="s">
        <v>3222</v>
      </c>
      <c r="E318" s="66" t="str">
        <f>INDEX(ТабЛЭП[],MATCH(ТабТП[Код ПС]&amp;TRIM(G318),ТабЛЭП[Ключ],0),7)</f>
        <v>Y00100</v>
      </c>
      <c r="F318" s="8" t="str">
        <f>INDEX(ТабЛЭП[],MATCH(ТабТП[Код ПС]&amp;TRIM(G318),ТабЛЭП[Ключ],0),1)</f>
        <v>392-012-018</v>
      </c>
      <c r="G318" s="303" t="s">
        <v>264</v>
      </c>
      <c r="H318" s="57" t="str">
        <f>INDEX(ТабПС[],MATCH(I318,Подстанции,0),1)</f>
        <v>392-012</v>
      </c>
      <c r="I318" s="58" t="s">
        <v>256</v>
      </c>
      <c r="AH318" s="62"/>
      <c r="AJ318" s="330" t="s">
        <v>148</v>
      </c>
      <c r="AM318" s="78"/>
      <c r="AN318" s="79"/>
      <c r="AO318" s="79"/>
      <c r="AP318" s="79"/>
      <c r="AQ318" s="76"/>
      <c r="AR318" s="76"/>
      <c r="AS318" s="76"/>
      <c r="AT318" s="76"/>
      <c r="AU318" s="76"/>
      <c r="AV318" s="76"/>
      <c r="AW318" s="76"/>
      <c r="AX318" s="76"/>
      <c r="AY318" s="76"/>
      <c r="AZ318" s="76"/>
    </row>
    <row r="319" spans="1:52" s="61" customFormat="1" ht="15.75" hidden="1" customHeight="1" x14ac:dyDescent="0.25">
      <c r="A319" s="66" t="str">
        <f>CONCATENATE(F319,"-",C319)</f>
        <v>392-012-018-00248</v>
      </c>
      <c r="B319" s="261" t="str">
        <f>ТабТП[[#This Row],[Код ВЛ]]&amp;TRIM(ТабТП[[#This Row],[Наименование ТП]])</f>
        <v>392-012-018ТП 55-16 Нестеров</v>
      </c>
      <c r="C319" s="66" t="s">
        <v>506</v>
      </c>
      <c r="D319" s="67" t="s">
        <v>3223</v>
      </c>
      <c r="E319" s="66" t="str">
        <f>INDEX(ТабЛЭП[],MATCH(ТабТП[Код ПС]&amp;TRIM(G319),ТабЛЭП[Ключ],0),7)</f>
        <v>Y00100</v>
      </c>
      <c r="F319" s="8" t="str">
        <f>INDEX(ТабЛЭП[],MATCH(ТабТП[Код ПС]&amp;TRIM(G319),ТабЛЭП[Ключ],0),1)</f>
        <v>392-012-018</v>
      </c>
      <c r="G319" s="303" t="s">
        <v>264</v>
      </c>
      <c r="H319" s="57" t="str">
        <f>INDEX(ТабПС[],MATCH(I319,Подстанции,0),1)</f>
        <v>392-012</v>
      </c>
      <c r="I319" s="58" t="s">
        <v>256</v>
      </c>
      <c r="AH319" s="62"/>
      <c r="AJ319" s="330" t="s">
        <v>148</v>
      </c>
      <c r="AM319" s="78"/>
      <c r="AN319" s="79"/>
      <c r="AO319" s="79"/>
      <c r="AP319" s="79"/>
      <c r="AQ319" s="76"/>
      <c r="AR319" s="76"/>
      <c r="AS319" s="76"/>
      <c r="AT319" s="76"/>
      <c r="AU319" s="76"/>
      <c r="AV319" s="76"/>
      <c r="AW319" s="76"/>
      <c r="AX319" s="76"/>
      <c r="AY319" s="76"/>
      <c r="AZ319" s="76"/>
    </row>
    <row r="320" spans="1:52" s="61" customFormat="1" ht="15.75" hidden="1" customHeight="1" x14ac:dyDescent="0.25">
      <c r="A320" s="66" t="str">
        <f>CONCATENATE(F320,"-",C320)</f>
        <v>392-012-018-00249</v>
      </c>
      <c r="B320" s="261" t="str">
        <f>ТабТП[[#This Row],[Код ВЛ]]&amp;TRIM(ТабТП[[#This Row],[Наименование ТП]])</f>
        <v>392-012-018ТП 55-17 Нестеров</v>
      </c>
      <c r="C320" s="66" t="s">
        <v>507</v>
      </c>
      <c r="D320" s="67" t="s">
        <v>3224</v>
      </c>
      <c r="E320" s="66" t="str">
        <f>INDEX(ТабЛЭП[],MATCH(ТабТП[Код ПС]&amp;TRIM(G320),ТабЛЭП[Ключ],0),7)</f>
        <v>Y00100</v>
      </c>
      <c r="F320" s="8" t="str">
        <f>INDEX(ТабЛЭП[],MATCH(ТабТП[Код ПС]&amp;TRIM(G320),ТабЛЭП[Ключ],0),1)</f>
        <v>392-012-018</v>
      </c>
      <c r="G320" s="303" t="s">
        <v>264</v>
      </c>
      <c r="H320" s="57" t="str">
        <f>INDEX(ТабПС[],MATCH(I320,Подстанции,0),1)</f>
        <v>392-012</v>
      </c>
      <c r="I320" s="58" t="s">
        <v>256</v>
      </c>
      <c r="AH320" s="62"/>
      <c r="AJ320" s="330" t="s">
        <v>148</v>
      </c>
      <c r="AM320" s="78"/>
      <c r="AN320" s="79"/>
      <c r="AO320" s="79"/>
      <c r="AP320" s="79"/>
      <c r="AQ320" s="76"/>
      <c r="AR320" s="76"/>
      <c r="AS320" s="76"/>
      <c r="AT320" s="76"/>
      <c r="AU320" s="76"/>
      <c r="AV320" s="76"/>
      <c r="AW320" s="76"/>
      <c r="AX320" s="76"/>
      <c r="AY320" s="76"/>
      <c r="AZ320" s="76"/>
    </row>
    <row r="321" spans="1:52" s="61" customFormat="1" ht="15.75" hidden="1" customHeight="1" x14ac:dyDescent="0.25">
      <c r="A321" s="66" t="str">
        <f>CONCATENATE(F321,"-",C321)</f>
        <v>392-012-018-00250</v>
      </c>
      <c r="B321" s="261" t="str">
        <f>ТабТП[[#This Row],[Код ВЛ]]&amp;TRIM(ТабТП[[#This Row],[Наименование ТП]])</f>
        <v>392-012-018ТП 55-18 Т-1 д/с, кочегарка, быт Нестеров</v>
      </c>
      <c r="C321" s="66" t="s">
        <v>508</v>
      </c>
      <c r="D321" s="67" t="s">
        <v>3225</v>
      </c>
      <c r="E321" s="66" t="str">
        <f>INDEX(ТабЛЭП[],MATCH(ТабТП[Код ПС]&amp;TRIM(G321),ТабЛЭП[Ключ],0),7)</f>
        <v>Y00100</v>
      </c>
      <c r="F321" s="8" t="str">
        <f>INDEX(ТабЛЭП[],MATCH(ТабТП[Код ПС]&amp;TRIM(G321),ТабЛЭП[Ключ],0),1)</f>
        <v>392-012-018</v>
      </c>
      <c r="G321" s="303" t="s">
        <v>264</v>
      </c>
      <c r="H321" s="57" t="str">
        <f>INDEX(ТабПС[],MATCH(I321,Подстанции,0),1)</f>
        <v>392-012</v>
      </c>
      <c r="I321" s="58" t="s">
        <v>256</v>
      </c>
      <c r="AH321" s="62"/>
      <c r="AJ321" s="330" t="s">
        <v>148</v>
      </c>
      <c r="AM321" s="78"/>
      <c r="AN321" s="79"/>
      <c r="AO321" s="79"/>
      <c r="AP321" s="79"/>
      <c r="AQ321" s="76"/>
      <c r="AR321" s="76"/>
      <c r="AS321" s="76"/>
      <c r="AT321" s="76"/>
      <c r="AU321" s="76"/>
      <c r="AV321" s="76"/>
      <c r="AW321" s="76"/>
      <c r="AX321" s="76"/>
      <c r="AY321" s="76"/>
      <c r="AZ321" s="76"/>
    </row>
    <row r="322" spans="1:52" s="61" customFormat="1" ht="15.75" hidden="1" customHeight="1" x14ac:dyDescent="0.25">
      <c r="A322" s="66" t="str">
        <f>CONCATENATE(F322,"-",C322)</f>
        <v>392-012-018-00251</v>
      </c>
      <c r="B322" s="261" t="str">
        <f>ТабТП[[#This Row],[Код ВЛ]]&amp;TRIM(ТабТП[[#This Row],[Наименование ТП]])</f>
        <v>392-012-018ТП 55-18Т-2 Нестеровд/с, кочегарка, быт</v>
      </c>
      <c r="C322" s="66" t="s">
        <v>509</v>
      </c>
      <c r="D322" s="67" t="s">
        <v>3226</v>
      </c>
      <c r="E322" s="66" t="str">
        <f>INDEX(ТабЛЭП[],MATCH(ТабТП[Код ПС]&amp;TRIM(G322),ТабЛЭП[Ключ],0),7)</f>
        <v>Y00100</v>
      </c>
      <c r="F322" s="8" t="str">
        <f>INDEX(ТабЛЭП[],MATCH(ТабТП[Код ПС]&amp;TRIM(G322),ТабЛЭП[Ключ],0),1)</f>
        <v>392-012-018</v>
      </c>
      <c r="G322" s="303" t="s">
        <v>264</v>
      </c>
      <c r="H322" s="57" t="str">
        <f>INDEX(ТабПС[],MATCH(I322,Подстанции,0),1)</f>
        <v>392-012</v>
      </c>
      <c r="I322" s="58" t="s">
        <v>256</v>
      </c>
      <c r="AH322" s="62"/>
      <c r="AJ322" s="330" t="s">
        <v>148</v>
      </c>
      <c r="AM322" s="78"/>
      <c r="AN322" s="79"/>
      <c r="AO322" s="79"/>
      <c r="AP322" s="79"/>
      <c r="AQ322" s="76"/>
      <c r="AR322" s="76"/>
      <c r="AS322" s="76"/>
      <c r="AT322" s="76"/>
      <c r="AU322" s="76"/>
      <c r="AV322" s="76"/>
      <c r="AW322" s="76"/>
      <c r="AX322" s="76"/>
      <c r="AY322" s="76"/>
      <c r="AZ322" s="76"/>
    </row>
    <row r="323" spans="1:52" s="61" customFormat="1" ht="15.75" hidden="1" customHeight="1" x14ac:dyDescent="0.25">
      <c r="A323" s="66" t="str">
        <f>CONCATENATE(F323,"-",C323)</f>
        <v>392-012-018-00252</v>
      </c>
      <c r="B323" s="261" t="str">
        <f>ТабТП[[#This Row],[Код ВЛ]]&amp;TRIM(ТабТП[[#This Row],[Наименование ТП]])</f>
        <v>392-012-018ТП 55-20 Нестеров быт, Рослиттоп</v>
      </c>
      <c r="C323" s="66" t="s">
        <v>510</v>
      </c>
      <c r="D323" s="67" t="s">
        <v>3227</v>
      </c>
      <c r="E323" s="66" t="str">
        <f>INDEX(ТабЛЭП[],MATCH(ТабТП[Код ПС]&amp;TRIM(G323),ТабЛЭП[Ключ],0),7)</f>
        <v>Y00100</v>
      </c>
      <c r="F323" s="8" t="str">
        <f>INDEX(ТабЛЭП[],MATCH(ТабТП[Код ПС]&amp;TRIM(G323),ТабЛЭП[Ключ],0),1)</f>
        <v>392-012-018</v>
      </c>
      <c r="G323" s="303" t="s">
        <v>264</v>
      </c>
      <c r="H323" s="57" t="str">
        <f>INDEX(ТабПС[],MATCH(I323,Подстанции,0),1)</f>
        <v>392-012</v>
      </c>
      <c r="I323" s="58" t="s">
        <v>256</v>
      </c>
      <c r="AH323" s="62"/>
      <c r="AJ323" s="330" t="s">
        <v>148</v>
      </c>
      <c r="AM323" s="78"/>
      <c r="AN323" s="79"/>
      <c r="AO323" s="79"/>
      <c r="AP323" s="79"/>
      <c r="AQ323" s="76"/>
      <c r="AR323" s="76"/>
      <c r="AS323" s="76"/>
      <c r="AT323" s="76"/>
      <c r="AU323" s="76"/>
      <c r="AV323" s="76"/>
      <c r="AW323" s="76"/>
      <c r="AX323" s="76"/>
      <c r="AY323" s="76"/>
      <c r="AZ323" s="76"/>
    </row>
    <row r="324" spans="1:52" s="61" customFormat="1" ht="15.75" hidden="1" customHeight="1" x14ac:dyDescent="0.25">
      <c r="A324" s="66" t="str">
        <f>CONCATENATE(F324,"-",C324)</f>
        <v>392-012-018-00253</v>
      </c>
      <c r="B324" s="261" t="str">
        <f>ТабТП[[#This Row],[Код ВЛ]]&amp;TRIM(ТабТП[[#This Row],[Наименование ТП]])</f>
        <v>392-012-018ТП В-61 Т-1 Нестеров</v>
      </c>
      <c r="C324" s="66" t="s">
        <v>511</v>
      </c>
      <c r="D324" s="67" t="s">
        <v>3228</v>
      </c>
      <c r="E324" s="66" t="str">
        <f>INDEX(ТабЛЭП[],MATCH(ТабТП[Код ПС]&amp;TRIM(G324),ТабЛЭП[Ключ],0),7)</f>
        <v>Y00100</v>
      </c>
      <c r="F324" s="8" t="str">
        <f>INDEX(ТабЛЭП[],MATCH(ТабТП[Код ПС]&amp;TRIM(G324),ТабЛЭП[Ключ],0),1)</f>
        <v>392-012-018</v>
      </c>
      <c r="G324" s="303" t="s">
        <v>264</v>
      </c>
      <c r="H324" s="57" t="str">
        <f>INDEX(ТабПС[],MATCH(I324,Подстанции,0),1)</f>
        <v>392-012</v>
      </c>
      <c r="I324" s="58" t="s">
        <v>256</v>
      </c>
      <c r="AH324" s="62"/>
      <c r="AJ324" s="330" t="s">
        <v>148</v>
      </c>
      <c r="AM324" s="78"/>
      <c r="AN324" s="79"/>
      <c r="AO324" s="79"/>
      <c r="AP324" s="79"/>
      <c r="AQ324" s="76"/>
      <c r="AR324" s="76"/>
      <c r="AS324" s="76"/>
      <c r="AT324" s="76"/>
      <c r="AU324" s="76"/>
      <c r="AV324" s="76"/>
      <c r="AW324" s="76"/>
      <c r="AX324" s="76"/>
      <c r="AY324" s="76"/>
      <c r="AZ324" s="76"/>
    </row>
    <row r="325" spans="1:52" s="61" customFormat="1" ht="15.75" hidden="1" customHeight="1" x14ac:dyDescent="0.25">
      <c r="A325" s="66" t="str">
        <f>CONCATENATE(F325,"-",C325)</f>
        <v>392-012-018-00254</v>
      </c>
      <c r="B325" s="261" t="str">
        <f>ТабТП[[#This Row],[Код ВЛ]]&amp;TRIM(ТабТП[[#This Row],[Наименование ТП]])</f>
        <v>392-012-018ТП В-61 Т-2 Нестеров</v>
      </c>
      <c r="C325" s="66" t="s">
        <v>512</v>
      </c>
      <c r="D325" s="67" t="s">
        <v>3229</v>
      </c>
      <c r="E325" s="66" t="str">
        <f>INDEX(ТабЛЭП[],MATCH(ТабТП[Код ПС]&amp;TRIM(G325),ТабЛЭП[Ключ],0),7)</f>
        <v>Y00100</v>
      </c>
      <c r="F325" s="8" t="str">
        <f>INDEX(ТабЛЭП[],MATCH(ТабТП[Код ПС]&amp;TRIM(G325),ТабЛЭП[Ключ],0),1)</f>
        <v>392-012-018</v>
      </c>
      <c r="G325" s="303" t="s">
        <v>264</v>
      </c>
      <c r="H325" s="57" t="str">
        <f>INDEX(ТабПС[],MATCH(I325,Подстанции,0),1)</f>
        <v>392-012</v>
      </c>
      <c r="I325" s="58" t="s">
        <v>256</v>
      </c>
      <c r="AH325" s="62"/>
      <c r="AJ325" s="330" t="s">
        <v>148</v>
      </c>
      <c r="AM325" s="78"/>
      <c r="AN325" s="79"/>
      <c r="AO325" s="79"/>
      <c r="AP325" s="79"/>
      <c r="AQ325" s="76"/>
      <c r="AR325" s="76"/>
      <c r="AS325" s="76"/>
      <c r="AT325" s="76"/>
      <c r="AU325" s="76"/>
      <c r="AV325" s="76"/>
      <c r="AW325" s="76"/>
      <c r="AX325" s="76"/>
      <c r="AY325" s="76"/>
      <c r="AZ325" s="76"/>
    </row>
    <row r="326" spans="1:52" s="61" customFormat="1" ht="15.75" hidden="1" customHeight="1" x14ac:dyDescent="0.25">
      <c r="A326" s="66" t="str">
        <f>CONCATENATE(F326,"-",C326)</f>
        <v>392-015-019-00255</v>
      </c>
      <c r="B326" s="261" t="str">
        <f>ТабТП[[#This Row],[Код ВЛ]]&amp;TRIM(ТабТП[[#This Row],[Наименование ТП]])</f>
        <v>392-015-019ТП 01-01 Рязанское</v>
      </c>
      <c r="C326" s="66" t="s">
        <v>513</v>
      </c>
      <c r="D326" s="67" t="s">
        <v>3230</v>
      </c>
      <c r="E326" s="66" t="str">
        <f>INDEX(ТабЛЭП[],MATCH(ТабТП[Код ПС]&amp;TRIM(G326),ТабЛЭП[Ключ],0),7)</f>
        <v>Y00102</v>
      </c>
      <c r="F326" s="8" t="str">
        <f>INDEX(ТабЛЭП[],MATCH(ТабТП[Код ПС]&amp;TRIM(G326),ТабЛЭП[Ключ],0),1)</f>
        <v>392-015-019</v>
      </c>
      <c r="G326" s="303" t="s">
        <v>238</v>
      </c>
      <c r="H326" s="57" t="str">
        <f>INDEX(ТабПС[],MATCH(I326,Подстанции,0),1)</f>
        <v>392-015</v>
      </c>
      <c r="I326" s="58" t="s">
        <v>258</v>
      </c>
      <c r="AH326" s="62"/>
      <c r="AJ326" s="330" t="s">
        <v>149</v>
      </c>
      <c r="AM326" s="78"/>
      <c r="AN326" s="79"/>
      <c r="AO326" s="79"/>
      <c r="AP326" s="79"/>
      <c r="AQ326" s="76"/>
      <c r="AR326" s="76"/>
      <c r="AS326" s="76"/>
      <c r="AT326" s="76"/>
      <c r="AU326" s="76"/>
      <c r="AV326" s="76"/>
      <c r="AW326" s="76"/>
      <c r="AX326" s="76"/>
      <c r="AY326" s="76"/>
      <c r="AZ326" s="76"/>
    </row>
    <row r="327" spans="1:52" s="61" customFormat="1" ht="15.75" hidden="1" customHeight="1" x14ac:dyDescent="0.25">
      <c r="A327" s="66" t="str">
        <f>CONCATENATE(F327,"-",C327)</f>
        <v>392-015-019-00256</v>
      </c>
      <c r="B327" s="261" t="str">
        <f>ТабТП[[#This Row],[Код ВЛ]]&amp;TRIM(ТабТП[[#This Row],[Наименование ТП]])</f>
        <v>392-015-019ТП 01-02 Гусев-Голдапп ОООНефтяной колос</v>
      </c>
      <c r="C327" s="66" t="s">
        <v>514</v>
      </c>
      <c r="D327" s="67" t="s">
        <v>3231</v>
      </c>
      <c r="E327" s="66" t="str">
        <f>INDEX(ТабЛЭП[],MATCH(ТабТП[Код ПС]&amp;TRIM(G327),ТабЛЭП[Ключ],0),7)</f>
        <v>Y00102</v>
      </c>
      <c r="F327" s="8" t="str">
        <f>INDEX(ТабЛЭП[],MATCH(ТабТП[Код ПС]&amp;TRIM(G327),ТабЛЭП[Ключ],0),1)</f>
        <v>392-015-019</v>
      </c>
      <c r="G327" s="303" t="s">
        <v>238</v>
      </c>
      <c r="H327" s="57" t="str">
        <f>INDEX(ТабПС[],MATCH(I327,Подстанции,0),1)</f>
        <v>392-015</v>
      </c>
      <c r="I327" s="58" t="s">
        <v>258</v>
      </c>
      <c r="AH327" s="62"/>
      <c r="AJ327" s="330" t="s">
        <v>149</v>
      </c>
      <c r="AM327" s="78"/>
      <c r="AN327" s="79"/>
      <c r="AO327" s="79"/>
      <c r="AP327" s="79"/>
      <c r="AQ327" s="76"/>
      <c r="AR327" s="76"/>
      <c r="AS327" s="76"/>
      <c r="AT327" s="76"/>
      <c r="AU327" s="76"/>
      <c r="AV327" s="76"/>
      <c r="AW327" s="76"/>
      <c r="AX327" s="76"/>
      <c r="AY327" s="76"/>
      <c r="AZ327" s="76"/>
    </row>
    <row r="328" spans="1:52" s="61" customFormat="1" ht="15.75" hidden="1" customHeight="1" x14ac:dyDescent="0.25">
      <c r="A328" s="66" t="str">
        <f>CONCATENATE(F328,"-",C328)</f>
        <v>392-015-019-00257</v>
      </c>
      <c r="B328" s="261" t="str">
        <f>ТабТП[[#This Row],[Код ВЛ]]&amp;TRIM(ТабТП[[#This Row],[Наименование ТП]])</f>
        <v>392-015-019ТП 01-03 Гусев-Голдапп ЧП,торговые павильо</v>
      </c>
      <c r="C328" s="66" t="s">
        <v>515</v>
      </c>
      <c r="D328" s="67" t="s">
        <v>3232</v>
      </c>
      <c r="E328" s="66" t="str">
        <f>INDEX(ТабЛЭП[],MATCH(ТабТП[Код ПС]&amp;TRIM(G328),ТабЛЭП[Ключ],0),7)</f>
        <v>Y00102</v>
      </c>
      <c r="F328" s="8" t="str">
        <f>INDEX(ТабЛЭП[],MATCH(ТабТП[Код ПС]&amp;TRIM(G328),ТабЛЭП[Ключ],0),1)</f>
        <v>392-015-019</v>
      </c>
      <c r="G328" s="303" t="s">
        <v>238</v>
      </c>
      <c r="H328" s="57" t="str">
        <f>INDEX(ТабПС[],MATCH(I328,Подстанции,0),1)</f>
        <v>392-015</v>
      </c>
      <c r="I328" s="58" t="s">
        <v>258</v>
      </c>
      <c r="AH328" s="62"/>
      <c r="AJ328" s="330" t="s">
        <v>149</v>
      </c>
      <c r="AM328" s="78"/>
      <c r="AN328" s="79"/>
      <c r="AO328" s="79"/>
      <c r="AP328" s="79"/>
      <c r="AQ328" s="76"/>
      <c r="AR328" s="76"/>
      <c r="AS328" s="76"/>
      <c r="AT328" s="76"/>
      <c r="AU328" s="76"/>
      <c r="AV328" s="76"/>
      <c r="AW328" s="76"/>
      <c r="AX328" s="76"/>
      <c r="AY328" s="76"/>
      <c r="AZ328" s="76"/>
    </row>
    <row r="329" spans="1:52" s="61" customFormat="1" ht="15.75" hidden="1" customHeight="1" x14ac:dyDescent="0.25">
      <c r="A329" s="66" t="str">
        <f>CONCATENATE(F329,"-",C329)</f>
        <v>392-015-019-00258</v>
      </c>
      <c r="B329" s="261" t="str">
        <f>ТабТП[[#This Row],[Код ВЛ]]&amp;TRIM(ТабТП[[#This Row],[Наименование ТП]])</f>
        <v>392-015-019ТП 01-04 Гаврилово</v>
      </c>
      <c r="C329" s="66" t="s">
        <v>516</v>
      </c>
      <c r="D329" s="67" t="s">
        <v>3233</v>
      </c>
      <c r="E329" s="66" t="str">
        <f>INDEX(ТабЛЭП[],MATCH(ТабТП[Код ПС]&amp;TRIM(G329),ТабЛЭП[Ключ],0),7)</f>
        <v>Y00102</v>
      </c>
      <c r="F329" s="8" t="str">
        <f>INDEX(ТабЛЭП[],MATCH(ТабТП[Код ПС]&amp;TRIM(G329),ТабЛЭП[Ключ],0),1)</f>
        <v>392-015-019</v>
      </c>
      <c r="G329" s="303" t="s">
        <v>238</v>
      </c>
      <c r="H329" s="57" t="str">
        <f>INDEX(ТабПС[],MATCH(I329,Подстанции,0),1)</f>
        <v>392-015</v>
      </c>
      <c r="I329" s="58" t="s">
        <v>258</v>
      </c>
      <c r="AH329" s="62"/>
      <c r="AJ329" s="330" t="s">
        <v>149</v>
      </c>
      <c r="AM329" s="78"/>
      <c r="AN329" s="79"/>
      <c r="AO329" s="79"/>
      <c r="AP329" s="79"/>
      <c r="AQ329" s="76"/>
      <c r="AR329" s="76"/>
      <c r="AS329" s="76"/>
      <c r="AT329" s="76"/>
      <c r="AU329" s="76"/>
      <c r="AV329" s="76"/>
      <c r="AW329" s="76"/>
      <c r="AX329" s="76"/>
      <c r="AY329" s="76"/>
      <c r="AZ329" s="76"/>
    </row>
    <row r="330" spans="1:52" s="61" customFormat="1" ht="15.75" hidden="1" customHeight="1" x14ac:dyDescent="0.25">
      <c r="A330" s="66" t="str">
        <f>CONCATENATE(F330,"-",C330)</f>
        <v>392-015-019-00259</v>
      </c>
      <c r="B330" s="261" t="str">
        <f>ТабТП[[#This Row],[Код ВЛ]]&amp;TRIM(ТабТП[[#This Row],[Наименование ТП]])</f>
        <v>392-015-019ТП 01-06 Шилово</v>
      </c>
      <c r="C330" s="66" t="s">
        <v>517</v>
      </c>
      <c r="D330" s="67" t="s">
        <v>3234</v>
      </c>
      <c r="E330" s="66" t="str">
        <f>INDEX(ТабЛЭП[],MATCH(ТабТП[Код ПС]&amp;TRIM(G330),ТабЛЭП[Ключ],0),7)</f>
        <v>Y00102</v>
      </c>
      <c r="F330" s="8" t="str">
        <f>INDEX(ТабЛЭП[],MATCH(ТабТП[Код ПС]&amp;TRIM(G330),ТабЛЭП[Ключ],0),1)</f>
        <v>392-015-019</v>
      </c>
      <c r="G330" s="303" t="s">
        <v>238</v>
      </c>
      <c r="H330" s="57" t="str">
        <f>INDEX(ТабПС[],MATCH(I330,Подстанции,0),1)</f>
        <v>392-015</v>
      </c>
      <c r="I330" s="58" t="s">
        <v>258</v>
      </c>
      <c r="AH330" s="62"/>
      <c r="AJ330" s="330" t="s">
        <v>149</v>
      </c>
      <c r="AM330" s="78"/>
      <c r="AN330" s="79"/>
      <c r="AO330" s="79"/>
      <c r="AP330" s="79"/>
      <c r="AQ330" s="76"/>
      <c r="AR330" s="76"/>
      <c r="AS330" s="76"/>
      <c r="AT330" s="76"/>
      <c r="AU330" s="76"/>
      <c r="AV330" s="76"/>
      <c r="AW330" s="76"/>
      <c r="AX330" s="76"/>
      <c r="AY330" s="76"/>
      <c r="AZ330" s="76"/>
    </row>
    <row r="331" spans="1:52" s="61" customFormat="1" ht="15.75" hidden="1" customHeight="1" x14ac:dyDescent="0.25">
      <c r="A331" s="66" t="str">
        <f>CONCATENATE(F331,"-",C331)</f>
        <v>392-015-019-00260</v>
      </c>
      <c r="B331" s="261" t="str">
        <f>ТабТП[[#This Row],[Код ВЛ]]&amp;TRIM(ТабТП[[#This Row],[Наименование ТП]])</f>
        <v>392-015-019ТП 01-07 Гаврилово</v>
      </c>
      <c r="C331" s="66" t="s">
        <v>518</v>
      </c>
      <c r="D331" s="67" t="s">
        <v>3235</v>
      </c>
      <c r="E331" s="66" t="str">
        <f>INDEX(ТабЛЭП[],MATCH(ТабТП[Код ПС]&amp;TRIM(G331),ТабЛЭП[Ключ],0),7)</f>
        <v>Y00102</v>
      </c>
      <c r="F331" s="8" t="str">
        <f>INDEX(ТабЛЭП[],MATCH(ТабТП[Код ПС]&amp;TRIM(G331),ТабЛЭП[Ключ],0),1)</f>
        <v>392-015-019</v>
      </c>
      <c r="G331" s="303" t="s">
        <v>238</v>
      </c>
      <c r="H331" s="57" t="str">
        <f>INDEX(ТабПС[],MATCH(I331,Подстанции,0),1)</f>
        <v>392-015</v>
      </c>
      <c r="I331" s="58" t="s">
        <v>258</v>
      </c>
      <c r="AH331" s="62"/>
      <c r="AJ331" s="330" t="s">
        <v>149</v>
      </c>
      <c r="AM331" s="78"/>
      <c r="AN331" s="79"/>
      <c r="AO331" s="79"/>
      <c r="AP331" s="79"/>
      <c r="AQ331" s="76"/>
      <c r="AR331" s="76"/>
      <c r="AS331" s="76"/>
      <c r="AT331" s="76"/>
      <c r="AU331" s="76"/>
      <c r="AV331" s="76"/>
      <c r="AW331" s="76"/>
      <c r="AX331" s="76"/>
      <c r="AY331" s="76"/>
      <c r="AZ331" s="76"/>
    </row>
    <row r="332" spans="1:52" s="61" customFormat="1" ht="15.75" hidden="1" customHeight="1" x14ac:dyDescent="0.25">
      <c r="A332" s="66" t="str">
        <f>CONCATENATE(F332,"-",C332)</f>
        <v>392-015-019-00261</v>
      </c>
      <c r="B332" s="261" t="str">
        <f>ТабТП[[#This Row],[Код ВЛ]]&amp;TRIM(ТабТП[[#This Row],[Наименование ТП]])</f>
        <v>392-015-019ТП 01-08 Славкино</v>
      </c>
      <c r="C332" s="66" t="s">
        <v>519</v>
      </c>
      <c r="D332" s="67" t="s">
        <v>3236</v>
      </c>
      <c r="E332" s="66" t="str">
        <f>INDEX(ТабЛЭП[],MATCH(ТабТП[Код ПС]&amp;TRIM(G332),ТабЛЭП[Ключ],0),7)</f>
        <v>Y00102</v>
      </c>
      <c r="F332" s="8" t="str">
        <f>INDEX(ТабЛЭП[],MATCH(ТабТП[Код ПС]&amp;TRIM(G332),ТабЛЭП[Ключ],0),1)</f>
        <v>392-015-019</v>
      </c>
      <c r="G332" s="303" t="s">
        <v>238</v>
      </c>
      <c r="H332" s="57" t="str">
        <f>INDEX(ТабПС[],MATCH(I332,Подстанции,0),1)</f>
        <v>392-015</v>
      </c>
      <c r="I332" s="58" t="s">
        <v>258</v>
      </c>
      <c r="AH332" s="62"/>
      <c r="AJ332" s="330" t="s">
        <v>149</v>
      </c>
      <c r="AM332" s="78"/>
      <c r="AN332" s="79"/>
      <c r="AO332" s="79"/>
      <c r="AP332" s="79"/>
      <c r="AQ332" s="76"/>
      <c r="AR332" s="76"/>
      <c r="AS332" s="76"/>
      <c r="AT332" s="76"/>
      <c r="AU332" s="76"/>
      <c r="AV332" s="76"/>
      <c r="AW332" s="76"/>
      <c r="AX332" s="76"/>
      <c r="AY332" s="76"/>
      <c r="AZ332" s="76"/>
    </row>
    <row r="333" spans="1:52" s="61" customFormat="1" ht="15.75" hidden="1" customHeight="1" x14ac:dyDescent="0.25">
      <c r="A333" s="66" t="str">
        <f>CONCATENATE(F333,"-",C333)</f>
        <v>392-015-019-00262</v>
      </c>
      <c r="B333" s="261" t="str">
        <f>ТабТП[[#This Row],[Код ВЛ]]&amp;TRIM(ТабТП[[#This Row],[Наименование ТП]])</f>
        <v>392-015-019ТП 01-09 Кадынка</v>
      </c>
      <c r="C333" s="66" t="s">
        <v>2589</v>
      </c>
      <c r="D333" s="67" t="s">
        <v>3237</v>
      </c>
      <c r="E333" s="66" t="str">
        <f>INDEX(ТабЛЭП[],MATCH(ТабТП[Код ПС]&amp;TRIM(G333),ТабЛЭП[Ключ],0),7)</f>
        <v>Y00102</v>
      </c>
      <c r="F333" s="8" t="str">
        <f>INDEX(ТабЛЭП[],MATCH(ТабТП[Код ПС]&amp;TRIM(G333),ТабЛЭП[Ключ],0),1)</f>
        <v>392-015-019</v>
      </c>
      <c r="G333" s="303" t="s">
        <v>238</v>
      </c>
      <c r="H333" s="57" t="str">
        <f>INDEX(ТабПС[],MATCH(I333,Подстанции,0),1)</f>
        <v>392-015</v>
      </c>
      <c r="I333" s="58" t="s">
        <v>258</v>
      </c>
      <c r="Y333" s="61" t="s">
        <v>2218</v>
      </c>
      <c r="AH333" s="62"/>
      <c r="AJ333" s="330" t="s">
        <v>149</v>
      </c>
      <c r="AM333" s="78"/>
      <c r="AN333" s="79"/>
      <c r="AO333" s="79"/>
      <c r="AP333" s="79"/>
      <c r="AQ333" s="76"/>
      <c r="AR333" s="76"/>
      <c r="AS333" s="76"/>
      <c r="AT333" s="76"/>
      <c r="AU333" s="76"/>
      <c r="AV333" s="76"/>
      <c r="AW333" s="76"/>
      <c r="AX333" s="76"/>
      <c r="AY333" s="76"/>
      <c r="AZ333" s="76"/>
    </row>
    <row r="334" spans="1:52" s="61" customFormat="1" ht="15.75" hidden="1" customHeight="1" x14ac:dyDescent="0.25">
      <c r="A334" s="66" t="str">
        <f>CONCATENATE(F334,"-",C334)</f>
        <v>392-015-019-00263</v>
      </c>
      <c r="B334" s="261" t="str">
        <f>ТабТП[[#This Row],[Код ВЛ]]&amp;TRIM(ТабТП[[#This Row],[Наименование ТП]])</f>
        <v>392-015-019ТП 01-10 Осименко</v>
      </c>
      <c r="C334" s="66" t="s">
        <v>520</v>
      </c>
      <c r="D334" s="67" t="s">
        <v>3238</v>
      </c>
      <c r="E334" s="66" t="str">
        <f>INDEX(ТабЛЭП[],MATCH(ТабТП[Код ПС]&amp;TRIM(G334),ТабЛЭП[Ключ],0),7)</f>
        <v>Y00102</v>
      </c>
      <c r="F334" s="8" t="str">
        <f>INDEX(ТабЛЭП[],MATCH(ТабТП[Код ПС]&amp;TRIM(G334),ТабЛЭП[Ключ],0),1)</f>
        <v>392-015-019</v>
      </c>
      <c r="G334" s="303" t="s">
        <v>238</v>
      </c>
      <c r="H334" s="57" t="str">
        <f>INDEX(ТабПС[],MATCH(I334,Подстанции,0),1)</f>
        <v>392-015</v>
      </c>
      <c r="I334" s="58" t="s">
        <v>258</v>
      </c>
      <c r="Y334" s="61" t="s">
        <v>2218</v>
      </c>
      <c r="AH334" s="62"/>
      <c r="AJ334" s="330" t="s">
        <v>149</v>
      </c>
      <c r="AM334" s="78"/>
      <c r="AN334" s="79"/>
      <c r="AO334" s="79"/>
      <c r="AP334" s="79"/>
      <c r="AQ334" s="76"/>
      <c r="AR334" s="76"/>
      <c r="AS334" s="76"/>
      <c r="AT334" s="76"/>
      <c r="AU334" s="76"/>
      <c r="AV334" s="76"/>
      <c r="AW334" s="76"/>
      <c r="AX334" s="76"/>
      <c r="AY334" s="76"/>
      <c r="AZ334" s="76"/>
    </row>
    <row r="335" spans="1:52" s="61" customFormat="1" ht="15.75" hidden="1" customHeight="1" x14ac:dyDescent="0.25">
      <c r="A335" s="66" t="str">
        <f>CONCATENATE(F335,"-",C335)</f>
        <v>392-015-019-00264</v>
      </c>
      <c r="B335" s="261" t="str">
        <f>ТабТП[[#This Row],[Код ВЛ]]&amp;TRIM(ТабТП[[#This Row],[Наименование ТП]])</f>
        <v>392-015-019ТП 01-11 Яблоновка</v>
      </c>
      <c r="C335" s="66" t="s">
        <v>521</v>
      </c>
      <c r="D335" s="67" t="s">
        <v>3239</v>
      </c>
      <c r="E335" s="66" t="str">
        <f>INDEX(ТабЛЭП[],MATCH(ТабТП[Код ПС]&amp;TRIM(G335),ТабЛЭП[Ключ],0),7)</f>
        <v>Y00102</v>
      </c>
      <c r="F335" s="8" t="str">
        <f>INDEX(ТабЛЭП[],MATCH(ТабТП[Код ПС]&amp;TRIM(G335),ТабЛЭП[Ключ],0),1)</f>
        <v>392-015-019</v>
      </c>
      <c r="G335" s="303" t="s">
        <v>238</v>
      </c>
      <c r="H335" s="57" t="str">
        <f>INDEX(ТабПС[],MATCH(I335,Подстанции,0),1)</f>
        <v>392-015</v>
      </c>
      <c r="I335" s="58" t="s">
        <v>258</v>
      </c>
      <c r="Y335" s="61" t="s">
        <v>2218</v>
      </c>
      <c r="AH335" s="62"/>
      <c r="AJ335" s="330" t="s">
        <v>149</v>
      </c>
      <c r="AM335" s="78"/>
      <c r="AN335" s="79"/>
      <c r="AO335" s="79"/>
      <c r="AP335" s="79"/>
      <c r="AQ335" s="76"/>
      <c r="AR335" s="76"/>
      <c r="AS335" s="76"/>
      <c r="AT335" s="76"/>
      <c r="AU335" s="76"/>
      <c r="AV335" s="76"/>
      <c r="AW335" s="76"/>
      <c r="AX335" s="76"/>
      <c r="AY335" s="76"/>
      <c r="AZ335" s="76"/>
    </row>
    <row r="336" spans="1:52" s="61" customFormat="1" ht="15.75" hidden="1" customHeight="1" x14ac:dyDescent="0.25">
      <c r="A336" s="66" t="str">
        <f>CONCATENATE(F336,"-",C336)</f>
        <v>392-015-019-00265</v>
      </c>
      <c r="B336" s="261" t="str">
        <f>ТабТП[[#This Row],[Код ВЛ]]&amp;TRIM(ТабТП[[#This Row],[Наименование ТП]])</f>
        <v>392-015-019ТП 01-12 Карамышево</v>
      </c>
      <c r="C336" s="66" t="s">
        <v>522</v>
      </c>
      <c r="D336" s="67" t="s">
        <v>3240</v>
      </c>
      <c r="E336" s="66" t="str">
        <f>INDEX(ТабЛЭП[],MATCH(ТабТП[Код ПС]&amp;TRIM(G336),ТабЛЭП[Ключ],0),7)</f>
        <v>Y00102</v>
      </c>
      <c r="F336" s="8" t="str">
        <f>INDEX(ТабЛЭП[],MATCH(ТабТП[Код ПС]&amp;TRIM(G336),ТабЛЭП[Ключ],0),1)</f>
        <v>392-015-019</v>
      </c>
      <c r="G336" s="303" t="s">
        <v>238</v>
      </c>
      <c r="H336" s="57" t="str">
        <f>INDEX(ТабПС[],MATCH(I336,Подстанции,0),1)</f>
        <v>392-015</v>
      </c>
      <c r="I336" s="58" t="s">
        <v>258</v>
      </c>
      <c r="Y336" s="61" t="s">
        <v>2218</v>
      </c>
      <c r="AH336" s="62"/>
      <c r="AJ336" s="330" t="s">
        <v>149</v>
      </c>
      <c r="AM336" s="78"/>
      <c r="AN336" s="79"/>
      <c r="AO336" s="79"/>
      <c r="AP336" s="79"/>
      <c r="AQ336" s="76"/>
      <c r="AR336" s="76"/>
      <c r="AS336" s="76"/>
      <c r="AT336" s="76"/>
      <c r="AU336" s="76"/>
      <c r="AV336" s="76"/>
      <c r="AW336" s="76"/>
      <c r="AX336" s="76"/>
      <c r="AY336" s="76"/>
      <c r="AZ336" s="76"/>
    </row>
    <row r="337" spans="1:52" s="61" customFormat="1" ht="15.75" hidden="1" customHeight="1" x14ac:dyDescent="0.25">
      <c r="A337" s="66" t="str">
        <f>CONCATENATE(F337,"-",C337)</f>
        <v>392-015-019-00266</v>
      </c>
      <c r="B337" s="261" t="str">
        <f>ТабТП[[#This Row],[Код ВЛ]]&amp;TRIM(ТабТП[[#This Row],[Наименование ТП]])</f>
        <v>392-015-019ТП 01-13 Яблоновка</v>
      </c>
      <c r="C337" s="66" t="s">
        <v>2590</v>
      </c>
      <c r="D337" s="67" t="s">
        <v>3241</v>
      </c>
      <c r="E337" s="66" t="str">
        <f>INDEX(ТабЛЭП[],MATCH(ТабТП[Код ПС]&amp;TRIM(G337),ТабЛЭП[Ключ],0),7)</f>
        <v>Y00102</v>
      </c>
      <c r="F337" s="8" t="str">
        <f>INDEX(ТабЛЭП[],MATCH(ТабТП[Код ПС]&amp;TRIM(G337),ТабЛЭП[Ключ],0),1)</f>
        <v>392-015-019</v>
      </c>
      <c r="G337" s="303" t="s">
        <v>238</v>
      </c>
      <c r="H337" s="57" t="str">
        <f>INDEX(ТабПС[],MATCH(I337,Подстанции,0),1)</f>
        <v>392-015</v>
      </c>
      <c r="I337" s="58" t="s">
        <v>258</v>
      </c>
      <c r="Y337" s="61" t="s">
        <v>2218</v>
      </c>
      <c r="AH337" s="62"/>
      <c r="AJ337" s="330" t="s">
        <v>149</v>
      </c>
      <c r="AM337" s="78"/>
      <c r="AN337" s="79"/>
      <c r="AO337" s="79"/>
      <c r="AP337" s="79"/>
      <c r="AQ337" s="76"/>
      <c r="AR337" s="76"/>
      <c r="AS337" s="76"/>
      <c r="AT337" s="76"/>
      <c r="AU337" s="76"/>
      <c r="AV337" s="76"/>
      <c r="AW337" s="76"/>
      <c r="AX337" s="76"/>
      <c r="AY337" s="76"/>
      <c r="AZ337" s="76"/>
    </row>
    <row r="338" spans="1:52" s="61" customFormat="1" ht="15.75" hidden="1" customHeight="1" x14ac:dyDescent="0.25">
      <c r="A338" s="66" t="str">
        <f>CONCATENATE(F338,"-",C338)</f>
        <v>392-015-019-00267</v>
      </c>
      <c r="B338" s="261" t="str">
        <f>ТабТП[[#This Row],[Код ВЛ]]&amp;TRIM(ТабТП[[#This Row],[Наименование ТП]])</f>
        <v>392-015-019ТП 01-14 Пушкино</v>
      </c>
      <c r="C338" s="66" t="s">
        <v>523</v>
      </c>
      <c r="D338" s="67" t="s">
        <v>3242</v>
      </c>
      <c r="E338" s="66" t="str">
        <f>INDEX(ТабЛЭП[],MATCH(ТабТП[Код ПС]&amp;TRIM(G338),ТабЛЭП[Ключ],0),7)</f>
        <v>Y00102</v>
      </c>
      <c r="F338" s="8" t="str">
        <f>INDEX(ТабЛЭП[],MATCH(ТабТП[Код ПС]&amp;TRIM(G338),ТабЛЭП[Ключ],0),1)</f>
        <v>392-015-019</v>
      </c>
      <c r="G338" s="303" t="s">
        <v>238</v>
      </c>
      <c r="H338" s="57" t="str">
        <f>INDEX(ТабПС[],MATCH(I338,Подстанции,0),1)</f>
        <v>392-015</v>
      </c>
      <c r="I338" s="58" t="s">
        <v>258</v>
      </c>
      <c r="Y338" s="61" t="s">
        <v>2218</v>
      </c>
      <c r="AH338" s="62"/>
      <c r="AJ338" s="330" t="s">
        <v>149</v>
      </c>
      <c r="AM338" s="78"/>
      <c r="AN338" s="79"/>
      <c r="AO338" s="79"/>
      <c r="AP338" s="79"/>
      <c r="AQ338" s="76"/>
      <c r="AR338" s="76"/>
      <c r="AS338" s="76"/>
      <c r="AT338" s="76"/>
      <c r="AU338" s="76"/>
      <c r="AV338" s="76"/>
      <c r="AW338" s="76"/>
      <c r="AX338" s="76"/>
      <c r="AY338" s="76"/>
      <c r="AZ338" s="76"/>
    </row>
    <row r="339" spans="1:52" s="61" customFormat="1" ht="15.75" hidden="1" customHeight="1" x14ac:dyDescent="0.25">
      <c r="A339" s="66" t="str">
        <f>CONCATENATE(F339,"-",C339)</f>
        <v>392-015-019-00268</v>
      </c>
      <c r="B339" s="261" t="str">
        <f>ТабТП[[#This Row],[Код ВЛ]]&amp;TRIM(ТабТП[[#This Row],[Наименование ТП]])</f>
        <v>392-015-019ТП 01-17 Гаврилово</v>
      </c>
      <c r="C339" s="66" t="s">
        <v>524</v>
      </c>
      <c r="D339" s="67" t="s">
        <v>3243</v>
      </c>
      <c r="E339" s="66" t="str">
        <f>INDEX(ТабЛЭП[],MATCH(ТабТП[Код ПС]&amp;TRIM(G339),ТабЛЭП[Ключ],0),7)</f>
        <v>Y00102</v>
      </c>
      <c r="F339" s="8" t="str">
        <f>INDEX(ТабЛЭП[],MATCH(ТабТП[Код ПС]&amp;TRIM(G339),ТабЛЭП[Ключ],0),1)</f>
        <v>392-015-019</v>
      </c>
      <c r="G339" s="303" t="s">
        <v>238</v>
      </c>
      <c r="H339" s="57" t="str">
        <f>INDEX(ТабПС[],MATCH(I339,Подстанции,0),1)</f>
        <v>392-015</v>
      </c>
      <c r="I339" s="58" t="s">
        <v>258</v>
      </c>
      <c r="Y339" s="61" t="s">
        <v>2218</v>
      </c>
      <c r="AH339" s="62"/>
      <c r="AJ339" s="330" t="s">
        <v>149</v>
      </c>
      <c r="AM339" s="78"/>
      <c r="AN339" s="79"/>
      <c r="AO339" s="79"/>
      <c r="AP339" s="79"/>
      <c r="AQ339" s="76"/>
      <c r="AR339" s="76"/>
      <c r="AS339" s="76"/>
      <c r="AT339" s="76"/>
      <c r="AU339" s="76"/>
      <c r="AV339" s="76"/>
      <c r="AW339" s="76"/>
      <c r="AX339" s="76"/>
      <c r="AY339" s="76"/>
      <c r="AZ339" s="76"/>
    </row>
    <row r="340" spans="1:52" s="61" customFormat="1" ht="15.75" hidden="1" customHeight="1" x14ac:dyDescent="0.25">
      <c r="A340" s="66" t="str">
        <f>CONCATENATE(F340,"-",C340)</f>
        <v>392-015-019-00269</v>
      </c>
      <c r="B340" s="261" t="str">
        <f>ТабТП[[#This Row],[Код ВЛ]]&amp;TRIM(ТабТП[[#This Row],[Наименование ТП]])</f>
        <v>392-015-019ТП 01-21 Гаврилово</v>
      </c>
      <c r="C340" s="66" t="s">
        <v>525</v>
      </c>
      <c r="D340" s="67" t="s">
        <v>3244</v>
      </c>
      <c r="E340" s="66" t="str">
        <f>INDEX(ТабЛЭП[],MATCH(ТабТП[Код ПС]&amp;TRIM(G340),ТабЛЭП[Ключ],0),7)</f>
        <v>Y00102</v>
      </c>
      <c r="F340" s="8" t="str">
        <f>INDEX(ТабЛЭП[],MATCH(ТабТП[Код ПС]&amp;TRIM(G340),ТабЛЭП[Ключ],0),1)</f>
        <v>392-015-019</v>
      </c>
      <c r="G340" s="303" t="s">
        <v>238</v>
      </c>
      <c r="H340" s="57" t="str">
        <f>INDEX(ТабПС[],MATCH(I340,Подстанции,0),1)</f>
        <v>392-015</v>
      </c>
      <c r="I340" s="58" t="s">
        <v>258</v>
      </c>
      <c r="Y340" s="61" t="s">
        <v>2218</v>
      </c>
      <c r="AH340" s="62"/>
      <c r="AJ340" s="330" t="s">
        <v>149</v>
      </c>
      <c r="AM340" s="78"/>
      <c r="AN340" s="79"/>
      <c r="AO340" s="79"/>
      <c r="AP340" s="79"/>
      <c r="AQ340" s="76"/>
      <c r="AR340" s="76"/>
      <c r="AS340" s="76"/>
      <c r="AT340" s="76"/>
      <c r="AU340" s="76"/>
      <c r="AV340" s="76"/>
      <c r="AW340" s="76"/>
      <c r="AX340" s="76"/>
      <c r="AY340" s="76"/>
      <c r="AZ340" s="76"/>
    </row>
    <row r="341" spans="1:52" s="61" customFormat="1" ht="15.75" hidden="1" customHeight="1" x14ac:dyDescent="0.25">
      <c r="A341" s="66" t="str">
        <f>CONCATENATE(F341,"-",C341)</f>
        <v>392-015-019-00270</v>
      </c>
      <c r="B341" s="261" t="str">
        <f>ТабТП[[#This Row],[Код ВЛ]]&amp;TRIM(ТабТП[[#This Row],[Наименование ТП]])</f>
        <v>392-015-019ТП 01-22 Гусев-Голдапп погран.переход</v>
      </c>
      <c r="C341" s="66" t="s">
        <v>526</v>
      </c>
      <c r="D341" s="67" t="s">
        <v>3245</v>
      </c>
      <c r="E341" s="66" t="str">
        <f>INDEX(ТабЛЭП[],MATCH(ТабТП[Код ПС]&amp;TRIM(G341),ТабЛЭП[Ключ],0),7)</f>
        <v>Y00102</v>
      </c>
      <c r="F341" s="8" t="str">
        <f>INDEX(ТабЛЭП[],MATCH(ТабТП[Код ПС]&amp;TRIM(G341),ТабЛЭП[Ключ],0),1)</f>
        <v>392-015-019</v>
      </c>
      <c r="G341" s="303" t="s">
        <v>238</v>
      </c>
      <c r="H341" s="57" t="str">
        <f>INDEX(ТабПС[],MATCH(I341,Подстанции,0),1)</f>
        <v>392-015</v>
      </c>
      <c r="I341" s="58" t="s">
        <v>258</v>
      </c>
      <c r="Y341" s="61" t="s">
        <v>2218</v>
      </c>
      <c r="AH341" s="62"/>
      <c r="AJ341" s="330" t="s">
        <v>149</v>
      </c>
      <c r="AM341" s="78"/>
      <c r="AN341" s="79"/>
      <c r="AO341" s="79"/>
      <c r="AP341" s="79"/>
      <c r="AQ341" s="76"/>
      <c r="AR341" s="76"/>
      <c r="AS341" s="76"/>
      <c r="AT341" s="76"/>
      <c r="AU341" s="76"/>
      <c r="AV341" s="76"/>
      <c r="AW341" s="76"/>
      <c r="AX341" s="76"/>
      <c r="AY341" s="76"/>
      <c r="AZ341" s="76"/>
    </row>
    <row r="342" spans="1:52" s="61" customFormat="1" ht="15.75" hidden="1" customHeight="1" x14ac:dyDescent="0.25">
      <c r="A342" s="66" t="str">
        <f>CONCATENATE(F342,"-",C342)</f>
        <v>392-015-019-00271</v>
      </c>
      <c r="B342" s="261" t="str">
        <f>ТабТП[[#This Row],[Код ВЛ]]&amp;TRIM(ТабТП[[#This Row],[Наименование ТП]])</f>
        <v>392-015-019ТП 01-23 Плавни</v>
      </c>
      <c r="C342" s="66" t="s">
        <v>527</v>
      </c>
      <c r="D342" s="67" t="s">
        <v>3246</v>
      </c>
      <c r="E342" s="66" t="str">
        <f>INDEX(ТабЛЭП[],MATCH(ТабТП[Код ПС]&amp;TRIM(G342),ТабЛЭП[Ключ],0),7)</f>
        <v>Y00102</v>
      </c>
      <c r="F342" s="8" t="str">
        <f>INDEX(ТабЛЭП[],MATCH(ТабТП[Код ПС]&amp;TRIM(G342),ТабЛЭП[Ключ],0),1)</f>
        <v>392-015-019</v>
      </c>
      <c r="G342" s="303" t="s">
        <v>238</v>
      </c>
      <c r="H342" s="57" t="str">
        <f>INDEX(ТабПС[],MATCH(I342,Подстанции,0),1)</f>
        <v>392-015</v>
      </c>
      <c r="I342" s="58" t="s">
        <v>258</v>
      </c>
      <c r="Y342" s="61" t="s">
        <v>2218</v>
      </c>
      <c r="AH342" s="62"/>
      <c r="AJ342" s="330" t="s">
        <v>149</v>
      </c>
      <c r="AM342" s="78"/>
      <c r="AN342" s="79"/>
      <c r="AO342" s="79"/>
      <c r="AP342" s="79"/>
      <c r="AQ342" s="76"/>
      <c r="AR342" s="76"/>
      <c r="AS342" s="76"/>
      <c r="AT342" s="76"/>
      <c r="AU342" s="76"/>
      <c r="AV342" s="76"/>
      <c r="AW342" s="76"/>
      <c r="AX342" s="76"/>
      <c r="AY342" s="76"/>
      <c r="AZ342" s="76"/>
    </row>
    <row r="343" spans="1:52" s="61" customFormat="1" ht="15.75" hidden="1" customHeight="1" x14ac:dyDescent="0.25">
      <c r="A343" s="66" t="str">
        <f>CONCATENATE(F343,"-",C343)</f>
        <v>392-015-019-00272</v>
      </c>
      <c r="B343" s="261" t="str">
        <f>ТабТП[[#This Row],[Код ВЛ]]&amp;TRIM(ТабТП[[#This Row],[Наименование ТП]])</f>
        <v>392-015-019ТП 01-25 Яблоновка</v>
      </c>
      <c r="C343" s="66" t="s">
        <v>528</v>
      </c>
      <c r="D343" s="67" t="s">
        <v>3247</v>
      </c>
      <c r="E343" s="66" t="str">
        <f>INDEX(ТабЛЭП[],MATCH(ТабТП[Код ПС]&amp;TRIM(G343),ТабЛЭП[Ключ],0),7)</f>
        <v>Y00102</v>
      </c>
      <c r="F343" s="8" t="str">
        <f>INDEX(ТабЛЭП[],MATCH(ТабТП[Код ПС]&amp;TRIM(G343),ТабЛЭП[Ключ],0),1)</f>
        <v>392-015-019</v>
      </c>
      <c r="G343" s="303" t="s">
        <v>238</v>
      </c>
      <c r="H343" s="57" t="str">
        <f>INDEX(ТабПС[],MATCH(I343,Подстанции,0),1)</f>
        <v>392-015</v>
      </c>
      <c r="I343" s="58" t="s">
        <v>258</v>
      </c>
      <c r="Y343" s="61" t="s">
        <v>2218</v>
      </c>
      <c r="AH343" s="62"/>
      <c r="AJ343" s="330" t="s">
        <v>149</v>
      </c>
      <c r="AM343" s="78"/>
      <c r="AN343" s="79"/>
      <c r="AO343" s="79"/>
      <c r="AP343" s="79"/>
      <c r="AQ343" s="76"/>
      <c r="AR343" s="76"/>
      <c r="AS343" s="76"/>
      <c r="AT343" s="76"/>
      <c r="AU343" s="76"/>
      <c r="AV343" s="76"/>
      <c r="AW343" s="76"/>
      <c r="AX343" s="76"/>
      <c r="AY343" s="76"/>
      <c r="AZ343" s="76"/>
    </row>
    <row r="344" spans="1:52" s="61" customFormat="1" ht="15.75" hidden="1" customHeight="1" x14ac:dyDescent="0.25">
      <c r="A344" s="66" t="str">
        <f>CONCATENATE(F344,"-",C344)</f>
        <v>392-015-019-00273</v>
      </c>
      <c r="B344" s="261" t="str">
        <f>ТабТП[[#This Row],[Код ВЛ]]&amp;TRIM(ТабТП[[#This Row],[Наименование ТП]])</f>
        <v>392-015-019ТП 01-26 Плавни</v>
      </c>
      <c r="C344" s="66" t="s">
        <v>529</v>
      </c>
      <c r="D344" s="67" t="s">
        <v>3248</v>
      </c>
      <c r="E344" s="66" t="str">
        <f>INDEX(ТабЛЭП[],MATCH(ТабТП[Код ПС]&amp;TRIM(G344),ТабЛЭП[Ключ],0),7)</f>
        <v>Y00102</v>
      </c>
      <c r="F344" s="8" t="str">
        <f>INDEX(ТабЛЭП[],MATCH(ТабТП[Код ПС]&amp;TRIM(G344),ТабЛЭП[Ключ],0),1)</f>
        <v>392-015-019</v>
      </c>
      <c r="G344" s="303" t="s">
        <v>238</v>
      </c>
      <c r="H344" s="57" t="str">
        <f>INDEX(ТабПС[],MATCH(I344,Подстанции,0),1)</f>
        <v>392-015</v>
      </c>
      <c r="I344" s="58" t="s">
        <v>258</v>
      </c>
      <c r="Y344" s="61" t="s">
        <v>2218</v>
      </c>
      <c r="AH344" s="62"/>
      <c r="AJ344" s="330" t="s">
        <v>149</v>
      </c>
      <c r="AM344" s="78"/>
      <c r="AN344" s="79"/>
      <c r="AO344" s="79"/>
      <c r="AP344" s="79"/>
      <c r="AQ344" s="76"/>
      <c r="AR344" s="76"/>
      <c r="AS344" s="76"/>
      <c r="AT344" s="76"/>
      <c r="AU344" s="76"/>
      <c r="AV344" s="76"/>
      <c r="AW344" s="76"/>
      <c r="AX344" s="76"/>
      <c r="AY344" s="76"/>
      <c r="AZ344" s="76"/>
    </row>
    <row r="345" spans="1:52" s="61" customFormat="1" ht="15.75" hidden="1" customHeight="1" x14ac:dyDescent="0.25">
      <c r="A345" s="66" t="str">
        <f>CONCATENATE(F345,"-",C345)</f>
        <v>392-015-019-00274</v>
      </c>
      <c r="B345" s="261" t="str">
        <f>ТабТП[[#This Row],[Код ВЛ]]&amp;TRIM(ТабТП[[#This Row],[Наименование ТП]])</f>
        <v>392-015-019ТП 01-27 Гаврилово</v>
      </c>
      <c r="C345" s="66" t="s">
        <v>530</v>
      </c>
      <c r="D345" s="67" t="s">
        <v>3249</v>
      </c>
      <c r="E345" s="66" t="str">
        <f>INDEX(ТабЛЭП[],MATCH(ТабТП[Код ПС]&amp;TRIM(G345),ТабЛЭП[Ключ],0),7)</f>
        <v>Y00102</v>
      </c>
      <c r="F345" s="8" t="str">
        <f>INDEX(ТабЛЭП[],MATCH(ТабТП[Код ПС]&amp;TRIM(G345),ТабЛЭП[Ключ],0),1)</f>
        <v>392-015-019</v>
      </c>
      <c r="G345" s="303" t="s">
        <v>238</v>
      </c>
      <c r="H345" s="57" t="str">
        <f>INDEX(ТабПС[],MATCH(I345,Подстанции,0),1)</f>
        <v>392-015</v>
      </c>
      <c r="I345" s="58" t="s">
        <v>258</v>
      </c>
      <c r="Y345" s="61" t="s">
        <v>2218</v>
      </c>
      <c r="AH345" s="62"/>
      <c r="AJ345" s="330" t="s">
        <v>149</v>
      </c>
      <c r="AM345" s="78"/>
      <c r="AN345" s="79"/>
      <c r="AO345" s="79"/>
      <c r="AP345" s="79"/>
      <c r="AQ345" s="76"/>
      <c r="AR345" s="76"/>
      <c r="AS345" s="76"/>
      <c r="AT345" s="76"/>
      <c r="AU345" s="76"/>
      <c r="AV345" s="76"/>
      <c r="AW345" s="76"/>
      <c r="AX345" s="76"/>
      <c r="AY345" s="76"/>
      <c r="AZ345" s="76"/>
    </row>
    <row r="346" spans="1:52" s="61" customFormat="1" ht="15.75" hidden="1" customHeight="1" x14ac:dyDescent="0.25">
      <c r="A346" s="66" t="str">
        <f>CONCATENATE(F346,"-",C346)</f>
        <v>392-015-019-00275</v>
      </c>
      <c r="B346" s="261" t="str">
        <f>ТабТП[[#This Row],[Код ВЛ]]&amp;TRIM(ТабТП[[#This Row],[Наименование ТП]])</f>
        <v>392-015-019ТП 01-28 Гусев-Голдапп АЗС Ростек</v>
      </c>
      <c r="C346" s="66" t="s">
        <v>2591</v>
      </c>
      <c r="D346" s="67" t="s">
        <v>3250</v>
      </c>
      <c r="E346" s="66" t="str">
        <f>INDEX(ТабЛЭП[],MATCH(ТабТП[Код ПС]&amp;TRIM(G346),ТабЛЭП[Ключ],0),7)</f>
        <v>Y00102</v>
      </c>
      <c r="F346" s="8" t="str">
        <f>INDEX(ТабЛЭП[],MATCH(ТабТП[Код ПС]&amp;TRIM(G346),ТабЛЭП[Ключ],0),1)</f>
        <v>392-015-019</v>
      </c>
      <c r="G346" s="303" t="s">
        <v>238</v>
      </c>
      <c r="H346" s="57" t="str">
        <f>INDEX(ТабПС[],MATCH(I346,Подстанции,0),1)</f>
        <v>392-015</v>
      </c>
      <c r="I346" s="58" t="s">
        <v>258</v>
      </c>
      <c r="Y346" s="61" t="s">
        <v>2218</v>
      </c>
      <c r="AH346" s="62"/>
      <c r="AJ346" s="330" t="s">
        <v>149</v>
      </c>
      <c r="AM346" s="78"/>
      <c r="AN346" s="79"/>
      <c r="AO346" s="79"/>
      <c r="AP346" s="79"/>
      <c r="AQ346" s="76"/>
      <c r="AR346" s="76"/>
      <c r="AS346" s="76"/>
      <c r="AT346" s="76"/>
      <c r="AU346" s="76"/>
      <c r="AV346" s="76"/>
      <c r="AW346" s="76"/>
      <c r="AX346" s="76"/>
      <c r="AY346" s="76"/>
      <c r="AZ346" s="76"/>
    </row>
    <row r="347" spans="1:52" s="61" customFormat="1" ht="15.75" hidden="1" customHeight="1" x14ac:dyDescent="0.25">
      <c r="A347" s="66" t="str">
        <f>CONCATENATE(F347,"-",C347)</f>
        <v>392-015-019-00276</v>
      </c>
      <c r="B347" s="261" t="str">
        <f>ТабТП[[#This Row],[Код ВЛ]]&amp;TRIM(ТабТП[[#This Row],[Наименование ТП]])</f>
        <v>392-015-019ТП 01-29 Карамышево</v>
      </c>
      <c r="C347" s="66" t="s">
        <v>531</v>
      </c>
      <c r="D347" s="67" t="s">
        <v>3251</v>
      </c>
      <c r="E347" s="66" t="str">
        <f>INDEX(ТабЛЭП[],MATCH(ТабТП[Код ПС]&amp;TRIM(G347),ТабЛЭП[Ключ],0),7)</f>
        <v>Y00102</v>
      </c>
      <c r="F347" s="8" t="str">
        <f>INDEX(ТабЛЭП[],MATCH(ТабТП[Код ПС]&amp;TRIM(G347),ТабЛЭП[Ключ],0),1)</f>
        <v>392-015-019</v>
      </c>
      <c r="G347" s="303" t="s">
        <v>238</v>
      </c>
      <c r="H347" s="57" t="str">
        <f>INDEX(ТабПС[],MATCH(I347,Подстанции,0),1)</f>
        <v>392-015</v>
      </c>
      <c r="I347" s="58" t="s">
        <v>258</v>
      </c>
      <c r="Y347" s="61" t="s">
        <v>2218</v>
      </c>
      <c r="AH347" s="62"/>
      <c r="AJ347" s="330" t="s">
        <v>149</v>
      </c>
      <c r="AM347" s="78"/>
      <c r="AN347" s="79"/>
      <c r="AO347" s="79"/>
      <c r="AP347" s="79"/>
      <c r="AQ347" s="76"/>
      <c r="AR347" s="76"/>
      <c r="AS347" s="76"/>
      <c r="AT347" s="76"/>
      <c r="AU347" s="76"/>
      <c r="AV347" s="76"/>
      <c r="AW347" s="76"/>
      <c r="AX347" s="76"/>
      <c r="AY347" s="76"/>
      <c r="AZ347" s="323"/>
    </row>
    <row r="348" spans="1:52" s="61" customFormat="1" ht="15.75" hidden="1" customHeight="1" x14ac:dyDescent="0.25">
      <c r="A348" s="66" t="str">
        <f>CONCATENATE(F348,"-",C348)</f>
        <v>392-015-019-00277</v>
      </c>
      <c r="B348" s="261" t="str">
        <f>ТабТП[[#This Row],[Код ВЛ]]&amp;TRIM(ТабТП[[#This Row],[Наименование ТП]])</f>
        <v>392-015-019ТП 01-32 Кадынка</v>
      </c>
      <c r="C348" s="66" t="s">
        <v>532</v>
      </c>
      <c r="D348" s="67" t="s">
        <v>3252</v>
      </c>
      <c r="E348" s="66" t="str">
        <f>INDEX(ТабЛЭП[],MATCH(ТабТП[Код ПС]&amp;TRIM(G348),ТабЛЭП[Ключ],0),7)</f>
        <v>Y00102</v>
      </c>
      <c r="F348" s="8" t="str">
        <f>INDEX(ТабЛЭП[],MATCH(ТабТП[Код ПС]&amp;TRIM(G348),ТабЛЭП[Ключ],0),1)</f>
        <v>392-015-019</v>
      </c>
      <c r="G348" s="303" t="s">
        <v>238</v>
      </c>
      <c r="H348" s="57" t="str">
        <f>INDEX(ТабПС[],MATCH(I348,Подстанции,0),1)</f>
        <v>392-015</v>
      </c>
      <c r="I348" s="58" t="s">
        <v>258</v>
      </c>
      <c r="Y348" s="61" t="s">
        <v>2218</v>
      </c>
      <c r="AH348" s="62"/>
      <c r="AJ348" s="330" t="s">
        <v>149</v>
      </c>
      <c r="AM348" s="78"/>
      <c r="AN348" s="79"/>
      <c r="AO348" s="79"/>
      <c r="AP348" s="79"/>
      <c r="AQ348" s="76"/>
      <c r="AR348" s="76"/>
      <c r="AS348" s="76"/>
      <c r="AT348" s="76"/>
      <c r="AU348" s="76"/>
      <c r="AV348" s="76"/>
      <c r="AW348" s="76"/>
      <c r="AX348" s="76"/>
      <c r="AY348" s="76"/>
      <c r="AZ348" s="323"/>
    </row>
    <row r="349" spans="1:52" s="61" customFormat="1" ht="15.75" hidden="1" customHeight="1" x14ac:dyDescent="0.25">
      <c r="A349" s="66" t="str">
        <f>CONCATENATE(F349,"-",C349)</f>
        <v>392-015-019-00278</v>
      </c>
      <c r="B349" s="261" t="str">
        <f>ТабТП[[#This Row],[Код ВЛ]]&amp;TRIM(ТабТП[[#This Row],[Наименование ТП]])</f>
        <v>392-015-019ТП 01-34 Кругловка</v>
      </c>
      <c r="C349" s="66" t="s">
        <v>533</v>
      </c>
      <c r="D349" s="67" t="s">
        <v>3253</v>
      </c>
      <c r="E349" s="66" t="str">
        <f>INDEX(ТабЛЭП[],MATCH(ТабТП[Код ПС]&amp;TRIM(G349),ТабЛЭП[Ключ],0),7)</f>
        <v>Y00102</v>
      </c>
      <c r="F349" s="8" t="str">
        <f>INDEX(ТабЛЭП[],MATCH(ТабТП[Код ПС]&amp;TRIM(G349),ТабЛЭП[Ключ],0),1)</f>
        <v>392-015-019</v>
      </c>
      <c r="G349" s="303" t="s">
        <v>238</v>
      </c>
      <c r="H349" s="57" t="str">
        <f>INDEX(ТабПС[],MATCH(I349,Подстанции,0),1)</f>
        <v>392-015</v>
      </c>
      <c r="I349" s="58" t="s">
        <v>258</v>
      </c>
      <c r="Y349" s="61" t="s">
        <v>2218</v>
      </c>
      <c r="AH349" s="62"/>
      <c r="AJ349" s="330" t="s">
        <v>149</v>
      </c>
      <c r="AM349" s="78"/>
      <c r="AN349" s="79"/>
      <c r="AO349" s="79"/>
      <c r="AP349" s="79"/>
      <c r="AQ349" s="76"/>
      <c r="AR349" s="76"/>
      <c r="AS349" s="76"/>
      <c r="AT349" s="76"/>
      <c r="AU349" s="76"/>
      <c r="AV349" s="76"/>
      <c r="AW349" s="76"/>
      <c r="AX349" s="76"/>
      <c r="AY349" s="76"/>
      <c r="AZ349" s="323"/>
    </row>
    <row r="350" spans="1:52" s="61" customFormat="1" ht="15.75" hidden="1" customHeight="1" x14ac:dyDescent="0.25">
      <c r="A350" s="66" t="str">
        <f>CONCATENATE(F350,"-",C350)</f>
        <v>392-015-019-00279</v>
      </c>
      <c r="B350" s="261" t="str">
        <f>ТабТП[[#This Row],[Код ВЛ]]&amp;TRIM(ТабТП[[#This Row],[Наименование ТП]])</f>
        <v>392-015-019ТП 01-35 Карамышево</v>
      </c>
      <c r="C350" s="66" t="s">
        <v>534</v>
      </c>
      <c r="D350" s="67" t="s">
        <v>3254</v>
      </c>
      <c r="E350" s="66" t="str">
        <f>INDEX(ТабЛЭП[],MATCH(ТабТП[Код ПС]&amp;TRIM(G350),ТабЛЭП[Ключ],0),7)</f>
        <v>Y00102</v>
      </c>
      <c r="F350" s="8" t="str">
        <f>INDEX(ТабЛЭП[],MATCH(ТабТП[Код ПС]&amp;TRIM(G350),ТабЛЭП[Ключ],0),1)</f>
        <v>392-015-019</v>
      </c>
      <c r="G350" s="303" t="s">
        <v>238</v>
      </c>
      <c r="H350" s="57" t="str">
        <f>INDEX(ТабПС[],MATCH(I350,Подстанции,0),1)</f>
        <v>392-015</v>
      </c>
      <c r="I350" s="58" t="s">
        <v>258</v>
      </c>
      <c r="Y350" s="61" t="s">
        <v>2218</v>
      </c>
      <c r="AH350" s="62"/>
      <c r="AJ350" s="330" t="s">
        <v>149</v>
      </c>
      <c r="AM350" s="78"/>
      <c r="AN350" s="79"/>
      <c r="AO350" s="79"/>
      <c r="AP350" s="79"/>
      <c r="AQ350" s="76"/>
      <c r="AR350" s="76"/>
      <c r="AS350" s="76"/>
      <c r="AT350" s="76"/>
      <c r="AU350" s="76"/>
      <c r="AV350" s="76"/>
      <c r="AW350" s="76"/>
      <c r="AX350" s="76"/>
      <c r="AY350" s="76"/>
      <c r="AZ350" s="323"/>
    </row>
    <row r="351" spans="1:52" s="61" customFormat="1" ht="15.75" hidden="1" customHeight="1" x14ac:dyDescent="0.25">
      <c r="A351" s="66" t="str">
        <f>CONCATENATE(F351,"-",C351)</f>
        <v>392-015-019-00280</v>
      </c>
      <c r="B351" s="261" t="str">
        <f>ТабТП[[#This Row],[Код ВЛ]]&amp;TRIM(ТабТП[[#This Row],[Наименование ТП]])</f>
        <v>392-015-019ТП 01-37 Н. Кадынка</v>
      </c>
      <c r="C351" s="66" t="s">
        <v>535</v>
      </c>
      <c r="D351" s="67" t="s">
        <v>3255</v>
      </c>
      <c r="E351" s="66" t="str">
        <f>INDEX(ТабЛЭП[],MATCH(ТабТП[Код ПС]&amp;TRIM(G351),ТабЛЭП[Ключ],0),7)</f>
        <v>Y00102</v>
      </c>
      <c r="F351" s="8" t="str">
        <f>INDEX(ТабЛЭП[],MATCH(ТабТП[Код ПС]&amp;TRIM(G351),ТабЛЭП[Ключ],0),1)</f>
        <v>392-015-019</v>
      </c>
      <c r="G351" s="303" t="s">
        <v>238</v>
      </c>
      <c r="H351" s="57" t="str">
        <f>INDEX(ТабПС[],MATCH(I351,Подстанции,0),1)</f>
        <v>392-015</v>
      </c>
      <c r="I351" s="58" t="s">
        <v>258</v>
      </c>
      <c r="Y351" s="61" t="s">
        <v>2218</v>
      </c>
      <c r="AH351" s="62"/>
      <c r="AJ351" s="330" t="s">
        <v>149</v>
      </c>
      <c r="AM351" s="78"/>
      <c r="AN351" s="79"/>
      <c r="AO351" s="79"/>
      <c r="AP351" s="79"/>
      <c r="AQ351" s="76"/>
      <c r="AR351" s="76"/>
      <c r="AS351" s="76"/>
      <c r="AT351" s="76"/>
      <c r="AU351" s="76"/>
      <c r="AV351" s="76"/>
      <c r="AW351" s="76"/>
      <c r="AX351" s="76"/>
      <c r="AY351" s="76"/>
      <c r="AZ351" s="323"/>
    </row>
    <row r="352" spans="1:52" s="61" customFormat="1" ht="15.75" hidden="1" customHeight="1" x14ac:dyDescent="0.25">
      <c r="A352" s="66" t="str">
        <f>CONCATENATE(F352,"-",C352)</f>
        <v>392-015-019-00281</v>
      </c>
      <c r="B352" s="261" t="str">
        <f>ТабТП[[#This Row],[Код ВЛ]]&amp;TRIM(ТабТП[[#This Row],[Наименование ТП]])</f>
        <v>392-015-019ТП 01-38 Н. Кадынка</v>
      </c>
      <c r="C352" s="66" t="s">
        <v>536</v>
      </c>
      <c r="D352" s="67" t="s">
        <v>3256</v>
      </c>
      <c r="E352" s="66" t="str">
        <f>INDEX(ТабЛЭП[],MATCH(ТабТП[Код ПС]&amp;TRIM(G352),ТабЛЭП[Ключ],0),7)</f>
        <v>Y00102</v>
      </c>
      <c r="F352" s="8" t="str">
        <f>INDEX(ТабЛЭП[],MATCH(ТабТП[Код ПС]&amp;TRIM(G352),ТабЛЭП[Ключ],0),1)</f>
        <v>392-015-019</v>
      </c>
      <c r="G352" s="303" t="s">
        <v>238</v>
      </c>
      <c r="H352" s="57" t="str">
        <f>INDEX(ТабПС[],MATCH(I352,Подстанции,0),1)</f>
        <v>392-015</v>
      </c>
      <c r="I352" s="58" t="s">
        <v>258</v>
      </c>
      <c r="Y352" s="61" t="s">
        <v>2218</v>
      </c>
      <c r="AH352" s="62"/>
      <c r="AJ352" s="330" t="s">
        <v>149</v>
      </c>
      <c r="AM352" s="78"/>
      <c r="AN352" s="79"/>
      <c r="AO352" s="79"/>
      <c r="AP352" s="79"/>
      <c r="AQ352" s="76"/>
      <c r="AR352" s="76"/>
      <c r="AS352" s="76"/>
      <c r="AT352" s="76"/>
      <c r="AU352" s="76"/>
      <c r="AV352" s="76"/>
      <c r="AW352" s="76"/>
      <c r="AX352" s="76"/>
      <c r="AY352" s="76"/>
      <c r="AZ352" s="323"/>
    </row>
    <row r="353" spans="1:52" s="61" customFormat="1" ht="15.75" hidden="1" customHeight="1" x14ac:dyDescent="0.25">
      <c r="A353" s="66" t="str">
        <f>CONCATENATE(F353,"-",C353)</f>
        <v>392-015-019-00282</v>
      </c>
      <c r="B353" s="261" t="str">
        <f>ТабТП[[#This Row],[Код ВЛ]]&amp;TRIM(ТабТП[[#This Row],[Наименование ТП]])</f>
        <v>392-015-019ТП 01-39 Н. Прудное</v>
      </c>
      <c r="C353" s="66" t="s">
        <v>537</v>
      </c>
      <c r="D353" s="67" t="s">
        <v>3257</v>
      </c>
      <c r="E353" s="66" t="str">
        <f>INDEX(ТабЛЭП[],MATCH(ТабТП[Код ПС]&amp;TRIM(G353),ТабЛЭП[Ключ],0),7)</f>
        <v>Y00102</v>
      </c>
      <c r="F353" s="8" t="str">
        <f>INDEX(ТабЛЭП[],MATCH(ТабТП[Код ПС]&amp;TRIM(G353),ТабЛЭП[Ключ],0),1)</f>
        <v>392-015-019</v>
      </c>
      <c r="G353" s="303" t="s">
        <v>238</v>
      </c>
      <c r="H353" s="57" t="str">
        <f>INDEX(ТабПС[],MATCH(I353,Подстанции,0),1)</f>
        <v>392-015</v>
      </c>
      <c r="I353" s="58" t="s">
        <v>258</v>
      </c>
      <c r="Y353" s="61" t="s">
        <v>2218</v>
      </c>
      <c r="AH353" s="62"/>
      <c r="AJ353" s="330" t="s">
        <v>149</v>
      </c>
      <c r="AM353" s="78"/>
      <c r="AN353" s="79"/>
      <c r="AO353" s="79"/>
      <c r="AP353" s="79"/>
      <c r="AQ353" s="76"/>
      <c r="AR353" s="76"/>
      <c r="AS353" s="76"/>
      <c r="AT353" s="76"/>
      <c r="AU353" s="76"/>
      <c r="AV353" s="76"/>
      <c r="AW353" s="76"/>
      <c r="AX353" s="76"/>
      <c r="AY353" s="76"/>
      <c r="AZ353" s="323"/>
    </row>
    <row r="354" spans="1:52" s="61" customFormat="1" ht="15.75" hidden="1" customHeight="1" x14ac:dyDescent="0.25">
      <c r="A354" s="66" t="str">
        <f>CONCATENATE(F354,"-",C354)</f>
        <v>392-015-019-00283</v>
      </c>
      <c r="B354" s="261" t="str">
        <f>ТабТП[[#This Row],[Код ВЛ]]&amp;TRIM(ТабТП[[#This Row],[Наименование ТП]])</f>
        <v>392-015-019ТП 01-41 Гусев-Голдапп погран.застава</v>
      </c>
      <c r="C354" s="66" t="s">
        <v>538</v>
      </c>
      <c r="D354" s="67" t="s">
        <v>3258</v>
      </c>
      <c r="E354" s="66" t="str">
        <f>INDEX(ТабЛЭП[],MATCH(ТабТП[Код ПС]&amp;TRIM(G354),ТабЛЭП[Ключ],0),7)</f>
        <v>Y00102</v>
      </c>
      <c r="F354" s="8" t="str">
        <f>INDEX(ТабЛЭП[],MATCH(ТабТП[Код ПС]&amp;TRIM(G354),ТабЛЭП[Ключ],0),1)</f>
        <v>392-015-019</v>
      </c>
      <c r="G354" s="303" t="s">
        <v>238</v>
      </c>
      <c r="H354" s="57" t="str">
        <f>INDEX(ТабПС[],MATCH(I354,Подстанции,0),1)</f>
        <v>392-015</v>
      </c>
      <c r="I354" s="58" t="s">
        <v>258</v>
      </c>
      <c r="Y354" s="61" t="s">
        <v>2218</v>
      </c>
      <c r="AH354" s="62"/>
      <c r="AJ354" s="330" t="s">
        <v>149</v>
      </c>
      <c r="AM354" s="78"/>
      <c r="AN354" s="79"/>
      <c r="AO354" s="79"/>
      <c r="AP354" s="79"/>
      <c r="AQ354" s="76"/>
      <c r="AR354" s="76"/>
      <c r="AS354" s="76"/>
      <c r="AT354" s="76"/>
      <c r="AU354" s="76"/>
      <c r="AV354" s="76"/>
      <c r="AW354" s="76"/>
      <c r="AX354" s="76"/>
      <c r="AY354" s="76"/>
      <c r="AZ354" s="323"/>
    </row>
    <row r="355" spans="1:52" s="61" customFormat="1" ht="15.75" hidden="1" customHeight="1" x14ac:dyDescent="0.25">
      <c r="A355" s="281" t="str">
        <f>CONCATENATE(F355,"-",C355)</f>
        <v>392-015-019-00284</v>
      </c>
      <c r="B355" s="261" t="str">
        <f>ТабТП[[#This Row],[Код ВЛ]]&amp;TRIM(ТабТП[[#This Row],[Наименование ТП]])</f>
        <v>392-015-019ТП 01-44 ООО Калининградская мясная компания аб</v>
      </c>
      <c r="C355" s="281" t="s">
        <v>539</v>
      </c>
      <c r="D355" s="196" t="s">
        <v>3259</v>
      </c>
      <c r="E355" s="281" t="str">
        <f>INDEX(ТабЛЭП[],MATCH(ТабТП[Код ПС]&amp;TRIM(G355),ТабЛЭП[Ключ],0),7)</f>
        <v>Y00102</v>
      </c>
      <c r="F355" s="8" t="str">
        <f>INDEX(ТабЛЭП[],MATCH(ТабТП[Код ПС]&amp;TRIM(G355),ТабЛЭП[Ключ],0),1)</f>
        <v>392-015-019</v>
      </c>
      <c r="G355" s="303" t="s">
        <v>238</v>
      </c>
      <c r="H355" s="57" t="str">
        <f>INDEX(ТабПС[],MATCH(I355,Подстанции,0),1)</f>
        <v>392-015</v>
      </c>
      <c r="I355" s="58" t="s">
        <v>258</v>
      </c>
      <c r="J355" s="328"/>
      <c r="K355" s="328"/>
      <c r="M355" s="328"/>
      <c r="N355" s="328"/>
      <c r="T355" s="328"/>
      <c r="U355" s="328"/>
      <c r="V355" s="328"/>
      <c r="W355" s="328"/>
      <c r="X355" s="328"/>
      <c r="Y355" s="328" t="s">
        <v>2218</v>
      </c>
      <c r="Z355" s="328"/>
      <c r="AA355" s="328"/>
      <c r="AC355" s="328"/>
      <c r="AH355" s="322"/>
      <c r="AJ355" s="330" t="s">
        <v>149</v>
      </c>
      <c r="AM355" s="210"/>
      <c r="AN355" s="263"/>
      <c r="AO355" s="263"/>
      <c r="AP355" s="263"/>
      <c r="AQ355" s="323"/>
      <c r="AR355" s="323"/>
      <c r="AS355" s="323"/>
      <c r="AT355" s="323"/>
      <c r="AU355" s="323"/>
      <c r="AV355" s="323"/>
      <c r="AW355" s="323"/>
      <c r="AX355" s="323"/>
      <c r="AY355" s="323"/>
      <c r="AZ355" s="323"/>
    </row>
    <row r="356" spans="1:52" s="61" customFormat="1" ht="15.75" hidden="1" customHeight="1" x14ac:dyDescent="0.25">
      <c r="A356" s="281" t="str">
        <f>CONCATENATE(F356,"-",C356)</f>
        <v>392-015-019-00285</v>
      </c>
      <c r="B356" s="261" t="str">
        <f>ТабТП[[#This Row],[Код ВЛ]]&amp;TRIM(ТабТП[[#This Row],[Наименование ТП]])</f>
        <v>392-015-019ТП 01-45 ОООК-кая мясная компания аб</v>
      </c>
      <c r="C356" s="281" t="s">
        <v>540</v>
      </c>
      <c r="D356" s="196" t="s">
        <v>3260</v>
      </c>
      <c r="E356" s="281" t="str">
        <f>INDEX(ТабЛЭП[],MATCH(ТабТП[Код ПС]&amp;TRIM(G356),ТабЛЭП[Ключ],0),7)</f>
        <v>Y00102</v>
      </c>
      <c r="F356" s="8" t="str">
        <f>INDEX(ТабЛЭП[],MATCH(ТабТП[Код ПС]&amp;TRIM(G356),ТабЛЭП[Ключ],0),1)</f>
        <v>392-015-019</v>
      </c>
      <c r="G356" s="303" t="s">
        <v>238</v>
      </c>
      <c r="H356" s="57" t="str">
        <f>INDEX(ТабПС[],MATCH(I356,Подстанции,0),1)</f>
        <v>392-015</v>
      </c>
      <c r="I356" s="58" t="s">
        <v>258</v>
      </c>
      <c r="J356" s="328"/>
      <c r="K356" s="328"/>
      <c r="M356" s="328"/>
      <c r="N356" s="328"/>
      <c r="T356" s="328"/>
      <c r="U356" s="328"/>
      <c r="V356" s="328"/>
      <c r="W356" s="328"/>
      <c r="X356" s="328"/>
      <c r="Y356" s="328" t="s">
        <v>2218</v>
      </c>
      <c r="Z356" s="328"/>
      <c r="AA356" s="328"/>
      <c r="AC356" s="328"/>
      <c r="AH356" s="322"/>
      <c r="AJ356" s="330" t="s">
        <v>149</v>
      </c>
      <c r="AM356" s="210"/>
      <c r="AN356" s="263"/>
      <c r="AO356" s="263"/>
      <c r="AP356" s="263"/>
      <c r="AQ356" s="323"/>
      <c r="AR356" s="323"/>
      <c r="AS356" s="323"/>
      <c r="AT356" s="323"/>
      <c r="AU356" s="323"/>
      <c r="AV356" s="323"/>
      <c r="AW356" s="323"/>
      <c r="AX356" s="323"/>
      <c r="AY356" s="323"/>
      <c r="AZ356" s="323"/>
    </row>
    <row r="357" spans="1:52" s="61" customFormat="1" ht="15.75" hidden="1" customHeight="1" x14ac:dyDescent="0.25">
      <c r="A357" s="281" t="str">
        <f>CONCATENATE(F357,"-",C357)</f>
        <v>392-015-019-00286</v>
      </c>
      <c r="B357" s="261" t="str">
        <f>ТабТП[[#This Row],[Код ВЛ]]&amp;TRIM(ТабТП[[#This Row],[Наименование ТП]])</f>
        <v>392-015-019ТП 02-05 Суворовка</v>
      </c>
      <c r="C357" s="281" t="s">
        <v>541</v>
      </c>
      <c r="D357" s="196" t="s">
        <v>3261</v>
      </c>
      <c r="E357" s="281" t="str">
        <f>INDEX(ТабЛЭП[],MATCH(ТабТП[Код ПС]&amp;TRIM(G357),ТабЛЭП[Ключ],0),7)</f>
        <v>Y00102</v>
      </c>
      <c r="F357" s="8" t="str">
        <f>INDEX(ТабЛЭП[],MATCH(ТабТП[Код ПС]&amp;TRIM(G357),ТабЛЭП[Ключ],0),1)</f>
        <v>392-015-019</v>
      </c>
      <c r="G357" s="303" t="s">
        <v>238</v>
      </c>
      <c r="H357" s="57" t="str">
        <f>INDEX(ТабПС[],MATCH(I357,Подстанции,0),1)</f>
        <v>392-015</v>
      </c>
      <c r="I357" s="58" t="s">
        <v>258</v>
      </c>
      <c r="J357" s="328"/>
      <c r="K357" s="328"/>
      <c r="M357" s="328"/>
      <c r="N357" s="328"/>
      <c r="T357" s="328"/>
      <c r="U357" s="328"/>
      <c r="V357" s="328"/>
      <c r="W357" s="328"/>
      <c r="X357" s="328"/>
      <c r="Y357" s="328" t="s">
        <v>2218</v>
      </c>
      <c r="Z357" s="328"/>
      <c r="AA357" s="328"/>
      <c r="AC357" s="328"/>
      <c r="AH357" s="322"/>
      <c r="AJ357" s="330" t="s">
        <v>149</v>
      </c>
      <c r="AM357" s="210"/>
      <c r="AN357" s="263"/>
      <c r="AO357" s="263"/>
      <c r="AP357" s="263"/>
      <c r="AQ357" s="323"/>
      <c r="AR357" s="323"/>
      <c r="AS357" s="323"/>
      <c r="AT357" s="323"/>
      <c r="AU357" s="323"/>
      <c r="AV357" s="323"/>
      <c r="AW357" s="323"/>
      <c r="AX357" s="323"/>
      <c r="AY357" s="323"/>
      <c r="AZ357" s="323"/>
    </row>
    <row r="358" spans="1:52" s="61" customFormat="1" ht="15.75" hidden="1" customHeight="1" x14ac:dyDescent="0.25">
      <c r="A358" s="281" t="str">
        <f>CONCATENATE(F358,"-",C358)</f>
        <v>392-015-019-00287</v>
      </c>
      <c r="B358" s="261" t="str">
        <f>ТабТП[[#This Row],[Код ВЛ]]&amp;TRIM(ТабТП[[#This Row],[Наименование ТП]])</f>
        <v>392-015-019ТП 02-06 Борок</v>
      </c>
      <c r="C358" s="281" t="s">
        <v>542</v>
      </c>
      <c r="D358" s="196" t="s">
        <v>3262</v>
      </c>
      <c r="E358" s="281" t="str">
        <f>INDEX(ТабЛЭП[],MATCH(ТабТП[Код ПС]&amp;TRIM(G358),ТабЛЭП[Ключ],0),7)</f>
        <v>Y00102</v>
      </c>
      <c r="F358" s="8" t="str">
        <f>INDEX(ТабЛЭП[],MATCH(ТабТП[Код ПС]&amp;TRIM(G358),ТабЛЭП[Ключ],0),1)</f>
        <v>392-015-019</v>
      </c>
      <c r="G358" s="303" t="s">
        <v>238</v>
      </c>
      <c r="H358" s="57" t="str">
        <f>INDEX(ТабПС[],MATCH(I358,Подстанции,0),1)</f>
        <v>392-015</v>
      </c>
      <c r="I358" s="58" t="s">
        <v>258</v>
      </c>
      <c r="J358" s="328"/>
      <c r="K358" s="328"/>
      <c r="M358" s="328"/>
      <c r="N358" s="328"/>
      <c r="T358" s="328"/>
      <c r="U358" s="328"/>
      <c r="V358" s="328"/>
      <c r="W358" s="328"/>
      <c r="X358" s="328"/>
      <c r="Y358" s="328" t="s">
        <v>2218</v>
      </c>
      <c r="Z358" s="328"/>
      <c r="AA358" s="328"/>
      <c r="AC358" s="328"/>
      <c r="AH358" s="322"/>
      <c r="AJ358" s="330" t="s">
        <v>149</v>
      </c>
      <c r="AM358" s="210"/>
      <c r="AN358" s="263"/>
      <c r="AO358" s="263"/>
      <c r="AP358" s="263"/>
      <c r="AQ358" s="323"/>
      <c r="AR358" s="323"/>
      <c r="AS358" s="323"/>
      <c r="AT358" s="323"/>
      <c r="AU358" s="323"/>
      <c r="AV358" s="323"/>
      <c r="AW358" s="323"/>
      <c r="AX358" s="323"/>
      <c r="AY358" s="323"/>
      <c r="AZ358" s="323"/>
    </row>
    <row r="359" spans="1:52" s="61" customFormat="1" ht="15.75" hidden="1" customHeight="1" x14ac:dyDescent="0.25">
      <c r="A359" s="281" t="str">
        <f>CONCATENATE(F359,"-",C359)</f>
        <v>392-015-019-00288</v>
      </c>
      <c r="B359" s="261" t="str">
        <f>ТабТП[[#This Row],[Код ВЛ]]&amp;TRIM(ТабТП[[#This Row],[Наименование ТП]])</f>
        <v>392-015-019ТП 02-11 Суворовка</v>
      </c>
      <c r="C359" s="281" t="s">
        <v>543</v>
      </c>
      <c r="D359" s="196" t="s">
        <v>3263</v>
      </c>
      <c r="E359" s="281" t="str">
        <f>INDEX(ТабЛЭП[],MATCH(ТабТП[Код ПС]&amp;TRIM(G359),ТабЛЭП[Ключ],0),7)</f>
        <v>Y00102</v>
      </c>
      <c r="F359" s="8" t="str">
        <f>INDEX(ТабЛЭП[],MATCH(ТабТП[Код ПС]&amp;TRIM(G359),ТабЛЭП[Ключ],0),1)</f>
        <v>392-015-019</v>
      </c>
      <c r="G359" s="303" t="s">
        <v>238</v>
      </c>
      <c r="H359" s="57" t="str">
        <f>INDEX(ТабПС[],MATCH(I359,Подстанции,0),1)</f>
        <v>392-015</v>
      </c>
      <c r="I359" s="58" t="s">
        <v>258</v>
      </c>
      <c r="J359" s="328"/>
      <c r="K359" s="328"/>
      <c r="M359" s="328"/>
      <c r="N359" s="328"/>
      <c r="T359" s="328"/>
      <c r="U359" s="328"/>
      <c r="V359" s="328"/>
      <c r="W359" s="328"/>
      <c r="X359" s="328"/>
      <c r="Y359" s="328" t="s">
        <v>2218</v>
      </c>
      <c r="Z359" s="328"/>
      <c r="AA359" s="328"/>
      <c r="AC359" s="328"/>
      <c r="AH359" s="322"/>
      <c r="AJ359" s="330" t="s">
        <v>149</v>
      </c>
      <c r="AM359" s="210"/>
      <c r="AN359" s="263"/>
      <c r="AO359" s="263"/>
      <c r="AP359" s="263"/>
      <c r="AQ359" s="323"/>
      <c r="AR359" s="323"/>
      <c r="AS359" s="323"/>
      <c r="AT359" s="323"/>
      <c r="AU359" s="323"/>
      <c r="AV359" s="323"/>
      <c r="AW359" s="323"/>
      <c r="AX359" s="323"/>
      <c r="AY359" s="323"/>
      <c r="AZ359" s="323"/>
    </row>
    <row r="360" spans="1:52" s="61" customFormat="1" ht="15.75" hidden="1" customHeight="1" x14ac:dyDescent="0.25">
      <c r="A360" s="281" t="str">
        <f>CONCATENATE(F360,"-",C360)</f>
        <v>392-015-019-00289</v>
      </c>
      <c r="B360" s="261" t="str">
        <f>ТабТП[[#This Row],[Код ВЛ]]&amp;TRIM(ТабТП[[#This Row],[Наименование ТП]])</f>
        <v>392-015-019ТП 02-16 Борок ЗАО Озерское, жил.дома</v>
      </c>
      <c r="C360" s="281" t="s">
        <v>544</v>
      </c>
      <c r="D360" s="196" t="s">
        <v>3264</v>
      </c>
      <c r="E360" s="281" t="str">
        <f>INDEX(ТабЛЭП[],MATCH(ТабТП[Код ПС]&amp;TRIM(G360),ТабЛЭП[Ключ],0),7)</f>
        <v>Y00102</v>
      </c>
      <c r="F360" s="8" t="str">
        <f>INDEX(ТабЛЭП[],MATCH(ТабТП[Код ПС]&amp;TRIM(G360),ТабЛЭП[Ключ],0),1)</f>
        <v>392-015-019</v>
      </c>
      <c r="G360" s="303" t="s">
        <v>238</v>
      </c>
      <c r="H360" s="57" t="str">
        <f>INDEX(ТабПС[],MATCH(I360,Подстанции,0),1)</f>
        <v>392-015</v>
      </c>
      <c r="I360" s="58" t="s">
        <v>258</v>
      </c>
      <c r="J360" s="328"/>
      <c r="K360" s="328"/>
      <c r="M360" s="328"/>
      <c r="N360" s="328"/>
      <c r="T360" s="328"/>
      <c r="U360" s="328"/>
      <c r="V360" s="328"/>
      <c r="W360" s="328"/>
      <c r="X360" s="328"/>
      <c r="Y360" s="328" t="s">
        <v>2218</v>
      </c>
      <c r="Z360" s="328"/>
      <c r="AA360" s="328"/>
      <c r="AC360" s="328"/>
      <c r="AH360" s="322"/>
      <c r="AJ360" s="330" t="s">
        <v>149</v>
      </c>
      <c r="AM360" s="210"/>
      <c r="AN360" s="263"/>
      <c r="AO360" s="263"/>
      <c r="AP360" s="263"/>
      <c r="AQ360" s="323"/>
      <c r="AR360" s="323"/>
      <c r="AS360" s="323"/>
      <c r="AT360" s="323"/>
      <c r="AU360" s="323"/>
      <c r="AV360" s="323"/>
      <c r="AW360" s="323"/>
      <c r="AX360" s="323"/>
      <c r="AY360" s="323"/>
      <c r="AZ360" s="323"/>
    </row>
    <row r="361" spans="1:52" s="61" customFormat="1" ht="15.75" hidden="1" customHeight="1" x14ac:dyDescent="0.25">
      <c r="A361" s="281" t="str">
        <f>CONCATENATE(F361,"-",C361)</f>
        <v>392-015-019-00290</v>
      </c>
      <c r="B361" s="261" t="str">
        <f>ТабТП[[#This Row],[Код ВЛ]]&amp;TRIM(ТабТП[[#This Row],[Наименование ТП]])</f>
        <v>392-015-019ТП В-105 Дубрава</v>
      </c>
      <c r="C361" s="281" t="s">
        <v>545</v>
      </c>
      <c r="D361" s="196" t="s">
        <v>3265</v>
      </c>
      <c r="E361" s="281" t="str">
        <f>INDEX(ТабЛЭП[],MATCH(ТабТП[Код ПС]&amp;TRIM(G361),ТабЛЭП[Ключ],0),7)</f>
        <v>Y00102</v>
      </c>
      <c r="F361" s="8" t="str">
        <f>INDEX(ТабЛЭП[],MATCH(ТабТП[Код ПС]&amp;TRIM(G361),ТабЛЭП[Ключ],0),1)</f>
        <v>392-015-019</v>
      </c>
      <c r="G361" s="303" t="s">
        <v>238</v>
      </c>
      <c r="H361" s="57" t="str">
        <f>INDEX(ТабПС[],MATCH(I361,Подстанции,0),1)</f>
        <v>392-015</v>
      </c>
      <c r="I361" s="58" t="s">
        <v>258</v>
      </c>
      <c r="J361" s="328"/>
      <c r="K361" s="328"/>
      <c r="M361" s="328"/>
      <c r="N361" s="328"/>
      <c r="T361" s="328"/>
      <c r="U361" s="328"/>
      <c r="V361" s="328"/>
      <c r="W361" s="328"/>
      <c r="X361" s="328"/>
      <c r="Y361" s="328" t="s">
        <v>2218</v>
      </c>
      <c r="Z361" s="328"/>
      <c r="AA361" s="328"/>
      <c r="AC361" s="328"/>
      <c r="AH361" s="322"/>
      <c r="AJ361" s="330" t="s">
        <v>149</v>
      </c>
      <c r="AM361" s="210"/>
      <c r="AN361" s="263"/>
      <c r="AO361" s="263"/>
      <c r="AP361" s="263"/>
      <c r="AQ361" s="323"/>
      <c r="AR361" s="323"/>
      <c r="AS361" s="323"/>
      <c r="AT361" s="323"/>
      <c r="AU361" s="323"/>
      <c r="AV361" s="323"/>
      <c r="AW361" s="323"/>
      <c r="AX361" s="323"/>
      <c r="AY361" s="323"/>
      <c r="AZ361" s="323"/>
    </row>
    <row r="362" spans="1:52" s="61" customFormat="1" ht="15.75" hidden="1" customHeight="1" x14ac:dyDescent="0.25">
      <c r="A362" s="281" t="str">
        <f>CONCATENATE(F362,"-",C362)</f>
        <v>392-015-021-00291</v>
      </c>
      <c r="B362" s="261" t="str">
        <f>ТабТП[[#This Row],[Код ВЛ]]&amp;TRIM(ТабТП[[#This Row],[Наименование ТП]])</f>
        <v>392-015-021ТП 07-01 Озерск</v>
      </c>
      <c r="C362" s="281" t="s">
        <v>546</v>
      </c>
      <c r="D362" s="196" t="s">
        <v>3266</v>
      </c>
      <c r="E362" s="281" t="str">
        <f>INDEX(ТабЛЭП[],MATCH(ТабТП[Код ПС]&amp;TRIM(G362),ТабЛЭП[Ключ],0),7)</f>
        <v>Y00104</v>
      </c>
      <c r="F362" s="8" t="str">
        <f>INDEX(ТабЛЭП[],MATCH(ТабТП[Код ПС]&amp;TRIM(G362),ТабЛЭП[Ключ],0),1)</f>
        <v>392-015-021</v>
      </c>
      <c r="G362" s="303" t="s">
        <v>265</v>
      </c>
      <c r="H362" s="57" t="str">
        <f>INDEX(ТабПС[],MATCH(I362,Подстанции,0),1)</f>
        <v>392-015</v>
      </c>
      <c r="I362" s="58" t="s">
        <v>258</v>
      </c>
      <c r="J362" s="328"/>
      <c r="K362" s="328"/>
      <c r="M362" s="328"/>
      <c r="N362" s="328"/>
      <c r="P362" s="328"/>
      <c r="Q362" s="328"/>
      <c r="U362" s="328"/>
      <c r="V362" s="328"/>
      <c r="W362" s="328"/>
      <c r="Y362" s="328" t="s">
        <v>2218</v>
      </c>
      <c r="Z362" s="328"/>
      <c r="AA362" s="328"/>
      <c r="AC362" s="328"/>
      <c r="AH362" s="322"/>
      <c r="AJ362" s="330" t="s">
        <v>149</v>
      </c>
      <c r="AM362" s="210"/>
      <c r="AN362" s="263"/>
      <c r="AO362" s="79"/>
      <c r="AP362" s="79"/>
      <c r="AQ362" s="76"/>
      <c r="AR362" s="76"/>
      <c r="AS362" s="76"/>
      <c r="AT362" s="76"/>
      <c r="AU362" s="76"/>
      <c r="AV362" s="76"/>
      <c r="AW362" s="76"/>
      <c r="AX362" s="76"/>
      <c r="AY362" s="76"/>
      <c r="AZ362" s="323"/>
    </row>
    <row r="363" spans="1:52" s="61" customFormat="1" ht="15.75" hidden="1" customHeight="1" x14ac:dyDescent="0.25">
      <c r="A363" s="281" t="str">
        <f>CONCATENATE(F363,"-",C363)</f>
        <v>392-015-021-00292</v>
      </c>
      <c r="B363" s="261" t="str">
        <f>ТабТП[[#This Row],[Код ВЛ]]&amp;TRIM(ТабТП[[#This Row],[Наименование ТП]])</f>
        <v>392-015-021ТП 07-02 Т-1 Озерск</v>
      </c>
      <c r="C363" s="281" t="s">
        <v>547</v>
      </c>
      <c r="D363" s="196" t="s">
        <v>3267</v>
      </c>
      <c r="E363" s="281" t="str">
        <f>INDEX(ТабЛЭП[],MATCH(ТабТП[Код ПС]&amp;TRIM(G363),ТабЛЭП[Ключ],0),7)</f>
        <v>Y00104</v>
      </c>
      <c r="F363" s="8" t="str">
        <f>INDEX(ТабЛЭП[],MATCH(ТабТП[Код ПС]&amp;TRIM(G363),ТабЛЭП[Ключ],0),1)</f>
        <v>392-015-021</v>
      </c>
      <c r="G363" s="303" t="s">
        <v>265</v>
      </c>
      <c r="H363" s="57" t="str">
        <f>INDEX(ТабПС[],MATCH(I363,Подстанции,0),1)</f>
        <v>392-015</v>
      </c>
      <c r="I363" s="58" t="s">
        <v>258</v>
      </c>
      <c r="J363" s="328"/>
      <c r="K363" s="328"/>
      <c r="M363" s="328"/>
      <c r="N363" s="328"/>
      <c r="T363" s="328"/>
      <c r="U363" s="328"/>
      <c r="V363" s="328"/>
      <c r="W363" s="328"/>
      <c r="X363" s="328"/>
      <c r="Y363" s="328" t="s">
        <v>2218</v>
      </c>
      <c r="Z363" s="328"/>
      <c r="AA363" s="328"/>
      <c r="AC363" s="328"/>
      <c r="AH363" s="322"/>
      <c r="AJ363" s="330" t="s">
        <v>149</v>
      </c>
      <c r="AM363" s="210"/>
      <c r="AN363" s="263"/>
      <c r="AO363" s="263"/>
      <c r="AP363" s="263"/>
      <c r="AQ363" s="323"/>
      <c r="AR363" s="323"/>
      <c r="AS363" s="323"/>
      <c r="AT363" s="323"/>
      <c r="AU363" s="323"/>
      <c r="AV363" s="323"/>
      <c r="AW363" s="323"/>
      <c r="AX363" s="323"/>
      <c r="AY363" s="323"/>
      <c r="AZ363" s="323"/>
    </row>
    <row r="364" spans="1:52" s="61" customFormat="1" ht="15.75" hidden="1" customHeight="1" x14ac:dyDescent="0.25">
      <c r="A364" s="281" t="str">
        <f>CONCATENATE(F364,"-",C364)</f>
        <v>392-015-021-00293</v>
      </c>
      <c r="B364" s="261" t="str">
        <f>ТабТП[[#This Row],[Код ВЛ]]&amp;TRIM(ТабТП[[#This Row],[Наименование ТП]])</f>
        <v>392-015-021ТП 07-03 Т-1 Озерск</v>
      </c>
      <c r="C364" s="281" t="s">
        <v>548</v>
      </c>
      <c r="D364" s="196" t="s">
        <v>3268</v>
      </c>
      <c r="E364" s="281" t="str">
        <f>INDEX(ТабЛЭП[],MATCH(ТабТП[Код ПС]&amp;TRIM(G364),ТабЛЭП[Ключ],0),7)</f>
        <v>Y00104</v>
      </c>
      <c r="F364" s="8" t="str">
        <f>INDEX(ТабЛЭП[],MATCH(ТабТП[Код ПС]&amp;TRIM(G364),ТабЛЭП[Ключ],0),1)</f>
        <v>392-015-021</v>
      </c>
      <c r="G364" s="303" t="s">
        <v>265</v>
      </c>
      <c r="H364" s="57" t="str">
        <f>INDEX(ТабПС[],MATCH(I364,Подстанции,0),1)</f>
        <v>392-015</v>
      </c>
      <c r="I364" s="58" t="s">
        <v>258</v>
      </c>
      <c r="J364" s="328"/>
      <c r="K364" s="328"/>
      <c r="M364" s="328"/>
      <c r="N364" s="328"/>
      <c r="Y364" s="328" t="s">
        <v>2218</v>
      </c>
      <c r="Z364" s="328"/>
      <c r="AA364" s="328"/>
      <c r="AC364" s="328"/>
      <c r="AH364" s="322"/>
      <c r="AJ364" s="330" t="s">
        <v>149</v>
      </c>
      <c r="AM364" s="210"/>
      <c r="AN364" s="263"/>
      <c r="AO364" s="79"/>
      <c r="AP364" s="79"/>
      <c r="AQ364" s="76"/>
      <c r="AR364" s="76"/>
      <c r="AS364" s="76"/>
      <c r="AT364" s="76"/>
      <c r="AU364" s="76"/>
      <c r="AV364" s="76"/>
      <c r="AW364" s="76"/>
      <c r="AX364" s="76"/>
      <c r="AY364" s="76"/>
      <c r="AZ364" s="323"/>
    </row>
    <row r="365" spans="1:52" s="61" customFormat="1" ht="15.75" hidden="1" customHeight="1" x14ac:dyDescent="0.25">
      <c r="A365" s="281" t="str">
        <f>CONCATENATE(F365,"-",C365)</f>
        <v>392-015-021-00294</v>
      </c>
      <c r="B365" s="261" t="str">
        <f>ТабТП[[#This Row],[Код ВЛ]]&amp;TRIM(ТабТП[[#This Row],[Наименование ТП]])</f>
        <v>392-015-021ТП 07-05 Т-1 Озерск</v>
      </c>
      <c r="C365" s="281" t="s">
        <v>549</v>
      </c>
      <c r="D365" s="196" t="s">
        <v>3269</v>
      </c>
      <c r="E365" s="281" t="str">
        <f>INDEX(ТабЛЭП[],MATCH(ТабТП[Код ПС]&amp;TRIM(G365),ТабЛЭП[Ключ],0),7)</f>
        <v>Y00104</v>
      </c>
      <c r="F365" s="8" t="str">
        <f>INDEX(ТабЛЭП[],MATCH(ТабТП[Код ПС]&amp;TRIM(G365),ТабЛЭП[Ключ],0),1)</f>
        <v>392-015-021</v>
      </c>
      <c r="G365" s="303" t="s">
        <v>265</v>
      </c>
      <c r="H365" s="57" t="str">
        <f>INDEX(ТабПС[],MATCH(I365,Подстанции,0),1)</f>
        <v>392-015</v>
      </c>
      <c r="I365" s="58" t="s">
        <v>258</v>
      </c>
      <c r="J365" s="328"/>
      <c r="K365" s="328"/>
      <c r="M365" s="328"/>
      <c r="N365" s="328"/>
      <c r="T365" s="328"/>
      <c r="U365" s="328"/>
      <c r="V365" s="328"/>
      <c r="W365" s="328"/>
      <c r="X365" s="328"/>
      <c r="Y365" s="328" t="s">
        <v>2218</v>
      </c>
      <c r="Z365" s="328"/>
      <c r="AA365" s="328"/>
      <c r="AC365" s="328"/>
      <c r="AH365" s="322"/>
      <c r="AJ365" s="330" t="s">
        <v>149</v>
      </c>
      <c r="AM365" s="210"/>
      <c r="AN365" s="263"/>
      <c r="AO365" s="263"/>
      <c r="AP365" s="263"/>
      <c r="AQ365" s="323"/>
      <c r="AR365" s="323"/>
      <c r="AS365" s="323"/>
      <c r="AT365" s="323"/>
      <c r="AU365" s="323"/>
      <c r="AV365" s="323"/>
      <c r="AW365" s="323"/>
      <c r="AX365" s="323"/>
      <c r="AY365" s="323"/>
      <c r="AZ365" s="323"/>
    </row>
    <row r="366" spans="1:52" s="61" customFormat="1" ht="15.75" hidden="1" customHeight="1" x14ac:dyDescent="0.25">
      <c r="A366" s="281" t="str">
        <f>CONCATENATE(F366,"-",C366)</f>
        <v>392-015-021-00295</v>
      </c>
      <c r="B366" s="261" t="str">
        <f>ТабТП[[#This Row],[Код ВЛ]]&amp;TRIM(ТабТП[[#This Row],[Наименование ТП]])</f>
        <v>392-015-021ТП 07-09 Озерск</v>
      </c>
      <c r="C366" s="281" t="s">
        <v>550</v>
      </c>
      <c r="D366" s="196" t="s">
        <v>3270</v>
      </c>
      <c r="E366" s="281" t="str">
        <f>INDEX(ТабЛЭП[],MATCH(ТабТП[Код ПС]&amp;TRIM(G366),ТабЛЭП[Ключ],0),7)</f>
        <v>Y00104</v>
      </c>
      <c r="F366" s="8" t="str">
        <f>INDEX(ТабЛЭП[],MATCH(ТабТП[Код ПС]&amp;TRIM(G366),ТабЛЭП[Ключ],0),1)</f>
        <v>392-015-021</v>
      </c>
      <c r="G366" s="303" t="s">
        <v>265</v>
      </c>
      <c r="H366" s="57" t="str">
        <f>INDEX(ТабПС[],MATCH(I366,Подстанции,0),1)</f>
        <v>392-015</v>
      </c>
      <c r="I366" s="58" t="s">
        <v>258</v>
      </c>
      <c r="J366" s="328"/>
      <c r="K366" s="328"/>
      <c r="L366" s="262"/>
      <c r="M366" s="328"/>
      <c r="N366" s="328"/>
      <c r="O366" s="262"/>
      <c r="P366" s="262"/>
      <c r="Q366" s="262"/>
      <c r="R366" s="262"/>
      <c r="S366" s="262"/>
      <c r="T366" s="328"/>
      <c r="U366" s="328"/>
      <c r="V366" s="328"/>
      <c r="W366" s="328"/>
      <c r="X366" s="328"/>
      <c r="Y366" s="328" t="s">
        <v>2218</v>
      </c>
      <c r="Z366" s="328"/>
      <c r="AA366" s="328"/>
      <c r="AB366" s="262"/>
      <c r="AC366" s="328"/>
      <c r="AD366" s="262"/>
      <c r="AE366" s="262"/>
      <c r="AF366" s="262"/>
      <c r="AG366" s="262"/>
      <c r="AH366" s="322"/>
      <c r="AI366" s="262"/>
      <c r="AJ366" s="330" t="s">
        <v>149</v>
      </c>
      <c r="AK366" s="262"/>
      <c r="AL366" s="262"/>
      <c r="AM366" s="210"/>
      <c r="AN366" s="263"/>
      <c r="AO366" s="263"/>
      <c r="AP366" s="263"/>
      <c r="AQ366" s="323"/>
      <c r="AR366" s="323"/>
      <c r="AS366" s="323"/>
      <c r="AT366" s="323"/>
      <c r="AU366" s="323"/>
      <c r="AV366" s="323"/>
      <c r="AW366" s="323"/>
      <c r="AX366" s="323"/>
      <c r="AY366" s="323"/>
      <c r="AZ366" s="379"/>
    </row>
    <row r="367" spans="1:52" s="61" customFormat="1" ht="15.75" hidden="1" customHeight="1" x14ac:dyDescent="0.25">
      <c r="A367" s="281" t="str">
        <f>CONCATENATE(F367,"-",C367)</f>
        <v>392-015-021-00296</v>
      </c>
      <c r="B367" s="261" t="str">
        <f>ТабТП[[#This Row],[Код ВЛ]]&amp;TRIM(ТабТП[[#This Row],[Наименование ТП]])</f>
        <v>392-015-021ТП 07-10 Озерск</v>
      </c>
      <c r="C367" s="281" t="s">
        <v>551</v>
      </c>
      <c r="D367" s="196" t="s">
        <v>3271</v>
      </c>
      <c r="E367" s="281" t="str">
        <f>INDEX(ТабЛЭП[],MATCH(ТабТП[Код ПС]&amp;TRIM(G367),ТабЛЭП[Ключ],0),7)</f>
        <v>Y00104</v>
      </c>
      <c r="F367" s="8" t="str">
        <f>INDEX(ТабЛЭП[],MATCH(ТабТП[Код ПС]&amp;TRIM(G367),ТабЛЭП[Ключ],0),1)</f>
        <v>392-015-021</v>
      </c>
      <c r="G367" s="303" t="s">
        <v>265</v>
      </c>
      <c r="H367" s="57" t="str">
        <f>INDEX(ТабПС[],MATCH(I367,Подстанции,0),1)</f>
        <v>392-015</v>
      </c>
      <c r="I367" s="58" t="s">
        <v>258</v>
      </c>
      <c r="J367" s="328"/>
      <c r="K367" s="328"/>
      <c r="L367" s="262"/>
      <c r="M367" s="328"/>
      <c r="N367" s="328"/>
      <c r="O367" s="262"/>
      <c r="P367" s="262"/>
      <c r="Q367" s="262"/>
      <c r="R367" s="262"/>
      <c r="S367" s="262"/>
      <c r="T367" s="328"/>
      <c r="U367" s="328"/>
      <c r="V367" s="328"/>
      <c r="W367" s="328"/>
      <c r="X367" s="328"/>
      <c r="Y367" s="328" t="s">
        <v>2218</v>
      </c>
      <c r="Z367" s="328"/>
      <c r="AA367" s="328"/>
      <c r="AB367" s="262"/>
      <c r="AC367" s="328"/>
      <c r="AD367" s="262"/>
      <c r="AE367" s="262"/>
      <c r="AF367" s="262"/>
      <c r="AG367" s="262"/>
      <c r="AH367" s="322"/>
      <c r="AI367" s="262"/>
      <c r="AJ367" s="330" t="s">
        <v>149</v>
      </c>
      <c r="AK367" s="262"/>
      <c r="AL367" s="262"/>
      <c r="AM367" s="210"/>
      <c r="AN367" s="263"/>
      <c r="AO367" s="263"/>
      <c r="AP367" s="263"/>
      <c r="AQ367" s="323"/>
      <c r="AR367" s="323"/>
      <c r="AS367" s="323"/>
      <c r="AT367" s="323"/>
      <c r="AU367" s="323"/>
      <c r="AV367" s="323"/>
      <c r="AW367" s="323"/>
      <c r="AX367" s="323"/>
      <c r="AY367" s="323"/>
      <c r="AZ367" s="379"/>
    </row>
    <row r="368" spans="1:52" s="61" customFormat="1" ht="15.75" hidden="1" customHeight="1" x14ac:dyDescent="0.25">
      <c r="A368" s="281" t="str">
        <f>CONCATENATE(F368,"-",C368)</f>
        <v>392-015-021-00297</v>
      </c>
      <c r="B368" s="261" t="str">
        <f>ТабТП[[#This Row],[Код ВЛ]]&amp;TRIM(ТабТП[[#This Row],[Наименование ТП]])</f>
        <v>392-015-021ТП 07-11 Т-1 Озерск</v>
      </c>
      <c r="C368" s="281" t="s">
        <v>2592</v>
      </c>
      <c r="D368" s="196" t="s">
        <v>3272</v>
      </c>
      <c r="E368" s="281" t="str">
        <f>INDEX(ТабЛЭП[],MATCH(ТабТП[Код ПС]&amp;TRIM(G368),ТабЛЭП[Ключ],0),7)</f>
        <v>Y00104</v>
      </c>
      <c r="F368" s="8" t="str">
        <f>INDEX(ТабЛЭП[],MATCH(ТабТП[Код ПС]&amp;TRIM(G368),ТабЛЭП[Ключ],0),1)</f>
        <v>392-015-021</v>
      </c>
      <c r="G368" s="303" t="s">
        <v>265</v>
      </c>
      <c r="H368" s="57" t="str">
        <f>INDEX(ТабПС[],MATCH(I368,Подстанции,0),1)</f>
        <v>392-015</v>
      </c>
      <c r="I368" s="58" t="s">
        <v>258</v>
      </c>
      <c r="J368" s="328"/>
      <c r="K368" s="328"/>
      <c r="L368" s="262"/>
      <c r="M368" s="328"/>
      <c r="N368" s="328"/>
      <c r="O368" s="262"/>
      <c r="P368" s="262"/>
      <c r="Q368" s="262"/>
      <c r="R368" s="262"/>
      <c r="S368" s="262"/>
      <c r="T368" s="328"/>
      <c r="U368" s="328"/>
      <c r="V368" s="328"/>
      <c r="W368" s="328"/>
      <c r="X368" s="328"/>
      <c r="Y368" s="328"/>
      <c r="Z368" s="328"/>
      <c r="AA368" s="328"/>
      <c r="AB368" s="262"/>
      <c r="AC368" s="328"/>
      <c r="AD368" s="262"/>
      <c r="AE368" s="262"/>
      <c r="AF368" s="262"/>
      <c r="AG368" s="262"/>
      <c r="AH368" s="322"/>
      <c r="AI368" s="262"/>
      <c r="AJ368" s="330" t="s">
        <v>149</v>
      </c>
      <c r="AK368" s="262"/>
      <c r="AL368" s="262"/>
      <c r="AM368" s="210"/>
      <c r="AN368" s="263"/>
      <c r="AO368" s="263"/>
      <c r="AP368" s="263"/>
      <c r="AQ368" s="323"/>
      <c r="AR368" s="323"/>
      <c r="AS368" s="323"/>
      <c r="AT368" s="323"/>
      <c r="AU368" s="323"/>
      <c r="AV368" s="323"/>
      <c r="AW368" s="323"/>
      <c r="AX368" s="323"/>
      <c r="AY368" s="323"/>
      <c r="AZ368" s="379"/>
    </row>
    <row r="369" spans="1:52" s="61" customFormat="1" ht="15.75" hidden="1" customHeight="1" x14ac:dyDescent="0.25">
      <c r="A369" s="281" t="str">
        <f>CONCATENATE(F369,"-",C369)</f>
        <v>392-015-021-00298</v>
      </c>
      <c r="B369" s="261" t="str">
        <f>ТабТП[[#This Row],[Код ВЛ]]&amp;TRIM(ТабТП[[#This Row],[Наименование ТП]])</f>
        <v>392-015-021ТП 07-15</v>
      </c>
      <c r="C369" s="281" t="s">
        <v>2593</v>
      </c>
      <c r="D369" s="196" t="s">
        <v>3273</v>
      </c>
      <c r="E369" s="281" t="str">
        <f>INDEX(ТабЛЭП[],MATCH(ТабТП[Код ПС]&amp;TRIM(G369),ТабЛЭП[Ключ],0),7)</f>
        <v>Y00104</v>
      </c>
      <c r="F369" s="8" t="str">
        <f>INDEX(ТабЛЭП[],MATCH(ТабТП[Код ПС]&amp;TRIM(G369),ТабЛЭП[Ключ],0),1)</f>
        <v>392-015-021</v>
      </c>
      <c r="G369" s="303" t="s">
        <v>265</v>
      </c>
      <c r="H369" s="57" t="str">
        <f>INDEX(ТабПС[],MATCH(I369,Подстанции,0),1)</f>
        <v>392-015</v>
      </c>
      <c r="I369" s="58" t="s">
        <v>258</v>
      </c>
      <c r="J369" s="328"/>
      <c r="K369" s="328"/>
      <c r="L369" s="262"/>
      <c r="M369" s="328"/>
      <c r="N369" s="328"/>
      <c r="O369" s="262"/>
      <c r="P369" s="262"/>
      <c r="Q369" s="262"/>
      <c r="R369" s="262"/>
      <c r="S369" s="262"/>
      <c r="T369" s="328"/>
      <c r="U369" s="328"/>
      <c r="V369" s="328"/>
      <c r="W369" s="328"/>
      <c r="X369" s="328"/>
      <c r="Y369" s="328"/>
      <c r="Z369" s="328"/>
      <c r="AA369" s="328"/>
      <c r="AB369" s="262"/>
      <c r="AC369" s="328"/>
      <c r="AD369" s="262"/>
      <c r="AE369" s="262"/>
      <c r="AF369" s="262"/>
      <c r="AG369" s="262"/>
      <c r="AH369" s="322"/>
      <c r="AI369" s="262"/>
      <c r="AJ369" s="330" t="s">
        <v>149</v>
      </c>
      <c r="AK369" s="262"/>
      <c r="AL369" s="262"/>
      <c r="AM369" s="210"/>
      <c r="AN369" s="263"/>
      <c r="AO369" s="263"/>
      <c r="AP369" s="263"/>
      <c r="AQ369" s="323"/>
      <c r="AR369" s="323"/>
      <c r="AS369" s="323"/>
      <c r="AT369" s="323"/>
      <c r="AU369" s="323"/>
      <c r="AV369" s="323"/>
      <c r="AW369" s="323"/>
      <c r="AX369" s="323"/>
      <c r="AY369" s="323"/>
      <c r="AZ369" s="379"/>
    </row>
    <row r="370" spans="1:52" s="61" customFormat="1" ht="15.75" hidden="1" customHeight="1" x14ac:dyDescent="0.25">
      <c r="A370" s="281" t="str">
        <f>CONCATENATE(F370,"-",C370)</f>
        <v>392-015-021-00299</v>
      </c>
      <c r="B370" s="261" t="str">
        <f>ТабТП[[#This Row],[Код ВЛ]]&amp;TRIM(ТабТП[[#This Row],[Наименование ТП]])</f>
        <v>392-015-021ТП 07- 04 ОАО Молоко</v>
      </c>
      <c r="C370" s="281" t="s">
        <v>552</v>
      </c>
      <c r="D370" s="196" t="s">
        <v>3274</v>
      </c>
      <c r="E370" s="281" t="str">
        <f>INDEX(ТабЛЭП[],MATCH(ТабТП[Код ПС]&amp;TRIM(G370),ТабЛЭП[Ключ],0),7)</f>
        <v>Y00104</v>
      </c>
      <c r="F370" s="8" t="str">
        <f>INDEX(ТабЛЭП[],MATCH(ТабТП[Код ПС]&amp;TRIM(G370),ТабЛЭП[Ключ],0),1)</f>
        <v>392-015-021</v>
      </c>
      <c r="G370" s="303" t="s">
        <v>265</v>
      </c>
      <c r="H370" s="57" t="str">
        <f>INDEX(ТабПС[],MATCH(I370,Подстанции,0),1)</f>
        <v>392-015</v>
      </c>
      <c r="I370" s="58" t="s">
        <v>258</v>
      </c>
      <c r="J370" s="328"/>
      <c r="K370" s="328"/>
      <c r="L370" s="262"/>
      <c r="M370" s="328"/>
      <c r="N370" s="328"/>
      <c r="O370" s="262"/>
      <c r="P370" s="328"/>
      <c r="Q370" s="328"/>
      <c r="R370" s="262"/>
      <c r="S370" s="262"/>
      <c r="T370" s="328"/>
      <c r="U370" s="328"/>
      <c r="V370" s="328"/>
      <c r="W370" s="328"/>
      <c r="X370" s="328"/>
      <c r="Y370" s="328"/>
      <c r="Z370" s="328"/>
      <c r="AA370" s="328"/>
      <c r="AB370" s="262"/>
      <c r="AC370" s="328"/>
      <c r="AD370" s="262"/>
      <c r="AE370" s="262"/>
      <c r="AF370" s="262"/>
      <c r="AG370" s="262"/>
      <c r="AH370" s="322"/>
      <c r="AI370" s="262"/>
      <c r="AJ370" s="330" t="s">
        <v>149</v>
      </c>
      <c r="AK370" s="262"/>
      <c r="AL370" s="262"/>
      <c r="AM370" s="210"/>
      <c r="AN370" s="263"/>
      <c r="AO370" s="263"/>
      <c r="AP370" s="263"/>
      <c r="AQ370" s="323"/>
      <c r="AR370" s="323"/>
      <c r="AS370" s="323"/>
      <c r="AT370" s="323"/>
      <c r="AU370" s="323"/>
      <c r="AV370" s="323"/>
      <c r="AW370" s="323"/>
      <c r="AX370" s="323"/>
      <c r="AY370" s="323"/>
      <c r="AZ370" s="379"/>
    </row>
    <row r="371" spans="1:52" s="61" customFormat="1" ht="15.75" hidden="1" customHeight="1" x14ac:dyDescent="0.25">
      <c r="A371" s="281" t="str">
        <f>CONCATENATE(F371,"-",C371)</f>
        <v>392-015-021-00300</v>
      </c>
      <c r="B371" s="261" t="str">
        <f>ТабТП[[#This Row],[Код ВЛ]]&amp;TRIM(ТабТП[[#This Row],[Наименование ТП]])</f>
        <v>392-015-021ТП 07-07 в/ч МУП Озерск-ЖКХ</v>
      </c>
      <c r="C371" s="281" t="s">
        <v>553</v>
      </c>
      <c r="D371" s="196" t="s">
        <v>3275</v>
      </c>
      <c r="E371" s="281" t="str">
        <f>INDEX(ТабЛЭП[],MATCH(ТабТП[Код ПС]&amp;TRIM(G371),ТабЛЭП[Ключ],0),7)</f>
        <v>Y00104</v>
      </c>
      <c r="F371" s="8" t="str">
        <f>INDEX(ТабЛЭП[],MATCH(ТабТП[Код ПС]&amp;TRIM(G371),ТабЛЭП[Ключ],0),1)</f>
        <v>392-015-021</v>
      </c>
      <c r="G371" s="303" t="s">
        <v>265</v>
      </c>
      <c r="H371" s="57" t="str">
        <f>INDEX(ТабПС[],MATCH(I371,Подстанции,0),1)</f>
        <v>392-015</v>
      </c>
      <c r="I371" s="58" t="s">
        <v>258</v>
      </c>
      <c r="J371" s="328"/>
      <c r="K371" s="328"/>
      <c r="L371" s="262"/>
      <c r="M371" s="328"/>
      <c r="N371" s="328"/>
      <c r="O371" s="262"/>
      <c r="P371" s="262"/>
      <c r="Q371" s="262"/>
      <c r="R371" s="262"/>
      <c r="S371" s="262"/>
      <c r="T371" s="328"/>
      <c r="U371" s="328"/>
      <c r="V371" s="328"/>
      <c r="W371" s="328"/>
      <c r="X371" s="328"/>
      <c r="Y371" s="328"/>
      <c r="Z371" s="328"/>
      <c r="AA371" s="328"/>
      <c r="AB371" s="262"/>
      <c r="AC371" s="328"/>
      <c r="AD371" s="262"/>
      <c r="AE371" s="262"/>
      <c r="AF371" s="262"/>
      <c r="AG371" s="262"/>
      <c r="AH371" s="322"/>
      <c r="AI371" s="262"/>
      <c r="AJ371" s="330" t="s">
        <v>149</v>
      </c>
      <c r="AK371" s="262"/>
      <c r="AL371" s="262"/>
      <c r="AM371" s="210"/>
      <c r="AN371" s="263"/>
      <c r="AO371" s="263"/>
      <c r="AP371" s="263"/>
      <c r="AQ371" s="323"/>
      <c r="AR371" s="323"/>
      <c r="AS371" s="323"/>
      <c r="AT371" s="323"/>
      <c r="AU371" s="323"/>
      <c r="AV371" s="323"/>
      <c r="AW371" s="323"/>
      <c r="AX371" s="323"/>
      <c r="AY371" s="323"/>
      <c r="AZ371" s="379"/>
    </row>
    <row r="372" spans="1:52" s="61" customFormat="1" ht="15.75" hidden="1" customHeight="1" x14ac:dyDescent="0.25">
      <c r="A372" s="281" t="str">
        <f>CONCATENATE(F372,"-",C372)</f>
        <v>392-015-021-00301</v>
      </c>
      <c r="B372" s="261" t="str">
        <f>ТабТП[[#This Row],[Код ВЛ]]&amp;TRIM(ТабТП[[#This Row],[Наименование ТП]])</f>
        <v>392-015-021ТП 07-14 Озерск</v>
      </c>
      <c r="C372" s="281" t="s">
        <v>554</v>
      </c>
      <c r="D372" s="196" t="s">
        <v>2446</v>
      </c>
      <c r="E372" s="281" t="str">
        <f>INDEX(ТабЛЭП[],MATCH(ТабТП[Код ПС]&amp;TRIM(G372),ТабЛЭП[Ключ],0),7)</f>
        <v>Y00104</v>
      </c>
      <c r="F372" s="8" t="str">
        <f>INDEX(ТабЛЭП[],MATCH(ТабТП[Код ПС]&amp;TRIM(G372),ТабЛЭП[Ключ],0),1)</f>
        <v>392-015-021</v>
      </c>
      <c r="G372" s="303" t="s">
        <v>265</v>
      </c>
      <c r="H372" s="57" t="str">
        <f>INDEX(ТабПС[],MATCH(I372,Подстанции,0),1)</f>
        <v>392-015</v>
      </c>
      <c r="I372" s="58" t="s">
        <v>258</v>
      </c>
      <c r="J372" s="328"/>
      <c r="K372" s="328"/>
      <c r="L372" s="262"/>
      <c r="M372" s="328"/>
      <c r="N372" s="328"/>
      <c r="O372" s="262"/>
      <c r="P372" s="262"/>
      <c r="Q372" s="262"/>
      <c r="R372" s="262"/>
      <c r="S372" s="262"/>
      <c r="T372" s="328"/>
      <c r="U372" s="328"/>
      <c r="V372" s="328"/>
      <c r="W372" s="328"/>
      <c r="X372" s="328"/>
      <c r="Y372" s="328" t="s">
        <v>2218</v>
      </c>
      <c r="Z372" s="328"/>
      <c r="AA372" s="328"/>
      <c r="AB372" s="262"/>
      <c r="AC372" s="328"/>
      <c r="AD372" s="262"/>
      <c r="AE372" s="262"/>
      <c r="AF372" s="262"/>
      <c r="AG372" s="262"/>
      <c r="AH372" s="322"/>
      <c r="AI372" s="262"/>
      <c r="AJ372" s="330" t="s">
        <v>149</v>
      </c>
      <c r="AK372" s="262"/>
      <c r="AL372" s="262"/>
      <c r="AM372" s="210"/>
      <c r="AN372" s="263"/>
      <c r="AO372" s="263"/>
      <c r="AP372" s="263"/>
      <c r="AQ372" s="323"/>
      <c r="AR372" s="323"/>
      <c r="AS372" s="323"/>
      <c r="AT372" s="323"/>
      <c r="AU372" s="323"/>
      <c r="AV372" s="323"/>
      <c r="AW372" s="323"/>
      <c r="AX372" s="323"/>
      <c r="AY372" s="323"/>
      <c r="AZ372" s="379"/>
    </row>
    <row r="373" spans="1:52" s="61" customFormat="1" ht="15.75" hidden="1" customHeight="1" x14ac:dyDescent="0.25">
      <c r="A373" s="197" t="str">
        <f>CONCATENATE(F373,"-",C373)</f>
        <v>392-016-022-00302</v>
      </c>
      <c r="B373" s="261" t="str">
        <f>ТабТП[[#This Row],[Код ВЛ]]&amp;TRIM(ТабТП[[#This Row],[Наименование ТП]])</f>
        <v>392-016-022ТП 26-04 Краснознаменск</v>
      </c>
      <c r="C373" s="197" t="s">
        <v>555</v>
      </c>
      <c r="D373" s="198" t="s">
        <v>3334</v>
      </c>
      <c r="E373" s="206" t="str">
        <f>INDEX(ТабЛЭП[],MATCH(ТабТП[Код ПС]&amp;TRIM(G373),ТабЛЭП[Ключ],0),7)</f>
        <v>Y00079</v>
      </c>
      <c r="F373" s="8" t="str">
        <f>INDEX(ТабЛЭП[],MATCH(ТабТП[Код ПС]&amp;TRIM(G373),ТабЛЭП[Ключ],0),1)</f>
        <v>392-016-022</v>
      </c>
      <c r="G373" s="303" t="s">
        <v>266</v>
      </c>
      <c r="H373" s="57" t="str">
        <f>INDEX(ТабПС[],MATCH(I373,Подстанции,0),1)</f>
        <v>392-016</v>
      </c>
      <c r="I373" s="58" t="s">
        <v>250</v>
      </c>
      <c r="J373" s="420" t="s">
        <v>2341</v>
      </c>
      <c r="K373" s="420"/>
      <c r="L373" s="262"/>
      <c r="M373" s="420"/>
      <c r="N373" s="420" t="s">
        <v>2247</v>
      </c>
      <c r="O373" s="262"/>
      <c r="P373" s="328"/>
      <c r="Q373" s="328"/>
      <c r="R373" s="262"/>
      <c r="S373" s="262"/>
      <c r="T373" s="420" t="s">
        <v>2253</v>
      </c>
      <c r="U373" s="420" t="s">
        <v>2262</v>
      </c>
      <c r="V373" s="420">
        <v>400</v>
      </c>
      <c r="W373" s="420" t="s">
        <v>2292</v>
      </c>
      <c r="X373" s="420" t="s">
        <v>2295</v>
      </c>
      <c r="Y373" s="420" t="s">
        <v>2218</v>
      </c>
      <c r="Z373" s="420" t="s">
        <v>5290</v>
      </c>
      <c r="AA373" s="420"/>
      <c r="AB373" s="262"/>
      <c r="AC373" s="420" t="s">
        <v>2218</v>
      </c>
      <c r="AD373" s="262"/>
      <c r="AE373" s="262"/>
      <c r="AF373" s="262"/>
      <c r="AG373" s="262"/>
      <c r="AH373" s="419" t="s">
        <v>0</v>
      </c>
      <c r="AI373" s="262"/>
      <c r="AJ373" s="330" t="s">
        <v>146</v>
      </c>
      <c r="AK373" s="262"/>
      <c r="AL373" s="262"/>
      <c r="AM373" s="422" t="s">
        <v>5261</v>
      </c>
      <c r="AN373" s="421" t="s">
        <v>5204</v>
      </c>
      <c r="AO373" s="421">
        <v>103350373</v>
      </c>
      <c r="AP373" s="335">
        <v>42531</v>
      </c>
      <c r="AQ373" s="332" t="s">
        <v>2300</v>
      </c>
      <c r="AR373" s="332">
        <v>4</v>
      </c>
      <c r="AS373" s="332" t="s">
        <v>2306</v>
      </c>
      <c r="AT373" s="332" t="s">
        <v>5291</v>
      </c>
      <c r="AU373" s="332" t="s">
        <v>5292</v>
      </c>
      <c r="AV373" s="333">
        <v>42794</v>
      </c>
      <c r="AW373" s="332" t="s">
        <v>5293</v>
      </c>
      <c r="AX373" s="332" t="s">
        <v>5294</v>
      </c>
      <c r="AY373" s="332" t="s">
        <v>5295</v>
      </c>
      <c r="AZ373" s="334" t="s">
        <v>5296</v>
      </c>
    </row>
    <row r="374" spans="1:52" s="61" customFormat="1" ht="15.75" hidden="1" customHeight="1" x14ac:dyDescent="0.25">
      <c r="A374" s="197" t="str">
        <f>CONCATENATE(F374,"-",C374)</f>
        <v>392-016-022-00303</v>
      </c>
      <c r="B374" s="261" t="str">
        <f>ТабТП[[#This Row],[Код ВЛ]]&amp;TRIM(ТабТП[[#This Row],[Наименование ТП]])</f>
        <v>392-016-022ТП 29-01 Краснознаменск</v>
      </c>
      <c r="C374" s="197" t="s">
        <v>556</v>
      </c>
      <c r="D374" s="198" t="s">
        <v>3335</v>
      </c>
      <c r="E374" s="206" t="str">
        <f>INDEX(ТабЛЭП[],MATCH(ТабТП[Код ПС]&amp;TRIM(G374),ТабЛЭП[Ключ],0),7)</f>
        <v>Y00079</v>
      </c>
      <c r="F374" s="8" t="str">
        <f>INDEX(ТабЛЭП[],MATCH(ТабТП[Код ПС]&amp;TRIM(G374),ТабЛЭП[Ключ],0),1)</f>
        <v>392-016-022</v>
      </c>
      <c r="G374" s="303" t="s">
        <v>266</v>
      </c>
      <c r="H374" s="57" t="str">
        <f>INDEX(ТабПС[],MATCH(I374,Подстанции,0),1)</f>
        <v>392-016</v>
      </c>
      <c r="I374" s="58" t="s">
        <v>250</v>
      </c>
      <c r="J374" s="420" t="s">
        <v>2343</v>
      </c>
      <c r="K374" s="420" t="s">
        <v>2221</v>
      </c>
      <c r="L374" s="262"/>
      <c r="M374" s="420" t="s">
        <v>2234</v>
      </c>
      <c r="N374" s="420" t="s">
        <v>2247</v>
      </c>
      <c r="O374" s="262"/>
      <c r="P374" s="328"/>
      <c r="Q374" s="328"/>
      <c r="R374" s="262"/>
      <c r="S374" s="262"/>
      <c r="T374" s="420" t="s">
        <v>2253</v>
      </c>
      <c r="U374" s="420" t="s">
        <v>2258</v>
      </c>
      <c r="V374" s="420">
        <v>200</v>
      </c>
      <c r="W374" s="420" t="s">
        <v>2291</v>
      </c>
      <c r="X374" s="420" t="s">
        <v>2296</v>
      </c>
      <c r="Y374" s="420" t="s">
        <v>2218</v>
      </c>
      <c r="Z374" s="420" t="s">
        <v>5290</v>
      </c>
      <c r="AA374" s="420" t="s">
        <v>5297</v>
      </c>
      <c r="AB374" s="262"/>
      <c r="AC374" s="420" t="s">
        <v>2218</v>
      </c>
      <c r="AD374" s="262"/>
      <c r="AE374" s="262"/>
      <c r="AF374" s="262"/>
      <c r="AG374" s="262"/>
      <c r="AH374" s="419" t="s">
        <v>0</v>
      </c>
      <c r="AI374" s="262"/>
      <c r="AJ374" s="330" t="s">
        <v>146</v>
      </c>
      <c r="AK374" s="262"/>
      <c r="AL374" s="262"/>
      <c r="AM374" s="422" t="s">
        <v>5215</v>
      </c>
      <c r="AN374" s="421" t="s">
        <v>5204</v>
      </c>
      <c r="AO374" s="421">
        <v>103350428</v>
      </c>
      <c r="AP374" s="335">
        <v>42531</v>
      </c>
      <c r="AQ374" s="332" t="s">
        <v>2300</v>
      </c>
      <c r="AR374" s="332">
        <v>4</v>
      </c>
      <c r="AS374" s="332" t="s">
        <v>2306</v>
      </c>
      <c r="AT374" s="332" t="s">
        <v>5298</v>
      </c>
      <c r="AU374" s="332" t="s">
        <v>5299</v>
      </c>
      <c r="AV374" s="333">
        <v>42794</v>
      </c>
      <c r="AW374" s="332" t="s">
        <v>5300</v>
      </c>
      <c r="AX374" s="332" t="s">
        <v>5301</v>
      </c>
      <c r="AY374" s="332" t="s">
        <v>5302</v>
      </c>
      <c r="AZ374" s="334" t="s">
        <v>5303</v>
      </c>
    </row>
    <row r="375" spans="1:52" s="61" customFormat="1" ht="15.75" hidden="1" customHeight="1" x14ac:dyDescent="0.25">
      <c r="A375" s="197" t="str">
        <f>CONCATENATE(F375,"-",C375)</f>
        <v>392-016-022-00304</v>
      </c>
      <c r="B375" s="261" t="str">
        <f>ТабТП[[#This Row],[Код ВЛ]]&amp;TRIM(ТабТП[[#This Row],[Наименование ТП]])</f>
        <v>392-016-022ТП 29-02 Краснознаменск</v>
      </c>
      <c r="C375" s="197" t="s">
        <v>557</v>
      </c>
      <c r="D375" s="198" t="s">
        <v>3336</v>
      </c>
      <c r="E375" s="206" t="str">
        <f>INDEX(ТабЛЭП[],MATCH(ТабТП[Код ПС]&amp;TRIM(G375),ТабЛЭП[Ключ],0),7)</f>
        <v>Y00079</v>
      </c>
      <c r="F375" s="8" t="str">
        <f>INDEX(ТабЛЭП[],MATCH(ТабТП[Код ПС]&amp;TRIM(G375),ТабЛЭП[Ключ],0),1)</f>
        <v>392-016-022</v>
      </c>
      <c r="G375" s="303" t="s">
        <v>266</v>
      </c>
      <c r="H375" s="57" t="str">
        <f>INDEX(ТабПС[],MATCH(I375,Подстанции,0),1)</f>
        <v>392-016</v>
      </c>
      <c r="I375" s="58" t="s">
        <v>250</v>
      </c>
      <c r="J375" s="420" t="s">
        <v>2341</v>
      </c>
      <c r="K375" s="420"/>
      <c r="L375" s="262"/>
      <c r="M375" s="420"/>
      <c r="N375" s="420" t="s">
        <v>2247</v>
      </c>
      <c r="O375" s="262"/>
      <c r="P375" s="328"/>
      <c r="Q375" s="328"/>
      <c r="R375" s="262"/>
      <c r="S375" s="262"/>
      <c r="T375" s="420" t="s">
        <v>2253</v>
      </c>
      <c r="U375" s="420" t="s">
        <v>2258</v>
      </c>
      <c r="V375" s="420">
        <v>200</v>
      </c>
      <c r="W375" s="420" t="s">
        <v>2291</v>
      </c>
      <c r="X375" s="420" t="s">
        <v>2296</v>
      </c>
      <c r="Y375" s="420" t="s">
        <v>2218</v>
      </c>
      <c r="Z375" s="420" t="s">
        <v>5290</v>
      </c>
      <c r="AA375" s="420"/>
      <c r="AB375" s="262"/>
      <c r="AC375" s="420" t="s">
        <v>2218</v>
      </c>
      <c r="AD375" s="262"/>
      <c r="AE375" s="262"/>
      <c r="AF375" s="262"/>
      <c r="AG375" s="262"/>
      <c r="AH375" s="419" t="s">
        <v>0</v>
      </c>
      <c r="AI375" s="262"/>
      <c r="AJ375" s="330" t="s">
        <v>146</v>
      </c>
      <c r="AK375" s="262"/>
      <c r="AL375" s="262"/>
      <c r="AM375" s="422" t="s">
        <v>5261</v>
      </c>
      <c r="AN375" s="421" t="s">
        <v>5204</v>
      </c>
      <c r="AO375" s="421">
        <v>103320093</v>
      </c>
      <c r="AP375" s="335">
        <v>42531</v>
      </c>
      <c r="AQ375" s="332" t="s">
        <v>2300</v>
      </c>
      <c r="AR375" s="332">
        <v>4</v>
      </c>
      <c r="AS375" s="332" t="s">
        <v>2306</v>
      </c>
      <c r="AT375" s="332" t="s">
        <v>5304</v>
      </c>
      <c r="AU375" s="332" t="s">
        <v>5305</v>
      </c>
      <c r="AV375" s="333">
        <v>42794</v>
      </c>
      <c r="AW375" s="332" t="s">
        <v>5306</v>
      </c>
      <c r="AX375" s="332" t="s">
        <v>5307</v>
      </c>
      <c r="AY375" s="332" t="s">
        <v>5308</v>
      </c>
      <c r="AZ375" s="334" t="s">
        <v>5309</v>
      </c>
    </row>
    <row r="376" spans="1:52" s="61" customFormat="1" ht="15.75" hidden="1" customHeight="1" x14ac:dyDescent="0.25">
      <c r="A376" s="197" t="str">
        <f>CONCATENATE(F376,"-",C376)</f>
        <v>392-016-022-00305</v>
      </c>
      <c r="B376" s="261" t="str">
        <f>ТабТП[[#This Row],[Код ВЛ]]&amp;TRIM(ТабТП[[#This Row],[Наименование ТП]])</f>
        <v>392-016-022ТП 29-03 Высокое</v>
      </c>
      <c r="C376" s="197" t="s">
        <v>558</v>
      </c>
      <c r="D376" s="198" t="s">
        <v>3337</v>
      </c>
      <c r="E376" s="206" t="str">
        <f>INDEX(ТабЛЭП[],MATCH(ТабТП[Код ПС]&amp;TRIM(G376),ТабЛЭП[Ключ],0),7)</f>
        <v>Y00079</v>
      </c>
      <c r="F376" s="8" t="str">
        <f>INDEX(ТабЛЭП[],MATCH(ТабТП[Код ПС]&amp;TRIM(G376),ТабЛЭП[Ключ],0),1)</f>
        <v>392-016-022</v>
      </c>
      <c r="G376" s="303" t="s">
        <v>266</v>
      </c>
      <c r="H376" s="57" t="str">
        <f>INDEX(ТабПС[],MATCH(I376,Подстанции,0),1)</f>
        <v>392-016</v>
      </c>
      <c r="I376" s="58" t="s">
        <v>250</v>
      </c>
      <c r="J376" s="420" t="s">
        <v>2343</v>
      </c>
      <c r="K376" s="420" t="s">
        <v>2221</v>
      </c>
      <c r="L376" s="262"/>
      <c r="M376" s="420" t="s">
        <v>2234</v>
      </c>
      <c r="N376" s="420" t="s">
        <v>2247</v>
      </c>
      <c r="O376" s="262"/>
      <c r="P376" s="262"/>
      <c r="Q376" s="262"/>
      <c r="R376" s="262"/>
      <c r="S376" s="262"/>
      <c r="T376" s="420" t="s">
        <v>2253</v>
      </c>
      <c r="U376" s="420" t="s">
        <v>2262</v>
      </c>
      <c r="V376" s="420">
        <v>300</v>
      </c>
      <c r="W376" s="420" t="s">
        <v>2292</v>
      </c>
      <c r="X376" s="420" t="s">
        <v>2295</v>
      </c>
      <c r="Y376" s="420" t="s">
        <v>2218</v>
      </c>
      <c r="Z376" s="420" t="s">
        <v>5310</v>
      </c>
      <c r="AA376" s="420" t="s">
        <v>5311</v>
      </c>
      <c r="AB376" s="262"/>
      <c r="AC376" s="420" t="s">
        <v>2218</v>
      </c>
      <c r="AD376" s="262"/>
      <c r="AE376" s="262"/>
      <c r="AF376" s="262"/>
      <c r="AG376" s="262"/>
      <c r="AH376" s="419" t="s">
        <v>0</v>
      </c>
      <c r="AI376" s="262"/>
      <c r="AJ376" s="330" t="s">
        <v>146</v>
      </c>
      <c r="AK376" s="262"/>
      <c r="AL376" s="262"/>
      <c r="AM376" s="422" t="s">
        <v>5215</v>
      </c>
      <c r="AN376" s="421" t="s">
        <v>5204</v>
      </c>
      <c r="AO376" s="421">
        <v>100094065</v>
      </c>
      <c r="AP376" s="335">
        <v>42529</v>
      </c>
      <c r="AQ376" s="332" t="s">
        <v>2300</v>
      </c>
      <c r="AR376" s="332">
        <v>4</v>
      </c>
      <c r="AS376" s="332" t="s">
        <v>2306</v>
      </c>
      <c r="AT376" s="332" t="s">
        <v>5312</v>
      </c>
      <c r="AU376" s="332" t="s">
        <v>5313</v>
      </c>
      <c r="AV376" s="333">
        <v>42794</v>
      </c>
      <c r="AW376" s="332" t="s">
        <v>5314</v>
      </c>
      <c r="AX376" s="332" t="s">
        <v>5315</v>
      </c>
      <c r="AY376" s="332" t="s">
        <v>5316</v>
      </c>
      <c r="AZ376" s="334" t="s">
        <v>5317</v>
      </c>
    </row>
    <row r="377" spans="1:52" s="61" customFormat="1" ht="15.75" hidden="1" customHeight="1" x14ac:dyDescent="0.25">
      <c r="A377" s="197" t="str">
        <f>CONCATENATE(F377,"-",C377)</f>
        <v>392-016-022-00306</v>
      </c>
      <c r="B377" s="261" t="str">
        <f>ТабТП[[#This Row],[Код ВЛ]]&amp;TRIM(ТабТП[[#This Row],[Наименование ТП]])</f>
        <v>392-016-022ТП 29-04 Краснознаменск</v>
      </c>
      <c r="C377" s="197" t="s">
        <v>559</v>
      </c>
      <c r="D377" s="198" t="s">
        <v>3338</v>
      </c>
      <c r="E377" s="206" t="str">
        <f>INDEX(ТабЛЭП[],MATCH(ТабТП[Код ПС]&amp;TRIM(G377),ТабЛЭП[Ключ],0),7)</f>
        <v>Y00079</v>
      </c>
      <c r="F377" s="8" t="str">
        <f>INDEX(ТабЛЭП[],MATCH(ТабТП[Код ПС]&amp;TRIM(G377),ТабЛЭП[Ключ],0),1)</f>
        <v>392-016-022</v>
      </c>
      <c r="G377" s="303" t="s">
        <v>266</v>
      </c>
      <c r="H377" s="57" t="str">
        <f>INDEX(ТабПС[],MATCH(I377,Подстанции,0),1)</f>
        <v>392-016</v>
      </c>
      <c r="I377" s="58" t="s">
        <v>250</v>
      </c>
      <c r="J377" s="420" t="s">
        <v>2343</v>
      </c>
      <c r="K377" s="420" t="s">
        <v>2221</v>
      </c>
      <c r="L377" s="262"/>
      <c r="M377" s="420" t="s">
        <v>2234</v>
      </c>
      <c r="N377" s="420" t="s">
        <v>2247</v>
      </c>
      <c r="O377" s="262"/>
      <c r="P377" s="262"/>
      <c r="Q377" s="262"/>
      <c r="R377" s="262"/>
      <c r="S377" s="262"/>
      <c r="T377" s="420" t="s">
        <v>2253</v>
      </c>
      <c r="U377" s="420" t="s">
        <v>2262</v>
      </c>
      <c r="V377" s="420">
        <v>400</v>
      </c>
      <c r="W377" s="420" t="s">
        <v>2292</v>
      </c>
      <c r="X377" s="420" t="s">
        <v>2295</v>
      </c>
      <c r="Y377" s="420" t="s">
        <v>2218</v>
      </c>
      <c r="Z377" s="420" t="s">
        <v>5290</v>
      </c>
      <c r="AA377" s="420" t="s">
        <v>5318</v>
      </c>
      <c r="AB377" s="262"/>
      <c r="AC377" s="420" t="s">
        <v>2218</v>
      </c>
      <c r="AD377" s="262"/>
      <c r="AE377" s="262"/>
      <c r="AF377" s="262"/>
      <c r="AG377" s="262"/>
      <c r="AH377" s="419" t="s">
        <v>0</v>
      </c>
      <c r="AI377" s="262"/>
      <c r="AJ377" s="330" t="s">
        <v>146</v>
      </c>
      <c r="AK377" s="262"/>
      <c r="AL377" s="262"/>
      <c r="AM377" s="422" t="s">
        <v>5215</v>
      </c>
      <c r="AN377" s="421" t="s">
        <v>5204</v>
      </c>
      <c r="AO377" s="421">
        <v>103350459</v>
      </c>
      <c r="AP377" s="335">
        <v>42529</v>
      </c>
      <c r="AQ377" s="332" t="s">
        <v>2300</v>
      </c>
      <c r="AR377" s="332">
        <v>4</v>
      </c>
      <c r="AS377" s="332" t="s">
        <v>2306</v>
      </c>
      <c r="AT377" s="332" t="s">
        <v>5319</v>
      </c>
      <c r="AU377" s="332" t="s">
        <v>5320</v>
      </c>
      <c r="AV377" s="333">
        <v>42794</v>
      </c>
      <c r="AW377" s="332" t="s">
        <v>5321</v>
      </c>
      <c r="AX377" s="332" t="s">
        <v>5322</v>
      </c>
      <c r="AY377" s="332" t="s">
        <v>5323</v>
      </c>
      <c r="AZ377" s="334" t="s">
        <v>5324</v>
      </c>
    </row>
    <row r="378" spans="1:52" s="61" customFormat="1" ht="15.75" hidden="1" customHeight="1" x14ac:dyDescent="0.25">
      <c r="A378" s="197" t="str">
        <f>CONCATENATE(F378,"-",C378)</f>
        <v>392-016-022-00307</v>
      </c>
      <c r="B378" s="261" t="str">
        <f>ТабТП[[#This Row],[Код ВЛ]]&amp;TRIM(ТабТП[[#This Row],[Наименование ТП]])</f>
        <v>392-016-022ТП 29-05 Мичурино</v>
      </c>
      <c r="C378" s="197" t="s">
        <v>560</v>
      </c>
      <c r="D378" s="198" t="s">
        <v>3339</v>
      </c>
      <c r="E378" s="206" t="str">
        <f>INDEX(ТабЛЭП[],MATCH(ТабТП[Код ПС]&amp;TRIM(G378),ТабЛЭП[Ключ],0),7)</f>
        <v>Y00079</v>
      </c>
      <c r="F378" s="8" t="str">
        <f>INDEX(ТабЛЭП[],MATCH(ТабТП[Код ПС]&amp;TRIM(G378),ТабЛЭП[Ключ],0),1)</f>
        <v>392-016-022</v>
      </c>
      <c r="G378" s="303" t="s">
        <v>266</v>
      </c>
      <c r="H378" s="57" t="str">
        <f>INDEX(ТабПС[],MATCH(I378,Подстанции,0),1)</f>
        <v>392-016</v>
      </c>
      <c r="I378" s="58" t="s">
        <v>250</v>
      </c>
      <c r="J378" s="420" t="s">
        <v>2343</v>
      </c>
      <c r="K378" s="420" t="s">
        <v>2221</v>
      </c>
      <c r="L378" s="262"/>
      <c r="M378" s="420" t="s">
        <v>2234</v>
      </c>
      <c r="N378" s="420" t="s">
        <v>2247</v>
      </c>
      <c r="O378" s="262"/>
      <c r="P378" s="262"/>
      <c r="Q378" s="262"/>
      <c r="R378" s="262"/>
      <c r="S378" s="262"/>
      <c r="T378" s="420" t="s">
        <v>2253</v>
      </c>
      <c r="U378" s="420" t="s">
        <v>2258</v>
      </c>
      <c r="V378" s="420">
        <v>200</v>
      </c>
      <c r="W378" s="420" t="s">
        <v>2291</v>
      </c>
      <c r="X378" s="420" t="s">
        <v>2296</v>
      </c>
      <c r="Y378" s="420" t="s">
        <v>2218</v>
      </c>
      <c r="Z378" s="420" t="s">
        <v>5325</v>
      </c>
      <c r="AA378" s="420" t="s">
        <v>5311</v>
      </c>
      <c r="AB378" s="262"/>
      <c r="AC378" s="420" t="s">
        <v>2218</v>
      </c>
      <c r="AD378" s="262"/>
      <c r="AE378" s="262"/>
      <c r="AF378" s="262"/>
      <c r="AG378" s="262"/>
      <c r="AH378" s="419" t="s">
        <v>0</v>
      </c>
      <c r="AI378" s="262"/>
      <c r="AJ378" s="330" t="s">
        <v>146</v>
      </c>
      <c r="AK378" s="262"/>
      <c r="AL378" s="262"/>
      <c r="AM378" s="422" t="s">
        <v>5215</v>
      </c>
      <c r="AN378" s="421" t="s">
        <v>5204</v>
      </c>
      <c r="AO378" s="421">
        <v>104243105</v>
      </c>
      <c r="AP378" s="335">
        <v>42523</v>
      </c>
      <c r="AQ378" s="332" t="s">
        <v>2300</v>
      </c>
      <c r="AR378" s="332">
        <v>4</v>
      </c>
      <c r="AS378" s="332" t="s">
        <v>2306</v>
      </c>
      <c r="AT378" s="332" t="s">
        <v>5326</v>
      </c>
      <c r="AU378" s="332" t="s">
        <v>5327</v>
      </c>
      <c r="AV378" s="333">
        <v>42794</v>
      </c>
      <c r="AW378" s="332" t="s">
        <v>5328</v>
      </c>
      <c r="AX378" s="332" t="s">
        <v>5329</v>
      </c>
      <c r="AY378" s="332" t="s">
        <v>5330</v>
      </c>
      <c r="AZ378" s="334" t="s">
        <v>5331</v>
      </c>
    </row>
    <row r="379" spans="1:52" s="61" customFormat="1" ht="15.75" hidden="1" customHeight="1" x14ac:dyDescent="0.25">
      <c r="A379" s="197" t="str">
        <f>CONCATENATE(F379,"-",C379)</f>
        <v>392-016-022-00308</v>
      </c>
      <c r="B379" s="261" t="str">
        <f>ТабТП[[#This Row],[Код ВЛ]]&amp;TRIM(ТабТП[[#This Row],[Наименование ТП]])</f>
        <v>392-016-022ТП 29-06 Мичурино</v>
      </c>
      <c r="C379" s="197" t="s">
        <v>561</v>
      </c>
      <c r="D379" s="198" t="s">
        <v>3340</v>
      </c>
      <c r="E379" s="206" t="str">
        <f>INDEX(ТабЛЭП[],MATCH(ТабТП[Код ПС]&amp;TRIM(G379),ТабЛЭП[Ключ],0),7)</f>
        <v>Y00079</v>
      </c>
      <c r="F379" s="8" t="str">
        <f>INDEX(ТабЛЭП[],MATCH(ТабТП[Код ПС]&amp;TRIM(G379),ТабЛЭП[Ключ],0),1)</f>
        <v>392-016-022</v>
      </c>
      <c r="G379" s="303" t="s">
        <v>266</v>
      </c>
      <c r="H379" s="57" t="str">
        <f>INDEX(ТабПС[],MATCH(I379,Подстанции,0),1)</f>
        <v>392-016</v>
      </c>
      <c r="I379" s="58" t="s">
        <v>250</v>
      </c>
      <c r="J379" s="420" t="s">
        <v>2343</v>
      </c>
      <c r="K379" s="420" t="s">
        <v>2221</v>
      </c>
      <c r="L379" s="262"/>
      <c r="M379" s="420" t="s">
        <v>2234</v>
      </c>
      <c r="N379" s="420" t="s">
        <v>2247</v>
      </c>
      <c r="O379" s="262"/>
      <c r="P379" s="328"/>
      <c r="Q379" s="328"/>
      <c r="R379" s="262"/>
      <c r="S379" s="262"/>
      <c r="T379" s="420" t="s">
        <v>2253</v>
      </c>
      <c r="U379" s="420" t="s">
        <v>2258</v>
      </c>
      <c r="V379" s="420">
        <v>150</v>
      </c>
      <c r="W379" s="420" t="s">
        <v>2291</v>
      </c>
      <c r="X379" s="420" t="s">
        <v>2295</v>
      </c>
      <c r="Y379" s="420" t="s">
        <v>2218</v>
      </c>
      <c r="Z379" s="420" t="s">
        <v>5332</v>
      </c>
      <c r="AA379" s="420" t="s">
        <v>5311</v>
      </c>
      <c r="AB379" s="262"/>
      <c r="AC379" s="420" t="s">
        <v>2218</v>
      </c>
      <c r="AD379" s="262"/>
      <c r="AE379" s="262"/>
      <c r="AF379" s="262"/>
      <c r="AG379" s="262"/>
      <c r="AH379" s="419" t="s">
        <v>0</v>
      </c>
      <c r="AI379" s="262"/>
      <c r="AJ379" s="330" t="s">
        <v>146</v>
      </c>
      <c r="AK379" s="262"/>
      <c r="AL379" s="262"/>
      <c r="AM379" s="422" t="s">
        <v>5215</v>
      </c>
      <c r="AN379" s="421" t="s">
        <v>5204</v>
      </c>
      <c r="AO379" s="421">
        <v>100093991</v>
      </c>
      <c r="AP379" s="335">
        <v>42531</v>
      </c>
      <c r="AQ379" s="332" t="s">
        <v>2300</v>
      </c>
      <c r="AR379" s="332">
        <v>4</v>
      </c>
      <c r="AS379" s="332" t="s">
        <v>2306</v>
      </c>
      <c r="AT379" s="332" t="s">
        <v>5333</v>
      </c>
      <c r="AU379" s="332" t="s">
        <v>5334</v>
      </c>
      <c r="AV379" s="333">
        <v>42794</v>
      </c>
      <c r="AW379" s="332" t="s">
        <v>5335</v>
      </c>
      <c r="AX379" s="332" t="s">
        <v>5336</v>
      </c>
      <c r="AY379" s="332" t="s">
        <v>5337</v>
      </c>
      <c r="AZ379" s="334" t="s">
        <v>5338</v>
      </c>
    </row>
    <row r="380" spans="1:52" s="61" customFormat="1" ht="15.75" hidden="1" customHeight="1" x14ac:dyDescent="0.25">
      <c r="A380" s="197" t="str">
        <f>CONCATENATE(F380,"-",C380)</f>
        <v>392-016-022-00309</v>
      </c>
      <c r="B380" s="261" t="str">
        <f>ТабТП[[#This Row],[Код ВЛ]]&amp;TRIM(ТабТП[[#This Row],[Наименование ТП]])</f>
        <v>392-016-022ТП 29-10 Кр-к АО ДПМК</v>
      </c>
      <c r="C380" s="197" t="s">
        <v>2557</v>
      </c>
      <c r="D380" s="198" t="s">
        <v>3341</v>
      </c>
      <c r="E380" s="206" t="str">
        <f>INDEX(ТабЛЭП[],MATCH(ТабТП[Код ПС]&amp;TRIM(G380),ТабЛЭП[Ключ],0),7)</f>
        <v>Y00079</v>
      </c>
      <c r="F380" s="188" t="str">
        <f>INDEX(ТабЛЭП[],MATCH(ТабТП[Код ПС]&amp;TRIM(G380),ТабЛЭП[Ключ],0),1)</f>
        <v>392-016-022</v>
      </c>
      <c r="G380" s="303" t="s">
        <v>266</v>
      </c>
      <c r="H380" s="189" t="str">
        <f>INDEX(ТабПС[],MATCH(I380,Подстанции,0),1)</f>
        <v>392-016</v>
      </c>
      <c r="I380" s="58" t="s">
        <v>250</v>
      </c>
      <c r="J380" s="420" t="s">
        <v>2343</v>
      </c>
      <c r="K380" s="420" t="s">
        <v>2221</v>
      </c>
      <c r="L380" s="262"/>
      <c r="M380" s="420" t="s">
        <v>2234</v>
      </c>
      <c r="N380" s="420" t="s">
        <v>2256</v>
      </c>
      <c r="O380" s="262"/>
      <c r="P380" s="420" t="s">
        <v>5339</v>
      </c>
      <c r="Q380" s="420" t="s">
        <v>5340</v>
      </c>
      <c r="R380" s="262" t="s">
        <v>2247</v>
      </c>
      <c r="S380" s="262"/>
      <c r="T380" s="328" t="s">
        <v>2253</v>
      </c>
      <c r="U380" s="420" t="s">
        <v>2258</v>
      </c>
      <c r="V380" s="420">
        <v>200</v>
      </c>
      <c r="W380" s="420" t="s">
        <v>2291</v>
      </c>
      <c r="X380" s="328" t="s">
        <v>2296</v>
      </c>
      <c r="Y380" s="420" t="s">
        <v>2214</v>
      </c>
      <c r="Z380" s="420" t="s">
        <v>5325</v>
      </c>
      <c r="AA380" s="420" t="s">
        <v>5341</v>
      </c>
      <c r="AB380" s="262"/>
      <c r="AC380" s="420" t="s">
        <v>5342</v>
      </c>
      <c r="AD380" s="262"/>
      <c r="AE380" s="262"/>
      <c r="AF380" s="262"/>
      <c r="AG380" s="262"/>
      <c r="AH380" s="419">
        <v>137</v>
      </c>
      <c r="AI380" s="262"/>
      <c r="AJ380" s="330" t="s">
        <v>146</v>
      </c>
      <c r="AK380" s="262"/>
      <c r="AL380" s="262"/>
      <c r="AM380" s="422" t="s">
        <v>5221</v>
      </c>
      <c r="AN380" s="421" t="s">
        <v>5222</v>
      </c>
      <c r="AO380" s="263"/>
      <c r="AP380" s="263"/>
      <c r="AQ380" s="323"/>
      <c r="AR380" s="323"/>
      <c r="AS380" s="323"/>
      <c r="AT380" s="323"/>
      <c r="AU380" s="323"/>
      <c r="AV380" s="323"/>
      <c r="AW380" s="323"/>
      <c r="AX380" s="323"/>
      <c r="AY380" s="323"/>
      <c r="AZ380" s="334"/>
    </row>
    <row r="381" spans="1:52" s="61" customFormat="1" ht="15.75" hidden="1" customHeight="1" x14ac:dyDescent="0.25">
      <c r="A381" s="197" t="str">
        <f>CONCATENATE(F381,"-",C381)</f>
        <v>392-016-022-00310</v>
      </c>
      <c r="B381" s="261" t="str">
        <f>ТабТП[[#This Row],[Код ВЛ]]&amp;TRIM(ТабТП[[#This Row],[Наименование ТП]])</f>
        <v>392-016-022ТП 29-12 Кр-к Т-1</v>
      </c>
      <c r="C381" s="197" t="s">
        <v>562</v>
      </c>
      <c r="D381" s="198" t="s">
        <v>3342</v>
      </c>
      <c r="E381" s="206" t="str">
        <f>INDEX(ТабЛЭП[],MATCH(ТабТП[Код ПС]&amp;TRIM(G381),ТабЛЭП[Ключ],0),7)</f>
        <v>Y00079</v>
      </c>
      <c r="F381" s="8" t="str">
        <f>INDEX(ТабЛЭП[],MATCH(ТабТП[Код ПС]&amp;TRIM(G381),ТабЛЭП[Ключ],0),1)</f>
        <v>392-016-022</v>
      </c>
      <c r="G381" s="303" t="s">
        <v>266</v>
      </c>
      <c r="H381" s="57" t="str">
        <f>INDEX(ТабПС[],MATCH(I381,Подстанции,0),1)</f>
        <v>392-016</v>
      </c>
      <c r="I381" s="58" t="s">
        <v>250</v>
      </c>
      <c r="J381" s="420" t="s">
        <v>2341</v>
      </c>
      <c r="K381" s="420"/>
      <c r="L381" s="262"/>
      <c r="M381" s="420"/>
      <c r="N381" s="420" t="s">
        <v>2247</v>
      </c>
      <c r="O381" s="262"/>
      <c r="P381" s="328"/>
      <c r="Q381" s="328"/>
      <c r="R381" s="262"/>
      <c r="S381" s="262"/>
      <c r="T381" s="420" t="s">
        <v>2253</v>
      </c>
      <c r="U381" s="420" t="s">
        <v>2262</v>
      </c>
      <c r="V381" s="420">
        <v>400</v>
      </c>
      <c r="W381" s="420" t="s">
        <v>2292</v>
      </c>
      <c r="X381" s="420" t="s">
        <v>2295</v>
      </c>
      <c r="Y381" s="420" t="s">
        <v>2218</v>
      </c>
      <c r="Z381" s="420" t="s">
        <v>5290</v>
      </c>
      <c r="AA381" s="420" t="s">
        <v>5343</v>
      </c>
      <c r="AB381" s="262"/>
      <c r="AC381" s="420" t="s">
        <v>2218</v>
      </c>
      <c r="AD381" s="262"/>
      <c r="AE381" s="262"/>
      <c r="AF381" s="262"/>
      <c r="AG381" s="262"/>
      <c r="AH381" s="419" t="s">
        <v>0</v>
      </c>
      <c r="AI381" s="262"/>
      <c r="AJ381" s="330" t="s">
        <v>146</v>
      </c>
      <c r="AK381" s="262"/>
      <c r="AL381" s="262"/>
      <c r="AM381" s="422" t="s">
        <v>5344</v>
      </c>
      <c r="AN381" s="421" t="s">
        <v>5204</v>
      </c>
      <c r="AO381" s="421">
        <v>103350539</v>
      </c>
      <c r="AP381" s="335">
        <v>42514</v>
      </c>
      <c r="AQ381" s="332" t="s">
        <v>2300</v>
      </c>
      <c r="AR381" s="332">
        <v>4</v>
      </c>
      <c r="AS381" s="332" t="s">
        <v>2306</v>
      </c>
      <c r="AT381" s="332" t="s">
        <v>5345</v>
      </c>
      <c r="AU381" s="332" t="s">
        <v>5346</v>
      </c>
      <c r="AV381" s="333">
        <v>42794</v>
      </c>
      <c r="AW381" s="332" t="s">
        <v>5347</v>
      </c>
      <c r="AX381" s="332" t="s">
        <v>5348</v>
      </c>
      <c r="AY381" s="332" t="s">
        <v>5349</v>
      </c>
      <c r="AZ381" s="334" t="s">
        <v>5350</v>
      </c>
    </row>
    <row r="382" spans="1:52" s="61" customFormat="1" ht="15.75" hidden="1" customHeight="1" x14ac:dyDescent="0.25">
      <c r="A382" s="197" t="str">
        <f>CONCATENATE(F382,"-",C382)</f>
        <v>392-016-022-00311</v>
      </c>
      <c r="B382" s="261" t="str">
        <f>ТабТП[[#This Row],[Код ВЛ]]&amp;TRIM(ТабТП[[#This Row],[Наименование ТП]])</f>
        <v>392-016-022#искл 29-20 Т-1 ОАО Ленгазспецстрой(не входит в состав площадки)</v>
      </c>
      <c r="C382" s="197" t="s">
        <v>563</v>
      </c>
      <c r="D382" s="183" t="s">
        <v>5288</v>
      </c>
      <c r="E382" s="206" t="str">
        <f>INDEX(ТабЛЭП[],MATCH(ТабТП[Код ПС]&amp;TRIM(G382),ТабЛЭП[Ключ],0),7)</f>
        <v>Y00079</v>
      </c>
      <c r="F382" s="278" t="str">
        <f>INDEX(ТабЛЭП[],MATCH(ТабТП[Код ПС]&amp;TRIM(G382),ТабЛЭП[Ключ],0),1)</f>
        <v>392-016-022</v>
      </c>
      <c r="G382" s="303" t="s">
        <v>266</v>
      </c>
      <c r="H382" s="280" t="str">
        <f>INDEX(ТабПС[],MATCH(I382,Подстанции,0),1)</f>
        <v>392-016</v>
      </c>
      <c r="I382" s="58" t="s">
        <v>250</v>
      </c>
      <c r="J382" s="420"/>
      <c r="K382" s="420"/>
      <c r="L382" s="262"/>
      <c r="M382" s="420"/>
      <c r="N382" s="420"/>
      <c r="O382" s="262"/>
      <c r="P382" s="328"/>
      <c r="Q382" s="328"/>
      <c r="R382" s="262"/>
      <c r="S382" s="262"/>
      <c r="T382" s="328"/>
      <c r="U382" s="328"/>
      <c r="V382" s="328"/>
      <c r="W382" s="328"/>
      <c r="X382" s="328"/>
      <c r="Y382" s="420"/>
      <c r="Z382" s="420"/>
      <c r="AA382" s="420"/>
      <c r="AB382" s="262"/>
      <c r="AC382" s="420"/>
      <c r="AD382" s="262"/>
      <c r="AE382" s="262"/>
      <c r="AF382" s="262"/>
      <c r="AG382" s="262"/>
      <c r="AH382" s="419"/>
      <c r="AI382" s="328"/>
      <c r="AJ382" s="330" t="s">
        <v>146</v>
      </c>
      <c r="AK382" s="262"/>
      <c r="AL382" s="262"/>
      <c r="AM382" s="422"/>
      <c r="AN382" s="421"/>
      <c r="AO382" s="263"/>
      <c r="AP382" s="263"/>
      <c r="AQ382" s="323"/>
      <c r="AR382" s="323"/>
      <c r="AS382" s="323"/>
      <c r="AT382" s="323"/>
      <c r="AU382" s="323"/>
      <c r="AV382" s="323"/>
      <c r="AW382" s="323"/>
      <c r="AX382" s="323"/>
      <c r="AY382" s="323"/>
      <c r="AZ382" s="332"/>
    </row>
    <row r="383" spans="1:52" s="61" customFormat="1" ht="15.75" hidden="1" customHeight="1" x14ac:dyDescent="0.25">
      <c r="A383" s="197" t="str">
        <f>CONCATENATE(F383,"-",C383)</f>
        <v>392-016-022-00312</v>
      </c>
      <c r="B383" s="261" t="str">
        <f>ТабТП[[#This Row],[Код ВЛ]]&amp;TRIM(ТабТП[[#This Row],[Наименование ТП]])</f>
        <v>392-016-022ТП 29-28 п. Высокое</v>
      </c>
      <c r="C383" s="197" t="s">
        <v>564</v>
      </c>
      <c r="D383" s="198" t="s">
        <v>3343</v>
      </c>
      <c r="E383" s="206" t="str">
        <f>INDEX(ТабЛЭП[],MATCH(ТабТП[Код ПС]&amp;TRIM(G383),ТабЛЭП[Ключ],0),7)</f>
        <v>Y00079</v>
      </c>
      <c r="F383" s="278" t="str">
        <f>INDEX(ТабЛЭП[],MATCH(ТабТП[Код ПС]&amp;TRIM(G383),ТабЛЭП[Ключ],0),1)</f>
        <v>392-016-022</v>
      </c>
      <c r="G383" s="303" t="s">
        <v>266</v>
      </c>
      <c r="H383" s="280" t="str">
        <f>INDEX(ТабПС[],MATCH(I383,Подстанции,0),1)</f>
        <v>392-016</v>
      </c>
      <c r="I383" s="58" t="s">
        <v>250</v>
      </c>
      <c r="J383" s="420" t="s">
        <v>2343</v>
      </c>
      <c r="K383" s="420" t="s">
        <v>2221</v>
      </c>
      <c r="M383" s="420" t="s">
        <v>2234</v>
      </c>
      <c r="N383" s="420" t="s">
        <v>2247</v>
      </c>
      <c r="P383" s="328"/>
      <c r="Q383" s="328"/>
      <c r="T383" s="420" t="s">
        <v>2253</v>
      </c>
      <c r="U383" s="420" t="s">
        <v>2258</v>
      </c>
      <c r="V383" s="420">
        <v>200</v>
      </c>
      <c r="W383" s="420" t="s">
        <v>2291</v>
      </c>
      <c r="X383" s="420" t="s">
        <v>2296</v>
      </c>
      <c r="Y383" s="420" t="s">
        <v>2218</v>
      </c>
      <c r="Z383" s="420" t="s">
        <v>5310</v>
      </c>
      <c r="AA383" s="420" t="s">
        <v>5311</v>
      </c>
      <c r="AC383" s="420" t="s">
        <v>2218</v>
      </c>
      <c r="AH383" s="419" t="s">
        <v>0</v>
      </c>
      <c r="AI383" s="328"/>
      <c r="AJ383" s="330" t="s">
        <v>146</v>
      </c>
      <c r="AM383" s="422" t="s">
        <v>5215</v>
      </c>
      <c r="AN383" s="421" t="s">
        <v>5204</v>
      </c>
      <c r="AO383" s="421">
        <v>103320072</v>
      </c>
      <c r="AP383" s="335">
        <v>42531</v>
      </c>
      <c r="AQ383" s="332" t="s">
        <v>2300</v>
      </c>
      <c r="AR383" s="332">
        <v>4</v>
      </c>
      <c r="AS383" s="332" t="s">
        <v>2306</v>
      </c>
      <c r="AT383" s="332" t="s">
        <v>5351</v>
      </c>
      <c r="AU383" s="332" t="s">
        <v>5352</v>
      </c>
      <c r="AV383" s="333">
        <v>42794</v>
      </c>
      <c r="AW383" s="332" t="s">
        <v>5353</v>
      </c>
      <c r="AX383" s="332" t="s">
        <v>5354</v>
      </c>
      <c r="AY383" s="332" t="s">
        <v>5355</v>
      </c>
      <c r="AZ383" s="332" t="s">
        <v>5356</v>
      </c>
    </row>
    <row r="384" spans="1:52" s="61" customFormat="1" ht="15.75" hidden="1" customHeight="1" x14ac:dyDescent="0.25">
      <c r="A384" s="197" t="str">
        <f>CONCATENATE(F384,"-",C384)</f>
        <v>392-016-022-00313</v>
      </c>
      <c r="B384" s="261" t="str">
        <f>ТабТП[[#This Row],[Код ВЛ]]&amp;TRIM(ТабТП[[#This Row],[Наименование ТП]])</f>
        <v>392-016-022#искл 29-37 ДРСУ, АБЗ(не входит в состав площадки)</v>
      </c>
      <c r="C384" s="197" t="s">
        <v>565</v>
      </c>
      <c r="D384" s="183" t="s">
        <v>5289</v>
      </c>
      <c r="E384" s="206" t="str">
        <f>INDEX(ТабЛЭП[],MATCH(ТабТП[Код ПС]&amp;TRIM(G384),ТабЛЭП[Ключ],0),7)</f>
        <v>Y00079</v>
      </c>
      <c r="F384" s="278" t="str">
        <f>INDEX(ТабЛЭП[],MATCH(ТабТП[Код ПС]&amp;TRIM(G384),ТабЛЭП[Ключ],0),1)</f>
        <v>392-016-022</v>
      </c>
      <c r="G384" s="303" t="s">
        <v>266</v>
      </c>
      <c r="H384" s="280" t="str">
        <f>INDEX(ТабПС[],MATCH(I384,Подстанции,0),1)</f>
        <v>392-016</v>
      </c>
      <c r="I384" s="58" t="s">
        <v>250</v>
      </c>
      <c r="J384" s="420"/>
      <c r="K384" s="420"/>
      <c r="M384" s="420"/>
      <c r="N384" s="420"/>
      <c r="P384" s="328"/>
      <c r="Q384" s="328"/>
      <c r="T384" s="328"/>
      <c r="U384" s="328"/>
      <c r="V384" s="328"/>
      <c r="W384" s="328"/>
      <c r="X384" s="328"/>
      <c r="Y384" s="420"/>
      <c r="Z384" s="420"/>
      <c r="AA384" s="420"/>
      <c r="AC384" s="420"/>
      <c r="AH384" s="419"/>
      <c r="AI384" s="328"/>
      <c r="AJ384" s="330" t="s">
        <v>146</v>
      </c>
      <c r="AM384" s="422"/>
      <c r="AN384" s="421"/>
      <c r="AO384" s="263"/>
      <c r="AP384" s="263"/>
      <c r="AQ384" s="323"/>
      <c r="AR384" s="323"/>
      <c r="AS384" s="323"/>
      <c r="AT384" s="323"/>
      <c r="AU384" s="323"/>
      <c r="AV384" s="323"/>
      <c r="AW384" s="323"/>
      <c r="AX384" s="323"/>
      <c r="AY384" s="323"/>
      <c r="AZ384" s="332"/>
    </row>
    <row r="385" spans="1:52" s="61" customFormat="1" ht="15.75" hidden="1" customHeight="1" x14ac:dyDescent="0.25">
      <c r="A385" s="197" t="str">
        <f>CONCATENATE(F385,"-",C385)</f>
        <v>392-016-022-00314</v>
      </c>
      <c r="B385" s="261" t="str">
        <f>ТабТП[[#This Row],[Код ВЛ]]&amp;TRIM(ТабТП[[#This Row],[Наименование ТП]])</f>
        <v>392-016-022ТП 29-38 Астрогорское</v>
      </c>
      <c r="C385" s="197" t="s">
        <v>2594</v>
      </c>
      <c r="D385" s="198" t="s">
        <v>3344</v>
      </c>
      <c r="E385" s="206" t="str">
        <f>INDEX(ТабЛЭП[],MATCH(ТабТП[Код ПС]&amp;TRIM(G385),ТабЛЭП[Ключ],0),7)</f>
        <v>Y00079</v>
      </c>
      <c r="F385" s="8" t="str">
        <f>INDEX(ТабЛЭП[],MATCH(ТабТП[Код ПС]&amp;TRIM(G385),ТабЛЭП[Ключ],0),1)</f>
        <v>392-016-022</v>
      </c>
      <c r="G385" s="303" t="s">
        <v>266</v>
      </c>
      <c r="H385" s="57" t="str">
        <f>INDEX(ТабПС[],MATCH(I385,Подстанции,0),1)</f>
        <v>392-016</v>
      </c>
      <c r="I385" s="58" t="s">
        <v>250</v>
      </c>
      <c r="J385" s="420" t="s">
        <v>2343</v>
      </c>
      <c r="K385" s="420" t="s">
        <v>2221</v>
      </c>
      <c r="M385" s="420" t="s">
        <v>2234</v>
      </c>
      <c r="N385" s="420" t="s">
        <v>2247</v>
      </c>
      <c r="T385" s="420" t="s">
        <v>2253</v>
      </c>
      <c r="U385" s="420" t="s">
        <v>2258</v>
      </c>
      <c r="V385" s="420">
        <v>200</v>
      </c>
      <c r="W385" s="420" t="s">
        <v>2291</v>
      </c>
      <c r="X385" s="420" t="s">
        <v>2296</v>
      </c>
      <c r="Y385" s="420" t="s">
        <v>2218</v>
      </c>
      <c r="Z385" s="420" t="s">
        <v>5325</v>
      </c>
      <c r="AA385" s="420" t="s">
        <v>5357</v>
      </c>
      <c r="AC385" s="420" t="s">
        <v>2218</v>
      </c>
      <c r="AH385" s="419" t="s">
        <v>0</v>
      </c>
      <c r="AJ385" s="330" t="s">
        <v>146</v>
      </c>
      <c r="AM385" s="422" t="s">
        <v>5215</v>
      </c>
      <c r="AN385" s="421" t="s">
        <v>5204</v>
      </c>
      <c r="AO385" s="421">
        <v>100093966</v>
      </c>
      <c r="AP385" s="335">
        <v>42530</v>
      </c>
      <c r="AQ385" s="332" t="s">
        <v>2300</v>
      </c>
      <c r="AR385" s="332">
        <v>4</v>
      </c>
      <c r="AS385" s="332" t="s">
        <v>2306</v>
      </c>
      <c r="AT385" s="332" t="s">
        <v>5358</v>
      </c>
      <c r="AU385" s="332" t="s">
        <v>5359</v>
      </c>
      <c r="AV385" s="333">
        <v>42794</v>
      </c>
      <c r="AW385" s="332" t="s">
        <v>5360</v>
      </c>
      <c r="AX385" s="332" t="s">
        <v>5361</v>
      </c>
      <c r="AY385" s="332" t="s">
        <v>5362</v>
      </c>
      <c r="AZ385" s="332" t="s">
        <v>5363</v>
      </c>
    </row>
    <row r="386" spans="1:52" s="61" customFormat="1" ht="15.75" hidden="1" customHeight="1" x14ac:dyDescent="0.25">
      <c r="A386" s="197" t="str">
        <f>CONCATENATE(F386,"-",C386)</f>
        <v>392-016-022-00315</v>
      </c>
      <c r="B386" s="261" t="str">
        <f>ТабТП[[#This Row],[Код ВЛ]]&amp;TRIM(ТабТП[[#This Row],[Наименование ТП]])</f>
        <v>392-016-022ТП 29-39 Кр-к</v>
      </c>
      <c r="C386" s="197" t="s">
        <v>566</v>
      </c>
      <c r="D386" s="198" t="s">
        <v>3345</v>
      </c>
      <c r="E386" s="206" t="str">
        <f>INDEX(ТабЛЭП[],MATCH(ТабТП[Код ПС]&amp;TRIM(G386),ТабЛЭП[Ключ],0),7)</f>
        <v>Y00079</v>
      </c>
      <c r="F386" s="8" t="str">
        <f>INDEX(ТабЛЭП[],MATCH(ТабТП[Код ПС]&amp;TRIM(G386),ТабЛЭП[Ключ],0),1)</f>
        <v>392-016-022</v>
      </c>
      <c r="G386" s="303" t="s">
        <v>266</v>
      </c>
      <c r="H386" s="57" t="str">
        <f>INDEX(ТабПС[],MATCH(I386,Подстанции,0),1)</f>
        <v>392-016</v>
      </c>
      <c r="I386" s="58" t="s">
        <v>250</v>
      </c>
      <c r="J386" s="420" t="s">
        <v>2343</v>
      </c>
      <c r="K386" s="420" t="s">
        <v>2221</v>
      </c>
      <c r="M386" s="420" t="s">
        <v>2234</v>
      </c>
      <c r="N386" s="420" t="s">
        <v>2247</v>
      </c>
      <c r="T386" s="420" t="s">
        <v>2253</v>
      </c>
      <c r="U386" s="420" t="s">
        <v>2262</v>
      </c>
      <c r="V386" s="420">
        <v>300</v>
      </c>
      <c r="W386" s="420" t="s">
        <v>2292</v>
      </c>
      <c r="X386" s="420" t="s">
        <v>2295</v>
      </c>
      <c r="Y386" s="420" t="s">
        <v>2218</v>
      </c>
      <c r="Z386" s="420" t="s">
        <v>5290</v>
      </c>
      <c r="AA386" s="420" t="s">
        <v>5341</v>
      </c>
      <c r="AC386" s="420" t="s">
        <v>2218</v>
      </c>
      <c r="AH386" s="419" t="s">
        <v>0</v>
      </c>
      <c r="AJ386" s="330" t="s">
        <v>146</v>
      </c>
      <c r="AM386" s="422" t="s">
        <v>5215</v>
      </c>
      <c r="AN386" s="421" t="s">
        <v>5204</v>
      </c>
      <c r="AO386" s="421">
        <v>103455585</v>
      </c>
      <c r="AP386" s="335">
        <v>42490</v>
      </c>
      <c r="AQ386" s="332" t="s">
        <v>2300</v>
      </c>
      <c r="AR386" s="332">
        <v>4</v>
      </c>
      <c r="AS386" s="332" t="s">
        <v>2306</v>
      </c>
      <c r="AT386" s="332" t="s">
        <v>5364</v>
      </c>
      <c r="AU386" s="332" t="s">
        <v>5365</v>
      </c>
      <c r="AV386" s="333">
        <v>42794</v>
      </c>
      <c r="AW386" s="332" t="s">
        <v>5366</v>
      </c>
      <c r="AX386" s="332" t="s">
        <v>5367</v>
      </c>
      <c r="AY386" s="332" t="s">
        <v>5368</v>
      </c>
      <c r="AZ386" s="332" t="s">
        <v>5369</v>
      </c>
    </row>
    <row r="387" spans="1:52" s="61" customFormat="1" ht="15.75" hidden="1" customHeight="1" x14ac:dyDescent="0.25">
      <c r="A387" s="197" t="str">
        <f>CONCATENATE(F387,"-",C387)</f>
        <v>392-016-022-00316</v>
      </c>
      <c r="B387" s="261" t="str">
        <f>ТабТП[[#This Row],[Код ВЛ]]&amp;TRIM(ТабТП[[#This Row],[Наименование ТП]])</f>
        <v>392-016-022ТП 29-41 п.Высокое</v>
      </c>
      <c r="C387" s="197" t="s">
        <v>567</v>
      </c>
      <c r="D387" s="198" t="s">
        <v>3346</v>
      </c>
      <c r="E387" s="206" t="str">
        <f>INDEX(ТабЛЭП[],MATCH(ТабТП[Код ПС]&amp;TRIM(G387),ТабЛЭП[Ключ],0),7)</f>
        <v>Y00079</v>
      </c>
      <c r="F387" s="8" t="str">
        <f>INDEX(ТабЛЭП[],MATCH(ТабТП[Код ПС]&amp;TRIM(G387),ТабЛЭП[Ключ],0),1)</f>
        <v>392-016-022</v>
      </c>
      <c r="G387" s="303" t="s">
        <v>266</v>
      </c>
      <c r="H387" s="57" t="str">
        <f>INDEX(ТабПС[],MATCH(I387,Подстанции,0),1)</f>
        <v>392-016</v>
      </c>
      <c r="I387" s="58" t="s">
        <v>250</v>
      </c>
      <c r="J387" s="420" t="s">
        <v>2343</v>
      </c>
      <c r="K387" s="420" t="s">
        <v>2221</v>
      </c>
      <c r="M387" s="420" t="s">
        <v>2234</v>
      </c>
      <c r="N387" s="420" t="s">
        <v>2247</v>
      </c>
      <c r="P387" s="328"/>
      <c r="Q387" s="328"/>
      <c r="T387" s="420" t="s">
        <v>2253</v>
      </c>
      <c r="U387" s="420" t="s">
        <v>2258</v>
      </c>
      <c r="V387" s="420">
        <v>200</v>
      </c>
      <c r="W387" s="420" t="s">
        <v>2291</v>
      </c>
      <c r="X387" s="420" t="s">
        <v>2296</v>
      </c>
      <c r="Y387" s="420" t="s">
        <v>2218</v>
      </c>
      <c r="Z387" s="420" t="s">
        <v>5310</v>
      </c>
      <c r="AA387" s="420" t="s">
        <v>5311</v>
      </c>
      <c r="AC387" s="420" t="s">
        <v>2218</v>
      </c>
      <c r="AH387" s="419" t="s">
        <v>0</v>
      </c>
      <c r="AJ387" s="330" t="s">
        <v>146</v>
      </c>
      <c r="AM387" s="422" t="s">
        <v>5215</v>
      </c>
      <c r="AN387" s="421" t="s">
        <v>5204</v>
      </c>
      <c r="AO387" s="421">
        <v>103455627</v>
      </c>
      <c r="AP387" s="335">
        <v>42514</v>
      </c>
      <c r="AQ387" s="332" t="s">
        <v>2300</v>
      </c>
      <c r="AR387" s="332">
        <v>4</v>
      </c>
      <c r="AS387" s="332" t="s">
        <v>2306</v>
      </c>
      <c r="AT387" s="332" t="s">
        <v>5370</v>
      </c>
      <c r="AU387" s="332" t="s">
        <v>5371</v>
      </c>
      <c r="AV387" s="333">
        <v>42794</v>
      </c>
      <c r="AW387" s="332" t="s">
        <v>5372</v>
      </c>
      <c r="AX387" s="332" t="s">
        <v>5373</v>
      </c>
      <c r="AY387" s="332" t="s">
        <v>5374</v>
      </c>
      <c r="AZ387" s="332" t="s">
        <v>5375</v>
      </c>
    </row>
    <row r="388" spans="1:52" s="61" customFormat="1" ht="15.75" hidden="1" customHeight="1" x14ac:dyDescent="0.25">
      <c r="A388" s="197" t="str">
        <f>CONCATENATE(F388,"-",C388)</f>
        <v>392-016-022-00317</v>
      </c>
      <c r="B388" s="261" t="str">
        <f>ТабТП[[#This Row],[Код ВЛ]]&amp;TRIM(ТабТП[[#This Row],[Наименование ТП]])</f>
        <v>392-016-022ТП 29-43 Кр-к</v>
      </c>
      <c r="C388" s="197" t="s">
        <v>568</v>
      </c>
      <c r="D388" s="198" t="s">
        <v>3347</v>
      </c>
      <c r="E388" s="206" t="str">
        <f>INDEX(ТабЛЭП[],MATCH(ТабТП[Код ПС]&amp;TRIM(G388),ТабЛЭП[Ключ],0),7)</f>
        <v>Y00079</v>
      </c>
      <c r="F388" s="278" t="str">
        <f>INDEX(ТабЛЭП[],MATCH(ТабТП[Код ПС]&amp;TRIM(G388),ТабЛЭП[Ключ],0),1)</f>
        <v>392-016-022</v>
      </c>
      <c r="G388" s="303" t="s">
        <v>266</v>
      </c>
      <c r="H388" s="280" t="str">
        <f>INDEX(ТабПС[],MATCH(I388,Подстанции,0),1)</f>
        <v>392-016</v>
      </c>
      <c r="I388" s="58" t="s">
        <v>250</v>
      </c>
      <c r="J388" s="420" t="s">
        <v>2343</v>
      </c>
      <c r="K388" s="420" t="s">
        <v>2221</v>
      </c>
      <c r="M388" s="420" t="s">
        <v>2234</v>
      </c>
      <c r="N388" s="420" t="s">
        <v>2256</v>
      </c>
      <c r="P388" s="420" t="s">
        <v>5376</v>
      </c>
      <c r="Q388" s="420" t="s">
        <v>5377</v>
      </c>
      <c r="T388" s="420" t="s">
        <v>2253</v>
      </c>
      <c r="U388" s="420" t="s">
        <v>2258</v>
      </c>
      <c r="V388" s="420">
        <v>150</v>
      </c>
      <c r="W388" s="420" t="s">
        <v>2291</v>
      </c>
      <c r="X388" s="420" t="s">
        <v>2295</v>
      </c>
      <c r="Y388" s="420" t="s">
        <v>2214</v>
      </c>
      <c r="Z388" s="420" t="s">
        <v>5290</v>
      </c>
      <c r="AA388" s="420" t="s">
        <v>5297</v>
      </c>
      <c r="AC388" s="420" t="s">
        <v>5378</v>
      </c>
      <c r="AH388" s="419">
        <v>563</v>
      </c>
      <c r="AI388" s="328"/>
      <c r="AJ388" s="330" t="s">
        <v>146</v>
      </c>
      <c r="AM388" s="422" t="s">
        <v>5221</v>
      </c>
      <c r="AN388" s="421" t="s">
        <v>5222</v>
      </c>
      <c r="AO388" s="421"/>
      <c r="AP388" s="335"/>
      <c r="AQ388" s="332"/>
      <c r="AR388" s="332"/>
      <c r="AS388" s="332"/>
      <c r="AT388" s="332"/>
      <c r="AU388" s="332"/>
      <c r="AV388" s="332"/>
      <c r="AW388" s="332"/>
      <c r="AX388" s="332"/>
      <c r="AY388" s="332"/>
      <c r="AZ388" s="332"/>
    </row>
    <row r="389" spans="1:52" s="61" customFormat="1" ht="15.75" hidden="1" customHeight="1" x14ac:dyDescent="0.25">
      <c r="A389" s="176" t="str">
        <f>CONCATENATE(F389,"-",C389)</f>
        <v>392-016-022-02274</v>
      </c>
      <c r="B389" s="261" t="str">
        <f>ТабТП[[#This Row],[Код ВЛ]]&amp;TRIM(ТабТП[[#This Row],[Наименование ТП]])</f>
        <v>392-016-022ТП 29-12 Кр-к Т-2</v>
      </c>
      <c r="C389" s="284" t="s">
        <v>3026</v>
      </c>
      <c r="D389" s="499" t="s">
        <v>3348</v>
      </c>
      <c r="E389" s="177" t="str">
        <f>INDEX(ТабЛЭП[],MATCH(ТабТП[Код ПС]&amp;TRIM(G389),ТабЛЭП[Ключ],0),7)</f>
        <v>Y00079</v>
      </c>
      <c r="F389" s="178" t="str">
        <f>INDEX(ТабЛЭП[],MATCH(ТабТП[Код ПС]&amp;TRIM(G389),ТабЛЭП[Ключ],0),1)</f>
        <v>392-016-022</v>
      </c>
      <c r="G389" s="290" t="s">
        <v>266</v>
      </c>
      <c r="H389" s="179" t="str">
        <f>INDEX(ТабПС[],MATCH(I389,Подстанции,0),1)</f>
        <v>392-016</v>
      </c>
      <c r="I389" s="58" t="s">
        <v>250</v>
      </c>
      <c r="J389" s="420" t="s">
        <v>2341</v>
      </c>
      <c r="K389" s="420"/>
      <c r="M389" s="328"/>
      <c r="N389" s="420" t="s">
        <v>2256</v>
      </c>
      <c r="P389" s="420" t="s">
        <v>5379</v>
      </c>
      <c r="Q389" s="420" t="s">
        <v>5380</v>
      </c>
      <c r="T389" s="420" t="s">
        <v>2253</v>
      </c>
      <c r="U389" s="420" t="s">
        <v>2262</v>
      </c>
      <c r="V389" s="420">
        <v>300</v>
      </c>
      <c r="W389" s="420" t="s">
        <v>2292</v>
      </c>
      <c r="X389" s="420" t="s">
        <v>2295</v>
      </c>
      <c r="Y389" s="420" t="s">
        <v>2218</v>
      </c>
      <c r="Z389" s="420" t="s">
        <v>5290</v>
      </c>
      <c r="AA389" s="420" t="s">
        <v>5343</v>
      </c>
      <c r="AC389" s="420" t="s">
        <v>2218</v>
      </c>
      <c r="AH389" s="419" t="s">
        <v>0</v>
      </c>
      <c r="AI389" s="322"/>
      <c r="AJ389" s="330" t="s">
        <v>146</v>
      </c>
      <c r="AM389" s="422" t="s">
        <v>5221</v>
      </c>
      <c r="AN389" s="421" t="s">
        <v>5222</v>
      </c>
      <c r="AO389" s="421"/>
      <c r="AP389" s="335"/>
      <c r="AQ389" s="332"/>
      <c r="AR389" s="332"/>
      <c r="AS389" s="332"/>
      <c r="AT389" s="332"/>
      <c r="AU389" s="332"/>
      <c r="AV389" s="332"/>
      <c r="AW389" s="332"/>
      <c r="AX389" s="332"/>
      <c r="AY389" s="332"/>
      <c r="AZ389" s="332"/>
    </row>
    <row r="390" spans="1:52" s="61" customFormat="1" ht="15.75" hidden="1" customHeight="1" x14ac:dyDescent="0.25">
      <c r="A390" s="452" t="str">
        <f>CONCATENATE(F390,"-",C390)</f>
        <v>392-016-137-02371</v>
      </c>
      <c r="B390" s="489" t="str">
        <f>ТабТП[[#This Row],[Код ВЛ]]&amp;TRIM(ТабТП[[#This Row],[Наименование ТП]])</f>
        <v>392-016-137ТП 23-01</v>
      </c>
      <c r="C390" s="496" t="s">
        <v>6250</v>
      </c>
      <c r="D390" s="185" t="s">
        <v>6219</v>
      </c>
      <c r="E390" s="453" t="str">
        <f>INDEX(ТабЛЭП[],MATCH(ТабТП[Код ПС]&amp;TRIM(G390),ТабЛЭП[Ключ],0),7)</f>
        <v>Y00136</v>
      </c>
      <c r="F390" s="454" t="str">
        <f>INDEX(ТабЛЭП[],MATCH(ТабТП[Код ПС]&amp;TRIM(G390),ТабЛЭП[Ключ],0),1)</f>
        <v>392-016-137</v>
      </c>
      <c r="G390" s="290" t="s">
        <v>5757</v>
      </c>
      <c r="H390" s="455" t="str">
        <f>INDEX(ТабПС[],MATCH(I390,Подстанции,0),1)</f>
        <v>392-016</v>
      </c>
      <c r="I390" s="519" t="s">
        <v>250</v>
      </c>
      <c r="J390" s="420"/>
      <c r="K390" s="420"/>
      <c r="L390" s="420"/>
      <c r="M390" s="420"/>
      <c r="N390" s="420"/>
      <c r="O390" s="456"/>
      <c r="P390" s="420"/>
      <c r="Q390" s="420"/>
      <c r="R390" s="420"/>
      <c r="S390" s="420"/>
      <c r="T390" s="420"/>
      <c r="U390" s="420"/>
      <c r="V390" s="420"/>
      <c r="W390" s="420"/>
      <c r="X390" s="420"/>
      <c r="Y390" s="420"/>
      <c r="Z390" s="420"/>
      <c r="AA390" s="420"/>
      <c r="AB390" s="420"/>
      <c r="AC390" s="420"/>
      <c r="AD390" s="456"/>
      <c r="AE390" s="456"/>
      <c r="AF390" s="456"/>
      <c r="AG390" s="420"/>
      <c r="AH390" s="457"/>
      <c r="AI390" s="457"/>
      <c r="AJ390" s="456"/>
      <c r="AK390" s="456"/>
      <c r="AL390" s="456"/>
      <c r="AM390" s="456"/>
      <c r="AN390" s="458"/>
      <c r="AO390" s="458"/>
      <c r="AP390" s="458"/>
      <c r="AQ390" s="332"/>
      <c r="AR390" s="332"/>
      <c r="AS390" s="332"/>
      <c r="AT390" s="332"/>
      <c r="AU390" s="332"/>
      <c r="AV390" s="332"/>
      <c r="AW390" s="332"/>
      <c r="AX390" s="332"/>
      <c r="AY390" s="332"/>
      <c r="AZ390" s="332"/>
    </row>
    <row r="391" spans="1:52" s="61" customFormat="1" ht="15.75" hidden="1" customHeight="1" x14ac:dyDescent="0.25">
      <c r="A391" s="452" t="str">
        <f>CONCATENATE(F391,"-",C391)</f>
        <v>392-016-137-02372</v>
      </c>
      <c r="B391" s="489" t="str">
        <f>ТабТП[[#This Row],[Код ВЛ]]&amp;TRIM(ТабТП[[#This Row],[Наименование ТП]])</f>
        <v>392-016-137ТП 23-03</v>
      </c>
      <c r="C391" s="496" t="s">
        <v>6251</v>
      </c>
      <c r="D391" s="185" t="s">
        <v>6220</v>
      </c>
      <c r="E391" s="453" t="str">
        <f>INDEX(ТабЛЭП[],MATCH(ТабТП[Код ПС]&amp;TRIM(G391),ТабЛЭП[Ключ],0),7)</f>
        <v>Y00136</v>
      </c>
      <c r="F391" s="454" t="str">
        <f>INDEX(ТабЛЭП[],MATCH(ТабТП[Код ПС]&amp;TRIM(G391),ТабЛЭП[Ключ],0),1)</f>
        <v>392-016-137</v>
      </c>
      <c r="G391" s="290" t="s">
        <v>5757</v>
      </c>
      <c r="H391" s="455" t="str">
        <f>INDEX(ТабПС[],MATCH(I391,Подстанции,0),1)</f>
        <v>392-016</v>
      </c>
      <c r="I391" s="519" t="s">
        <v>250</v>
      </c>
      <c r="J391" s="420"/>
      <c r="K391" s="420"/>
      <c r="L391" s="420"/>
      <c r="M391" s="420"/>
      <c r="N391" s="420"/>
      <c r="O391" s="456"/>
      <c r="P391" s="420"/>
      <c r="Q391" s="420"/>
      <c r="R391" s="420"/>
      <c r="S391" s="420"/>
      <c r="T391" s="420"/>
      <c r="U391" s="420"/>
      <c r="V391" s="420"/>
      <c r="W391" s="420"/>
      <c r="X391" s="420"/>
      <c r="Y391" s="420"/>
      <c r="Z391" s="420"/>
      <c r="AA391" s="420"/>
      <c r="AB391" s="420"/>
      <c r="AC391" s="420"/>
      <c r="AD391" s="456"/>
      <c r="AE391" s="456"/>
      <c r="AF391" s="456"/>
      <c r="AG391" s="420"/>
      <c r="AH391" s="457"/>
      <c r="AI391" s="457"/>
      <c r="AJ391" s="456"/>
      <c r="AK391" s="456"/>
      <c r="AL391" s="456"/>
      <c r="AM391" s="456"/>
      <c r="AN391" s="458"/>
      <c r="AO391" s="458"/>
      <c r="AP391" s="458"/>
      <c r="AQ391" s="332"/>
      <c r="AR391" s="332"/>
      <c r="AS391" s="332"/>
      <c r="AT391" s="332"/>
      <c r="AU391" s="332"/>
      <c r="AV391" s="332"/>
      <c r="AW391" s="332"/>
      <c r="AX391" s="332"/>
      <c r="AY391" s="332"/>
      <c r="AZ391" s="332"/>
    </row>
    <row r="392" spans="1:52" s="61" customFormat="1" ht="15.75" hidden="1" customHeight="1" x14ac:dyDescent="0.25">
      <c r="A392" s="452" t="str">
        <f>CONCATENATE(F392,"-",C392)</f>
        <v>392-016-137-02373</v>
      </c>
      <c r="B392" s="489" t="str">
        <f>ТабТП[[#This Row],[Код ВЛ]]&amp;TRIM(ТабТП[[#This Row],[Наименование ТП]])</f>
        <v>392-016-137ТП 24-01</v>
      </c>
      <c r="C392" s="496" t="s">
        <v>6252</v>
      </c>
      <c r="D392" s="185" t="s">
        <v>6221</v>
      </c>
      <c r="E392" s="453" t="str">
        <f>INDEX(ТабЛЭП[],MATCH(ТабТП[Код ПС]&amp;TRIM(G392),ТабЛЭП[Ключ],0),7)</f>
        <v>Y00136</v>
      </c>
      <c r="F392" s="454" t="str">
        <f>INDEX(ТабЛЭП[],MATCH(ТабТП[Код ПС]&amp;TRIM(G392),ТабЛЭП[Ключ],0),1)</f>
        <v>392-016-137</v>
      </c>
      <c r="G392" s="290" t="s">
        <v>5757</v>
      </c>
      <c r="H392" s="455" t="str">
        <f>INDEX(ТабПС[],MATCH(I392,Подстанции,0),1)</f>
        <v>392-016</v>
      </c>
      <c r="I392" s="519" t="s">
        <v>250</v>
      </c>
      <c r="J392" s="420"/>
      <c r="K392" s="420"/>
      <c r="L392" s="420"/>
      <c r="M392" s="420"/>
      <c r="N392" s="420"/>
      <c r="O392" s="456"/>
      <c r="P392" s="420"/>
      <c r="Q392" s="420"/>
      <c r="R392" s="420"/>
      <c r="S392" s="420"/>
      <c r="T392" s="420"/>
      <c r="U392" s="420"/>
      <c r="V392" s="420"/>
      <c r="W392" s="420"/>
      <c r="X392" s="420"/>
      <c r="Y392" s="420"/>
      <c r="Z392" s="420"/>
      <c r="AA392" s="420"/>
      <c r="AB392" s="420"/>
      <c r="AC392" s="420"/>
      <c r="AD392" s="456"/>
      <c r="AE392" s="456"/>
      <c r="AF392" s="456"/>
      <c r="AG392" s="420"/>
      <c r="AH392" s="457"/>
      <c r="AI392" s="457"/>
      <c r="AJ392" s="456"/>
      <c r="AK392" s="456"/>
      <c r="AL392" s="456"/>
      <c r="AM392" s="456"/>
      <c r="AN392" s="458"/>
      <c r="AO392" s="458"/>
      <c r="AP392" s="458"/>
      <c r="AQ392" s="332"/>
      <c r="AR392" s="332"/>
      <c r="AS392" s="332"/>
      <c r="AT392" s="332"/>
      <c r="AU392" s="332"/>
      <c r="AV392" s="332"/>
      <c r="AW392" s="332"/>
      <c r="AX392" s="332"/>
      <c r="AY392" s="332"/>
      <c r="AZ392" s="332"/>
    </row>
    <row r="393" spans="1:52" s="61" customFormat="1" ht="15.75" hidden="1" customHeight="1" x14ac:dyDescent="0.25">
      <c r="A393" s="452" t="str">
        <f>CONCATENATE(F393,"-",C393)</f>
        <v>392-016-137-02374</v>
      </c>
      <c r="B393" s="489" t="str">
        <f>ТабТП[[#This Row],[Код ВЛ]]&amp;TRIM(ТабТП[[#This Row],[Наименование ТП]])</f>
        <v>392-016-137ТП 24-02</v>
      </c>
      <c r="C393" s="496" t="s">
        <v>6253</v>
      </c>
      <c r="D393" s="185" t="s">
        <v>6222</v>
      </c>
      <c r="E393" s="453" t="str">
        <f>INDEX(ТабЛЭП[],MATCH(ТабТП[Код ПС]&amp;TRIM(G393),ТабЛЭП[Ключ],0),7)</f>
        <v>Y00136</v>
      </c>
      <c r="F393" s="454" t="str">
        <f>INDEX(ТабЛЭП[],MATCH(ТабТП[Код ПС]&amp;TRIM(G393),ТабЛЭП[Ключ],0),1)</f>
        <v>392-016-137</v>
      </c>
      <c r="G393" s="290" t="s">
        <v>5757</v>
      </c>
      <c r="H393" s="455" t="str">
        <f>INDEX(ТабПС[],MATCH(I393,Подстанции,0),1)</f>
        <v>392-016</v>
      </c>
      <c r="I393" s="519" t="s">
        <v>250</v>
      </c>
      <c r="J393" s="420"/>
      <c r="K393" s="420"/>
      <c r="L393" s="420"/>
      <c r="M393" s="420"/>
      <c r="N393" s="420"/>
      <c r="O393" s="456"/>
      <c r="P393" s="420"/>
      <c r="Q393" s="420"/>
      <c r="R393" s="420"/>
      <c r="S393" s="420"/>
      <c r="T393" s="420"/>
      <c r="U393" s="420"/>
      <c r="V393" s="420"/>
      <c r="W393" s="420"/>
      <c r="X393" s="420"/>
      <c r="Y393" s="420"/>
      <c r="Z393" s="420"/>
      <c r="AA393" s="420"/>
      <c r="AB393" s="420"/>
      <c r="AC393" s="420"/>
      <c r="AD393" s="456"/>
      <c r="AE393" s="456"/>
      <c r="AF393" s="456"/>
      <c r="AG393" s="420"/>
      <c r="AH393" s="457"/>
      <c r="AI393" s="457"/>
      <c r="AJ393" s="456"/>
      <c r="AK393" s="456"/>
      <c r="AL393" s="456"/>
      <c r="AM393" s="456"/>
      <c r="AN393" s="458"/>
      <c r="AO393" s="458"/>
      <c r="AP393" s="458"/>
      <c r="AQ393" s="332"/>
      <c r="AR393" s="332"/>
      <c r="AS393" s="332"/>
      <c r="AT393" s="332"/>
      <c r="AU393" s="332"/>
      <c r="AV393" s="332"/>
      <c r="AW393" s="332"/>
      <c r="AX393" s="332"/>
      <c r="AY393" s="332"/>
      <c r="AZ393" s="332"/>
    </row>
    <row r="394" spans="1:52" s="61" customFormat="1" ht="15.75" hidden="1" customHeight="1" x14ac:dyDescent="0.25">
      <c r="A394" s="452" t="str">
        <f>CONCATENATE(F394,"-",C394)</f>
        <v>392-016-137-02375</v>
      </c>
      <c r="B394" s="489" t="str">
        <f>ТабТП[[#This Row],[Код ВЛ]]&amp;TRIM(ТабТП[[#This Row],[Наименование ТП]])</f>
        <v>392-016-137ТП 24-03</v>
      </c>
      <c r="C394" s="496" t="s">
        <v>6254</v>
      </c>
      <c r="D394" s="185" t="s">
        <v>6223</v>
      </c>
      <c r="E394" s="453" t="str">
        <f>INDEX(ТабЛЭП[],MATCH(ТабТП[Код ПС]&amp;TRIM(G394),ТабЛЭП[Ключ],0),7)</f>
        <v>Y00136</v>
      </c>
      <c r="F394" s="454" t="str">
        <f>INDEX(ТабЛЭП[],MATCH(ТабТП[Код ПС]&amp;TRIM(G394),ТабЛЭП[Ключ],0),1)</f>
        <v>392-016-137</v>
      </c>
      <c r="G394" s="290" t="s">
        <v>5757</v>
      </c>
      <c r="H394" s="455" t="str">
        <f>INDEX(ТабПС[],MATCH(I394,Подстанции,0),1)</f>
        <v>392-016</v>
      </c>
      <c r="I394" s="519" t="s">
        <v>250</v>
      </c>
      <c r="J394" s="420"/>
      <c r="K394" s="420"/>
      <c r="L394" s="420"/>
      <c r="M394" s="420"/>
      <c r="N394" s="420"/>
      <c r="O394" s="456"/>
      <c r="P394" s="420"/>
      <c r="Q394" s="420"/>
      <c r="R394" s="420"/>
      <c r="S394" s="420"/>
      <c r="T394" s="420"/>
      <c r="U394" s="420"/>
      <c r="V394" s="420"/>
      <c r="W394" s="420"/>
      <c r="X394" s="420"/>
      <c r="Y394" s="420"/>
      <c r="Z394" s="420"/>
      <c r="AA394" s="420"/>
      <c r="AB394" s="420"/>
      <c r="AC394" s="420"/>
      <c r="AD394" s="456"/>
      <c r="AE394" s="456"/>
      <c r="AF394" s="456"/>
      <c r="AG394" s="420"/>
      <c r="AH394" s="457"/>
      <c r="AI394" s="457"/>
      <c r="AJ394" s="456"/>
      <c r="AK394" s="456"/>
      <c r="AL394" s="456"/>
      <c r="AM394" s="456"/>
      <c r="AN394" s="458"/>
      <c r="AO394" s="458"/>
      <c r="AP394" s="458"/>
      <c r="AQ394" s="332"/>
      <c r="AR394" s="332"/>
      <c r="AS394" s="332"/>
      <c r="AT394" s="332"/>
      <c r="AU394" s="332"/>
      <c r="AV394" s="332"/>
      <c r="AW394" s="332"/>
      <c r="AX394" s="332"/>
      <c r="AY394" s="332"/>
      <c r="AZ394" s="332"/>
    </row>
    <row r="395" spans="1:52" s="61" customFormat="1" ht="15.75" hidden="1" customHeight="1" x14ac:dyDescent="0.25">
      <c r="A395" s="452" t="str">
        <f>CONCATENATE(F395,"-",C395)</f>
        <v>392-016-137-02376</v>
      </c>
      <c r="B395" s="489" t="str">
        <f>ТабТП[[#This Row],[Код ВЛ]]&amp;TRIM(ТабТП[[#This Row],[Наименование ТП]])</f>
        <v>392-016-137ТП 24-04</v>
      </c>
      <c r="C395" s="496" t="s">
        <v>6255</v>
      </c>
      <c r="D395" s="185" t="s">
        <v>6224</v>
      </c>
      <c r="E395" s="453" t="str">
        <f>INDEX(ТабЛЭП[],MATCH(ТабТП[Код ПС]&amp;TRIM(G395),ТабЛЭП[Ключ],0),7)</f>
        <v>Y00136</v>
      </c>
      <c r="F395" s="454" t="str">
        <f>INDEX(ТабЛЭП[],MATCH(ТабТП[Код ПС]&amp;TRIM(G395),ТабЛЭП[Ключ],0),1)</f>
        <v>392-016-137</v>
      </c>
      <c r="G395" s="290" t="s">
        <v>5757</v>
      </c>
      <c r="H395" s="455" t="str">
        <f>INDEX(ТабПС[],MATCH(I395,Подстанции,0),1)</f>
        <v>392-016</v>
      </c>
      <c r="I395" s="519" t="s">
        <v>250</v>
      </c>
      <c r="J395" s="420"/>
      <c r="K395" s="420"/>
      <c r="L395" s="420"/>
      <c r="M395" s="420"/>
      <c r="N395" s="420"/>
      <c r="O395" s="456"/>
      <c r="P395" s="420"/>
      <c r="Q395" s="420"/>
      <c r="R395" s="420"/>
      <c r="S395" s="420"/>
      <c r="T395" s="420"/>
      <c r="U395" s="420"/>
      <c r="V395" s="420"/>
      <c r="W395" s="420"/>
      <c r="X395" s="420"/>
      <c r="Y395" s="420"/>
      <c r="Z395" s="420"/>
      <c r="AA395" s="420"/>
      <c r="AB395" s="420"/>
      <c r="AC395" s="420"/>
      <c r="AD395" s="456"/>
      <c r="AE395" s="456"/>
      <c r="AF395" s="456"/>
      <c r="AG395" s="420"/>
      <c r="AH395" s="457"/>
      <c r="AI395" s="457"/>
      <c r="AJ395" s="456"/>
      <c r="AK395" s="456"/>
      <c r="AL395" s="456"/>
      <c r="AM395" s="456"/>
      <c r="AN395" s="458"/>
      <c r="AO395" s="458"/>
      <c r="AP395" s="458"/>
      <c r="AQ395" s="332"/>
      <c r="AR395" s="332"/>
      <c r="AS395" s="332"/>
      <c r="AT395" s="332"/>
      <c r="AU395" s="332"/>
      <c r="AV395" s="332"/>
      <c r="AW395" s="332"/>
      <c r="AX395" s="332"/>
      <c r="AY395" s="332"/>
      <c r="AZ395" s="332"/>
    </row>
    <row r="396" spans="1:52" s="61" customFormat="1" ht="15.75" hidden="1" customHeight="1" x14ac:dyDescent="0.25">
      <c r="A396" s="452" t="str">
        <f>CONCATENATE(F396,"-",C396)</f>
        <v>392-016-137-02377</v>
      </c>
      <c r="B396" s="489" t="str">
        <f>ТабТП[[#This Row],[Код ВЛ]]&amp;TRIM(ТабТП[[#This Row],[Наименование ТП]])</f>
        <v>392-016-137ТП 24-05</v>
      </c>
      <c r="C396" s="496" t="s">
        <v>6256</v>
      </c>
      <c r="D396" s="185" t="s">
        <v>6225</v>
      </c>
      <c r="E396" s="453" t="str">
        <f>INDEX(ТабЛЭП[],MATCH(ТабТП[Код ПС]&amp;TRIM(G396),ТабЛЭП[Ключ],0),7)</f>
        <v>Y00136</v>
      </c>
      <c r="F396" s="454" t="str">
        <f>INDEX(ТабЛЭП[],MATCH(ТабТП[Код ПС]&amp;TRIM(G396),ТабЛЭП[Ключ],0),1)</f>
        <v>392-016-137</v>
      </c>
      <c r="G396" s="290" t="s">
        <v>5757</v>
      </c>
      <c r="H396" s="455" t="str">
        <f>INDEX(ТабПС[],MATCH(I396,Подстанции,0),1)</f>
        <v>392-016</v>
      </c>
      <c r="I396" s="519" t="s">
        <v>250</v>
      </c>
      <c r="J396" s="420"/>
      <c r="K396" s="420"/>
      <c r="L396" s="420"/>
      <c r="M396" s="420"/>
      <c r="N396" s="420"/>
      <c r="O396" s="456"/>
      <c r="P396" s="420"/>
      <c r="Q396" s="420"/>
      <c r="R396" s="420"/>
      <c r="S396" s="420"/>
      <c r="T396" s="420"/>
      <c r="U396" s="420"/>
      <c r="V396" s="420"/>
      <c r="W396" s="420"/>
      <c r="X396" s="420"/>
      <c r="Y396" s="420"/>
      <c r="Z396" s="420"/>
      <c r="AA396" s="420"/>
      <c r="AB396" s="420"/>
      <c r="AC396" s="420"/>
      <c r="AD396" s="456"/>
      <c r="AE396" s="456"/>
      <c r="AF396" s="456"/>
      <c r="AG396" s="420"/>
      <c r="AH396" s="457"/>
      <c r="AI396" s="457"/>
      <c r="AJ396" s="456"/>
      <c r="AK396" s="456"/>
      <c r="AL396" s="456"/>
      <c r="AM396" s="456"/>
      <c r="AN396" s="458"/>
      <c r="AO396" s="458"/>
      <c r="AP396" s="458"/>
      <c r="AQ396" s="332"/>
      <c r="AR396" s="332"/>
      <c r="AS396" s="332"/>
      <c r="AT396" s="332"/>
      <c r="AU396" s="332"/>
      <c r="AV396" s="332"/>
      <c r="AW396" s="332"/>
      <c r="AX396" s="332"/>
      <c r="AY396" s="332"/>
      <c r="AZ396" s="332"/>
    </row>
    <row r="397" spans="1:52" s="61" customFormat="1" ht="15.75" hidden="1" customHeight="1" x14ac:dyDescent="0.25">
      <c r="A397" s="452" t="str">
        <f>CONCATENATE(F397,"-",C397)</f>
        <v>392-016-137-02378</v>
      </c>
      <c r="B397" s="489" t="str">
        <f>ТабТП[[#This Row],[Код ВЛ]]&amp;TRIM(ТабТП[[#This Row],[Наименование ТП]])</f>
        <v>392-016-137ТП 24-10</v>
      </c>
      <c r="C397" s="496" t="s">
        <v>6257</v>
      </c>
      <c r="D397" s="185" t="s">
        <v>6226</v>
      </c>
      <c r="E397" s="453" t="str">
        <f>INDEX(ТабЛЭП[],MATCH(ТабТП[Код ПС]&amp;TRIM(G397),ТабЛЭП[Ключ],0),7)</f>
        <v>Y00136</v>
      </c>
      <c r="F397" s="454" t="str">
        <f>INDEX(ТабЛЭП[],MATCH(ТабТП[Код ПС]&amp;TRIM(G397),ТабЛЭП[Ключ],0),1)</f>
        <v>392-016-137</v>
      </c>
      <c r="G397" s="290" t="s">
        <v>5757</v>
      </c>
      <c r="H397" s="455" t="str">
        <f>INDEX(ТабПС[],MATCH(I397,Подстанции,0),1)</f>
        <v>392-016</v>
      </c>
      <c r="I397" s="519" t="s">
        <v>250</v>
      </c>
      <c r="J397" s="420"/>
      <c r="K397" s="420"/>
      <c r="L397" s="420"/>
      <c r="M397" s="420"/>
      <c r="N397" s="420"/>
      <c r="O397" s="456"/>
      <c r="P397" s="420"/>
      <c r="Q397" s="420"/>
      <c r="R397" s="420"/>
      <c r="S397" s="420"/>
      <c r="T397" s="420"/>
      <c r="U397" s="420"/>
      <c r="V397" s="420"/>
      <c r="W397" s="420"/>
      <c r="X397" s="420"/>
      <c r="Y397" s="420"/>
      <c r="Z397" s="420"/>
      <c r="AA397" s="420"/>
      <c r="AB397" s="420"/>
      <c r="AC397" s="420"/>
      <c r="AD397" s="456"/>
      <c r="AE397" s="456"/>
      <c r="AF397" s="456"/>
      <c r="AG397" s="420"/>
      <c r="AH397" s="457"/>
      <c r="AI397" s="457"/>
      <c r="AJ397" s="456"/>
      <c r="AK397" s="456"/>
      <c r="AL397" s="456"/>
      <c r="AM397" s="456"/>
      <c r="AN397" s="458"/>
      <c r="AO397" s="458"/>
      <c r="AP397" s="458"/>
      <c r="AQ397" s="332"/>
      <c r="AR397" s="332"/>
      <c r="AS397" s="332"/>
      <c r="AT397" s="332"/>
      <c r="AU397" s="332"/>
      <c r="AV397" s="332"/>
      <c r="AW397" s="332"/>
      <c r="AX397" s="332"/>
      <c r="AY397" s="332"/>
      <c r="AZ397" s="332"/>
    </row>
    <row r="398" spans="1:52" s="61" customFormat="1" ht="15.75" hidden="1" customHeight="1" x14ac:dyDescent="0.25">
      <c r="A398" s="452" t="str">
        <f>CONCATENATE(F398,"-",C398)</f>
        <v>392-016-137-02379</v>
      </c>
      <c r="B398" s="489" t="str">
        <f>ТабТП[[#This Row],[Код ВЛ]]&amp;TRIM(ТабТП[[#This Row],[Наименование ТП]])</f>
        <v>392-016-137ТП 24-14</v>
      </c>
      <c r="C398" s="496" t="s">
        <v>6258</v>
      </c>
      <c r="D398" s="185" t="s">
        <v>6227</v>
      </c>
      <c r="E398" s="453" t="str">
        <f>INDEX(ТабЛЭП[],MATCH(ТабТП[Код ПС]&amp;TRIM(G398),ТабЛЭП[Ключ],0),7)</f>
        <v>Y00136</v>
      </c>
      <c r="F398" s="454" t="str">
        <f>INDEX(ТабЛЭП[],MATCH(ТабТП[Код ПС]&amp;TRIM(G398),ТабЛЭП[Ключ],0),1)</f>
        <v>392-016-137</v>
      </c>
      <c r="G398" s="290" t="s">
        <v>5757</v>
      </c>
      <c r="H398" s="455" t="str">
        <f>INDEX(ТабПС[],MATCH(I398,Подстанции,0),1)</f>
        <v>392-016</v>
      </c>
      <c r="I398" s="519" t="s">
        <v>250</v>
      </c>
      <c r="J398" s="420"/>
      <c r="K398" s="420"/>
      <c r="L398" s="420"/>
      <c r="M398" s="420"/>
      <c r="N398" s="420"/>
      <c r="O398" s="456"/>
      <c r="P398" s="420"/>
      <c r="Q398" s="420"/>
      <c r="R398" s="420"/>
      <c r="S398" s="420"/>
      <c r="T398" s="420"/>
      <c r="U398" s="420"/>
      <c r="V398" s="420"/>
      <c r="W398" s="420"/>
      <c r="X398" s="420"/>
      <c r="Y398" s="420"/>
      <c r="Z398" s="420"/>
      <c r="AA398" s="420"/>
      <c r="AB398" s="420"/>
      <c r="AC398" s="420"/>
      <c r="AD398" s="456"/>
      <c r="AE398" s="456"/>
      <c r="AF398" s="456"/>
      <c r="AG398" s="420"/>
      <c r="AH398" s="457"/>
      <c r="AI398" s="457"/>
      <c r="AJ398" s="456"/>
      <c r="AK398" s="456"/>
      <c r="AL398" s="456"/>
      <c r="AM398" s="456"/>
      <c r="AN398" s="458"/>
      <c r="AO398" s="458"/>
      <c r="AP398" s="458"/>
      <c r="AQ398" s="332"/>
      <c r="AR398" s="332"/>
      <c r="AS398" s="332"/>
      <c r="AT398" s="332"/>
      <c r="AU398" s="332"/>
      <c r="AV398" s="332"/>
      <c r="AW398" s="332"/>
      <c r="AX398" s="332"/>
      <c r="AY398" s="332"/>
      <c r="AZ398" s="332"/>
    </row>
    <row r="399" spans="1:52" s="61" customFormat="1" ht="15.75" hidden="1" customHeight="1" x14ac:dyDescent="0.25">
      <c r="A399" s="452" t="str">
        <f>CONCATENATE(F399,"-",C399)</f>
        <v>392-016-137-02380</v>
      </c>
      <c r="B399" s="489" t="str">
        <f>ТабТП[[#This Row],[Код ВЛ]]&amp;TRIM(ТабТП[[#This Row],[Наименование ТП]])</f>
        <v>392-016-137ТП 28-01</v>
      </c>
      <c r="C399" s="496" t="s">
        <v>6259</v>
      </c>
      <c r="D399" s="185" t="s">
        <v>6228</v>
      </c>
      <c r="E399" s="453" t="str">
        <f>INDEX(ТабЛЭП[],MATCH(ТабТП[Код ПС]&amp;TRIM(G399),ТабЛЭП[Ключ],0),7)</f>
        <v>Y00136</v>
      </c>
      <c r="F399" s="454" t="str">
        <f>INDEX(ТабЛЭП[],MATCH(ТабТП[Код ПС]&amp;TRIM(G399),ТабЛЭП[Ключ],0),1)</f>
        <v>392-016-137</v>
      </c>
      <c r="G399" s="290" t="s">
        <v>5757</v>
      </c>
      <c r="H399" s="455" t="str">
        <f>INDEX(ТабПС[],MATCH(I399,Подстанции,0),1)</f>
        <v>392-016</v>
      </c>
      <c r="I399" s="519" t="s">
        <v>250</v>
      </c>
      <c r="J399" s="420"/>
      <c r="K399" s="420"/>
      <c r="L399" s="420"/>
      <c r="M399" s="420"/>
      <c r="N399" s="420"/>
      <c r="O399" s="456"/>
      <c r="P399" s="420"/>
      <c r="Q399" s="420"/>
      <c r="R399" s="420"/>
      <c r="S399" s="420"/>
      <c r="T399" s="420"/>
      <c r="U399" s="420"/>
      <c r="V399" s="420"/>
      <c r="W399" s="420"/>
      <c r="X399" s="420"/>
      <c r="Y399" s="420"/>
      <c r="Z399" s="420"/>
      <c r="AA399" s="420"/>
      <c r="AB399" s="420"/>
      <c r="AC399" s="420"/>
      <c r="AD399" s="456"/>
      <c r="AE399" s="456"/>
      <c r="AF399" s="456"/>
      <c r="AG399" s="420"/>
      <c r="AH399" s="457"/>
      <c r="AI399" s="457"/>
      <c r="AJ399" s="456"/>
      <c r="AK399" s="456"/>
      <c r="AL399" s="456"/>
      <c r="AM399" s="456"/>
      <c r="AN399" s="458"/>
      <c r="AO399" s="458"/>
      <c r="AP399" s="458"/>
      <c r="AQ399" s="332"/>
      <c r="AR399" s="332"/>
      <c r="AS399" s="332"/>
      <c r="AT399" s="332"/>
      <c r="AU399" s="332"/>
      <c r="AV399" s="332"/>
      <c r="AW399" s="332"/>
      <c r="AX399" s="332"/>
      <c r="AY399" s="332"/>
      <c r="AZ399" s="332"/>
    </row>
    <row r="400" spans="1:52" s="61" customFormat="1" ht="15.75" hidden="1" customHeight="1" x14ac:dyDescent="0.25">
      <c r="A400" s="452" t="str">
        <f>CONCATENATE(F400,"-",C400)</f>
        <v>392-016-137-02381</v>
      </c>
      <c r="B400" s="489" t="str">
        <f>ТабТП[[#This Row],[Код ВЛ]]&amp;TRIM(ТабТП[[#This Row],[Наименование ТП]])</f>
        <v>392-016-137ТП 28-02</v>
      </c>
      <c r="C400" s="496" t="s">
        <v>6260</v>
      </c>
      <c r="D400" s="185" t="s">
        <v>6281</v>
      </c>
      <c r="E400" s="453" t="str">
        <f>INDEX(ТабЛЭП[],MATCH(ТабТП[Код ПС]&amp;TRIM(G400),ТабЛЭП[Ключ],0),7)</f>
        <v>Y00136</v>
      </c>
      <c r="F400" s="454" t="str">
        <f>INDEX(ТабЛЭП[],MATCH(ТабТП[Код ПС]&amp;TRIM(G400),ТабЛЭП[Ключ],0),1)</f>
        <v>392-016-137</v>
      </c>
      <c r="G400" s="290" t="s">
        <v>5757</v>
      </c>
      <c r="H400" s="455" t="str">
        <f>INDEX(ТабПС[],MATCH(I400,Подстанции,0),1)</f>
        <v>392-016</v>
      </c>
      <c r="I400" s="519" t="s">
        <v>250</v>
      </c>
      <c r="J400" s="420"/>
      <c r="K400" s="420"/>
      <c r="L400" s="420"/>
      <c r="M400" s="420"/>
      <c r="N400" s="420"/>
      <c r="O400" s="456"/>
      <c r="P400" s="420"/>
      <c r="Q400" s="420"/>
      <c r="R400" s="420"/>
      <c r="S400" s="420"/>
      <c r="T400" s="420"/>
      <c r="U400" s="420"/>
      <c r="V400" s="420"/>
      <c r="W400" s="420"/>
      <c r="X400" s="420"/>
      <c r="Y400" s="420"/>
      <c r="Z400" s="420"/>
      <c r="AA400" s="420"/>
      <c r="AB400" s="420"/>
      <c r="AC400" s="420"/>
      <c r="AD400" s="456"/>
      <c r="AE400" s="456"/>
      <c r="AF400" s="456"/>
      <c r="AG400" s="420"/>
      <c r="AH400" s="457"/>
      <c r="AI400" s="457"/>
      <c r="AJ400" s="456"/>
      <c r="AK400" s="456"/>
      <c r="AL400" s="456"/>
      <c r="AM400" s="456"/>
      <c r="AN400" s="458"/>
      <c r="AO400" s="458"/>
      <c r="AP400" s="458"/>
      <c r="AQ400" s="332"/>
      <c r="AR400" s="332"/>
      <c r="AS400" s="332"/>
      <c r="AT400" s="332"/>
      <c r="AU400" s="332"/>
      <c r="AV400" s="332"/>
      <c r="AW400" s="332"/>
      <c r="AX400" s="332"/>
      <c r="AY400" s="332"/>
      <c r="AZ400" s="332"/>
    </row>
    <row r="401" spans="1:52" s="61" customFormat="1" ht="15.75" hidden="1" customHeight="1" x14ac:dyDescent="0.25">
      <c r="A401" s="452" t="str">
        <f>CONCATENATE(F401,"-",C401)</f>
        <v>392-016-137-02382</v>
      </c>
      <c r="B401" s="489" t="str">
        <f>ТабТП[[#This Row],[Код ВЛ]]&amp;TRIM(ТабТП[[#This Row],[Наименование ТП]])</f>
        <v>392-016-137ТП 28-03</v>
      </c>
      <c r="C401" s="496" t="s">
        <v>6261</v>
      </c>
      <c r="D401" s="185" t="s">
        <v>6229</v>
      </c>
      <c r="E401" s="453" t="str">
        <f>INDEX(ТабЛЭП[],MATCH(ТабТП[Код ПС]&amp;TRIM(G401),ТабЛЭП[Ключ],0),7)</f>
        <v>Y00136</v>
      </c>
      <c r="F401" s="454" t="str">
        <f>INDEX(ТабЛЭП[],MATCH(ТабТП[Код ПС]&amp;TRIM(G401),ТабЛЭП[Ключ],0),1)</f>
        <v>392-016-137</v>
      </c>
      <c r="G401" s="290" t="s">
        <v>5757</v>
      </c>
      <c r="H401" s="455" t="str">
        <f>INDEX(ТабПС[],MATCH(I401,Подстанции,0),1)</f>
        <v>392-016</v>
      </c>
      <c r="I401" s="519" t="s">
        <v>250</v>
      </c>
      <c r="J401" s="420"/>
      <c r="K401" s="420"/>
      <c r="L401" s="420"/>
      <c r="M401" s="420"/>
      <c r="N401" s="420"/>
      <c r="O401" s="456"/>
      <c r="P401" s="420"/>
      <c r="Q401" s="420"/>
      <c r="R401" s="420"/>
      <c r="S401" s="420"/>
      <c r="T401" s="420"/>
      <c r="U401" s="420"/>
      <c r="V401" s="420"/>
      <c r="W401" s="420"/>
      <c r="X401" s="420"/>
      <c r="Y401" s="420"/>
      <c r="Z401" s="420"/>
      <c r="AA401" s="420"/>
      <c r="AB401" s="420"/>
      <c r="AC401" s="420"/>
      <c r="AD401" s="456"/>
      <c r="AE401" s="456"/>
      <c r="AF401" s="456"/>
      <c r="AG401" s="420"/>
      <c r="AH401" s="457"/>
      <c r="AI401" s="457"/>
      <c r="AJ401" s="456"/>
      <c r="AK401" s="456"/>
      <c r="AL401" s="456"/>
      <c r="AM401" s="456"/>
      <c r="AN401" s="458"/>
      <c r="AO401" s="458"/>
      <c r="AP401" s="458"/>
      <c r="AQ401" s="332"/>
      <c r="AR401" s="332"/>
      <c r="AS401" s="332"/>
      <c r="AT401" s="332"/>
      <c r="AU401" s="332"/>
      <c r="AV401" s="332"/>
      <c r="AW401" s="332"/>
      <c r="AX401" s="332"/>
      <c r="AY401" s="332"/>
      <c r="AZ401" s="332"/>
    </row>
    <row r="402" spans="1:52" s="61" customFormat="1" ht="15.75" hidden="1" customHeight="1" x14ac:dyDescent="0.25">
      <c r="A402" s="452" t="str">
        <f>CONCATENATE(F402,"-",C402)</f>
        <v>392-016-137-02383</v>
      </c>
      <c r="B402" s="489" t="str">
        <f>ТабТП[[#This Row],[Код ВЛ]]&amp;TRIM(ТабТП[[#This Row],[Наименование ТП]])</f>
        <v>392-016-137ТП 28-04</v>
      </c>
      <c r="C402" s="496" t="s">
        <v>6262</v>
      </c>
      <c r="D402" s="185" t="s">
        <v>6230</v>
      </c>
      <c r="E402" s="453" t="str">
        <f>INDEX(ТабЛЭП[],MATCH(ТабТП[Код ПС]&amp;TRIM(G402),ТабЛЭП[Ключ],0),7)</f>
        <v>Y00136</v>
      </c>
      <c r="F402" s="454" t="str">
        <f>INDEX(ТабЛЭП[],MATCH(ТабТП[Код ПС]&amp;TRIM(G402),ТабЛЭП[Ключ],0),1)</f>
        <v>392-016-137</v>
      </c>
      <c r="G402" s="290" t="s">
        <v>5757</v>
      </c>
      <c r="H402" s="455" t="str">
        <f>INDEX(ТабПС[],MATCH(I402,Подстанции,0),1)</f>
        <v>392-016</v>
      </c>
      <c r="I402" s="519" t="s">
        <v>250</v>
      </c>
      <c r="J402" s="420"/>
      <c r="K402" s="420"/>
      <c r="L402" s="420"/>
      <c r="M402" s="420"/>
      <c r="N402" s="420"/>
      <c r="O402" s="456"/>
      <c r="P402" s="420"/>
      <c r="Q402" s="420"/>
      <c r="R402" s="420"/>
      <c r="S402" s="420"/>
      <c r="T402" s="420"/>
      <c r="U402" s="420"/>
      <c r="V402" s="420"/>
      <c r="W402" s="420"/>
      <c r="X402" s="420"/>
      <c r="Y402" s="420"/>
      <c r="Z402" s="420"/>
      <c r="AA402" s="420"/>
      <c r="AB402" s="420"/>
      <c r="AC402" s="420"/>
      <c r="AD402" s="456"/>
      <c r="AE402" s="456"/>
      <c r="AF402" s="456"/>
      <c r="AG402" s="420"/>
      <c r="AH402" s="457"/>
      <c r="AI402" s="457"/>
      <c r="AJ402" s="456"/>
      <c r="AK402" s="456"/>
      <c r="AL402" s="456"/>
      <c r="AM402" s="456"/>
      <c r="AN402" s="458"/>
      <c r="AO402" s="458"/>
      <c r="AP402" s="458"/>
      <c r="AQ402" s="332"/>
      <c r="AR402" s="332"/>
      <c r="AS402" s="332"/>
      <c r="AT402" s="332"/>
      <c r="AU402" s="332"/>
      <c r="AV402" s="332"/>
      <c r="AW402" s="332"/>
      <c r="AX402" s="332"/>
      <c r="AY402" s="332"/>
      <c r="AZ402" s="332"/>
    </row>
    <row r="403" spans="1:52" s="61" customFormat="1" ht="15.75" hidden="1" customHeight="1" x14ac:dyDescent="0.25">
      <c r="A403" s="452" t="str">
        <f>CONCATENATE(F403,"-",C403)</f>
        <v>392-016-137-02384</v>
      </c>
      <c r="B403" s="489" t="str">
        <f>ТабТП[[#This Row],[Код ВЛ]]&amp;TRIM(ТабТП[[#This Row],[Наименование ТП]])</f>
        <v>392-016-137ТП 28-05</v>
      </c>
      <c r="C403" s="496" t="s">
        <v>6263</v>
      </c>
      <c r="D403" s="185" t="s">
        <v>6231</v>
      </c>
      <c r="E403" s="453" t="str">
        <f>INDEX(ТабЛЭП[],MATCH(ТабТП[Код ПС]&amp;TRIM(G403),ТабЛЭП[Ключ],0),7)</f>
        <v>Y00136</v>
      </c>
      <c r="F403" s="454" t="str">
        <f>INDEX(ТабЛЭП[],MATCH(ТабТП[Код ПС]&amp;TRIM(G403),ТабЛЭП[Ключ],0),1)</f>
        <v>392-016-137</v>
      </c>
      <c r="G403" s="290" t="s">
        <v>5757</v>
      </c>
      <c r="H403" s="455" t="str">
        <f>INDEX(ТабПС[],MATCH(I403,Подстанции,0),1)</f>
        <v>392-016</v>
      </c>
      <c r="I403" s="519" t="s">
        <v>250</v>
      </c>
      <c r="J403" s="420"/>
      <c r="K403" s="420"/>
      <c r="L403" s="420"/>
      <c r="M403" s="420"/>
      <c r="N403" s="420"/>
      <c r="O403" s="456"/>
      <c r="P403" s="420"/>
      <c r="Q403" s="420"/>
      <c r="R403" s="420"/>
      <c r="S403" s="420"/>
      <c r="T403" s="420"/>
      <c r="U403" s="420"/>
      <c r="V403" s="420"/>
      <c r="W403" s="420"/>
      <c r="X403" s="420"/>
      <c r="Y403" s="420"/>
      <c r="Z403" s="420"/>
      <c r="AA403" s="420"/>
      <c r="AB403" s="420"/>
      <c r="AC403" s="420"/>
      <c r="AD403" s="456"/>
      <c r="AE403" s="456"/>
      <c r="AF403" s="456"/>
      <c r="AG403" s="420"/>
      <c r="AH403" s="457"/>
      <c r="AI403" s="457"/>
      <c r="AJ403" s="456"/>
      <c r="AK403" s="456"/>
      <c r="AL403" s="456"/>
      <c r="AM403" s="456"/>
      <c r="AN403" s="458"/>
      <c r="AO403" s="458"/>
      <c r="AP403" s="458"/>
      <c r="AQ403" s="332"/>
      <c r="AR403" s="332"/>
      <c r="AS403" s="332"/>
      <c r="AT403" s="332"/>
      <c r="AU403" s="332"/>
      <c r="AV403" s="332"/>
      <c r="AW403" s="332"/>
      <c r="AX403" s="332"/>
      <c r="AY403" s="332"/>
      <c r="AZ403" s="332"/>
    </row>
    <row r="404" spans="1:52" s="61" customFormat="1" ht="15.75" hidden="1" customHeight="1" x14ac:dyDescent="0.25">
      <c r="A404" s="452" t="str">
        <f>CONCATENATE(F404,"-",C404)</f>
        <v>392-016-137-02385</v>
      </c>
      <c r="B404" s="489" t="str">
        <f>ТабТП[[#This Row],[Код ВЛ]]&amp;TRIM(ТабТП[[#This Row],[Наименование ТП]])</f>
        <v>392-016-137ТП 28-07</v>
      </c>
      <c r="C404" s="496" t="s">
        <v>6264</v>
      </c>
      <c r="D404" s="185" t="s">
        <v>6232</v>
      </c>
      <c r="E404" s="453" t="str">
        <f>INDEX(ТабЛЭП[],MATCH(ТабТП[Код ПС]&amp;TRIM(G404),ТабЛЭП[Ключ],0),7)</f>
        <v>Y00136</v>
      </c>
      <c r="F404" s="454" t="str">
        <f>INDEX(ТабЛЭП[],MATCH(ТабТП[Код ПС]&amp;TRIM(G404),ТабЛЭП[Ключ],0),1)</f>
        <v>392-016-137</v>
      </c>
      <c r="G404" s="290" t="s">
        <v>5757</v>
      </c>
      <c r="H404" s="455" t="str">
        <f>INDEX(ТабПС[],MATCH(I404,Подстанции,0),1)</f>
        <v>392-016</v>
      </c>
      <c r="I404" s="519" t="s">
        <v>250</v>
      </c>
      <c r="J404" s="420"/>
      <c r="K404" s="420"/>
      <c r="L404" s="420"/>
      <c r="M404" s="420"/>
      <c r="N404" s="420"/>
      <c r="O404" s="456"/>
      <c r="P404" s="420"/>
      <c r="Q404" s="420"/>
      <c r="R404" s="420"/>
      <c r="S404" s="420"/>
      <c r="T404" s="420"/>
      <c r="U404" s="420"/>
      <c r="V404" s="420"/>
      <c r="W404" s="420"/>
      <c r="X404" s="420"/>
      <c r="Y404" s="420"/>
      <c r="Z404" s="420"/>
      <c r="AA404" s="420"/>
      <c r="AB404" s="420"/>
      <c r="AC404" s="420"/>
      <c r="AD404" s="456"/>
      <c r="AE404" s="456"/>
      <c r="AF404" s="456"/>
      <c r="AG404" s="420"/>
      <c r="AH404" s="457"/>
      <c r="AI404" s="457"/>
      <c r="AJ404" s="456"/>
      <c r="AK404" s="456"/>
      <c r="AL404" s="456"/>
      <c r="AM404" s="456"/>
      <c r="AN404" s="458"/>
      <c r="AO404" s="458"/>
      <c r="AP404" s="458"/>
      <c r="AQ404" s="332"/>
      <c r="AR404" s="332"/>
      <c r="AS404" s="332"/>
      <c r="AT404" s="332"/>
      <c r="AU404" s="332"/>
      <c r="AV404" s="332"/>
      <c r="AW404" s="332"/>
      <c r="AX404" s="332"/>
      <c r="AY404" s="332"/>
      <c r="AZ404" s="332"/>
    </row>
    <row r="405" spans="1:52" s="61" customFormat="1" ht="15.75" hidden="1" customHeight="1" x14ac:dyDescent="0.25">
      <c r="A405" s="452" t="str">
        <f>CONCATENATE(F405,"-",C405)</f>
        <v>392-016-137-02386</v>
      </c>
      <c r="B405" s="489" t="str">
        <f>ТабТП[[#This Row],[Код ВЛ]]&amp;TRIM(ТабТП[[#This Row],[Наименование ТП]])</f>
        <v>392-016-137ТП 28-09</v>
      </c>
      <c r="C405" s="496" t="s">
        <v>6265</v>
      </c>
      <c r="D405" s="185" t="s">
        <v>6233</v>
      </c>
      <c r="E405" s="453" t="str">
        <f>INDEX(ТабЛЭП[],MATCH(ТабТП[Код ПС]&amp;TRIM(G405),ТабЛЭП[Ключ],0),7)</f>
        <v>Y00136</v>
      </c>
      <c r="F405" s="454" t="str">
        <f>INDEX(ТабЛЭП[],MATCH(ТабТП[Код ПС]&amp;TRIM(G405),ТабЛЭП[Ключ],0),1)</f>
        <v>392-016-137</v>
      </c>
      <c r="G405" s="290" t="s">
        <v>5757</v>
      </c>
      <c r="H405" s="455" t="str">
        <f>INDEX(ТабПС[],MATCH(I405,Подстанции,0),1)</f>
        <v>392-016</v>
      </c>
      <c r="I405" s="519" t="s">
        <v>250</v>
      </c>
      <c r="J405" s="420"/>
      <c r="K405" s="420"/>
      <c r="L405" s="420"/>
      <c r="M405" s="420"/>
      <c r="N405" s="420"/>
      <c r="O405" s="456"/>
      <c r="P405" s="420"/>
      <c r="Q405" s="420"/>
      <c r="R405" s="420"/>
      <c r="S405" s="420"/>
      <c r="T405" s="420"/>
      <c r="U405" s="420"/>
      <c r="V405" s="420"/>
      <c r="W405" s="420"/>
      <c r="X405" s="420"/>
      <c r="Y405" s="420"/>
      <c r="Z405" s="420"/>
      <c r="AA405" s="420"/>
      <c r="AB405" s="420"/>
      <c r="AC405" s="420"/>
      <c r="AD405" s="456"/>
      <c r="AE405" s="456"/>
      <c r="AF405" s="456"/>
      <c r="AG405" s="420"/>
      <c r="AH405" s="457"/>
      <c r="AI405" s="457"/>
      <c r="AJ405" s="456"/>
      <c r="AK405" s="456"/>
      <c r="AL405" s="456"/>
      <c r="AM405" s="456"/>
      <c r="AN405" s="458"/>
      <c r="AO405" s="458"/>
      <c r="AP405" s="458"/>
      <c r="AQ405" s="332"/>
      <c r="AR405" s="332"/>
      <c r="AS405" s="332"/>
      <c r="AT405" s="332"/>
      <c r="AU405" s="332"/>
      <c r="AV405" s="332"/>
      <c r="AW405" s="332"/>
      <c r="AX405" s="332"/>
      <c r="AY405" s="332"/>
      <c r="AZ405" s="332"/>
    </row>
    <row r="406" spans="1:52" s="61" customFormat="1" ht="15.75" hidden="1" customHeight="1" x14ac:dyDescent="0.25">
      <c r="A406" s="452" t="str">
        <f>CONCATENATE(F406,"-",C406)</f>
        <v>392-016-137-02387</v>
      </c>
      <c r="B406" s="489" t="str">
        <f>ТабТП[[#This Row],[Код ВЛ]]&amp;TRIM(ТабТП[[#This Row],[Наименование ТП]])</f>
        <v>392-016-137ТП 28-11</v>
      </c>
      <c r="C406" s="496" t="s">
        <v>6266</v>
      </c>
      <c r="D406" s="185" t="s">
        <v>6234</v>
      </c>
      <c r="E406" s="453" t="str">
        <f>INDEX(ТабЛЭП[],MATCH(ТабТП[Код ПС]&amp;TRIM(G406),ТабЛЭП[Ключ],0),7)</f>
        <v>Y00136</v>
      </c>
      <c r="F406" s="454" t="str">
        <f>INDEX(ТабЛЭП[],MATCH(ТабТП[Код ПС]&amp;TRIM(G406),ТабЛЭП[Ключ],0),1)</f>
        <v>392-016-137</v>
      </c>
      <c r="G406" s="290" t="s">
        <v>5757</v>
      </c>
      <c r="H406" s="455" t="str">
        <f>INDEX(ТабПС[],MATCH(I406,Подстанции,0),1)</f>
        <v>392-016</v>
      </c>
      <c r="I406" s="519" t="s">
        <v>250</v>
      </c>
      <c r="J406" s="420"/>
      <c r="K406" s="420"/>
      <c r="L406" s="420"/>
      <c r="M406" s="420"/>
      <c r="N406" s="420"/>
      <c r="O406" s="456"/>
      <c r="P406" s="420"/>
      <c r="Q406" s="420"/>
      <c r="R406" s="420"/>
      <c r="S406" s="420"/>
      <c r="T406" s="420"/>
      <c r="U406" s="420"/>
      <c r="V406" s="420"/>
      <c r="W406" s="420"/>
      <c r="X406" s="420"/>
      <c r="Y406" s="420"/>
      <c r="Z406" s="420"/>
      <c r="AA406" s="420"/>
      <c r="AB406" s="420"/>
      <c r="AC406" s="420"/>
      <c r="AD406" s="456"/>
      <c r="AE406" s="456"/>
      <c r="AF406" s="456"/>
      <c r="AG406" s="420"/>
      <c r="AH406" s="457"/>
      <c r="AI406" s="457"/>
      <c r="AJ406" s="456"/>
      <c r="AK406" s="456"/>
      <c r="AL406" s="456"/>
      <c r="AM406" s="456"/>
      <c r="AN406" s="458"/>
      <c r="AO406" s="458"/>
      <c r="AP406" s="458"/>
      <c r="AQ406" s="332"/>
      <c r="AR406" s="332"/>
      <c r="AS406" s="332"/>
      <c r="AT406" s="332"/>
      <c r="AU406" s="332"/>
      <c r="AV406" s="332"/>
      <c r="AW406" s="332"/>
      <c r="AX406" s="332"/>
      <c r="AY406" s="332"/>
      <c r="AZ406" s="332"/>
    </row>
    <row r="407" spans="1:52" s="61" customFormat="1" ht="15.75" hidden="1" customHeight="1" x14ac:dyDescent="0.25">
      <c r="A407" s="452" t="str">
        <f>CONCATENATE(F407,"-",C407)</f>
        <v>392-016-137-02388</v>
      </c>
      <c r="B407" s="489" t="str">
        <f>ТабТП[[#This Row],[Код ВЛ]]&amp;TRIM(ТабТП[[#This Row],[Наименование ТП]])</f>
        <v>392-016-137ТП 28-12</v>
      </c>
      <c r="C407" s="496" t="s">
        <v>6267</v>
      </c>
      <c r="D407" s="185" t="s">
        <v>6235</v>
      </c>
      <c r="E407" s="453" t="str">
        <f>INDEX(ТабЛЭП[],MATCH(ТабТП[Код ПС]&amp;TRIM(G407),ТабЛЭП[Ключ],0),7)</f>
        <v>Y00136</v>
      </c>
      <c r="F407" s="454" t="str">
        <f>INDEX(ТабЛЭП[],MATCH(ТабТП[Код ПС]&amp;TRIM(G407),ТабЛЭП[Ключ],0),1)</f>
        <v>392-016-137</v>
      </c>
      <c r="G407" s="290" t="s">
        <v>5757</v>
      </c>
      <c r="H407" s="455" t="str">
        <f>INDEX(ТабПС[],MATCH(I407,Подстанции,0),1)</f>
        <v>392-016</v>
      </c>
      <c r="I407" s="519" t="s">
        <v>250</v>
      </c>
      <c r="J407" s="420"/>
      <c r="K407" s="420"/>
      <c r="L407" s="420"/>
      <c r="M407" s="420"/>
      <c r="N407" s="420"/>
      <c r="O407" s="456"/>
      <c r="P407" s="420"/>
      <c r="Q407" s="420"/>
      <c r="R407" s="420"/>
      <c r="S407" s="420"/>
      <c r="T407" s="420"/>
      <c r="U407" s="420"/>
      <c r="V407" s="420"/>
      <c r="W407" s="420"/>
      <c r="X407" s="420"/>
      <c r="Y407" s="420"/>
      <c r="Z407" s="420"/>
      <c r="AA407" s="420"/>
      <c r="AB407" s="420"/>
      <c r="AC407" s="420"/>
      <c r="AD407" s="456"/>
      <c r="AE407" s="456"/>
      <c r="AF407" s="456"/>
      <c r="AG407" s="420"/>
      <c r="AH407" s="457"/>
      <c r="AI407" s="457"/>
      <c r="AJ407" s="456"/>
      <c r="AK407" s="456"/>
      <c r="AL407" s="456"/>
      <c r="AM407" s="456"/>
      <c r="AN407" s="458"/>
      <c r="AO407" s="458"/>
      <c r="AP407" s="458"/>
      <c r="AQ407" s="332"/>
      <c r="AR407" s="332"/>
      <c r="AS407" s="332"/>
      <c r="AT407" s="332"/>
      <c r="AU407" s="332"/>
      <c r="AV407" s="332"/>
      <c r="AW407" s="332"/>
      <c r="AX407" s="332"/>
      <c r="AY407" s="332"/>
      <c r="AZ407" s="332"/>
    </row>
    <row r="408" spans="1:52" s="61" customFormat="1" ht="15.75" hidden="1" customHeight="1" x14ac:dyDescent="0.25">
      <c r="A408" s="452" t="str">
        <f>CONCATENATE(F408,"-",C408)</f>
        <v>392-016-137-02389</v>
      </c>
      <c r="B408" s="489" t="str">
        <f>ТабТП[[#This Row],[Код ВЛ]]&amp;TRIM(ТабТП[[#This Row],[Наименование ТП]])</f>
        <v>392-016-137ТП 28-13</v>
      </c>
      <c r="C408" s="496" t="s">
        <v>6268</v>
      </c>
      <c r="D408" s="185" t="s">
        <v>6236</v>
      </c>
      <c r="E408" s="453" t="str">
        <f>INDEX(ТабЛЭП[],MATCH(ТабТП[Код ПС]&amp;TRIM(G408),ТабЛЭП[Ключ],0),7)</f>
        <v>Y00136</v>
      </c>
      <c r="F408" s="454" t="str">
        <f>INDEX(ТабЛЭП[],MATCH(ТабТП[Код ПС]&amp;TRIM(G408),ТабЛЭП[Ключ],0),1)</f>
        <v>392-016-137</v>
      </c>
      <c r="G408" s="290" t="s">
        <v>5757</v>
      </c>
      <c r="H408" s="455" t="str">
        <f>INDEX(ТабПС[],MATCH(I408,Подстанции,0),1)</f>
        <v>392-016</v>
      </c>
      <c r="I408" s="519" t="s">
        <v>250</v>
      </c>
      <c r="J408" s="420"/>
      <c r="K408" s="420"/>
      <c r="L408" s="420"/>
      <c r="M408" s="420"/>
      <c r="N408" s="420"/>
      <c r="O408" s="456"/>
      <c r="P408" s="420"/>
      <c r="Q408" s="420"/>
      <c r="R408" s="420"/>
      <c r="S408" s="420"/>
      <c r="T408" s="420"/>
      <c r="U408" s="420"/>
      <c r="V408" s="420"/>
      <c r="W408" s="420"/>
      <c r="X408" s="420"/>
      <c r="Y408" s="420"/>
      <c r="Z408" s="420"/>
      <c r="AA408" s="420"/>
      <c r="AB408" s="420"/>
      <c r="AC408" s="420"/>
      <c r="AD408" s="456"/>
      <c r="AE408" s="456"/>
      <c r="AF408" s="456"/>
      <c r="AG408" s="420"/>
      <c r="AH408" s="457"/>
      <c r="AI408" s="457"/>
      <c r="AJ408" s="456"/>
      <c r="AK408" s="456"/>
      <c r="AL408" s="456"/>
      <c r="AM408" s="456"/>
      <c r="AN408" s="458"/>
      <c r="AO408" s="458"/>
      <c r="AP408" s="458"/>
      <c r="AQ408" s="332"/>
      <c r="AR408" s="332"/>
      <c r="AS408" s="332"/>
      <c r="AT408" s="332"/>
      <c r="AU408" s="332"/>
      <c r="AV408" s="332"/>
      <c r="AW408" s="332"/>
      <c r="AX408" s="332"/>
      <c r="AY408" s="332"/>
      <c r="AZ408" s="332"/>
    </row>
    <row r="409" spans="1:52" s="61" customFormat="1" ht="15.75" hidden="1" customHeight="1" x14ac:dyDescent="0.25">
      <c r="A409" s="452" t="str">
        <f>CONCATENATE(F409,"-",C409)</f>
        <v>392-016-137-02390</v>
      </c>
      <c r="B409" s="489" t="str">
        <f>ТабТП[[#This Row],[Код ВЛ]]&amp;TRIM(ТабТП[[#This Row],[Наименование ТП]])</f>
        <v>392-016-137ТП 28-14</v>
      </c>
      <c r="C409" s="496" t="s">
        <v>6269</v>
      </c>
      <c r="D409" s="185" t="s">
        <v>6237</v>
      </c>
      <c r="E409" s="453" t="str">
        <f>INDEX(ТабЛЭП[],MATCH(ТабТП[Код ПС]&amp;TRIM(G409),ТабЛЭП[Ключ],0),7)</f>
        <v>Y00136</v>
      </c>
      <c r="F409" s="454" t="str">
        <f>INDEX(ТабЛЭП[],MATCH(ТабТП[Код ПС]&amp;TRIM(G409),ТабЛЭП[Ключ],0),1)</f>
        <v>392-016-137</v>
      </c>
      <c r="G409" s="290" t="s">
        <v>5757</v>
      </c>
      <c r="H409" s="455" t="str">
        <f>INDEX(ТабПС[],MATCH(I409,Подстанции,0),1)</f>
        <v>392-016</v>
      </c>
      <c r="I409" s="519" t="s">
        <v>250</v>
      </c>
      <c r="J409" s="420"/>
      <c r="K409" s="420"/>
      <c r="L409" s="420"/>
      <c r="M409" s="420"/>
      <c r="N409" s="420"/>
      <c r="O409" s="456"/>
      <c r="P409" s="420"/>
      <c r="Q409" s="420"/>
      <c r="R409" s="420"/>
      <c r="S409" s="420"/>
      <c r="T409" s="420"/>
      <c r="U409" s="420"/>
      <c r="V409" s="420"/>
      <c r="W409" s="420"/>
      <c r="X409" s="420"/>
      <c r="Y409" s="420"/>
      <c r="Z409" s="420"/>
      <c r="AA409" s="420"/>
      <c r="AB409" s="420"/>
      <c r="AC409" s="420"/>
      <c r="AD409" s="456"/>
      <c r="AE409" s="456"/>
      <c r="AF409" s="456"/>
      <c r="AG409" s="420"/>
      <c r="AH409" s="457"/>
      <c r="AI409" s="457"/>
      <c r="AJ409" s="456"/>
      <c r="AK409" s="456"/>
      <c r="AL409" s="456"/>
      <c r="AM409" s="456"/>
      <c r="AN409" s="458"/>
      <c r="AO409" s="458"/>
      <c r="AP409" s="458"/>
      <c r="AQ409" s="332"/>
      <c r="AR409" s="332"/>
      <c r="AS409" s="332"/>
      <c r="AT409" s="332"/>
      <c r="AU409" s="332"/>
      <c r="AV409" s="332"/>
      <c r="AW409" s="332"/>
      <c r="AX409" s="332"/>
      <c r="AY409" s="332"/>
      <c r="AZ409" s="332"/>
    </row>
    <row r="410" spans="1:52" s="61" customFormat="1" ht="15.75" hidden="1" customHeight="1" x14ac:dyDescent="0.25">
      <c r="A410" s="452" t="str">
        <f>CONCATENATE(F410,"-",C410)</f>
        <v>392-016-137-02391</v>
      </c>
      <c r="B410" s="489" t="str">
        <f>ТабТП[[#This Row],[Код ВЛ]]&amp;TRIM(ТабТП[[#This Row],[Наименование ТП]])</f>
        <v>392-016-137ТП 28-15</v>
      </c>
      <c r="C410" s="496" t="s">
        <v>6270</v>
      </c>
      <c r="D410" s="185" t="s">
        <v>6238</v>
      </c>
      <c r="E410" s="453" t="str">
        <f>INDEX(ТабЛЭП[],MATCH(ТабТП[Код ПС]&amp;TRIM(G410),ТабЛЭП[Ключ],0),7)</f>
        <v>Y00136</v>
      </c>
      <c r="F410" s="454" t="str">
        <f>INDEX(ТабЛЭП[],MATCH(ТабТП[Код ПС]&amp;TRIM(G410),ТабЛЭП[Ключ],0),1)</f>
        <v>392-016-137</v>
      </c>
      <c r="G410" s="290" t="s">
        <v>5757</v>
      </c>
      <c r="H410" s="455" t="str">
        <f>INDEX(ТабПС[],MATCH(I410,Подстанции,0),1)</f>
        <v>392-016</v>
      </c>
      <c r="I410" s="519" t="s">
        <v>250</v>
      </c>
      <c r="J410" s="420"/>
      <c r="K410" s="420"/>
      <c r="L410" s="420"/>
      <c r="M410" s="420"/>
      <c r="N410" s="420"/>
      <c r="O410" s="456"/>
      <c r="P410" s="420"/>
      <c r="Q410" s="420"/>
      <c r="R410" s="420"/>
      <c r="S410" s="420"/>
      <c r="T410" s="420"/>
      <c r="U410" s="420"/>
      <c r="V410" s="420"/>
      <c r="W410" s="420"/>
      <c r="X410" s="420"/>
      <c r="Y410" s="420"/>
      <c r="Z410" s="420"/>
      <c r="AA410" s="420"/>
      <c r="AB410" s="420"/>
      <c r="AC410" s="420"/>
      <c r="AD410" s="456"/>
      <c r="AE410" s="456"/>
      <c r="AF410" s="456"/>
      <c r="AG410" s="420"/>
      <c r="AH410" s="457"/>
      <c r="AI410" s="457"/>
      <c r="AJ410" s="456"/>
      <c r="AK410" s="456"/>
      <c r="AL410" s="456"/>
      <c r="AM410" s="456"/>
      <c r="AN410" s="458"/>
      <c r="AO410" s="458"/>
      <c r="AP410" s="458"/>
      <c r="AQ410" s="332"/>
      <c r="AR410" s="332"/>
      <c r="AS410" s="332"/>
      <c r="AT410" s="332"/>
      <c r="AU410" s="332"/>
      <c r="AV410" s="332"/>
      <c r="AW410" s="332"/>
      <c r="AX410" s="332"/>
      <c r="AY410" s="332"/>
      <c r="AZ410" s="332"/>
    </row>
    <row r="411" spans="1:52" s="61" customFormat="1" ht="15.75" hidden="1" customHeight="1" x14ac:dyDescent="0.25">
      <c r="A411" s="452" t="str">
        <f>CONCATENATE(F411,"-",C411)</f>
        <v>392-016-137-02392</v>
      </c>
      <c r="B411" s="489" t="str">
        <f>ТабТП[[#This Row],[Код ВЛ]]&amp;TRIM(ТабТП[[#This Row],[Наименование ТП]])</f>
        <v>392-016-137ТП 28-16</v>
      </c>
      <c r="C411" s="496" t="s">
        <v>6271</v>
      </c>
      <c r="D411" s="185" t="s">
        <v>6239</v>
      </c>
      <c r="E411" s="453" t="str">
        <f>INDEX(ТабЛЭП[],MATCH(ТабТП[Код ПС]&amp;TRIM(G411),ТабЛЭП[Ключ],0),7)</f>
        <v>Y00136</v>
      </c>
      <c r="F411" s="454" t="str">
        <f>INDEX(ТабЛЭП[],MATCH(ТабТП[Код ПС]&amp;TRIM(G411),ТабЛЭП[Ключ],0),1)</f>
        <v>392-016-137</v>
      </c>
      <c r="G411" s="290" t="s">
        <v>5757</v>
      </c>
      <c r="H411" s="455" t="str">
        <f>INDEX(ТабПС[],MATCH(I411,Подстанции,0),1)</f>
        <v>392-016</v>
      </c>
      <c r="I411" s="519" t="s">
        <v>250</v>
      </c>
      <c r="J411" s="420"/>
      <c r="K411" s="420"/>
      <c r="L411" s="420"/>
      <c r="M411" s="420"/>
      <c r="N411" s="420"/>
      <c r="O411" s="456"/>
      <c r="P411" s="420"/>
      <c r="Q411" s="420"/>
      <c r="R411" s="420"/>
      <c r="S411" s="420"/>
      <c r="T411" s="420"/>
      <c r="U411" s="420"/>
      <c r="V411" s="420"/>
      <c r="W411" s="420"/>
      <c r="X411" s="420"/>
      <c r="Y411" s="420"/>
      <c r="Z411" s="420"/>
      <c r="AA411" s="420"/>
      <c r="AB411" s="420"/>
      <c r="AC411" s="420"/>
      <c r="AD411" s="456"/>
      <c r="AE411" s="456"/>
      <c r="AF411" s="456"/>
      <c r="AG411" s="420"/>
      <c r="AH411" s="457"/>
      <c r="AI411" s="457"/>
      <c r="AJ411" s="456"/>
      <c r="AK411" s="456"/>
      <c r="AL411" s="456"/>
      <c r="AM411" s="456"/>
      <c r="AN411" s="458"/>
      <c r="AO411" s="458"/>
      <c r="AP411" s="458"/>
      <c r="AQ411" s="332"/>
      <c r="AR411" s="332"/>
      <c r="AS411" s="332"/>
      <c r="AT411" s="332"/>
      <c r="AU411" s="332"/>
      <c r="AV411" s="332"/>
      <c r="AW411" s="332"/>
      <c r="AX411" s="332"/>
      <c r="AY411" s="332"/>
      <c r="AZ411" s="332"/>
    </row>
    <row r="412" spans="1:52" s="61" customFormat="1" ht="15.75" hidden="1" customHeight="1" x14ac:dyDescent="0.25">
      <c r="A412" s="452" t="str">
        <f>CONCATENATE(F412,"-",C412)</f>
        <v>392-016-137-02393</v>
      </c>
      <c r="B412" s="489" t="str">
        <f>ТабТП[[#This Row],[Код ВЛ]]&amp;TRIM(ТабТП[[#This Row],[Наименование ТП]])</f>
        <v>392-016-137ТП 28-17</v>
      </c>
      <c r="C412" s="496" t="s">
        <v>6272</v>
      </c>
      <c r="D412" s="185" t="s">
        <v>6240</v>
      </c>
      <c r="E412" s="453" t="str">
        <f>INDEX(ТабЛЭП[],MATCH(ТабТП[Код ПС]&amp;TRIM(G412),ТабЛЭП[Ключ],0),7)</f>
        <v>Y00136</v>
      </c>
      <c r="F412" s="454" t="str">
        <f>INDEX(ТабЛЭП[],MATCH(ТабТП[Код ПС]&amp;TRIM(G412),ТабЛЭП[Ключ],0),1)</f>
        <v>392-016-137</v>
      </c>
      <c r="G412" s="290" t="s">
        <v>5757</v>
      </c>
      <c r="H412" s="455" t="str">
        <f>INDEX(ТабПС[],MATCH(I412,Подстанции,0),1)</f>
        <v>392-016</v>
      </c>
      <c r="I412" s="519" t="s">
        <v>250</v>
      </c>
      <c r="J412" s="420"/>
      <c r="K412" s="420"/>
      <c r="L412" s="420"/>
      <c r="M412" s="420"/>
      <c r="N412" s="420"/>
      <c r="O412" s="456"/>
      <c r="P412" s="420"/>
      <c r="Q412" s="420"/>
      <c r="R412" s="420"/>
      <c r="S412" s="420"/>
      <c r="T412" s="420"/>
      <c r="U412" s="420"/>
      <c r="V412" s="420"/>
      <c r="W412" s="420"/>
      <c r="X412" s="420"/>
      <c r="Y412" s="420"/>
      <c r="Z412" s="420"/>
      <c r="AA412" s="420"/>
      <c r="AB412" s="420"/>
      <c r="AC412" s="420"/>
      <c r="AD412" s="456"/>
      <c r="AE412" s="456"/>
      <c r="AF412" s="456"/>
      <c r="AG412" s="420"/>
      <c r="AH412" s="457"/>
      <c r="AI412" s="457"/>
      <c r="AJ412" s="456"/>
      <c r="AK412" s="456"/>
      <c r="AL412" s="456"/>
      <c r="AM412" s="456"/>
      <c r="AN412" s="458"/>
      <c r="AO412" s="458"/>
      <c r="AP412" s="458"/>
      <c r="AQ412" s="332"/>
      <c r="AR412" s="332"/>
      <c r="AS412" s="332"/>
      <c r="AT412" s="332"/>
      <c r="AU412" s="332"/>
      <c r="AV412" s="332"/>
      <c r="AW412" s="332"/>
      <c r="AX412" s="332"/>
      <c r="AY412" s="332"/>
      <c r="AZ412" s="332"/>
    </row>
    <row r="413" spans="1:52" s="61" customFormat="1" ht="15.75" hidden="1" customHeight="1" x14ac:dyDescent="0.25">
      <c r="A413" s="452" t="str">
        <f>CONCATENATE(F413,"-",C413)</f>
        <v>392-016-137-02394</v>
      </c>
      <c r="B413" s="489" t="str">
        <f>ТабТП[[#This Row],[Код ВЛ]]&amp;TRIM(ТабТП[[#This Row],[Наименование ТП]])</f>
        <v>392-016-137ТП 28-19</v>
      </c>
      <c r="C413" s="496" t="s">
        <v>6273</v>
      </c>
      <c r="D413" s="185" t="s">
        <v>6241</v>
      </c>
      <c r="E413" s="453" t="str">
        <f>INDEX(ТабЛЭП[],MATCH(ТабТП[Код ПС]&amp;TRIM(G413),ТабЛЭП[Ключ],0),7)</f>
        <v>Y00136</v>
      </c>
      <c r="F413" s="454" t="str">
        <f>INDEX(ТабЛЭП[],MATCH(ТабТП[Код ПС]&amp;TRIM(G413),ТабЛЭП[Ключ],0),1)</f>
        <v>392-016-137</v>
      </c>
      <c r="G413" s="290" t="s">
        <v>5757</v>
      </c>
      <c r="H413" s="455" t="str">
        <f>INDEX(ТабПС[],MATCH(I413,Подстанции,0),1)</f>
        <v>392-016</v>
      </c>
      <c r="I413" s="519" t="s">
        <v>250</v>
      </c>
      <c r="J413" s="420"/>
      <c r="K413" s="420"/>
      <c r="L413" s="420"/>
      <c r="M413" s="420"/>
      <c r="N413" s="420"/>
      <c r="O413" s="456"/>
      <c r="P413" s="420"/>
      <c r="Q413" s="420"/>
      <c r="R413" s="420"/>
      <c r="S413" s="420"/>
      <c r="T413" s="420"/>
      <c r="U413" s="420"/>
      <c r="V413" s="420"/>
      <c r="W413" s="420"/>
      <c r="X413" s="420"/>
      <c r="Y413" s="420"/>
      <c r="Z413" s="420"/>
      <c r="AA413" s="420"/>
      <c r="AB413" s="420"/>
      <c r="AC413" s="420"/>
      <c r="AD413" s="456"/>
      <c r="AE413" s="456"/>
      <c r="AF413" s="456"/>
      <c r="AG413" s="420"/>
      <c r="AH413" s="457"/>
      <c r="AI413" s="457"/>
      <c r="AJ413" s="456"/>
      <c r="AK413" s="456"/>
      <c r="AL413" s="456"/>
      <c r="AM413" s="456"/>
      <c r="AN413" s="458"/>
      <c r="AO413" s="458"/>
      <c r="AP413" s="458"/>
      <c r="AQ413" s="332"/>
      <c r="AR413" s="332"/>
      <c r="AS413" s="332"/>
      <c r="AT413" s="332"/>
      <c r="AU413" s="332"/>
      <c r="AV413" s="332"/>
      <c r="AW413" s="332"/>
      <c r="AX413" s="332"/>
      <c r="AY413" s="332"/>
      <c r="AZ413" s="332"/>
    </row>
    <row r="414" spans="1:52" s="61" customFormat="1" ht="15.75" hidden="1" customHeight="1" x14ac:dyDescent="0.25">
      <c r="A414" s="452" t="str">
        <f>CONCATENATE(F414,"-",C414)</f>
        <v>392-016-137-02395</v>
      </c>
      <c r="B414" s="489" t="str">
        <f>ТабТП[[#This Row],[Код ВЛ]]&amp;TRIM(ТабТП[[#This Row],[Наименование ТП]])</f>
        <v>392-016-137ТП 28-21</v>
      </c>
      <c r="C414" s="496" t="s">
        <v>6274</v>
      </c>
      <c r="D414" s="185" t="s">
        <v>6242</v>
      </c>
      <c r="E414" s="453" t="str">
        <f>INDEX(ТабЛЭП[],MATCH(ТабТП[Код ПС]&amp;TRIM(G414),ТабЛЭП[Ключ],0),7)</f>
        <v>Y00136</v>
      </c>
      <c r="F414" s="454" t="str">
        <f>INDEX(ТабЛЭП[],MATCH(ТабТП[Код ПС]&amp;TRIM(G414),ТабЛЭП[Ключ],0),1)</f>
        <v>392-016-137</v>
      </c>
      <c r="G414" s="290" t="s">
        <v>5757</v>
      </c>
      <c r="H414" s="455" t="str">
        <f>INDEX(ТабПС[],MATCH(I414,Подстанции,0),1)</f>
        <v>392-016</v>
      </c>
      <c r="I414" s="519" t="s">
        <v>250</v>
      </c>
      <c r="J414" s="420"/>
      <c r="K414" s="420"/>
      <c r="L414" s="420"/>
      <c r="M414" s="420"/>
      <c r="N414" s="420"/>
      <c r="O414" s="456"/>
      <c r="P414" s="420"/>
      <c r="Q414" s="420"/>
      <c r="R414" s="420"/>
      <c r="S414" s="420"/>
      <c r="T414" s="420"/>
      <c r="U414" s="420"/>
      <c r="V414" s="420"/>
      <c r="W414" s="420"/>
      <c r="X414" s="420"/>
      <c r="Y414" s="420"/>
      <c r="Z414" s="420"/>
      <c r="AA414" s="420"/>
      <c r="AB414" s="420"/>
      <c r="AC414" s="420"/>
      <c r="AD414" s="456"/>
      <c r="AE414" s="456"/>
      <c r="AF414" s="456"/>
      <c r="AG414" s="420"/>
      <c r="AH414" s="457"/>
      <c r="AI414" s="457"/>
      <c r="AJ414" s="456"/>
      <c r="AK414" s="456"/>
      <c r="AL414" s="456"/>
      <c r="AM414" s="456"/>
      <c r="AN414" s="458"/>
      <c r="AO414" s="458"/>
      <c r="AP414" s="458"/>
      <c r="AQ414" s="332"/>
      <c r="AR414" s="332"/>
      <c r="AS414" s="332"/>
      <c r="AT414" s="332"/>
      <c r="AU414" s="332"/>
      <c r="AV414" s="332"/>
      <c r="AW414" s="332"/>
      <c r="AX414" s="332"/>
      <c r="AY414" s="332"/>
      <c r="AZ414" s="332"/>
    </row>
    <row r="415" spans="1:52" s="61" customFormat="1" ht="15.75" hidden="1" customHeight="1" x14ac:dyDescent="0.25">
      <c r="A415" s="452" t="str">
        <f>CONCATENATE(F415,"-",C415)</f>
        <v>392-016-137-02396</v>
      </c>
      <c r="B415" s="489" t="str">
        <f>ТабТП[[#This Row],[Код ВЛ]]&amp;TRIM(ТабТП[[#This Row],[Наименование ТП]])</f>
        <v>392-016-137ТП 28-22</v>
      </c>
      <c r="C415" s="496" t="s">
        <v>6275</v>
      </c>
      <c r="D415" s="185" t="s">
        <v>6243</v>
      </c>
      <c r="E415" s="453" t="str">
        <f>INDEX(ТабЛЭП[],MATCH(ТабТП[Код ПС]&amp;TRIM(G415),ТабЛЭП[Ключ],0),7)</f>
        <v>Y00136</v>
      </c>
      <c r="F415" s="454" t="str">
        <f>INDEX(ТабЛЭП[],MATCH(ТабТП[Код ПС]&amp;TRIM(G415),ТабЛЭП[Ключ],0),1)</f>
        <v>392-016-137</v>
      </c>
      <c r="G415" s="290" t="s">
        <v>5757</v>
      </c>
      <c r="H415" s="455" t="str">
        <f>INDEX(ТабПС[],MATCH(I415,Подстанции,0),1)</f>
        <v>392-016</v>
      </c>
      <c r="I415" s="519" t="s">
        <v>250</v>
      </c>
      <c r="J415" s="420"/>
      <c r="K415" s="420"/>
      <c r="L415" s="420"/>
      <c r="M415" s="420"/>
      <c r="N415" s="420"/>
      <c r="O415" s="456"/>
      <c r="P415" s="420"/>
      <c r="Q415" s="420"/>
      <c r="R415" s="420"/>
      <c r="S415" s="420"/>
      <c r="T415" s="420"/>
      <c r="U415" s="420"/>
      <c r="V415" s="420"/>
      <c r="W415" s="420"/>
      <c r="X415" s="420"/>
      <c r="Y415" s="420"/>
      <c r="Z415" s="420"/>
      <c r="AA415" s="420"/>
      <c r="AB415" s="420"/>
      <c r="AC415" s="420"/>
      <c r="AD415" s="456"/>
      <c r="AE415" s="456"/>
      <c r="AF415" s="456"/>
      <c r="AG415" s="420"/>
      <c r="AH415" s="457"/>
      <c r="AI415" s="457"/>
      <c r="AJ415" s="456"/>
      <c r="AK415" s="456"/>
      <c r="AL415" s="456"/>
      <c r="AM415" s="456"/>
      <c r="AN415" s="458"/>
      <c r="AO415" s="458"/>
      <c r="AP415" s="458"/>
      <c r="AQ415" s="332"/>
      <c r="AR415" s="332"/>
      <c r="AS415" s="332"/>
      <c r="AT415" s="332"/>
      <c r="AU415" s="332"/>
      <c r="AV415" s="332"/>
      <c r="AW415" s="332"/>
      <c r="AX415" s="332"/>
      <c r="AY415" s="332"/>
      <c r="AZ415" s="332"/>
    </row>
    <row r="416" spans="1:52" s="61" customFormat="1" ht="15.75" hidden="1" customHeight="1" x14ac:dyDescent="0.25">
      <c r="A416" s="452" t="str">
        <f>CONCATENATE(F416,"-",C416)</f>
        <v>392-016-137-02397</v>
      </c>
      <c r="B416" s="489" t="str">
        <f>ТабТП[[#This Row],[Код ВЛ]]&amp;TRIM(ТабТП[[#This Row],[Наименование ТП]])</f>
        <v>392-016-137ТП 28-23</v>
      </c>
      <c r="C416" s="496" t="s">
        <v>6276</v>
      </c>
      <c r="D416" s="185" t="s">
        <v>6244</v>
      </c>
      <c r="E416" s="453" t="str">
        <f>INDEX(ТабЛЭП[],MATCH(ТабТП[Код ПС]&amp;TRIM(G416),ТабЛЭП[Ключ],0),7)</f>
        <v>Y00136</v>
      </c>
      <c r="F416" s="454" t="str">
        <f>INDEX(ТабЛЭП[],MATCH(ТабТП[Код ПС]&amp;TRIM(G416),ТабЛЭП[Ключ],0),1)</f>
        <v>392-016-137</v>
      </c>
      <c r="G416" s="290" t="s">
        <v>5757</v>
      </c>
      <c r="H416" s="455" t="str">
        <f>INDEX(ТабПС[],MATCH(I416,Подстанции,0),1)</f>
        <v>392-016</v>
      </c>
      <c r="I416" s="519" t="s">
        <v>250</v>
      </c>
      <c r="J416" s="420"/>
      <c r="K416" s="420"/>
      <c r="L416" s="420"/>
      <c r="M416" s="420"/>
      <c r="N416" s="420"/>
      <c r="O416" s="456"/>
      <c r="P416" s="420"/>
      <c r="Q416" s="420"/>
      <c r="R416" s="420"/>
      <c r="S416" s="420"/>
      <c r="T416" s="420"/>
      <c r="U416" s="420"/>
      <c r="V416" s="420"/>
      <c r="W416" s="420"/>
      <c r="X416" s="420"/>
      <c r="Y416" s="420"/>
      <c r="Z416" s="420"/>
      <c r="AA416" s="420"/>
      <c r="AB416" s="420"/>
      <c r="AC416" s="420"/>
      <c r="AD416" s="456"/>
      <c r="AE416" s="456"/>
      <c r="AF416" s="456"/>
      <c r="AG416" s="420"/>
      <c r="AH416" s="457"/>
      <c r="AI416" s="457"/>
      <c r="AJ416" s="456"/>
      <c r="AK416" s="456"/>
      <c r="AL416" s="456"/>
      <c r="AM416" s="456"/>
      <c r="AN416" s="458"/>
      <c r="AO416" s="458"/>
      <c r="AP416" s="458"/>
      <c r="AQ416" s="332"/>
      <c r="AR416" s="332"/>
      <c r="AS416" s="332"/>
      <c r="AT416" s="332"/>
      <c r="AU416" s="332"/>
      <c r="AV416" s="332"/>
      <c r="AW416" s="332"/>
      <c r="AX416" s="332"/>
      <c r="AY416" s="332"/>
      <c r="AZ416" s="332"/>
    </row>
    <row r="417" spans="1:52" s="61" customFormat="1" ht="15.75" hidden="1" customHeight="1" x14ac:dyDescent="0.25">
      <c r="A417" s="452" t="str">
        <f>CONCATENATE(F417,"-",C417)</f>
        <v>392-016-137-02398</v>
      </c>
      <c r="B417" s="489" t="str">
        <f>ТабТП[[#This Row],[Код ВЛ]]&amp;TRIM(ТабТП[[#This Row],[Наименование ТП]])</f>
        <v>392-016-137ТП 28-24</v>
      </c>
      <c r="C417" s="496" t="s">
        <v>6277</v>
      </c>
      <c r="D417" s="185" t="s">
        <v>6245</v>
      </c>
      <c r="E417" s="453" t="str">
        <f>INDEX(ТабЛЭП[],MATCH(ТабТП[Код ПС]&amp;TRIM(G417),ТабЛЭП[Ключ],0),7)</f>
        <v>Y00136</v>
      </c>
      <c r="F417" s="454" t="str">
        <f>INDEX(ТабЛЭП[],MATCH(ТабТП[Код ПС]&amp;TRIM(G417),ТабЛЭП[Ключ],0),1)</f>
        <v>392-016-137</v>
      </c>
      <c r="G417" s="290" t="s">
        <v>5757</v>
      </c>
      <c r="H417" s="455" t="str">
        <f>INDEX(ТабПС[],MATCH(I417,Подстанции,0),1)</f>
        <v>392-016</v>
      </c>
      <c r="I417" s="519" t="s">
        <v>250</v>
      </c>
      <c r="J417" s="420"/>
      <c r="K417" s="420"/>
      <c r="L417" s="420"/>
      <c r="M417" s="420"/>
      <c r="N417" s="420"/>
      <c r="O417" s="456"/>
      <c r="P417" s="420"/>
      <c r="Q417" s="420"/>
      <c r="R417" s="420"/>
      <c r="S417" s="420"/>
      <c r="T417" s="420"/>
      <c r="U417" s="420"/>
      <c r="V417" s="420"/>
      <c r="W417" s="420"/>
      <c r="X417" s="420"/>
      <c r="Y417" s="420"/>
      <c r="Z417" s="420"/>
      <c r="AA417" s="420"/>
      <c r="AB417" s="420"/>
      <c r="AC417" s="420"/>
      <c r="AD417" s="456"/>
      <c r="AE417" s="456"/>
      <c r="AF417" s="456"/>
      <c r="AG417" s="420"/>
      <c r="AH417" s="457"/>
      <c r="AI417" s="457"/>
      <c r="AJ417" s="456"/>
      <c r="AK417" s="456"/>
      <c r="AL417" s="456"/>
      <c r="AM417" s="456"/>
      <c r="AN417" s="458"/>
      <c r="AO417" s="458"/>
      <c r="AP417" s="458"/>
      <c r="AQ417" s="332"/>
      <c r="AR417" s="332"/>
      <c r="AS417" s="332"/>
      <c r="AT417" s="332"/>
      <c r="AU417" s="332"/>
      <c r="AV417" s="332"/>
      <c r="AW417" s="332"/>
      <c r="AX417" s="332"/>
      <c r="AY417" s="332"/>
      <c r="AZ417" s="332"/>
    </row>
    <row r="418" spans="1:52" s="61" customFormat="1" ht="15.75" hidden="1" customHeight="1" x14ac:dyDescent="0.25">
      <c r="A418" s="452" t="str">
        <f>CONCATENATE(F418,"-",C418)</f>
        <v>392-016-137-02399</v>
      </c>
      <c r="B418" s="489" t="str">
        <f>ТабТП[[#This Row],[Код ВЛ]]&amp;TRIM(ТабТП[[#This Row],[Наименование ТП]])</f>
        <v>392-016-137ТП 28-27</v>
      </c>
      <c r="C418" s="496" t="s">
        <v>6278</v>
      </c>
      <c r="D418" s="185" t="s">
        <v>6246</v>
      </c>
      <c r="E418" s="453" t="str">
        <f>INDEX(ТабЛЭП[],MATCH(ТабТП[Код ПС]&amp;TRIM(G418),ТабЛЭП[Ключ],0),7)</f>
        <v>Y00136</v>
      </c>
      <c r="F418" s="454" t="str">
        <f>INDEX(ТабЛЭП[],MATCH(ТабТП[Код ПС]&amp;TRIM(G418),ТабЛЭП[Ключ],0),1)</f>
        <v>392-016-137</v>
      </c>
      <c r="G418" s="290" t="s">
        <v>5757</v>
      </c>
      <c r="H418" s="455" t="str">
        <f>INDEX(ТабПС[],MATCH(I418,Подстанции,0),1)</f>
        <v>392-016</v>
      </c>
      <c r="I418" s="519" t="s">
        <v>250</v>
      </c>
      <c r="J418" s="420"/>
      <c r="K418" s="420"/>
      <c r="L418" s="420"/>
      <c r="M418" s="420"/>
      <c r="N418" s="420"/>
      <c r="O418" s="456"/>
      <c r="P418" s="420"/>
      <c r="Q418" s="420"/>
      <c r="R418" s="420"/>
      <c r="S418" s="420"/>
      <c r="T418" s="420"/>
      <c r="U418" s="420"/>
      <c r="V418" s="420"/>
      <c r="W418" s="420"/>
      <c r="X418" s="420"/>
      <c r="Y418" s="420"/>
      <c r="Z418" s="420"/>
      <c r="AA418" s="420"/>
      <c r="AB418" s="420"/>
      <c r="AC418" s="420"/>
      <c r="AD418" s="456"/>
      <c r="AE418" s="456"/>
      <c r="AF418" s="456"/>
      <c r="AG418" s="420"/>
      <c r="AH418" s="457"/>
      <c r="AI418" s="457"/>
      <c r="AJ418" s="456"/>
      <c r="AK418" s="456"/>
      <c r="AL418" s="456"/>
      <c r="AM418" s="456"/>
      <c r="AN418" s="458"/>
      <c r="AO418" s="458"/>
      <c r="AP418" s="458"/>
      <c r="AQ418" s="332"/>
      <c r="AR418" s="332"/>
      <c r="AS418" s="332"/>
      <c r="AT418" s="332"/>
      <c r="AU418" s="332"/>
      <c r="AV418" s="332"/>
      <c r="AW418" s="332"/>
      <c r="AX418" s="332"/>
      <c r="AY418" s="332"/>
      <c r="AZ418" s="332"/>
    </row>
    <row r="419" spans="1:52" s="61" customFormat="1" ht="15.75" hidden="1" customHeight="1" x14ac:dyDescent="0.25">
      <c r="A419" s="452" t="str">
        <f>CONCATENATE(F419,"-",C419)</f>
        <v>392-016-137-02400</v>
      </c>
      <c r="B419" s="489" t="str">
        <f>ТабТП[[#This Row],[Код ВЛ]]&amp;TRIM(ТабТП[[#This Row],[Наименование ТП]])</f>
        <v>392-016-137ТП 28-28</v>
      </c>
      <c r="C419" s="496" t="s">
        <v>6279</v>
      </c>
      <c r="D419" s="185" t="s">
        <v>6247</v>
      </c>
      <c r="E419" s="453" t="str">
        <f>INDEX(ТабЛЭП[],MATCH(ТабТП[Код ПС]&amp;TRIM(G419),ТабЛЭП[Ключ],0),7)</f>
        <v>Y00136</v>
      </c>
      <c r="F419" s="454" t="str">
        <f>INDEX(ТабЛЭП[],MATCH(ТабТП[Код ПС]&amp;TRIM(G419),ТабЛЭП[Ключ],0),1)</f>
        <v>392-016-137</v>
      </c>
      <c r="G419" s="290" t="s">
        <v>5757</v>
      </c>
      <c r="H419" s="455" t="str">
        <f>INDEX(ТабПС[],MATCH(I419,Подстанции,0),1)</f>
        <v>392-016</v>
      </c>
      <c r="I419" s="519" t="s">
        <v>250</v>
      </c>
      <c r="J419" s="420"/>
      <c r="K419" s="420"/>
      <c r="L419" s="420"/>
      <c r="M419" s="420"/>
      <c r="N419" s="420"/>
      <c r="O419" s="456"/>
      <c r="P419" s="420"/>
      <c r="Q419" s="420"/>
      <c r="R419" s="420"/>
      <c r="S419" s="420"/>
      <c r="T419" s="420"/>
      <c r="U419" s="420"/>
      <c r="V419" s="420"/>
      <c r="W419" s="420"/>
      <c r="X419" s="420"/>
      <c r="Y419" s="420"/>
      <c r="Z419" s="420"/>
      <c r="AA419" s="420"/>
      <c r="AB419" s="420"/>
      <c r="AC419" s="420"/>
      <c r="AD419" s="456"/>
      <c r="AE419" s="456"/>
      <c r="AF419" s="456"/>
      <c r="AG419" s="420"/>
      <c r="AH419" s="457"/>
      <c r="AI419" s="457"/>
      <c r="AJ419" s="456"/>
      <c r="AK419" s="456"/>
      <c r="AL419" s="456"/>
      <c r="AM419" s="456"/>
      <c r="AN419" s="458"/>
      <c r="AO419" s="458"/>
      <c r="AP419" s="458"/>
      <c r="AQ419" s="332"/>
      <c r="AR419" s="332"/>
      <c r="AS419" s="332"/>
      <c r="AT419" s="332"/>
      <c r="AU419" s="332"/>
      <c r="AV419" s="332"/>
      <c r="AW419" s="332"/>
      <c r="AX419" s="332"/>
      <c r="AY419" s="332"/>
      <c r="AZ419" s="332"/>
    </row>
    <row r="420" spans="1:52" s="61" customFormat="1" ht="15.75" hidden="1" customHeight="1" x14ac:dyDescent="0.25">
      <c r="A420" s="452" t="str">
        <f>CONCATENATE(F420,"-",C420)</f>
        <v>392-016-137-02401</v>
      </c>
      <c r="B420" s="489" t="str">
        <f>ТабТП[[#This Row],[Код ВЛ]]&amp;TRIM(ТабТП[[#This Row],[Наименование ТП]])</f>
        <v>392-016-137ТП 28-29</v>
      </c>
      <c r="C420" s="496" t="s">
        <v>6280</v>
      </c>
      <c r="D420" s="185" t="s">
        <v>6248</v>
      </c>
      <c r="E420" s="453" t="str">
        <f>INDEX(ТабЛЭП[],MATCH(ТабТП[Код ПС]&amp;TRIM(G420),ТабЛЭП[Ключ],0),7)</f>
        <v>Y00136</v>
      </c>
      <c r="F420" s="454" t="str">
        <f>INDEX(ТабЛЭП[],MATCH(ТабТП[Код ПС]&amp;TRIM(G420),ТабЛЭП[Ключ],0),1)</f>
        <v>392-016-137</v>
      </c>
      <c r="G420" s="290" t="s">
        <v>5757</v>
      </c>
      <c r="H420" s="455" t="str">
        <f>INDEX(ТабПС[],MATCH(I420,Подстанции,0),1)</f>
        <v>392-016</v>
      </c>
      <c r="I420" s="519" t="s">
        <v>250</v>
      </c>
      <c r="J420" s="420"/>
      <c r="K420" s="420"/>
      <c r="L420" s="420"/>
      <c r="M420" s="420"/>
      <c r="N420" s="420"/>
      <c r="O420" s="456"/>
      <c r="P420" s="420"/>
      <c r="Q420" s="420"/>
      <c r="R420" s="420"/>
      <c r="S420" s="420"/>
      <c r="T420" s="420"/>
      <c r="U420" s="420"/>
      <c r="V420" s="420"/>
      <c r="W420" s="420"/>
      <c r="X420" s="420"/>
      <c r="Y420" s="420"/>
      <c r="Z420" s="420"/>
      <c r="AA420" s="420"/>
      <c r="AB420" s="420"/>
      <c r="AC420" s="420"/>
      <c r="AD420" s="456"/>
      <c r="AE420" s="456"/>
      <c r="AF420" s="456"/>
      <c r="AG420" s="420"/>
      <c r="AH420" s="457"/>
      <c r="AI420" s="457"/>
      <c r="AJ420" s="456"/>
      <c r="AK420" s="456"/>
      <c r="AL420" s="456"/>
      <c r="AM420" s="456"/>
      <c r="AN420" s="458"/>
      <c r="AO420" s="458"/>
      <c r="AP420" s="458"/>
      <c r="AQ420" s="332"/>
      <c r="AR420" s="332"/>
      <c r="AS420" s="332"/>
      <c r="AT420" s="332"/>
      <c r="AU420" s="332"/>
      <c r="AV420" s="332"/>
      <c r="AW420" s="332"/>
      <c r="AX420" s="332"/>
      <c r="AY420" s="332"/>
      <c r="AZ420" s="332"/>
    </row>
    <row r="421" spans="1:52" s="61" customFormat="1" ht="15.75" hidden="1" customHeight="1" x14ac:dyDescent="0.25">
      <c r="A421" s="452" t="str">
        <f>CONCATENATE(F421,"-",C421)</f>
        <v>392-016-137-02402</v>
      </c>
      <c r="B421" s="489" t="str">
        <f>ТабТП[[#This Row],[Код ВЛ]]&amp;TRIM(ТабТП[[#This Row],[Наименование ТП]])</f>
        <v>392-016-137ТП 28-30</v>
      </c>
      <c r="C421" s="496" t="s">
        <v>6282</v>
      </c>
      <c r="D421" s="185" t="s">
        <v>6249</v>
      </c>
      <c r="E421" s="453" t="str">
        <f>INDEX(ТабЛЭП[],MATCH(ТабТП[Код ПС]&amp;TRIM(G421),ТабЛЭП[Ключ],0),7)</f>
        <v>Y00136</v>
      </c>
      <c r="F421" s="454" t="str">
        <f>INDEX(ТабЛЭП[],MATCH(ТабТП[Код ПС]&amp;TRIM(G421),ТабЛЭП[Ключ],0),1)</f>
        <v>392-016-137</v>
      </c>
      <c r="G421" s="290" t="s">
        <v>5757</v>
      </c>
      <c r="H421" s="455" t="str">
        <f>INDEX(ТабПС[],MATCH(I421,Подстанции,0),1)</f>
        <v>392-016</v>
      </c>
      <c r="I421" s="519" t="s">
        <v>250</v>
      </c>
      <c r="J421" s="420"/>
      <c r="K421" s="420"/>
      <c r="L421" s="420"/>
      <c r="M421" s="420"/>
      <c r="N421" s="420"/>
      <c r="O421" s="456"/>
      <c r="P421" s="420"/>
      <c r="Q421" s="420"/>
      <c r="R421" s="420"/>
      <c r="S421" s="420"/>
      <c r="T421" s="420"/>
      <c r="U421" s="420"/>
      <c r="V421" s="420"/>
      <c r="W421" s="420"/>
      <c r="X421" s="420"/>
      <c r="Y421" s="420"/>
      <c r="Z421" s="420"/>
      <c r="AA421" s="420"/>
      <c r="AB421" s="420"/>
      <c r="AC421" s="420"/>
      <c r="AD421" s="456"/>
      <c r="AE421" s="456"/>
      <c r="AF421" s="456"/>
      <c r="AG421" s="420"/>
      <c r="AH421" s="457"/>
      <c r="AI421" s="457"/>
      <c r="AJ421" s="456"/>
      <c r="AK421" s="456"/>
      <c r="AL421" s="456"/>
      <c r="AM421" s="456"/>
      <c r="AN421" s="458"/>
      <c r="AO421" s="458"/>
      <c r="AP421" s="458"/>
      <c r="AQ421" s="332"/>
      <c r="AR421" s="332"/>
      <c r="AS421" s="332"/>
      <c r="AT421" s="332"/>
      <c r="AU421" s="332"/>
      <c r="AV421" s="332"/>
      <c r="AW421" s="332"/>
      <c r="AX421" s="332"/>
      <c r="AY421" s="332"/>
      <c r="AZ421" s="332"/>
    </row>
    <row r="422" spans="1:52" s="61" customFormat="1" ht="15.75" hidden="1" customHeight="1" x14ac:dyDescent="0.25">
      <c r="A422" s="452" t="str">
        <f>CONCATENATE(F422,"-",C422)</f>
        <v>392-016-138-02403</v>
      </c>
      <c r="B422" s="489" t="str">
        <f>ТабТП[[#This Row],[Код ВЛ]]&amp;TRIM(ТабТП[[#This Row],[Наименование ТП]])</f>
        <v>392-016-138ТП 26-01</v>
      </c>
      <c r="C422" s="496" t="s">
        <v>6306</v>
      </c>
      <c r="D422" s="185" t="s">
        <v>6283</v>
      </c>
      <c r="E422" s="453" t="str">
        <f>INDEX(ТабЛЭП[],MATCH(ТабТП[Код ПС]&amp;TRIM(G422),ТабЛЭП[Ключ],0),7)</f>
        <v>Y00137</v>
      </c>
      <c r="F422" s="454" t="str">
        <f>INDEX(ТабЛЭП[],MATCH(ТабТП[Код ПС]&amp;TRIM(G422),ТабЛЭП[Ключ],0),1)</f>
        <v>392-016-138</v>
      </c>
      <c r="G422" s="290" t="s">
        <v>5758</v>
      </c>
      <c r="H422" s="455" t="str">
        <f>INDEX(ТабПС[],MATCH(I422,Подстанции,0),1)</f>
        <v>392-016</v>
      </c>
      <c r="I422" s="519" t="s">
        <v>250</v>
      </c>
      <c r="J422" s="420"/>
      <c r="K422" s="420"/>
      <c r="L422" s="420"/>
      <c r="M422" s="420"/>
      <c r="N422" s="420"/>
      <c r="O422" s="456"/>
      <c r="P422" s="420"/>
      <c r="Q422" s="420"/>
      <c r="R422" s="420"/>
      <c r="S422" s="420"/>
      <c r="T422" s="420"/>
      <c r="U422" s="420"/>
      <c r="V422" s="420"/>
      <c r="W422" s="420"/>
      <c r="X422" s="420"/>
      <c r="Y422" s="420"/>
      <c r="Z422" s="420"/>
      <c r="AA422" s="420"/>
      <c r="AB422" s="420"/>
      <c r="AC422" s="420"/>
      <c r="AD422" s="456"/>
      <c r="AE422" s="456"/>
      <c r="AF422" s="456"/>
      <c r="AG422" s="420"/>
      <c r="AH422" s="457"/>
      <c r="AI422" s="457"/>
      <c r="AJ422" s="456"/>
      <c r="AK422" s="456"/>
      <c r="AL422" s="456"/>
      <c r="AM422" s="456"/>
      <c r="AN422" s="458"/>
      <c r="AO422" s="458"/>
      <c r="AP422" s="458"/>
      <c r="AQ422" s="332"/>
      <c r="AR422" s="332"/>
      <c r="AS422" s="332"/>
      <c r="AT422" s="332"/>
      <c r="AU422" s="332"/>
      <c r="AV422" s="332"/>
      <c r="AW422" s="332"/>
      <c r="AX422" s="332"/>
      <c r="AY422" s="332"/>
      <c r="AZ422" s="332"/>
    </row>
    <row r="423" spans="1:52" s="61" customFormat="1" ht="15.75" hidden="1" customHeight="1" x14ac:dyDescent="0.25">
      <c r="A423" s="452" t="str">
        <f>CONCATENATE(F423,"-",C423)</f>
        <v>392-016-138-02404</v>
      </c>
      <c r="B423" s="489" t="str">
        <f>ТабТП[[#This Row],[Код ВЛ]]&amp;TRIM(ТабТП[[#This Row],[Наименование ТП]])</f>
        <v>392-016-138ТП 26-02</v>
      </c>
      <c r="C423" s="496" t="s">
        <v>6307</v>
      </c>
      <c r="D423" s="185" t="s">
        <v>6284</v>
      </c>
      <c r="E423" s="453" t="str">
        <f>INDEX(ТабЛЭП[],MATCH(ТабТП[Код ПС]&amp;TRIM(G423),ТабЛЭП[Ключ],0),7)</f>
        <v>Y00137</v>
      </c>
      <c r="F423" s="454" t="str">
        <f>INDEX(ТабЛЭП[],MATCH(ТабТП[Код ПС]&amp;TRIM(G423),ТабЛЭП[Ключ],0),1)</f>
        <v>392-016-138</v>
      </c>
      <c r="G423" s="290" t="s">
        <v>5758</v>
      </c>
      <c r="H423" s="455" t="str">
        <f>INDEX(ТабПС[],MATCH(I423,Подстанции,0),1)</f>
        <v>392-016</v>
      </c>
      <c r="I423" s="519" t="s">
        <v>250</v>
      </c>
      <c r="J423" s="420"/>
      <c r="K423" s="420"/>
      <c r="L423" s="420"/>
      <c r="M423" s="420"/>
      <c r="N423" s="420"/>
      <c r="O423" s="456"/>
      <c r="P423" s="420"/>
      <c r="Q423" s="420"/>
      <c r="R423" s="420"/>
      <c r="S423" s="420"/>
      <c r="T423" s="420"/>
      <c r="U423" s="420"/>
      <c r="V423" s="420"/>
      <c r="W423" s="420"/>
      <c r="X423" s="420"/>
      <c r="Y423" s="420"/>
      <c r="Z423" s="420"/>
      <c r="AA423" s="420"/>
      <c r="AB423" s="420"/>
      <c r="AC423" s="420"/>
      <c r="AD423" s="456"/>
      <c r="AE423" s="456"/>
      <c r="AF423" s="456"/>
      <c r="AG423" s="420"/>
      <c r="AH423" s="457"/>
      <c r="AI423" s="457"/>
      <c r="AJ423" s="456"/>
      <c r="AK423" s="456"/>
      <c r="AL423" s="456"/>
      <c r="AM423" s="456"/>
      <c r="AN423" s="458"/>
      <c r="AO423" s="458"/>
      <c r="AP423" s="458"/>
      <c r="AQ423" s="332"/>
      <c r="AR423" s="332"/>
      <c r="AS423" s="332"/>
      <c r="AT423" s="332"/>
      <c r="AU423" s="332"/>
      <c r="AV423" s="332"/>
      <c r="AW423" s="332"/>
      <c r="AX423" s="332"/>
      <c r="AY423" s="332"/>
      <c r="AZ423" s="332"/>
    </row>
    <row r="424" spans="1:52" s="61" customFormat="1" ht="15.75" hidden="1" customHeight="1" x14ac:dyDescent="0.25">
      <c r="A424" s="452" t="str">
        <f>CONCATENATE(F424,"-",C424)</f>
        <v>392-016-138-02405</v>
      </c>
      <c r="B424" s="489" t="str">
        <f>ТабТП[[#This Row],[Код ВЛ]]&amp;TRIM(ТабТП[[#This Row],[Наименование ТП]])</f>
        <v>392-016-138ТП 26-05</v>
      </c>
      <c r="C424" s="496" t="s">
        <v>6308</v>
      </c>
      <c r="D424" s="185" t="s">
        <v>6285</v>
      </c>
      <c r="E424" s="453" t="str">
        <f>INDEX(ТабЛЭП[],MATCH(ТабТП[Код ПС]&amp;TRIM(G424),ТабЛЭП[Ключ],0),7)</f>
        <v>Y00137</v>
      </c>
      <c r="F424" s="454" t="str">
        <f>INDEX(ТабЛЭП[],MATCH(ТабТП[Код ПС]&amp;TRIM(G424),ТабЛЭП[Ключ],0),1)</f>
        <v>392-016-138</v>
      </c>
      <c r="G424" s="290" t="s">
        <v>5758</v>
      </c>
      <c r="H424" s="455" t="str">
        <f>INDEX(ТабПС[],MATCH(I424,Подстанции,0),1)</f>
        <v>392-016</v>
      </c>
      <c r="I424" s="519" t="s">
        <v>250</v>
      </c>
      <c r="J424" s="420"/>
      <c r="K424" s="420"/>
      <c r="L424" s="420"/>
      <c r="M424" s="420"/>
      <c r="N424" s="420"/>
      <c r="O424" s="456"/>
      <c r="P424" s="420"/>
      <c r="Q424" s="420"/>
      <c r="R424" s="420"/>
      <c r="S424" s="420"/>
      <c r="T424" s="420"/>
      <c r="U424" s="420"/>
      <c r="V424" s="420"/>
      <c r="W424" s="420"/>
      <c r="X424" s="420"/>
      <c r="Y424" s="420"/>
      <c r="Z424" s="420"/>
      <c r="AA424" s="420"/>
      <c r="AB424" s="420"/>
      <c r="AC424" s="420"/>
      <c r="AD424" s="456"/>
      <c r="AE424" s="456"/>
      <c r="AF424" s="456"/>
      <c r="AG424" s="420"/>
      <c r="AH424" s="457"/>
      <c r="AI424" s="457"/>
      <c r="AJ424" s="456"/>
      <c r="AK424" s="456"/>
      <c r="AL424" s="456"/>
      <c r="AM424" s="456"/>
      <c r="AN424" s="458"/>
      <c r="AO424" s="458"/>
      <c r="AP424" s="458"/>
      <c r="AQ424" s="332"/>
      <c r="AR424" s="332"/>
      <c r="AS424" s="332"/>
      <c r="AT424" s="332"/>
      <c r="AU424" s="332"/>
      <c r="AV424" s="332"/>
      <c r="AW424" s="332"/>
      <c r="AX424" s="332"/>
      <c r="AY424" s="332"/>
      <c r="AZ424" s="332"/>
    </row>
    <row r="425" spans="1:52" s="61" customFormat="1" ht="15.75" hidden="1" customHeight="1" x14ac:dyDescent="0.25">
      <c r="A425" s="452" t="str">
        <f>CONCATENATE(F425,"-",C425)</f>
        <v>392-016-138-02406</v>
      </c>
      <c r="B425" s="489" t="str">
        <f>ТабТП[[#This Row],[Код ВЛ]]&amp;TRIM(ТабТП[[#This Row],[Наименование ТП]])</f>
        <v>392-016-138ТП 26-06</v>
      </c>
      <c r="C425" s="496" t="s">
        <v>6309</v>
      </c>
      <c r="D425" s="185" t="s">
        <v>6286</v>
      </c>
      <c r="E425" s="453" t="str">
        <f>INDEX(ТабЛЭП[],MATCH(ТабТП[Код ПС]&amp;TRIM(G425),ТабЛЭП[Ключ],0),7)</f>
        <v>Y00137</v>
      </c>
      <c r="F425" s="454" t="str">
        <f>INDEX(ТабЛЭП[],MATCH(ТабТП[Код ПС]&amp;TRIM(G425),ТабЛЭП[Ключ],0),1)</f>
        <v>392-016-138</v>
      </c>
      <c r="G425" s="290" t="s">
        <v>5758</v>
      </c>
      <c r="H425" s="455" t="str">
        <f>INDEX(ТабПС[],MATCH(I425,Подстанции,0),1)</f>
        <v>392-016</v>
      </c>
      <c r="I425" s="519" t="s">
        <v>250</v>
      </c>
      <c r="J425" s="420"/>
      <c r="K425" s="420"/>
      <c r="L425" s="420"/>
      <c r="M425" s="420"/>
      <c r="N425" s="420"/>
      <c r="O425" s="456"/>
      <c r="P425" s="420"/>
      <c r="Q425" s="420"/>
      <c r="R425" s="420"/>
      <c r="S425" s="420"/>
      <c r="T425" s="420"/>
      <c r="U425" s="420"/>
      <c r="V425" s="420"/>
      <c r="W425" s="420"/>
      <c r="X425" s="420"/>
      <c r="Y425" s="420"/>
      <c r="Z425" s="420"/>
      <c r="AA425" s="420"/>
      <c r="AB425" s="420"/>
      <c r="AC425" s="420"/>
      <c r="AD425" s="456"/>
      <c r="AE425" s="456"/>
      <c r="AF425" s="456"/>
      <c r="AG425" s="420"/>
      <c r="AH425" s="457"/>
      <c r="AI425" s="457"/>
      <c r="AJ425" s="456"/>
      <c r="AK425" s="456"/>
      <c r="AL425" s="456"/>
      <c r="AM425" s="456"/>
      <c r="AN425" s="458"/>
      <c r="AO425" s="458"/>
      <c r="AP425" s="458"/>
      <c r="AQ425" s="332"/>
      <c r="AR425" s="332"/>
      <c r="AS425" s="332"/>
      <c r="AT425" s="332"/>
      <c r="AU425" s="332"/>
      <c r="AV425" s="332"/>
      <c r="AW425" s="332"/>
      <c r="AX425" s="332"/>
      <c r="AY425" s="332"/>
      <c r="AZ425" s="332"/>
    </row>
    <row r="426" spans="1:52" s="61" customFormat="1" ht="15.75" hidden="1" customHeight="1" x14ac:dyDescent="0.25">
      <c r="A426" s="452" t="str">
        <f>CONCATENATE(F426,"-",C426)</f>
        <v>392-016-138-02407</v>
      </c>
      <c r="B426" s="489" t="str">
        <f>ТабТП[[#This Row],[Код ВЛ]]&amp;TRIM(ТабТП[[#This Row],[Наименование ТП]])</f>
        <v>392-016-138ТП 26-07</v>
      </c>
      <c r="C426" s="496" t="s">
        <v>6310</v>
      </c>
      <c r="D426" s="185" t="s">
        <v>6287</v>
      </c>
      <c r="E426" s="453" t="str">
        <f>INDEX(ТабЛЭП[],MATCH(ТабТП[Код ПС]&amp;TRIM(G426),ТабЛЭП[Ключ],0),7)</f>
        <v>Y00137</v>
      </c>
      <c r="F426" s="454" t="str">
        <f>INDEX(ТабЛЭП[],MATCH(ТабТП[Код ПС]&amp;TRIM(G426),ТабЛЭП[Ключ],0),1)</f>
        <v>392-016-138</v>
      </c>
      <c r="G426" s="290" t="s">
        <v>5758</v>
      </c>
      <c r="H426" s="455" t="str">
        <f>INDEX(ТабПС[],MATCH(I426,Подстанции,0),1)</f>
        <v>392-016</v>
      </c>
      <c r="I426" s="519" t="s">
        <v>250</v>
      </c>
      <c r="J426" s="420"/>
      <c r="K426" s="420"/>
      <c r="L426" s="420"/>
      <c r="M426" s="420"/>
      <c r="N426" s="420"/>
      <c r="O426" s="456"/>
      <c r="P426" s="420"/>
      <c r="Q426" s="420"/>
      <c r="R426" s="420"/>
      <c r="S426" s="420"/>
      <c r="T426" s="420"/>
      <c r="U426" s="420"/>
      <c r="V426" s="420"/>
      <c r="W426" s="420"/>
      <c r="X426" s="420"/>
      <c r="Y426" s="420"/>
      <c r="Z426" s="420"/>
      <c r="AA426" s="420"/>
      <c r="AB426" s="420"/>
      <c r="AC426" s="420"/>
      <c r="AD426" s="456"/>
      <c r="AE426" s="456"/>
      <c r="AF426" s="456"/>
      <c r="AG426" s="420"/>
      <c r="AH426" s="457"/>
      <c r="AI426" s="457"/>
      <c r="AJ426" s="456"/>
      <c r="AK426" s="456"/>
      <c r="AL426" s="456"/>
      <c r="AM426" s="456"/>
      <c r="AN426" s="458"/>
      <c r="AO426" s="458"/>
      <c r="AP426" s="458"/>
      <c r="AQ426" s="332"/>
      <c r="AR426" s="332"/>
      <c r="AS426" s="332"/>
      <c r="AT426" s="332"/>
      <c r="AU426" s="332"/>
      <c r="AV426" s="332"/>
      <c r="AW426" s="332"/>
      <c r="AX426" s="332"/>
      <c r="AY426" s="332"/>
      <c r="AZ426" s="332"/>
    </row>
    <row r="427" spans="1:52" s="61" customFormat="1" ht="15.75" hidden="1" customHeight="1" x14ac:dyDescent="0.25">
      <c r="A427" s="452" t="str">
        <f>CONCATENATE(F427,"-",C427)</f>
        <v>392-016-138-02408</v>
      </c>
      <c r="B427" s="489" t="str">
        <f>ТабТП[[#This Row],[Код ВЛ]]&amp;TRIM(ТабТП[[#This Row],[Наименование ТП]])</f>
        <v>392-016-138ТП 26-08</v>
      </c>
      <c r="C427" s="496" t="s">
        <v>6311</v>
      </c>
      <c r="D427" s="185" t="s">
        <v>6288</v>
      </c>
      <c r="E427" s="453" t="str">
        <f>INDEX(ТабЛЭП[],MATCH(ТабТП[Код ПС]&amp;TRIM(G427),ТабЛЭП[Ключ],0),7)</f>
        <v>Y00137</v>
      </c>
      <c r="F427" s="454" t="str">
        <f>INDEX(ТабЛЭП[],MATCH(ТабТП[Код ПС]&amp;TRIM(G427),ТабЛЭП[Ключ],0),1)</f>
        <v>392-016-138</v>
      </c>
      <c r="G427" s="290" t="s">
        <v>5758</v>
      </c>
      <c r="H427" s="455" t="str">
        <f>INDEX(ТабПС[],MATCH(I427,Подстанции,0),1)</f>
        <v>392-016</v>
      </c>
      <c r="I427" s="519" t="s">
        <v>250</v>
      </c>
      <c r="J427" s="420"/>
      <c r="K427" s="420"/>
      <c r="L427" s="420"/>
      <c r="M427" s="420"/>
      <c r="N427" s="420"/>
      <c r="O427" s="456"/>
      <c r="P427" s="420"/>
      <c r="Q427" s="420"/>
      <c r="R427" s="420"/>
      <c r="S427" s="420"/>
      <c r="T427" s="420"/>
      <c r="U427" s="420"/>
      <c r="V427" s="420"/>
      <c r="W427" s="420"/>
      <c r="X427" s="420"/>
      <c r="Y427" s="420"/>
      <c r="Z427" s="420"/>
      <c r="AA427" s="420"/>
      <c r="AB427" s="420"/>
      <c r="AC427" s="420"/>
      <c r="AD427" s="456"/>
      <c r="AE427" s="456"/>
      <c r="AF427" s="456"/>
      <c r="AG427" s="420"/>
      <c r="AH427" s="457"/>
      <c r="AI427" s="457"/>
      <c r="AJ427" s="456"/>
      <c r="AK427" s="456"/>
      <c r="AL427" s="456"/>
      <c r="AM427" s="456"/>
      <c r="AN427" s="458"/>
      <c r="AO427" s="458"/>
      <c r="AP427" s="458"/>
      <c r="AQ427" s="332"/>
      <c r="AR427" s="332"/>
      <c r="AS427" s="332"/>
      <c r="AT427" s="332"/>
      <c r="AU427" s="332"/>
      <c r="AV427" s="332"/>
      <c r="AW427" s="332"/>
      <c r="AX427" s="332"/>
      <c r="AY427" s="332"/>
      <c r="AZ427" s="332"/>
    </row>
    <row r="428" spans="1:52" s="61" customFormat="1" ht="15.75" hidden="1" customHeight="1" x14ac:dyDescent="0.25">
      <c r="A428" s="452" t="str">
        <f>CONCATENATE(F428,"-",C428)</f>
        <v>392-016-138-02409</v>
      </c>
      <c r="B428" s="489" t="str">
        <f>ТабТП[[#This Row],[Код ВЛ]]&amp;TRIM(ТабТП[[#This Row],[Наименование ТП]])</f>
        <v>392-016-138ТП 26-09</v>
      </c>
      <c r="C428" s="496" t="s">
        <v>6312</v>
      </c>
      <c r="D428" s="185" t="s">
        <v>6289</v>
      </c>
      <c r="E428" s="453" t="str">
        <f>INDEX(ТабЛЭП[],MATCH(ТабТП[Код ПС]&amp;TRIM(G428),ТабЛЭП[Ключ],0),7)</f>
        <v>Y00137</v>
      </c>
      <c r="F428" s="454" t="str">
        <f>INDEX(ТабЛЭП[],MATCH(ТабТП[Код ПС]&amp;TRIM(G428),ТабЛЭП[Ключ],0),1)</f>
        <v>392-016-138</v>
      </c>
      <c r="G428" s="290" t="s">
        <v>5758</v>
      </c>
      <c r="H428" s="455" t="str">
        <f>INDEX(ТабПС[],MATCH(I428,Подстанции,0),1)</f>
        <v>392-016</v>
      </c>
      <c r="I428" s="519" t="s">
        <v>250</v>
      </c>
      <c r="J428" s="420"/>
      <c r="K428" s="420"/>
      <c r="L428" s="420"/>
      <c r="M428" s="420"/>
      <c r="N428" s="420"/>
      <c r="O428" s="456"/>
      <c r="P428" s="420"/>
      <c r="Q428" s="420"/>
      <c r="R428" s="420"/>
      <c r="S428" s="420"/>
      <c r="T428" s="420"/>
      <c r="U428" s="420"/>
      <c r="V428" s="420"/>
      <c r="W428" s="420"/>
      <c r="X428" s="420"/>
      <c r="Y428" s="420"/>
      <c r="Z428" s="420"/>
      <c r="AA428" s="420"/>
      <c r="AB428" s="420"/>
      <c r="AC428" s="420"/>
      <c r="AD428" s="456"/>
      <c r="AE428" s="456"/>
      <c r="AF428" s="456"/>
      <c r="AG428" s="420"/>
      <c r="AH428" s="457"/>
      <c r="AI428" s="457"/>
      <c r="AJ428" s="456"/>
      <c r="AK428" s="456"/>
      <c r="AL428" s="456"/>
      <c r="AM428" s="456"/>
      <c r="AN428" s="458"/>
      <c r="AO428" s="458"/>
      <c r="AP428" s="458"/>
      <c r="AQ428" s="332"/>
      <c r="AR428" s="332"/>
      <c r="AS428" s="332"/>
      <c r="AT428" s="332"/>
      <c r="AU428" s="332"/>
      <c r="AV428" s="332"/>
      <c r="AW428" s="332"/>
      <c r="AX428" s="332"/>
      <c r="AY428" s="332"/>
      <c r="AZ428" s="332"/>
    </row>
    <row r="429" spans="1:52" s="61" customFormat="1" ht="15.75" hidden="1" customHeight="1" x14ac:dyDescent="0.25">
      <c r="A429" s="452" t="str">
        <f>CONCATENATE(F429,"-",C429)</f>
        <v>392-016-138-02410</v>
      </c>
      <c r="B429" s="489" t="str">
        <f>ТабТП[[#This Row],[Код ВЛ]]&amp;TRIM(ТабТП[[#This Row],[Наименование ТП]])</f>
        <v>392-016-138ТП 26-10</v>
      </c>
      <c r="C429" s="496" t="s">
        <v>6313</v>
      </c>
      <c r="D429" s="185" t="s">
        <v>6290</v>
      </c>
      <c r="E429" s="453" t="str">
        <f>INDEX(ТабЛЭП[],MATCH(ТабТП[Код ПС]&amp;TRIM(G429),ТабЛЭП[Ключ],0),7)</f>
        <v>Y00137</v>
      </c>
      <c r="F429" s="454" t="str">
        <f>INDEX(ТабЛЭП[],MATCH(ТабТП[Код ПС]&amp;TRIM(G429),ТабЛЭП[Ключ],0),1)</f>
        <v>392-016-138</v>
      </c>
      <c r="G429" s="290" t="s">
        <v>5758</v>
      </c>
      <c r="H429" s="455" t="str">
        <f>INDEX(ТабПС[],MATCH(I429,Подстанции,0),1)</f>
        <v>392-016</v>
      </c>
      <c r="I429" s="519" t="s">
        <v>250</v>
      </c>
      <c r="J429" s="420"/>
      <c r="K429" s="420"/>
      <c r="L429" s="420"/>
      <c r="M429" s="420"/>
      <c r="N429" s="420"/>
      <c r="O429" s="456"/>
      <c r="P429" s="420"/>
      <c r="Q429" s="420"/>
      <c r="R429" s="420"/>
      <c r="S429" s="420"/>
      <c r="T429" s="420"/>
      <c r="U429" s="420"/>
      <c r="V429" s="420"/>
      <c r="W429" s="420"/>
      <c r="X429" s="420"/>
      <c r="Y429" s="420"/>
      <c r="Z429" s="420"/>
      <c r="AA429" s="420"/>
      <c r="AB429" s="420"/>
      <c r="AC429" s="420"/>
      <c r="AD429" s="456"/>
      <c r="AE429" s="456"/>
      <c r="AF429" s="456"/>
      <c r="AG429" s="420"/>
      <c r="AH429" s="457"/>
      <c r="AI429" s="457"/>
      <c r="AJ429" s="456"/>
      <c r="AK429" s="456"/>
      <c r="AL429" s="456"/>
      <c r="AM429" s="456"/>
      <c r="AN429" s="458"/>
      <c r="AO429" s="458"/>
      <c r="AP429" s="458"/>
      <c r="AQ429" s="332"/>
      <c r="AR429" s="332"/>
      <c r="AS429" s="332"/>
      <c r="AT429" s="332"/>
      <c r="AU429" s="332"/>
      <c r="AV429" s="332"/>
      <c r="AW429" s="332"/>
      <c r="AX429" s="332"/>
      <c r="AY429" s="332"/>
      <c r="AZ429" s="332"/>
    </row>
    <row r="430" spans="1:52" s="61" customFormat="1" ht="15.75" hidden="1" customHeight="1" x14ac:dyDescent="0.25">
      <c r="A430" s="452" t="str">
        <f>CONCATENATE(F430,"-",C430)</f>
        <v>392-016-138-02411</v>
      </c>
      <c r="B430" s="489" t="str">
        <f>ТабТП[[#This Row],[Код ВЛ]]&amp;TRIM(ТабТП[[#This Row],[Наименование ТП]])</f>
        <v>392-016-138ТП 26-11</v>
      </c>
      <c r="C430" s="496" t="s">
        <v>6314</v>
      </c>
      <c r="D430" s="185" t="s">
        <v>6291</v>
      </c>
      <c r="E430" s="453" t="str">
        <f>INDEX(ТабЛЭП[],MATCH(ТабТП[Код ПС]&amp;TRIM(G430),ТабЛЭП[Ключ],0),7)</f>
        <v>Y00137</v>
      </c>
      <c r="F430" s="454" t="str">
        <f>INDEX(ТабЛЭП[],MATCH(ТабТП[Код ПС]&amp;TRIM(G430),ТабЛЭП[Ключ],0),1)</f>
        <v>392-016-138</v>
      </c>
      <c r="G430" s="290" t="s">
        <v>5758</v>
      </c>
      <c r="H430" s="455" t="str">
        <f>INDEX(ТабПС[],MATCH(I430,Подстанции,0),1)</f>
        <v>392-016</v>
      </c>
      <c r="I430" s="519" t="s">
        <v>250</v>
      </c>
      <c r="J430" s="420"/>
      <c r="K430" s="420"/>
      <c r="L430" s="420"/>
      <c r="M430" s="420"/>
      <c r="N430" s="420"/>
      <c r="O430" s="456"/>
      <c r="P430" s="420"/>
      <c r="Q430" s="420"/>
      <c r="R430" s="420"/>
      <c r="S430" s="420"/>
      <c r="T430" s="420"/>
      <c r="U430" s="420"/>
      <c r="V430" s="420"/>
      <c r="W430" s="420"/>
      <c r="X430" s="420"/>
      <c r="Y430" s="420"/>
      <c r="Z430" s="420"/>
      <c r="AA430" s="420"/>
      <c r="AB430" s="420"/>
      <c r="AC430" s="420"/>
      <c r="AD430" s="456"/>
      <c r="AE430" s="456"/>
      <c r="AF430" s="456"/>
      <c r="AG430" s="420"/>
      <c r="AH430" s="457"/>
      <c r="AI430" s="457"/>
      <c r="AJ430" s="456"/>
      <c r="AK430" s="456"/>
      <c r="AL430" s="456"/>
      <c r="AM430" s="456"/>
      <c r="AN430" s="458"/>
      <c r="AO430" s="458"/>
      <c r="AP430" s="458"/>
      <c r="AQ430" s="332"/>
      <c r="AR430" s="332"/>
      <c r="AS430" s="332"/>
      <c r="AT430" s="332"/>
      <c r="AU430" s="332"/>
      <c r="AV430" s="332"/>
      <c r="AW430" s="332"/>
      <c r="AX430" s="332"/>
      <c r="AY430" s="332"/>
      <c r="AZ430" s="332"/>
    </row>
    <row r="431" spans="1:52" s="61" customFormat="1" ht="15.75" hidden="1" customHeight="1" x14ac:dyDescent="0.25">
      <c r="A431" s="452" t="str">
        <f>CONCATENATE(F431,"-",C431)</f>
        <v>392-016-138-02412</v>
      </c>
      <c r="B431" s="489" t="str">
        <f>ТабТП[[#This Row],[Код ВЛ]]&amp;TRIM(ТабТП[[#This Row],[Наименование ТП]])</f>
        <v>392-016-138ТП 26-12</v>
      </c>
      <c r="C431" s="496" t="s">
        <v>6315</v>
      </c>
      <c r="D431" s="185" t="s">
        <v>6292</v>
      </c>
      <c r="E431" s="453" t="str">
        <f>INDEX(ТабЛЭП[],MATCH(ТабТП[Код ПС]&amp;TRIM(G431),ТабЛЭП[Ключ],0),7)</f>
        <v>Y00137</v>
      </c>
      <c r="F431" s="454" t="str">
        <f>INDEX(ТабЛЭП[],MATCH(ТабТП[Код ПС]&amp;TRIM(G431),ТабЛЭП[Ключ],0),1)</f>
        <v>392-016-138</v>
      </c>
      <c r="G431" s="290" t="s">
        <v>5758</v>
      </c>
      <c r="H431" s="455" t="str">
        <f>INDEX(ТабПС[],MATCH(I431,Подстанции,0),1)</f>
        <v>392-016</v>
      </c>
      <c r="I431" s="519" t="s">
        <v>250</v>
      </c>
      <c r="J431" s="420"/>
      <c r="K431" s="420"/>
      <c r="L431" s="420"/>
      <c r="M431" s="420"/>
      <c r="N431" s="420"/>
      <c r="O431" s="456"/>
      <c r="P431" s="420"/>
      <c r="Q431" s="420"/>
      <c r="R431" s="420"/>
      <c r="S431" s="420"/>
      <c r="T431" s="420"/>
      <c r="U431" s="420"/>
      <c r="V431" s="420"/>
      <c r="W431" s="420"/>
      <c r="X431" s="420"/>
      <c r="Y431" s="420"/>
      <c r="Z431" s="420"/>
      <c r="AA431" s="420"/>
      <c r="AB431" s="420"/>
      <c r="AC431" s="420"/>
      <c r="AD431" s="456"/>
      <c r="AE431" s="456"/>
      <c r="AF431" s="456"/>
      <c r="AG431" s="420"/>
      <c r="AH431" s="457"/>
      <c r="AI431" s="457"/>
      <c r="AJ431" s="456"/>
      <c r="AK431" s="456"/>
      <c r="AL431" s="456"/>
      <c r="AM431" s="456"/>
      <c r="AN431" s="458"/>
      <c r="AO431" s="458"/>
      <c r="AP431" s="458"/>
      <c r="AQ431" s="332"/>
      <c r="AR431" s="332"/>
      <c r="AS431" s="332"/>
      <c r="AT431" s="332"/>
      <c r="AU431" s="332"/>
      <c r="AV431" s="332"/>
      <c r="AW431" s="332"/>
      <c r="AX431" s="332"/>
      <c r="AY431" s="332"/>
      <c r="AZ431" s="332"/>
    </row>
    <row r="432" spans="1:52" s="61" customFormat="1" ht="15.75" hidden="1" customHeight="1" x14ac:dyDescent="0.25">
      <c r="A432" s="452" t="str">
        <f>CONCATENATE(F432,"-",C432)</f>
        <v>392-016-138-02413</v>
      </c>
      <c r="B432" s="489" t="str">
        <f>ТабТП[[#This Row],[Код ВЛ]]&amp;TRIM(ТабТП[[#This Row],[Наименование ТП]])</f>
        <v>392-016-138ТП 26-13</v>
      </c>
      <c r="C432" s="496" t="s">
        <v>6316</v>
      </c>
      <c r="D432" s="185" t="s">
        <v>6293</v>
      </c>
      <c r="E432" s="453" t="str">
        <f>INDEX(ТабЛЭП[],MATCH(ТабТП[Код ПС]&amp;TRIM(G432),ТабЛЭП[Ключ],0),7)</f>
        <v>Y00137</v>
      </c>
      <c r="F432" s="454" t="str">
        <f>INDEX(ТабЛЭП[],MATCH(ТабТП[Код ПС]&amp;TRIM(G432),ТабЛЭП[Ключ],0),1)</f>
        <v>392-016-138</v>
      </c>
      <c r="G432" s="290" t="s">
        <v>5758</v>
      </c>
      <c r="H432" s="455" t="str">
        <f>INDEX(ТабПС[],MATCH(I432,Подстанции,0),1)</f>
        <v>392-016</v>
      </c>
      <c r="I432" s="519" t="s">
        <v>250</v>
      </c>
      <c r="J432" s="420"/>
      <c r="K432" s="420"/>
      <c r="L432" s="420"/>
      <c r="M432" s="420"/>
      <c r="N432" s="420"/>
      <c r="O432" s="456"/>
      <c r="P432" s="420"/>
      <c r="Q432" s="420"/>
      <c r="R432" s="420"/>
      <c r="S432" s="420"/>
      <c r="T432" s="420"/>
      <c r="U432" s="420"/>
      <c r="V432" s="420"/>
      <c r="W432" s="420"/>
      <c r="X432" s="420"/>
      <c r="Y432" s="420"/>
      <c r="Z432" s="420"/>
      <c r="AA432" s="420"/>
      <c r="AB432" s="420"/>
      <c r="AC432" s="420"/>
      <c r="AD432" s="456"/>
      <c r="AE432" s="456"/>
      <c r="AF432" s="456"/>
      <c r="AG432" s="420"/>
      <c r="AH432" s="457"/>
      <c r="AI432" s="457"/>
      <c r="AJ432" s="456"/>
      <c r="AK432" s="456"/>
      <c r="AL432" s="456"/>
      <c r="AM432" s="456"/>
      <c r="AN432" s="458"/>
      <c r="AO432" s="458"/>
      <c r="AP432" s="458"/>
      <c r="AQ432" s="332"/>
      <c r="AR432" s="332"/>
      <c r="AS432" s="332"/>
      <c r="AT432" s="332"/>
      <c r="AU432" s="332"/>
      <c r="AV432" s="332"/>
      <c r="AW432" s="332"/>
      <c r="AX432" s="332"/>
      <c r="AY432" s="332"/>
      <c r="AZ432" s="332"/>
    </row>
    <row r="433" spans="1:52" s="61" customFormat="1" ht="15.75" hidden="1" customHeight="1" x14ac:dyDescent="0.25">
      <c r="A433" s="452" t="str">
        <f>CONCATENATE(F433,"-",C433)</f>
        <v>392-016-138-02414</v>
      </c>
      <c r="B433" s="489" t="str">
        <f>ТабТП[[#This Row],[Код ВЛ]]&amp;TRIM(ТабТП[[#This Row],[Наименование ТП]])</f>
        <v>392-016-138ТП 26-14</v>
      </c>
      <c r="C433" s="496" t="s">
        <v>6317</v>
      </c>
      <c r="D433" s="185" t="s">
        <v>6294</v>
      </c>
      <c r="E433" s="453" t="str">
        <f>INDEX(ТабЛЭП[],MATCH(ТабТП[Код ПС]&amp;TRIM(G433),ТабЛЭП[Ключ],0),7)</f>
        <v>Y00137</v>
      </c>
      <c r="F433" s="454" t="str">
        <f>INDEX(ТабЛЭП[],MATCH(ТабТП[Код ПС]&amp;TRIM(G433),ТабЛЭП[Ключ],0),1)</f>
        <v>392-016-138</v>
      </c>
      <c r="G433" s="290" t="s">
        <v>5758</v>
      </c>
      <c r="H433" s="455" t="str">
        <f>INDEX(ТабПС[],MATCH(I433,Подстанции,0),1)</f>
        <v>392-016</v>
      </c>
      <c r="I433" s="519" t="s">
        <v>250</v>
      </c>
      <c r="J433" s="420"/>
      <c r="K433" s="420"/>
      <c r="L433" s="420"/>
      <c r="M433" s="420"/>
      <c r="N433" s="420"/>
      <c r="O433" s="456"/>
      <c r="P433" s="420"/>
      <c r="Q433" s="420"/>
      <c r="R433" s="420"/>
      <c r="S433" s="420"/>
      <c r="T433" s="420"/>
      <c r="U433" s="420"/>
      <c r="V433" s="420"/>
      <c r="W433" s="420"/>
      <c r="X433" s="420"/>
      <c r="Y433" s="420"/>
      <c r="Z433" s="420"/>
      <c r="AA433" s="420"/>
      <c r="AB433" s="420"/>
      <c r="AC433" s="420"/>
      <c r="AD433" s="456"/>
      <c r="AE433" s="456"/>
      <c r="AF433" s="456"/>
      <c r="AG433" s="420"/>
      <c r="AH433" s="457"/>
      <c r="AI433" s="457"/>
      <c r="AJ433" s="456"/>
      <c r="AK433" s="456"/>
      <c r="AL433" s="456"/>
      <c r="AM433" s="456"/>
      <c r="AN433" s="458"/>
      <c r="AO433" s="458"/>
      <c r="AP433" s="458"/>
      <c r="AQ433" s="332"/>
      <c r="AR433" s="332"/>
      <c r="AS433" s="332"/>
      <c r="AT433" s="332"/>
      <c r="AU433" s="332"/>
      <c r="AV433" s="332"/>
      <c r="AW433" s="332"/>
      <c r="AX433" s="332"/>
      <c r="AY433" s="332"/>
      <c r="AZ433" s="332"/>
    </row>
    <row r="434" spans="1:52" s="61" customFormat="1" ht="15.75" hidden="1" customHeight="1" x14ac:dyDescent="0.25">
      <c r="A434" s="452" t="str">
        <f>CONCATENATE(F434,"-",C434)</f>
        <v>392-016-138-02415</v>
      </c>
      <c r="B434" s="489" t="str">
        <f>ТабТП[[#This Row],[Код ВЛ]]&amp;TRIM(ТабТП[[#This Row],[Наименование ТП]])</f>
        <v>392-016-138ТП 26-15</v>
      </c>
      <c r="C434" s="496" t="s">
        <v>6318</v>
      </c>
      <c r="D434" s="185" t="s">
        <v>6295</v>
      </c>
      <c r="E434" s="453" t="str">
        <f>INDEX(ТабЛЭП[],MATCH(ТабТП[Код ПС]&amp;TRIM(G434),ТабЛЭП[Ключ],0),7)</f>
        <v>Y00137</v>
      </c>
      <c r="F434" s="454" t="str">
        <f>INDEX(ТабЛЭП[],MATCH(ТабТП[Код ПС]&amp;TRIM(G434),ТабЛЭП[Ключ],0),1)</f>
        <v>392-016-138</v>
      </c>
      <c r="G434" s="290" t="s">
        <v>5758</v>
      </c>
      <c r="H434" s="455" t="str">
        <f>INDEX(ТабПС[],MATCH(I434,Подстанции,0),1)</f>
        <v>392-016</v>
      </c>
      <c r="I434" s="519" t="s">
        <v>250</v>
      </c>
      <c r="J434" s="420"/>
      <c r="K434" s="420"/>
      <c r="L434" s="420"/>
      <c r="M434" s="420"/>
      <c r="N434" s="420"/>
      <c r="O434" s="456"/>
      <c r="P434" s="420"/>
      <c r="Q434" s="420"/>
      <c r="R434" s="420"/>
      <c r="S434" s="420"/>
      <c r="T434" s="420"/>
      <c r="U434" s="420"/>
      <c r="V434" s="420"/>
      <c r="W434" s="420"/>
      <c r="X434" s="420"/>
      <c r="Y434" s="420"/>
      <c r="Z434" s="420"/>
      <c r="AA434" s="420"/>
      <c r="AB434" s="420"/>
      <c r="AC434" s="420"/>
      <c r="AD434" s="456"/>
      <c r="AE434" s="456"/>
      <c r="AF434" s="456"/>
      <c r="AG434" s="420"/>
      <c r="AH434" s="457"/>
      <c r="AI434" s="457"/>
      <c r="AJ434" s="456"/>
      <c r="AK434" s="456"/>
      <c r="AL434" s="456"/>
      <c r="AM434" s="456"/>
      <c r="AN434" s="458"/>
      <c r="AO434" s="458"/>
      <c r="AP434" s="458"/>
      <c r="AQ434" s="332"/>
      <c r="AR434" s="332"/>
      <c r="AS434" s="332"/>
      <c r="AT434" s="332"/>
      <c r="AU434" s="332"/>
      <c r="AV434" s="332"/>
      <c r="AW434" s="332"/>
      <c r="AX434" s="332"/>
      <c r="AY434" s="332"/>
      <c r="AZ434" s="332"/>
    </row>
    <row r="435" spans="1:52" s="61" customFormat="1" ht="15.75" hidden="1" customHeight="1" x14ac:dyDescent="0.25">
      <c r="A435" s="452" t="str">
        <f>CONCATENATE(F435,"-",C435)</f>
        <v>392-016-138-02416</v>
      </c>
      <c r="B435" s="489" t="str">
        <f>ТабТП[[#This Row],[Код ВЛ]]&amp;TRIM(ТабТП[[#This Row],[Наименование ТП]])</f>
        <v>392-016-138ТП 26-17</v>
      </c>
      <c r="C435" s="496" t="s">
        <v>6319</v>
      </c>
      <c r="D435" s="185" t="s">
        <v>6296</v>
      </c>
      <c r="E435" s="453" t="str">
        <f>INDEX(ТабЛЭП[],MATCH(ТабТП[Код ПС]&amp;TRIM(G435),ТабЛЭП[Ключ],0),7)</f>
        <v>Y00137</v>
      </c>
      <c r="F435" s="454" t="str">
        <f>INDEX(ТабЛЭП[],MATCH(ТабТП[Код ПС]&amp;TRIM(G435),ТабЛЭП[Ключ],0),1)</f>
        <v>392-016-138</v>
      </c>
      <c r="G435" s="290" t="s">
        <v>5758</v>
      </c>
      <c r="H435" s="455" t="str">
        <f>INDEX(ТабПС[],MATCH(I435,Подстанции,0),1)</f>
        <v>392-016</v>
      </c>
      <c r="I435" s="519" t="s">
        <v>250</v>
      </c>
      <c r="J435" s="420"/>
      <c r="K435" s="420"/>
      <c r="L435" s="420"/>
      <c r="M435" s="420"/>
      <c r="N435" s="420"/>
      <c r="O435" s="456"/>
      <c r="P435" s="420"/>
      <c r="Q435" s="420"/>
      <c r="R435" s="420"/>
      <c r="S435" s="420"/>
      <c r="T435" s="420"/>
      <c r="U435" s="420"/>
      <c r="V435" s="420"/>
      <c r="W435" s="420"/>
      <c r="X435" s="420"/>
      <c r="Y435" s="420"/>
      <c r="Z435" s="420"/>
      <c r="AA435" s="420"/>
      <c r="AB435" s="420"/>
      <c r="AC435" s="420"/>
      <c r="AD435" s="456"/>
      <c r="AE435" s="456"/>
      <c r="AF435" s="456"/>
      <c r="AG435" s="420"/>
      <c r="AH435" s="457"/>
      <c r="AI435" s="457"/>
      <c r="AJ435" s="456"/>
      <c r="AK435" s="456"/>
      <c r="AL435" s="456"/>
      <c r="AM435" s="456"/>
      <c r="AN435" s="458"/>
      <c r="AO435" s="458"/>
      <c r="AP435" s="458"/>
      <c r="AQ435" s="332"/>
      <c r="AR435" s="332"/>
      <c r="AS435" s="332"/>
      <c r="AT435" s="332"/>
      <c r="AU435" s="332"/>
      <c r="AV435" s="332"/>
      <c r="AW435" s="332"/>
      <c r="AX435" s="332"/>
      <c r="AY435" s="332"/>
      <c r="AZ435" s="332"/>
    </row>
    <row r="436" spans="1:52" s="61" customFormat="1" ht="15.75" hidden="1" customHeight="1" x14ac:dyDescent="0.25">
      <c r="A436" s="452" t="str">
        <f>CONCATENATE(F436,"-",C436)</f>
        <v>392-016-138-02417</v>
      </c>
      <c r="B436" s="489" t="str">
        <f>ТабТП[[#This Row],[Код ВЛ]]&amp;TRIM(ТабТП[[#This Row],[Наименование ТП]])</f>
        <v>392-016-138ТП 26-18</v>
      </c>
      <c r="C436" s="496" t="s">
        <v>6320</v>
      </c>
      <c r="D436" s="185" t="s">
        <v>6297</v>
      </c>
      <c r="E436" s="453" t="str">
        <f>INDEX(ТабЛЭП[],MATCH(ТабТП[Код ПС]&amp;TRIM(G436),ТабЛЭП[Ключ],0),7)</f>
        <v>Y00137</v>
      </c>
      <c r="F436" s="454" t="str">
        <f>INDEX(ТабЛЭП[],MATCH(ТабТП[Код ПС]&amp;TRIM(G436),ТабЛЭП[Ключ],0),1)</f>
        <v>392-016-138</v>
      </c>
      <c r="G436" s="290" t="s">
        <v>5758</v>
      </c>
      <c r="H436" s="455" t="str">
        <f>INDEX(ТабПС[],MATCH(I436,Подстанции,0),1)</f>
        <v>392-016</v>
      </c>
      <c r="I436" s="519" t="s">
        <v>250</v>
      </c>
      <c r="J436" s="420"/>
      <c r="K436" s="420"/>
      <c r="L436" s="420"/>
      <c r="M436" s="420"/>
      <c r="N436" s="420"/>
      <c r="O436" s="456"/>
      <c r="P436" s="420"/>
      <c r="Q436" s="420"/>
      <c r="R436" s="420"/>
      <c r="S436" s="420"/>
      <c r="T436" s="420"/>
      <c r="U436" s="420"/>
      <c r="V436" s="420"/>
      <c r="W436" s="420"/>
      <c r="X436" s="420"/>
      <c r="Y436" s="420"/>
      <c r="Z436" s="420"/>
      <c r="AA436" s="420"/>
      <c r="AB436" s="420"/>
      <c r="AC436" s="420"/>
      <c r="AD436" s="456"/>
      <c r="AE436" s="456"/>
      <c r="AF436" s="456"/>
      <c r="AG436" s="420"/>
      <c r="AH436" s="457"/>
      <c r="AI436" s="457"/>
      <c r="AJ436" s="456"/>
      <c r="AK436" s="456"/>
      <c r="AL436" s="456"/>
      <c r="AM436" s="456"/>
      <c r="AN436" s="458"/>
      <c r="AO436" s="458"/>
      <c r="AP436" s="458"/>
      <c r="AQ436" s="332"/>
      <c r="AR436" s="332"/>
      <c r="AS436" s="332"/>
      <c r="AT436" s="332"/>
      <c r="AU436" s="332"/>
      <c r="AV436" s="332"/>
      <c r="AW436" s="332"/>
      <c r="AX436" s="332"/>
      <c r="AY436" s="332"/>
      <c r="AZ436" s="332"/>
    </row>
    <row r="437" spans="1:52" s="61" customFormat="1" ht="15.75" hidden="1" customHeight="1" x14ac:dyDescent="0.25">
      <c r="A437" s="452" t="str">
        <f>CONCATENATE(F437,"-",C437)</f>
        <v>392-016-138-02418</v>
      </c>
      <c r="B437" s="489" t="str">
        <f>ТабТП[[#This Row],[Код ВЛ]]&amp;TRIM(ТабТП[[#This Row],[Наименование ТП]])</f>
        <v>392-016-138ТП 26-19</v>
      </c>
      <c r="C437" s="496" t="s">
        <v>6321</v>
      </c>
      <c r="D437" s="185" t="s">
        <v>6298</v>
      </c>
      <c r="E437" s="453" t="str">
        <f>INDEX(ТабЛЭП[],MATCH(ТабТП[Код ПС]&amp;TRIM(G437),ТабЛЭП[Ключ],0),7)</f>
        <v>Y00137</v>
      </c>
      <c r="F437" s="454" t="str">
        <f>INDEX(ТабЛЭП[],MATCH(ТабТП[Код ПС]&amp;TRIM(G437),ТабЛЭП[Ключ],0),1)</f>
        <v>392-016-138</v>
      </c>
      <c r="G437" s="290" t="s">
        <v>5758</v>
      </c>
      <c r="H437" s="455" t="str">
        <f>INDEX(ТабПС[],MATCH(I437,Подстанции,0),1)</f>
        <v>392-016</v>
      </c>
      <c r="I437" s="519" t="s">
        <v>250</v>
      </c>
      <c r="J437" s="420"/>
      <c r="K437" s="420"/>
      <c r="L437" s="420"/>
      <c r="M437" s="420"/>
      <c r="N437" s="420"/>
      <c r="O437" s="456"/>
      <c r="P437" s="420"/>
      <c r="Q437" s="420"/>
      <c r="R437" s="420"/>
      <c r="S437" s="420"/>
      <c r="T437" s="420"/>
      <c r="U437" s="420"/>
      <c r="V437" s="420"/>
      <c r="W437" s="420"/>
      <c r="X437" s="420"/>
      <c r="Y437" s="420"/>
      <c r="Z437" s="420"/>
      <c r="AA437" s="420"/>
      <c r="AB437" s="420"/>
      <c r="AC437" s="420"/>
      <c r="AD437" s="456"/>
      <c r="AE437" s="456"/>
      <c r="AF437" s="456"/>
      <c r="AG437" s="420"/>
      <c r="AH437" s="457"/>
      <c r="AI437" s="457"/>
      <c r="AJ437" s="456"/>
      <c r="AK437" s="456"/>
      <c r="AL437" s="456"/>
      <c r="AM437" s="456"/>
      <c r="AN437" s="458"/>
      <c r="AO437" s="458"/>
      <c r="AP437" s="458"/>
      <c r="AQ437" s="332"/>
      <c r="AR437" s="332"/>
      <c r="AS437" s="332"/>
      <c r="AT437" s="332"/>
      <c r="AU437" s="332"/>
      <c r="AV437" s="332"/>
      <c r="AW437" s="332"/>
      <c r="AX437" s="332"/>
      <c r="AY437" s="332"/>
      <c r="AZ437" s="332"/>
    </row>
    <row r="438" spans="1:52" s="61" customFormat="1" ht="15.75" hidden="1" customHeight="1" x14ac:dyDescent="0.25">
      <c r="A438" s="452" t="str">
        <f>CONCATENATE(F438,"-",C438)</f>
        <v>392-016-138-02419</v>
      </c>
      <c r="B438" s="489" t="str">
        <f>ТабТП[[#This Row],[Код ВЛ]]&amp;TRIM(ТабТП[[#This Row],[Наименование ТП]])</f>
        <v>392-016-138ТП 26-20</v>
      </c>
      <c r="C438" s="496" t="s">
        <v>6322</v>
      </c>
      <c r="D438" s="185" t="s">
        <v>6299</v>
      </c>
      <c r="E438" s="453" t="str">
        <f>INDEX(ТабЛЭП[],MATCH(ТабТП[Код ПС]&amp;TRIM(G438),ТабЛЭП[Ключ],0),7)</f>
        <v>Y00137</v>
      </c>
      <c r="F438" s="454" t="str">
        <f>INDEX(ТабЛЭП[],MATCH(ТабТП[Код ПС]&amp;TRIM(G438),ТабЛЭП[Ключ],0),1)</f>
        <v>392-016-138</v>
      </c>
      <c r="G438" s="290" t="s">
        <v>5758</v>
      </c>
      <c r="H438" s="455" t="str">
        <f>INDEX(ТабПС[],MATCH(I438,Подстанции,0),1)</f>
        <v>392-016</v>
      </c>
      <c r="I438" s="519" t="s">
        <v>250</v>
      </c>
      <c r="J438" s="420"/>
      <c r="K438" s="420"/>
      <c r="L438" s="420"/>
      <c r="M438" s="420"/>
      <c r="N438" s="420"/>
      <c r="O438" s="456"/>
      <c r="P438" s="420"/>
      <c r="Q438" s="420"/>
      <c r="R438" s="420"/>
      <c r="S438" s="420"/>
      <c r="T438" s="420"/>
      <c r="U438" s="420"/>
      <c r="V438" s="420"/>
      <c r="W438" s="420"/>
      <c r="X438" s="420"/>
      <c r="Y438" s="420"/>
      <c r="Z438" s="420"/>
      <c r="AA438" s="420"/>
      <c r="AB438" s="420"/>
      <c r="AC438" s="420"/>
      <c r="AD438" s="456"/>
      <c r="AE438" s="456"/>
      <c r="AF438" s="456"/>
      <c r="AG438" s="420"/>
      <c r="AH438" s="457"/>
      <c r="AI438" s="457"/>
      <c r="AJ438" s="456"/>
      <c r="AK438" s="456"/>
      <c r="AL438" s="456"/>
      <c r="AM438" s="456"/>
      <c r="AN438" s="458"/>
      <c r="AO438" s="458"/>
      <c r="AP438" s="458"/>
      <c r="AQ438" s="332"/>
      <c r="AR438" s="332"/>
      <c r="AS438" s="332"/>
      <c r="AT438" s="332"/>
      <c r="AU438" s="332"/>
      <c r="AV438" s="332"/>
      <c r="AW438" s="332"/>
      <c r="AX438" s="332"/>
      <c r="AY438" s="332"/>
      <c r="AZ438" s="332"/>
    </row>
    <row r="439" spans="1:52" s="61" customFormat="1" ht="15.75" hidden="1" customHeight="1" x14ac:dyDescent="0.25">
      <c r="A439" s="452" t="str">
        <f>CONCATENATE(F439,"-",C439)</f>
        <v>392-016-138-02420</v>
      </c>
      <c r="B439" s="489" t="str">
        <f>ТабТП[[#This Row],[Код ВЛ]]&amp;TRIM(ТабТП[[#This Row],[Наименование ТП]])</f>
        <v>392-016-138ТП 26-21</v>
      </c>
      <c r="C439" s="496" t="s">
        <v>6323</v>
      </c>
      <c r="D439" s="185" t="s">
        <v>6300</v>
      </c>
      <c r="E439" s="453" t="str">
        <f>INDEX(ТабЛЭП[],MATCH(ТабТП[Код ПС]&amp;TRIM(G439),ТабЛЭП[Ключ],0),7)</f>
        <v>Y00137</v>
      </c>
      <c r="F439" s="454" t="str">
        <f>INDEX(ТабЛЭП[],MATCH(ТабТП[Код ПС]&amp;TRIM(G439),ТабЛЭП[Ключ],0),1)</f>
        <v>392-016-138</v>
      </c>
      <c r="G439" s="290" t="s">
        <v>5758</v>
      </c>
      <c r="H439" s="455" t="str">
        <f>INDEX(ТабПС[],MATCH(I439,Подстанции,0),1)</f>
        <v>392-016</v>
      </c>
      <c r="I439" s="519" t="s">
        <v>250</v>
      </c>
      <c r="J439" s="420"/>
      <c r="K439" s="420"/>
      <c r="L439" s="420"/>
      <c r="M439" s="420"/>
      <c r="N439" s="420"/>
      <c r="O439" s="456"/>
      <c r="P439" s="420"/>
      <c r="Q439" s="420"/>
      <c r="R439" s="420"/>
      <c r="S439" s="420"/>
      <c r="T439" s="420"/>
      <c r="U439" s="420"/>
      <c r="V439" s="420"/>
      <c r="W439" s="420"/>
      <c r="X439" s="420"/>
      <c r="Y439" s="420"/>
      <c r="Z439" s="420"/>
      <c r="AA439" s="420"/>
      <c r="AB439" s="420"/>
      <c r="AC439" s="420"/>
      <c r="AD439" s="456"/>
      <c r="AE439" s="456"/>
      <c r="AF439" s="456"/>
      <c r="AG439" s="420"/>
      <c r="AH439" s="457"/>
      <c r="AI439" s="457"/>
      <c r="AJ439" s="456"/>
      <c r="AK439" s="456"/>
      <c r="AL439" s="456"/>
      <c r="AM439" s="456"/>
      <c r="AN439" s="458"/>
      <c r="AO439" s="458"/>
      <c r="AP439" s="458"/>
      <c r="AQ439" s="332"/>
      <c r="AR439" s="332"/>
      <c r="AS439" s="332"/>
      <c r="AT439" s="332"/>
      <c r="AU439" s="332"/>
      <c r="AV439" s="332"/>
      <c r="AW439" s="332"/>
      <c r="AX439" s="332"/>
      <c r="AY439" s="332"/>
      <c r="AZ439" s="332"/>
    </row>
    <row r="440" spans="1:52" s="61" customFormat="1" ht="15.75" hidden="1" customHeight="1" x14ac:dyDescent="0.25">
      <c r="A440" s="452" t="str">
        <f>CONCATENATE(F440,"-",C440)</f>
        <v>392-016-138-02421</v>
      </c>
      <c r="B440" s="489" t="str">
        <f>ТабТП[[#This Row],[Код ВЛ]]&amp;TRIM(ТабТП[[#This Row],[Наименование ТП]])</f>
        <v>392-016-138ТП 26-23</v>
      </c>
      <c r="C440" s="496" t="s">
        <v>6324</v>
      </c>
      <c r="D440" s="185" t="s">
        <v>6301</v>
      </c>
      <c r="E440" s="453" t="str">
        <f>INDEX(ТабЛЭП[],MATCH(ТабТП[Код ПС]&amp;TRIM(G440),ТабЛЭП[Ключ],0),7)</f>
        <v>Y00137</v>
      </c>
      <c r="F440" s="454" t="str">
        <f>INDEX(ТабЛЭП[],MATCH(ТабТП[Код ПС]&amp;TRIM(G440),ТабЛЭП[Ключ],0),1)</f>
        <v>392-016-138</v>
      </c>
      <c r="G440" s="290" t="s">
        <v>5758</v>
      </c>
      <c r="H440" s="455" t="str">
        <f>INDEX(ТабПС[],MATCH(I440,Подстанции,0),1)</f>
        <v>392-016</v>
      </c>
      <c r="I440" s="519" t="s">
        <v>250</v>
      </c>
      <c r="J440" s="420"/>
      <c r="K440" s="420"/>
      <c r="L440" s="420"/>
      <c r="M440" s="420"/>
      <c r="N440" s="420"/>
      <c r="O440" s="456"/>
      <c r="P440" s="420"/>
      <c r="Q440" s="420"/>
      <c r="R440" s="420"/>
      <c r="S440" s="420"/>
      <c r="T440" s="420"/>
      <c r="U440" s="420"/>
      <c r="V440" s="420"/>
      <c r="W440" s="420"/>
      <c r="X440" s="420"/>
      <c r="Y440" s="420"/>
      <c r="Z440" s="420"/>
      <c r="AA440" s="420"/>
      <c r="AB440" s="420"/>
      <c r="AC440" s="420"/>
      <c r="AD440" s="456"/>
      <c r="AE440" s="456"/>
      <c r="AF440" s="456"/>
      <c r="AG440" s="420"/>
      <c r="AH440" s="457"/>
      <c r="AI440" s="457"/>
      <c r="AJ440" s="456"/>
      <c r="AK440" s="456"/>
      <c r="AL440" s="456"/>
      <c r="AM440" s="456"/>
      <c r="AN440" s="458"/>
      <c r="AO440" s="458"/>
      <c r="AP440" s="458"/>
      <c r="AQ440" s="332"/>
      <c r="AR440" s="332"/>
      <c r="AS440" s="332"/>
      <c r="AT440" s="332"/>
      <c r="AU440" s="332"/>
      <c r="AV440" s="332"/>
      <c r="AW440" s="332"/>
      <c r="AX440" s="332"/>
      <c r="AY440" s="332"/>
      <c r="AZ440" s="332"/>
    </row>
    <row r="441" spans="1:52" s="61" customFormat="1" ht="15.75" hidden="1" customHeight="1" x14ac:dyDescent="0.25">
      <c r="A441" s="452" t="str">
        <f>CONCATENATE(F441,"-",C441)</f>
        <v>392-016-138-02422</v>
      </c>
      <c r="B441" s="489" t="str">
        <f>ТабТП[[#This Row],[Код ВЛ]]&amp;TRIM(ТабТП[[#This Row],[Наименование ТП]])</f>
        <v>392-016-138ТП 26-24</v>
      </c>
      <c r="C441" s="496" t="s">
        <v>6325</v>
      </c>
      <c r="D441" s="185" t="s">
        <v>6302</v>
      </c>
      <c r="E441" s="453" t="str">
        <f>INDEX(ТабЛЭП[],MATCH(ТабТП[Код ПС]&amp;TRIM(G441),ТабЛЭП[Ключ],0),7)</f>
        <v>Y00137</v>
      </c>
      <c r="F441" s="454" t="str">
        <f>INDEX(ТабЛЭП[],MATCH(ТабТП[Код ПС]&amp;TRIM(G441),ТабЛЭП[Ключ],0),1)</f>
        <v>392-016-138</v>
      </c>
      <c r="G441" s="290" t="s">
        <v>5758</v>
      </c>
      <c r="H441" s="455" t="str">
        <f>INDEX(ТабПС[],MATCH(I441,Подстанции,0),1)</f>
        <v>392-016</v>
      </c>
      <c r="I441" s="519" t="s">
        <v>250</v>
      </c>
      <c r="J441" s="420"/>
      <c r="K441" s="420"/>
      <c r="L441" s="420"/>
      <c r="M441" s="420"/>
      <c r="N441" s="420"/>
      <c r="O441" s="456"/>
      <c r="P441" s="420"/>
      <c r="Q441" s="420"/>
      <c r="R441" s="420"/>
      <c r="S441" s="420"/>
      <c r="T441" s="420"/>
      <c r="U441" s="420"/>
      <c r="V441" s="420"/>
      <c r="W441" s="420"/>
      <c r="X441" s="420"/>
      <c r="Y441" s="420"/>
      <c r="Z441" s="420"/>
      <c r="AA441" s="420"/>
      <c r="AB441" s="420"/>
      <c r="AC441" s="420"/>
      <c r="AD441" s="456"/>
      <c r="AE441" s="456"/>
      <c r="AF441" s="456"/>
      <c r="AG441" s="420"/>
      <c r="AH441" s="457"/>
      <c r="AI441" s="457"/>
      <c r="AJ441" s="456"/>
      <c r="AK441" s="456"/>
      <c r="AL441" s="456"/>
      <c r="AM441" s="456"/>
      <c r="AN441" s="458"/>
      <c r="AO441" s="458"/>
      <c r="AP441" s="458"/>
      <c r="AQ441" s="332"/>
      <c r="AR441" s="332"/>
      <c r="AS441" s="332"/>
      <c r="AT441" s="332"/>
      <c r="AU441" s="332"/>
      <c r="AV441" s="332"/>
      <c r="AW441" s="332"/>
      <c r="AX441" s="332"/>
      <c r="AY441" s="332"/>
      <c r="AZ441" s="332"/>
    </row>
    <row r="442" spans="1:52" s="61" customFormat="1" ht="15.75" hidden="1" customHeight="1" x14ac:dyDescent="0.25">
      <c r="A442" s="452" t="str">
        <f>CONCATENATE(F442,"-",C442)</f>
        <v>392-016-138-02423</v>
      </c>
      <c r="B442" s="489" t="str">
        <f>ТабТП[[#This Row],[Код ВЛ]]&amp;TRIM(ТабТП[[#This Row],[Наименование ТП]])</f>
        <v>392-016-138ТП 26-25</v>
      </c>
      <c r="C442" s="496" t="s">
        <v>6326</v>
      </c>
      <c r="D442" s="185" t="s">
        <v>6303</v>
      </c>
      <c r="E442" s="453" t="str">
        <f>INDEX(ТабЛЭП[],MATCH(ТабТП[Код ПС]&amp;TRIM(G442),ТабЛЭП[Ключ],0),7)</f>
        <v>Y00137</v>
      </c>
      <c r="F442" s="454" t="str">
        <f>INDEX(ТабЛЭП[],MATCH(ТабТП[Код ПС]&amp;TRIM(G442),ТабЛЭП[Ключ],0),1)</f>
        <v>392-016-138</v>
      </c>
      <c r="G442" s="290" t="s">
        <v>5758</v>
      </c>
      <c r="H442" s="455" t="str">
        <f>INDEX(ТабПС[],MATCH(I442,Подстанции,0),1)</f>
        <v>392-016</v>
      </c>
      <c r="I442" s="519" t="s">
        <v>250</v>
      </c>
      <c r="J442" s="420"/>
      <c r="K442" s="420"/>
      <c r="L442" s="420"/>
      <c r="M442" s="420"/>
      <c r="N442" s="420"/>
      <c r="O442" s="456"/>
      <c r="P442" s="420"/>
      <c r="Q442" s="420"/>
      <c r="R442" s="420"/>
      <c r="S442" s="420"/>
      <c r="T442" s="420"/>
      <c r="U442" s="420"/>
      <c r="V442" s="420"/>
      <c r="W442" s="420"/>
      <c r="X442" s="420"/>
      <c r="Y442" s="420"/>
      <c r="Z442" s="420"/>
      <c r="AA442" s="420"/>
      <c r="AB442" s="420"/>
      <c r="AC442" s="420"/>
      <c r="AD442" s="456"/>
      <c r="AE442" s="456"/>
      <c r="AF442" s="456"/>
      <c r="AG442" s="420"/>
      <c r="AH442" s="457"/>
      <c r="AI442" s="457"/>
      <c r="AJ442" s="456"/>
      <c r="AK442" s="456"/>
      <c r="AL442" s="456"/>
      <c r="AM442" s="456"/>
      <c r="AN442" s="458"/>
      <c r="AO442" s="458"/>
      <c r="AP442" s="458"/>
      <c r="AQ442" s="332"/>
      <c r="AR442" s="332"/>
      <c r="AS442" s="332"/>
      <c r="AT442" s="332"/>
      <c r="AU442" s="332"/>
      <c r="AV442" s="332"/>
      <c r="AW442" s="332"/>
      <c r="AX442" s="332"/>
      <c r="AY442" s="332"/>
      <c r="AZ442" s="332"/>
    </row>
    <row r="443" spans="1:52" s="61" customFormat="1" ht="15.75" hidden="1" customHeight="1" x14ac:dyDescent="0.25">
      <c r="A443" s="452" t="str">
        <f>CONCATENATE(F443,"-",C443)</f>
        <v>392-016-138-02424</v>
      </c>
      <c r="B443" s="489" t="str">
        <f>ТабТП[[#This Row],[Код ВЛ]]&amp;TRIM(ТабТП[[#This Row],[Наименование ТП]])</f>
        <v>392-016-138ТП 26-26</v>
      </c>
      <c r="C443" s="496" t="s">
        <v>6327</v>
      </c>
      <c r="D443" s="185" t="s">
        <v>6304</v>
      </c>
      <c r="E443" s="453" t="str">
        <f>INDEX(ТабЛЭП[],MATCH(ТабТП[Код ПС]&amp;TRIM(G443),ТабЛЭП[Ключ],0),7)</f>
        <v>Y00137</v>
      </c>
      <c r="F443" s="454" t="str">
        <f>INDEX(ТабЛЭП[],MATCH(ТабТП[Код ПС]&amp;TRIM(G443),ТабЛЭП[Ключ],0),1)</f>
        <v>392-016-138</v>
      </c>
      <c r="G443" s="290" t="s">
        <v>5758</v>
      </c>
      <c r="H443" s="455" t="str">
        <f>INDEX(ТабПС[],MATCH(I443,Подстанции,0),1)</f>
        <v>392-016</v>
      </c>
      <c r="I443" s="519" t="s">
        <v>250</v>
      </c>
      <c r="J443" s="420"/>
      <c r="K443" s="420"/>
      <c r="L443" s="420"/>
      <c r="M443" s="420"/>
      <c r="N443" s="420"/>
      <c r="O443" s="456"/>
      <c r="P443" s="420"/>
      <c r="Q443" s="420"/>
      <c r="R443" s="420"/>
      <c r="S443" s="420"/>
      <c r="T443" s="420"/>
      <c r="U443" s="420"/>
      <c r="V443" s="420"/>
      <c r="W443" s="420"/>
      <c r="X443" s="420"/>
      <c r="Y443" s="420"/>
      <c r="Z443" s="420"/>
      <c r="AA443" s="420"/>
      <c r="AB443" s="420"/>
      <c r="AC443" s="420"/>
      <c r="AD443" s="456"/>
      <c r="AE443" s="456"/>
      <c r="AF443" s="456"/>
      <c r="AG443" s="420"/>
      <c r="AH443" s="457"/>
      <c r="AI443" s="457"/>
      <c r="AJ443" s="456"/>
      <c r="AK443" s="456"/>
      <c r="AL443" s="456"/>
      <c r="AM443" s="456"/>
      <c r="AN443" s="458"/>
      <c r="AO443" s="458"/>
      <c r="AP443" s="458"/>
      <c r="AQ443" s="332"/>
      <c r="AR443" s="332"/>
      <c r="AS443" s="332"/>
      <c r="AT443" s="332"/>
      <c r="AU443" s="332"/>
      <c r="AV443" s="332"/>
      <c r="AW443" s="332"/>
      <c r="AX443" s="332"/>
      <c r="AY443" s="332"/>
      <c r="AZ443" s="332"/>
    </row>
    <row r="444" spans="1:52" s="61" customFormat="1" ht="15.75" hidden="1" customHeight="1" x14ac:dyDescent="0.25">
      <c r="A444" s="452" t="str">
        <f>CONCATENATE(F444,"-",C444)</f>
        <v>392-016-138-02425</v>
      </c>
      <c r="B444" s="489" t="str">
        <f>ТабТП[[#This Row],[Код ВЛ]]&amp;TRIM(ТабТП[[#This Row],[Наименование ТП]])</f>
        <v>392-016-138ТП 26-28</v>
      </c>
      <c r="C444" s="496" t="s">
        <v>6328</v>
      </c>
      <c r="D444" s="185" t="s">
        <v>6305</v>
      </c>
      <c r="E444" s="453" t="str">
        <f>INDEX(ТабЛЭП[],MATCH(ТабТП[Код ПС]&amp;TRIM(G444),ТабЛЭП[Ключ],0),7)</f>
        <v>Y00137</v>
      </c>
      <c r="F444" s="454" t="str">
        <f>INDEX(ТабЛЭП[],MATCH(ТабТП[Код ПС]&amp;TRIM(G444),ТабЛЭП[Ключ],0),1)</f>
        <v>392-016-138</v>
      </c>
      <c r="G444" s="290" t="s">
        <v>5758</v>
      </c>
      <c r="H444" s="455" t="str">
        <f>INDEX(ТабПС[],MATCH(I444,Подстанции,0),1)</f>
        <v>392-016</v>
      </c>
      <c r="I444" s="519" t="s">
        <v>250</v>
      </c>
      <c r="J444" s="420"/>
      <c r="K444" s="420"/>
      <c r="L444" s="420"/>
      <c r="M444" s="420"/>
      <c r="N444" s="420"/>
      <c r="O444" s="456"/>
      <c r="P444" s="420"/>
      <c r="Q444" s="420"/>
      <c r="R444" s="420"/>
      <c r="S444" s="420"/>
      <c r="T444" s="420"/>
      <c r="U444" s="420"/>
      <c r="V444" s="420"/>
      <c r="W444" s="420"/>
      <c r="X444" s="420"/>
      <c r="Y444" s="420"/>
      <c r="Z444" s="420"/>
      <c r="AA444" s="420"/>
      <c r="AB444" s="420"/>
      <c r="AC444" s="420"/>
      <c r="AD444" s="456"/>
      <c r="AE444" s="456"/>
      <c r="AF444" s="456"/>
      <c r="AG444" s="420"/>
      <c r="AH444" s="457"/>
      <c r="AI444" s="457"/>
      <c r="AJ444" s="456"/>
      <c r="AK444" s="456"/>
      <c r="AL444" s="456"/>
      <c r="AM444" s="456"/>
      <c r="AN444" s="458"/>
      <c r="AO444" s="458"/>
      <c r="AP444" s="458"/>
      <c r="AQ444" s="332"/>
      <c r="AR444" s="332"/>
      <c r="AS444" s="332"/>
      <c r="AT444" s="332"/>
      <c r="AU444" s="332"/>
      <c r="AV444" s="332"/>
      <c r="AW444" s="332"/>
      <c r="AX444" s="332"/>
      <c r="AY444" s="332"/>
      <c r="AZ444" s="332"/>
    </row>
    <row r="445" spans="1:52" s="61" customFormat="1" ht="15.75" hidden="1" customHeight="1" x14ac:dyDescent="0.25">
      <c r="A445" s="197" t="str">
        <f>CONCATENATE(F445,"-",C445)</f>
        <v>392-016-139-02427</v>
      </c>
      <c r="B445" s="490" t="str">
        <f>ТабТП[[#This Row],[Код ВЛ]]&amp;TRIM(ТабТП[[#This Row],[Наименование ТП]])</f>
        <v>392-016-139ТП 30-16</v>
      </c>
      <c r="C445" s="496" t="s">
        <v>6337</v>
      </c>
      <c r="D445" s="185" t="s">
        <v>6331</v>
      </c>
      <c r="E445" s="206" t="str">
        <f>INDEX(ТабЛЭП[],MATCH(ТабТП[Код ПС]&amp;TRIM(G445),ТабЛЭП[Ключ],0),7)</f>
        <v>Y00138</v>
      </c>
      <c r="F445" s="214" t="str">
        <f>INDEX(ТабЛЭП[],MATCH(ТабТП[Код ПС]&amp;TRIM(G445),ТабЛЭП[Ключ],0),1)</f>
        <v>392-016-139</v>
      </c>
      <c r="G445" s="290" t="s">
        <v>5765</v>
      </c>
      <c r="H445" s="280" t="str">
        <f>INDEX(ТабПС[],MATCH(I445,Подстанции,0),1)</f>
        <v>392-016</v>
      </c>
      <c r="I445" s="447" t="s">
        <v>250</v>
      </c>
      <c r="J445" s="420"/>
      <c r="K445" s="420"/>
      <c r="L445" s="420"/>
      <c r="M445" s="420"/>
      <c r="N445" s="420"/>
      <c r="O445" s="420"/>
      <c r="P445" s="420"/>
      <c r="Q445" s="420"/>
      <c r="R445" s="420"/>
      <c r="S445" s="420"/>
      <c r="T445" s="420"/>
      <c r="U445" s="420"/>
      <c r="V445" s="420"/>
      <c r="W445" s="420"/>
      <c r="X445" s="420"/>
      <c r="Y445" s="420"/>
      <c r="Z445" s="420"/>
      <c r="AA445" s="420"/>
      <c r="AB445" s="420"/>
      <c r="AC445" s="420"/>
      <c r="AD445" s="420"/>
      <c r="AE445" s="420"/>
      <c r="AF445" s="420"/>
      <c r="AG445" s="420"/>
      <c r="AH445" s="419"/>
      <c r="AI445" s="419"/>
      <c r="AJ445" s="420"/>
      <c r="AK445" s="420"/>
      <c r="AL445" s="420"/>
      <c r="AM445" s="420"/>
      <c r="AN445" s="421"/>
      <c r="AO445" s="421"/>
      <c r="AP445" s="421"/>
      <c r="AQ445" s="332"/>
      <c r="AR445" s="332"/>
      <c r="AS445" s="332"/>
      <c r="AT445" s="332"/>
      <c r="AU445" s="332"/>
      <c r="AV445" s="332"/>
      <c r="AW445" s="332"/>
      <c r="AX445" s="332"/>
      <c r="AY445" s="332"/>
      <c r="AZ445" s="332"/>
    </row>
    <row r="446" spans="1:52" s="61" customFormat="1" ht="15.75" hidden="1" customHeight="1" x14ac:dyDescent="0.25">
      <c r="A446" s="197" t="str">
        <f>CONCATENATE(F446,"-",C446)</f>
        <v>392-016-139-02428</v>
      </c>
      <c r="B446" s="490" t="str">
        <f>ТабТП[[#This Row],[Код ВЛ]]&amp;TRIM(ТабТП[[#This Row],[Наименование ТП]])</f>
        <v>392-016-139ТП 30-19</v>
      </c>
      <c r="C446" s="496" t="s">
        <v>6338</v>
      </c>
      <c r="D446" s="185" t="s">
        <v>6332</v>
      </c>
      <c r="E446" s="206" t="str">
        <f>INDEX(ТабЛЭП[],MATCH(ТабТП[Код ПС]&amp;TRIM(G446),ТабЛЭП[Ключ],0),7)</f>
        <v>Y00138</v>
      </c>
      <c r="F446" s="214" t="str">
        <f>INDEX(ТабЛЭП[],MATCH(ТабТП[Код ПС]&amp;TRIM(G446),ТабЛЭП[Ключ],0),1)</f>
        <v>392-016-139</v>
      </c>
      <c r="G446" s="290" t="s">
        <v>5765</v>
      </c>
      <c r="H446" s="280" t="str">
        <f>INDEX(ТабПС[],MATCH(I446,Подстанции,0),1)</f>
        <v>392-016</v>
      </c>
      <c r="I446" s="447" t="s">
        <v>250</v>
      </c>
      <c r="J446" s="420"/>
      <c r="K446" s="420"/>
      <c r="L446" s="420"/>
      <c r="M446" s="420"/>
      <c r="N446" s="420"/>
      <c r="O446" s="420"/>
      <c r="P446" s="420"/>
      <c r="Q446" s="420"/>
      <c r="R446" s="420"/>
      <c r="S446" s="420"/>
      <c r="T446" s="420"/>
      <c r="U446" s="420"/>
      <c r="V446" s="420"/>
      <c r="W446" s="420"/>
      <c r="X446" s="420"/>
      <c r="Y446" s="420"/>
      <c r="Z446" s="420"/>
      <c r="AA446" s="420"/>
      <c r="AB446" s="420"/>
      <c r="AC446" s="420"/>
      <c r="AD446" s="420"/>
      <c r="AE446" s="420"/>
      <c r="AF446" s="420"/>
      <c r="AG446" s="420"/>
      <c r="AH446" s="419"/>
      <c r="AI446" s="419"/>
      <c r="AJ446" s="420"/>
      <c r="AK446" s="420"/>
      <c r="AL446" s="420"/>
      <c r="AM446" s="420"/>
      <c r="AN446" s="421"/>
      <c r="AO446" s="421"/>
      <c r="AP446" s="421"/>
      <c r="AQ446" s="332"/>
      <c r="AR446" s="332"/>
      <c r="AS446" s="332"/>
      <c r="AT446" s="332"/>
      <c r="AU446" s="332"/>
      <c r="AV446" s="332"/>
      <c r="AW446" s="332"/>
      <c r="AX446" s="332"/>
      <c r="AY446" s="332"/>
      <c r="AZ446" s="332"/>
    </row>
    <row r="447" spans="1:52" s="61" customFormat="1" ht="15.75" hidden="1" customHeight="1" x14ac:dyDescent="0.25">
      <c r="A447" s="197" t="str">
        <f>CONCATENATE(F447,"-",C447)</f>
        <v>392-016-139-02429</v>
      </c>
      <c r="B447" s="490" t="str">
        <f>ТабТП[[#This Row],[Код ВЛ]]&amp;TRIM(ТабТП[[#This Row],[Наименование ТП]])</f>
        <v>392-016-139ТП 30-22</v>
      </c>
      <c r="C447" s="496" t="s">
        <v>6339</v>
      </c>
      <c r="D447" s="185" t="s">
        <v>6333</v>
      </c>
      <c r="E447" s="206" t="str">
        <f>INDEX(ТабЛЭП[],MATCH(ТабТП[Код ПС]&amp;TRIM(G447),ТабЛЭП[Ключ],0),7)</f>
        <v>Y00138</v>
      </c>
      <c r="F447" s="214" t="str">
        <f>INDEX(ТабЛЭП[],MATCH(ТабТП[Код ПС]&amp;TRIM(G447),ТабЛЭП[Ключ],0),1)</f>
        <v>392-016-139</v>
      </c>
      <c r="G447" s="290" t="s">
        <v>5765</v>
      </c>
      <c r="H447" s="280" t="str">
        <f>INDEX(ТабПС[],MATCH(I447,Подстанции,0),1)</f>
        <v>392-016</v>
      </c>
      <c r="I447" s="447" t="s">
        <v>250</v>
      </c>
      <c r="J447" s="420"/>
      <c r="K447" s="420"/>
      <c r="L447" s="420"/>
      <c r="M447" s="420"/>
      <c r="N447" s="420"/>
      <c r="O447" s="420"/>
      <c r="P447" s="420"/>
      <c r="Q447" s="420"/>
      <c r="R447" s="420"/>
      <c r="S447" s="420"/>
      <c r="T447" s="420"/>
      <c r="U447" s="420"/>
      <c r="V447" s="420"/>
      <c r="W447" s="420"/>
      <c r="X447" s="420"/>
      <c r="Y447" s="420"/>
      <c r="Z447" s="420"/>
      <c r="AA447" s="420"/>
      <c r="AB447" s="420"/>
      <c r="AC447" s="420"/>
      <c r="AD447" s="420"/>
      <c r="AE447" s="420"/>
      <c r="AF447" s="420"/>
      <c r="AG447" s="420"/>
      <c r="AH447" s="419"/>
      <c r="AI447" s="419"/>
      <c r="AJ447" s="420"/>
      <c r="AK447" s="420"/>
      <c r="AL447" s="420"/>
      <c r="AM447" s="420"/>
      <c r="AN447" s="421"/>
      <c r="AO447" s="421"/>
      <c r="AP447" s="421"/>
      <c r="AQ447" s="332"/>
      <c r="AR447" s="332"/>
      <c r="AS447" s="332"/>
      <c r="AT447" s="332"/>
      <c r="AU447" s="332"/>
      <c r="AV447" s="332"/>
      <c r="AW447" s="332"/>
      <c r="AX447" s="332"/>
      <c r="AY447" s="332"/>
      <c r="AZ447" s="332"/>
    </row>
    <row r="448" spans="1:52" s="61" customFormat="1" ht="15.75" hidden="1" customHeight="1" x14ac:dyDescent="0.25">
      <c r="A448" s="197" t="str">
        <f>CONCATENATE(F448,"-",C448)</f>
        <v>392-016-139-02430</v>
      </c>
      <c r="B448" s="490" t="str">
        <f>ТабТП[[#This Row],[Код ВЛ]]&amp;TRIM(ТабТП[[#This Row],[Наименование ТП]])</f>
        <v>392-016-139ТП 30-24</v>
      </c>
      <c r="C448" s="496" t="s">
        <v>6340</v>
      </c>
      <c r="D448" s="185" t="s">
        <v>6334</v>
      </c>
      <c r="E448" s="206" t="str">
        <f>INDEX(ТабЛЭП[],MATCH(ТабТП[Код ПС]&amp;TRIM(G448),ТабЛЭП[Ключ],0),7)</f>
        <v>Y00138</v>
      </c>
      <c r="F448" s="214" t="str">
        <f>INDEX(ТабЛЭП[],MATCH(ТабТП[Код ПС]&amp;TRIM(G448),ТабЛЭП[Ключ],0),1)</f>
        <v>392-016-139</v>
      </c>
      <c r="G448" s="290" t="s">
        <v>5765</v>
      </c>
      <c r="H448" s="280" t="str">
        <f>INDEX(ТабПС[],MATCH(I448,Подстанции,0),1)</f>
        <v>392-016</v>
      </c>
      <c r="I448" s="447" t="s">
        <v>250</v>
      </c>
      <c r="J448" s="420"/>
      <c r="K448" s="420"/>
      <c r="L448" s="420"/>
      <c r="M448" s="420"/>
      <c r="N448" s="420"/>
      <c r="O448" s="420"/>
      <c r="P448" s="420"/>
      <c r="Q448" s="420"/>
      <c r="R448" s="420"/>
      <c r="S448" s="420"/>
      <c r="T448" s="420"/>
      <c r="U448" s="420"/>
      <c r="V448" s="420"/>
      <c r="W448" s="420"/>
      <c r="X448" s="420"/>
      <c r="Y448" s="420"/>
      <c r="Z448" s="420"/>
      <c r="AA448" s="420"/>
      <c r="AB448" s="420"/>
      <c r="AC448" s="420"/>
      <c r="AD448" s="420"/>
      <c r="AE448" s="420"/>
      <c r="AF448" s="420"/>
      <c r="AG448" s="420"/>
      <c r="AH448" s="419"/>
      <c r="AI448" s="419"/>
      <c r="AJ448" s="420"/>
      <c r="AK448" s="420"/>
      <c r="AL448" s="420"/>
      <c r="AM448" s="420"/>
      <c r="AN448" s="421"/>
      <c r="AO448" s="421"/>
      <c r="AP448" s="421"/>
      <c r="AQ448" s="332"/>
      <c r="AR448" s="332"/>
      <c r="AS448" s="332"/>
      <c r="AT448" s="332"/>
      <c r="AU448" s="332"/>
      <c r="AV448" s="332"/>
      <c r="AW448" s="332"/>
      <c r="AX448" s="332"/>
      <c r="AY448" s="332"/>
      <c r="AZ448" s="332"/>
    </row>
    <row r="449" spans="1:52" s="61" customFormat="1" ht="15.75" hidden="1" customHeight="1" x14ac:dyDescent="0.25">
      <c r="A449" s="197" t="str">
        <f>CONCATENATE(F449,"-",C449)</f>
        <v>392-016-139-02431</v>
      </c>
      <c r="B449" s="490" t="str">
        <f>ТабТП[[#This Row],[Код ВЛ]]&amp;TRIM(ТабТП[[#This Row],[Наименование ТП]])</f>
        <v>392-016-139ТП 30-25</v>
      </c>
      <c r="C449" s="496" t="s">
        <v>6341</v>
      </c>
      <c r="D449" s="185" t="s">
        <v>6335</v>
      </c>
      <c r="E449" s="206" t="str">
        <f>INDEX(ТабЛЭП[],MATCH(ТабТП[Код ПС]&amp;TRIM(G449),ТабЛЭП[Ключ],0),7)</f>
        <v>Y00138</v>
      </c>
      <c r="F449" s="214" t="str">
        <f>INDEX(ТабЛЭП[],MATCH(ТабТП[Код ПС]&amp;TRIM(G449),ТабЛЭП[Ключ],0),1)</f>
        <v>392-016-139</v>
      </c>
      <c r="G449" s="290" t="s">
        <v>5765</v>
      </c>
      <c r="H449" s="280" t="str">
        <f>INDEX(ТабПС[],MATCH(I449,Подстанции,0),1)</f>
        <v>392-016</v>
      </c>
      <c r="I449" s="447" t="s">
        <v>250</v>
      </c>
      <c r="J449" s="420"/>
      <c r="K449" s="420"/>
      <c r="L449" s="420"/>
      <c r="M449" s="420"/>
      <c r="N449" s="420"/>
      <c r="O449" s="420"/>
      <c r="P449" s="420"/>
      <c r="Q449" s="420"/>
      <c r="R449" s="420"/>
      <c r="S449" s="420"/>
      <c r="T449" s="420"/>
      <c r="U449" s="420"/>
      <c r="V449" s="420"/>
      <c r="W449" s="420"/>
      <c r="X449" s="420"/>
      <c r="Y449" s="420"/>
      <c r="Z449" s="420"/>
      <c r="AA449" s="420"/>
      <c r="AB449" s="420"/>
      <c r="AC449" s="420"/>
      <c r="AD449" s="420"/>
      <c r="AE449" s="420"/>
      <c r="AF449" s="420"/>
      <c r="AG449" s="420"/>
      <c r="AH449" s="419"/>
      <c r="AI449" s="419"/>
      <c r="AJ449" s="420"/>
      <c r="AK449" s="420"/>
      <c r="AL449" s="420"/>
      <c r="AM449" s="420"/>
      <c r="AN449" s="421"/>
      <c r="AO449" s="421"/>
      <c r="AP449" s="421"/>
      <c r="AQ449" s="332"/>
      <c r="AR449" s="332"/>
      <c r="AS449" s="332"/>
      <c r="AT449" s="332"/>
      <c r="AU449" s="332"/>
      <c r="AV449" s="332"/>
      <c r="AW449" s="332"/>
      <c r="AX449" s="332"/>
      <c r="AY449" s="332"/>
      <c r="AZ449" s="332"/>
    </row>
    <row r="450" spans="1:52" s="61" customFormat="1" ht="15.75" hidden="1" customHeight="1" x14ac:dyDescent="0.25">
      <c r="A450" s="197" t="str">
        <f>CONCATENATE(F450,"-",C450)</f>
        <v>392-016-139-02432</v>
      </c>
      <c r="B450" s="490" t="str">
        <f>ТабТП[[#This Row],[Код ВЛ]]&amp;TRIM(ТабТП[[#This Row],[Наименование ТП]])</f>
        <v>392-016-139ТП 30-30</v>
      </c>
      <c r="C450" s="496" t="s">
        <v>6342</v>
      </c>
      <c r="D450" s="185" t="s">
        <v>6336</v>
      </c>
      <c r="E450" s="206" t="str">
        <f>INDEX(ТабЛЭП[],MATCH(ТабТП[Код ПС]&amp;TRIM(G450),ТабЛЭП[Ключ],0),7)</f>
        <v>Y00138</v>
      </c>
      <c r="F450" s="214" t="str">
        <f>INDEX(ТабЛЭП[],MATCH(ТабТП[Код ПС]&amp;TRIM(G450),ТабЛЭП[Ключ],0),1)</f>
        <v>392-016-139</v>
      </c>
      <c r="G450" s="290" t="s">
        <v>5765</v>
      </c>
      <c r="H450" s="280" t="str">
        <f>INDEX(ТабПС[],MATCH(I450,Подстанции,0),1)</f>
        <v>392-016</v>
      </c>
      <c r="I450" s="447" t="s">
        <v>250</v>
      </c>
      <c r="J450" s="420"/>
      <c r="K450" s="420"/>
      <c r="L450" s="420"/>
      <c r="M450" s="420"/>
      <c r="N450" s="420"/>
      <c r="O450" s="420"/>
      <c r="P450" s="420"/>
      <c r="Q450" s="420"/>
      <c r="R450" s="420"/>
      <c r="S450" s="420"/>
      <c r="T450" s="420"/>
      <c r="U450" s="420"/>
      <c r="V450" s="420"/>
      <c r="W450" s="420"/>
      <c r="X450" s="420"/>
      <c r="Y450" s="420"/>
      <c r="Z450" s="420"/>
      <c r="AA450" s="420"/>
      <c r="AB450" s="420"/>
      <c r="AC450" s="420"/>
      <c r="AD450" s="420"/>
      <c r="AE450" s="420"/>
      <c r="AF450" s="420"/>
      <c r="AG450" s="420"/>
      <c r="AH450" s="419"/>
      <c r="AI450" s="419"/>
      <c r="AJ450" s="420"/>
      <c r="AK450" s="420"/>
      <c r="AL450" s="420"/>
      <c r="AM450" s="420"/>
      <c r="AN450" s="421"/>
      <c r="AO450" s="421"/>
      <c r="AP450" s="421"/>
      <c r="AQ450" s="332"/>
      <c r="AR450" s="332"/>
      <c r="AS450" s="332"/>
      <c r="AT450" s="332"/>
      <c r="AU450" s="332"/>
      <c r="AV450" s="332"/>
      <c r="AW450" s="332"/>
      <c r="AX450" s="332"/>
      <c r="AY450" s="332"/>
      <c r="AZ450" s="332"/>
    </row>
    <row r="451" spans="1:52" s="61" customFormat="1" ht="15.75" hidden="1" customHeight="1" x14ac:dyDescent="0.25">
      <c r="A451" s="197" t="str">
        <f>CONCATENATE(F451,"-",C451)</f>
        <v>392-016-140-02449</v>
      </c>
      <c r="B451" s="490" t="str">
        <f>ТабТП[[#This Row],[Код ВЛ]]&amp;TRIM(ТабТП[[#This Row],[Наименование ТП]])</f>
        <v>392-016-140ТП 75-01</v>
      </c>
      <c r="C451" s="496" t="s">
        <v>6387</v>
      </c>
      <c r="D451" s="185" t="s">
        <v>6375</v>
      </c>
      <c r="E451" s="206" t="str">
        <f>INDEX(ТабЛЭП[],MATCH(ТабТП[Код ПС]&amp;TRIM(G451),ТабЛЭП[Ключ],0),7)</f>
        <v>Y00139</v>
      </c>
      <c r="F451" s="214" t="str">
        <f>INDEX(ТабЛЭП[],MATCH(ТабТП[Код ПС]&amp;TRIM(G451),ТабЛЭП[Ключ],0),1)</f>
        <v>392-016-140</v>
      </c>
      <c r="G451" s="290" t="s">
        <v>5766</v>
      </c>
      <c r="H451" s="280" t="str">
        <f>INDEX(ТабПС[],MATCH(I451,Подстанции,0),1)</f>
        <v>392-016</v>
      </c>
      <c r="I451" s="447" t="s">
        <v>250</v>
      </c>
      <c r="J451" s="420"/>
      <c r="K451" s="420"/>
      <c r="L451" s="420"/>
      <c r="M451" s="420"/>
      <c r="N451" s="420"/>
      <c r="O451" s="420"/>
      <c r="P451" s="420"/>
      <c r="Q451" s="420"/>
      <c r="R451" s="420"/>
      <c r="S451" s="420"/>
      <c r="T451" s="420"/>
      <c r="U451" s="420"/>
      <c r="V451" s="420"/>
      <c r="W451" s="420"/>
      <c r="X451" s="420"/>
      <c r="Y451" s="420"/>
      <c r="Z451" s="420"/>
      <c r="AA451" s="420"/>
      <c r="AB451" s="420"/>
      <c r="AC451" s="420"/>
      <c r="AD451" s="420"/>
      <c r="AE451" s="420"/>
      <c r="AF451" s="420"/>
      <c r="AG451" s="420"/>
      <c r="AH451" s="419"/>
      <c r="AI451" s="419"/>
      <c r="AJ451" s="420"/>
      <c r="AK451" s="420"/>
      <c r="AL451" s="420"/>
      <c r="AM451" s="420"/>
      <c r="AN451" s="421"/>
      <c r="AO451" s="421"/>
      <c r="AP451" s="421"/>
      <c r="AQ451" s="332"/>
      <c r="AR451" s="332"/>
      <c r="AS451" s="332"/>
      <c r="AT451" s="332"/>
      <c r="AU451" s="332"/>
      <c r="AV451" s="332"/>
      <c r="AW451" s="332"/>
      <c r="AX451" s="332"/>
      <c r="AY451" s="332"/>
      <c r="AZ451" s="332"/>
    </row>
    <row r="452" spans="1:52" s="61" customFormat="1" ht="15.75" hidden="1" customHeight="1" x14ac:dyDescent="0.25">
      <c r="A452" s="197" t="str">
        <f>CONCATENATE(F452,"-",C452)</f>
        <v>392-016-140-02450</v>
      </c>
      <c r="B452" s="490" t="str">
        <f>ТабТП[[#This Row],[Код ВЛ]]&amp;TRIM(ТабТП[[#This Row],[Наименование ТП]])</f>
        <v>392-016-140ТП 75-02</v>
      </c>
      <c r="C452" s="496" t="s">
        <v>6388</v>
      </c>
      <c r="D452" s="185" t="s">
        <v>6376</v>
      </c>
      <c r="E452" s="206" t="str">
        <f>INDEX(ТабЛЭП[],MATCH(ТабТП[Код ПС]&amp;TRIM(G452),ТабЛЭП[Ключ],0),7)</f>
        <v>Y00139</v>
      </c>
      <c r="F452" s="214" t="str">
        <f>INDEX(ТабЛЭП[],MATCH(ТабТП[Код ПС]&amp;TRIM(G452),ТабЛЭП[Ключ],0),1)</f>
        <v>392-016-140</v>
      </c>
      <c r="G452" s="290" t="s">
        <v>5766</v>
      </c>
      <c r="H452" s="280" t="str">
        <f>INDEX(ТабПС[],MATCH(I452,Подстанции,0),1)</f>
        <v>392-016</v>
      </c>
      <c r="I452" s="447" t="s">
        <v>250</v>
      </c>
      <c r="J452" s="420"/>
      <c r="K452" s="420"/>
      <c r="L452" s="420"/>
      <c r="M452" s="420"/>
      <c r="N452" s="420"/>
      <c r="O452" s="420"/>
      <c r="P452" s="420"/>
      <c r="Q452" s="420"/>
      <c r="R452" s="420"/>
      <c r="S452" s="420"/>
      <c r="T452" s="420"/>
      <c r="U452" s="420"/>
      <c r="V452" s="420"/>
      <c r="W452" s="420"/>
      <c r="X452" s="420"/>
      <c r="Y452" s="420"/>
      <c r="Z452" s="420"/>
      <c r="AA452" s="420"/>
      <c r="AB452" s="420"/>
      <c r="AC452" s="420"/>
      <c r="AD452" s="420"/>
      <c r="AE452" s="420"/>
      <c r="AF452" s="420"/>
      <c r="AG452" s="420"/>
      <c r="AH452" s="419"/>
      <c r="AI452" s="419"/>
      <c r="AJ452" s="420"/>
      <c r="AK452" s="420"/>
      <c r="AL452" s="420"/>
      <c r="AM452" s="420"/>
      <c r="AN452" s="421"/>
      <c r="AO452" s="421"/>
      <c r="AP452" s="421"/>
      <c r="AQ452" s="332"/>
      <c r="AR452" s="332"/>
      <c r="AS452" s="332"/>
      <c r="AT452" s="332"/>
      <c r="AU452" s="332"/>
      <c r="AV452" s="332"/>
      <c r="AW452" s="332"/>
      <c r="AX452" s="332"/>
      <c r="AY452" s="332"/>
      <c r="AZ452" s="332"/>
    </row>
    <row r="453" spans="1:52" s="61" customFormat="1" ht="15.75" hidden="1" customHeight="1" x14ac:dyDescent="0.25">
      <c r="A453" s="197" t="str">
        <f>CONCATENATE(F453,"-",C453)</f>
        <v>392-016-140-02451</v>
      </c>
      <c r="B453" s="490" t="str">
        <f>ТабТП[[#This Row],[Код ВЛ]]&amp;TRIM(ТабТП[[#This Row],[Наименование ТП]])</f>
        <v>392-016-140ТП 75-03</v>
      </c>
      <c r="C453" s="496" t="s">
        <v>6389</v>
      </c>
      <c r="D453" s="185" t="s">
        <v>6377</v>
      </c>
      <c r="E453" s="206" t="str">
        <f>INDEX(ТабЛЭП[],MATCH(ТабТП[Код ПС]&amp;TRIM(G453),ТабЛЭП[Ключ],0),7)</f>
        <v>Y00139</v>
      </c>
      <c r="F453" s="214" t="str">
        <f>INDEX(ТабЛЭП[],MATCH(ТабТП[Код ПС]&amp;TRIM(G453),ТабЛЭП[Ключ],0),1)</f>
        <v>392-016-140</v>
      </c>
      <c r="G453" s="290" t="s">
        <v>5766</v>
      </c>
      <c r="H453" s="280" t="str">
        <f>INDEX(ТабПС[],MATCH(I453,Подстанции,0),1)</f>
        <v>392-016</v>
      </c>
      <c r="I453" s="447" t="s">
        <v>250</v>
      </c>
      <c r="J453" s="420"/>
      <c r="K453" s="420"/>
      <c r="L453" s="420"/>
      <c r="M453" s="420"/>
      <c r="N453" s="420"/>
      <c r="O453" s="420"/>
      <c r="P453" s="420"/>
      <c r="Q453" s="420"/>
      <c r="R453" s="420"/>
      <c r="S453" s="420"/>
      <c r="T453" s="420"/>
      <c r="U453" s="420"/>
      <c r="V453" s="420"/>
      <c r="W453" s="420"/>
      <c r="X453" s="420"/>
      <c r="Y453" s="420"/>
      <c r="Z453" s="420"/>
      <c r="AA453" s="420"/>
      <c r="AB453" s="420"/>
      <c r="AC453" s="420"/>
      <c r="AD453" s="420"/>
      <c r="AE453" s="420"/>
      <c r="AF453" s="420"/>
      <c r="AG453" s="420"/>
      <c r="AH453" s="419"/>
      <c r="AI453" s="419"/>
      <c r="AJ453" s="420"/>
      <c r="AK453" s="420"/>
      <c r="AL453" s="420"/>
      <c r="AM453" s="420"/>
      <c r="AN453" s="421"/>
      <c r="AO453" s="421"/>
      <c r="AP453" s="421"/>
      <c r="AQ453" s="332"/>
      <c r="AR453" s="332"/>
      <c r="AS453" s="332"/>
      <c r="AT453" s="332"/>
      <c r="AU453" s="332"/>
      <c r="AV453" s="332"/>
      <c r="AW453" s="332"/>
      <c r="AX453" s="332"/>
      <c r="AY453" s="332"/>
      <c r="AZ453" s="332"/>
    </row>
    <row r="454" spans="1:52" s="61" customFormat="1" ht="15.75" hidden="1" customHeight="1" x14ac:dyDescent="0.25">
      <c r="A454" s="197" t="str">
        <f>CONCATENATE(F454,"-",C454)</f>
        <v>392-016-140-02452</v>
      </c>
      <c r="B454" s="490" t="str">
        <f>ТабТП[[#This Row],[Код ВЛ]]&amp;TRIM(ТабТП[[#This Row],[Наименование ТП]])</f>
        <v>392-016-140ТП 75-04</v>
      </c>
      <c r="C454" s="496" t="s">
        <v>6390</v>
      </c>
      <c r="D454" s="185" t="s">
        <v>6378</v>
      </c>
      <c r="E454" s="206" t="str">
        <f>INDEX(ТабЛЭП[],MATCH(ТабТП[Код ПС]&amp;TRIM(G454),ТабЛЭП[Ключ],0),7)</f>
        <v>Y00139</v>
      </c>
      <c r="F454" s="214" t="str">
        <f>INDEX(ТабЛЭП[],MATCH(ТабТП[Код ПС]&amp;TRIM(G454),ТабЛЭП[Ключ],0),1)</f>
        <v>392-016-140</v>
      </c>
      <c r="G454" s="290" t="s">
        <v>5766</v>
      </c>
      <c r="H454" s="280" t="str">
        <f>INDEX(ТабПС[],MATCH(I454,Подстанции,0),1)</f>
        <v>392-016</v>
      </c>
      <c r="I454" s="447" t="s">
        <v>250</v>
      </c>
      <c r="J454" s="420"/>
      <c r="K454" s="420"/>
      <c r="L454" s="420"/>
      <c r="M454" s="420"/>
      <c r="N454" s="420"/>
      <c r="O454" s="420"/>
      <c r="P454" s="420"/>
      <c r="Q454" s="420"/>
      <c r="R454" s="420"/>
      <c r="S454" s="420"/>
      <c r="T454" s="420"/>
      <c r="U454" s="420"/>
      <c r="V454" s="420"/>
      <c r="W454" s="420"/>
      <c r="X454" s="420"/>
      <c r="Y454" s="420"/>
      <c r="Z454" s="420"/>
      <c r="AA454" s="420"/>
      <c r="AB454" s="420"/>
      <c r="AC454" s="420"/>
      <c r="AD454" s="420"/>
      <c r="AE454" s="420"/>
      <c r="AF454" s="420"/>
      <c r="AG454" s="420"/>
      <c r="AH454" s="419"/>
      <c r="AI454" s="419"/>
      <c r="AJ454" s="420"/>
      <c r="AK454" s="420"/>
      <c r="AL454" s="420"/>
      <c r="AM454" s="420"/>
      <c r="AN454" s="421"/>
      <c r="AO454" s="421"/>
      <c r="AP454" s="421"/>
      <c r="AQ454" s="332"/>
      <c r="AR454" s="332"/>
      <c r="AS454" s="332"/>
      <c r="AT454" s="332"/>
      <c r="AU454" s="332"/>
      <c r="AV454" s="332"/>
      <c r="AW454" s="332"/>
      <c r="AX454" s="332"/>
      <c r="AY454" s="332"/>
      <c r="AZ454" s="332"/>
    </row>
    <row r="455" spans="1:52" s="61" customFormat="1" ht="15.75" hidden="1" customHeight="1" x14ac:dyDescent="0.25">
      <c r="A455" s="197" t="str">
        <f>CONCATENATE(F455,"-",C455)</f>
        <v>392-016-140-02453</v>
      </c>
      <c r="B455" s="490" t="str">
        <f>ТабТП[[#This Row],[Код ВЛ]]&amp;TRIM(ТабТП[[#This Row],[Наименование ТП]])</f>
        <v>392-016-140ТП 75-05</v>
      </c>
      <c r="C455" s="496" t="s">
        <v>6391</v>
      </c>
      <c r="D455" s="185" t="s">
        <v>6379</v>
      </c>
      <c r="E455" s="206" t="str">
        <f>INDEX(ТабЛЭП[],MATCH(ТабТП[Код ПС]&amp;TRIM(G455),ТабЛЭП[Ключ],0),7)</f>
        <v>Y00139</v>
      </c>
      <c r="F455" s="214" t="str">
        <f>INDEX(ТабЛЭП[],MATCH(ТабТП[Код ПС]&amp;TRIM(G455),ТабЛЭП[Ключ],0),1)</f>
        <v>392-016-140</v>
      </c>
      <c r="G455" s="290" t="s">
        <v>5766</v>
      </c>
      <c r="H455" s="280" t="str">
        <f>INDEX(ТабПС[],MATCH(I455,Подстанции,0),1)</f>
        <v>392-016</v>
      </c>
      <c r="I455" s="447" t="s">
        <v>250</v>
      </c>
      <c r="J455" s="420"/>
      <c r="K455" s="420"/>
      <c r="L455" s="420"/>
      <c r="M455" s="420"/>
      <c r="N455" s="420"/>
      <c r="O455" s="420"/>
      <c r="P455" s="420"/>
      <c r="Q455" s="420"/>
      <c r="R455" s="420"/>
      <c r="S455" s="420"/>
      <c r="T455" s="420"/>
      <c r="U455" s="420"/>
      <c r="V455" s="420"/>
      <c r="W455" s="420"/>
      <c r="X455" s="420"/>
      <c r="Y455" s="420"/>
      <c r="Z455" s="420"/>
      <c r="AA455" s="420"/>
      <c r="AB455" s="420"/>
      <c r="AC455" s="420"/>
      <c r="AD455" s="420"/>
      <c r="AE455" s="420"/>
      <c r="AF455" s="420"/>
      <c r="AG455" s="420"/>
      <c r="AH455" s="419"/>
      <c r="AI455" s="419"/>
      <c r="AJ455" s="420"/>
      <c r="AK455" s="420"/>
      <c r="AL455" s="420"/>
      <c r="AM455" s="420"/>
      <c r="AN455" s="421"/>
      <c r="AO455" s="421"/>
      <c r="AP455" s="421"/>
      <c r="AQ455" s="332"/>
      <c r="AR455" s="332"/>
      <c r="AS455" s="332"/>
      <c r="AT455" s="332"/>
      <c r="AU455" s="332"/>
      <c r="AV455" s="332"/>
      <c r="AW455" s="332"/>
      <c r="AX455" s="332"/>
      <c r="AY455" s="332"/>
      <c r="AZ455" s="332"/>
    </row>
    <row r="456" spans="1:52" s="61" customFormat="1" ht="15.75" hidden="1" customHeight="1" x14ac:dyDescent="0.25">
      <c r="A456" s="197" t="str">
        <f>CONCATENATE(F456,"-",C456)</f>
        <v>392-016-140-02454</v>
      </c>
      <c r="B456" s="490" t="str">
        <f>ТабТП[[#This Row],[Код ВЛ]]&amp;TRIM(ТабТП[[#This Row],[Наименование ТП]])</f>
        <v>392-016-140ТП 75-06</v>
      </c>
      <c r="C456" s="496" t="s">
        <v>6392</v>
      </c>
      <c r="D456" s="185" t="s">
        <v>3058</v>
      </c>
      <c r="E456" s="206" t="str">
        <f>INDEX(ТабЛЭП[],MATCH(ТабТП[Код ПС]&amp;TRIM(G456),ТабЛЭП[Ключ],0),7)</f>
        <v>Y00139</v>
      </c>
      <c r="F456" s="214" t="str">
        <f>INDEX(ТабЛЭП[],MATCH(ТабТП[Код ПС]&amp;TRIM(G456),ТабЛЭП[Ключ],0),1)</f>
        <v>392-016-140</v>
      </c>
      <c r="G456" s="290" t="s">
        <v>5766</v>
      </c>
      <c r="H456" s="280" t="str">
        <f>INDEX(ТабПС[],MATCH(I456,Подстанции,0),1)</f>
        <v>392-016</v>
      </c>
      <c r="I456" s="447" t="s">
        <v>250</v>
      </c>
      <c r="J456" s="420"/>
      <c r="K456" s="420"/>
      <c r="L456" s="420"/>
      <c r="M456" s="420"/>
      <c r="N456" s="420"/>
      <c r="O456" s="420"/>
      <c r="P456" s="420"/>
      <c r="Q456" s="420"/>
      <c r="R456" s="420"/>
      <c r="S456" s="420"/>
      <c r="T456" s="420"/>
      <c r="U456" s="420"/>
      <c r="V456" s="420"/>
      <c r="W456" s="420"/>
      <c r="X456" s="420"/>
      <c r="Y456" s="420"/>
      <c r="Z456" s="420"/>
      <c r="AA456" s="420"/>
      <c r="AB456" s="420"/>
      <c r="AC456" s="420"/>
      <c r="AD456" s="420"/>
      <c r="AE456" s="420"/>
      <c r="AF456" s="420"/>
      <c r="AG456" s="420"/>
      <c r="AH456" s="419"/>
      <c r="AI456" s="419"/>
      <c r="AJ456" s="420"/>
      <c r="AK456" s="420"/>
      <c r="AL456" s="420"/>
      <c r="AM456" s="420"/>
      <c r="AN456" s="421"/>
      <c r="AO456" s="421"/>
      <c r="AP456" s="421"/>
      <c r="AQ456" s="332"/>
      <c r="AR456" s="332"/>
      <c r="AS456" s="332"/>
      <c r="AT456" s="332"/>
      <c r="AU456" s="332"/>
      <c r="AV456" s="332"/>
      <c r="AW456" s="332"/>
      <c r="AX456" s="332"/>
      <c r="AY456" s="332"/>
      <c r="AZ456" s="332"/>
    </row>
    <row r="457" spans="1:52" s="61" customFormat="1" ht="15.75" hidden="1" customHeight="1" x14ac:dyDescent="0.25">
      <c r="A457" s="197" t="str">
        <f>CONCATENATE(F457,"-",C457)</f>
        <v>392-016-140-02455</v>
      </c>
      <c r="B457" s="490" t="str">
        <f>ТабТП[[#This Row],[Код ВЛ]]&amp;TRIM(ТабТП[[#This Row],[Наименование ТП]])</f>
        <v>392-016-140ТП 75-07</v>
      </c>
      <c r="C457" s="496" t="s">
        <v>6393</v>
      </c>
      <c r="D457" s="185" t="s">
        <v>6380</v>
      </c>
      <c r="E457" s="206" t="str">
        <f>INDEX(ТабЛЭП[],MATCH(ТабТП[Код ПС]&amp;TRIM(G457),ТабЛЭП[Ключ],0),7)</f>
        <v>Y00139</v>
      </c>
      <c r="F457" s="214" t="str">
        <f>INDEX(ТабЛЭП[],MATCH(ТабТП[Код ПС]&amp;TRIM(G457),ТабЛЭП[Ключ],0),1)</f>
        <v>392-016-140</v>
      </c>
      <c r="G457" s="290" t="s">
        <v>5766</v>
      </c>
      <c r="H457" s="280" t="str">
        <f>INDEX(ТабПС[],MATCH(I457,Подстанции,0),1)</f>
        <v>392-016</v>
      </c>
      <c r="I457" s="447" t="s">
        <v>250</v>
      </c>
      <c r="J457" s="420"/>
      <c r="K457" s="420"/>
      <c r="L457" s="420"/>
      <c r="M457" s="420"/>
      <c r="N457" s="420"/>
      <c r="O457" s="420"/>
      <c r="P457" s="420"/>
      <c r="Q457" s="420"/>
      <c r="R457" s="420"/>
      <c r="S457" s="420"/>
      <c r="T457" s="420"/>
      <c r="U457" s="420"/>
      <c r="V457" s="420"/>
      <c r="W457" s="420"/>
      <c r="X457" s="420"/>
      <c r="Y457" s="420"/>
      <c r="Z457" s="420"/>
      <c r="AA457" s="420"/>
      <c r="AB457" s="420"/>
      <c r="AC457" s="420"/>
      <c r="AD457" s="420"/>
      <c r="AE457" s="420"/>
      <c r="AF457" s="420"/>
      <c r="AG457" s="420"/>
      <c r="AH457" s="419"/>
      <c r="AI457" s="419"/>
      <c r="AJ457" s="420"/>
      <c r="AK457" s="420"/>
      <c r="AL457" s="420"/>
      <c r="AM457" s="420"/>
      <c r="AN457" s="421"/>
      <c r="AO457" s="421"/>
      <c r="AP457" s="421"/>
      <c r="AQ457" s="332"/>
      <c r="AR457" s="332"/>
      <c r="AS457" s="332"/>
      <c r="AT457" s="332"/>
      <c r="AU457" s="332"/>
      <c r="AV457" s="332"/>
      <c r="AW457" s="332"/>
      <c r="AX457" s="332"/>
      <c r="AY457" s="332"/>
      <c r="AZ457" s="332"/>
    </row>
    <row r="458" spans="1:52" s="61" customFormat="1" ht="15.75" hidden="1" customHeight="1" x14ac:dyDescent="0.25">
      <c r="A458" s="197" t="str">
        <f>CONCATENATE(F458,"-",C458)</f>
        <v>392-016-140-02456</v>
      </c>
      <c r="B458" s="490" t="str">
        <f>ТабТП[[#This Row],[Код ВЛ]]&amp;TRIM(ТабТП[[#This Row],[Наименование ТП]])</f>
        <v>392-016-140ТП 75-08</v>
      </c>
      <c r="C458" s="496" t="s">
        <v>6394</v>
      </c>
      <c r="D458" s="185" t="s">
        <v>6381</v>
      </c>
      <c r="E458" s="206" t="str">
        <f>INDEX(ТабЛЭП[],MATCH(ТабТП[Код ПС]&amp;TRIM(G458),ТабЛЭП[Ключ],0),7)</f>
        <v>Y00139</v>
      </c>
      <c r="F458" s="214" t="str">
        <f>INDEX(ТабЛЭП[],MATCH(ТабТП[Код ПС]&amp;TRIM(G458),ТабЛЭП[Ключ],0),1)</f>
        <v>392-016-140</v>
      </c>
      <c r="G458" s="290" t="s">
        <v>5766</v>
      </c>
      <c r="H458" s="280" t="str">
        <f>INDEX(ТабПС[],MATCH(I458,Подстанции,0),1)</f>
        <v>392-016</v>
      </c>
      <c r="I458" s="447" t="s">
        <v>250</v>
      </c>
      <c r="J458" s="420"/>
      <c r="K458" s="420"/>
      <c r="L458" s="420"/>
      <c r="M458" s="420"/>
      <c r="N458" s="420"/>
      <c r="O458" s="420"/>
      <c r="P458" s="420"/>
      <c r="Q458" s="420"/>
      <c r="R458" s="420"/>
      <c r="S458" s="420"/>
      <c r="T458" s="420"/>
      <c r="U458" s="420"/>
      <c r="V458" s="420"/>
      <c r="W458" s="420"/>
      <c r="X458" s="420"/>
      <c r="Y458" s="420"/>
      <c r="Z458" s="420"/>
      <c r="AA458" s="420"/>
      <c r="AB458" s="420"/>
      <c r="AC458" s="420"/>
      <c r="AD458" s="420"/>
      <c r="AE458" s="420"/>
      <c r="AF458" s="420"/>
      <c r="AG458" s="420"/>
      <c r="AH458" s="419"/>
      <c r="AI458" s="419"/>
      <c r="AJ458" s="420"/>
      <c r="AK458" s="420"/>
      <c r="AL458" s="420"/>
      <c r="AM458" s="420"/>
      <c r="AN458" s="421"/>
      <c r="AO458" s="421"/>
      <c r="AP458" s="421"/>
      <c r="AQ458" s="332"/>
      <c r="AR458" s="332"/>
      <c r="AS458" s="332"/>
      <c r="AT458" s="332"/>
      <c r="AU458" s="332"/>
      <c r="AV458" s="332"/>
      <c r="AW458" s="332"/>
      <c r="AX458" s="332"/>
      <c r="AY458" s="332"/>
      <c r="AZ458" s="332"/>
    </row>
    <row r="459" spans="1:52" s="61" customFormat="1" ht="15.75" hidden="1" customHeight="1" x14ac:dyDescent="0.25">
      <c r="A459" s="197" t="str">
        <f>CONCATENATE(F459,"-",C459)</f>
        <v>392-016-140-02457</v>
      </c>
      <c r="B459" s="490" t="str">
        <f>ТабТП[[#This Row],[Код ВЛ]]&amp;TRIM(ТабТП[[#This Row],[Наименование ТП]])</f>
        <v>392-016-140ТП 75-09</v>
      </c>
      <c r="C459" s="496" t="s">
        <v>6395</v>
      </c>
      <c r="D459" s="185" t="s">
        <v>6382</v>
      </c>
      <c r="E459" s="206" t="str">
        <f>INDEX(ТабЛЭП[],MATCH(ТабТП[Код ПС]&amp;TRIM(G459),ТабЛЭП[Ключ],0),7)</f>
        <v>Y00139</v>
      </c>
      <c r="F459" s="214" t="str">
        <f>INDEX(ТабЛЭП[],MATCH(ТабТП[Код ПС]&amp;TRIM(G459),ТабЛЭП[Ключ],0),1)</f>
        <v>392-016-140</v>
      </c>
      <c r="G459" s="290" t="s">
        <v>5766</v>
      </c>
      <c r="H459" s="280" t="str">
        <f>INDEX(ТабПС[],MATCH(I459,Подстанции,0),1)</f>
        <v>392-016</v>
      </c>
      <c r="I459" s="447" t="s">
        <v>250</v>
      </c>
      <c r="J459" s="420"/>
      <c r="K459" s="420"/>
      <c r="L459" s="420"/>
      <c r="M459" s="420"/>
      <c r="N459" s="420"/>
      <c r="O459" s="420"/>
      <c r="P459" s="420"/>
      <c r="Q459" s="420"/>
      <c r="R459" s="420"/>
      <c r="S459" s="420"/>
      <c r="T459" s="420"/>
      <c r="U459" s="420"/>
      <c r="V459" s="420"/>
      <c r="W459" s="420"/>
      <c r="X459" s="420"/>
      <c r="Y459" s="420"/>
      <c r="Z459" s="420"/>
      <c r="AA459" s="420"/>
      <c r="AB459" s="420"/>
      <c r="AC459" s="420"/>
      <c r="AD459" s="420"/>
      <c r="AE459" s="420"/>
      <c r="AF459" s="420"/>
      <c r="AG459" s="420"/>
      <c r="AH459" s="419"/>
      <c r="AI459" s="419"/>
      <c r="AJ459" s="420"/>
      <c r="AK459" s="420"/>
      <c r="AL459" s="420"/>
      <c r="AM459" s="420"/>
      <c r="AN459" s="421"/>
      <c r="AO459" s="421"/>
      <c r="AP459" s="421"/>
      <c r="AQ459" s="332"/>
      <c r="AR459" s="332"/>
      <c r="AS459" s="332"/>
      <c r="AT459" s="332"/>
      <c r="AU459" s="332"/>
      <c r="AV459" s="332"/>
      <c r="AW459" s="332"/>
      <c r="AX459" s="332"/>
      <c r="AY459" s="332"/>
      <c r="AZ459" s="332"/>
    </row>
    <row r="460" spans="1:52" s="61" customFormat="1" ht="15.75" hidden="1" customHeight="1" x14ac:dyDescent="0.25">
      <c r="A460" s="197" t="str">
        <f>CONCATENATE(F460,"-",C460)</f>
        <v>392-016-140-02458</v>
      </c>
      <c r="B460" s="490" t="str">
        <f>ТабТП[[#This Row],[Код ВЛ]]&amp;TRIM(ТабТП[[#This Row],[Наименование ТП]])</f>
        <v>392-016-140ТП 75-10</v>
      </c>
      <c r="C460" s="496" t="s">
        <v>6396</v>
      </c>
      <c r="D460" s="185" t="s">
        <v>6383</v>
      </c>
      <c r="E460" s="206" t="str">
        <f>INDEX(ТабЛЭП[],MATCH(ТабТП[Код ПС]&amp;TRIM(G460),ТабЛЭП[Ключ],0),7)</f>
        <v>Y00139</v>
      </c>
      <c r="F460" s="214" t="str">
        <f>INDEX(ТабЛЭП[],MATCH(ТабТП[Код ПС]&amp;TRIM(G460),ТабЛЭП[Ключ],0),1)</f>
        <v>392-016-140</v>
      </c>
      <c r="G460" s="290" t="s">
        <v>5766</v>
      </c>
      <c r="H460" s="280" t="str">
        <f>INDEX(ТабПС[],MATCH(I460,Подстанции,0),1)</f>
        <v>392-016</v>
      </c>
      <c r="I460" s="447" t="s">
        <v>250</v>
      </c>
      <c r="J460" s="420"/>
      <c r="K460" s="420"/>
      <c r="L460" s="420"/>
      <c r="M460" s="420"/>
      <c r="N460" s="420"/>
      <c r="O460" s="420"/>
      <c r="P460" s="420"/>
      <c r="Q460" s="420"/>
      <c r="R460" s="420"/>
      <c r="S460" s="420"/>
      <c r="T460" s="420"/>
      <c r="U460" s="420"/>
      <c r="V460" s="420"/>
      <c r="W460" s="420"/>
      <c r="X460" s="420"/>
      <c r="Y460" s="420"/>
      <c r="Z460" s="420"/>
      <c r="AA460" s="420"/>
      <c r="AB460" s="420"/>
      <c r="AC460" s="420"/>
      <c r="AD460" s="420"/>
      <c r="AE460" s="420"/>
      <c r="AF460" s="420"/>
      <c r="AG460" s="420"/>
      <c r="AH460" s="419"/>
      <c r="AI460" s="419"/>
      <c r="AJ460" s="420"/>
      <c r="AK460" s="420"/>
      <c r="AL460" s="420"/>
      <c r="AM460" s="420"/>
      <c r="AN460" s="421"/>
      <c r="AO460" s="421"/>
      <c r="AP460" s="421"/>
      <c r="AQ460" s="332"/>
      <c r="AR460" s="332"/>
      <c r="AS460" s="332"/>
      <c r="AT460" s="332"/>
      <c r="AU460" s="332"/>
      <c r="AV460" s="332"/>
      <c r="AW460" s="332"/>
      <c r="AX460" s="332"/>
      <c r="AY460" s="332"/>
      <c r="AZ460" s="332"/>
    </row>
    <row r="461" spans="1:52" s="61" customFormat="1" ht="15.75" hidden="1" customHeight="1" x14ac:dyDescent="0.25">
      <c r="A461" s="197" t="str">
        <f>CONCATENATE(F461,"-",C461)</f>
        <v>392-016-140-02459</v>
      </c>
      <c r="B461" s="490" t="str">
        <f>ТабТП[[#This Row],[Код ВЛ]]&amp;TRIM(ТабТП[[#This Row],[Наименование ТП]])</f>
        <v>392-016-140ТП 75-11</v>
      </c>
      <c r="C461" s="496" t="s">
        <v>6397</v>
      </c>
      <c r="D461" s="185" t="s">
        <v>6384</v>
      </c>
      <c r="E461" s="206" t="str">
        <f>INDEX(ТабЛЭП[],MATCH(ТабТП[Код ПС]&amp;TRIM(G461),ТабЛЭП[Ключ],0),7)</f>
        <v>Y00139</v>
      </c>
      <c r="F461" s="214" t="str">
        <f>INDEX(ТабЛЭП[],MATCH(ТабТП[Код ПС]&amp;TRIM(G461),ТабЛЭП[Ключ],0),1)</f>
        <v>392-016-140</v>
      </c>
      <c r="G461" s="290" t="s">
        <v>5766</v>
      </c>
      <c r="H461" s="280" t="str">
        <f>INDEX(ТабПС[],MATCH(I461,Подстанции,0),1)</f>
        <v>392-016</v>
      </c>
      <c r="I461" s="447" t="s">
        <v>250</v>
      </c>
      <c r="J461" s="420"/>
      <c r="K461" s="420"/>
      <c r="L461" s="420"/>
      <c r="M461" s="420"/>
      <c r="N461" s="420"/>
      <c r="O461" s="420"/>
      <c r="P461" s="420"/>
      <c r="Q461" s="420"/>
      <c r="R461" s="420"/>
      <c r="S461" s="420"/>
      <c r="T461" s="420"/>
      <c r="U461" s="420"/>
      <c r="V461" s="420"/>
      <c r="W461" s="420"/>
      <c r="X461" s="420"/>
      <c r="Y461" s="420"/>
      <c r="Z461" s="420"/>
      <c r="AA461" s="420"/>
      <c r="AB461" s="420"/>
      <c r="AC461" s="420"/>
      <c r="AD461" s="420"/>
      <c r="AE461" s="420"/>
      <c r="AF461" s="420"/>
      <c r="AG461" s="420"/>
      <c r="AH461" s="419"/>
      <c r="AI461" s="419"/>
      <c r="AJ461" s="420"/>
      <c r="AK461" s="420"/>
      <c r="AL461" s="420"/>
      <c r="AM461" s="420"/>
      <c r="AN461" s="421"/>
      <c r="AO461" s="421"/>
      <c r="AP461" s="421"/>
      <c r="AQ461" s="332"/>
      <c r="AR461" s="332"/>
      <c r="AS461" s="332"/>
      <c r="AT461" s="332"/>
      <c r="AU461" s="332"/>
      <c r="AV461" s="332"/>
      <c r="AW461" s="332"/>
      <c r="AX461" s="332"/>
      <c r="AY461" s="332"/>
      <c r="AZ461" s="332"/>
    </row>
    <row r="462" spans="1:52" s="61" customFormat="1" ht="15.75" hidden="1" customHeight="1" x14ac:dyDescent="0.25">
      <c r="A462" s="197" t="str">
        <f>CONCATENATE(F462,"-",C462)</f>
        <v>392-016-140-02460</v>
      </c>
      <c r="B462" s="490" t="str">
        <f>ТабТП[[#This Row],[Код ВЛ]]&amp;TRIM(ТабТП[[#This Row],[Наименование ТП]])</f>
        <v>392-016-140ТП 75-12</v>
      </c>
      <c r="C462" s="496" t="s">
        <v>6398</v>
      </c>
      <c r="D462" s="185" t="s">
        <v>6385</v>
      </c>
      <c r="E462" s="206" t="str">
        <f>INDEX(ТабЛЭП[],MATCH(ТабТП[Код ПС]&amp;TRIM(G462),ТабЛЭП[Ключ],0),7)</f>
        <v>Y00139</v>
      </c>
      <c r="F462" s="214" t="str">
        <f>INDEX(ТабЛЭП[],MATCH(ТабТП[Код ПС]&amp;TRIM(G462),ТабЛЭП[Ключ],0),1)</f>
        <v>392-016-140</v>
      </c>
      <c r="G462" s="290" t="s">
        <v>5766</v>
      </c>
      <c r="H462" s="280" t="str">
        <f>INDEX(ТабПС[],MATCH(I462,Подстанции,0),1)</f>
        <v>392-016</v>
      </c>
      <c r="I462" s="447" t="s">
        <v>250</v>
      </c>
      <c r="J462" s="420"/>
      <c r="K462" s="420"/>
      <c r="L462" s="420"/>
      <c r="M462" s="420"/>
      <c r="N462" s="420"/>
      <c r="O462" s="420"/>
      <c r="P462" s="420"/>
      <c r="Q462" s="420"/>
      <c r="R462" s="420"/>
      <c r="S462" s="420"/>
      <c r="T462" s="420"/>
      <c r="U462" s="420"/>
      <c r="V462" s="420"/>
      <c r="W462" s="420"/>
      <c r="X462" s="420"/>
      <c r="Y462" s="420"/>
      <c r="Z462" s="420"/>
      <c r="AA462" s="420"/>
      <c r="AB462" s="420"/>
      <c r="AC462" s="420"/>
      <c r="AD462" s="420"/>
      <c r="AE462" s="420"/>
      <c r="AF462" s="420"/>
      <c r="AG462" s="420"/>
      <c r="AH462" s="419"/>
      <c r="AI462" s="419"/>
      <c r="AJ462" s="420"/>
      <c r="AK462" s="420"/>
      <c r="AL462" s="420"/>
      <c r="AM462" s="420"/>
      <c r="AN462" s="421"/>
      <c r="AO462" s="421"/>
      <c r="AP462" s="421"/>
      <c r="AQ462" s="332"/>
      <c r="AR462" s="332"/>
      <c r="AS462" s="332"/>
      <c r="AT462" s="332"/>
      <c r="AU462" s="332"/>
      <c r="AV462" s="332"/>
      <c r="AW462" s="332"/>
      <c r="AX462" s="332"/>
      <c r="AY462" s="332"/>
      <c r="AZ462" s="332"/>
    </row>
    <row r="463" spans="1:52" s="61" customFormat="1" ht="15.75" hidden="1" customHeight="1" x14ac:dyDescent="0.25">
      <c r="A463" s="197" t="str">
        <f>CONCATENATE(F463,"-",C463)</f>
        <v>392-016-140-02461</v>
      </c>
      <c r="B463" s="490" t="str">
        <f>ТабТП[[#This Row],[Код ВЛ]]&amp;TRIM(ТабТП[[#This Row],[Наименование ТП]])</f>
        <v>392-016-140ТП 75-13</v>
      </c>
      <c r="C463" s="496" t="s">
        <v>6399</v>
      </c>
      <c r="D463" s="185" t="s">
        <v>6386</v>
      </c>
      <c r="E463" s="206" t="str">
        <f>INDEX(ТабЛЭП[],MATCH(ТабТП[Код ПС]&amp;TRIM(G463),ТабЛЭП[Ключ],0),7)</f>
        <v>Y00139</v>
      </c>
      <c r="F463" s="214" t="str">
        <f>INDEX(ТабЛЭП[],MATCH(ТабТП[Код ПС]&amp;TRIM(G463),ТабЛЭП[Ключ],0),1)</f>
        <v>392-016-140</v>
      </c>
      <c r="G463" s="290" t="s">
        <v>5766</v>
      </c>
      <c r="H463" s="280" t="str">
        <f>INDEX(ТабПС[],MATCH(I463,Подстанции,0),1)</f>
        <v>392-016</v>
      </c>
      <c r="I463" s="447" t="s">
        <v>250</v>
      </c>
      <c r="J463" s="420"/>
      <c r="K463" s="420"/>
      <c r="L463" s="420"/>
      <c r="M463" s="420"/>
      <c r="N463" s="420"/>
      <c r="O463" s="420"/>
      <c r="P463" s="420"/>
      <c r="Q463" s="420"/>
      <c r="R463" s="420"/>
      <c r="S463" s="420"/>
      <c r="T463" s="420"/>
      <c r="U463" s="420"/>
      <c r="V463" s="420"/>
      <c r="W463" s="420"/>
      <c r="X463" s="420"/>
      <c r="Y463" s="420"/>
      <c r="Z463" s="420"/>
      <c r="AA463" s="420"/>
      <c r="AB463" s="420"/>
      <c r="AC463" s="420"/>
      <c r="AD463" s="420"/>
      <c r="AE463" s="420"/>
      <c r="AF463" s="420"/>
      <c r="AG463" s="420"/>
      <c r="AH463" s="419"/>
      <c r="AI463" s="419"/>
      <c r="AJ463" s="420"/>
      <c r="AK463" s="420"/>
      <c r="AL463" s="420"/>
      <c r="AM463" s="420"/>
      <c r="AN463" s="421"/>
      <c r="AO463" s="421"/>
      <c r="AP463" s="421"/>
      <c r="AQ463" s="332"/>
      <c r="AR463" s="332"/>
      <c r="AS463" s="332"/>
      <c r="AT463" s="332"/>
      <c r="AU463" s="332"/>
      <c r="AV463" s="332"/>
      <c r="AW463" s="332"/>
      <c r="AX463" s="332"/>
      <c r="AY463" s="332"/>
      <c r="AZ463" s="332"/>
    </row>
    <row r="464" spans="1:52" s="61" customFormat="1" ht="15.75" hidden="1" customHeight="1" x14ac:dyDescent="0.25">
      <c r="A464" s="197" t="str">
        <f>CONCATENATE(F464,"-",C464)</f>
        <v>392-016-141-02426</v>
      </c>
      <c r="B464" s="490" t="str">
        <f>ТабТП[[#This Row],[Код ВЛ]]&amp;TRIM(ТабТП[[#This Row],[Наименование ТП]])</f>
        <v>392-016-141ТП 76-01</v>
      </c>
      <c r="C464" s="496" t="s">
        <v>6330</v>
      </c>
      <c r="D464" s="185" t="s">
        <v>6329</v>
      </c>
      <c r="E464" s="206" t="str">
        <f>INDEX(ТабЛЭП[],MATCH(ТабТП[Код ПС]&amp;TRIM(G464),ТабЛЭП[Ключ],0),7)</f>
        <v>Y00140</v>
      </c>
      <c r="F464" s="214" t="str">
        <f>INDEX(ТабЛЭП[],MATCH(ТабТП[Код ПС]&amp;TRIM(G464),ТабЛЭП[Ключ],0),1)</f>
        <v>392-016-141</v>
      </c>
      <c r="G464" s="290" t="s">
        <v>5767</v>
      </c>
      <c r="H464" s="280" t="str">
        <f>INDEX(ТабПС[],MATCH(I464,Подстанции,0),1)</f>
        <v>392-016</v>
      </c>
      <c r="I464" s="447" t="s">
        <v>250</v>
      </c>
      <c r="J464" s="420"/>
      <c r="K464" s="420"/>
      <c r="L464" s="420"/>
      <c r="M464" s="420"/>
      <c r="N464" s="420"/>
      <c r="O464" s="420"/>
      <c r="P464" s="420"/>
      <c r="Q464" s="420"/>
      <c r="R464" s="420"/>
      <c r="S464" s="420"/>
      <c r="T464" s="420"/>
      <c r="U464" s="420"/>
      <c r="V464" s="420"/>
      <c r="W464" s="420"/>
      <c r="X464" s="420"/>
      <c r="Y464" s="420"/>
      <c r="Z464" s="420"/>
      <c r="AA464" s="420"/>
      <c r="AB464" s="420"/>
      <c r="AC464" s="420"/>
      <c r="AD464" s="420"/>
      <c r="AE464" s="420"/>
      <c r="AF464" s="420"/>
      <c r="AG464" s="420"/>
      <c r="AH464" s="419"/>
      <c r="AI464" s="419"/>
      <c r="AJ464" s="420"/>
      <c r="AK464" s="420"/>
      <c r="AL464" s="420"/>
      <c r="AM464" s="420"/>
      <c r="AN464" s="421"/>
      <c r="AO464" s="421"/>
      <c r="AP464" s="421"/>
      <c r="AQ464" s="332"/>
      <c r="AR464" s="332"/>
      <c r="AS464" s="332"/>
      <c r="AT464" s="332"/>
      <c r="AU464" s="332"/>
      <c r="AV464" s="332"/>
      <c r="AW464" s="332"/>
      <c r="AX464" s="332"/>
      <c r="AY464" s="332"/>
      <c r="AZ464" s="332"/>
    </row>
    <row r="465" spans="1:52" s="61" customFormat="1" ht="15.75" hidden="1" customHeight="1" x14ac:dyDescent="0.25">
      <c r="A465" s="197" t="str">
        <f>CONCATENATE(F465,"-",C465)</f>
        <v>392-016-142-02439</v>
      </c>
      <c r="B465" s="490" t="str">
        <f>ТабТП[[#This Row],[Код ВЛ]]&amp;TRIM(ТабТП[[#This Row],[Наименование ТП]])</f>
        <v>392-016-142ТП 83-01</v>
      </c>
      <c r="C465" s="496" t="s">
        <v>6353</v>
      </c>
      <c r="D465" s="185" t="s">
        <v>6349</v>
      </c>
      <c r="E465" s="206" t="str">
        <f>INDEX(ТабЛЭП[],MATCH(ТабТП[Код ПС]&amp;TRIM(G465),ТабЛЭП[Ключ],0),7)</f>
        <v>Y00141</v>
      </c>
      <c r="F465" s="214" t="str">
        <f>INDEX(ТабЛЭП[],MATCH(ТабТП[Код ПС]&amp;TRIM(G465),ТабЛЭП[Ключ],0),1)</f>
        <v>392-016-142</v>
      </c>
      <c r="G465" s="290" t="s">
        <v>5768</v>
      </c>
      <c r="H465" s="280" t="str">
        <f>INDEX(ТабПС[],MATCH(I465,Подстанции,0),1)</f>
        <v>392-016</v>
      </c>
      <c r="I465" s="447" t="s">
        <v>250</v>
      </c>
      <c r="J465" s="420"/>
      <c r="K465" s="420"/>
      <c r="L465" s="420"/>
      <c r="M465" s="420"/>
      <c r="N465" s="420"/>
      <c r="O465" s="420"/>
      <c r="P465" s="420"/>
      <c r="Q465" s="420"/>
      <c r="R465" s="420"/>
      <c r="S465" s="420"/>
      <c r="T465" s="420"/>
      <c r="U465" s="420"/>
      <c r="V465" s="420"/>
      <c r="W465" s="420"/>
      <c r="X465" s="420"/>
      <c r="Y465" s="420"/>
      <c r="Z465" s="420"/>
      <c r="AA465" s="420"/>
      <c r="AB465" s="420"/>
      <c r="AC465" s="420"/>
      <c r="AD465" s="420"/>
      <c r="AE465" s="420"/>
      <c r="AF465" s="420"/>
      <c r="AG465" s="420"/>
      <c r="AH465" s="419"/>
      <c r="AI465" s="419"/>
      <c r="AJ465" s="420"/>
      <c r="AK465" s="420"/>
      <c r="AL465" s="420"/>
      <c r="AM465" s="420"/>
      <c r="AN465" s="421"/>
      <c r="AO465" s="421"/>
      <c r="AP465" s="421"/>
      <c r="AQ465" s="332"/>
      <c r="AR465" s="332"/>
      <c r="AS465" s="332"/>
      <c r="AT465" s="332"/>
      <c r="AU465" s="332"/>
      <c r="AV465" s="332"/>
      <c r="AW465" s="332"/>
      <c r="AX465" s="332"/>
      <c r="AY465" s="332"/>
      <c r="AZ465" s="332"/>
    </row>
    <row r="466" spans="1:52" s="61" customFormat="1" ht="15.75" hidden="1" customHeight="1" x14ac:dyDescent="0.25">
      <c r="A466" s="197" t="str">
        <f>CONCATENATE(F466,"-",C466)</f>
        <v>392-016-142-02440</v>
      </c>
      <c r="B466" s="490" t="str">
        <f>ТабТП[[#This Row],[Код ВЛ]]&amp;TRIM(ТабТП[[#This Row],[Наименование ТП]])</f>
        <v>392-016-142ТП 84-01</v>
      </c>
      <c r="C466" s="496" t="s">
        <v>6354</v>
      </c>
      <c r="D466" s="185" t="s">
        <v>6350</v>
      </c>
      <c r="E466" s="206" t="str">
        <f>INDEX(ТабЛЭП[],MATCH(ТабТП[Код ПС]&amp;TRIM(G466),ТабЛЭП[Ключ],0),7)</f>
        <v>Y00141</v>
      </c>
      <c r="F466" s="214" t="str">
        <f>INDEX(ТабЛЭП[],MATCH(ТабТП[Код ПС]&amp;TRIM(G466),ТабЛЭП[Ключ],0),1)</f>
        <v>392-016-142</v>
      </c>
      <c r="G466" s="290" t="s">
        <v>5768</v>
      </c>
      <c r="H466" s="280" t="str">
        <f>INDEX(ТабПС[],MATCH(I466,Подстанции,0),1)</f>
        <v>392-016</v>
      </c>
      <c r="I466" s="447" t="s">
        <v>250</v>
      </c>
      <c r="J466" s="420"/>
      <c r="K466" s="420"/>
      <c r="L466" s="420"/>
      <c r="M466" s="420"/>
      <c r="N466" s="420"/>
      <c r="O466" s="420"/>
      <c r="P466" s="420"/>
      <c r="Q466" s="420"/>
      <c r="R466" s="420"/>
      <c r="S466" s="420"/>
      <c r="T466" s="420"/>
      <c r="U466" s="420"/>
      <c r="V466" s="420"/>
      <c r="W466" s="420"/>
      <c r="X466" s="420"/>
      <c r="Y466" s="420"/>
      <c r="Z466" s="420"/>
      <c r="AA466" s="420"/>
      <c r="AB466" s="420"/>
      <c r="AC466" s="420"/>
      <c r="AD466" s="420"/>
      <c r="AE466" s="420"/>
      <c r="AF466" s="420"/>
      <c r="AG466" s="420"/>
      <c r="AH466" s="419"/>
      <c r="AI466" s="419"/>
      <c r="AJ466" s="420"/>
      <c r="AK466" s="420"/>
      <c r="AL466" s="420"/>
      <c r="AM466" s="420"/>
      <c r="AN466" s="421"/>
      <c r="AO466" s="421"/>
      <c r="AP466" s="421"/>
      <c r="AQ466" s="332"/>
      <c r="AR466" s="332"/>
      <c r="AS466" s="332"/>
      <c r="AT466" s="332"/>
      <c r="AU466" s="332"/>
      <c r="AV466" s="332"/>
      <c r="AW466" s="332"/>
      <c r="AX466" s="332"/>
      <c r="AY466" s="332"/>
      <c r="AZ466" s="332"/>
    </row>
    <row r="467" spans="1:52" s="61" customFormat="1" ht="15.75" hidden="1" customHeight="1" x14ac:dyDescent="0.25">
      <c r="A467" s="197" t="str">
        <f>CONCATENATE(F467,"-",C467)</f>
        <v>392-016-142-02441</v>
      </c>
      <c r="B467" s="490" t="str">
        <f>ТабТП[[#This Row],[Код ВЛ]]&amp;TRIM(ТабТП[[#This Row],[Наименование ТП]])</f>
        <v>392-016-142ТП 84-02</v>
      </c>
      <c r="C467" s="496" t="s">
        <v>6355</v>
      </c>
      <c r="D467" s="185" t="s">
        <v>6351</v>
      </c>
      <c r="E467" s="206" t="str">
        <f>INDEX(ТабЛЭП[],MATCH(ТабТП[Код ПС]&amp;TRIM(G467),ТабЛЭП[Ключ],0),7)</f>
        <v>Y00141</v>
      </c>
      <c r="F467" s="214" t="str">
        <f>INDEX(ТабЛЭП[],MATCH(ТабТП[Код ПС]&amp;TRIM(G467),ТабЛЭП[Ключ],0),1)</f>
        <v>392-016-142</v>
      </c>
      <c r="G467" s="290" t="s">
        <v>5768</v>
      </c>
      <c r="H467" s="280" t="str">
        <f>INDEX(ТабПС[],MATCH(I467,Подстанции,0),1)</f>
        <v>392-016</v>
      </c>
      <c r="I467" s="447" t="s">
        <v>250</v>
      </c>
      <c r="J467" s="420"/>
      <c r="K467" s="420"/>
      <c r="L467" s="420"/>
      <c r="M467" s="420"/>
      <c r="N467" s="420"/>
      <c r="O467" s="420"/>
      <c r="P467" s="420"/>
      <c r="Q467" s="420"/>
      <c r="R467" s="420"/>
      <c r="S467" s="420"/>
      <c r="T467" s="420"/>
      <c r="U467" s="420"/>
      <c r="V467" s="420"/>
      <c r="W467" s="420"/>
      <c r="X467" s="420"/>
      <c r="Y467" s="420"/>
      <c r="Z467" s="420"/>
      <c r="AA467" s="420"/>
      <c r="AB467" s="420"/>
      <c r="AC467" s="420"/>
      <c r="AD467" s="420"/>
      <c r="AE467" s="420"/>
      <c r="AF467" s="420"/>
      <c r="AG467" s="420"/>
      <c r="AH467" s="419"/>
      <c r="AI467" s="419"/>
      <c r="AJ467" s="420"/>
      <c r="AK467" s="420"/>
      <c r="AL467" s="420"/>
      <c r="AM467" s="420"/>
      <c r="AN467" s="421"/>
      <c r="AO467" s="421"/>
      <c r="AP467" s="421"/>
      <c r="AQ467" s="332"/>
      <c r="AR467" s="332"/>
      <c r="AS467" s="332"/>
      <c r="AT467" s="332"/>
      <c r="AU467" s="332"/>
      <c r="AV467" s="332"/>
      <c r="AW467" s="332"/>
      <c r="AX467" s="332"/>
      <c r="AY467" s="332"/>
      <c r="AZ467" s="332"/>
    </row>
    <row r="468" spans="1:52" s="61" customFormat="1" ht="15.75" hidden="1" customHeight="1" x14ac:dyDescent="0.25">
      <c r="A468" s="197" t="str">
        <f>CONCATENATE(F468,"-",C468)</f>
        <v>392-016-142-02442</v>
      </c>
      <c r="B468" s="490" t="str">
        <f>ТабТП[[#This Row],[Код ВЛ]]&amp;TRIM(ТабТП[[#This Row],[Наименование ТП]])</f>
        <v>392-016-142ТП 84-04</v>
      </c>
      <c r="C468" s="496" t="s">
        <v>6356</v>
      </c>
      <c r="D468" s="185" t="s">
        <v>6352</v>
      </c>
      <c r="E468" s="206" t="str">
        <f>INDEX(ТабЛЭП[],MATCH(ТабТП[Код ПС]&amp;TRIM(G468),ТабЛЭП[Ключ],0),7)</f>
        <v>Y00141</v>
      </c>
      <c r="F468" s="214" t="str">
        <f>INDEX(ТабЛЭП[],MATCH(ТабТП[Код ПС]&amp;TRIM(G468),ТабЛЭП[Ключ],0),1)</f>
        <v>392-016-142</v>
      </c>
      <c r="G468" s="290" t="s">
        <v>5768</v>
      </c>
      <c r="H468" s="280" t="str">
        <f>INDEX(ТабПС[],MATCH(I468,Подстанции,0),1)</f>
        <v>392-016</v>
      </c>
      <c r="I468" s="447" t="s">
        <v>250</v>
      </c>
      <c r="J468" s="420"/>
      <c r="K468" s="420"/>
      <c r="L468" s="420"/>
      <c r="M468" s="420"/>
      <c r="N468" s="420"/>
      <c r="O468" s="420"/>
      <c r="P468" s="420"/>
      <c r="Q468" s="420"/>
      <c r="R468" s="420"/>
      <c r="S468" s="420"/>
      <c r="T468" s="420"/>
      <c r="U468" s="420"/>
      <c r="V468" s="420"/>
      <c r="W468" s="420"/>
      <c r="X468" s="420"/>
      <c r="Y468" s="420"/>
      <c r="Z468" s="420"/>
      <c r="AA468" s="420"/>
      <c r="AB468" s="420"/>
      <c r="AC468" s="420"/>
      <c r="AD468" s="420"/>
      <c r="AE468" s="420"/>
      <c r="AF468" s="420"/>
      <c r="AG468" s="420"/>
      <c r="AH468" s="419"/>
      <c r="AI468" s="419"/>
      <c r="AJ468" s="420"/>
      <c r="AK468" s="420"/>
      <c r="AL468" s="420"/>
      <c r="AM468" s="420"/>
      <c r="AN468" s="421"/>
      <c r="AO468" s="421"/>
      <c r="AP468" s="421"/>
      <c r="AQ468" s="332"/>
      <c r="AR468" s="332"/>
      <c r="AS468" s="332"/>
      <c r="AT468" s="332"/>
      <c r="AU468" s="332"/>
      <c r="AV468" s="332"/>
      <c r="AW468" s="332"/>
      <c r="AX468" s="332"/>
      <c r="AY468" s="332"/>
      <c r="AZ468" s="332"/>
    </row>
    <row r="469" spans="1:52" s="61" customFormat="1" ht="15.75" hidden="1" customHeight="1" x14ac:dyDescent="0.25">
      <c r="A469" s="281" t="str">
        <f>CONCATENATE(F469,"-",C469)</f>
        <v>392-017-023-00318</v>
      </c>
      <c r="B469" s="261" t="str">
        <f>ТабТП[[#This Row],[Код ВЛ]]&amp;TRIM(ТабТП[[#This Row],[Наименование ТП]])</f>
        <v>392-017-023ТП 41-01</v>
      </c>
      <c r="C469" s="281" t="s">
        <v>569</v>
      </c>
      <c r="D469" s="196" t="s">
        <v>3349</v>
      </c>
      <c r="E469" s="281" t="str">
        <f>INDEX(ТабЛЭП[],MATCH(ТабТП[Код ПС]&amp;TRIM(G469),ТабЛЭП[Ключ],0),7)</f>
        <v>Y00078</v>
      </c>
      <c r="F469" s="278" t="str">
        <f>INDEX(ТабЛЭП[],MATCH(ТабТП[Код ПС]&amp;TRIM(G469),ТабЛЭП[Ключ],0),1)</f>
        <v>392-017-023</v>
      </c>
      <c r="G469" s="303" t="s">
        <v>267</v>
      </c>
      <c r="H469" s="280" t="str">
        <f>INDEX(ТабПС[],MATCH(I469,Подстанции,0),1)</f>
        <v>392-017</v>
      </c>
      <c r="I469" s="447" t="s">
        <v>249</v>
      </c>
      <c r="J469" s="328"/>
      <c r="K469" s="328"/>
      <c r="L469" s="328"/>
      <c r="M469" s="328"/>
      <c r="N469" s="328"/>
      <c r="O469" s="328"/>
      <c r="P469" s="328"/>
      <c r="Q469" s="328"/>
      <c r="R469" s="328"/>
      <c r="S469" s="328"/>
      <c r="T469" s="328"/>
      <c r="U469" s="328"/>
      <c r="V469" s="328"/>
      <c r="W469" s="328"/>
      <c r="X469" s="328"/>
      <c r="Y469" s="328" t="s">
        <v>2218</v>
      </c>
      <c r="Z469" s="328"/>
      <c r="AA469" s="328"/>
      <c r="AB469" s="328"/>
      <c r="AC469" s="328"/>
      <c r="AD469" s="328"/>
      <c r="AE469" s="328"/>
      <c r="AF469" s="328"/>
      <c r="AG469" s="328"/>
      <c r="AH469" s="322"/>
      <c r="AI469" s="328"/>
      <c r="AJ469" s="420" t="s">
        <v>144</v>
      </c>
      <c r="AK469" s="328"/>
      <c r="AL469" s="328"/>
      <c r="AM469" s="210"/>
      <c r="AN469" s="263"/>
      <c r="AO469" s="263"/>
      <c r="AP469" s="263"/>
      <c r="AQ469" s="323"/>
      <c r="AR469" s="323"/>
      <c r="AS469" s="323"/>
      <c r="AT469" s="323"/>
      <c r="AU469" s="323"/>
      <c r="AV469" s="323"/>
      <c r="AW469" s="323"/>
      <c r="AX469" s="323"/>
      <c r="AY469" s="323"/>
      <c r="AZ469" s="323"/>
    </row>
    <row r="470" spans="1:52" s="61" customFormat="1" ht="15.75" hidden="1" customHeight="1" x14ac:dyDescent="0.25">
      <c r="A470" s="281" t="str">
        <f>CONCATENATE(F470,"-",C470)</f>
        <v>392-017-023-00319</v>
      </c>
      <c r="B470" s="261" t="str">
        <f>ТабТП[[#This Row],[Код ВЛ]]&amp;TRIM(ТабТП[[#This Row],[Наименование ТП]])</f>
        <v>392-017-023ТП 41-07</v>
      </c>
      <c r="C470" s="281" t="s">
        <v>583</v>
      </c>
      <c r="D470" s="196" t="s">
        <v>3350</v>
      </c>
      <c r="E470" s="281" t="str">
        <f>INDEX(ТабЛЭП[],MATCH(ТабТП[Код ПС]&amp;TRIM(G470),ТабЛЭП[Ключ],0),7)</f>
        <v>Y00078</v>
      </c>
      <c r="F470" s="278" t="str">
        <f>INDEX(ТабЛЭП[],MATCH(ТабТП[Код ПС]&amp;TRIM(G470),ТабЛЭП[Ключ],0),1)</f>
        <v>392-017-023</v>
      </c>
      <c r="G470" s="303" t="s">
        <v>267</v>
      </c>
      <c r="H470" s="280" t="str">
        <f>INDEX(ТабПС[],MATCH(I470,Подстанции,0),1)</f>
        <v>392-017</v>
      </c>
      <c r="I470" s="447" t="s">
        <v>249</v>
      </c>
      <c r="J470" s="328"/>
      <c r="K470" s="328"/>
      <c r="L470" s="328"/>
      <c r="M470" s="328"/>
      <c r="N470" s="328"/>
      <c r="O470" s="328"/>
      <c r="P470" s="328"/>
      <c r="Q470" s="328"/>
      <c r="R470" s="328"/>
      <c r="S470" s="328"/>
      <c r="T470" s="328"/>
      <c r="U470" s="328"/>
      <c r="V470" s="328"/>
      <c r="W470" s="328"/>
      <c r="X470" s="328"/>
      <c r="Y470" s="328" t="s">
        <v>2218</v>
      </c>
      <c r="Z470" s="328"/>
      <c r="AA470" s="328"/>
      <c r="AB470" s="328"/>
      <c r="AC470" s="328"/>
      <c r="AD470" s="328"/>
      <c r="AE470" s="328"/>
      <c r="AF470" s="328"/>
      <c r="AG470" s="328"/>
      <c r="AH470" s="322"/>
      <c r="AI470" s="328"/>
      <c r="AJ470" s="420" t="s">
        <v>144</v>
      </c>
      <c r="AK470" s="328"/>
      <c r="AL470" s="328"/>
      <c r="AM470" s="210"/>
      <c r="AN470" s="263"/>
      <c r="AO470" s="263"/>
      <c r="AP470" s="263"/>
      <c r="AQ470" s="323"/>
      <c r="AR470" s="323"/>
      <c r="AS470" s="323"/>
      <c r="AT470" s="323"/>
      <c r="AU470" s="323"/>
      <c r="AV470" s="323"/>
      <c r="AW470" s="323"/>
      <c r="AX470" s="323"/>
      <c r="AY470" s="323"/>
      <c r="AZ470" s="323"/>
    </row>
    <row r="471" spans="1:52" s="61" customFormat="1" ht="15.75" hidden="1" customHeight="1" x14ac:dyDescent="0.25">
      <c r="A471" s="281" t="str">
        <f>CONCATENATE(F471,"-",C471)</f>
        <v>392-017-023-00320</v>
      </c>
      <c r="B471" s="261" t="str">
        <f>ТабТП[[#This Row],[Код ВЛ]]&amp;TRIM(ТабТП[[#This Row],[Наименование ТП]])</f>
        <v>392-017-023ТП 41-10</v>
      </c>
      <c r="C471" s="281" t="s">
        <v>584</v>
      </c>
      <c r="D471" s="196" t="s">
        <v>3351</v>
      </c>
      <c r="E471" s="281" t="str">
        <f>INDEX(ТабЛЭП[],MATCH(ТабТП[Код ПС]&amp;TRIM(G471),ТабЛЭП[Ключ],0),7)</f>
        <v>Y00078</v>
      </c>
      <c r="F471" s="278" t="str">
        <f>INDEX(ТабЛЭП[],MATCH(ТабТП[Код ПС]&amp;TRIM(G471),ТабЛЭП[Ключ],0),1)</f>
        <v>392-017-023</v>
      </c>
      <c r="G471" s="303" t="s">
        <v>267</v>
      </c>
      <c r="H471" s="280" t="str">
        <f>INDEX(ТабПС[],MATCH(I471,Подстанции,0),1)</f>
        <v>392-017</v>
      </c>
      <c r="I471" s="447" t="s">
        <v>249</v>
      </c>
      <c r="J471" s="328"/>
      <c r="K471" s="328"/>
      <c r="L471" s="328"/>
      <c r="M471" s="328"/>
      <c r="N471" s="328"/>
      <c r="O471" s="328"/>
      <c r="P471" s="328"/>
      <c r="Q471" s="328"/>
      <c r="R471" s="328"/>
      <c r="S471" s="328"/>
      <c r="T471" s="328"/>
      <c r="U471" s="328"/>
      <c r="V471" s="328"/>
      <c r="W471" s="328"/>
      <c r="X471" s="328"/>
      <c r="Y471" s="328" t="s">
        <v>2218</v>
      </c>
      <c r="Z471" s="328"/>
      <c r="AA471" s="328"/>
      <c r="AB471" s="328"/>
      <c r="AC471" s="328"/>
      <c r="AD471" s="328"/>
      <c r="AE471" s="328"/>
      <c r="AF471" s="328"/>
      <c r="AG471" s="328"/>
      <c r="AH471" s="322"/>
      <c r="AI471" s="328"/>
      <c r="AJ471" s="420" t="s">
        <v>144</v>
      </c>
      <c r="AK471" s="328"/>
      <c r="AL471" s="328"/>
      <c r="AM471" s="210"/>
      <c r="AN471" s="263"/>
      <c r="AO471" s="263"/>
      <c r="AP471" s="263"/>
      <c r="AQ471" s="323"/>
      <c r="AR471" s="323"/>
      <c r="AS471" s="323"/>
      <c r="AT471" s="323"/>
      <c r="AU471" s="323"/>
      <c r="AV471" s="323"/>
      <c r="AW471" s="323"/>
      <c r="AX471" s="323"/>
      <c r="AY471" s="323"/>
      <c r="AZ471" s="323"/>
    </row>
    <row r="472" spans="1:52" s="61" customFormat="1" ht="15.75" hidden="1" customHeight="1" x14ac:dyDescent="0.25">
      <c r="A472" s="281" t="str">
        <f>CONCATENATE(F472,"-",C472)</f>
        <v>392-017-023-00321</v>
      </c>
      <c r="B472" s="261" t="str">
        <f>ТабТП[[#This Row],[Код ВЛ]]&amp;TRIM(ТабТП[[#This Row],[Наименование ТП]])</f>
        <v>392-017-023ТП 41-13</v>
      </c>
      <c r="C472" s="281" t="s">
        <v>585</v>
      </c>
      <c r="D472" s="196" t="s">
        <v>3352</v>
      </c>
      <c r="E472" s="281" t="str">
        <f>INDEX(ТабЛЭП[],MATCH(ТабТП[Код ПС]&amp;TRIM(G472),ТабЛЭП[Ключ],0),7)</f>
        <v>Y00078</v>
      </c>
      <c r="F472" s="278" t="str">
        <f>INDEX(ТабЛЭП[],MATCH(ТабТП[Код ПС]&amp;TRIM(G472),ТабЛЭП[Ключ],0),1)</f>
        <v>392-017-023</v>
      </c>
      <c r="G472" s="303" t="s">
        <v>267</v>
      </c>
      <c r="H472" s="280" t="str">
        <f>INDEX(ТабПС[],MATCH(I472,Подстанции,0),1)</f>
        <v>392-017</v>
      </c>
      <c r="I472" s="447" t="s">
        <v>249</v>
      </c>
      <c r="J472" s="328"/>
      <c r="K472" s="328"/>
      <c r="L472" s="328"/>
      <c r="M472" s="328"/>
      <c r="N472" s="328"/>
      <c r="O472" s="328"/>
      <c r="P472" s="328"/>
      <c r="Q472" s="328"/>
      <c r="R472" s="328"/>
      <c r="S472" s="328"/>
      <c r="T472" s="328"/>
      <c r="U472" s="328"/>
      <c r="V472" s="328"/>
      <c r="W472" s="328"/>
      <c r="X472" s="328"/>
      <c r="Y472" s="328" t="s">
        <v>2218</v>
      </c>
      <c r="Z472" s="328"/>
      <c r="AA472" s="328"/>
      <c r="AB472" s="328"/>
      <c r="AC472" s="328"/>
      <c r="AD472" s="328"/>
      <c r="AE472" s="328"/>
      <c r="AF472" s="328"/>
      <c r="AG472" s="328"/>
      <c r="AH472" s="322"/>
      <c r="AI472" s="328"/>
      <c r="AJ472" s="420" t="s">
        <v>144</v>
      </c>
      <c r="AK472" s="328"/>
      <c r="AL472" s="328"/>
      <c r="AM472" s="210"/>
      <c r="AN472" s="263"/>
      <c r="AO472" s="263"/>
      <c r="AP472" s="263"/>
      <c r="AQ472" s="323"/>
      <c r="AR472" s="323"/>
      <c r="AS472" s="323"/>
      <c r="AT472" s="323"/>
      <c r="AU472" s="323"/>
      <c r="AV472" s="323"/>
      <c r="AW472" s="323"/>
      <c r="AX472" s="323"/>
      <c r="AY472" s="323"/>
      <c r="AZ472" s="323"/>
    </row>
    <row r="473" spans="1:52" s="61" customFormat="1" ht="15.75" hidden="1" customHeight="1" x14ac:dyDescent="0.25">
      <c r="A473" s="281" t="str">
        <f>CONCATENATE(F473,"-",C473)</f>
        <v>392-017-023-00322</v>
      </c>
      <c r="B473" s="261" t="str">
        <f>ТабТП[[#This Row],[Код ВЛ]]&amp;TRIM(ТабТП[[#This Row],[Наименование ТП]])</f>
        <v>392-017-023ТП 41-15</v>
      </c>
      <c r="C473" s="281" t="s">
        <v>2458</v>
      </c>
      <c r="D473" s="196" t="s">
        <v>3353</v>
      </c>
      <c r="E473" s="281" t="str">
        <f>INDEX(ТабЛЭП[],MATCH(ТабТП[Код ПС]&amp;TRIM(G473),ТабЛЭП[Ключ],0),7)</f>
        <v>Y00078</v>
      </c>
      <c r="F473" s="278" t="str">
        <f>INDEX(ТабЛЭП[],MATCH(ТабТП[Код ПС]&amp;TRIM(G473),ТабЛЭП[Ключ],0),1)</f>
        <v>392-017-023</v>
      </c>
      <c r="G473" s="303" t="s">
        <v>267</v>
      </c>
      <c r="H473" s="280" t="str">
        <f>INDEX(ТабПС[],MATCH(I473,Подстанции,0),1)</f>
        <v>392-017</v>
      </c>
      <c r="I473" s="447" t="s">
        <v>249</v>
      </c>
      <c r="J473" s="328"/>
      <c r="K473" s="328"/>
      <c r="L473" s="328"/>
      <c r="M473" s="328"/>
      <c r="N473" s="328"/>
      <c r="O473" s="328"/>
      <c r="P473" s="328"/>
      <c r="Q473" s="328"/>
      <c r="R473" s="328"/>
      <c r="S473" s="328"/>
      <c r="T473" s="328"/>
      <c r="U473" s="328"/>
      <c r="V473" s="328"/>
      <c r="W473" s="328"/>
      <c r="X473" s="328"/>
      <c r="Y473" s="328" t="s">
        <v>2218</v>
      </c>
      <c r="Z473" s="328"/>
      <c r="AA473" s="328"/>
      <c r="AB473" s="328"/>
      <c r="AC473" s="328"/>
      <c r="AD473" s="328"/>
      <c r="AE473" s="328"/>
      <c r="AF473" s="328"/>
      <c r="AG473" s="328"/>
      <c r="AH473" s="322"/>
      <c r="AI473" s="328"/>
      <c r="AJ473" s="420" t="s">
        <v>144</v>
      </c>
      <c r="AK473" s="328"/>
      <c r="AL473" s="328"/>
      <c r="AM473" s="210"/>
      <c r="AN473" s="263"/>
      <c r="AO473" s="263"/>
      <c r="AP473" s="263"/>
      <c r="AQ473" s="323"/>
      <c r="AR473" s="323"/>
      <c r="AS473" s="323"/>
      <c r="AT473" s="323"/>
      <c r="AU473" s="323"/>
      <c r="AV473" s="323"/>
      <c r="AW473" s="323"/>
      <c r="AX473" s="323"/>
      <c r="AY473" s="323"/>
      <c r="AZ473" s="323"/>
    </row>
    <row r="474" spans="1:52" s="61" customFormat="1" ht="15.75" hidden="1" customHeight="1" x14ac:dyDescent="0.25">
      <c r="A474" s="281" t="str">
        <f>CONCATENATE(F474,"-",C474)</f>
        <v>392-017-023-00323</v>
      </c>
      <c r="B474" s="261" t="str">
        <f>ТабТП[[#This Row],[Код ВЛ]]&amp;TRIM(ТабТП[[#This Row],[Наименование ТП]])</f>
        <v>392-017-023ТП 41-16</v>
      </c>
      <c r="C474" s="281" t="s">
        <v>2459</v>
      </c>
      <c r="D474" s="196" t="s">
        <v>3354</v>
      </c>
      <c r="E474" s="281" t="str">
        <f>INDEX(ТабЛЭП[],MATCH(ТабТП[Код ПС]&amp;TRIM(G474),ТабЛЭП[Ключ],0),7)</f>
        <v>Y00078</v>
      </c>
      <c r="F474" s="278" t="str">
        <f>INDEX(ТабЛЭП[],MATCH(ТабТП[Код ПС]&amp;TRIM(G474),ТабЛЭП[Ключ],0),1)</f>
        <v>392-017-023</v>
      </c>
      <c r="G474" s="303" t="s">
        <v>267</v>
      </c>
      <c r="H474" s="280" t="str">
        <f>INDEX(ТабПС[],MATCH(I474,Подстанции,0),1)</f>
        <v>392-017</v>
      </c>
      <c r="I474" s="447" t="s">
        <v>249</v>
      </c>
      <c r="J474" s="328"/>
      <c r="K474" s="328"/>
      <c r="L474" s="328"/>
      <c r="M474" s="328"/>
      <c r="N474" s="328"/>
      <c r="O474" s="328"/>
      <c r="P474" s="328"/>
      <c r="Q474" s="328"/>
      <c r="R474" s="328"/>
      <c r="S474" s="328"/>
      <c r="T474" s="328"/>
      <c r="U474" s="328"/>
      <c r="V474" s="328"/>
      <c r="W474" s="328"/>
      <c r="X474" s="328"/>
      <c r="Y474" s="328" t="s">
        <v>2218</v>
      </c>
      <c r="Z474" s="328"/>
      <c r="AA474" s="328"/>
      <c r="AB474" s="328"/>
      <c r="AC474" s="328"/>
      <c r="AD474" s="328"/>
      <c r="AE474" s="328"/>
      <c r="AF474" s="328"/>
      <c r="AG474" s="328"/>
      <c r="AH474" s="322"/>
      <c r="AI474" s="328"/>
      <c r="AJ474" s="420" t="s">
        <v>144</v>
      </c>
      <c r="AK474" s="328"/>
      <c r="AL474" s="328"/>
      <c r="AM474" s="210"/>
      <c r="AN474" s="263"/>
      <c r="AO474" s="263"/>
      <c r="AP474" s="263"/>
      <c r="AQ474" s="323"/>
      <c r="AR474" s="323"/>
      <c r="AS474" s="323"/>
      <c r="AT474" s="323"/>
      <c r="AU474" s="323"/>
      <c r="AV474" s="323"/>
      <c r="AW474" s="323"/>
      <c r="AX474" s="323"/>
      <c r="AY474" s="323"/>
      <c r="AZ474" s="323"/>
    </row>
    <row r="475" spans="1:52" s="61" customFormat="1" ht="15.75" hidden="1" customHeight="1" x14ac:dyDescent="0.25">
      <c r="A475" s="281" t="str">
        <f>CONCATENATE(F475,"-",C475)</f>
        <v>392-017-023-00324</v>
      </c>
      <c r="B475" s="261" t="str">
        <f>ТабТП[[#This Row],[Код ВЛ]]&amp;TRIM(ТабТП[[#This Row],[Наименование ТП]])</f>
        <v>392-017-023ТП 42-01</v>
      </c>
      <c r="C475" s="281" t="s">
        <v>2460</v>
      </c>
      <c r="D475" s="196" t="s">
        <v>3355</v>
      </c>
      <c r="E475" s="281" t="str">
        <f>INDEX(ТабЛЭП[],MATCH(ТабТП[Код ПС]&amp;TRIM(G475),ТабЛЭП[Ключ],0),7)</f>
        <v>Y00078</v>
      </c>
      <c r="F475" s="278" t="str">
        <f>INDEX(ТабЛЭП[],MATCH(ТабТП[Код ПС]&amp;TRIM(G475),ТабЛЭП[Ключ],0),1)</f>
        <v>392-017-023</v>
      </c>
      <c r="G475" s="303" t="s">
        <v>267</v>
      </c>
      <c r="H475" s="280" t="str">
        <f>INDEX(ТабПС[],MATCH(I475,Подстанции,0),1)</f>
        <v>392-017</v>
      </c>
      <c r="I475" s="447" t="s">
        <v>249</v>
      </c>
      <c r="J475" s="328"/>
      <c r="K475" s="328"/>
      <c r="L475" s="328"/>
      <c r="M475" s="328"/>
      <c r="N475" s="328"/>
      <c r="O475" s="328"/>
      <c r="P475" s="328"/>
      <c r="Q475" s="328"/>
      <c r="R475" s="328"/>
      <c r="S475" s="328"/>
      <c r="T475" s="328"/>
      <c r="U475" s="328"/>
      <c r="V475" s="328"/>
      <c r="W475" s="328"/>
      <c r="X475" s="328"/>
      <c r="Y475" s="328" t="s">
        <v>2218</v>
      </c>
      <c r="Z475" s="328"/>
      <c r="AA475" s="328"/>
      <c r="AB475" s="328"/>
      <c r="AC475" s="328"/>
      <c r="AD475" s="328"/>
      <c r="AE475" s="328"/>
      <c r="AF475" s="328"/>
      <c r="AG475" s="328"/>
      <c r="AH475" s="322"/>
      <c r="AI475" s="328"/>
      <c r="AJ475" s="420" t="s">
        <v>144</v>
      </c>
      <c r="AK475" s="328"/>
      <c r="AL475" s="328"/>
      <c r="AM475" s="210"/>
      <c r="AN475" s="263"/>
      <c r="AO475" s="263"/>
      <c r="AP475" s="263"/>
      <c r="AQ475" s="323"/>
      <c r="AR475" s="323"/>
      <c r="AS475" s="323"/>
      <c r="AT475" s="323"/>
      <c r="AU475" s="323"/>
      <c r="AV475" s="323"/>
      <c r="AW475" s="323"/>
      <c r="AX475" s="323"/>
      <c r="AY475" s="323"/>
      <c r="AZ475" s="323"/>
    </row>
    <row r="476" spans="1:52" s="61" customFormat="1" ht="15.75" hidden="1" customHeight="1" x14ac:dyDescent="0.25">
      <c r="A476" s="281" t="str">
        <f>CONCATENATE(F476,"-",C476)</f>
        <v>392-017-023-00325</v>
      </c>
      <c r="B476" s="261" t="str">
        <f>ТабТП[[#This Row],[Код ВЛ]]&amp;TRIM(ТабТП[[#This Row],[Наименование ТП]])</f>
        <v>392-017-023ТП 42-02</v>
      </c>
      <c r="C476" s="281" t="s">
        <v>2461</v>
      </c>
      <c r="D476" s="196" t="s">
        <v>3356</v>
      </c>
      <c r="E476" s="281" t="str">
        <f>INDEX(ТабЛЭП[],MATCH(ТабТП[Код ПС]&amp;TRIM(G476),ТабЛЭП[Ключ],0),7)</f>
        <v>Y00078</v>
      </c>
      <c r="F476" s="278" t="str">
        <f>INDEX(ТабЛЭП[],MATCH(ТабТП[Код ПС]&amp;TRIM(G476),ТабЛЭП[Ключ],0),1)</f>
        <v>392-017-023</v>
      </c>
      <c r="G476" s="303" t="s">
        <v>267</v>
      </c>
      <c r="H476" s="280" t="str">
        <f>INDEX(ТабПС[],MATCH(I476,Подстанции,0),1)</f>
        <v>392-017</v>
      </c>
      <c r="I476" s="447" t="s">
        <v>249</v>
      </c>
      <c r="J476" s="328"/>
      <c r="K476" s="328"/>
      <c r="L476" s="328"/>
      <c r="M476" s="328"/>
      <c r="N476" s="328"/>
      <c r="O476" s="328"/>
      <c r="P476" s="328"/>
      <c r="Q476" s="328"/>
      <c r="R476" s="328"/>
      <c r="S476" s="328"/>
      <c r="T476" s="328"/>
      <c r="U476" s="328"/>
      <c r="V476" s="328"/>
      <c r="W476" s="328"/>
      <c r="X476" s="328"/>
      <c r="Y476" s="328" t="s">
        <v>2218</v>
      </c>
      <c r="Z476" s="328"/>
      <c r="AA476" s="328"/>
      <c r="AB476" s="328"/>
      <c r="AC476" s="328"/>
      <c r="AD476" s="328"/>
      <c r="AE476" s="328"/>
      <c r="AF476" s="328"/>
      <c r="AG476" s="328"/>
      <c r="AH476" s="322"/>
      <c r="AI476" s="328"/>
      <c r="AJ476" s="420" t="s">
        <v>144</v>
      </c>
      <c r="AK476" s="328"/>
      <c r="AL476" s="328"/>
      <c r="AM476" s="210"/>
      <c r="AN476" s="263"/>
      <c r="AO476" s="263"/>
      <c r="AP476" s="263"/>
      <c r="AQ476" s="323"/>
      <c r="AR476" s="323"/>
      <c r="AS476" s="323"/>
      <c r="AT476" s="323"/>
      <c r="AU476" s="323"/>
      <c r="AV476" s="323"/>
      <c r="AW476" s="323"/>
      <c r="AX476" s="323"/>
      <c r="AY476" s="323"/>
      <c r="AZ476" s="323"/>
    </row>
    <row r="477" spans="1:52" s="61" customFormat="1" ht="15.75" hidden="1" customHeight="1" x14ac:dyDescent="0.25">
      <c r="A477" s="281" t="str">
        <f>CONCATENATE(F477,"-",C477)</f>
        <v>392-017-023-00326</v>
      </c>
      <c r="B477" s="261" t="str">
        <f>ТабТП[[#This Row],[Код ВЛ]]&amp;TRIM(ТабТП[[#This Row],[Наименование ТП]])</f>
        <v>392-017-023ТП 42-03</v>
      </c>
      <c r="C477" s="281" t="s">
        <v>2462</v>
      </c>
      <c r="D477" s="196" t="s">
        <v>3357</v>
      </c>
      <c r="E477" s="281" t="str">
        <f>INDEX(ТабЛЭП[],MATCH(ТабТП[Код ПС]&amp;TRIM(G477),ТабЛЭП[Ключ],0),7)</f>
        <v>Y00078</v>
      </c>
      <c r="F477" s="278" t="str">
        <f>INDEX(ТабЛЭП[],MATCH(ТабТП[Код ПС]&amp;TRIM(G477),ТабЛЭП[Ключ],0),1)</f>
        <v>392-017-023</v>
      </c>
      <c r="G477" s="303" t="s">
        <v>267</v>
      </c>
      <c r="H477" s="280" t="str">
        <f>INDEX(ТабПС[],MATCH(I477,Подстанции,0),1)</f>
        <v>392-017</v>
      </c>
      <c r="I477" s="447" t="s">
        <v>249</v>
      </c>
      <c r="J477" s="328"/>
      <c r="K477" s="328"/>
      <c r="L477" s="328"/>
      <c r="M477" s="328"/>
      <c r="N477" s="328"/>
      <c r="O477" s="328"/>
      <c r="P477" s="328"/>
      <c r="Q477" s="328"/>
      <c r="R477" s="328"/>
      <c r="S477" s="328"/>
      <c r="T477" s="328"/>
      <c r="U477" s="328"/>
      <c r="V477" s="328"/>
      <c r="W477" s="328"/>
      <c r="X477" s="328"/>
      <c r="Y477" s="328" t="s">
        <v>2218</v>
      </c>
      <c r="Z477" s="328"/>
      <c r="AA477" s="328"/>
      <c r="AB477" s="328"/>
      <c r="AC477" s="328"/>
      <c r="AD477" s="328"/>
      <c r="AE477" s="328"/>
      <c r="AF477" s="328"/>
      <c r="AG477" s="328"/>
      <c r="AH477" s="322"/>
      <c r="AI477" s="328"/>
      <c r="AJ477" s="420" t="s">
        <v>144</v>
      </c>
      <c r="AK477" s="328"/>
      <c r="AL477" s="328"/>
      <c r="AM477" s="210"/>
      <c r="AN477" s="263"/>
      <c r="AO477" s="263"/>
      <c r="AP477" s="263"/>
      <c r="AQ477" s="323"/>
      <c r="AR477" s="323"/>
      <c r="AS477" s="323"/>
      <c r="AT477" s="323"/>
      <c r="AU477" s="323"/>
      <c r="AV477" s="323"/>
      <c r="AW477" s="323"/>
      <c r="AX477" s="323"/>
      <c r="AY477" s="323"/>
      <c r="AZ477" s="323"/>
    </row>
    <row r="478" spans="1:52" s="61" customFormat="1" ht="15.75" hidden="1" customHeight="1" x14ac:dyDescent="0.25">
      <c r="A478" s="281" t="str">
        <f>CONCATENATE(F478,"-",C478)</f>
        <v>392-017-023-00327</v>
      </c>
      <c r="B478" s="261" t="str">
        <f>ТабТП[[#This Row],[Код ВЛ]]&amp;TRIM(ТабТП[[#This Row],[Наименование ТП]])</f>
        <v>392-017-023ТП 42-04</v>
      </c>
      <c r="C478" s="281" t="s">
        <v>2463</v>
      </c>
      <c r="D478" s="196" t="s">
        <v>3358</v>
      </c>
      <c r="E478" s="281" t="str">
        <f>INDEX(ТабЛЭП[],MATCH(ТабТП[Код ПС]&amp;TRIM(G478),ТабЛЭП[Ключ],0),7)</f>
        <v>Y00078</v>
      </c>
      <c r="F478" s="278" t="str">
        <f>INDEX(ТабЛЭП[],MATCH(ТабТП[Код ПС]&amp;TRIM(G478),ТабЛЭП[Ключ],0),1)</f>
        <v>392-017-023</v>
      </c>
      <c r="G478" s="303" t="s">
        <v>267</v>
      </c>
      <c r="H478" s="280" t="str">
        <f>INDEX(ТабПС[],MATCH(I478,Подстанции,0),1)</f>
        <v>392-017</v>
      </c>
      <c r="I478" s="447" t="s">
        <v>249</v>
      </c>
      <c r="J478" s="328"/>
      <c r="K478" s="328"/>
      <c r="L478" s="328"/>
      <c r="M478" s="328"/>
      <c r="N478" s="328"/>
      <c r="O478" s="328"/>
      <c r="P478" s="328"/>
      <c r="Q478" s="328"/>
      <c r="R478" s="328"/>
      <c r="S478" s="328"/>
      <c r="T478" s="328"/>
      <c r="U478" s="328"/>
      <c r="V478" s="328"/>
      <c r="W478" s="328"/>
      <c r="X478" s="328"/>
      <c r="Y478" s="328" t="s">
        <v>2218</v>
      </c>
      <c r="Z478" s="328"/>
      <c r="AA478" s="328"/>
      <c r="AB478" s="328"/>
      <c r="AC478" s="328"/>
      <c r="AD478" s="328"/>
      <c r="AE478" s="328"/>
      <c r="AF478" s="328"/>
      <c r="AG478" s="328"/>
      <c r="AH478" s="322"/>
      <c r="AI478" s="328"/>
      <c r="AJ478" s="420" t="s">
        <v>144</v>
      </c>
      <c r="AK478" s="328"/>
      <c r="AL478" s="328"/>
      <c r="AM478" s="210"/>
      <c r="AN478" s="263"/>
      <c r="AO478" s="263"/>
      <c r="AP478" s="263"/>
      <c r="AQ478" s="323"/>
      <c r="AR478" s="323"/>
      <c r="AS478" s="323"/>
      <c r="AT478" s="323"/>
      <c r="AU478" s="323"/>
      <c r="AV478" s="323"/>
      <c r="AW478" s="323"/>
      <c r="AX478" s="323"/>
      <c r="AY478" s="323"/>
      <c r="AZ478" s="323"/>
    </row>
    <row r="479" spans="1:52" s="61" customFormat="1" ht="15.75" hidden="1" customHeight="1" x14ac:dyDescent="0.25">
      <c r="A479" s="281" t="str">
        <f>CONCATENATE(F479,"-",C479)</f>
        <v>392-017-023-00328</v>
      </c>
      <c r="B479" s="261" t="str">
        <f>ТабТП[[#This Row],[Код ВЛ]]&amp;TRIM(ТабТП[[#This Row],[Наименование ТП]])</f>
        <v>392-017-023ТП 42-05</v>
      </c>
      <c r="C479" s="281" t="s">
        <v>2464</v>
      </c>
      <c r="D479" s="196" t="s">
        <v>3359</v>
      </c>
      <c r="E479" s="281" t="str">
        <f>INDEX(ТабЛЭП[],MATCH(ТабТП[Код ПС]&amp;TRIM(G479),ТабЛЭП[Ключ],0),7)</f>
        <v>Y00078</v>
      </c>
      <c r="F479" s="278" t="str">
        <f>INDEX(ТабЛЭП[],MATCH(ТабТП[Код ПС]&amp;TRIM(G479),ТабЛЭП[Ключ],0),1)</f>
        <v>392-017-023</v>
      </c>
      <c r="G479" s="303" t="s">
        <v>267</v>
      </c>
      <c r="H479" s="280" t="str">
        <f>INDEX(ТабПС[],MATCH(I479,Подстанции,0),1)</f>
        <v>392-017</v>
      </c>
      <c r="I479" s="447" t="s">
        <v>249</v>
      </c>
      <c r="J479" s="328"/>
      <c r="K479" s="328"/>
      <c r="L479" s="328"/>
      <c r="M479" s="328"/>
      <c r="N479" s="328"/>
      <c r="O479" s="328"/>
      <c r="P479" s="328"/>
      <c r="Q479" s="328"/>
      <c r="R479" s="328"/>
      <c r="S479" s="328"/>
      <c r="T479" s="328"/>
      <c r="U479" s="328"/>
      <c r="V479" s="328"/>
      <c r="W479" s="328"/>
      <c r="X479" s="328"/>
      <c r="Y479" s="328" t="s">
        <v>2218</v>
      </c>
      <c r="Z479" s="328"/>
      <c r="AA479" s="328"/>
      <c r="AB479" s="328"/>
      <c r="AC479" s="328"/>
      <c r="AD479" s="328"/>
      <c r="AE479" s="328"/>
      <c r="AF479" s="328"/>
      <c r="AG479" s="328"/>
      <c r="AH479" s="322"/>
      <c r="AI479" s="328"/>
      <c r="AJ479" s="420" t="s">
        <v>144</v>
      </c>
      <c r="AK479" s="328"/>
      <c r="AL479" s="328"/>
      <c r="AM479" s="210"/>
      <c r="AN479" s="263"/>
      <c r="AO479" s="263"/>
      <c r="AP479" s="263"/>
      <c r="AQ479" s="323"/>
      <c r="AR479" s="323"/>
      <c r="AS479" s="323"/>
      <c r="AT479" s="323"/>
      <c r="AU479" s="323"/>
      <c r="AV479" s="323"/>
      <c r="AW479" s="323"/>
      <c r="AX479" s="323"/>
      <c r="AY479" s="323"/>
      <c r="AZ479" s="323"/>
    </row>
    <row r="480" spans="1:52" s="61" customFormat="1" ht="15.75" hidden="1" customHeight="1" x14ac:dyDescent="0.25">
      <c r="A480" s="281" t="str">
        <f>CONCATENATE(F480,"-",C480)</f>
        <v>392-017-023-00329</v>
      </c>
      <c r="B480" s="261" t="str">
        <f>ТабТП[[#This Row],[Код ВЛ]]&amp;TRIM(ТабТП[[#This Row],[Наименование ТП]])</f>
        <v>392-017-023ТП 42-06</v>
      </c>
      <c r="C480" s="281" t="s">
        <v>2465</v>
      </c>
      <c r="D480" s="196" t="s">
        <v>3360</v>
      </c>
      <c r="E480" s="281" t="str">
        <f>INDEX(ТабЛЭП[],MATCH(ТабТП[Код ПС]&amp;TRIM(G480),ТабЛЭП[Ключ],0),7)</f>
        <v>Y00078</v>
      </c>
      <c r="F480" s="278" t="str">
        <f>INDEX(ТабЛЭП[],MATCH(ТабТП[Код ПС]&amp;TRIM(G480),ТабЛЭП[Ключ],0),1)</f>
        <v>392-017-023</v>
      </c>
      <c r="G480" s="303" t="s">
        <v>267</v>
      </c>
      <c r="H480" s="280" t="str">
        <f>INDEX(ТабПС[],MATCH(I480,Подстанции,0),1)</f>
        <v>392-017</v>
      </c>
      <c r="I480" s="447" t="s">
        <v>249</v>
      </c>
      <c r="J480" s="328"/>
      <c r="K480" s="328"/>
      <c r="L480" s="328"/>
      <c r="M480" s="328"/>
      <c r="N480" s="328"/>
      <c r="O480" s="328"/>
      <c r="P480" s="328"/>
      <c r="Q480" s="328"/>
      <c r="R480" s="328"/>
      <c r="S480" s="328"/>
      <c r="T480" s="328"/>
      <c r="U480" s="328"/>
      <c r="V480" s="328"/>
      <c r="W480" s="328"/>
      <c r="X480" s="328"/>
      <c r="Y480" s="328" t="s">
        <v>2218</v>
      </c>
      <c r="Z480" s="328"/>
      <c r="AA480" s="328"/>
      <c r="AB480" s="328"/>
      <c r="AC480" s="328"/>
      <c r="AD480" s="328"/>
      <c r="AE480" s="328"/>
      <c r="AF480" s="328"/>
      <c r="AG480" s="328"/>
      <c r="AH480" s="322"/>
      <c r="AI480" s="328"/>
      <c r="AJ480" s="420" t="s">
        <v>144</v>
      </c>
      <c r="AK480" s="328"/>
      <c r="AL480" s="328"/>
      <c r="AM480" s="210"/>
      <c r="AN480" s="263"/>
      <c r="AO480" s="263"/>
      <c r="AP480" s="263"/>
      <c r="AQ480" s="323"/>
      <c r="AR480" s="323"/>
      <c r="AS480" s="323"/>
      <c r="AT480" s="323"/>
      <c r="AU480" s="323"/>
      <c r="AV480" s="323"/>
      <c r="AW480" s="323"/>
      <c r="AX480" s="323"/>
      <c r="AY480" s="323"/>
      <c r="AZ480" s="323"/>
    </row>
    <row r="481" spans="1:52" s="61" customFormat="1" ht="15.75" hidden="1" customHeight="1" x14ac:dyDescent="0.25">
      <c r="A481" s="281" t="str">
        <f>CONCATENATE(F481,"-",C481)</f>
        <v>392-017-023-00330</v>
      </c>
      <c r="B481" s="261" t="str">
        <f>ТабТП[[#This Row],[Код ВЛ]]&amp;TRIM(ТабТП[[#This Row],[Наименование ТП]])</f>
        <v>392-017-023ТП 42-08</v>
      </c>
      <c r="C481" s="281" t="s">
        <v>2466</v>
      </c>
      <c r="D481" s="196" t="s">
        <v>3361</v>
      </c>
      <c r="E481" s="281" t="str">
        <f>INDEX(ТабЛЭП[],MATCH(ТабТП[Код ПС]&amp;TRIM(G481),ТабЛЭП[Ключ],0),7)</f>
        <v>Y00078</v>
      </c>
      <c r="F481" s="278" t="str">
        <f>INDEX(ТабЛЭП[],MATCH(ТабТП[Код ПС]&amp;TRIM(G481),ТабЛЭП[Ключ],0),1)</f>
        <v>392-017-023</v>
      </c>
      <c r="G481" s="303" t="s">
        <v>267</v>
      </c>
      <c r="H481" s="280" t="str">
        <f>INDEX(ТабПС[],MATCH(I481,Подстанции,0),1)</f>
        <v>392-017</v>
      </c>
      <c r="I481" s="447" t="s">
        <v>249</v>
      </c>
      <c r="J481" s="328"/>
      <c r="K481" s="328"/>
      <c r="L481" s="328"/>
      <c r="M481" s="328"/>
      <c r="N481" s="328"/>
      <c r="O481" s="328"/>
      <c r="P481" s="328"/>
      <c r="Q481" s="328"/>
      <c r="R481" s="328"/>
      <c r="S481" s="328"/>
      <c r="T481" s="328"/>
      <c r="U481" s="328"/>
      <c r="V481" s="328"/>
      <c r="W481" s="328"/>
      <c r="X481" s="328"/>
      <c r="Y481" s="328" t="s">
        <v>2218</v>
      </c>
      <c r="Z481" s="328"/>
      <c r="AA481" s="328"/>
      <c r="AB481" s="328"/>
      <c r="AC481" s="328"/>
      <c r="AD481" s="328"/>
      <c r="AE481" s="328"/>
      <c r="AF481" s="328"/>
      <c r="AG481" s="328"/>
      <c r="AH481" s="322"/>
      <c r="AI481" s="328"/>
      <c r="AJ481" s="420" t="s">
        <v>144</v>
      </c>
      <c r="AK481" s="328"/>
      <c r="AL481" s="328"/>
      <c r="AM481" s="210"/>
      <c r="AN481" s="263"/>
      <c r="AO481" s="263"/>
      <c r="AP481" s="263"/>
      <c r="AQ481" s="323"/>
      <c r="AR481" s="323"/>
      <c r="AS481" s="323"/>
      <c r="AT481" s="323"/>
      <c r="AU481" s="323"/>
      <c r="AV481" s="323"/>
      <c r="AW481" s="323"/>
      <c r="AX481" s="323"/>
      <c r="AY481" s="323"/>
      <c r="AZ481" s="323"/>
    </row>
    <row r="482" spans="1:52" s="61" customFormat="1" ht="15.75" hidden="1" customHeight="1" x14ac:dyDescent="0.25">
      <c r="A482" s="281" t="str">
        <f>CONCATENATE(F482,"-",C482)</f>
        <v>392-017-023-00331</v>
      </c>
      <c r="B482" s="261" t="str">
        <f>ТабТП[[#This Row],[Код ВЛ]]&amp;TRIM(ТабТП[[#This Row],[Наименование ТП]])</f>
        <v>392-017-023ТП 42-09</v>
      </c>
      <c r="C482" s="281" t="s">
        <v>2467</v>
      </c>
      <c r="D482" s="196" t="s">
        <v>3362</v>
      </c>
      <c r="E482" s="281" t="str">
        <f>INDEX(ТабЛЭП[],MATCH(ТабТП[Код ПС]&amp;TRIM(G482),ТабЛЭП[Ключ],0),7)</f>
        <v>Y00078</v>
      </c>
      <c r="F482" s="278" t="str">
        <f>INDEX(ТабЛЭП[],MATCH(ТабТП[Код ПС]&amp;TRIM(G482),ТабЛЭП[Ключ],0),1)</f>
        <v>392-017-023</v>
      </c>
      <c r="G482" s="303" t="s">
        <v>267</v>
      </c>
      <c r="H482" s="280" t="str">
        <f>INDEX(ТабПС[],MATCH(I482,Подстанции,0),1)</f>
        <v>392-017</v>
      </c>
      <c r="I482" s="447" t="s">
        <v>249</v>
      </c>
      <c r="J482" s="328"/>
      <c r="K482" s="328"/>
      <c r="L482" s="328"/>
      <c r="M482" s="328"/>
      <c r="N482" s="328"/>
      <c r="O482" s="328"/>
      <c r="P482" s="328"/>
      <c r="Q482" s="328"/>
      <c r="R482" s="328"/>
      <c r="S482" s="328"/>
      <c r="T482" s="328"/>
      <c r="U482" s="328"/>
      <c r="V482" s="328"/>
      <c r="W482" s="328"/>
      <c r="X482" s="328"/>
      <c r="Y482" s="328" t="s">
        <v>2218</v>
      </c>
      <c r="Z482" s="328"/>
      <c r="AA482" s="328"/>
      <c r="AB482" s="328"/>
      <c r="AC482" s="328"/>
      <c r="AD482" s="328"/>
      <c r="AE482" s="328"/>
      <c r="AF482" s="328"/>
      <c r="AG482" s="328"/>
      <c r="AH482" s="322"/>
      <c r="AI482" s="328"/>
      <c r="AJ482" s="420" t="s">
        <v>144</v>
      </c>
      <c r="AK482" s="328"/>
      <c r="AL482" s="328"/>
      <c r="AM482" s="210"/>
      <c r="AN482" s="263"/>
      <c r="AO482" s="263"/>
      <c r="AP482" s="26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</row>
    <row r="483" spans="1:52" s="61" customFormat="1" ht="15.75" hidden="1" customHeight="1" x14ac:dyDescent="0.25">
      <c r="A483" s="281" t="str">
        <f>CONCATENATE(F483,"-",C483)</f>
        <v>392-017-023-00332</v>
      </c>
      <c r="B483" s="261" t="str">
        <f>ТабТП[[#This Row],[Код ВЛ]]&amp;TRIM(ТабТП[[#This Row],[Наименование ТП]])</f>
        <v>392-017-023ТП 42-10</v>
      </c>
      <c r="C483" s="281" t="s">
        <v>2468</v>
      </c>
      <c r="D483" s="196" t="s">
        <v>3363</v>
      </c>
      <c r="E483" s="281" t="str">
        <f>INDEX(ТабЛЭП[],MATCH(ТабТП[Код ПС]&amp;TRIM(G483),ТабЛЭП[Ключ],0),7)</f>
        <v>Y00078</v>
      </c>
      <c r="F483" s="278" t="str">
        <f>INDEX(ТабЛЭП[],MATCH(ТабТП[Код ПС]&amp;TRIM(G483),ТабЛЭП[Ключ],0),1)</f>
        <v>392-017-023</v>
      </c>
      <c r="G483" s="303" t="s">
        <v>267</v>
      </c>
      <c r="H483" s="280" t="str">
        <f>INDEX(ТабПС[],MATCH(I483,Подстанции,0),1)</f>
        <v>392-017</v>
      </c>
      <c r="I483" s="447" t="s">
        <v>249</v>
      </c>
      <c r="J483" s="328"/>
      <c r="K483" s="328"/>
      <c r="L483" s="328"/>
      <c r="M483" s="328"/>
      <c r="N483" s="328"/>
      <c r="O483" s="328"/>
      <c r="P483" s="328"/>
      <c r="Q483" s="328"/>
      <c r="R483" s="328"/>
      <c r="S483" s="328"/>
      <c r="T483" s="328"/>
      <c r="U483" s="328"/>
      <c r="V483" s="328"/>
      <c r="W483" s="328"/>
      <c r="X483" s="328"/>
      <c r="Y483" s="328" t="s">
        <v>2218</v>
      </c>
      <c r="Z483" s="328"/>
      <c r="AA483" s="328"/>
      <c r="AB483" s="328"/>
      <c r="AC483" s="328"/>
      <c r="AD483" s="328"/>
      <c r="AE483" s="328"/>
      <c r="AF483" s="328"/>
      <c r="AG483" s="328"/>
      <c r="AH483" s="322"/>
      <c r="AI483" s="328"/>
      <c r="AJ483" s="420" t="s">
        <v>144</v>
      </c>
      <c r="AK483" s="328"/>
      <c r="AL483" s="328"/>
      <c r="AM483" s="210"/>
      <c r="AN483" s="263"/>
      <c r="AO483" s="263"/>
      <c r="AP483" s="26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</row>
    <row r="484" spans="1:52" s="61" customFormat="1" ht="15.75" hidden="1" customHeight="1" x14ac:dyDescent="0.25">
      <c r="A484" s="281" t="str">
        <f>CONCATENATE(F484,"-",C484)</f>
        <v>392-017-023-00333</v>
      </c>
      <c r="B484" s="261" t="str">
        <f>ТабТП[[#This Row],[Код ВЛ]]&amp;TRIM(ТабТП[[#This Row],[Наименование ТП]])</f>
        <v>392-017-023ТП 42-11</v>
      </c>
      <c r="C484" s="281" t="s">
        <v>2469</v>
      </c>
      <c r="D484" s="196" t="s">
        <v>3364</v>
      </c>
      <c r="E484" s="281" t="str">
        <f>INDEX(ТабЛЭП[],MATCH(ТабТП[Код ПС]&amp;TRIM(G484),ТабЛЭП[Ключ],0),7)</f>
        <v>Y00078</v>
      </c>
      <c r="F484" s="278" t="str">
        <f>INDEX(ТабЛЭП[],MATCH(ТабТП[Код ПС]&amp;TRIM(G484),ТабЛЭП[Ключ],0),1)</f>
        <v>392-017-023</v>
      </c>
      <c r="G484" s="303" t="s">
        <v>267</v>
      </c>
      <c r="H484" s="280" t="str">
        <f>INDEX(ТабПС[],MATCH(I484,Подстанции,0),1)</f>
        <v>392-017</v>
      </c>
      <c r="I484" s="447" t="s">
        <v>249</v>
      </c>
      <c r="J484" s="328"/>
      <c r="K484" s="328"/>
      <c r="L484" s="328"/>
      <c r="M484" s="328"/>
      <c r="N484" s="328"/>
      <c r="O484" s="328"/>
      <c r="P484" s="328"/>
      <c r="Q484" s="328"/>
      <c r="R484" s="328"/>
      <c r="S484" s="328"/>
      <c r="T484" s="328"/>
      <c r="U484" s="328"/>
      <c r="V484" s="328"/>
      <c r="W484" s="328"/>
      <c r="X484" s="328"/>
      <c r="Y484" s="328" t="s">
        <v>2218</v>
      </c>
      <c r="Z484" s="328"/>
      <c r="AA484" s="328"/>
      <c r="AB484" s="328"/>
      <c r="AC484" s="328"/>
      <c r="AD484" s="328"/>
      <c r="AE484" s="328"/>
      <c r="AF484" s="328"/>
      <c r="AG484" s="328"/>
      <c r="AH484" s="322"/>
      <c r="AI484" s="328"/>
      <c r="AJ484" s="420" t="s">
        <v>144</v>
      </c>
      <c r="AK484" s="328"/>
      <c r="AL484" s="328"/>
      <c r="AM484" s="210"/>
      <c r="AN484" s="263"/>
      <c r="AO484" s="263"/>
      <c r="AP484" s="263"/>
      <c r="AQ484" s="323"/>
      <c r="AR484" s="323"/>
      <c r="AS484" s="323"/>
      <c r="AT484" s="323"/>
      <c r="AU484" s="323"/>
      <c r="AV484" s="323"/>
      <c r="AW484" s="323"/>
      <c r="AX484" s="323"/>
      <c r="AY484" s="323"/>
      <c r="AZ484" s="323"/>
    </row>
    <row r="485" spans="1:52" s="61" customFormat="1" ht="15.75" hidden="1" customHeight="1" x14ac:dyDescent="0.25">
      <c r="A485" s="281" t="str">
        <f>CONCATENATE(F485,"-",C485)</f>
        <v>392-017-023-00334</v>
      </c>
      <c r="B485" s="261" t="str">
        <f>ТабТП[[#This Row],[Код ВЛ]]&amp;TRIM(ТабТП[[#This Row],[Наименование ТП]])</f>
        <v>392-017-023ТП 42-12</v>
      </c>
      <c r="C485" s="281" t="s">
        <v>2470</v>
      </c>
      <c r="D485" s="196" t="s">
        <v>3365</v>
      </c>
      <c r="E485" s="281" t="str">
        <f>INDEX(ТабЛЭП[],MATCH(ТабТП[Код ПС]&amp;TRIM(G485),ТабЛЭП[Ключ],0),7)</f>
        <v>Y00078</v>
      </c>
      <c r="F485" s="8" t="str">
        <f>INDEX(ТабЛЭП[],MATCH(ТабТП[Код ПС]&amp;TRIM(G485),ТабЛЭП[Ключ],0),1)</f>
        <v>392-017-023</v>
      </c>
      <c r="G485" s="303" t="s">
        <v>267</v>
      </c>
      <c r="H485" s="57" t="str">
        <f>INDEX(ТабПС[],MATCH(I485,Подстанции,0),1)</f>
        <v>392-017</v>
      </c>
      <c r="I485" s="58" t="s">
        <v>249</v>
      </c>
      <c r="Y485" s="61" t="s">
        <v>2218</v>
      </c>
      <c r="AH485" s="62"/>
      <c r="AJ485" s="330" t="s">
        <v>144</v>
      </c>
      <c r="AM485" s="78"/>
      <c r="AN485" s="79"/>
      <c r="AO485" s="79"/>
      <c r="AP485" s="79"/>
      <c r="AQ485" s="76"/>
      <c r="AR485" s="76"/>
      <c r="AS485" s="76"/>
      <c r="AT485" s="76"/>
      <c r="AU485" s="76"/>
      <c r="AV485" s="76"/>
      <c r="AW485" s="76"/>
      <c r="AX485" s="76"/>
      <c r="AY485" s="76"/>
      <c r="AZ485" s="76"/>
    </row>
    <row r="486" spans="1:52" s="61" customFormat="1" ht="15.75" hidden="1" customHeight="1" x14ac:dyDescent="0.25">
      <c r="A486" s="281" t="str">
        <f>CONCATENATE(F486,"-",C486)</f>
        <v>392-017-023-00335</v>
      </c>
      <c r="B486" s="261" t="str">
        <f>ТабТП[[#This Row],[Код ВЛ]]&amp;TRIM(ТабТП[[#This Row],[Наименование ТП]])</f>
        <v>392-017-023ТП 42-13</v>
      </c>
      <c r="C486" s="281" t="s">
        <v>2471</v>
      </c>
      <c r="D486" s="196" t="s">
        <v>3366</v>
      </c>
      <c r="E486" s="281" t="str">
        <f>INDEX(ТабЛЭП[],MATCH(ТабТП[Код ПС]&amp;TRIM(G486),ТабЛЭП[Ключ],0),7)</f>
        <v>Y00078</v>
      </c>
      <c r="F486" s="8" t="str">
        <f>INDEX(ТабЛЭП[],MATCH(ТабТП[Код ПС]&amp;TRIM(G486),ТабЛЭП[Ключ],0),1)</f>
        <v>392-017-023</v>
      </c>
      <c r="G486" s="303" t="s">
        <v>267</v>
      </c>
      <c r="H486" s="57" t="str">
        <f>INDEX(ТабПС[],MATCH(I486,Подстанции,0),1)</f>
        <v>392-017</v>
      </c>
      <c r="I486" s="58" t="s">
        <v>249</v>
      </c>
      <c r="Y486" s="61" t="s">
        <v>2218</v>
      </c>
      <c r="AH486" s="62"/>
      <c r="AJ486" s="330" t="s">
        <v>144</v>
      </c>
      <c r="AM486" s="78"/>
      <c r="AN486" s="79"/>
      <c r="AO486" s="79"/>
      <c r="AP486" s="79"/>
      <c r="AQ486" s="76"/>
      <c r="AR486" s="76"/>
      <c r="AS486" s="76"/>
      <c r="AT486" s="76"/>
      <c r="AU486" s="76"/>
      <c r="AV486" s="76"/>
      <c r="AW486" s="76"/>
      <c r="AX486" s="76"/>
      <c r="AY486" s="76"/>
      <c r="AZ486" s="323"/>
    </row>
    <row r="487" spans="1:52" s="61" customFormat="1" ht="15.75" hidden="1" customHeight="1" x14ac:dyDescent="0.25">
      <c r="A487" s="281" t="str">
        <f>CONCATENATE(F487,"-",C487)</f>
        <v>392-017-023-00336</v>
      </c>
      <c r="B487" s="261" t="str">
        <f>ТабТП[[#This Row],[Код ВЛ]]&amp;TRIM(ТабТП[[#This Row],[Наименование ТП]])</f>
        <v>392-017-023ТП 42-14</v>
      </c>
      <c r="C487" s="281" t="s">
        <v>2472</v>
      </c>
      <c r="D487" s="196" t="s">
        <v>3367</v>
      </c>
      <c r="E487" s="281" t="str">
        <f>INDEX(ТабЛЭП[],MATCH(ТабТП[Код ПС]&amp;TRIM(G487),ТабЛЭП[Ключ],0),7)</f>
        <v>Y00078</v>
      </c>
      <c r="F487" s="8" t="str">
        <f>INDEX(ТабЛЭП[],MATCH(ТабТП[Код ПС]&amp;TRIM(G487),ТабЛЭП[Ключ],0),1)</f>
        <v>392-017-023</v>
      </c>
      <c r="G487" s="303" t="s">
        <v>267</v>
      </c>
      <c r="H487" s="57" t="str">
        <f>INDEX(ТабПС[],MATCH(I487,Подстанции,0),1)</f>
        <v>392-017</v>
      </c>
      <c r="I487" s="58" t="s">
        <v>249</v>
      </c>
      <c r="Y487" s="61" t="s">
        <v>2218</v>
      </c>
      <c r="AH487" s="62"/>
      <c r="AJ487" s="330" t="s">
        <v>144</v>
      </c>
      <c r="AM487" s="78"/>
      <c r="AN487" s="79"/>
      <c r="AO487" s="79"/>
      <c r="AP487" s="79"/>
      <c r="AQ487" s="76"/>
      <c r="AR487" s="76"/>
      <c r="AS487" s="76"/>
      <c r="AT487" s="76"/>
      <c r="AU487" s="76"/>
      <c r="AV487" s="76"/>
      <c r="AW487" s="76"/>
      <c r="AX487" s="76"/>
      <c r="AY487" s="76"/>
      <c r="AZ487" s="323"/>
    </row>
    <row r="488" spans="1:52" s="61" customFormat="1" ht="15.75" hidden="1" customHeight="1" x14ac:dyDescent="0.25">
      <c r="A488" s="282" t="str">
        <f>CONCATENATE(F488,"-",C488)</f>
        <v>392-017-023-00337</v>
      </c>
      <c r="B488" s="261" t="str">
        <f>ТабТП[[#This Row],[Код ВЛ]]&amp;TRIM(ТабТП[[#This Row],[Наименование ТП]])</f>
        <v>392-017-023ТП 42-15</v>
      </c>
      <c r="C488" s="282" t="s">
        <v>2473</v>
      </c>
      <c r="D488" s="204" t="s">
        <v>3368</v>
      </c>
      <c r="E488" s="282" t="str">
        <f>INDEX(ТабЛЭП[],MATCH(ТабТП[Код ПС]&amp;TRIM(G488),ТабЛЭП[Ключ],0),7)</f>
        <v>Y00078</v>
      </c>
      <c r="F488" s="8" t="str">
        <f>INDEX(ТабЛЭП[],MATCH(ТабТП[Код ПС]&amp;TRIM(G488),ТабЛЭП[Ключ],0),1)</f>
        <v>392-017-023</v>
      </c>
      <c r="G488" s="303" t="s">
        <v>267</v>
      </c>
      <c r="H488" s="57" t="str">
        <f>INDEX(ТабПС[],MATCH(I488,Подстанции,0),1)</f>
        <v>392-017</v>
      </c>
      <c r="I488" s="58" t="s">
        <v>249</v>
      </c>
      <c r="Y488" s="61" t="s">
        <v>2218</v>
      </c>
      <c r="AH488" s="62"/>
      <c r="AJ488" s="330" t="s">
        <v>144</v>
      </c>
      <c r="AM488" s="78"/>
      <c r="AN488" s="79"/>
      <c r="AO488" s="79"/>
      <c r="AP488" s="79"/>
      <c r="AQ488" s="76"/>
      <c r="AR488" s="76"/>
      <c r="AS488" s="76"/>
      <c r="AT488" s="76"/>
      <c r="AU488" s="76"/>
      <c r="AV488" s="76"/>
      <c r="AW488" s="76"/>
      <c r="AX488" s="76"/>
      <c r="AY488" s="76"/>
      <c r="AZ488" s="323"/>
    </row>
    <row r="489" spans="1:52" s="61" customFormat="1" ht="15.75" hidden="1" customHeight="1" x14ac:dyDescent="0.25">
      <c r="A489" s="282" t="str">
        <f>CONCATENATE(F489,"-",C489)</f>
        <v>392-017-023-00338</v>
      </c>
      <c r="B489" s="261" t="str">
        <f>ТабТП[[#This Row],[Код ВЛ]]&amp;TRIM(ТабТП[[#This Row],[Наименование ТП]])</f>
        <v>392-017-023ТП 42-16</v>
      </c>
      <c r="C489" s="282" t="s">
        <v>2595</v>
      </c>
      <c r="D489" s="204" t="s">
        <v>3369</v>
      </c>
      <c r="E489" s="282" t="str">
        <f>INDEX(ТабЛЭП[],MATCH(ТабТП[Код ПС]&amp;TRIM(G489),ТабЛЭП[Ключ],0),7)</f>
        <v>Y00078</v>
      </c>
      <c r="F489" s="8" t="str">
        <f>INDEX(ТабЛЭП[],MATCH(ТабТП[Код ПС]&amp;TRIM(G489),ТабЛЭП[Ключ],0),1)</f>
        <v>392-017-023</v>
      </c>
      <c r="G489" s="303" t="s">
        <v>267</v>
      </c>
      <c r="H489" s="57" t="str">
        <f>INDEX(ТабПС[],MATCH(I489,Подстанции,0),1)</f>
        <v>392-017</v>
      </c>
      <c r="I489" s="58" t="s">
        <v>249</v>
      </c>
      <c r="Y489" s="61" t="s">
        <v>2218</v>
      </c>
      <c r="AH489" s="62"/>
      <c r="AJ489" s="330" t="s">
        <v>144</v>
      </c>
      <c r="AM489" s="78"/>
      <c r="AN489" s="79"/>
      <c r="AO489" s="79"/>
      <c r="AP489" s="79"/>
      <c r="AQ489" s="76"/>
      <c r="AR489" s="76"/>
      <c r="AS489" s="76"/>
      <c r="AT489" s="76"/>
      <c r="AU489" s="76"/>
      <c r="AV489" s="76"/>
      <c r="AW489" s="76"/>
      <c r="AX489" s="76"/>
      <c r="AY489" s="76"/>
      <c r="AZ489" s="323"/>
    </row>
    <row r="490" spans="1:52" s="61" customFormat="1" ht="15.75" hidden="1" customHeight="1" x14ac:dyDescent="0.25">
      <c r="A490" s="282" t="str">
        <f>CONCATENATE(F490,"-",C490)</f>
        <v>392-017-023-00339</v>
      </c>
      <c r="B490" s="261" t="str">
        <f>ТабТП[[#This Row],[Код ВЛ]]&amp;TRIM(ТабТП[[#This Row],[Наименование ТП]])</f>
        <v>392-017-023ТП 42-17</v>
      </c>
      <c r="C490" s="282" t="s">
        <v>2596</v>
      </c>
      <c r="D490" s="204" t="s">
        <v>3370</v>
      </c>
      <c r="E490" s="282" t="str">
        <f>INDEX(ТабЛЭП[],MATCH(ТабТП[Код ПС]&amp;TRIM(G490),ТабЛЭП[Ключ],0),7)</f>
        <v>Y00078</v>
      </c>
      <c r="F490" s="8" t="str">
        <f>INDEX(ТабЛЭП[],MATCH(ТабТП[Код ПС]&amp;TRIM(G490),ТабЛЭП[Ключ],0),1)</f>
        <v>392-017-023</v>
      </c>
      <c r="G490" s="303" t="s">
        <v>267</v>
      </c>
      <c r="H490" s="57" t="str">
        <f>INDEX(ТабПС[],MATCH(I490,Подстанции,0),1)</f>
        <v>392-017</v>
      </c>
      <c r="I490" s="58" t="s">
        <v>249</v>
      </c>
      <c r="Y490" s="61" t="s">
        <v>2218</v>
      </c>
      <c r="AH490" s="62"/>
      <c r="AJ490" s="330" t="s">
        <v>144</v>
      </c>
      <c r="AM490" s="78"/>
      <c r="AN490" s="79"/>
      <c r="AO490" s="79"/>
      <c r="AP490" s="79"/>
      <c r="AQ490" s="76"/>
      <c r="AR490" s="76"/>
      <c r="AS490" s="76"/>
      <c r="AT490" s="76"/>
      <c r="AU490" s="76"/>
      <c r="AV490" s="76"/>
      <c r="AW490" s="76"/>
      <c r="AX490" s="76"/>
      <c r="AY490" s="76"/>
      <c r="AZ490" s="323"/>
    </row>
    <row r="491" spans="1:52" s="61" customFormat="1" ht="15.75" hidden="1" customHeight="1" x14ac:dyDescent="0.25">
      <c r="A491" s="282" t="str">
        <f>CONCATENATE(F491,"-",C491)</f>
        <v>392-017-023-00340</v>
      </c>
      <c r="B491" s="261" t="str">
        <f>ТабТП[[#This Row],[Код ВЛ]]&amp;TRIM(ТабТП[[#This Row],[Наименование ТП]])</f>
        <v>392-017-023ТП 42-18</v>
      </c>
      <c r="C491" s="282" t="s">
        <v>2474</v>
      </c>
      <c r="D491" s="204" t="s">
        <v>3371</v>
      </c>
      <c r="E491" s="282" t="str">
        <f>INDEX(ТабЛЭП[],MATCH(ТабТП[Код ПС]&amp;TRIM(G491),ТабЛЭП[Ключ],0),7)</f>
        <v>Y00078</v>
      </c>
      <c r="F491" s="8" t="str">
        <f>INDEX(ТабЛЭП[],MATCH(ТабТП[Код ПС]&amp;TRIM(G491),ТабЛЭП[Ключ],0),1)</f>
        <v>392-017-023</v>
      </c>
      <c r="G491" s="303" t="s">
        <v>267</v>
      </c>
      <c r="H491" s="57" t="str">
        <f>INDEX(ТабПС[],MATCH(I491,Подстанции,0),1)</f>
        <v>392-017</v>
      </c>
      <c r="I491" s="58" t="s">
        <v>249</v>
      </c>
      <c r="Y491" s="61" t="s">
        <v>2218</v>
      </c>
      <c r="AH491" s="62"/>
      <c r="AJ491" s="330" t="s">
        <v>144</v>
      </c>
      <c r="AM491" s="78"/>
      <c r="AN491" s="79"/>
      <c r="AO491" s="79"/>
      <c r="AP491" s="79"/>
      <c r="AQ491" s="76"/>
      <c r="AR491" s="76"/>
      <c r="AS491" s="76"/>
      <c r="AT491" s="76"/>
      <c r="AU491" s="76"/>
      <c r="AV491" s="76"/>
      <c r="AW491" s="76"/>
      <c r="AX491" s="76"/>
      <c r="AY491" s="76"/>
      <c r="AZ491" s="323"/>
    </row>
    <row r="492" spans="1:52" s="61" customFormat="1" ht="15.75" hidden="1" customHeight="1" x14ac:dyDescent="0.25">
      <c r="A492" s="282" t="str">
        <f>CONCATENATE(F492,"-",C492)</f>
        <v>392-017-023-00341</v>
      </c>
      <c r="B492" s="261" t="str">
        <f>ТабТП[[#This Row],[Код ВЛ]]&amp;TRIM(ТабТП[[#This Row],[Наименование ТП]])</f>
        <v>392-017-023ТП 42-19</v>
      </c>
      <c r="C492" s="282" t="s">
        <v>2475</v>
      </c>
      <c r="D492" s="204" t="s">
        <v>3372</v>
      </c>
      <c r="E492" s="282" t="str">
        <f>INDEX(ТабЛЭП[],MATCH(ТабТП[Код ПС]&amp;TRIM(G492),ТабЛЭП[Ключ],0),7)</f>
        <v>Y00078</v>
      </c>
      <c r="F492" s="8" t="str">
        <f>INDEX(ТабЛЭП[],MATCH(ТабТП[Код ПС]&amp;TRIM(G492),ТабЛЭП[Ключ],0),1)</f>
        <v>392-017-023</v>
      </c>
      <c r="G492" s="303" t="s">
        <v>267</v>
      </c>
      <c r="H492" s="57" t="str">
        <f>INDEX(ТабПС[],MATCH(I492,Подстанции,0),1)</f>
        <v>392-017</v>
      </c>
      <c r="I492" s="58" t="s">
        <v>249</v>
      </c>
      <c r="Y492" s="61" t="s">
        <v>2218</v>
      </c>
      <c r="AH492" s="62"/>
      <c r="AJ492" s="330" t="s">
        <v>144</v>
      </c>
      <c r="AM492" s="78"/>
      <c r="AN492" s="79"/>
      <c r="AO492" s="79"/>
      <c r="AP492" s="79"/>
      <c r="AQ492" s="76"/>
      <c r="AR492" s="76"/>
      <c r="AS492" s="76"/>
      <c r="AT492" s="76"/>
      <c r="AU492" s="76"/>
      <c r="AV492" s="76"/>
      <c r="AW492" s="76"/>
      <c r="AX492" s="76"/>
      <c r="AY492" s="76"/>
      <c r="AZ492" s="323"/>
    </row>
    <row r="493" spans="1:52" s="61" customFormat="1" ht="15.75" hidden="1" customHeight="1" x14ac:dyDescent="0.25">
      <c r="A493" s="282" t="str">
        <f>CONCATENATE(F493,"-",C493)</f>
        <v>392-017-023-00342</v>
      </c>
      <c r="B493" s="261" t="str">
        <f>ТабТП[[#This Row],[Код ВЛ]]&amp;TRIM(ТабТП[[#This Row],[Наименование ТП]])</f>
        <v>392-017-023ТП 42-20</v>
      </c>
      <c r="C493" s="282" t="s">
        <v>586</v>
      </c>
      <c r="D493" s="204" t="s">
        <v>3373</v>
      </c>
      <c r="E493" s="282" t="str">
        <f>INDEX(ТабЛЭП[],MATCH(ТабТП[Код ПС]&amp;TRIM(G493),ТабЛЭП[Ключ],0),7)</f>
        <v>Y00078</v>
      </c>
      <c r="F493" s="8" t="str">
        <f>INDEX(ТабЛЭП[],MATCH(ТабТП[Код ПС]&amp;TRIM(G493),ТабЛЭП[Ключ],0),1)</f>
        <v>392-017-023</v>
      </c>
      <c r="G493" s="303" t="s">
        <v>267</v>
      </c>
      <c r="H493" s="57" t="str">
        <f>INDEX(ТабПС[],MATCH(I493,Подстанции,0),1)</f>
        <v>392-017</v>
      </c>
      <c r="I493" s="58" t="s">
        <v>249</v>
      </c>
      <c r="Y493" s="61" t="s">
        <v>2218</v>
      </c>
      <c r="AH493" s="62"/>
      <c r="AJ493" s="330" t="s">
        <v>144</v>
      </c>
      <c r="AM493" s="78"/>
      <c r="AN493" s="79"/>
      <c r="AO493" s="79"/>
      <c r="AP493" s="79"/>
      <c r="AQ493" s="76"/>
      <c r="AR493" s="76"/>
      <c r="AS493" s="76"/>
      <c r="AT493" s="76"/>
      <c r="AU493" s="76"/>
      <c r="AV493" s="76"/>
      <c r="AW493" s="76"/>
      <c r="AX493" s="76"/>
      <c r="AY493" s="76"/>
      <c r="AZ493" s="323"/>
    </row>
    <row r="494" spans="1:52" s="61" customFormat="1" ht="15.75" hidden="1" customHeight="1" x14ac:dyDescent="0.25">
      <c r="A494" s="282" t="str">
        <f>CONCATENATE(F494,"-",C494)</f>
        <v>392-017-023-00343</v>
      </c>
      <c r="B494" s="261" t="str">
        <f>ТабТП[[#This Row],[Код ВЛ]]&amp;TRIM(ТабТП[[#This Row],[Наименование ТП]])</f>
        <v>392-017-023ТП 42-21</v>
      </c>
      <c r="C494" s="282" t="s">
        <v>587</v>
      </c>
      <c r="D494" s="204" t="s">
        <v>3374</v>
      </c>
      <c r="E494" s="282" t="str">
        <f>INDEX(ТабЛЭП[],MATCH(ТабТП[Код ПС]&amp;TRIM(G494),ТабЛЭП[Ключ],0),7)</f>
        <v>Y00078</v>
      </c>
      <c r="F494" s="8" t="str">
        <f>INDEX(ТабЛЭП[],MATCH(ТабТП[Код ПС]&amp;TRIM(G494),ТабЛЭП[Ключ],0),1)</f>
        <v>392-017-023</v>
      </c>
      <c r="G494" s="303" t="s">
        <v>267</v>
      </c>
      <c r="H494" s="57" t="str">
        <f>INDEX(ТабПС[],MATCH(I494,Подстанции,0),1)</f>
        <v>392-017</v>
      </c>
      <c r="I494" s="58" t="s">
        <v>249</v>
      </c>
      <c r="Y494" s="61" t="s">
        <v>2218</v>
      </c>
      <c r="AH494" s="62"/>
      <c r="AJ494" s="330" t="s">
        <v>144</v>
      </c>
      <c r="AM494" s="78"/>
      <c r="AN494" s="79"/>
      <c r="AO494" s="79"/>
      <c r="AP494" s="79"/>
      <c r="AQ494" s="76"/>
      <c r="AR494" s="76"/>
      <c r="AS494" s="76"/>
      <c r="AT494" s="76"/>
      <c r="AU494" s="76"/>
      <c r="AV494" s="76"/>
      <c r="AW494" s="76"/>
      <c r="AX494" s="76"/>
      <c r="AY494" s="76"/>
      <c r="AZ494" s="323"/>
    </row>
    <row r="495" spans="1:52" s="61" customFormat="1" ht="15.75" hidden="1" customHeight="1" x14ac:dyDescent="0.25">
      <c r="A495" s="282" t="str">
        <f>CONCATENATE(F495,"-",C495)</f>
        <v>392-017-023-00344</v>
      </c>
      <c r="B495" s="261" t="str">
        <f>ТабТП[[#This Row],[Код ВЛ]]&amp;TRIM(ТабТП[[#This Row],[Наименование ТП]])</f>
        <v>392-017-023ТП 42-22</v>
      </c>
      <c r="C495" s="282" t="s">
        <v>588</v>
      </c>
      <c r="D495" s="204" t="s">
        <v>3375</v>
      </c>
      <c r="E495" s="282" t="str">
        <f>INDEX(ТабЛЭП[],MATCH(ТабТП[Код ПС]&amp;TRIM(G495),ТабЛЭП[Ключ],0),7)</f>
        <v>Y00078</v>
      </c>
      <c r="F495" s="8" t="str">
        <f>INDEX(ТабЛЭП[],MATCH(ТабТП[Код ПС]&amp;TRIM(G495),ТабЛЭП[Ключ],0),1)</f>
        <v>392-017-023</v>
      </c>
      <c r="G495" s="303" t="s">
        <v>267</v>
      </c>
      <c r="H495" s="57" t="str">
        <f>INDEX(ТабПС[],MATCH(I495,Подстанции,0),1)</f>
        <v>392-017</v>
      </c>
      <c r="I495" s="58" t="s">
        <v>249</v>
      </c>
      <c r="Y495" s="61" t="s">
        <v>2218</v>
      </c>
      <c r="AH495" s="62"/>
      <c r="AJ495" s="330" t="s">
        <v>144</v>
      </c>
      <c r="AM495" s="78"/>
      <c r="AN495" s="79"/>
      <c r="AO495" s="79"/>
      <c r="AP495" s="79"/>
      <c r="AQ495" s="76"/>
      <c r="AR495" s="76"/>
      <c r="AS495" s="76"/>
      <c r="AT495" s="76"/>
      <c r="AU495" s="76"/>
      <c r="AV495" s="76"/>
      <c r="AW495" s="76"/>
      <c r="AX495" s="76"/>
      <c r="AY495" s="76"/>
      <c r="AZ495" s="76"/>
    </row>
    <row r="496" spans="1:52" s="61" customFormat="1" ht="15.75" hidden="1" customHeight="1" x14ac:dyDescent="0.25">
      <c r="A496" s="282" t="str">
        <f>CONCATENATE(F496,"-",C496)</f>
        <v>392-017-023-00345</v>
      </c>
      <c r="B496" s="261" t="str">
        <f>ТабТП[[#This Row],[Код ВЛ]]&amp;TRIM(ТабТП[[#This Row],[Наименование ТП]])</f>
        <v>392-017-023ТП 42-23</v>
      </c>
      <c r="C496" s="282" t="s">
        <v>589</v>
      </c>
      <c r="D496" s="204" t="s">
        <v>3376</v>
      </c>
      <c r="E496" s="282" t="str">
        <f>INDEX(ТабЛЭП[],MATCH(ТабТП[Код ПС]&amp;TRIM(G496),ТабЛЭП[Ключ],0),7)</f>
        <v>Y00078</v>
      </c>
      <c r="F496" s="8" t="str">
        <f>INDEX(ТабЛЭП[],MATCH(ТабТП[Код ПС]&amp;TRIM(G496),ТабЛЭП[Ключ],0),1)</f>
        <v>392-017-023</v>
      </c>
      <c r="G496" s="303" t="s">
        <v>267</v>
      </c>
      <c r="H496" s="57" t="str">
        <f>INDEX(ТабПС[],MATCH(I496,Подстанции,0),1)</f>
        <v>392-017</v>
      </c>
      <c r="I496" s="58" t="s">
        <v>249</v>
      </c>
      <c r="Y496" s="61" t="s">
        <v>2218</v>
      </c>
      <c r="AH496" s="62"/>
      <c r="AJ496" s="330" t="s">
        <v>144</v>
      </c>
      <c r="AM496" s="78"/>
      <c r="AN496" s="79"/>
      <c r="AO496" s="79"/>
      <c r="AP496" s="79"/>
      <c r="AQ496" s="76"/>
      <c r="AR496" s="76"/>
      <c r="AS496" s="76"/>
      <c r="AT496" s="76"/>
      <c r="AU496" s="76"/>
      <c r="AV496" s="76"/>
      <c r="AW496" s="76"/>
      <c r="AX496" s="76"/>
      <c r="AY496" s="76"/>
      <c r="AZ496" s="76"/>
    </row>
    <row r="497" spans="1:52" s="61" customFormat="1" ht="15.75" hidden="1" customHeight="1" x14ac:dyDescent="0.25">
      <c r="A497" s="282" t="str">
        <f>CONCATENATE(F497,"-",C497)</f>
        <v>392-017-023-00346</v>
      </c>
      <c r="B497" s="261" t="str">
        <f>ТабТП[[#This Row],[Код ВЛ]]&amp;TRIM(ТабТП[[#This Row],[Наименование ТП]])</f>
        <v>392-017-023ТП 43-12</v>
      </c>
      <c r="C497" s="282" t="s">
        <v>2597</v>
      </c>
      <c r="D497" s="204" t="s">
        <v>3377</v>
      </c>
      <c r="E497" s="282" t="str">
        <f>INDEX(ТабЛЭП[],MATCH(ТабТП[Код ПС]&amp;TRIM(G497),ТабЛЭП[Ключ],0),7)</f>
        <v>Y00078</v>
      </c>
      <c r="F497" s="8" t="str">
        <f>INDEX(ТабЛЭП[],MATCH(ТабТП[Код ПС]&amp;TRIM(G497),ТабЛЭП[Ключ],0),1)</f>
        <v>392-017-023</v>
      </c>
      <c r="G497" s="303" t="s">
        <v>267</v>
      </c>
      <c r="H497" s="57" t="str">
        <f>INDEX(ТабПС[],MATCH(I497,Подстанции,0),1)</f>
        <v>392-017</v>
      </c>
      <c r="I497" s="58" t="s">
        <v>249</v>
      </c>
      <c r="AH497" s="62"/>
      <c r="AJ497" s="330" t="s">
        <v>144</v>
      </c>
      <c r="AM497" s="78"/>
      <c r="AN497" s="79"/>
      <c r="AO497" s="79"/>
      <c r="AP497" s="79"/>
      <c r="AQ497" s="76"/>
      <c r="AR497" s="76"/>
      <c r="AS497" s="76"/>
      <c r="AT497" s="76"/>
      <c r="AU497" s="76"/>
      <c r="AV497" s="76"/>
      <c r="AW497" s="76"/>
      <c r="AX497" s="76"/>
      <c r="AY497" s="76"/>
      <c r="AZ497" s="323"/>
    </row>
    <row r="498" spans="1:52" s="61" customFormat="1" ht="15.75" hidden="1" customHeight="1" x14ac:dyDescent="0.25">
      <c r="A498" s="282" t="str">
        <f>CONCATENATE(F498,"-",C498)</f>
        <v>392-017-023-00347</v>
      </c>
      <c r="B498" s="261" t="str">
        <f>ТабТП[[#This Row],[Код ВЛ]]&amp;TRIM(ТабТП[[#This Row],[Наименование ТП]])</f>
        <v>392-017-023ТП 43-13</v>
      </c>
      <c r="C498" s="282" t="s">
        <v>590</v>
      </c>
      <c r="D498" s="204" t="s">
        <v>3378</v>
      </c>
      <c r="E498" s="282" t="str">
        <f>INDEX(ТабЛЭП[],MATCH(ТабТП[Код ПС]&amp;TRIM(G498),ТабЛЭП[Ключ],0),7)</f>
        <v>Y00078</v>
      </c>
      <c r="F498" s="8" t="str">
        <f>INDEX(ТабЛЭП[],MATCH(ТабТП[Код ПС]&amp;TRIM(G498),ТабЛЭП[Ключ],0),1)</f>
        <v>392-017-023</v>
      </c>
      <c r="G498" s="303" t="s">
        <v>267</v>
      </c>
      <c r="H498" s="57" t="str">
        <f>INDEX(ТабПС[],MATCH(I498,Подстанции,0),1)</f>
        <v>392-017</v>
      </c>
      <c r="I498" s="58" t="s">
        <v>249</v>
      </c>
      <c r="AH498" s="62"/>
      <c r="AJ498" s="330" t="s">
        <v>144</v>
      </c>
      <c r="AM498" s="78"/>
      <c r="AN498" s="79"/>
      <c r="AO498" s="79"/>
      <c r="AP498" s="79"/>
      <c r="AQ498" s="76"/>
      <c r="AR498" s="76"/>
      <c r="AS498" s="76"/>
      <c r="AT498" s="76"/>
      <c r="AU498" s="76"/>
      <c r="AV498" s="76"/>
      <c r="AW498" s="76"/>
      <c r="AX498" s="76"/>
      <c r="AY498" s="76"/>
      <c r="AZ498" s="323"/>
    </row>
    <row r="499" spans="1:52" s="61" customFormat="1" ht="15.75" hidden="1" customHeight="1" x14ac:dyDescent="0.25">
      <c r="A499" s="282" t="str">
        <f>CONCATENATE(F499,"-",C499)</f>
        <v>392-017-023-00348</v>
      </c>
      <c r="B499" s="261" t="str">
        <f>ТабТП[[#This Row],[Код ВЛ]]&amp;TRIM(ТабТП[[#This Row],[Наименование ТП]])</f>
        <v>392-017-023ТП 43-14</v>
      </c>
      <c r="C499" s="282" t="s">
        <v>591</v>
      </c>
      <c r="D499" s="204" t="s">
        <v>3379</v>
      </c>
      <c r="E499" s="282" t="str">
        <f>INDEX(ТабЛЭП[],MATCH(ТабТП[Код ПС]&amp;TRIM(G499),ТабЛЭП[Ключ],0),7)</f>
        <v>Y00078</v>
      </c>
      <c r="F499" s="8" t="str">
        <f>INDEX(ТабЛЭП[],MATCH(ТабТП[Код ПС]&amp;TRIM(G499),ТабЛЭП[Ключ],0),1)</f>
        <v>392-017-023</v>
      </c>
      <c r="G499" s="303" t="s">
        <v>267</v>
      </c>
      <c r="H499" s="57" t="str">
        <f>INDEX(ТабПС[],MATCH(I499,Подстанции,0),1)</f>
        <v>392-017</v>
      </c>
      <c r="I499" s="58" t="s">
        <v>249</v>
      </c>
      <c r="AH499" s="62"/>
      <c r="AJ499" s="330" t="s">
        <v>144</v>
      </c>
      <c r="AM499" s="78"/>
      <c r="AN499" s="79"/>
      <c r="AO499" s="79"/>
      <c r="AP499" s="79"/>
      <c r="AQ499" s="76"/>
      <c r="AR499" s="76"/>
      <c r="AS499" s="76"/>
      <c r="AT499" s="76"/>
      <c r="AU499" s="76"/>
      <c r="AV499" s="76"/>
      <c r="AW499" s="76"/>
      <c r="AX499" s="76"/>
      <c r="AY499" s="76"/>
      <c r="AZ499" s="323"/>
    </row>
    <row r="500" spans="1:52" s="61" customFormat="1" ht="15.75" hidden="1" customHeight="1" x14ac:dyDescent="0.25">
      <c r="A500" s="282" t="str">
        <f>CONCATENATE(F500,"-",C500)</f>
        <v>392-017-023-00349</v>
      </c>
      <c r="B500" s="261" t="str">
        <f>ТабТП[[#This Row],[Код ВЛ]]&amp;TRIM(ТабТП[[#This Row],[Наименование ТП]])</f>
        <v>392-017-023ТП 43-26</v>
      </c>
      <c r="C500" s="282" t="s">
        <v>2598</v>
      </c>
      <c r="D500" s="204" t="s">
        <v>3380</v>
      </c>
      <c r="E500" s="282" t="str">
        <f>INDEX(ТабЛЭП[],MATCH(ТабТП[Код ПС]&amp;TRIM(G500),ТабЛЭП[Ключ],0),7)</f>
        <v>Y00078</v>
      </c>
      <c r="F500" s="278" t="str">
        <f>INDEX(ТабЛЭП[],MATCH(ТабТП[Код ПС]&amp;TRIM(G500),ТабЛЭП[Ключ],0),1)</f>
        <v>392-017-023</v>
      </c>
      <c r="G500" s="303" t="s">
        <v>267</v>
      </c>
      <c r="H500" s="280" t="str">
        <f>INDEX(ТабПС[],MATCH(I500,Подстанции,0),1)</f>
        <v>392-017</v>
      </c>
      <c r="I500" s="447" t="s">
        <v>249</v>
      </c>
      <c r="J500" s="328"/>
      <c r="K500" s="328"/>
      <c r="L500" s="328"/>
      <c r="M500" s="328"/>
      <c r="N500" s="328"/>
      <c r="O500" s="328"/>
      <c r="P500" s="328"/>
      <c r="Q500" s="328"/>
      <c r="R500" s="328"/>
      <c r="S500" s="328"/>
      <c r="T500" s="328"/>
      <c r="U500" s="328"/>
      <c r="V500" s="328"/>
      <c r="W500" s="328"/>
      <c r="X500" s="328"/>
      <c r="Y500" s="328"/>
      <c r="Z500" s="328"/>
      <c r="AA500" s="328"/>
      <c r="AB500" s="328"/>
      <c r="AC500" s="328"/>
      <c r="AD500" s="328"/>
      <c r="AE500" s="328"/>
      <c r="AF500" s="328"/>
      <c r="AG500" s="328"/>
      <c r="AH500" s="322"/>
      <c r="AI500" s="328"/>
      <c r="AJ500" s="420" t="s">
        <v>144</v>
      </c>
      <c r="AK500" s="328"/>
      <c r="AL500" s="328"/>
      <c r="AM500" s="210"/>
      <c r="AN500" s="263"/>
      <c r="AO500" s="263"/>
      <c r="AP500" s="263"/>
      <c r="AQ500" s="323"/>
      <c r="AR500" s="323"/>
      <c r="AS500" s="323"/>
      <c r="AT500" s="323"/>
      <c r="AU500" s="323"/>
      <c r="AV500" s="323"/>
      <c r="AW500" s="323"/>
      <c r="AX500" s="323"/>
      <c r="AY500" s="323"/>
      <c r="AZ500" s="323"/>
    </row>
    <row r="501" spans="1:52" s="61" customFormat="1" ht="15.75" hidden="1" customHeight="1" x14ac:dyDescent="0.25">
      <c r="A501" s="281" t="str">
        <f>CONCATENATE(F501,"-",C501)</f>
        <v>392-017-023-00350</v>
      </c>
      <c r="B501" s="261" t="str">
        <f>ТабТП[[#This Row],[Код ВЛ]]&amp;TRIM(ТабТП[[#This Row],[Наименование ТП]])</f>
        <v>392-017-023ТП 43-30</v>
      </c>
      <c r="C501" s="281" t="s">
        <v>592</v>
      </c>
      <c r="D501" s="196" t="s">
        <v>3381</v>
      </c>
      <c r="E501" s="281" t="str">
        <f>INDEX(ТабЛЭП[],MATCH(ТабТП[Код ПС]&amp;TRIM(G501),ТабЛЭП[Ключ],0),7)</f>
        <v>Y00078</v>
      </c>
      <c r="F501" s="278" t="str">
        <f>INDEX(ТабЛЭП[],MATCH(ТабТП[Код ПС]&amp;TRIM(G501),ТабЛЭП[Ключ],0),1)</f>
        <v>392-017-023</v>
      </c>
      <c r="G501" s="303" t="s">
        <v>267</v>
      </c>
      <c r="H501" s="280" t="str">
        <f>INDEX(ТабПС[],MATCH(I501,Подстанции,0),1)</f>
        <v>392-017</v>
      </c>
      <c r="I501" s="447" t="s">
        <v>249</v>
      </c>
      <c r="J501" s="328"/>
      <c r="K501" s="328"/>
      <c r="L501" s="328"/>
      <c r="M501" s="328"/>
      <c r="N501" s="328"/>
      <c r="O501" s="328"/>
      <c r="P501" s="328"/>
      <c r="Q501" s="328"/>
      <c r="R501" s="328"/>
      <c r="S501" s="328"/>
      <c r="T501" s="328"/>
      <c r="U501" s="328"/>
      <c r="V501" s="328"/>
      <c r="W501" s="328"/>
      <c r="X501" s="328"/>
      <c r="Y501" s="328"/>
      <c r="Z501" s="328"/>
      <c r="AA501" s="328"/>
      <c r="AB501" s="328"/>
      <c r="AC501" s="328"/>
      <c r="AD501" s="328"/>
      <c r="AE501" s="328"/>
      <c r="AF501" s="328"/>
      <c r="AG501" s="328"/>
      <c r="AH501" s="322"/>
      <c r="AI501" s="328"/>
      <c r="AJ501" s="420" t="s">
        <v>144</v>
      </c>
      <c r="AK501" s="328"/>
      <c r="AL501" s="328"/>
      <c r="AM501" s="210"/>
      <c r="AN501" s="263"/>
      <c r="AO501" s="263"/>
      <c r="AP501" s="263"/>
      <c r="AQ501" s="323"/>
      <c r="AR501" s="323"/>
      <c r="AS501" s="323"/>
      <c r="AT501" s="323"/>
      <c r="AU501" s="323"/>
      <c r="AV501" s="323"/>
      <c r="AW501" s="323"/>
      <c r="AX501" s="323"/>
      <c r="AY501" s="323"/>
      <c r="AZ501" s="323"/>
    </row>
    <row r="502" spans="1:52" s="61" customFormat="1" ht="15.75" hidden="1" customHeight="1" x14ac:dyDescent="0.25">
      <c r="A502" s="281" t="str">
        <f>CONCATENATE(F502,"-",C502)</f>
        <v>392-017-023-00351</v>
      </c>
      <c r="B502" s="261" t="str">
        <f>ТабТП[[#This Row],[Код ВЛ]]&amp;TRIM(ТабТП[[#This Row],[Наименование ТП]])</f>
        <v>392-017-023ТП 43-35</v>
      </c>
      <c r="C502" s="281" t="s">
        <v>593</v>
      </c>
      <c r="D502" s="196" t="s">
        <v>3382</v>
      </c>
      <c r="E502" s="281" t="str">
        <f>INDEX(ТабЛЭП[],MATCH(ТабТП[Код ПС]&amp;TRIM(G502),ТабЛЭП[Ключ],0),7)</f>
        <v>Y00078</v>
      </c>
      <c r="F502" s="278" t="str">
        <f>INDEX(ТабЛЭП[],MATCH(ТабТП[Код ПС]&amp;TRIM(G502),ТабЛЭП[Ключ],0),1)</f>
        <v>392-017-023</v>
      </c>
      <c r="G502" s="303" t="s">
        <v>267</v>
      </c>
      <c r="H502" s="280" t="str">
        <f>INDEX(ТабПС[],MATCH(I502,Подстанции,0),1)</f>
        <v>392-017</v>
      </c>
      <c r="I502" s="447" t="s">
        <v>249</v>
      </c>
      <c r="J502" s="328"/>
      <c r="K502" s="328"/>
      <c r="L502" s="328"/>
      <c r="M502" s="328"/>
      <c r="N502" s="328"/>
      <c r="O502" s="328"/>
      <c r="P502" s="328"/>
      <c r="Q502" s="328"/>
      <c r="R502" s="328"/>
      <c r="S502" s="328"/>
      <c r="T502" s="328"/>
      <c r="U502" s="328"/>
      <c r="V502" s="328"/>
      <c r="W502" s="328"/>
      <c r="X502" s="328"/>
      <c r="Y502" s="328"/>
      <c r="Z502" s="328"/>
      <c r="AA502" s="328"/>
      <c r="AB502" s="328"/>
      <c r="AC502" s="328"/>
      <c r="AD502" s="328"/>
      <c r="AE502" s="328"/>
      <c r="AF502" s="328"/>
      <c r="AG502" s="328"/>
      <c r="AH502" s="322"/>
      <c r="AI502" s="328"/>
      <c r="AJ502" s="420" t="s">
        <v>144</v>
      </c>
      <c r="AK502" s="328"/>
      <c r="AL502" s="328"/>
      <c r="AM502" s="210"/>
      <c r="AN502" s="263"/>
      <c r="AO502" s="263"/>
      <c r="AP502" s="263"/>
      <c r="AQ502" s="323"/>
      <c r="AR502" s="323"/>
      <c r="AS502" s="323"/>
      <c r="AT502" s="323"/>
      <c r="AU502" s="323"/>
      <c r="AV502" s="323"/>
      <c r="AW502" s="323"/>
      <c r="AX502" s="323"/>
      <c r="AY502" s="323"/>
      <c r="AZ502" s="323"/>
    </row>
    <row r="503" spans="1:52" s="61" customFormat="1" ht="15.75" hidden="1" customHeight="1" x14ac:dyDescent="0.25">
      <c r="A503" s="281" t="str">
        <f>CONCATENATE(F503,"-",C503)</f>
        <v>392-017-023-00352</v>
      </c>
      <c r="B503" s="261" t="str">
        <f>ТабТП[[#This Row],[Код ВЛ]]&amp;TRIM(ТабТП[[#This Row],[Наименование ТП]])</f>
        <v>392-017-023ТП 44-11</v>
      </c>
      <c r="C503" s="281" t="s">
        <v>594</v>
      </c>
      <c r="D503" s="196" t="s">
        <v>3383</v>
      </c>
      <c r="E503" s="281" t="str">
        <f>INDEX(ТабЛЭП[],MATCH(ТабТП[Код ПС]&amp;TRIM(G503),ТабЛЭП[Ключ],0),7)</f>
        <v>Y00078</v>
      </c>
      <c r="F503" s="278" t="str">
        <f>INDEX(ТабЛЭП[],MATCH(ТабТП[Код ПС]&amp;TRIM(G503),ТабЛЭП[Ключ],0),1)</f>
        <v>392-017-023</v>
      </c>
      <c r="G503" s="303" t="s">
        <v>267</v>
      </c>
      <c r="H503" s="280" t="str">
        <f>INDEX(ТабПС[],MATCH(I503,Подстанции,0),1)</f>
        <v>392-017</v>
      </c>
      <c r="I503" s="447" t="s">
        <v>249</v>
      </c>
      <c r="J503" s="328"/>
      <c r="K503" s="328"/>
      <c r="L503" s="328"/>
      <c r="M503" s="328"/>
      <c r="N503" s="328"/>
      <c r="O503" s="328"/>
      <c r="P503" s="328"/>
      <c r="Q503" s="328"/>
      <c r="R503" s="328"/>
      <c r="S503" s="328"/>
      <c r="T503" s="328"/>
      <c r="U503" s="328"/>
      <c r="V503" s="328"/>
      <c r="W503" s="328"/>
      <c r="X503" s="328"/>
      <c r="Y503" s="328"/>
      <c r="Z503" s="328"/>
      <c r="AA503" s="328"/>
      <c r="AB503" s="328"/>
      <c r="AC503" s="328"/>
      <c r="AD503" s="328"/>
      <c r="AE503" s="328"/>
      <c r="AF503" s="328"/>
      <c r="AG503" s="328"/>
      <c r="AH503" s="322"/>
      <c r="AI503" s="328"/>
      <c r="AJ503" s="420" t="s">
        <v>144</v>
      </c>
      <c r="AK503" s="328"/>
      <c r="AL503" s="328"/>
      <c r="AM503" s="210"/>
      <c r="AN503" s="263"/>
      <c r="AO503" s="263"/>
      <c r="AP503" s="263"/>
      <c r="AQ503" s="323"/>
      <c r="AR503" s="323"/>
      <c r="AS503" s="323"/>
      <c r="AT503" s="323"/>
      <c r="AU503" s="323"/>
      <c r="AV503" s="323"/>
      <c r="AW503" s="323"/>
      <c r="AX503" s="323"/>
      <c r="AY503" s="323"/>
      <c r="AZ503" s="323"/>
    </row>
    <row r="504" spans="1:52" s="61" customFormat="1" ht="15.75" hidden="1" customHeight="1" x14ac:dyDescent="0.25">
      <c r="A504" s="281" t="str">
        <f>CONCATENATE(F504,"-",C504)</f>
        <v>392-017-023-00353</v>
      </c>
      <c r="B504" s="261" t="str">
        <f>ТабТП[[#This Row],[Код ВЛ]]&amp;TRIM(ТабТП[[#This Row],[Наименование ТП]])</f>
        <v>392-017-023ТП 44-12</v>
      </c>
      <c r="C504" s="281" t="s">
        <v>595</v>
      </c>
      <c r="D504" s="196" t="s">
        <v>3384</v>
      </c>
      <c r="E504" s="281" t="str">
        <f>INDEX(ТабЛЭП[],MATCH(ТабТП[Код ПС]&amp;TRIM(G504),ТабЛЭП[Ключ],0),7)</f>
        <v>Y00078</v>
      </c>
      <c r="F504" s="278" t="str">
        <f>INDEX(ТабЛЭП[],MATCH(ТабТП[Код ПС]&amp;TRIM(G504),ТабЛЭП[Ключ],0),1)</f>
        <v>392-017-023</v>
      </c>
      <c r="G504" s="303" t="s">
        <v>267</v>
      </c>
      <c r="H504" s="280" t="str">
        <f>INDEX(ТабПС[],MATCH(I504,Подстанции,0),1)</f>
        <v>392-017</v>
      </c>
      <c r="I504" s="447" t="s">
        <v>249</v>
      </c>
      <c r="J504" s="328"/>
      <c r="K504" s="328"/>
      <c r="L504" s="328"/>
      <c r="M504" s="328"/>
      <c r="N504" s="328"/>
      <c r="O504" s="328"/>
      <c r="P504" s="328"/>
      <c r="Q504" s="328"/>
      <c r="R504" s="328"/>
      <c r="S504" s="328"/>
      <c r="T504" s="328"/>
      <c r="U504" s="328"/>
      <c r="V504" s="328"/>
      <c r="W504" s="328"/>
      <c r="X504" s="328"/>
      <c r="Y504" s="328"/>
      <c r="Z504" s="328"/>
      <c r="AA504" s="328"/>
      <c r="AB504" s="328"/>
      <c r="AC504" s="328"/>
      <c r="AD504" s="328"/>
      <c r="AE504" s="328"/>
      <c r="AF504" s="328"/>
      <c r="AG504" s="328"/>
      <c r="AH504" s="322"/>
      <c r="AI504" s="328"/>
      <c r="AJ504" s="420" t="s">
        <v>144</v>
      </c>
      <c r="AK504" s="328"/>
      <c r="AL504" s="328"/>
      <c r="AM504" s="210"/>
      <c r="AN504" s="263"/>
      <c r="AO504" s="263"/>
      <c r="AP504" s="263"/>
      <c r="AQ504" s="323"/>
      <c r="AR504" s="323"/>
      <c r="AS504" s="323"/>
      <c r="AT504" s="323"/>
      <c r="AU504" s="323"/>
      <c r="AV504" s="323"/>
      <c r="AW504" s="323"/>
      <c r="AX504" s="323"/>
      <c r="AY504" s="323"/>
      <c r="AZ504" s="323"/>
    </row>
    <row r="505" spans="1:52" s="61" customFormat="1" ht="15.75" hidden="1" customHeight="1" x14ac:dyDescent="0.25">
      <c r="A505" s="281" t="str">
        <f>CONCATENATE(F505,"-",C505)</f>
        <v>392-017-023-00354</v>
      </c>
      <c r="B505" s="261" t="str">
        <f>ТабТП[[#This Row],[Код ВЛ]]&amp;TRIM(ТабТП[[#This Row],[Наименование ТП]])</f>
        <v>392-017-023ТП 44-14</v>
      </c>
      <c r="C505" s="281" t="s">
        <v>596</v>
      </c>
      <c r="D505" s="196" t="s">
        <v>3385</v>
      </c>
      <c r="E505" s="281" t="str">
        <f>INDEX(ТабЛЭП[],MATCH(ТабТП[Код ПС]&amp;TRIM(G505),ТабЛЭП[Ключ],0),7)</f>
        <v>Y00078</v>
      </c>
      <c r="F505" s="278" t="str">
        <f>INDEX(ТабЛЭП[],MATCH(ТабТП[Код ПС]&amp;TRIM(G505),ТабЛЭП[Ключ],0),1)</f>
        <v>392-017-023</v>
      </c>
      <c r="G505" s="303" t="s">
        <v>267</v>
      </c>
      <c r="H505" s="280" t="str">
        <f>INDEX(ТабПС[],MATCH(I505,Подстанции,0),1)</f>
        <v>392-017</v>
      </c>
      <c r="I505" s="447" t="s">
        <v>249</v>
      </c>
      <c r="J505" s="328"/>
      <c r="K505" s="328"/>
      <c r="L505" s="328"/>
      <c r="M505" s="328"/>
      <c r="N505" s="328"/>
      <c r="O505" s="328"/>
      <c r="P505" s="328"/>
      <c r="Q505" s="328"/>
      <c r="R505" s="328"/>
      <c r="S505" s="328"/>
      <c r="T505" s="328"/>
      <c r="U505" s="328"/>
      <c r="V505" s="328"/>
      <c r="W505" s="328"/>
      <c r="X505" s="328"/>
      <c r="Y505" s="328"/>
      <c r="Z505" s="328"/>
      <c r="AA505" s="328"/>
      <c r="AB505" s="328"/>
      <c r="AC505" s="328"/>
      <c r="AD505" s="328"/>
      <c r="AE505" s="328"/>
      <c r="AF505" s="328"/>
      <c r="AG505" s="328"/>
      <c r="AH505" s="322"/>
      <c r="AI505" s="328"/>
      <c r="AJ505" s="420" t="s">
        <v>144</v>
      </c>
      <c r="AK505" s="328"/>
      <c r="AL505" s="328"/>
      <c r="AM505" s="210"/>
      <c r="AN505" s="263"/>
      <c r="AO505" s="263"/>
      <c r="AP505" s="263"/>
      <c r="AQ505" s="323"/>
      <c r="AR505" s="323"/>
      <c r="AS505" s="323"/>
      <c r="AT505" s="323"/>
      <c r="AU505" s="323"/>
      <c r="AV505" s="323"/>
      <c r="AW505" s="323"/>
      <c r="AX505" s="323"/>
      <c r="AY505" s="323"/>
      <c r="AZ505" s="323"/>
    </row>
    <row r="506" spans="1:52" s="61" customFormat="1" ht="15.75" hidden="1" customHeight="1" x14ac:dyDescent="0.25">
      <c r="A506" s="281" t="str">
        <f>CONCATENATE(F506,"-",C506)</f>
        <v>392-017-023-00355</v>
      </c>
      <c r="B506" s="261" t="str">
        <f>ТабТП[[#This Row],[Код ВЛ]]&amp;TRIM(ТабТП[[#This Row],[Наименование ТП]])</f>
        <v>392-017-023ТП 44-17</v>
      </c>
      <c r="C506" s="281" t="s">
        <v>597</v>
      </c>
      <c r="D506" s="196" t="s">
        <v>3386</v>
      </c>
      <c r="E506" s="281" t="str">
        <f>INDEX(ТабЛЭП[],MATCH(ТабТП[Код ПС]&amp;TRIM(G506),ТабЛЭП[Ключ],0),7)</f>
        <v>Y00078</v>
      </c>
      <c r="F506" s="278" t="str">
        <f>INDEX(ТабЛЭП[],MATCH(ТабТП[Код ПС]&amp;TRIM(G506),ТабЛЭП[Ключ],0),1)</f>
        <v>392-017-023</v>
      </c>
      <c r="G506" s="303" t="s">
        <v>267</v>
      </c>
      <c r="H506" s="280" t="str">
        <f>INDEX(ТабПС[],MATCH(I506,Подстанции,0),1)</f>
        <v>392-017</v>
      </c>
      <c r="I506" s="447" t="s">
        <v>249</v>
      </c>
      <c r="J506" s="328"/>
      <c r="K506" s="328"/>
      <c r="L506" s="328"/>
      <c r="M506" s="328"/>
      <c r="N506" s="328"/>
      <c r="O506" s="328"/>
      <c r="P506" s="328"/>
      <c r="Q506" s="328"/>
      <c r="R506" s="328"/>
      <c r="S506" s="328"/>
      <c r="T506" s="328"/>
      <c r="U506" s="328"/>
      <c r="V506" s="328"/>
      <c r="W506" s="328"/>
      <c r="X506" s="328"/>
      <c r="Y506" s="328"/>
      <c r="Z506" s="328"/>
      <c r="AA506" s="328"/>
      <c r="AB506" s="328"/>
      <c r="AC506" s="328"/>
      <c r="AD506" s="328"/>
      <c r="AE506" s="328"/>
      <c r="AF506" s="328"/>
      <c r="AG506" s="328"/>
      <c r="AH506" s="322"/>
      <c r="AI506" s="328"/>
      <c r="AJ506" s="420" t="s">
        <v>144</v>
      </c>
      <c r="AK506" s="328"/>
      <c r="AL506" s="328"/>
      <c r="AM506" s="210"/>
      <c r="AN506" s="263"/>
      <c r="AO506" s="263"/>
      <c r="AP506" s="263"/>
      <c r="AQ506" s="323"/>
      <c r="AR506" s="323"/>
      <c r="AS506" s="323"/>
      <c r="AT506" s="323"/>
      <c r="AU506" s="323"/>
      <c r="AV506" s="323"/>
      <c r="AW506" s="323"/>
      <c r="AX506" s="323"/>
      <c r="AY506" s="323"/>
      <c r="AZ506" s="323"/>
    </row>
    <row r="507" spans="1:52" s="61" customFormat="1" ht="15.75" hidden="1" customHeight="1" x14ac:dyDescent="0.25">
      <c r="A507" s="281" t="str">
        <f>CONCATENATE(F507,"-",C507)</f>
        <v>392-017-023-00356</v>
      </c>
      <c r="B507" s="261" t="str">
        <f>ТабТП[[#This Row],[Код ВЛ]]&amp;TRIM(ТабТП[[#This Row],[Наименование ТП]])</f>
        <v>392-017-023ТП 44-24</v>
      </c>
      <c r="C507" s="281" t="s">
        <v>598</v>
      </c>
      <c r="D507" s="196" t="s">
        <v>3387</v>
      </c>
      <c r="E507" s="281" t="str">
        <f>INDEX(ТабЛЭП[],MATCH(ТабТП[Код ПС]&amp;TRIM(G507),ТабЛЭП[Ключ],0),7)</f>
        <v>Y00078</v>
      </c>
      <c r="F507" s="278" t="str">
        <f>INDEX(ТабЛЭП[],MATCH(ТабТП[Код ПС]&amp;TRIM(G507),ТабЛЭП[Ключ],0),1)</f>
        <v>392-017-023</v>
      </c>
      <c r="G507" s="303" t="s">
        <v>267</v>
      </c>
      <c r="H507" s="280" t="str">
        <f>INDEX(ТабПС[],MATCH(I507,Подстанции,0),1)</f>
        <v>392-017</v>
      </c>
      <c r="I507" s="447" t="s">
        <v>249</v>
      </c>
      <c r="J507" s="328"/>
      <c r="K507" s="328"/>
      <c r="L507" s="328"/>
      <c r="M507" s="328"/>
      <c r="N507" s="328"/>
      <c r="O507" s="328"/>
      <c r="P507" s="328"/>
      <c r="Q507" s="328"/>
      <c r="R507" s="328"/>
      <c r="S507" s="328"/>
      <c r="T507" s="328"/>
      <c r="U507" s="328"/>
      <c r="V507" s="328"/>
      <c r="W507" s="328"/>
      <c r="X507" s="328"/>
      <c r="Y507" s="328"/>
      <c r="Z507" s="328"/>
      <c r="AA507" s="328"/>
      <c r="AB507" s="328"/>
      <c r="AC507" s="328"/>
      <c r="AD507" s="328"/>
      <c r="AE507" s="328"/>
      <c r="AF507" s="328"/>
      <c r="AG507" s="328"/>
      <c r="AH507" s="322"/>
      <c r="AI507" s="328"/>
      <c r="AJ507" s="420" t="s">
        <v>144</v>
      </c>
      <c r="AK507" s="328"/>
      <c r="AL507" s="328"/>
      <c r="AM507" s="210"/>
      <c r="AN507" s="263"/>
      <c r="AO507" s="263"/>
      <c r="AP507" s="263"/>
      <c r="AQ507" s="323"/>
      <c r="AR507" s="323"/>
      <c r="AS507" s="323"/>
      <c r="AT507" s="323"/>
      <c r="AU507" s="323"/>
      <c r="AV507" s="323"/>
      <c r="AW507" s="323"/>
      <c r="AX507" s="323"/>
      <c r="AY507" s="323"/>
      <c r="AZ507" s="323"/>
    </row>
    <row r="508" spans="1:52" s="61" customFormat="1" ht="15.75" hidden="1" customHeight="1" x14ac:dyDescent="0.25">
      <c r="A508" s="281" t="str">
        <f>CONCATENATE(F508,"-",C508)</f>
        <v>392-017-023-00357</v>
      </c>
      <c r="B508" s="261" t="str">
        <f>ТабТП[[#This Row],[Код ВЛ]]&amp;TRIM(ТабТП[[#This Row],[Наименование ТП]])</f>
        <v>392-017-023ТП 44-26</v>
      </c>
      <c r="C508" s="281" t="s">
        <v>599</v>
      </c>
      <c r="D508" s="196" t="s">
        <v>3388</v>
      </c>
      <c r="E508" s="281" t="str">
        <f>INDEX(ТабЛЭП[],MATCH(ТабТП[Код ПС]&amp;TRIM(G508),ТабЛЭП[Ключ],0),7)</f>
        <v>Y00078</v>
      </c>
      <c r="F508" s="278" t="str">
        <f>INDEX(ТабЛЭП[],MATCH(ТабТП[Код ПС]&amp;TRIM(G508),ТабЛЭП[Ключ],0),1)</f>
        <v>392-017-023</v>
      </c>
      <c r="G508" s="303" t="s">
        <v>267</v>
      </c>
      <c r="H508" s="280" t="str">
        <f>INDEX(ТабПС[],MATCH(I508,Подстанции,0),1)</f>
        <v>392-017</v>
      </c>
      <c r="I508" s="447" t="s">
        <v>249</v>
      </c>
      <c r="J508" s="328"/>
      <c r="K508" s="328"/>
      <c r="L508" s="328"/>
      <c r="M508" s="328"/>
      <c r="N508" s="328"/>
      <c r="O508" s="328"/>
      <c r="P508" s="328"/>
      <c r="Q508" s="328"/>
      <c r="R508" s="328"/>
      <c r="S508" s="328"/>
      <c r="T508" s="328"/>
      <c r="U508" s="328"/>
      <c r="V508" s="328"/>
      <c r="W508" s="328"/>
      <c r="X508" s="328"/>
      <c r="Y508" s="328"/>
      <c r="Z508" s="328"/>
      <c r="AA508" s="328"/>
      <c r="AB508" s="328"/>
      <c r="AC508" s="328"/>
      <c r="AD508" s="328"/>
      <c r="AE508" s="328"/>
      <c r="AF508" s="328"/>
      <c r="AG508" s="328"/>
      <c r="AH508" s="322"/>
      <c r="AI508" s="328"/>
      <c r="AJ508" s="420" t="s">
        <v>144</v>
      </c>
      <c r="AK508" s="328"/>
      <c r="AL508" s="328"/>
      <c r="AM508" s="210"/>
      <c r="AN508" s="263"/>
      <c r="AO508" s="263"/>
      <c r="AP508" s="263"/>
      <c r="AQ508" s="323"/>
      <c r="AR508" s="323"/>
      <c r="AS508" s="323"/>
      <c r="AT508" s="323"/>
      <c r="AU508" s="323"/>
      <c r="AV508" s="323"/>
      <c r="AW508" s="323"/>
      <c r="AX508" s="323"/>
      <c r="AY508" s="323"/>
      <c r="AZ508" s="323"/>
    </row>
    <row r="509" spans="1:52" s="61" customFormat="1" ht="15.75" hidden="1" customHeight="1" x14ac:dyDescent="0.25">
      <c r="A509" s="281" t="str">
        <f>CONCATENATE(F509,"-",C509)</f>
        <v>392-017-023-00358</v>
      </c>
      <c r="B509" s="261" t="str">
        <f>ТабТП[[#This Row],[Код ВЛ]]&amp;TRIM(ТабТП[[#This Row],[Наименование ТП]])</f>
        <v>392-017-023ТП 44-30</v>
      </c>
      <c r="C509" s="281" t="s">
        <v>600</v>
      </c>
      <c r="D509" s="196" t="s">
        <v>3389</v>
      </c>
      <c r="E509" s="281" t="str">
        <f>INDEX(ТабЛЭП[],MATCH(ТабТП[Код ПС]&amp;TRIM(G509),ТабЛЭП[Ключ],0),7)</f>
        <v>Y00078</v>
      </c>
      <c r="F509" s="278" t="str">
        <f>INDEX(ТабЛЭП[],MATCH(ТабТП[Код ПС]&amp;TRIM(G509),ТабЛЭП[Ключ],0),1)</f>
        <v>392-017-023</v>
      </c>
      <c r="G509" s="303" t="s">
        <v>267</v>
      </c>
      <c r="H509" s="280" t="str">
        <f>INDEX(ТабПС[],MATCH(I509,Подстанции,0),1)</f>
        <v>392-017</v>
      </c>
      <c r="I509" s="447" t="s">
        <v>249</v>
      </c>
      <c r="J509" s="328"/>
      <c r="K509" s="328"/>
      <c r="L509" s="328"/>
      <c r="M509" s="328"/>
      <c r="N509" s="328"/>
      <c r="O509" s="328"/>
      <c r="P509" s="328"/>
      <c r="Q509" s="328"/>
      <c r="R509" s="328"/>
      <c r="S509" s="328"/>
      <c r="T509" s="328"/>
      <c r="U509" s="328"/>
      <c r="V509" s="328"/>
      <c r="W509" s="328"/>
      <c r="X509" s="328"/>
      <c r="Y509" s="328"/>
      <c r="Z509" s="328"/>
      <c r="AA509" s="328"/>
      <c r="AB509" s="328"/>
      <c r="AC509" s="328"/>
      <c r="AD509" s="328"/>
      <c r="AE509" s="328"/>
      <c r="AF509" s="328"/>
      <c r="AG509" s="328"/>
      <c r="AH509" s="322"/>
      <c r="AI509" s="328"/>
      <c r="AJ509" s="420" t="s">
        <v>144</v>
      </c>
      <c r="AK509" s="328"/>
      <c r="AL509" s="328"/>
      <c r="AM509" s="210"/>
      <c r="AN509" s="263"/>
      <c r="AO509" s="263"/>
      <c r="AP509" s="263"/>
      <c r="AQ509" s="323"/>
      <c r="AR509" s="323"/>
      <c r="AS509" s="323"/>
      <c r="AT509" s="323"/>
      <c r="AU509" s="323"/>
      <c r="AV509" s="323"/>
      <c r="AW509" s="323"/>
      <c r="AX509" s="323"/>
      <c r="AY509" s="323"/>
      <c r="AZ509" s="323"/>
    </row>
    <row r="510" spans="1:52" s="61" customFormat="1" ht="15.75" hidden="1" customHeight="1" x14ac:dyDescent="0.25">
      <c r="A510" s="281" t="str">
        <f>CONCATENATE(F510,"-",C510)</f>
        <v>392-017-023-00359</v>
      </c>
      <c r="B510" s="261" t="str">
        <f>ТабТП[[#This Row],[Код ВЛ]]&amp;TRIM(ТабТП[[#This Row],[Наименование ТП]])</f>
        <v>392-017-023ТП 44-31</v>
      </c>
      <c r="C510" s="281" t="s">
        <v>601</v>
      </c>
      <c r="D510" s="196" t="s">
        <v>3390</v>
      </c>
      <c r="E510" s="281" t="str">
        <f>INDEX(ТабЛЭП[],MATCH(ТабТП[Код ПС]&amp;TRIM(G510),ТабЛЭП[Ключ],0),7)</f>
        <v>Y00078</v>
      </c>
      <c r="F510" s="278" t="str">
        <f>INDEX(ТабЛЭП[],MATCH(ТабТП[Код ПС]&amp;TRIM(G510),ТабЛЭП[Ключ],0),1)</f>
        <v>392-017-023</v>
      </c>
      <c r="G510" s="303" t="s">
        <v>267</v>
      </c>
      <c r="H510" s="280" t="str">
        <f>INDEX(ТабПС[],MATCH(I510,Подстанции,0),1)</f>
        <v>392-017</v>
      </c>
      <c r="I510" s="447" t="s">
        <v>249</v>
      </c>
      <c r="J510" s="328"/>
      <c r="K510" s="328"/>
      <c r="L510" s="328"/>
      <c r="M510" s="328"/>
      <c r="N510" s="328"/>
      <c r="O510" s="328"/>
      <c r="P510" s="328"/>
      <c r="Q510" s="328"/>
      <c r="R510" s="328"/>
      <c r="S510" s="328"/>
      <c r="T510" s="328"/>
      <c r="U510" s="328"/>
      <c r="V510" s="328"/>
      <c r="W510" s="328"/>
      <c r="X510" s="328"/>
      <c r="Y510" s="328"/>
      <c r="Z510" s="328"/>
      <c r="AA510" s="328"/>
      <c r="AB510" s="328"/>
      <c r="AC510" s="328"/>
      <c r="AD510" s="328"/>
      <c r="AE510" s="328"/>
      <c r="AF510" s="328"/>
      <c r="AG510" s="328"/>
      <c r="AH510" s="322"/>
      <c r="AI510" s="328"/>
      <c r="AJ510" s="420" t="s">
        <v>144</v>
      </c>
      <c r="AK510" s="328"/>
      <c r="AL510" s="328"/>
      <c r="AM510" s="210"/>
      <c r="AN510" s="263"/>
      <c r="AO510" s="263"/>
      <c r="AP510" s="263"/>
      <c r="AQ510" s="323"/>
      <c r="AR510" s="323"/>
      <c r="AS510" s="323"/>
      <c r="AT510" s="323"/>
      <c r="AU510" s="323"/>
      <c r="AV510" s="323"/>
      <c r="AW510" s="323"/>
      <c r="AX510" s="323"/>
      <c r="AY510" s="323"/>
      <c r="AZ510" s="323"/>
    </row>
    <row r="511" spans="1:52" s="61" customFormat="1" ht="15.75" hidden="1" customHeight="1" x14ac:dyDescent="0.25">
      <c r="A511" s="281" t="str">
        <f>CONCATENATE(F511,"-",C511)</f>
        <v>392-017-023-00360</v>
      </c>
      <c r="B511" s="261" t="str">
        <f>ТабТП[[#This Row],[Код ВЛ]]&amp;TRIM(ТабТП[[#This Row],[Наименование ТП]])</f>
        <v>392-017-023ТП 44-32</v>
      </c>
      <c r="C511" s="281" t="s">
        <v>602</v>
      </c>
      <c r="D511" s="196" t="s">
        <v>3391</v>
      </c>
      <c r="E511" s="281" t="str">
        <f>INDEX(ТабЛЭП[],MATCH(ТабТП[Код ПС]&amp;TRIM(G511),ТабЛЭП[Ключ],0),7)</f>
        <v>Y00078</v>
      </c>
      <c r="F511" s="278" t="str">
        <f>INDEX(ТабЛЭП[],MATCH(ТабТП[Код ПС]&amp;TRIM(G511),ТабЛЭП[Ключ],0),1)</f>
        <v>392-017-023</v>
      </c>
      <c r="G511" s="303" t="s">
        <v>267</v>
      </c>
      <c r="H511" s="280" t="str">
        <f>INDEX(ТабПС[],MATCH(I511,Подстанции,0),1)</f>
        <v>392-017</v>
      </c>
      <c r="I511" s="447" t="s">
        <v>249</v>
      </c>
      <c r="J511" s="328"/>
      <c r="K511" s="328"/>
      <c r="L511" s="328"/>
      <c r="M511" s="328"/>
      <c r="N511" s="328"/>
      <c r="O511" s="328"/>
      <c r="P511" s="328"/>
      <c r="Q511" s="328"/>
      <c r="R511" s="328"/>
      <c r="S511" s="328"/>
      <c r="T511" s="328"/>
      <c r="U511" s="328"/>
      <c r="V511" s="328"/>
      <c r="W511" s="328"/>
      <c r="X511" s="328"/>
      <c r="Y511" s="328"/>
      <c r="Z511" s="328"/>
      <c r="AA511" s="328"/>
      <c r="AB511" s="328"/>
      <c r="AC511" s="328"/>
      <c r="AD511" s="328"/>
      <c r="AE511" s="328"/>
      <c r="AF511" s="328"/>
      <c r="AG511" s="328"/>
      <c r="AH511" s="322"/>
      <c r="AI511" s="328"/>
      <c r="AJ511" s="420" t="s">
        <v>144</v>
      </c>
      <c r="AK511" s="328"/>
      <c r="AL511" s="328"/>
      <c r="AM511" s="210"/>
      <c r="AN511" s="263"/>
      <c r="AO511" s="263"/>
      <c r="AP511" s="263"/>
      <c r="AQ511" s="323"/>
      <c r="AR511" s="323"/>
      <c r="AS511" s="323"/>
      <c r="AT511" s="323"/>
      <c r="AU511" s="323"/>
      <c r="AV511" s="323"/>
      <c r="AW511" s="323"/>
      <c r="AX511" s="323"/>
      <c r="AY511" s="323"/>
      <c r="AZ511" s="323"/>
    </row>
    <row r="512" spans="1:52" s="61" customFormat="1" ht="15.75" hidden="1" customHeight="1" x14ac:dyDescent="0.25">
      <c r="A512" s="281" t="str">
        <f>CONCATENATE(F512,"-",C512)</f>
        <v>392-017-023-00361</v>
      </c>
      <c r="B512" s="261" t="str">
        <f>ТабТП[[#This Row],[Код ВЛ]]&amp;TRIM(ТабТП[[#This Row],[Наименование ТП]])</f>
        <v>392-017-023ТП 44-33</v>
      </c>
      <c r="C512" s="281" t="s">
        <v>603</v>
      </c>
      <c r="D512" s="196" t="s">
        <v>3392</v>
      </c>
      <c r="E512" s="281" t="str">
        <f>INDEX(ТабЛЭП[],MATCH(ТабТП[Код ПС]&amp;TRIM(G512),ТабЛЭП[Ключ],0),7)</f>
        <v>Y00078</v>
      </c>
      <c r="F512" s="278" t="str">
        <f>INDEX(ТабЛЭП[],MATCH(ТабТП[Код ПС]&amp;TRIM(G512),ТабЛЭП[Ключ],0),1)</f>
        <v>392-017-023</v>
      </c>
      <c r="G512" s="303" t="s">
        <v>267</v>
      </c>
      <c r="H512" s="280" t="str">
        <f>INDEX(ТабПС[],MATCH(I512,Подстанции,0),1)</f>
        <v>392-017</v>
      </c>
      <c r="I512" s="447" t="s">
        <v>249</v>
      </c>
      <c r="J512" s="328"/>
      <c r="K512" s="328"/>
      <c r="L512" s="328"/>
      <c r="M512" s="328"/>
      <c r="N512" s="328"/>
      <c r="O512" s="328"/>
      <c r="P512" s="328"/>
      <c r="Q512" s="328"/>
      <c r="R512" s="328"/>
      <c r="S512" s="328"/>
      <c r="T512" s="328"/>
      <c r="U512" s="328"/>
      <c r="V512" s="328"/>
      <c r="W512" s="328"/>
      <c r="X512" s="328"/>
      <c r="Y512" s="328"/>
      <c r="Z512" s="328"/>
      <c r="AA512" s="328"/>
      <c r="AB512" s="328"/>
      <c r="AC512" s="328"/>
      <c r="AD512" s="328"/>
      <c r="AE512" s="328"/>
      <c r="AF512" s="328"/>
      <c r="AG512" s="328"/>
      <c r="AH512" s="322"/>
      <c r="AI512" s="328"/>
      <c r="AJ512" s="420" t="s">
        <v>144</v>
      </c>
      <c r="AK512" s="328"/>
      <c r="AL512" s="328"/>
      <c r="AM512" s="210"/>
      <c r="AN512" s="263"/>
      <c r="AO512" s="263"/>
      <c r="AP512" s="263"/>
      <c r="AQ512" s="323"/>
      <c r="AR512" s="323"/>
      <c r="AS512" s="323"/>
      <c r="AT512" s="323"/>
      <c r="AU512" s="323"/>
      <c r="AV512" s="323"/>
      <c r="AW512" s="323"/>
      <c r="AX512" s="323"/>
      <c r="AY512" s="323"/>
      <c r="AZ512" s="323"/>
    </row>
    <row r="513" spans="1:52" s="61" customFormat="1" ht="47.25" hidden="1" x14ac:dyDescent="0.25">
      <c r="A513" s="281" t="str">
        <f>CONCATENATE(F513,"-",C513)</f>
        <v>392-017-023-00362</v>
      </c>
      <c r="B513" s="261" t="str">
        <f>ТабТП[[#This Row],[Код ВЛ]]&amp;TRIM(ТабТП[[#This Row],[Наименование ТП]])</f>
        <v>392-017-023ТП 44-37</v>
      </c>
      <c r="C513" s="281" t="s">
        <v>604</v>
      </c>
      <c r="D513" s="196" t="s">
        <v>3393</v>
      </c>
      <c r="E513" s="281" t="str">
        <f>INDEX(ТабЛЭП[],MATCH(ТабТП[Код ПС]&amp;TRIM(G513),ТабЛЭП[Ключ],0),7)</f>
        <v>Y00078</v>
      </c>
      <c r="F513" s="278" t="str">
        <f>INDEX(ТабЛЭП[],MATCH(ТабТП[Код ПС]&amp;TRIM(G513),ТабЛЭП[Ключ],0),1)</f>
        <v>392-017-023</v>
      </c>
      <c r="G513" s="303" t="s">
        <v>267</v>
      </c>
      <c r="H513" s="280" t="str">
        <f>INDEX(ТабПС[],MATCH(I513,Подстанции,0),1)</f>
        <v>392-017</v>
      </c>
      <c r="I513" s="447" t="s">
        <v>249</v>
      </c>
      <c r="J513" s="328"/>
      <c r="K513" s="328"/>
      <c r="L513" s="328"/>
      <c r="M513" s="328"/>
      <c r="N513" s="328"/>
      <c r="O513" s="328"/>
      <c r="P513" s="328"/>
      <c r="Q513" s="328"/>
      <c r="R513" s="328"/>
      <c r="S513" s="328"/>
      <c r="T513" s="328"/>
      <c r="U513" s="328"/>
      <c r="V513" s="328"/>
      <c r="W513" s="328"/>
      <c r="X513" s="328"/>
      <c r="Y513" s="328"/>
      <c r="Z513" s="328"/>
      <c r="AA513" s="328"/>
      <c r="AB513" s="328"/>
      <c r="AC513" s="328"/>
      <c r="AD513" s="328"/>
      <c r="AE513" s="328"/>
      <c r="AF513" s="328"/>
      <c r="AG513" s="328"/>
      <c r="AH513" s="322"/>
      <c r="AI513" s="328"/>
      <c r="AJ513" s="420" t="s">
        <v>144</v>
      </c>
      <c r="AK513" s="328"/>
      <c r="AL513" s="328"/>
      <c r="AM513" s="210"/>
      <c r="AN513" s="263"/>
      <c r="AO513" s="263"/>
      <c r="AP513" s="263"/>
      <c r="AQ513" s="323"/>
      <c r="AR513" s="323"/>
      <c r="AS513" s="323"/>
      <c r="AT513" s="323"/>
      <c r="AU513" s="323"/>
      <c r="AV513" s="323"/>
      <c r="AW513" s="323"/>
      <c r="AX513" s="323"/>
      <c r="AY513" s="323"/>
      <c r="AZ513" s="323"/>
    </row>
    <row r="514" spans="1:52" s="61" customFormat="1" ht="15.75" hidden="1" customHeight="1" x14ac:dyDescent="0.25">
      <c r="A514" s="281" t="str">
        <f>CONCATENATE(F514,"-",C514)</f>
        <v>392-017-023-00363</v>
      </c>
      <c r="B514" s="261" t="str">
        <f>ТабТП[[#This Row],[Код ВЛ]]&amp;TRIM(ТабТП[[#This Row],[Наименование ТП]])</f>
        <v>392-017-023ТП 93-01</v>
      </c>
      <c r="C514" s="281" t="s">
        <v>605</v>
      </c>
      <c r="D514" s="196" t="s">
        <v>3394</v>
      </c>
      <c r="E514" s="281" t="str">
        <f>INDEX(ТабЛЭП[],MATCH(ТабТП[Код ПС]&amp;TRIM(G514),ТабЛЭП[Ключ],0),7)</f>
        <v>Y00078</v>
      </c>
      <c r="F514" s="278" t="str">
        <f>INDEX(ТабЛЭП[],MATCH(ТабТП[Код ПС]&amp;TRIM(G514),ТабЛЭП[Ключ],0),1)</f>
        <v>392-017-023</v>
      </c>
      <c r="G514" s="303" t="s">
        <v>267</v>
      </c>
      <c r="H514" s="280" t="str">
        <f>INDEX(ТабПС[],MATCH(I514,Подстанции,0),1)</f>
        <v>392-017</v>
      </c>
      <c r="I514" s="447" t="s">
        <v>249</v>
      </c>
      <c r="J514" s="328"/>
      <c r="K514" s="328"/>
      <c r="L514" s="328"/>
      <c r="M514" s="328"/>
      <c r="N514" s="328"/>
      <c r="O514" s="328"/>
      <c r="P514" s="328"/>
      <c r="Q514" s="328"/>
      <c r="R514" s="328"/>
      <c r="S514" s="328"/>
      <c r="T514" s="328"/>
      <c r="U514" s="328"/>
      <c r="V514" s="328"/>
      <c r="W514" s="328"/>
      <c r="X514" s="328"/>
      <c r="Y514" s="328"/>
      <c r="Z514" s="328"/>
      <c r="AA514" s="328"/>
      <c r="AB514" s="328"/>
      <c r="AC514" s="328"/>
      <c r="AD514" s="328"/>
      <c r="AE514" s="328"/>
      <c r="AF514" s="328"/>
      <c r="AG514" s="328"/>
      <c r="AH514" s="322"/>
      <c r="AI514" s="328"/>
      <c r="AJ514" s="420" t="s">
        <v>144</v>
      </c>
      <c r="AK514" s="328"/>
      <c r="AL514" s="328"/>
      <c r="AM514" s="210"/>
      <c r="AN514" s="263"/>
      <c r="AO514" s="263"/>
      <c r="AP514" s="263"/>
      <c r="AQ514" s="323"/>
      <c r="AR514" s="323"/>
      <c r="AS514" s="323"/>
      <c r="AT514" s="323"/>
      <c r="AU514" s="323"/>
      <c r="AV514" s="323"/>
      <c r="AW514" s="323"/>
      <c r="AX514" s="323"/>
      <c r="AY514" s="323"/>
      <c r="AZ514" s="323"/>
    </row>
    <row r="515" spans="1:52" s="61" customFormat="1" ht="15.75" hidden="1" customHeight="1" x14ac:dyDescent="0.25">
      <c r="A515" s="281" t="str">
        <f>CONCATENATE(F515,"-",C515)</f>
        <v>392-017-023-00364</v>
      </c>
      <c r="B515" s="261" t="str">
        <f>ТабТП[[#This Row],[Код ВЛ]]&amp;TRIM(ТабТП[[#This Row],[Наименование ТП]])</f>
        <v>392-017-023ТП 93-02</v>
      </c>
      <c r="C515" s="281" t="s">
        <v>606</v>
      </c>
      <c r="D515" s="196" t="s">
        <v>3395</v>
      </c>
      <c r="E515" s="281" t="str">
        <f>INDEX(ТабЛЭП[],MATCH(ТабТП[Код ПС]&amp;TRIM(G515),ТабЛЭП[Ключ],0),7)</f>
        <v>Y00078</v>
      </c>
      <c r="F515" s="278" t="str">
        <f>INDEX(ТабЛЭП[],MATCH(ТабТП[Код ПС]&amp;TRIM(G515),ТабЛЭП[Ключ],0),1)</f>
        <v>392-017-023</v>
      </c>
      <c r="G515" s="303" t="s">
        <v>267</v>
      </c>
      <c r="H515" s="280" t="str">
        <f>INDEX(ТабПС[],MATCH(I515,Подстанции,0),1)</f>
        <v>392-017</v>
      </c>
      <c r="I515" s="447" t="s">
        <v>249</v>
      </c>
      <c r="J515" s="328"/>
      <c r="K515" s="328"/>
      <c r="L515" s="328"/>
      <c r="M515" s="328"/>
      <c r="N515" s="328"/>
      <c r="O515" s="328"/>
      <c r="P515" s="328"/>
      <c r="Q515" s="328"/>
      <c r="R515" s="328"/>
      <c r="S515" s="328"/>
      <c r="T515" s="328"/>
      <c r="U515" s="328"/>
      <c r="V515" s="328"/>
      <c r="W515" s="328"/>
      <c r="X515" s="328"/>
      <c r="Y515" s="328" t="s">
        <v>2218</v>
      </c>
      <c r="Z515" s="328"/>
      <c r="AA515" s="328"/>
      <c r="AB515" s="328"/>
      <c r="AC515" s="328"/>
      <c r="AD515" s="328"/>
      <c r="AE515" s="328"/>
      <c r="AF515" s="328"/>
      <c r="AG515" s="328"/>
      <c r="AH515" s="322"/>
      <c r="AI515" s="328"/>
      <c r="AJ515" s="420" t="s">
        <v>144</v>
      </c>
      <c r="AK515" s="328"/>
      <c r="AL515" s="328"/>
      <c r="AM515" s="210"/>
      <c r="AN515" s="263"/>
      <c r="AO515" s="263"/>
      <c r="AP515" s="263"/>
      <c r="AQ515" s="323"/>
      <c r="AR515" s="323"/>
      <c r="AS515" s="323"/>
      <c r="AT515" s="323"/>
      <c r="AU515" s="323"/>
      <c r="AV515" s="323"/>
      <c r="AW515" s="323"/>
      <c r="AX515" s="323"/>
      <c r="AY515" s="323"/>
      <c r="AZ515" s="323"/>
    </row>
    <row r="516" spans="1:52" s="61" customFormat="1" ht="15.75" hidden="1" customHeight="1" x14ac:dyDescent="0.25">
      <c r="A516" s="281" t="str">
        <f>CONCATENATE(F516,"-",C516)</f>
        <v>392-017-023-00365</v>
      </c>
      <c r="B516" s="261" t="str">
        <f>ТабТП[[#This Row],[Код ВЛ]]&amp;TRIM(ТабТП[[#This Row],[Наименование ТП]])</f>
        <v>392-017-023ТП 93-03 КПУ МГ ОООЛентрансгаз аб</v>
      </c>
      <c r="C516" s="281" t="s">
        <v>607</v>
      </c>
      <c r="D516" s="196" t="s">
        <v>3396</v>
      </c>
      <c r="E516" s="281" t="str">
        <f>INDEX(ТабЛЭП[],MATCH(ТабТП[Код ПС]&amp;TRIM(G516),ТабЛЭП[Ключ],0),7)</f>
        <v>Y00078</v>
      </c>
      <c r="F516" s="278" t="str">
        <f>INDEX(ТабЛЭП[],MATCH(ТабТП[Код ПС]&amp;TRIM(G516),ТабЛЭП[Ключ],0),1)</f>
        <v>392-017-023</v>
      </c>
      <c r="G516" s="303" t="s">
        <v>267</v>
      </c>
      <c r="H516" s="280" t="str">
        <f>INDEX(ТабПС[],MATCH(I516,Подстанции,0),1)</f>
        <v>392-017</v>
      </c>
      <c r="I516" s="447" t="s">
        <v>249</v>
      </c>
      <c r="J516" s="328"/>
      <c r="K516" s="328"/>
      <c r="L516" s="328"/>
      <c r="M516" s="328"/>
      <c r="N516" s="328"/>
      <c r="O516" s="328"/>
      <c r="P516" s="328"/>
      <c r="Q516" s="328"/>
      <c r="R516" s="328"/>
      <c r="S516" s="328"/>
      <c r="T516" s="328"/>
      <c r="U516" s="328"/>
      <c r="V516" s="328"/>
      <c r="W516" s="328"/>
      <c r="X516" s="328"/>
      <c r="Y516" s="328"/>
      <c r="Z516" s="328"/>
      <c r="AA516" s="328"/>
      <c r="AB516" s="328"/>
      <c r="AC516" s="328"/>
      <c r="AD516" s="328"/>
      <c r="AE516" s="328"/>
      <c r="AF516" s="328"/>
      <c r="AG516" s="328"/>
      <c r="AH516" s="322"/>
      <c r="AI516" s="328"/>
      <c r="AJ516" s="420" t="s">
        <v>144</v>
      </c>
      <c r="AK516" s="328"/>
      <c r="AL516" s="328"/>
      <c r="AM516" s="210"/>
      <c r="AN516" s="263"/>
      <c r="AO516" s="263"/>
      <c r="AP516" s="263"/>
      <c r="AQ516" s="323"/>
      <c r="AR516" s="323"/>
      <c r="AS516" s="323"/>
      <c r="AT516" s="323"/>
      <c r="AU516" s="323"/>
      <c r="AV516" s="323"/>
      <c r="AW516" s="323"/>
      <c r="AX516" s="323"/>
      <c r="AY516" s="323"/>
      <c r="AZ516" s="323"/>
    </row>
    <row r="517" spans="1:52" s="61" customFormat="1" ht="15.75" hidden="1" customHeight="1" x14ac:dyDescent="0.25">
      <c r="A517" s="281" t="str">
        <f>CONCATENATE(F517,"-",C517)</f>
        <v>392-017-023-00366</v>
      </c>
      <c r="B517" s="261" t="str">
        <f>ТабТП[[#This Row],[Код ВЛ]]&amp;TRIM(ТабТП[[#This Row],[Наименование ТП]])</f>
        <v>392-017-023ТП 93-04</v>
      </c>
      <c r="C517" s="281" t="s">
        <v>608</v>
      </c>
      <c r="D517" s="196" t="s">
        <v>3397</v>
      </c>
      <c r="E517" s="281" t="str">
        <f>INDEX(ТабЛЭП[],MATCH(ТабТП[Код ПС]&amp;TRIM(G517),ТабЛЭП[Ключ],0),7)</f>
        <v>Y00078</v>
      </c>
      <c r="F517" s="278" t="str">
        <f>INDEX(ТабЛЭП[],MATCH(ТабТП[Код ПС]&amp;TRIM(G517),ТабЛЭП[Ключ],0),1)</f>
        <v>392-017-023</v>
      </c>
      <c r="G517" s="303" t="s">
        <v>267</v>
      </c>
      <c r="H517" s="280" t="str">
        <f>INDEX(ТабПС[],MATCH(I517,Подстанции,0),1)</f>
        <v>392-017</v>
      </c>
      <c r="I517" s="447" t="s">
        <v>249</v>
      </c>
      <c r="J517" s="328"/>
      <c r="K517" s="328"/>
      <c r="L517" s="328"/>
      <c r="M517" s="328"/>
      <c r="N517" s="328"/>
      <c r="O517" s="328"/>
      <c r="P517" s="328"/>
      <c r="Q517" s="328"/>
      <c r="R517" s="328"/>
      <c r="S517" s="328"/>
      <c r="T517" s="328"/>
      <c r="U517" s="328"/>
      <c r="V517" s="328"/>
      <c r="W517" s="328"/>
      <c r="X517" s="328"/>
      <c r="Y517" s="328"/>
      <c r="Z517" s="328"/>
      <c r="AA517" s="328"/>
      <c r="AB517" s="328"/>
      <c r="AC517" s="328"/>
      <c r="AD517" s="328"/>
      <c r="AE517" s="328"/>
      <c r="AF517" s="328"/>
      <c r="AG517" s="328"/>
      <c r="AH517" s="322"/>
      <c r="AI517" s="328"/>
      <c r="AJ517" s="420" t="s">
        <v>144</v>
      </c>
      <c r="AK517" s="328"/>
      <c r="AL517" s="328"/>
      <c r="AM517" s="210"/>
      <c r="AN517" s="263"/>
      <c r="AO517" s="263"/>
      <c r="AP517" s="263"/>
      <c r="AQ517" s="323"/>
      <c r="AR517" s="323"/>
      <c r="AS517" s="323"/>
      <c r="AT517" s="323"/>
      <c r="AU517" s="323"/>
      <c r="AV517" s="323"/>
      <c r="AW517" s="323"/>
      <c r="AX517" s="323"/>
      <c r="AY517" s="323"/>
      <c r="AZ517" s="323"/>
    </row>
    <row r="518" spans="1:52" s="61" customFormat="1" ht="15.75" hidden="1" customHeight="1" x14ac:dyDescent="0.25">
      <c r="A518" s="281" t="str">
        <f>CONCATENATE(F518,"-",C518)</f>
        <v>392-017-023-00367</v>
      </c>
      <c r="B518" s="261" t="str">
        <f>ТабТП[[#This Row],[Код ВЛ]]&amp;TRIM(ТабТП[[#This Row],[Наименование ТП]])</f>
        <v>392-017-023ТП В-41</v>
      </c>
      <c r="C518" s="281" t="s">
        <v>609</v>
      </c>
      <c r="D518" s="196" t="s">
        <v>3398</v>
      </c>
      <c r="E518" s="281" t="str">
        <f>INDEX(ТабЛЭП[],MATCH(ТабТП[Код ПС]&amp;TRIM(G518),ТабЛЭП[Ключ],0),7)</f>
        <v>Y00078</v>
      </c>
      <c r="F518" s="278" t="str">
        <f>INDEX(ТабЛЭП[],MATCH(ТабТП[Код ПС]&amp;TRIM(G518),ТабЛЭП[Ключ],0),1)</f>
        <v>392-017-023</v>
      </c>
      <c r="G518" s="303" t="s">
        <v>267</v>
      </c>
      <c r="H518" s="280" t="str">
        <f>INDEX(ТабПС[],MATCH(I518,Подстанции,0),1)</f>
        <v>392-017</v>
      </c>
      <c r="I518" s="447" t="s">
        <v>249</v>
      </c>
      <c r="J518" s="328"/>
      <c r="K518" s="328"/>
      <c r="L518" s="328"/>
      <c r="M518" s="328"/>
      <c r="N518" s="328"/>
      <c r="O518" s="328"/>
      <c r="P518" s="328"/>
      <c r="Q518" s="328"/>
      <c r="R518" s="328"/>
      <c r="S518" s="328"/>
      <c r="T518" s="328"/>
      <c r="U518" s="328"/>
      <c r="V518" s="328"/>
      <c r="W518" s="328"/>
      <c r="X518" s="328"/>
      <c r="Y518" s="328" t="s">
        <v>2218</v>
      </c>
      <c r="Z518" s="328"/>
      <c r="AA518" s="328"/>
      <c r="AB518" s="328"/>
      <c r="AC518" s="328"/>
      <c r="AD518" s="328"/>
      <c r="AE518" s="328"/>
      <c r="AF518" s="328"/>
      <c r="AG518" s="328"/>
      <c r="AH518" s="322"/>
      <c r="AI518" s="328"/>
      <c r="AJ518" s="420" t="s">
        <v>144</v>
      </c>
      <c r="AK518" s="328"/>
      <c r="AL518" s="328"/>
      <c r="AM518" s="210"/>
      <c r="AN518" s="263"/>
      <c r="AO518" s="263"/>
      <c r="AP518" s="263"/>
      <c r="AQ518" s="323"/>
      <c r="AR518" s="323"/>
      <c r="AS518" s="323"/>
      <c r="AT518" s="323"/>
      <c r="AU518" s="323"/>
      <c r="AV518" s="323"/>
      <c r="AW518" s="323"/>
      <c r="AX518" s="323"/>
      <c r="AY518" s="323"/>
      <c r="AZ518" s="323"/>
    </row>
    <row r="519" spans="1:52" s="61" customFormat="1" ht="15.75" hidden="1" customHeight="1" x14ac:dyDescent="0.25">
      <c r="A519" s="281" t="str">
        <f>CONCATENATE(F519,"-",C519)</f>
        <v>392-017-023-00368</v>
      </c>
      <c r="B519" s="261" t="str">
        <f>ТабТП[[#This Row],[Код ВЛ]]&amp;TRIM(ТабТП[[#This Row],[Наименование ТП]])</f>
        <v>392-017-023ТП В-42</v>
      </c>
      <c r="C519" s="281" t="s">
        <v>610</v>
      </c>
      <c r="D519" s="196" t="s">
        <v>3399</v>
      </c>
      <c r="E519" s="281" t="str">
        <f>INDEX(ТабЛЭП[],MATCH(ТабТП[Код ПС]&amp;TRIM(G519),ТабЛЭП[Ключ],0),7)</f>
        <v>Y00078</v>
      </c>
      <c r="F519" s="278" t="str">
        <f>INDEX(ТабЛЭП[],MATCH(ТабТП[Код ПС]&amp;TRIM(G519),ТабЛЭП[Ключ],0),1)</f>
        <v>392-017-023</v>
      </c>
      <c r="G519" s="303" t="s">
        <v>267</v>
      </c>
      <c r="H519" s="280" t="str">
        <f>INDEX(ТабПС[],MATCH(I519,Подстанции,0),1)</f>
        <v>392-017</v>
      </c>
      <c r="I519" s="447" t="s">
        <v>249</v>
      </c>
      <c r="J519" s="328"/>
      <c r="K519" s="328"/>
      <c r="L519" s="328"/>
      <c r="M519" s="328"/>
      <c r="N519" s="328"/>
      <c r="O519" s="328"/>
      <c r="P519" s="328"/>
      <c r="Q519" s="328"/>
      <c r="R519" s="328"/>
      <c r="S519" s="328"/>
      <c r="T519" s="328"/>
      <c r="U519" s="328"/>
      <c r="V519" s="328"/>
      <c r="W519" s="328"/>
      <c r="X519" s="328"/>
      <c r="Y519" s="328" t="s">
        <v>2218</v>
      </c>
      <c r="Z519" s="328"/>
      <c r="AA519" s="328"/>
      <c r="AB519" s="328"/>
      <c r="AC519" s="328"/>
      <c r="AD519" s="328"/>
      <c r="AE519" s="328"/>
      <c r="AF519" s="328"/>
      <c r="AG519" s="328"/>
      <c r="AH519" s="322"/>
      <c r="AI519" s="328"/>
      <c r="AJ519" s="420" t="s">
        <v>144</v>
      </c>
      <c r="AK519" s="328"/>
      <c r="AL519" s="328"/>
      <c r="AM519" s="210"/>
      <c r="AN519" s="263"/>
      <c r="AO519" s="263"/>
      <c r="AP519" s="263"/>
      <c r="AQ519" s="323"/>
      <c r="AR519" s="323"/>
      <c r="AS519" s="323"/>
      <c r="AT519" s="323"/>
      <c r="AU519" s="323"/>
      <c r="AV519" s="323"/>
      <c r="AW519" s="323"/>
      <c r="AX519" s="323"/>
      <c r="AY519" s="323"/>
      <c r="AZ519" s="323"/>
    </row>
    <row r="520" spans="1:52" s="61" customFormat="1" ht="15.75" hidden="1" customHeight="1" x14ac:dyDescent="0.25">
      <c r="A520" s="281" t="str">
        <f>CONCATENATE(F520,"-",C520)</f>
        <v>392-017-023-00369</v>
      </c>
      <c r="B520" s="261" t="str">
        <f>ТабТП[[#This Row],[Код ВЛ]]&amp;TRIM(ТабТП[[#This Row],[Наименование ТП]])</f>
        <v>392-017-023ТП В-43</v>
      </c>
      <c r="C520" s="281" t="s">
        <v>611</v>
      </c>
      <c r="D520" s="196" t="s">
        <v>3400</v>
      </c>
      <c r="E520" s="281" t="str">
        <f>INDEX(ТабЛЭП[],MATCH(ТабТП[Код ПС]&amp;TRIM(G520),ТабЛЭП[Ключ],0),7)</f>
        <v>Y00078</v>
      </c>
      <c r="F520" s="278" t="str">
        <f>INDEX(ТабЛЭП[],MATCH(ТабТП[Код ПС]&amp;TRIM(G520),ТабЛЭП[Ключ],0),1)</f>
        <v>392-017-023</v>
      </c>
      <c r="G520" s="303" t="s">
        <v>267</v>
      </c>
      <c r="H520" s="280" t="str">
        <f>INDEX(ТабПС[],MATCH(I520,Подстанции,0),1)</f>
        <v>392-017</v>
      </c>
      <c r="I520" s="447" t="s">
        <v>249</v>
      </c>
      <c r="J520" s="328"/>
      <c r="K520" s="328"/>
      <c r="L520" s="328"/>
      <c r="M520" s="328"/>
      <c r="N520" s="328"/>
      <c r="O520" s="328"/>
      <c r="P520" s="328"/>
      <c r="Q520" s="328"/>
      <c r="R520" s="328"/>
      <c r="S520" s="328"/>
      <c r="T520" s="328"/>
      <c r="U520" s="328"/>
      <c r="V520" s="328"/>
      <c r="W520" s="328"/>
      <c r="X520" s="328"/>
      <c r="Y520" s="328" t="s">
        <v>2218</v>
      </c>
      <c r="Z520" s="328"/>
      <c r="AA520" s="328"/>
      <c r="AB520" s="328"/>
      <c r="AC520" s="328"/>
      <c r="AD520" s="328"/>
      <c r="AE520" s="328"/>
      <c r="AF520" s="328"/>
      <c r="AG520" s="328"/>
      <c r="AH520" s="322"/>
      <c r="AI520" s="328"/>
      <c r="AJ520" s="420" t="s">
        <v>144</v>
      </c>
      <c r="AK520" s="328"/>
      <c r="AL520" s="328"/>
      <c r="AM520" s="210"/>
      <c r="AN520" s="263"/>
      <c r="AO520" s="263"/>
      <c r="AP520" s="263"/>
      <c r="AQ520" s="323"/>
      <c r="AR520" s="323"/>
      <c r="AS520" s="323"/>
      <c r="AT520" s="323"/>
      <c r="AU520" s="323"/>
      <c r="AV520" s="323"/>
      <c r="AW520" s="323"/>
      <c r="AX520" s="323"/>
      <c r="AY520" s="323"/>
      <c r="AZ520" s="323"/>
    </row>
    <row r="521" spans="1:52" s="61" customFormat="1" ht="15.75" hidden="1" customHeight="1" x14ac:dyDescent="0.25">
      <c r="A521" s="281" t="str">
        <f>CONCATENATE(F521,"-",C521)</f>
        <v>392-017-023-00370</v>
      </c>
      <c r="B521" s="261" t="str">
        <f>ТабТП[[#This Row],[Код ВЛ]]&amp;TRIM(ТабТП[[#This Row],[Наименование ТП]])</f>
        <v>392-017-023ТП 301</v>
      </c>
      <c r="C521" s="281" t="s">
        <v>612</v>
      </c>
      <c r="D521" s="196" t="s">
        <v>3401</v>
      </c>
      <c r="E521" s="281" t="str">
        <f>INDEX(ТабЛЭП[],MATCH(ТабТП[Код ПС]&amp;TRIM(G521),ТабЛЭП[Ключ],0),7)</f>
        <v>Y00078</v>
      </c>
      <c r="F521" s="278" t="str">
        <f>INDEX(ТабЛЭП[],MATCH(ТабТП[Код ПС]&amp;TRIM(G521),ТабЛЭП[Ключ],0),1)</f>
        <v>392-017-023</v>
      </c>
      <c r="G521" s="303" t="s">
        <v>267</v>
      </c>
      <c r="H521" s="280" t="str">
        <f>INDEX(ТабПС[],MATCH(I521,Подстанции,0),1)</f>
        <v>392-017</v>
      </c>
      <c r="I521" s="447" t="s">
        <v>249</v>
      </c>
      <c r="J521" s="328"/>
      <c r="K521" s="328"/>
      <c r="L521" s="328"/>
      <c r="M521" s="328"/>
      <c r="N521" s="328"/>
      <c r="O521" s="328"/>
      <c r="P521" s="328"/>
      <c r="Q521" s="328"/>
      <c r="R521" s="328"/>
      <c r="S521" s="328"/>
      <c r="T521" s="328"/>
      <c r="U521" s="328"/>
      <c r="V521" s="328"/>
      <c r="W521" s="328"/>
      <c r="X521" s="328"/>
      <c r="Y521" s="328" t="s">
        <v>2218</v>
      </c>
      <c r="Z521" s="328"/>
      <c r="AA521" s="328"/>
      <c r="AB521" s="328"/>
      <c r="AC521" s="328"/>
      <c r="AD521" s="328"/>
      <c r="AE521" s="328"/>
      <c r="AF521" s="328"/>
      <c r="AG521" s="328"/>
      <c r="AH521" s="322"/>
      <c r="AI521" s="328"/>
      <c r="AJ521" s="420" t="s">
        <v>144</v>
      </c>
      <c r="AK521" s="328"/>
      <c r="AL521" s="328"/>
      <c r="AM521" s="210"/>
      <c r="AN521" s="263"/>
      <c r="AO521" s="263"/>
      <c r="AP521" s="263"/>
      <c r="AQ521" s="323"/>
      <c r="AR521" s="323"/>
      <c r="AS521" s="323"/>
      <c r="AT521" s="323"/>
      <c r="AU521" s="323"/>
      <c r="AV521" s="323"/>
      <c r="AW521" s="323"/>
      <c r="AX521" s="323"/>
      <c r="AY521" s="323"/>
      <c r="AZ521" s="323"/>
    </row>
    <row r="522" spans="1:52" s="61" customFormat="1" ht="15.75" hidden="1" customHeight="1" x14ac:dyDescent="0.25">
      <c r="A522" s="197" t="str">
        <f>CONCATENATE(F522,"-",C522)</f>
        <v>392-019-024-00371</v>
      </c>
      <c r="B522" s="261" t="str">
        <f>ТабТП[[#This Row],[Код ВЛ]]&amp;TRIM(ТабТП[[#This Row],[Наименование ТП]])</f>
        <v>392-019-024ТП 35-01</v>
      </c>
      <c r="C522" s="197" t="s">
        <v>613</v>
      </c>
      <c r="D522" s="198" t="s">
        <v>3402</v>
      </c>
      <c r="E522" s="206" t="str">
        <f>INDEX(ТабЛЭП[],MATCH(ТабТП[Код ПС]&amp;TRIM(G522),ТабЛЭП[Ключ],0),7)</f>
        <v>Y00084</v>
      </c>
      <c r="F522" s="278" t="str">
        <f>INDEX(ТабЛЭП[],MATCH(ТабТП[Код ПС]&amp;TRIM(G522),ТабЛЭП[Ключ],0),1)</f>
        <v>392-019-024</v>
      </c>
      <c r="G522" s="303" t="s">
        <v>239</v>
      </c>
      <c r="H522" s="280" t="str">
        <f>INDEX(ТабПС[],MATCH(I522,Подстанции,0),1)</f>
        <v>392-019</v>
      </c>
      <c r="I522" s="447" t="s">
        <v>253</v>
      </c>
      <c r="J522" s="328"/>
      <c r="K522" s="328"/>
      <c r="L522" s="328"/>
      <c r="M522" s="328"/>
      <c r="N522" s="328"/>
      <c r="O522" s="328"/>
      <c r="P522" s="328"/>
      <c r="Q522" s="328"/>
      <c r="R522" s="328"/>
      <c r="S522" s="328"/>
      <c r="T522" s="328"/>
      <c r="U522" s="328"/>
      <c r="V522" s="328"/>
      <c r="W522" s="328"/>
      <c r="X522" s="328"/>
      <c r="Y522" s="328"/>
      <c r="Z522" s="328"/>
      <c r="AA522" s="328"/>
      <c r="AB522" s="328"/>
      <c r="AC522" s="328"/>
      <c r="AD522" s="328"/>
      <c r="AE522" s="328"/>
      <c r="AF522" s="328"/>
      <c r="AG522" s="328"/>
      <c r="AH522" s="322"/>
      <c r="AI522" s="328"/>
      <c r="AJ522" s="420" t="s">
        <v>150</v>
      </c>
      <c r="AK522" s="328"/>
      <c r="AL522" s="328"/>
      <c r="AM522" s="210"/>
      <c r="AN522" s="263"/>
      <c r="AO522" s="263"/>
      <c r="AP522" s="263"/>
      <c r="AQ522" s="323"/>
      <c r="AR522" s="323"/>
      <c r="AS522" s="323"/>
      <c r="AT522" s="323"/>
      <c r="AU522" s="323"/>
      <c r="AV522" s="323"/>
      <c r="AW522" s="323"/>
      <c r="AX522" s="323"/>
      <c r="AY522" s="323"/>
      <c r="AZ522" s="323"/>
    </row>
    <row r="523" spans="1:52" s="61" customFormat="1" ht="15.75" hidden="1" customHeight="1" x14ac:dyDescent="0.25">
      <c r="A523" s="197" t="str">
        <f>CONCATENATE(F523,"-",C523)</f>
        <v>392-019-024-00372</v>
      </c>
      <c r="B523" s="261" t="str">
        <f>ТабТП[[#This Row],[Код ВЛ]]&amp;TRIM(ТабТП[[#This Row],[Наименование ТП]])</f>
        <v>392-019-024ТП 35-04</v>
      </c>
      <c r="C523" s="197" t="s">
        <v>614</v>
      </c>
      <c r="D523" s="198" t="s">
        <v>3403</v>
      </c>
      <c r="E523" s="206" t="str">
        <f>INDEX(ТабЛЭП[],MATCH(ТабТП[Код ПС]&amp;TRIM(G523),ТабЛЭП[Ключ],0),7)</f>
        <v>Y00084</v>
      </c>
      <c r="F523" s="278" t="str">
        <f>INDEX(ТабЛЭП[],MATCH(ТабТП[Код ПС]&amp;TRIM(G523),ТабЛЭП[Ключ],0),1)</f>
        <v>392-019-024</v>
      </c>
      <c r="G523" s="303" t="s">
        <v>239</v>
      </c>
      <c r="H523" s="280" t="str">
        <f>INDEX(ТабПС[],MATCH(I523,Подстанции,0),1)</f>
        <v>392-019</v>
      </c>
      <c r="I523" s="447" t="s">
        <v>253</v>
      </c>
      <c r="J523" s="328"/>
      <c r="K523" s="328"/>
      <c r="L523" s="328"/>
      <c r="M523" s="328"/>
      <c r="N523" s="328"/>
      <c r="O523" s="328"/>
      <c r="P523" s="328"/>
      <c r="Q523" s="328"/>
      <c r="R523" s="328"/>
      <c r="S523" s="328"/>
      <c r="T523" s="328"/>
      <c r="U523" s="328"/>
      <c r="V523" s="328"/>
      <c r="W523" s="328"/>
      <c r="X523" s="328"/>
      <c r="Y523" s="328"/>
      <c r="Z523" s="328"/>
      <c r="AA523" s="328"/>
      <c r="AB523" s="328"/>
      <c r="AC523" s="328"/>
      <c r="AD523" s="328"/>
      <c r="AE523" s="328"/>
      <c r="AF523" s="328"/>
      <c r="AG523" s="328"/>
      <c r="AH523" s="322"/>
      <c r="AI523" s="328"/>
      <c r="AJ523" s="420" t="s">
        <v>150</v>
      </c>
      <c r="AK523" s="328"/>
      <c r="AL523" s="328"/>
      <c r="AM523" s="210"/>
      <c r="AN523" s="263"/>
      <c r="AO523" s="263"/>
      <c r="AP523" s="263"/>
      <c r="AQ523" s="323"/>
      <c r="AR523" s="323"/>
      <c r="AS523" s="323"/>
      <c r="AT523" s="323"/>
      <c r="AU523" s="323"/>
      <c r="AV523" s="323"/>
      <c r="AW523" s="323"/>
      <c r="AX523" s="323"/>
      <c r="AY523" s="323"/>
      <c r="AZ523" s="323"/>
    </row>
    <row r="524" spans="1:52" s="61" customFormat="1" ht="15.75" hidden="1" customHeight="1" x14ac:dyDescent="0.25">
      <c r="A524" s="197" t="str">
        <f>CONCATENATE(F524,"-",C524)</f>
        <v>392-019-024-00373</v>
      </c>
      <c r="B524" s="261" t="str">
        <f>ТабТП[[#This Row],[Код ВЛ]]&amp;TRIM(ТабТП[[#This Row],[Наименование ТП]])</f>
        <v>392-019-024ТП 35-06</v>
      </c>
      <c r="C524" s="197" t="s">
        <v>615</v>
      </c>
      <c r="D524" s="198" t="s">
        <v>3404</v>
      </c>
      <c r="E524" s="206" t="str">
        <f>INDEX(ТабЛЭП[],MATCH(ТабТП[Код ПС]&amp;TRIM(G524),ТабЛЭП[Ключ],0),7)</f>
        <v>Y00084</v>
      </c>
      <c r="F524" s="278" t="str">
        <f>INDEX(ТабЛЭП[],MATCH(ТабТП[Код ПС]&amp;TRIM(G524),ТабЛЭП[Ключ],0),1)</f>
        <v>392-019-024</v>
      </c>
      <c r="G524" s="303" t="s">
        <v>239</v>
      </c>
      <c r="H524" s="280" t="str">
        <f>INDEX(ТабПС[],MATCH(I524,Подстанции,0),1)</f>
        <v>392-019</v>
      </c>
      <c r="I524" s="447" t="s">
        <v>253</v>
      </c>
      <c r="J524" s="328"/>
      <c r="K524" s="328"/>
      <c r="L524" s="328"/>
      <c r="M524" s="328"/>
      <c r="N524" s="328"/>
      <c r="O524" s="328"/>
      <c r="P524" s="328"/>
      <c r="Q524" s="328"/>
      <c r="R524" s="328"/>
      <c r="S524" s="328"/>
      <c r="T524" s="328"/>
      <c r="U524" s="328"/>
      <c r="V524" s="328"/>
      <c r="W524" s="328"/>
      <c r="X524" s="328"/>
      <c r="Y524" s="328"/>
      <c r="Z524" s="328"/>
      <c r="AA524" s="328"/>
      <c r="AB524" s="328"/>
      <c r="AC524" s="328"/>
      <c r="AD524" s="328"/>
      <c r="AE524" s="328"/>
      <c r="AF524" s="328"/>
      <c r="AG524" s="328"/>
      <c r="AH524" s="322"/>
      <c r="AI524" s="328"/>
      <c r="AJ524" s="420" t="s">
        <v>150</v>
      </c>
      <c r="AK524" s="328"/>
      <c r="AL524" s="328"/>
      <c r="AM524" s="210"/>
      <c r="AN524" s="263"/>
      <c r="AO524" s="263"/>
      <c r="AP524" s="263"/>
      <c r="AQ524" s="323"/>
      <c r="AR524" s="323"/>
      <c r="AS524" s="323"/>
      <c r="AT524" s="323"/>
      <c r="AU524" s="323"/>
      <c r="AV524" s="323"/>
      <c r="AW524" s="323"/>
      <c r="AX524" s="323"/>
      <c r="AY524" s="323"/>
      <c r="AZ524" s="323"/>
    </row>
    <row r="525" spans="1:52" s="61" customFormat="1" ht="15.75" hidden="1" customHeight="1" x14ac:dyDescent="0.25">
      <c r="A525" s="197" t="str">
        <f>CONCATENATE(F525,"-",C525)</f>
        <v>392-019-024-00374</v>
      </c>
      <c r="B525" s="261" t="str">
        <f>ТабТП[[#This Row],[Код ВЛ]]&amp;TRIM(ТабТП[[#This Row],[Наименование ТП]])</f>
        <v>392-019-024ТП 35-07</v>
      </c>
      <c r="C525" s="197" t="s">
        <v>616</v>
      </c>
      <c r="D525" s="198" t="s">
        <v>3405</v>
      </c>
      <c r="E525" s="206" t="str">
        <f>INDEX(ТабЛЭП[],MATCH(ТабТП[Код ПС]&amp;TRIM(G525),ТабЛЭП[Ключ],0),7)</f>
        <v>Y00084</v>
      </c>
      <c r="F525" s="278" t="str">
        <f>INDEX(ТабЛЭП[],MATCH(ТабТП[Код ПС]&amp;TRIM(G525),ТабЛЭП[Ключ],0),1)</f>
        <v>392-019-024</v>
      </c>
      <c r="G525" s="303" t="s">
        <v>239</v>
      </c>
      <c r="H525" s="280" t="str">
        <f>INDEX(ТабПС[],MATCH(I525,Подстанции,0),1)</f>
        <v>392-019</v>
      </c>
      <c r="I525" s="447" t="s">
        <v>253</v>
      </c>
      <c r="J525" s="328"/>
      <c r="K525" s="328"/>
      <c r="L525" s="328"/>
      <c r="M525" s="328"/>
      <c r="N525" s="328"/>
      <c r="O525" s="328"/>
      <c r="P525" s="328"/>
      <c r="Q525" s="328"/>
      <c r="R525" s="328"/>
      <c r="S525" s="328"/>
      <c r="T525" s="328"/>
      <c r="U525" s="328"/>
      <c r="V525" s="328"/>
      <c r="W525" s="328"/>
      <c r="X525" s="328"/>
      <c r="Y525" s="328"/>
      <c r="Z525" s="328"/>
      <c r="AA525" s="328"/>
      <c r="AB525" s="328"/>
      <c r="AC525" s="328"/>
      <c r="AD525" s="328"/>
      <c r="AE525" s="328"/>
      <c r="AF525" s="328"/>
      <c r="AG525" s="328"/>
      <c r="AH525" s="322"/>
      <c r="AI525" s="328"/>
      <c r="AJ525" s="420" t="s">
        <v>150</v>
      </c>
      <c r="AK525" s="328"/>
      <c r="AL525" s="328"/>
      <c r="AM525" s="210"/>
      <c r="AN525" s="263"/>
      <c r="AO525" s="263"/>
      <c r="AP525" s="263"/>
      <c r="AQ525" s="323"/>
      <c r="AR525" s="323"/>
      <c r="AS525" s="323"/>
      <c r="AT525" s="323"/>
      <c r="AU525" s="323"/>
      <c r="AV525" s="323"/>
      <c r="AW525" s="323"/>
      <c r="AX525" s="323"/>
      <c r="AY525" s="323"/>
      <c r="AZ525" s="323"/>
    </row>
    <row r="526" spans="1:52" s="61" customFormat="1" ht="15.75" hidden="1" customHeight="1" x14ac:dyDescent="0.25">
      <c r="A526" s="197" t="str">
        <f>CONCATENATE(F526,"-",C526)</f>
        <v>392-019-024-00375</v>
      </c>
      <c r="B526" s="261" t="str">
        <f>ТабТП[[#This Row],[Код ВЛ]]&amp;TRIM(ТабТП[[#This Row],[Наименование ТП]])</f>
        <v>392-019-024ТП 35-08</v>
      </c>
      <c r="C526" s="197" t="s">
        <v>617</v>
      </c>
      <c r="D526" s="198" t="s">
        <v>3406</v>
      </c>
      <c r="E526" s="206" t="str">
        <f>INDEX(ТабЛЭП[],MATCH(ТабТП[Код ПС]&amp;TRIM(G526),ТабЛЭП[Ключ],0),7)</f>
        <v>Y00084</v>
      </c>
      <c r="F526" s="278" t="str">
        <f>INDEX(ТабЛЭП[],MATCH(ТабТП[Код ПС]&amp;TRIM(G526),ТабЛЭП[Ключ],0),1)</f>
        <v>392-019-024</v>
      </c>
      <c r="G526" s="303" t="s">
        <v>239</v>
      </c>
      <c r="H526" s="280" t="str">
        <f>INDEX(ТабПС[],MATCH(I526,Подстанции,0),1)</f>
        <v>392-019</v>
      </c>
      <c r="I526" s="447" t="s">
        <v>253</v>
      </c>
      <c r="J526" s="328"/>
      <c r="K526" s="328"/>
      <c r="L526" s="328"/>
      <c r="M526" s="328"/>
      <c r="N526" s="328"/>
      <c r="O526" s="328"/>
      <c r="P526" s="328"/>
      <c r="Q526" s="328"/>
      <c r="R526" s="328"/>
      <c r="S526" s="328"/>
      <c r="T526" s="328"/>
      <c r="U526" s="328"/>
      <c r="V526" s="328"/>
      <c r="W526" s="328"/>
      <c r="X526" s="328"/>
      <c r="Y526" s="328"/>
      <c r="Z526" s="328"/>
      <c r="AA526" s="328"/>
      <c r="AB526" s="328"/>
      <c r="AC526" s="328"/>
      <c r="AD526" s="328"/>
      <c r="AE526" s="328"/>
      <c r="AF526" s="328"/>
      <c r="AG526" s="328"/>
      <c r="AH526" s="322"/>
      <c r="AI526" s="328"/>
      <c r="AJ526" s="420" t="s">
        <v>150</v>
      </c>
      <c r="AK526" s="328"/>
      <c r="AL526" s="328"/>
      <c r="AM526" s="210"/>
      <c r="AN526" s="263"/>
      <c r="AO526" s="263"/>
      <c r="AP526" s="26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</row>
    <row r="527" spans="1:52" s="61" customFormat="1" ht="15.75" hidden="1" customHeight="1" x14ac:dyDescent="0.25">
      <c r="A527" s="197" t="str">
        <f>CONCATENATE(F527,"-",C527)</f>
        <v>392-019-024-00376</v>
      </c>
      <c r="B527" s="261" t="str">
        <f>ТабТП[[#This Row],[Код ВЛ]]&amp;TRIM(ТабТП[[#This Row],[Наименование ТП]])</f>
        <v>392-019-024ТП 35-09-1 Мелиоводхоз, н/с№48а, быт</v>
      </c>
      <c r="C527" s="197" t="s">
        <v>618</v>
      </c>
      <c r="D527" s="198" t="s">
        <v>3407</v>
      </c>
      <c r="E527" s="206" t="str">
        <f>INDEX(ТабЛЭП[],MATCH(ТабТП[Код ПС]&amp;TRIM(G527),ТабЛЭП[Ключ],0),7)</f>
        <v>Y00084</v>
      </c>
      <c r="F527" s="278" t="str">
        <f>INDEX(ТабЛЭП[],MATCH(ТабТП[Код ПС]&amp;TRIM(G527),ТабЛЭП[Ключ],0),1)</f>
        <v>392-019-024</v>
      </c>
      <c r="G527" s="303" t="s">
        <v>239</v>
      </c>
      <c r="H527" s="280" t="str">
        <f>INDEX(ТабПС[],MATCH(I527,Подстанции,0),1)</f>
        <v>392-019</v>
      </c>
      <c r="I527" s="447" t="s">
        <v>253</v>
      </c>
      <c r="J527" s="328"/>
      <c r="K527" s="328"/>
      <c r="L527" s="328"/>
      <c r="M527" s="328"/>
      <c r="N527" s="328"/>
      <c r="O527" s="328"/>
      <c r="P527" s="328"/>
      <c r="Q527" s="328"/>
      <c r="R527" s="328"/>
      <c r="S527" s="328"/>
      <c r="T527" s="328"/>
      <c r="U527" s="328"/>
      <c r="V527" s="328"/>
      <c r="W527" s="328"/>
      <c r="X527" s="328"/>
      <c r="Y527" s="328"/>
      <c r="Z527" s="328"/>
      <c r="AA527" s="328"/>
      <c r="AB527" s="328"/>
      <c r="AC527" s="328"/>
      <c r="AD527" s="328"/>
      <c r="AE527" s="328"/>
      <c r="AF527" s="328"/>
      <c r="AG527" s="328"/>
      <c r="AH527" s="322"/>
      <c r="AI527" s="328"/>
      <c r="AJ527" s="420" t="s">
        <v>150</v>
      </c>
      <c r="AK527" s="328"/>
      <c r="AL527" s="328"/>
      <c r="AM527" s="210"/>
      <c r="AN527" s="263"/>
      <c r="AO527" s="263"/>
      <c r="AP527" s="26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</row>
    <row r="528" spans="1:52" s="61" customFormat="1" ht="15.75" hidden="1" customHeight="1" x14ac:dyDescent="0.25">
      <c r="A528" s="197" t="str">
        <f>CONCATENATE(F528,"-",C528)</f>
        <v>392-019-024-00377</v>
      </c>
      <c r="B528" s="261" t="str">
        <f>ТабТП[[#This Row],[Код ВЛ]]&amp;TRIM(ТабТП[[#This Row],[Наименование ТП]])</f>
        <v>392-019-024ТП 35-11</v>
      </c>
      <c r="C528" s="197" t="s">
        <v>619</v>
      </c>
      <c r="D528" s="198" t="s">
        <v>3408</v>
      </c>
      <c r="E528" s="206" t="str">
        <f>INDEX(ТабЛЭП[],MATCH(ТабТП[Код ПС]&amp;TRIM(G528),ТабЛЭП[Ключ],0),7)</f>
        <v>Y00084</v>
      </c>
      <c r="F528" s="278" t="str">
        <f>INDEX(ТабЛЭП[],MATCH(ТабТП[Код ПС]&amp;TRIM(G528),ТабЛЭП[Ключ],0),1)</f>
        <v>392-019-024</v>
      </c>
      <c r="G528" s="303" t="s">
        <v>239</v>
      </c>
      <c r="H528" s="280" t="str">
        <f>INDEX(ТабПС[],MATCH(I528,Подстанции,0),1)</f>
        <v>392-019</v>
      </c>
      <c r="I528" s="447" t="s">
        <v>253</v>
      </c>
      <c r="J528" s="328"/>
      <c r="K528" s="328"/>
      <c r="L528" s="328"/>
      <c r="M528" s="328"/>
      <c r="N528" s="328"/>
      <c r="O528" s="328"/>
      <c r="P528" s="328"/>
      <c r="Q528" s="328"/>
      <c r="R528" s="328"/>
      <c r="S528" s="328"/>
      <c r="T528" s="328"/>
      <c r="U528" s="328"/>
      <c r="V528" s="328"/>
      <c r="W528" s="328"/>
      <c r="X528" s="328"/>
      <c r="Y528" s="328"/>
      <c r="Z528" s="328"/>
      <c r="AA528" s="328"/>
      <c r="AB528" s="328"/>
      <c r="AC528" s="328"/>
      <c r="AD528" s="328"/>
      <c r="AE528" s="328"/>
      <c r="AF528" s="328"/>
      <c r="AG528" s="328"/>
      <c r="AH528" s="322"/>
      <c r="AI528" s="328"/>
      <c r="AJ528" s="420" t="s">
        <v>150</v>
      </c>
      <c r="AK528" s="328"/>
      <c r="AL528" s="328"/>
      <c r="AM528" s="210"/>
      <c r="AN528" s="263"/>
      <c r="AO528" s="263"/>
      <c r="AP528" s="263"/>
      <c r="AQ528" s="323"/>
      <c r="AR528" s="323"/>
      <c r="AS528" s="323"/>
      <c r="AT528" s="323"/>
      <c r="AU528" s="323"/>
      <c r="AV528" s="323"/>
      <c r="AW528" s="323"/>
      <c r="AX528" s="323"/>
      <c r="AY528" s="323"/>
      <c r="AZ528" s="323"/>
    </row>
    <row r="529" spans="1:52" s="61" customFormat="1" ht="15.75" hidden="1" customHeight="1" x14ac:dyDescent="0.25">
      <c r="A529" s="197" t="str">
        <f>CONCATENATE(F529,"-",C529)</f>
        <v>392-019-024-00378</v>
      </c>
      <c r="B529" s="261" t="str">
        <f>ТабТП[[#This Row],[Код ВЛ]]&amp;TRIM(ТабТП[[#This Row],[Наименование ТП]])</f>
        <v>392-019-024ТП 35-12</v>
      </c>
      <c r="C529" s="197" t="s">
        <v>620</v>
      </c>
      <c r="D529" s="198" t="s">
        <v>3409</v>
      </c>
      <c r="E529" s="206" t="str">
        <f>INDEX(ТабЛЭП[],MATCH(ТабТП[Код ПС]&amp;TRIM(G529),ТабЛЭП[Ключ],0),7)</f>
        <v>Y00084</v>
      </c>
      <c r="F529" s="278" t="str">
        <f>INDEX(ТабЛЭП[],MATCH(ТабТП[Код ПС]&amp;TRIM(G529),ТабЛЭП[Ключ],0),1)</f>
        <v>392-019-024</v>
      </c>
      <c r="G529" s="303" t="s">
        <v>239</v>
      </c>
      <c r="H529" s="280" t="str">
        <f>INDEX(ТабПС[],MATCH(I529,Подстанции,0),1)</f>
        <v>392-019</v>
      </c>
      <c r="I529" s="447" t="s">
        <v>253</v>
      </c>
      <c r="J529" s="328"/>
      <c r="K529" s="328"/>
      <c r="L529" s="328"/>
      <c r="M529" s="328"/>
      <c r="N529" s="328"/>
      <c r="O529" s="328"/>
      <c r="P529" s="328"/>
      <c r="Q529" s="328"/>
      <c r="R529" s="328"/>
      <c r="S529" s="328"/>
      <c r="T529" s="328"/>
      <c r="U529" s="328"/>
      <c r="V529" s="328"/>
      <c r="W529" s="328"/>
      <c r="X529" s="328"/>
      <c r="Y529" s="328"/>
      <c r="Z529" s="328"/>
      <c r="AA529" s="328"/>
      <c r="AB529" s="328"/>
      <c r="AC529" s="328"/>
      <c r="AD529" s="328"/>
      <c r="AE529" s="328"/>
      <c r="AF529" s="328"/>
      <c r="AG529" s="328"/>
      <c r="AH529" s="322"/>
      <c r="AI529" s="328"/>
      <c r="AJ529" s="420" t="s">
        <v>150</v>
      </c>
      <c r="AK529" s="328"/>
      <c r="AL529" s="328"/>
      <c r="AM529" s="210"/>
      <c r="AN529" s="263"/>
      <c r="AO529" s="263"/>
      <c r="AP529" s="263"/>
      <c r="AQ529" s="323"/>
      <c r="AR529" s="323"/>
      <c r="AS529" s="323"/>
      <c r="AT529" s="323"/>
      <c r="AU529" s="323"/>
      <c r="AV529" s="323"/>
      <c r="AW529" s="323"/>
      <c r="AX529" s="323"/>
      <c r="AY529" s="323"/>
      <c r="AZ529" s="323"/>
    </row>
    <row r="530" spans="1:52" s="61" customFormat="1" ht="15.75" hidden="1" customHeight="1" x14ac:dyDescent="0.25">
      <c r="A530" s="197" t="str">
        <f>CONCATENATE(F530,"-",C530)</f>
        <v>392-019-024-00379</v>
      </c>
      <c r="B530" s="261" t="str">
        <f>ТабТП[[#This Row],[Код ВЛ]]&amp;TRIM(ТабТП[[#This Row],[Наименование ТП]])</f>
        <v>392-019-024ТП 35-13</v>
      </c>
      <c r="C530" s="197" t="s">
        <v>2599</v>
      </c>
      <c r="D530" s="198" t="s">
        <v>3410</v>
      </c>
      <c r="E530" s="206" t="str">
        <f>INDEX(ТабЛЭП[],MATCH(ТабТП[Код ПС]&amp;TRIM(G530),ТабЛЭП[Ключ],0),7)</f>
        <v>Y00084</v>
      </c>
      <c r="F530" s="278" t="str">
        <f>INDEX(ТабЛЭП[],MATCH(ТабТП[Код ПС]&amp;TRIM(G530),ТабЛЭП[Ключ],0),1)</f>
        <v>392-019-024</v>
      </c>
      <c r="G530" s="303" t="s">
        <v>239</v>
      </c>
      <c r="H530" s="280" t="str">
        <f>INDEX(ТабПС[],MATCH(I530,Подстанции,0),1)</f>
        <v>392-019</v>
      </c>
      <c r="I530" s="447" t="s">
        <v>253</v>
      </c>
      <c r="J530" s="328"/>
      <c r="K530" s="328"/>
      <c r="L530" s="328"/>
      <c r="M530" s="328"/>
      <c r="N530" s="328"/>
      <c r="O530" s="328"/>
      <c r="P530" s="328"/>
      <c r="Q530" s="328"/>
      <c r="R530" s="328"/>
      <c r="S530" s="328"/>
      <c r="T530" s="328"/>
      <c r="U530" s="328"/>
      <c r="V530" s="328"/>
      <c r="W530" s="328"/>
      <c r="X530" s="328"/>
      <c r="Y530" s="328"/>
      <c r="Z530" s="328"/>
      <c r="AA530" s="328"/>
      <c r="AB530" s="328"/>
      <c r="AC530" s="328"/>
      <c r="AD530" s="328"/>
      <c r="AE530" s="328"/>
      <c r="AF530" s="328"/>
      <c r="AG530" s="328"/>
      <c r="AH530" s="322"/>
      <c r="AI530" s="328"/>
      <c r="AJ530" s="420" t="s">
        <v>150</v>
      </c>
      <c r="AK530" s="328"/>
      <c r="AL530" s="328"/>
      <c r="AM530" s="210"/>
      <c r="AN530" s="263"/>
      <c r="AO530" s="263"/>
      <c r="AP530" s="26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</row>
    <row r="531" spans="1:52" s="61" customFormat="1" ht="15.75" hidden="1" customHeight="1" x14ac:dyDescent="0.25">
      <c r="A531" s="197" t="str">
        <f>CONCATENATE(F531,"-",C531)</f>
        <v>392-019-024-00380</v>
      </c>
      <c r="B531" s="261" t="str">
        <f>ТабТП[[#This Row],[Код ВЛ]]&amp;TRIM(ТабТП[[#This Row],[Наименование ТП]])</f>
        <v>392-019-024ТП 35-15</v>
      </c>
      <c r="C531" s="197" t="s">
        <v>621</v>
      </c>
      <c r="D531" s="198" t="s">
        <v>3411</v>
      </c>
      <c r="E531" s="206" t="str">
        <f>INDEX(ТабЛЭП[],MATCH(ТабТП[Код ПС]&amp;TRIM(G531),ТабЛЭП[Ключ],0),7)</f>
        <v>Y00084</v>
      </c>
      <c r="F531" s="278" t="str">
        <f>INDEX(ТабЛЭП[],MATCH(ТабТП[Код ПС]&amp;TRIM(G531),ТабЛЭП[Ключ],0),1)</f>
        <v>392-019-024</v>
      </c>
      <c r="G531" s="303" t="s">
        <v>239</v>
      </c>
      <c r="H531" s="280" t="str">
        <f>INDEX(ТабПС[],MATCH(I531,Подстанции,0),1)</f>
        <v>392-019</v>
      </c>
      <c r="I531" s="447" t="s">
        <v>253</v>
      </c>
      <c r="J531" s="328"/>
      <c r="K531" s="328"/>
      <c r="L531" s="328"/>
      <c r="M531" s="328"/>
      <c r="N531" s="328"/>
      <c r="O531" s="328"/>
      <c r="P531" s="328"/>
      <c r="Q531" s="328"/>
      <c r="R531" s="328"/>
      <c r="S531" s="328"/>
      <c r="T531" s="328"/>
      <c r="U531" s="328"/>
      <c r="V531" s="328"/>
      <c r="W531" s="328"/>
      <c r="X531" s="328"/>
      <c r="Y531" s="328"/>
      <c r="Z531" s="328"/>
      <c r="AA531" s="328"/>
      <c r="AB531" s="328"/>
      <c r="AC531" s="328"/>
      <c r="AD531" s="328"/>
      <c r="AE531" s="328"/>
      <c r="AF531" s="328"/>
      <c r="AG531" s="328"/>
      <c r="AH531" s="322"/>
      <c r="AI531" s="328"/>
      <c r="AJ531" s="420" t="s">
        <v>150</v>
      </c>
      <c r="AK531" s="328"/>
      <c r="AL531" s="328"/>
      <c r="AM531" s="210"/>
      <c r="AN531" s="263"/>
      <c r="AO531" s="263"/>
      <c r="AP531" s="26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</row>
    <row r="532" spans="1:52" s="61" customFormat="1" ht="15.75" hidden="1" customHeight="1" x14ac:dyDescent="0.25">
      <c r="A532" s="197" t="str">
        <f>CONCATENATE(F532,"-",C532)</f>
        <v>392-019-024-00381</v>
      </c>
      <c r="B532" s="261" t="str">
        <f>ТабТП[[#This Row],[Код ВЛ]]&amp;TRIM(ТабТП[[#This Row],[Наименование ТП]])</f>
        <v>392-019-024ТП 37-06</v>
      </c>
      <c r="C532" s="197" t="s">
        <v>622</v>
      </c>
      <c r="D532" s="198" t="s">
        <v>3412</v>
      </c>
      <c r="E532" s="206" t="str">
        <f>INDEX(ТабЛЭП[],MATCH(ТабТП[Код ПС]&amp;TRIM(G532),ТабЛЭП[Ключ],0),7)</f>
        <v>Y00084</v>
      </c>
      <c r="F532" s="278" t="str">
        <f>INDEX(ТабЛЭП[],MATCH(ТабТП[Код ПС]&amp;TRIM(G532),ТабЛЭП[Ключ],0),1)</f>
        <v>392-019-024</v>
      </c>
      <c r="G532" s="303" t="s">
        <v>239</v>
      </c>
      <c r="H532" s="280" t="str">
        <f>INDEX(ТабПС[],MATCH(I532,Подстанции,0),1)</f>
        <v>392-019</v>
      </c>
      <c r="I532" s="447" t="s">
        <v>253</v>
      </c>
      <c r="J532" s="328"/>
      <c r="K532" s="328"/>
      <c r="L532" s="328"/>
      <c r="M532" s="328"/>
      <c r="N532" s="328"/>
      <c r="O532" s="328"/>
      <c r="P532" s="328"/>
      <c r="Q532" s="328"/>
      <c r="R532" s="328"/>
      <c r="S532" s="328"/>
      <c r="T532" s="328"/>
      <c r="U532" s="328"/>
      <c r="V532" s="328"/>
      <c r="W532" s="328"/>
      <c r="X532" s="328"/>
      <c r="Y532" s="328"/>
      <c r="Z532" s="328"/>
      <c r="AA532" s="328"/>
      <c r="AB532" s="328"/>
      <c r="AC532" s="328"/>
      <c r="AD532" s="328"/>
      <c r="AE532" s="328"/>
      <c r="AF532" s="328"/>
      <c r="AG532" s="328"/>
      <c r="AH532" s="322"/>
      <c r="AI532" s="328"/>
      <c r="AJ532" s="420" t="s">
        <v>150</v>
      </c>
      <c r="AK532" s="328"/>
      <c r="AL532" s="328"/>
      <c r="AM532" s="210"/>
      <c r="AN532" s="263"/>
      <c r="AO532" s="263"/>
      <c r="AP532" s="263"/>
      <c r="AQ532" s="323"/>
      <c r="AR532" s="323"/>
      <c r="AS532" s="323"/>
      <c r="AT532" s="323"/>
      <c r="AU532" s="323"/>
      <c r="AV532" s="323"/>
      <c r="AW532" s="323"/>
      <c r="AX532" s="323"/>
      <c r="AY532" s="323"/>
      <c r="AZ532" s="323"/>
    </row>
    <row r="533" spans="1:52" s="61" customFormat="1" ht="15.75" hidden="1" customHeight="1" x14ac:dyDescent="0.25">
      <c r="A533" s="197" t="str">
        <f>CONCATENATE(F533,"-",C533)</f>
        <v>392-019-024-00382</v>
      </c>
      <c r="B533" s="261" t="str">
        <f>ТабТП[[#This Row],[Код ВЛ]]&amp;TRIM(ТабТП[[#This Row],[Наименование ТП]])</f>
        <v>392-019-024ТП 37-08</v>
      </c>
      <c r="C533" s="197" t="s">
        <v>623</v>
      </c>
      <c r="D533" s="198" t="s">
        <v>3413</v>
      </c>
      <c r="E533" s="206" t="str">
        <f>INDEX(ТабЛЭП[],MATCH(ТабТП[Код ПС]&amp;TRIM(G533),ТабЛЭП[Ключ],0),7)</f>
        <v>Y00084</v>
      </c>
      <c r="F533" s="278" t="str">
        <f>INDEX(ТабЛЭП[],MATCH(ТабТП[Код ПС]&amp;TRIM(G533),ТабЛЭП[Ключ],0),1)</f>
        <v>392-019-024</v>
      </c>
      <c r="G533" s="303" t="s">
        <v>239</v>
      </c>
      <c r="H533" s="280" t="str">
        <f>INDEX(ТабПС[],MATCH(I533,Подстанции,0),1)</f>
        <v>392-019</v>
      </c>
      <c r="I533" s="447" t="s">
        <v>253</v>
      </c>
      <c r="J533" s="328"/>
      <c r="K533" s="328"/>
      <c r="L533" s="328"/>
      <c r="M533" s="328"/>
      <c r="N533" s="328"/>
      <c r="O533" s="328"/>
      <c r="P533" s="328"/>
      <c r="Q533" s="328"/>
      <c r="R533" s="328"/>
      <c r="S533" s="328"/>
      <c r="T533" s="328"/>
      <c r="U533" s="328"/>
      <c r="V533" s="328"/>
      <c r="W533" s="328"/>
      <c r="X533" s="328"/>
      <c r="Y533" s="328"/>
      <c r="Z533" s="328"/>
      <c r="AA533" s="328"/>
      <c r="AB533" s="328"/>
      <c r="AC533" s="328"/>
      <c r="AD533" s="328"/>
      <c r="AE533" s="328"/>
      <c r="AF533" s="328"/>
      <c r="AG533" s="328"/>
      <c r="AH533" s="322"/>
      <c r="AI533" s="328"/>
      <c r="AJ533" s="420" t="s">
        <v>150</v>
      </c>
      <c r="AK533" s="328"/>
      <c r="AL533" s="328"/>
      <c r="AM533" s="210"/>
      <c r="AN533" s="263"/>
      <c r="AO533" s="263"/>
      <c r="AP533" s="263"/>
      <c r="AQ533" s="323"/>
      <c r="AR533" s="323"/>
      <c r="AS533" s="323"/>
      <c r="AT533" s="323"/>
      <c r="AU533" s="323"/>
      <c r="AV533" s="323"/>
      <c r="AW533" s="323"/>
      <c r="AX533" s="323"/>
      <c r="AY533" s="323"/>
      <c r="AZ533" s="323"/>
    </row>
    <row r="534" spans="1:52" s="61" customFormat="1" ht="15.75" hidden="1" customHeight="1" x14ac:dyDescent="0.25">
      <c r="A534" s="197" t="str">
        <f>CONCATENATE(F534,"-",C534)</f>
        <v>392-019-024-00383</v>
      </c>
      <c r="B534" s="261" t="str">
        <f>ТабТП[[#This Row],[Код ВЛ]]&amp;TRIM(ТабТП[[#This Row],[Наименование ТП]])</f>
        <v>392-019-024ТП 37-10</v>
      </c>
      <c r="C534" s="197" t="s">
        <v>624</v>
      </c>
      <c r="D534" s="198" t="s">
        <v>3414</v>
      </c>
      <c r="E534" s="206" t="str">
        <f>INDEX(ТабЛЭП[],MATCH(ТабТП[Код ПС]&amp;TRIM(G534),ТабЛЭП[Ключ],0),7)</f>
        <v>Y00084</v>
      </c>
      <c r="F534" s="278" t="str">
        <f>INDEX(ТабЛЭП[],MATCH(ТабТП[Код ПС]&amp;TRIM(G534),ТабЛЭП[Ключ],0),1)</f>
        <v>392-019-024</v>
      </c>
      <c r="G534" s="303" t="s">
        <v>239</v>
      </c>
      <c r="H534" s="280" t="str">
        <f>INDEX(ТабПС[],MATCH(I534,Подстанции,0),1)</f>
        <v>392-019</v>
      </c>
      <c r="I534" s="447" t="s">
        <v>253</v>
      </c>
      <c r="J534" s="328"/>
      <c r="K534" s="328"/>
      <c r="L534" s="328"/>
      <c r="M534" s="328"/>
      <c r="N534" s="328"/>
      <c r="O534" s="328"/>
      <c r="P534" s="328"/>
      <c r="Q534" s="328"/>
      <c r="R534" s="328"/>
      <c r="S534" s="328"/>
      <c r="T534" s="328"/>
      <c r="U534" s="328"/>
      <c r="V534" s="328"/>
      <c r="W534" s="328"/>
      <c r="X534" s="328"/>
      <c r="Y534" s="328"/>
      <c r="Z534" s="328"/>
      <c r="AA534" s="328"/>
      <c r="AB534" s="328"/>
      <c r="AC534" s="328"/>
      <c r="AD534" s="328"/>
      <c r="AE534" s="328"/>
      <c r="AF534" s="328"/>
      <c r="AG534" s="328"/>
      <c r="AH534" s="322"/>
      <c r="AI534" s="328"/>
      <c r="AJ534" s="420" t="s">
        <v>150</v>
      </c>
      <c r="AK534" s="328"/>
      <c r="AL534" s="328"/>
      <c r="AM534" s="210"/>
      <c r="AN534" s="263"/>
      <c r="AO534" s="263"/>
      <c r="AP534" s="263"/>
      <c r="AQ534" s="323"/>
      <c r="AR534" s="323"/>
      <c r="AS534" s="323"/>
      <c r="AT534" s="323"/>
      <c r="AU534" s="323"/>
      <c r="AV534" s="323"/>
      <c r="AW534" s="323"/>
      <c r="AX534" s="323"/>
      <c r="AY534" s="323"/>
      <c r="AZ534" s="323"/>
    </row>
    <row r="535" spans="1:52" s="61" customFormat="1" ht="15.75" hidden="1" customHeight="1" x14ac:dyDescent="0.25">
      <c r="A535" s="197" t="str">
        <f>CONCATENATE(F535,"-",C535)</f>
        <v>392-019-024-00384</v>
      </c>
      <c r="B535" s="261" t="str">
        <f>ТабТП[[#This Row],[Код ВЛ]]&amp;TRIM(ТабТП[[#This Row],[Наименование ТП]])</f>
        <v>392-019-024ТП 37-11</v>
      </c>
      <c r="C535" s="197" t="s">
        <v>625</v>
      </c>
      <c r="D535" s="198" t="s">
        <v>3415</v>
      </c>
      <c r="E535" s="206" t="str">
        <f>INDEX(ТабЛЭП[],MATCH(ТабТП[Код ПС]&amp;TRIM(G535),ТабЛЭП[Ключ],0),7)</f>
        <v>Y00084</v>
      </c>
      <c r="F535" s="278" t="str">
        <f>INDEX(ТабЛЭП[],MATCH(ТабТП[Код ПС]&amp;TRIM(G535),ТабЛЭП[Ключ],0),1)</f>
        <v>392-019-024</v>
      </c>
      <c r="G535" s="303" t="s">
        <v>239</v>
      </c>
      <c r="H535" s="280" t="str">
        <f>INDEX(ТабПС[],MATCH(I535,Подстанции,0),1)</f>
        <v>392-019</v>
      </c>
      <c r="I535" s="447" t="s">
        <v>253</v>
      </c>
      <c r="J535" s="328"/>
      <c r="K535" s="328"/>
      <c r="L535" s="328"/>
      <c r="M535" s="328"/>
      <c r="N535" s="328"/>
      <c r="O535" s="328"/>
      <c r="P535" s="328"/>
      <c r="Q535" s="328"/>
      <c r="R535" s="328"/>
      <c r="S535" s="328"/>
      <c r="T535" s="328"/>
      <c r="U535" s="328"/>
      <c r="V535" s="328"/>
      <c r="W535" s="328"/>
      <c r="X535" s="328"/>
      <c r="Y535" s="328"/>
      <c r="Z535" s="328"/>
      <c r="AA535" s="328"/>
      <c r="AB535" s="328"/>
      <c r="AC535" s="328"/>
      <c r="AD535" s="328"/>
      <c r="AE535" s="328"/>
      <c r="AF535" s="328"/>
      <c r="AG535" s="328"/>
      <c r="AH535" s="322"/>
      <c r="AI535" s="328"/>
      <c r="AJ535" s="420" t="s">
        <v>150</v>
      </c>
      <c r="AK535" s="328"/>
      <c r="AL535" s="328"/>
      <c r="AM535" s="210"/>
      <c r="AN535" s="263"/>
      <c r="AO535" s="263"/>
      <c r="AP535" s="263"/>
      <c r="AQ535" s="323"/>
      <c r="AR535" s="323"/>
      <c r="AS535" s="323"/>
      <c r="AT535" s="323"/>
      <c r="AU535" s="323"/>
      <c r="AV535" s="323"/>
      <c r="AW535" s="323"/>
      <c r="AX535" s="323"/>
      <c r="AY535" s="323"/>
      <c r="AZ535" s="323"/>
    </row>
    <row r="536" spans="1:52" s="61" customFormat="1" ht="15.75" hidden="1" customHeight="1" x14ac:dyDescent="0.25">
      <c r="A536" s="197" t="str">
        <f>CONCATENATE(F536,"-",C536)</f>
        <v>392-019-024-00385</v>
      </c>
      <c r="B536" s="261" t="str">
        <f>ТабТП[[#This Row],[Код ВЛ]]&amp;TRIM(ТабТП[[#This Row],[Наименование ТП]])</f>
        <v>392-019-024ТП 37-12</v>
      </c>
      <c r="C536" s="197" t="s">
        <v>626</v>
      </c>
      <c r="D536" s="198" t="s">
        <v>3416</v>
      </c>
      <c r="E536" s="206" t="str">
        <f>INDEX(ТабЛЭП[],MATCH(ТабТП[Код ПС]&amp;TRIM(G536),ТабЛЭП[Ключ],0),7)</f>
        <v>Y00084</v>
      </c>
      <c r="F536" s="278" t="str">
        <f>INDEX(ТабЛЭП[],MATCH(ТабТП[Код ПС]&amp;TRIM(G536),ТабЛЭП[Ключ],0),1)</f>
        <v>392-019-024</v>
      </c>
      <c r="G536" s="303" t="s">
        <v>239</v>
      </c>
      <c r="H536" s="280" t="str">
        <f>INDEX(ТабПС[],MATCH(I536,Подстанции,0),1)</f>
        <v>392-019</v>
      </c>
      <c r="I536" s="447" t="s">
        <v>253</v>
      </c>
      <c r="J536" s="328"/>
      <c r="K536" s="328"/>
      <c r="L536" s="328"/>
      <c r="M536" s="328"/>
      <c r="N536" s="328"/>
      <c r="O536" s="328"/>
      <c r="P536" s="328"/>
      <c r="Q536" s="328"/>
      <c r="R536" s="328"/>
      <c r="S536" s="328"/>
      <c r="T536" s="328"/>
      <c r="U536" s="328"/>
      <c r="V536" s="328"/>
      <c r="W536" s="328"/>
      <c r="X536" s="328"/>
      <c r="Y536" s="328"/>
      <c r="Z536" s="328"/>
      <c r="AA536" s="328"/>
      <c r="AB536" s="328"/>
      <c r="AC536" s="328"/>
      <c r="AD536" s="328"/>
      <c r="AE536" s="328"/>
      <c r="AF536" s="328"/>
      <c r="AG536" s="328"/>
      <c r="AH536" s="322"/>
      <c r="AI536" s="328"/>
      <c r="AJ536" s="420" t="s">
        <v>150</v>
      </c>
      <c r="AK536" s="328"/>
      <c r="AL536" s="328"/>
      <c r="AM536" s="210"/>
      <c r="AN536" s="263"/>
      <c r="AO536" s="263"/>
      <c r="AP536" s="26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</row>
    <row r="537" spans="1:52" s="61" customFormat="1" ht="15.75" hidden="1" customHeight="1" x14ac:dyDescent="0.25">
      <c r="A537" s="197" t="str">
        <f>CONCATENATE(F537,"-",C537)</f>
        <v>392-019-024-00386</v>
      </c>
      <c r="B537" s="261" t="str">
        <f>ТабТП[[#This Row],[Код ВЛ]]&amp;TRIM(ТабТП[[#This Row],[Наименование ТП]])</f>
        <v>392-019-024ТП 37-13</v>
      </c>
      <c r="C537" s="197" t="s">
        <v>627</v>
      </c>
      <c r="D537" s="198" t="s">
        <v>3417</v>
      </c>
      <c r="E537" s="206" t="str">
        <f>INDEX(ТабЛЭП[],MATCH(ТабТП[Код ПС]&amp;TRIM(G537),ТабЛЭП[Ключ],0),7)</f>
        <v>Y00084</v>
      </c>
      <c r="F537" s="278" t="str">
        <f>INDEX(ТабЛЭП[],MATCH(ТабТП[Код ПС]&amp;TRIM(G537),ТабЛЭП[Ключ],0),1)</f>
        <v>392-019-024</v>
      </c>
      <c r="G537" s="303" t="s">
        <v>239</v>
      </c>
      <c r="H537" s="280" t="str">
        <f>INDEX(ТабПС[],MATCH(I537,Подстанции,0),1)</f>
        <v>392-019</v>
      </c>
      <c r="I537" s="447" t="s">
        <v>253</v>
      </c>
      <c r="J537" s="328"/>
      <c r="K537" s="328"/>
      <c r="L537" s="328"/>
      <c r="M537" s="328"/>
      <c r="N537" s="328"/>
      <c r="O537" s="328"/>
      <c r="P537" s="328"/>
      <c r="Q537" s="328"/>
      <c r="R537" s="328"/>
      <c r="S537" s="328"/>
      <c r="T537" s="328"/>
      <c r="U537" s="328"/>
      <c r="V537" s="328"/>
      <c r="W537" s="328"/>
      <c r="X537" s="328"/>
      <c r="Y537" s="328"/>
      <c r="Z537" s="328"/>
      <c r="AA537" s="328"/>
      <c r="AB537" s="328"/>
      <c r="AC537" s="328"/>
      <c r="AD537" s="328"/>
      <c r="AE537" s="328"/>
      <c r="AF537" s="328"/>
      <c r="AG537" s="328"/>
      <c r="AH537" s="322"/>
      <c r="AI537" s="328"/>
      <c r="AJ537" s="420" t="s">
        <v>150</v>
      </c>
      <c r="AK537" s="328"/>
      <c r="AL537" s="328"/>
      <c r="AM537" s="210"/>
      <c r="AN537" s="263"/>
      <c r="AO537" s="263"/>
      <c r="AP537" s="26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</row>
    <row r="538" spans="1:52" s="61" customFormat="1" ht="15.75" hidden="1" customHeight="1" x14ac:dyDescent="0.25">
      <c r="A538" s="197" t="str">
        <f>CONCATENATE(F538,"-",C538)</f>
        <v>392-019-024-00387</v>
      </c>
      <c r="B538" s="261" t="str">
        <f>ТабТП[[#This Row],[Код ВЛ]]&amp;TRIM(ТабТП[[#This Row],[Наименование ТП]])</f>
        <v>392-019-024ТП 37-14</v>
      </c>
      <c r="C538" s="197" t="s">
        <v>628</v>
      </c>
      <c r="D538" s="198" t="s">
        <v>3418</v>
      </c>
      <c r="E538" s="206" t="str">
        <f>INDEX(ТабЛЭП[],MATCH(ТабТП[Код ПС]&amp;TRIM(G538),ТабЛЭП[Ключ],0),7)</f>
        <v>Y00084</v>
      </c>
      <c r="F538" s="278" t="str">
        <f>INDEX(ТабЛЭП[],MATCH(ТабТП[Код ПС]&amp;TRIM(G538),ТабЛЭП[Ключ],0),1)</f>
        <v>392-019-024</v>
      </c>
      <c r="G538" s="303" t="s">
        <v>239</v>
      </c>
      <c r="H538" s="280" t="str">
        <f>INDEX(ТабПС[],MATCH(I538,Подстанции,0),1)</f>
        <v>392-019</v>
      </c>
      <c r="I538" s="447" t="s">
        <v>253</v>
      </c>
      <c r="J538" s="328"/>
      <c r="K538" s="328"/>
      <c r="L538" s="328"/>
      <c r="M538" s="328"/>
      <c r="N538" s="328"/>
      <c r="O538" s="328"/>
      <c r="P538" s="328"/>
      <c r="Q538" s="328"/>
      <c r="R538" s="328"/>
      <c r="S538" s="328"/>
      <c r="T538" s="328"/>
      <c r="U538" s="328"/>
      <c r="V538" s="328"/>
      <c r="W538" s="328"/>
      <c r="X538" s="328"/>
      <c r="Y538" s="328"/>
      <c r="Z538" s="328"/>
      <c r="AA538" s="328"/>
      <c r="AB538" s="328"/>
      <c r="AC538" s="328"/>
      <c r="AD538" s="328"/>
      <c r="AE538" s="328"/>
      <c r="AF538" s="328"/>
      <c r="AG538" s="328"/>
      <c r="AH538" s="322"/>
      <c r="AI538" s="328"/>
      <c r="AJ538" s="420" t="s">
        <v>150</v>
      </c>
      <c r="AK538" s="328"/>
      <c r="AL538" s="328"/>
      <c r="AM538" s="210"/>
      <c r="AN538" s="263"/>
      <c r="AO538" s="263"/>
      <c r="AP538" s="263"/>
      <c r="AQ538" s="323"/>
      <c r="AR538" s="323"/>
      <c r="AS538" s="323"/>
      <c r="AT538" s="323"/>
      <c r="AU538" s="323"/>
      <c r="AV538" s="323"/>
      <c r="AW538" s="323"/>
      <c r="AX538" s="323"/>
      <c r="AY538" s="323"/>
      <c r="AZ538" s="323"/>
    </row>
    <row r="539" spans="1:52" s="61" customFormat="1" ht="15.75" hidden="1" customHeight="1" x14ac:dyDescent="0.25">
      <c r="A539" s="197" t="str">
        <f>CONCATENATE(F539,"-",C539)</f>
        <v>392-019-024-00388</v>
      </c>
      <c r="B539" s="261" t="str">
        <f>ТабТП[[#This Row],[Код ВЛ]]&amp;TRIM(ТабТП[[#This Row],[Наименование ТП]])</f>
        <v>392-019-024ТП 37-16</v>
      </c>
      <c r="C539" s="197" t="s">
        <v>629</v>
      </c>
      <c r="D539" s="198" t="s">
        <v>3419</v>
      </c>
      <c r="E539" s="206" t="str">
        <f>INDEX(ТабЛЭП[],MATCH(ТабТП[Код ПС]&amp;TRIM(G539),ТабЛЭП[Ключ],0),7)</f>
        <v>Y00084</v>
      </c>
      <c r="F539" s="278" t="str">
        <f>INDEX(ТабЛЭП[],MATCH(ТабТП[Код ПС]&amp;TRIM(G539),ТабЛЭП[Ключ],0),1)</f>
        <v>392-019-024</v>
      </c>
      <c r="G539" s="303" t="s">
        <v>239</v>
      </c>
      <c r="H539" s="280" t="str">
        <f>INDEX(ТабПС[],MATCH(I539,Подстанции,0),1)</f>
        <v>392-019</v>
      </c>
      <c r="I539" s="447" t="s">
        <v>253</v>
      </c>
      <c r="J539" s="328"/>
      <c r="K539" s="328"/>
      <c r="L539" s="328"/>
      <c r="M539" s="328"/>
      <c r="N539" s="328"/>
      <c r="O539" s="328"/>
      <c r="P539" s="328"/>
      <c r="Q539" s="328"/>
      <c r="R539" s="328"/>
      <c r="S539" s="328"/>
      <c r="T539" s="328"/>
      <c r="U539" s="328"/>
      <c r="V539" s="328"/>
      <c r="W539" s="328"/>
      <c r="X539" s="328"/>
      <c r="Y539" s="328"/>
      <c r="Z539" s="328"/>
      <c r="AA539" s="328"/>
      <c r="AB539" s="328"/>
      <c r="AC539" s="328"/>
      <c r="AD539" s="328"/>
      <c r="AE539" s="328"/>
      <c r="AF539" s="328"/>
      <c r="AG539" s="328"/>
      <c r="AH539" s="322"/>
      <c r="AI539" s="328"/>
      <c r="AJ539" s="420" t="s">
        <v>150</v>
      </c>
      <c r="AK539" s="328"/>
      <c r="AL539" s="328"/>
      <c r="AM539" s="210"/>
      <c r="AN539" s="263"/>
      <c r="AO539" s="263"/>
      <c r="AP539" s="263"/>
      <c r="AQ539" s="323"/>
      <c r="AR539" s="323"/>
      <c r="AS539" s="323"/>
      <c r="AT539" s="323"/>
      <c r="AU539" s="323"/>
      <c r="AV539" s="323"/>
      <c r="AW539" s="323"/>
      <c r="AX539" s="323"/>
      <c r="AY539" s="323"/>
      <c r="AZ539" s="323"/>
    </row>
    <row r="540" spans="1:52" s="61" customFormat="1" ht="15.75" hidden="1" customHeight="1" x14ac:dyDescent="0.25">
      <c r="A540" s="197" t="str">
        <f>CONCATENATE(F540,"-",C540)</f>
        <v>392-019-024-00389</v>
      </c>
      <c r="B540" s="261" t="str">
        <f>ТабТП[[#This Row],[Код ВЛ]]&amp;TRIM(ТабТП[[#This Row],[Наименование ТП]])</f>
        <v>392-019-024ТП 37-17-1 Мелиоводхоз</v>
      </c>
      <c r="C540" s="197" t="s">
        <v>630</v>
      </c>
      <c r="D540" s="198" t="s">
        <v>3420</v>
      </c>
      <c r="E540" s="206" t="str">
        <f>INDEX(ТабЛЭП[],MATCH(ТабТП[Код ПС]&amp;TRIM(G540),ТабЛЭП[Ключ],0),7)</f>
        <v>Y00084</v>
      </c>
      <c r="F540" s="278" t="str">
        <f>INDEX(ТабЛЭП[],MATCH(ТабТП[Код ПС]&amp;TRIM(G540),ТабЛЭП[Ключ],0),1)</f>
        <v>392-019-024</v>
      </c>
      <c r="G540" s="303" t="s">
        <v>239</v>
      </c>
      <c r="H540" s="280" t="str">
        <f>INDEX(ТабПС[],MATCH(I540,Подстанции,0),1)</f>
        <v>392-019</v>
      </c>
      <c r="I540" s="447" t="s">
        <v>253</v>
      </c>
      <c r="J540" s="328"/>
      <c r="K540" s="328"/>
      <c r="L540" s="328"/>
      <c r="M540" s="328"/>
      <c r="N540" s="328"/>
      <c r="O540" s="328"/>
      <c r="P540" s="328"/>
      <c r="Q540" s="328"/>
      <c r="R540" s="328"/>
      <c r="S540" s="328"/>
      <c r="T540" s="328"/>
      <c r="U540" s="328"/>
      <c r="V540" s="328"/>
      <c r="W540" s="328"/>
      <c r="X540" s="328"/>
      <c r="Y540" s="328"/>
      <c r="Z540" s="328"/>
      <c r="AA540" s="328"/>
      <c r="AB540" s="328"/>
      <c r="AC540" s="328"/>
      <c r="AD540" s="328"/>
      <c r="AE540" s="328"/>
      <c r="AF540" s="328"/>
      <c r="AG540" s="328"/>
      <c r="AH540" s="322"/>
      <c r="AI540" s="328"/>
      <c r="AJ540" s="420" t="s">
        <v>150</v>
      </c>
      <c r="AK540" s="328"/>
      <c r="AL540" s="328"/>
      <c r="AM540" s="210"/>
      <c r="AN540" s="263"/>
      <c r="AO540" s="263"/>
      <c r="AP540" s="263"/>
      <c r="AQ540" s="323"/>
      <c r="AR540" s="323"/>
      <c r="AS540" s="323"/>
      <c r="AT540" s="323"/>
      <c r="AU540" s="323"/>
      <c r="AV540" s="323"/>
      <c r="AW540" s="323"/>
      <c r="AX540" s="323"/>
      <c r="AY540" s="323"/>
      <c r="AZ540" s="323"/>
    </row>
    <row r="541" spans="1:52" s="61" customFormat="1" ht="15.75" hidden="1" customHeight="1" x14ac:dyDescent="0.25">
      <c r="A541" s="197" t="str">
        <f>CONCATENATE(F541,"-",C541)</f>
        <v>392-019-024-00390</v>
      </c>
      <c r="B541" s="261" t="str">
        <f>ТабТП[[#This Row],[Код ВЛ]]&amp;TRIM(ТабТП[[#This Row],[Наименование ТП]])</f>
        <v>392-019-024ТП 37-17-2 Мелиоводхоз</v>
      </c>
      <c r="C541" s="197" t="s">
        <v>631</v>
      </c>
      <c r="D541" s="198" t="s">
        <v>3421</v>
      </c>
      <c r="E541" s="206" t="str">
        <f>INDEX(ТабЛЭП[],MATCH(ТабТП[Код ПС]&amp;TRIM(G541),ТабЛЭП[Ключ],0),7)</f>
        <v>Y00084</v>
      </c>
      <c r="F541" s="278" t="str">
        <f>INDEX(ТабЛЭП[],MATCH(ТабТП[Код ПС]&amp;TRIM(G541),ТабЛЭП[Ключ],0),1)</f>
        <v>392-019-024</v>
      </c>
      <c r="G541" s="303" t="s">
        <v>239</v>
      </c>
      <c r="H541" s="280" t="str">
        <f>INDEX(ТабПС[],MATCH(I541,Подстанции,0),1)</f>
        <v>392-019</v>
      </c>
      <c r="I541" s="447" t="s">
        <v>253</v>
      </c>
      <c r="J541" s="328"/>
      <c r="K541" s="328"/>
      <c r="L541" s="328"/>
      <c r="M541" s="328"/>
      <c r="N541" s="328"/>
      <c r="O541" s="328"/>
      <c r="P541" s="328"/>
      <c r="Q541" s="328"/>
      <c r="R541" s="328"/>
      <c r="S541" s="328"/>
      <c r="T541" s="328"/>
      <c r="U541" s="328"/>
      <c r="V541" s="328"/>
      <c r="W541" s="328"/>
      <c r="X541" s="328"/>
      <c r="Y541" s="328"/>
      <c r="Z541" s="328"/>
      <c r="AA541" s="328"/>
      <c r="AB541" s="328"/>
      <c r="AC541" s="328"/>
      <c r="AD541" s="328"/>
      <c r="AE541" s="328"/>
      <c r="AF541" s="328"/>
      <c r="AG541" s="328"/>
      <c r="AH541" s="322"/>
      <c r="AI541" s="328"/>
      <c r="AJ541" s="420" t="s">
        <v>150</v>
      </c>
      <c r="AK541" s="328"/>
      <c r="AL541" s="328"/>
      <c r="AM541" s="210"/>
      <c r="AN541" s="263"/>
      <c r="AO541" s="263"/>
      <c r="AP541" s="263"/>
      <c r="AQ541" s="323"/>
      <c r="AR541" s="323"/>
      <c r="AS541" s="323"/>
      <c r="AT541" s="323"/>
      <c r="AU541" s="323"/>
      <c r="AV541" s="323"/>
      <c r="AW541" s="323"/>
      <c r="AX541" s="323"/>
      <c r="AY541" s="323"/>
      <c r="AZ541" s="323"/>
    </row>
    <row r="542" spans="1:52" s="61" customFormat="1" ht="15.75" hidden="1" customHeight="1" x14ac:dyDescent="0.25">
      <c r="A542" s="197" t="str">
        <f>CONCATENATE(F542,"-",C542)</f>
        <v>392-019-024-00391</v>
      </c>
      <c r="B542" s="261" t="str">
        <f>ТабТП[[#This Row],[Код ВЛ]]&amp;TRIM(ТабТП[[#This Row],[Наименование ТП]])</f>
        <v>392-019-024ТП 37-18 Мелиоводхоз</v>
      </c>
      <c r="C542" s="197" t="s">
        <v>632</v>
      </c>
      <c r="D542" s="198" t="s">
        <v>3422</v>
      </c>
      <c r="E542" s="206" t="str">
        <f>INDEX(ТабЛЭП[],MATCH(ТабТП[Код ПС]&amp;TRIM(G542),ТабЛЭП[Ключ],0),7)</f>
        <v>Y00084</v>
      </c>
      <c r="F542" s="278" t="str">
        <f>INDEX(ТабЛЭП[],MATCH(ТабТП[Код ПС]&amp;TRIM(G542),ТабЛЭП[Ключ],0),1)</f>
        <v>392-019-024</v>
      </c>
      <c r="G542" s="303" t="s">
        <v>239</v>
      </c>
      <c r="H542" s="280" t="str">
        <f>INDEX(ТабПС[],MATCH(I542,Подстанции,0),1)</f>
        <v>392-019</v>
      </c>
      <c r="I542" s="447" t="s">
        <v>253</v>
      </c>
      <c r="J542" s="328"/>
      <c r="K542" s="328"/>
      <c r="L542" s="328"/>
      <c r="M542" s="328"/>
      <c r="N542" s="328"/>
      <c r="O542" s="328"/>
      <c r="P542" s="328"/>
      <c r="Q542" s="328"/>
      <c r="R542" s="328"/>
      <c r="S542" s="328"/>
      <c r="T542" s="328"/>
      <c r="U542" s="328"/>
      <c r="V542" s="328"/>
      <c r="W542" s="328"/>
      <c r="X542" s="328"/>
      <c r="Y542" s="328"/>
      <c r="Z542" s="328"/>
      <c r="AA542" s="328"/>
      <c r="AB542" s="328"/>
      <c r="AC542" s="328"/>
      <c r="AD542" s="328"/>
      <c r="AE542" s="328"/>
      <c r="AF542" s="328"/>
      <c r="AG542" s="328"/>
      <c r="AH542" s="322"/>
      <c r="AI542" s="328"/>
      <c r="AJ542" s="420" t="s">
        <v>150</v>
      </c>
      <c r="AK542" s="328"/>
      <c r="AL542" s="328"/>
      <c r="AM542" s="210"/>
      <c r="AN542" s="263"/>
      <c r="AO542" s="263"/>
      <c r="AP542" s="263"/>
      <c r="AQ542" s="323"/>
      <c r="AR542" s="323"/>
      <c r="AS542" s="323"/>
      <c r="AT542" s="323"/>
      <c r="AU542" s="323"/>
      <c r="AV542" s="323"/>
      <c r="AW542" s="323"/>
      <c r="AX542" s="323"/>
      <c r="AY542" s="323"/>
      <c r="AZ542" s="323"/>
    </row>
    <row r="543" spans="1:52" s="61" customFormat="1" ht="15.75" hidden="1" customHeight="1" x14ac:dyDescent="0.25">
      <c r="A543" s="197" t="str">
        <f>CONCATENATE(F543,"-",C543)</f>
        <v>392-019-024-00392</v>
      </c>
      <c r="B543" s="261" t="str">
        <f>ТабТП[[#This Row],[Код ВЛ]]&amp;TRIM(ТабТП[[#This Row],[Наименование ТП]])</f>
        <v>392-019-024ТП 37-20</v>
      </c>
      <c r="C543" s="197" t="s">
        <v>633</v>
      </c>
      <c r="D543" s="198" t="s">
        <v>3423</v>
      </c>
      <c r="E543" s="206" t="str">
        <f>INDEX(ТабЛЭП[],MATCH(ТабТП[Код ПС]&amp;TRIM(G543),ТабЛЭП[Ключ],0),7)</f>
        <v>Y00084</v>
      </c>
      <c r="F543" s="278" t="str">
        <f>INDEX(ТабЛЭП[],MATCH(ТабТП[Код ПС]&amp;TRIM(G543),ТабЛЭП[Ключ],0),1)</f>
        <v>392-019-024</v>
      </c>
      <c r="G543" s="303" t="s">
        <v>239</v>
      </c>
      <c r="H543" s="280" t="str">
        <f>INDEX(ТабПС[],MATCH(I543,Подстанции,0),1)</f>
        <v>392-019</v>
      </c>
      <c r="I543" s="447" t="s">
        <v>253</v>
      </c>
      <c r="J543" s="328"/>
      <c r="K543" s="328"/>
      <c r="L543" s="328"/>
      <c r="M543" s="328"/>
      <c r="N543" s="328"/>
      <c r="O543" s="328"/>
      <c r="P543" s="328"/>
      <c r="Q543" s="328"/>
      <c r="R543" s="328"/>
      <c r="S543" s="328"/>
      <c r="T543" s="328"/>
      <c r="U543" s="328"/>
      <c r="V543" s="328"/>
      <c r="W543" s="328"/>
      <c r="X543" s="328"/>
      <c r="Y543" s="328"/>
      <c r="Z543" s="328"/>
      <c r="AA543" s="328"/>
      <c r="AB543" s="328"/>
      <c r="AC543" s="328"/>
      <c r="AD543" s="328"/>
      <c r="AE543" s="328"/>
      <c r="AF543" s="328"/>
      <c r="AG543" s="328"/>
      <c r="AH543" s="322"/>
      <c r="AI543" s="328"/>
      <c r="AJ543" s="420" t="s">
        <v>150</v>
      </c>
      <c r="AK543" s="328"/>
      <c r="AL543" s="328"/>
      <c r="AM543" s="210"/>
      <c r="AN543" s="263"/>
      <c r="AO543" s="263"/>
      <c r="AP543" s="263"/>
      <c r="AQ543" s="323"/>
      <c r="AR543" s="323"/>
      <c r="AS543" s="323"/>
      <c r="AT543" s="323"/>
      <c r="AU543" s="323"/>
      <c r="AV543" s="323"/>
      <c r="AW543" s="323"/>
      <c r="AX543" s="323"/>
      <c r="AY543" s="323"/>
      <c r="AZ543" s="323"/>
    </row>
    <row r="544" spans="1:52" s="61" customFormat="1" ht="15.75" hidden="1" customHeight="1" x14ac:dyDescent="0.25">
      <c r="A544" s="197" t="str">
        <f>CONCATENATE(F544,"-",C544)</f>
        <v>392-019-024-00393</v>
      </c>
      <c r="B544" s="261" t="str">
        <f>ТабТП[[#This Row],[Код ВЛ]]&amp;TRIM(ТабТП[[#This Row],[Наименование ТП]])</f>
        <v>392-019-024ТП 37-23</v>
      </c>
      <c r="C544" s="197" t="s">
        <v>634</v>
      </c>
      <c r="D544" s="198" t="s">
        <v>3424</v>
      </c>
      <c r="E544" s="206" t="str">
        <f>INDEX(ТабЛЭП[],MATCH(ТабТП[Код ПС]&amp;TRIM(G544),ТабЛЭП[Ключ],0),7)</f>
        <v>Y00084</v>
      </c>
      <c r="F544" s="278" t="str">
        <f>INDEX(ТабЛЭП[],MATCH(ТабТП[Код ПС]&amp;TRIM(G544),ТабЛЭП[Ключ],0),1)</f>
        <v>392-019-024</v>
      </c>
      <c r="G544" s="303" t="s">
        <v>239</v>
      </c>
      <c r="H544" s="280" t="str">
        <f>INDEX(ТабПС[],MATCH(I544,Подстанции,0),1)</f>
        <v>392-019</v>
      </c>
      <c r="I544" s="447" t="s">
        <v>253</v>
      </c>
      <c r="J544" s="328"/>
      <c r="K544" s="328"/>
      <c r="L544" s="328"/>
      <c r="M544" s="328"/>
      <c r="N544" s="328"/>
      <c r="O544" s="328"/>
      <c r="P544" s="328"/>
      <c r="Q544" s="328"/>
      <c r="R544" s="328"/>
      <c r="S544" s="328"/>
      <c r="T544" s="328"/>
      <c r="U544" s="328"/>
      <c r="V544" s="328"/>
      <c r="W544" s="328"/>
      <c r="X544" s="328"/>
      <c r="Y544" s="328"/>
      <c r="Z544" s="328"/>
      <c r="AA544" s="328"/>
      <c r="AB544" s="328"/>
      <c r="AC544" s="328"/>
      <c r="AD544" s="328"/>
      <c r="AE544" s="328"/>
      <c r="AF544" s="328"/>
      <c r="AG544" s="328"/>
      <c r="AH544" s="322"/>
      <c r="AI544" s="328"/>
      <c r="AJ544" s="420" t="s">
        <v>150</v>
      </c>
      <c r="AK544" s="328"/>
      <c r="AL544" s="328"/>
      <c r="AM544" s="210"/>
      <c r="AN544" s="263"/>
      <c r="AO544" s="263"/>
      <c r="AP544" s="26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</row>
    <row r="545" spans="1:52" s="61" customFormat="1" ht="15.75" hidden="1" customHeight="1" x14ac:dyDescent="0.25">
      <c r="A545" s="197" t="str">
        <f>CONCATENATE(F545,"-",C545)</f>
        <v>392-019-024-00394</v>
      </c>
      <c r="B545" s="261" t="str">
        <f>ТабТП[[#This Row],[Код ВЛ]]&amp;TRIM(ТабТП[[#This Row],[Наименование ТП]])</f>
        <v>392-019-024ТП 37-25</v>
      </c>
      <c r="C545" s="197" t="s">
        <v>635</v>
      </c>
      <c r="D545" s="198" t="s">
        <v>3425</v>
      </c>
      <c r="E545" s="206" t="str">
        <f>INDEX(ТабЛЭП[],MATCH(ТабТП[Код ПС]&amp;TRIM(G545),ТабЛЭП[Ключ],0),7)</f>
        <v>Y00084</v>
      </c>
      <c r="F545" s="278" t="str">
        <f>INDEX(ТабЛЭП[],MATCH(ТабТП[Код ПС]&amp;TRIM(G545),ТабЛЭП[Ключ],0),1)</f>
        <v>392-019-024</v>
      </c>
      <c r="G545" s="303" t="s">
        <v>239</v>
      </c>
      <c r="H545" s="280" t="str">
        <f>INDEX(ТабПС[],MATCH(I545,Подстанции,0),1)</f>
        <v>392-019</v>
      </c>
      <c r="I545" s="447" t="s">
        <v>253</v>
      </c>
      <c r="J545" s="328"/>
      <c r="K545" s="328"/>
      <c r="L545" s="328"/>
      <c r="M545" s="328"/>
      <c r="N545" s="328"/>
      <c r="O545" s="328"/>
      <c r="P545" s="328"/>
      <c r="Q545" s="328"/>
      <c r="R545" s="328"/>
      <c r="S545" s="328"/>
      <c r="T545" s="328"/>
      <c r="U545" s="328"/>
      <c r="V545" s="328"/>
      <c r="W545" s="328"/>
      <c r="X545" s="328"/>
      <c r="Y545" s="328"/>
      <c r="Z545" s="328"/>
      <c r="AA545" s="328"/>
      <c r="AB545" s="328"/>
      <c r="AC545" s="328"/>
      <c r="AD545" s="328"/>
      <c r="AE545" s="328"/>
      <c r="AF545" s="328"/>
      <c r="AG545" s="328"/>
      <c r="AH545" s="322"/>
      <c r="AI545" s="328"/>
      <c r="AJ545" s="420" t="s">
        <v>150</v>
      </c>
      <c r="AK545" s="328"/>
      <c r="AL545" s="328"/>
      <c r="AM545" s="210"/>
      <c r="AN545" s="263"/>
      <c r="AO545" s="263"/>
      <c r="AP545" s="26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</row>
    <row r="546" spans="1:52" s="61" customFormat="1" ht="15.75" hidden="1" customHeight="1" x14ac:dyDescent="0.25">
      <c r="A546" s="197" t="str">
        <f>CONCATENATE(F546,"-",C546)</f>
        <v>392-019-024-00395</v>
      </c>
      <c r="B546" s="261" t="str">
        <f>ТабТП[[#This Row],[Код ВЛ]]&amp;TRIM(ТабТП[[#This Row],[Наименование ТП]])</f>
        <v>392-019-024ТП 37-26</v>
      </c>
      <c r="C546" s="197" t="s">
        <v>636</v>
      </c>
      <c r="D546" s="198" t="s">
        <v>3426</v>
      </c>
      <c r="E546" s="206" t="str">
        <f>INDEX(ТабЛЭП[],MATCH(ТабТП[Код ПС]&amp;TRIM(G546),ТабЛЭП[Ключ],0),7)</f>
        <v>Y00084</v>
      </c>
      <c r="F546" s="278" t="str">
        <f>INDEX(ТабЛЭП[],MATCH(ТабТП[Код ПС]&amp;TRIM(G546),ТабЛЭП[Ключ],0),1)</f>
        <v>392-019-024</v>
      </c>
      <c r="G546" s="303" t="s">
        <v>239</v>
      </c>
      <c r="H546" s="280" t="str">
        <f>INDEX(ТабПС[],MATCH(I546,Подстанции,0),1)</f>
        <v>392-019</v>
      </c>
      <c r="I546" s="447" t="s">
        <v>253</v>
      </c>
      <c r="J546" s="328"/>
      <c r="K546" s="328"/>
      <c r="L546" s="328"/>
      <c r="M546" s="328"/>
      <c r="N546" s="328"/>
      <c r="O546" s="328"/>
      <c r="P546" s="328"/>
      <c r="Q546" s="328"/>
      <c r="R546" s="328"/>
      <c r="S546" s="328"/>
      <c r="T546" s="328"/>
      <c r="U546" s="328"/>
      <c r="V546" s="328"/>
      <c r="W546" s="328"/>
      <c r="X546" s="328"/>
      <c r="Y546" s="328"/>
      <c r="Z546" s="328"/>
      <c r="AA546" s="328"/>
      <c r="AB546" s="328"/>
      <c r="AC546" s="328"/>
      <c r="AD546" s="328"/>
      <c r="AE546" s="328"/>
      <c r="AF546" s="328"/>
      <c r="AG546" s="328"/>
      <c r="AH546" s="322"/>
      <c r="AI546" s="328"/>
      <c r="AJ546" s="420" t="s">
        <v>150</v>
      </c>
      <c r="AK546" s="328"/>
      <c r="AL546" s="328"/>
      <c r="AM546" s="210"/>
      <c r="AN546" s="263"/>
      <c r="AO546" s="263"/>
      <c r="AP546" s="263"/>
      <c r="AQ546" s="323"/>
      <c r="AR546" s="323"/>
      <c r="AS546" s="323"/>
      <c r="AT546" s="323"/>
      <c r="AU546" s="323"/>
      <c r="AV546" s="323"/>
      <c r="AW546" s="323"/>
      <c r="AX546" s="323"/>
      <c r="AY546" s="323"/>
      <c r="AZ546" s="323"/>
    </row>
    <row r="547" spans="1:52" s="61" customFormat="1" ht="15.75" hidden="1" customHeight="1" x14ac:dyDescent="0.25">
      <c r="A547" s="197" t="str">
        <f>CONCATENATE(F547,"-",C547)</f>
        <v>392-019-024-00396</v>
      </c>
      <c r="B547" s="261" t="str">
        <f>ТабТП[[#This Row],[Код ВЛ]]&amp;TRIM(ТабТП[[#This Row],[Наименование ТП]])</f>
        <v>392-019-024ТП 37-34 н/ст Дублино</v>
      </c>
      <c r="C547" s="197" t="s">
        <v>2600</v>
      </c>
      <c r="D547" s="198" t="s">
        <v>3427</v>
      </c>
      <c r="E547" s="206" t="str">
        <f>INDEX(ТабЛЭП[],MATCH(ТабТП[Код ПС]&amp;TRIM(G547),ТабЛЭП[Ключ],0),7)</f>
        <v>Y00084</v>
      </c>
      <c r="F547" s="278" t="str">
        <f>INDEX(ТабЛЭП[],MATCH(ТабТП[Код ПС]&amp;TRIM(G547),ТабЛЭП[Ключ],0),1)</f>
        <v>392-019-024</v>
      </c>
      <c r="G547" s="303" t="s">
        <v>239</v>
      </c>
      <c r="H547" s="280" t="str">
        <f>INDEX(ТабПС[],MATCH(I547,Подстанции,0),1)</f>
        <v>392-019</v>
      </c>
      <c r="I547" s="447" t="s">
        <v>253</v>
      </c>
      <c r="J547" s="328"/>
      <c r="K547" s="328"/>
      <c r="L547" s="328"/>
      <c r="M547" s="328"/>
      <c r="N547" s="328"/>
      <c r="O547" s="328"/>
      <c r="P547" s="328"/>
      <c r="Q547" s="328"/>
      <c r="R547" s="328"/>
      <c r="S547" s="328"/>
      <c r="T547" s="328"/>
      <c r="U547" s="328"/>
      <c r="V547" s="328"/>
      <c r="W547" s="328"/>
      <c r="X547" s="328"/>
      <c r="Y547" s="328"/>
      <c r="Z547" s="328"/>
      <c r="AA547" s="328"/>
      <c r="AB547" s="328"/>
      <c r="AC547" s="328"/>
      <c r="AD547" s="328"/>
      <c r="AE547" s="328"/>
      <c r="AF547" s="328"/>
      <c r="AG547" s="328"/>
      <c r="AH547" s="322"/>
      <c r="AI547" s="328"/>
      <c r="AJ547" s="420" t="s">
        <v>150</v>
      </c>
      <c r="AK547" s="328"/>
      <c r="AL547" s="328"/>
      <c r="AM547" s="210"/>
      <c r="AN547" s="263"/>
      <c r="AO547" s="263"/>
      <c r="AP547" s="263"/>
      <c r="AQ547" s="323"/>
      <c r="AR547" s="323"/>
      <c r="AS547" s="323"/>
      <c r="AT547" s="323"/>
      <c r="AU547" s="323"/>
      <c r="AV547" s="323"/>
      <c r="AW547" s="323"/>
      <c r="AX547" s="323"/>
      <c r="AY547" s="323"/>
      <c r="AZ547" s="323"/>
    </row>
    <row r="548" spans="1:52" s="61" customFormat="1" ht="15.75" hidden="1" customHeight="1" x14ac:dyDescent="0.25">
      <c r="A548" s="233" t="str">
        <f>CONCATENATE(F548,"-",C548)</f>
        <v>392-022-025-00397</v>
      </c>
      <c r="B548" s="226" t="str">
        <f>ТабТП[[#This Row],[Код ВЛ]]&amp;TRIM(ТабТП[[#This Row],[Наименование ТП]])</f>
        <v>392-022-025ТП 5</v>
      </c>
      <c r="C548" s="233" t="s">
        <v>2601</v>
      </c>
      <c r="D548" s="234" t="s">
        <v>2566</v>
      </c>
      <c r="E548" s="227" t="str">
        <f>INDEX(ТабЛЭП[],MATCH(ТабТП[Код ПС]&amp;TRIM(G548),ТабЛЭП[Ключ],0),7)</f>
        <v>#00105</v>
      </c>
      <c r="F548" s="228" t="str">
        <f>INDEX(ТабЛЭП[],MATCH(ТабТП[Код ПС]&amp;TRIM(G548),ТабЛЭП[Ключ],0),1)</f>
        <v>392-022-025</v>
      </c>
      <c r="G548" s="442" t="s">
        <v>270</v>
      </c>
      <c r="H548" s="229" t="str">
        <f>INDEX(ТабПС[],MATCH(I548,Подстанции,0),1)</f>
        <v>392-022</v>
      </c>
      <c r="I548" s="230" t="s">
        <v>259</v>
      </c>
      <c r="J548" s="231"/>
      <c r="K548" s="231"/>
      <c r="L548" s="231"/>
      <c r="M548" s="231"/>
      <c r="N548" s="231"/>
      <c r="O548" s="231"/>
      <c r="P548" s="231"/>
      <c r="Q548" s="231"/>
      <c r="R548" s="231"/>
      <c r="S548" s="231"/>
      <c r="T548" s="231"/>
      <c r="U548" s="231"/>
      <c r="V548" s="231"/>
      <c r="W548" s="231"/>
      <c r="X548" s="231"/>
      <c r="Y548" s="231"/>
      <c r="Z548" s="231"/>
      <c r="AA548" s="231"/>
      <c r="AB548" s="231"/>
      <c r="AC548" s="231"/>
      <c r="AD548" s="231"/>
      <c r="AE548" s="231"/>
      <c r="AF548" s="231"/>
      <c r="AG548" s="231"/>
      <c r="AH548" s="232"/>
      <c r="AI548" s="231"/>
      <c r="AJ548" s="387" t="s">
        <v>152</v>
      </c>
      <c r="AK548" s="231"/>
      <c r="AL548" s="231"/>
      <c r="AM548" s="231"/>
      <c r="AN548" s="231"/>
      <c r="AO548" s="231"/>
      <c r="AP548" s="231"/>
      <c r="AQ548" s="231"/>
      <c r="AR548" s="231"/>
      <c r="AS548" s="231"/>
      <c r="AT548" s="231"/>
      <c r="AU548" s="231"/>
      <c r="AV548" s="231"/>
      <c r="AW548" s="231"/>
      <c r="AX548" s="231"/>
      <c r="AY548" s="231"/>
      <c r="AZ548" s="231"/>
    </row>
    <row r="549" spans="1:52" s="61" customFormat="1" ht="15.75" hidden="1" customHeight="1" x14ac:dyDescent="0.25">
      <c r="A549" s="127" t="str">
        <f>CONCATENATE(F549,"-",C549)</f>
        <v>392-022-025-00398</v>
      </c>
      <c r="B549" s="226" t="str">
        <f>ТабТП[[#This Row],[Код ВЛ]]&amp;TRIM(ТабТП[[#This Row],[Наименование ТП]])</f>
        <v>392-022-025ТП 104 Т-1 Черняховск</v>
      </c>
      <c r="C549" s="127" t="s">
        <v>637</v>
      </c>
      <c r="D549" s="128" t="s">
        <v>2369</v>
      </c>
      <c r="E549" s="135" t="str">
        <f>INDEX(ТабЛЭП[],MATCH(ТабТП[Код ПС]&amp;TRIM(G549),ТабЛЭП[Ключ],0),7)</f>
        <v>#00105</v>
      </c>
      <c r="F549" s="228" t="str">
        <f>INDEX(ТабЛЭП[],MATCH(ТабТП[Код ПС]&amp;TRIM(G549),ТабЛЭП[Ключ],0),1)</f>
        <v>392-022-025</v>
      </c>
      <c r="G549" s="442" t="s">
        <v>270</v>
      </c>
      <c r="H549" s="229" t="str">
        <f>INDEX(ТабПС[],MATCH(I549,Подстанции,0),1)</f>
        <v>392-022</v>
      </c>
      <c r="I549" s="230" t="s">
        <v>259</v>
      </c>
      <c r="J549" s="231"/>
      <c r="K549" s="231"/>
      <c r="L549" s="231"/>
      <c r="M549" s="231"/>
      <c r="N549" s="231"/>
      <c r="O549" s="231"/>
      <c r="P549" s="231"/>
      <c r="Q549" s="231"/>
      <c r="R549" s="231"/>
      <c r="S549" s="231"/>
      <c r="T549" s="231"/>
      <c r="U549" s="231"/>
      <c r="V549" s="231"/>
      <c r="W549" s="231"/>
      <c r="X549" s="231"/>
      <c r="Y549" s="231"/>
      <c r="Z549" s="231"/>
      <c r="AA549" s="231"/>
      <c r="AB549" s="231"/>
      <c r="AC549" s="231"/>
      <c r="AD549" s="231"/>
      <c r="AE549" s="231"/>
      <c r="AF549" s="231"/>
      <c r="AG549" s="231"/>
      <c r="AH549" s="232"/>
      <c r="AI549" s="231"/>
      <c r="AJ549" s="387" t="s">
        <v>152</v>
      </c>
      <c r="AK549" s="231"/>
      <c r="AL549" s="231"/>
      <c r="AM549" s="231"/>
      <c r="AN549" s="231"/>
      <c r="AO549" s="231"/>
      <c r="AP549" s="231"/>
      <c r="AQ549" s="231"/>
      <c r="AR549" s="231"/>
      <c r="AS549" s="231"/>
      <c r="AT549" s="231"/>
      <c r="AU549" s="231"/>
      <c r="AV549" s="231"/>
      <c r="AW549" s="231"/>
      <c r="AX549" s="231"/>
      <c r="AY549" s="231"/>
      <c r="AZ549" s="231"/>
    </row>
    <row r="550" spans="1:52" s="61" customFormat="1" ht="15.75" hidden="1" customHeight="1" x14ac:dyDescent="0.25">
      <c r="A550" s="233" t="str">
        <f>CONCATENATE(F550,"-",C550)</f>
        <v>392-022-025-00399</v>
      </c>
      <c r="B550" s="226" t="str">
        <f>ТабТП[[#This Row],[Код ВЛ]]&amp;TRIM(ТабТП[[#This Row],[Наименование ТП]])</f>
        <v>392-022-025ТП 104 Т-2 Черняховск</v>
      </c>
      <c r="C550" s="233" t="s">
        <v>638</v>
      </c>
      <c r="D550" s="234" t="s">
        <v>2570</v>
      </c>
      <c r="E550" s="227" t="str">
        <f>INDEX(ТабЛЭП[],MATCH(ТабТП[Код ПС]&amp;TRIM(G550),ТабЛЭП[Ключ],0),7)</f>
        <v>#00105</v>
      </c>
      <c r="F550" s="228" t="str">
        <f>INDEX(ТабЛЭП[],MATCH(ТабТП[Код ПС]&amp;TRIM(G550),ТабЛЭП[Ключ],0),1)</f>
        <v>392-022-025</v>
      </c>
      <c r="G550" s="442" t="s">
        <v>270</v>
      </c>
      <c r="H550" s="229" t="str">
        <f>INDEX(ТабПС[],MATCH(I550,Подстанции,0),1)</f>
        <v>392-022</v>
      </c>
      <c r="I550" s="230" t="s">
        <v>259</v>
      </c>
      <c r="J550" s="231"/>
      <c r="K550" s="231"/>
      <c r="L550" s="231"/>
      <c r="M550" s="231"/>
      <c r="N550" s="231"/>
      <c r="O550" s="231"/>
      <c r="P550" s="231"/>
      <c r="Q550" s="231"/>
      <c r="R550" s="231"/>
      <c r="S550" s="231"/>
      <c r="T550" s="231"/>
      <c r="U550" s="231"/>
      <c r="V550" s="231"/>
      <c r="W550" s="231"/>
      <c r="X550" s="231"/>
      <c r="Y550" s="231"/>
      <c r="Z550" s="231"/>
      <c r="AA550" s="231"/>
      <c r="AB550" s="231"/>
      <c r="AC550" s="231"/>
      <c r="AD550" s="231"/>
      <c r="AE550" s="231"/>
      <c r="AF550" s="231"/>
      <c r="AG550" s="231"/>
      <c r="AH550" s="232"/>
      <c r="AI550" s="231"/>
      <c r="AJ550" s="387" t="s">
        <v>152</v>
      </c>
      <c r="AK550" s="231"/>
      <c r="AL550" s="231"/>
      <c r="AM550" s="231"/>
      <c r="AN550" s="231"/>
      <c r="AO550" s="231"/>
      <c r="AP550" s="231"/>
      <c r="AQ550" s="231"/>
      <c r="AR550" s="231"/>
      <c r="AS550" s="231"/>
      <c r="AT550" s="231"/>
      <c r="AU550" s="231"/>
      <c r="AV550" s="231"/>
      <c r="AW550" s="231"/>
      <c r="AX550" s="231"/>
      <c r="AY550" s="231"/>
      <c r="AZ550" s="231"/>
    </row>
    <row r="551" spans="1:52" s="61" customFormat="1" ht="15.75" hidden="1" customHeight="1" x14ac:dyDescent="0.25">
      <c r="A551" s="233" t="str">
        <f>CONCATENATE(F551,"-",C551)</f>
        <v>392-022-025-00400</v>
      </c>
      <c r="B551" s="226" t="str">
        <f>ТабТП[[#This Row],[Код ВЛ]]&amp;TRIM(ТабТП[[#This Row],[Наименование ТП]])</f>
        <v>392-022-025ТП 59 Т-1 Черняховск ЮЭС</v>
      </c>
      <c r="C551" s="233" t="s">
        <v>639</v>
      </c>
      <c r="D551" s="234" t="s">
        <v>2370</v>
      </c>
      <c r="E551" s="227" t="str">
        <f>INDEX(ТабЛЭП[],MATCH(ТабТП[Код ПС]&amp;TRIM(G551),ТабЛЭП[Ключ],0),7)</f>
        <v>#00105</v>
      </c>
      <c r="F551" s="228" t="str">
        <f>INDEX(ТабЛЭП[],MATCH(ТабТП[Код ПС]&amp;TRIM(G551),ТабЛЭП[Ключ],0),1)</f>
        <v>392-022-025</v>
      </c>
      <c r="G551" s="442" t="s">
        <v>270</v>
      </c>
      <c r="H551" s="229" t="str">
        <f>INDEX(ТабПС[],MATCH(I551,Подстанции,0),1)</f>
        <v>392-022</v>
      </c>
      <c r="I551" s="230" t="s">
        <v>259</v>
      </c>
      <c r="J551" s="231"/>
      <c r="K551" s="231"/>
      <c r="L551" s="231"/>
      <c r="M551" s="231"/>
      <c r="N551" s="231"/>
      <c r="O551" s="231"/>
      <c r="P551" s="231"/>
      <c r="Q551" s="231"/>
      <c r="R551" s="231"/>
      <c r="S551" s="231"/>
      <c r="T551" s="231"/>
      <c r="U551" s="231"/>
      <c r="V551" s="231"/>
      <c r="W551" s="231"/>
      <c r="X551" s="231"/>
      <c r="Y551" s="231"/>
      <c r="Z551" s="231"/>
      <c r="AA551" s="231"/>
      <c r="AB551" s="231"/>
      <c r="AC551" s="231"/>
      <c r="AD551" s="231"/>
      <c r="AE551" s="231"/>
      <c r="AF551" s="231"/>
      <c r="AG551" s="231"/>
      <c r="AH551" s="232"/>
      <c r="AI551" s="231"/>
      <c r="AJ551" s="387" t="s">
        <v>152</v>
      </c>
      <c r="AK551" s="231"/>
      <c r="AL551" s="231"/>
      <c r="AM551" s="231"/>
      <c r="AN551" s="231"/>
      <c r="AO551" s="231"/>
      <c r="AP551" s="231"/>
      <c r="AQ551" s="231"/>
      <c r="AR551" s="231"/>
      <c r="AS551" s="231"/>
      <c r="AT551" s="231"/>
      <c r="AU551" s="231"/>
      <c r="AV551" s="231"/>
      <c r="AW551" s="231"/>
      <c r="AX551" s="231"/>
      <c r="AY551" s="231"/>
      <c r="AZ551" s="231"/>
    </row>
    <row r="552" spans="1:52" s="61" customFormat="1" ht="15.75" hidden="1" customHeight="1" x14ac:dyDescent="0.25">
      <c r="A552" s="233" t="str">
        <f>CONCATENATE(F552,"-",C552)</f>
        <v>392-022-025-00401</v>
      </c>
      <c r="B552" s="226" t="str">
        <f>ТабТП[[#This Row],[Код ВЛ]]&amp;TRIM(ТабТП[[#This Row],[Наименование ТП]])</f>
        <v>392-022-025ТП 75 Т-1 Черняховск ООО ЛИГ</v>
      </c>
      <c r="C552" s="233" t="s">
        <v>640</v>
      </c>
      <c r="D552" s="234" t="s">
        <v>4793</v>
      </c>
      <c r="E552" s="227" t="str">
        <f>INDEX(ТабЛЭП[],MATCH(ТабТП[Код ПС]&amp;TRIM(G552),ТабЛЭП[Ключ],0),7)</f>
        <v>#00105</v>
      </c>
      <c r="F552" s="228" t="str">
        <f>INDEX(ТабЛЭП[],MATCH(ТабТП[Код ПС]&amp;TRIM(G552),ТабЛЭП[Ключ],0),1)</f>
        <v>392-022-025</v>
      </c>
      <c r="G552" s="442" t="s">
        <v>270</v>
      </c>
      <c r="H552" s="229" t="str">
        <f>INDEX(ТабПС[],MATCH(I552,Подстанции,0),1)</f>
        <v>392-022</v>
      </c>
      <c r="I552" s="230" t="s">
        <v>259</v>
      </c>
      <c r="J552" s="231"/>
      <c r="K552" s="231"/>
      <c r="L552" s="231"/>
      <c r="M552" s="231"/>
      <c r="N552" s="231"/>
      <c r="O552" s="231"/>
      <c r="P552" s="231"/>
      <c r="Q552" s="231"/>
      <c r="R552" s="231"/>
      <c r="S552" s="231"/>
      <c r="T552" s="231"/>
      <c r="U552" s="231"/>
      <c r="V552" s="231"/>
      <c r="W552" s="231"/>
      <c r="X552" s="231"/>
      <c r="Y552" s="231"/>
      <c r="Z552" s="231"/>
      <c r="AA552" s="231"/>
      <c r="AB552" s="231"/>
      <c r="AC552" s="231"/>
      <c r="AD552" s="231"/>
      <c r="AE552" s="231"/>
      <c r="AF552" s="231"/>
      <c r="AG552" s="231"/>
      <c r="AH552" s="232"/>
      <c r="AI552" s="231"/>
      <c r="AJ552" s="387" t="s">
        <v>152</v>
      </c>
      <c r="AK552" s="231"/>
      <c r="AL552" s="231"/>
      <c r="AM552" s="231"/>
      <c r="AN552" s="231"/>
      <c r="AO552" s="231"/>
      <c r="AP552" s="231"/>
      <c r="AQ552" s="231"/>
      <c r="AR552" s="231"/>
      <c r="AS552" s="231"/>
      <c r="AT552" s="231"/>
      <c r="AU552" s="231"/>
      <c r="AV552" s="231"/>
      <c r="AW552" s="231"/>
      <c r="AX552" s="231"/>
      <c r="AY552" s="231"/>
      <c r="AZ552" s="231"/>
    </row>
    <row r="553" spans="1:52" s="61" customFormat="1" ht="15.75" hidden="1" customHeight="1" x14ac:dyDescent="0.25">
      <c r="A553" s="233" t="str">
        <f>CONCATENATE(F553,"-",C553)</f>
        <v>392-022-025-00402</v>
      </c>
      <c r="B553" s="226" t="str">
        <f>ТабТП[[#This Row],[Код ВЛ]]&amp;TRIM(ТабТП[[#This Row],[Наименование ТП]])</f>
        <v>392-022-025ТП 91 Т-1 Черняховск ДПМК</v>
      </c>
      <c r="C553" s="233" t="s">
        <v>641</v>
      </c>
      <c r="D553" s="234" t="s">
        <v>4794</v>
      </c>
      <c r="E553" s="227" t="str">
        <f>INDEX(ТабЛЭП[],MATCH(ТабТП[Код ПС]&amp;TRIM(G553),ТабЛЭП[Ключ],0),7)</f>
        <v>#00105</v>
      </c>
      <c r="F553" s="228" t="str">
        <f>INDEX(ТабЛЭП[],MATCH(ТабТП[Код ПС]&amp;TRIM(G553),ТабЛЭП[Ключ],0),1)</f>
        <v>392-022-025</v>
      </c>
      <c r="G553" s="442" t="s">
        <v>270</v>
      </c>
      <c r="H553" s="229" t="str">
        <f>INDEX(ТабПС[],MATCH(I553,Подстанции,0),1)</f>
        <v>392-022</v>
      </c>
      <c r="I553" s="230" t="s">
        <v>259</v>
      </c>
      <c r="J553" s="231"/>
      <c r="K553" s="231"/>
      <c r="L553" s="231"/>
      <c r="M553" s="231"/>
      <c r="N553" s="231"/>
      <c r="O553" s="231"/>
      <c r="P553" s="231"/>
      <c r="Q553" s="231"/>
      <c r="R553" s="231"/>
      <c r="S553" s="231"/>
      <c r="T553" s="231"/>
      <c r="U553" s="231"/>
      <c r="V553" s="231"/>
      <c r="W553" s="231"/>
      <c r="X553" s="231"/>
      <c r="Y553" s="231"/>
      <c r="Z553" s="231"/>
      <c r="AA553" s="231"/>
      <c r="AB553" s="231"/>
      <c r="AC553" s="231"/>
      <c r="AD553" s="231"/>
      <c r="AE553" s="231"/>
      <c r="AF553" s="231"/>
      <c r="AG553" s="231"/>
      <c r="AH553" s="232"/>
      <c r="AI553" s="231"/>
      <c r="AJ553" s="387" t="s">
        <v>152</v>
      </c>
      <c r="AK553" s="231"/>
      <c r="AL553" s="231"/>
      <c r="AM553" s="231"/>
      <c r="AN553" s="231"/>
      <c r="AO553" s="231"/>
      <c r="AP553" s="231"/>
      <c r="AQ553" s="231"/>
      <c r="AR553" s="231"/>
      <c r="AS553" s="231"/>
      <c r="AT553" s="231"/>
      <c r="AU553" s="231"/>
      <c r="AV553" s="231"/>
      <c r="AW553" s="231"/>
      <c r="AX553" s="231"/>
      <c r="AY553" s="231"/>
      <c r="AZ553" s="231"/>
    </row>
    <row r="554" spans="1:52" s="61" customFormat="1" ht="15.75" hidden="1" customHeight="1" x14ac:dyDescent="0.25">
      <c r="A554" s="233" t="str">
        <f>CONCATENATE(F554,"-",C554)</f>
        <v>392-022-025-00403</v>
      </c>
      <c r="B554" s="226" t="str">
        <f>ТабТП[[#This Row],[Код ВЛ]]&amp;TRIM(ТабТП[[#This Row],[Наименование ТП]])</f>
        <v>392-022-025ТП 105 ООО ЭКО Энерджи Светлый</v>
      </c>
      <c r="C554" s="233" t="s">
        <v>642</v>
      </c>
      <c r="D554" s="234" t="s">
        <v>4795</v>
      </c>
      <c r="E554" s="227" t="str">
        <f>INDEX(ТабЛЭП[],MATCH(ТабТП[Код ПС]&amp;TRIM(G554),ТабЛЭП[Ключ],0),7)</f>
        <v>#00105</v>
      </c>
      <c r="F554" s="228" t="str">
        <f>INDEX(ТабЛЭП[],MATCH(ТабТП[Код ПС]&amp;TRIM(G554),ТабЛЭП[Ключ],0),1)</f>
        <v>392-022-025</v>
      </c>
      <c r="G554" s="442" t="s">
        <v>270</v>
      </c>
      <c r="H554" s="229" t="str">
        <f>INDEX(ТабПС[],MATCH(I554,Подстанции,0),1)</f>
        <v>392-022</v>
      </c>
      <c r="I554" s="230" t="s">
        <v>259</v>
      </c>
      <c r="J554" s="231"/>
      <c r="K554" s="231"/>
      <c r="L554" s="231"/>
      <c r="M554" s="231"/>
      <c r="N554" s="231"/>
      <c r="O554" s="231"/>
      <c r="P554" s="231"/>
      <c r="Q554" s="231"/>
      <c r="R554" s="231"/>
      <c r="S554" s="231"/>
      <c r="T554" s="231"/>
      <c r="U554" s="231"/>
      <c r="V554" s="231"/>
      <c r="W554" s="231"/>
      <c r="X554" s="231"/>
      <c r="Y554" s="231" t="s">
        <v>2218</v>
      </c>
      <c r="Z554" s="231"/>
      <c r="AA554" s="231"/>
      <c r="AB554" s="231"/>
      <c r="AC554" s="231"/>
      <c r="AD554" s="231"/>
      <c r="AE554" s="231"/>
      <c r="AF554" s="231"/>
      <c r="AG554" s="231"/>
      <c r="AH554" s="232"/>
      <c r="AI554" s="231"/>
      <c r="AJ554" s="387" t="s">
        <v>152</v>
      </c>
      <c r="AK554" s="231"/>
      <c r="AL554" s="231"/>
      <c r="AM554" s="231"/>
      <c r="AN554" s="231"/>
      <c r="AO554" s="231"/>
      <c r="AP554" s="231"/>
      <c r="AQ554" s="231"/>
      <c r="AR554" s="231"/>
      <c r="AS554" s="231"/>
      <c r="AT554" s="231"/>
      <c r="AU554" s="231"/>
      <c r="AV554" s="231"/>
      <c r="AW554" s="231"/>
      <c r="AX554" s="231"/>
      <c r="AY554" s="231"/>
      <c r="AZ554" s="231"/>
    </row>
    <row r="555" spans="1:52" s="61" customFormat="1" ht="15.75" hidden="1" customHeight="1" x14ac:dyDescent="0.25">
      <c r="A555" s="233" t="str">
        <f>CONCATENATE(F555,"-",C555)</f>
        <v>392-022-025-00404</v>
      </c>
      <c r="B555" s="226" t="str">
        <f>ТабТП[[#This Row],[Код ВЛ]]&amp;TRIM(ТабТП[[#This Row],[Наименование ТП]])</f>
        <v>392-022-025ТП 107 Черняховск АРВИ</v>
      </c>
      <c r="C555" s="233" t="s">
        <v>643</v>
      </c>
      <c r="D555" s="234" t="s">
        <v>2571</v>
      </c>
      <c r="E555" s="227" t="str">
        <f>INDEX(ТабЛЭП[],MATCH(ТабТП[Код ПС]&amp;TRIM(G555),ТабЛЭП[Ключ],0),7)</f>
        <v>#00105</v>
      </c>
      <c r="F555" s="228" t="str">
        <f>INDEX(ТабЛЭП[],MATCH(ТабТП[Код ПС]&amp;TRIM(G555),ТабЛЭП[Ключ],0),1)</f>
        <v>392-022-025</v>
      </c>
      <c r="G555" s="442" t="s">
        <v>270</v>
      </c>
      <c r="H555" s="229" t="str">
        <f>INDEX(ТабПС[],MATCH(I555,Подстанции,0),1)</f>
        <v>392-022</v>
      </c>
      <c r="I555" s="230" t="s">
        <v>259</v>
      </c>
      <c r="J555" s="231"/>
      <c r="K555" s="231"/>
      <c r="L555" s="231"/>
      <c r="M555" s="231"/>
      <c r="N555" s="231"/>
      <c r="O555" s="231"/>
      <c r="P555" s="231"/>
      <c r="Q555" s="231"/>
      <c r="R555" s="231"/>
      <c r="S555" s="231"/>
      <c r="T555" s="231"/>
      <c r="U555" s="231"/>
      <c r="V555" s="231"/>
      <c r="W555" s="231"/>
      <c r="X555" s="231"/>
      <c r="Y555" s="231"/>
      <c r="Z555" s="231"/>
      <c r="AA555" s="231"/>
      <c r="AB555" s="231"/>
      <c r="AC555" s="231"/>
      <c r="AD555" s="231"/>
      <c r="AE555" s="231"/>
      <c r="AF555" s="231"/>
      <c r="AG555" s="231"/>
      <c r="AH555" s="232"/>
      <c r="AI555" s="231"/>
      <c r="AJ555" s="387" t="s">
        <v>152</v>
      </c>
      <c r="AK555" s="231"/>
      <c r="AL555" s="231"/>
      <c r="AM555" s="231"/>
      <c r="AN555" s="231"/>
      <c r="AO555" s="231"/>
      <c r="AP555" s="231"/>
      <c r="AQ555" s="231"/>
      <c r="AR555" s="231"/>
      <c r="AS555" s="231"/>
      <c r="AT555" s="231"/>
      <c r="AU555" s="231"/>
      <c r="AV555" s="231"/>
      <c r="AW555" s="231"/>
      <c r="AX555" s="231"/>
      <c r="AY555" s="231"/>
      <c r="AZ555" s="231"/>
    </row>
    <row r="556" spans="1:52" s="61" customFormat="1" ht="15.75" hidden="1" customHeight="1" x14ac:dyDescent="0.25">
      <c r="A556" s="233" t="str">
        <f>CONCATENATE(F556,"-",C556)</f>
        <v>392-022-026-00405</v>
      </c>
      <c r="B556" s="226" t="str">
        <f>ТабТП[[#This Row],[Код ВЛ]]&amp;TRIM(ТабТП[[#This Row],[Наименование ТП]])</f>
        <v>392-022-026ТП 106</v>
      </c>
      <c r="C556" s="233" t="s">
        <v>644</v>
      </c>
      <c r="D556" s="234" t="s">
        <v>2550</v>
      </c>
      <c r="E556" s="227" t="str">
        <f>INDEX(ТабЛЭП[],MATCH(ТабТП[Код ПС]&amp;TRIM(G556),ТабЛЭП[Ключ],0),7)</f>
        <v>#00106</v>
      </c>
      <c r="F556" s="228" t="str">
        <f>INDEX(ТабЛЭП[],MATCH(ТабТП[Код ПС]&amp;TRIM(G556),ТабЛЭП[Ключ],0),1)</f>
        <v>392-022-026</v>
      </c>
      <c r="G556" s="442" t="s">
        <v>271</v>
      </c>
      <c r="H556" s="229" t="str">
        <f>INDEX(ТабПС[],MATCH(I556,Подстанции,0),1)</f>
        <v>392-022</v>
      </c>
      <c r="I556" s="230" t="s">
        <v>259</v>
      </c>
      <c r="J556" s="231"/>
      <c r="K556" s="231"/>
      <c r="L556" s="231"/>
      <c r="M556" s="231"/>
      <c r="N556" s="231"/>
      <c r="O556" s="231"/>
      <c r="P556" s="231"/>
      <c r="Q556" s="231"/>
      <c r="R556" s="231"/>
      <c r="S556" s="231"/>
      <c r="T556" s="231"/>
      <c r="U556" s="231"/>
      <c r="V556" s="231"/>
      <c r="W556" s="231"/>
      <c r="X556" s="231"/>
      <c r="Y556" s="231" t="s">
        <v>2218</v>
      </c>
      <c r="Z556" s="231"/>
      <c r="AA556" s="231"/>
      <c r="AB556" s="231"/>
      <c r="AC556" s="231"/>
      <c r="AD556" s="231"/>
      <c r="AE556" s="231"/>
      <c r="AF556" s="231"/>
      <c r="AG556" s="231"/>
      <c r="AH556" s="232"/>
      <c r="AI556" s="231"/>
      <c r="AJ556" s="387" t="s">
        <v>152</v>
      </c>
      <c r="AK556" s="231"/>
      <c r="AL556" s="231"/>
      <c r="AM556" s="231"/>
      <c r="AN556" s="231"/>
      <c r="AO556" s="231"/>
      <c r="AP556" s="231"/>
      <c r="AQ556" s="231"/>
      <c r="AR556" s="231"/>
      <c r="AS556" s="231"/>
      <c r="AT556" s="231"/>
      <c r="AU556" s="231"/>
      <c r="AV556" s="231"/>
      <c r="AW556" s="231"/>
      <c r="AX556" s="231"/>
      <c r="AY556" s="231"/>
      <c r="AZ556" s="231"/>
    </row>
    <row r="557" spans="1:52" s="61" customFormat="1" ht="15.75" hidden="1" customHeight="1" x14ac:dyDescent="0.25">
      <c r="A557" s="233" t="str">
        <f>CONCATENATE(F557,"-",C557)</f>
        <v>392-022-026-00406</v>
      </c>
      <c r="B557" s="226" t="str">
        <f>ТабТП[[#This Row],[Код ВЛ]]&amp;TRIM(ТабТП[[#This Row],[Наименование ТП]])</f>
        <v>392-022-026ТП 1 1с</v>
      </c>
      <c r="C557" s="233" t="s">
        <v>645</v>
      </c>
      <c r="D557" s="234" t="s">
        <v>4796</v>
      </c>
      <c r="E557" s="227" t="str">
        <f>INDEX(ТабЛЭП[],MATCH(ТабТП[Код ПС]&amp;TRIM(G557),ТабЛЭП[Ключ],0),7)</f>
        <v>#00106</v>
      </c>
      <c r="F557" s="228" t="str">
        <f>INDEX(ТабЛЭП[],MATCH(ТабТП[Код ПС]&amp;TRIM(G557),ТабЛЭП[Ключ],0),1)</f>
        <v>392-022-026</v>
      </c>
      <c r="G557" s="442" t="s">
        <v>271</v>
      </c>
      <c r="H557" s="229" t="str">
        <f>INDEX(ТабПС[],MATCH(I557,Подстанции,0),1)</f>
        <v>392-022</v>
      </c>
      <c r="I557" s="230" t="s">
        <v>259</v>
      </c>
      <c r="J557" s="231"/>
      <c r="K557" s="231"/>
      <c r="L557" s="231"/>
      <c r="M557" s="231"/>
      <c r="N557" s="231"/>
      <c r="O557" s="231"/>
      <c r="P557" s="231"/>
      <c r="Q557" s="231"/>
      <c r="R557" s="231"/>
      <c r="S557" s="231"/>
      <c r="T557" s="231"/>
      <c r="U557" s="231"/>
      <c r="V557" s="231"/>
      <c r="W557" s="231"/>
      <c r="X557" s="231"/>
      <c r="Y557" s="231"/>
      <c r="Z557" s="231"/>
      <c r="AA557" s="231"/>
      <c r="AB557" s="231"/>
      <c r="AC557" s="231"/>
      <c r="AD557" s="231"/>
      <c r="AE557" s="231"/>
      <c r="AF557" s="231"/>
      <c r="AG557" s="231"/>
      <c r="AH557" s="232"/>
      <c r="AI557" s="231"/>
      <c r="AJ557" s="387" t="s">
        <v>152</v>
      </c>
      <c r="AK557" s="231"/>
      <c r="AL557" s="231"/>
      <c r="AM557" s="231"/>
      <c r="AN557" s="231"/>
      <c r="AO557" s="231"/>
      <c r="AP557" s="231"/>
      <c r="AQ557" s="231"/>
      <c r="AR557" s="231"/>
      <c r="AS557" s="231"/>
      <c r="AT557" s="231"/>
      <c r="AU557" s="231"/>
      <c r="AV557" s="231"/>
      <c r="AW557" s="231"/>
      <c r="AX557" s="231"/>
      <c r="AY557" s="231"/>
      <c r="AZ557" s="231"/>
    </row>
    <row r="558" spans="1:52" s="61" customFormat="1" ht="15.75" hidden="1" customHeight="1" x14ac:dyDescent="0.25">
      <c r="A558" s="233" t="str">
        <f>CONCATENATE(F558,"-",C558)</f>
        <v>392-022-026-00407</v>
      </c>
      <c r="B558" s="226" t="str">
        <f>ТабТП[[#This Row],[Код ВЛ]]&amp;TRIM(ТабТП[[#This Row],[Наименование ТП]])</f>
        <v>392-022-026ТП 12 Т-1</v>
      </c>
      <c r="C558" s="233" t="s">
        <v>646</v>
      </c>
      <c r="D558" s="234" t="s">
        <v>4797</v>
      </c>
      <c r="E558" s="227" t="str">
        <f>INDEX(ТабЛЭП[],MATCH(ТабТП[Код ПС]&amp;TRIM(G558),ТабЛЭП[Ключ],0),7)</f>
        <v>#00106</v>
      </c>
      <c r="F558" s="228" t="str">
        <f>INDEX(ТабЛЭП[],MATCH(ТабТП[Код ПС]&amp;TRIM(G558),ТабЛЭП[Ключ],0),1)</f>
        <v>392-022-026</v>
      </c>
      <c r="G558" s="442" t="s">
        <v>271</v>
      </c>
      <c r="H558" s="229" t="str">
        <f>INDEX(ТабПС[],MATCH(I558,Подстанции,0),1)</f>
        <v>392-022</v>
      </c>
      <c r="I558" s="230" t="s">
        <v>259</v>
      </c>
      <c r="J558" s="231"/>
      <c r="K558" s="231"/>
      <c r="L558" s="231"/>
      <c r="M558" s="231"/>
      <c r="N558" s="231"/>
      <c r="O558" s="231"/>
      <c r="P558" s="231"/>
      <c r="Q558" s="231"/>
      <c r="R558" s="231"/>
      <c r="S558" s="231"/>
      <c r="T558" s="231"/>
      <c r="U558" s="231"/>
      <c r="V558" s="231"/>
      <c r="W558" s="231"/>
      <c r="X558" s="231"/>
      <c r="Y558" s="231"/>
      <c r="Z558" s="231"/>
      <c r="AA558" s="231"/>
      <c r="AB558" s="231"/>
      <c r="AC558" s="231"/>
      <c r="AD558" s="231"/>
      <c r="AE558" s="231"/>
      <c r="AF558" s="231"/>
      <c r="AG558" s="231"/>
      <c r="AH558" s="232"/>
      <c r="AI558" s="231"/>
      <c r="AJ558" s="387" t="s">
        <v>152</v>
      </c>
      <c r="AK558" s="231"/>
      <c r="AL558" s="231"/>
      <c r="AM558" s="231"/>
      <c r="AN558" s="231"/>
      <c r="AO558" s="231"/>
      <c r="AP558" s="231"/>
      <c r="AQ558" s="231"/>
      <c r="AR558" s="231"/>
      <c r="AS558" s="231"/>
      <c r="AT558" s="231"/>
      <c r="AU558" s="231"/>
      <c r="AV558" s="231"/>
      <c r="AW558" s="231"/>
      <c r="AX558" s="231"/>
      <c r="AY558" s="231"/>
      <c r="AZ558" s="231"/>
    </row>
    <row r="559" spans="1:52" s="61" customFormat="1" ht="15.75" hidden="1" customHeight="1" x14ac:dyDescent="0.25">
      <c r="A559" s="233" t="str">
        <f>CONCATENATE(F559,"-",C559)</f>
        <v>392-022-026-00408</v>
      </c>
      <c r="B559" s="226" t="str">
        <f>ТабТП[[#This Row],[Код ВЛ]]&amp;TRIM(ТабТП[[#This Row],[Наименование ТП]])</f>
        <v>392-022-026ТП 12 Т-2</v>
      </c>
      <c r="C559" s="233" t="s">
        <v>647</v>
      </c>
      <c r="D559" s="234" t="s">
        <v>4798</v>
      </c>
      <c r="E559" s="227" t="str">
        <f>INDEX(ТабЛЭП[],MATCH(ТабТП[Код ПС]&amp;TRIM(G559),ТабЛЭП[Ключ],0),7)</f>
        <v>#00106</v>
      </c>
      <c r="F559" s="228" t="str">
        <f>INDEX(ТабЛЭП[],MATCH(ТабТП[Код ПС]&amp;TRIM(G559),ТабЛЭП[Ключ],0),1)</f>
        <v>392-022-026</v>
      </c>
      <c r="G559" s="442" t="s">
        <v>271</v>
      </c>
      <c r="H559" s="229" t="str">
        <f>INDEX(ТабПС[],MATCH(I559,Подстанции,0),1)</f>
        <v>392-022</v>
      </c>
      <c r="I559" s="230" t="s">
        <v>259</v>
      </c>
      <c r="J559" s="231"/>
      <c r="K559" s="231"/>
      <c r="L559" s="231"/>
      <c r="M559" s="231"/>
      <c r="N559" s="231"/>
      <c r="O559" s="231"/>
      <c r="P559" s="231"/>
      <c r="Q559" s="231"/>
      <c r="R559" s="231"/>
      <c r="S559" s="231"/>
      <c r="T559" s="231"/>
      <c r="U559" s="231"/>
      <c r="V559" s="231"/>
      <c r="W559" s="231"/>
      <c r="X559" s="231"/>
      <c r="Y559" s="231"/>
      <c r="Z559" s="231"/>
      <c r="AA559" s="231"/>
      <c r="AB559" s="231"/>
      <c r="AC559" s="231"/>
      <c r="AD559" s="231"/>
      <c r="AE559" s="231"/>
      <c r="AF559" s="231"/>
      <c r="AG559" s="231"/>
      <c r="AH559" s="232"/>
      <c r="AI559" s="231"/>
      <c r="AJ559" s="387" t="s">
        <v>152</v>
      </c>
      <c r="AK559" s="231"/>
      <c r="AL559" s="231"/>
      <c r="AM559" s="231"/>
      <c r="AN559" s="231"/>
      <c r="AO559" s="231"/>
      <c r="AP559" s="231"/>
      <c r="AQ559" s="231"/>
      <c r="AR559" s="231"/>
      <c r="AS559" s="231"/>
      <c r="AT559" s="231"/>
      <c r="AU559" s="231"/>
      <c r="AV559" s="231"/>
      <c r="AW559" s="231"/>
      <c r="AX559" s="231"/>
      <c r="AY559" s="231"/>
      <c r="AZ559" s="231"/>
    </row>
    <row r="560" spans="1:52" s="61" customFormat="1" ht="15.75" hidden="1" customHeight="1" x14ac:dyDescent="0.25">
      <c r="A560" s="233" t="str">
        <f>CONCATENATE(F560,"-",C560)</f>
        <v>392-022-026-00409</v>
      </c>
      <c r="B560" s="226" t="str">
        <f>ТабТП[[#This Row],[Код ВЛ]]&amp;TRIM(ТабТП[[#This Row],[Наименование ТП]])</f>
        <v>392-022-026ТП 42</v>
      </c>
      <c r="C560" s="233" t="s">
        <v>648</v>
      </c>
      <c r="D560" s="234" t="s">
        <v>4799</v>
      </c>
      <c r="E560" s="227" t="str">
        <f>INDEX(ТабЛЭП[],MATCH(ТабТП[Код ПС]&amp;TRIM(G560),ТабЛЭП[Ключ],0),7)</f>
        <v>#00106</v>
      </c>
      <c r="F560" s="228" t="str">
        <f>INDEX(ТабЛЭП[],MATCH(ТабТП[Код ПС]&amp;TRIM(G560),ТабЛЭП[Ключ],0),1)</f>
        <v>392-022-026</v>
      </c>
      <c r="G560" s="442" t="s">
        <v>271</v>
      </c>
      <c r="H560" s="229" t="str">
        <f>INDEX(ТабПС[],MATCH(I560,Подстанции,0),1)</f>
        <v>392-022</v>
      </c>
      <c r="I560" s="230" t="s">
        <v>259</v>
      </c>
      <c r="J560" s="231"/>
      <c r="K560" s="231"/>
      <c r="L560" s="231"/>
      <c r="M560" s="231"/>
      <c r="N560" s="231"/>
      <c r="O560" s="231"/>
      <c r="P560" s="231"/>
      <c r="Q560" s="231"/>
      <c r="R560" s="231"/>
      <c r="S560" s="231"/>
      <c r="T560" s="231"/>
      <c r="U560" s="231"/>
      <c r="V560" s="231"/>
      <c r="W560" s="231"/>
      <c r="X560" s="231"/>
      <c r="Y560" s="231"/>
      <c r="Z560" s="231"/>
      <c r="AA560" s="231"/>
      <c r="AB560" s="231"/>
      <c r="AC560" s="231"/>
      <c r="AD560" s="231"/>
      <c r="AE560" s="231"/>
      <c r="AF560" s="231"/>
      <c r="AG560" s="231"/>
      <c r="AH560" s="232"/>
      <c r="AI560" s="231"/>
      <c r="AJ560" s="387" t="s">
        <v>152</v>
      </c>
      <c r="AK560" s="231"/>
      <c r="AL560" s="231"/>
      <c r="AM560" s="231"/>
      <c r="AN560" s="231"/>
      <c r="AO560" s="231"/>
      <c r="AP560" s="231"/>
      <c r="AQ560" s="231"/>
      <c r="AR560" s="231"/>
      <c r="AS560" s="231"/>
      <c r="AT560" s="231"/>
      <c r="AU560" s="231"/>
      <c r="AV560" s="231"/>
      <c r="AW560" s="231"/>
      <c r="AX560" s="231"/>
      <c r="AY560" s="231"/>
      <c r="AZ560" s="231"/>
    </row>
    <row r="561" spans="1:52" s="61" customFormat="1" ht="15.75" hidden="1" customHeight="1" x14ac:dyDescent="0.25">
      <c r="A561" s="233" t="str">
        <f>CONCATENATE(F561,"-",C561)</f>
        <v>392-022-026-00410</v>
      </c>
      <c r="B561" s="226" t="str">
        <f>ТабТП[[#This Row],[Код ВЛ]]&amp;TRIM(ТабТП[[#This Row],[Наименование ТП]])</f>
        <v>392-022-026ТП 43</v>
      </c>
      <c r="C561" s="233" t="s">
        <v>2558</v>
      </c>
      <c r="D561" s="234" t="s">
        <v>4800</v>
      </c>
      <c r="E561" s="227" t="str">
        <f>INDEX(ТабЛЭП[],MATCH(ТабТП[Код ПС]&amp;TRIM(G561),ТабЛЭП[Ключ],0),7)</f>
        <v>#00106</v>
      </c>
      <c r="F561" s="228" t="str">
        <f>INDEX(ТабЛЭП[],MATCH(ТабТП[Код ПС]&amp;TRIM(G561),ТабЛЭП[Ключ],0),1)</f>
        <v>392-022-026</v>
      </c>
      <c r="G561" s="442" t="s">
        <v>271</v>
      </c>
      <c r="H561" s="229" t="str">
        <f>INDEX(ТабПС[],MATCH(I561,Подстанции,0),1)</f>
        <v>392-022</v>
      </c>
      <c r="I561" s="230" t="s">
        <v>259</v>
      </c>
      <c r="J561" s="231"/>
      <c r="K561" s="231"/>
      <c r="L561" s="231"/>
      <c r="M561" s="231"/>
      <c r="N561" s="231"/>
      <c r="O561" s="231"/>
      <c r="P561" s="231"/>
      <c r="Q561" s="231"/>
      <c r="R561" s="231"/>
      <c r="S561" s="231"/>
      <c r="T561" s="231"/>
      <c r="U561" s="231"/>
      <c r="V561" s="231"/>
      <c r="W561" s="231"/>
      <c r="X561" s="231"/>
      <c r="Y561" s="231"/>
      <c r="Z561" s="231"/>
      <c r="AA561" s="231"/>
      <c r="AB561" s="231"/>
      <c r="AC561" s="231"/>
      <c r="AD561" s="231"/>
      <c r="AE561" s="231"/>
      <c r="AF561" s="231"/>
      <c r="AG561" s="231"/>
      <c r="AH561" s="232"/>
      <c r="AI561" s="231"/>
      <c r="AJ561" s="387" t="s">
        <v>152</v>
      </c>
      <c r="AK561" s="231"/>
      <c r="AL561" s="231"/>
      <c r="AM561" s="231"/>
      <c r="AN561" s="231"/>
      <c r="AO561" s="231"/>
      <c r="AP561" s="231"/>
      <c r="AQ561" s="231"/>
      <c r="AR561" s="231"/>
      <c r="AS561" s="231"/>
      <c r="AT561" s="231"/>
      <c r="AU561" s="231"/>
      <c r="AV561" s="231"/>
      <c r="AW561" s="231"/>
      <c r="AX561" s="231"/>
      <c r="AY561" s="231"/>
      <c r="AZ561" s="231"/>
    </row>
    <row r="562" spans="1:52" s="61" customFormat="1" ht="15.75" hidden="1" customHeight="1" x14ac:dyDescent="0.25">
      <c r="A562" s="233" t="str">
        <f>CONCATENATE(F562,"-",C562)</f>
        <v>392-022-026-00411</v>
      </c>
      <c r="B562" s="226" t="str">
        <f>ТабТП[[#This Row],[Код ВЛ]]&amp;TRIM(ТабТП[[#This Row],[Наименование ТП]])</f>
        <v>392-022-026ТП 62 Т-1 т.ц. Вестер</v>
      </c>
      <c r="C562" s="233" t="s">
        <v>649</v>
      </c>
      <c r="D562" s="234" t="s">
        <v>4801</v>
      </c>
      <c r="E562" s="227" t="str">
        <f>INDEX(ТабЛЭП[],MATCH(ТабТП[Код ПС]&amp;TRIM(G562),ТабЛЭП[Ключ],0),7)</f>
        <v>#00106</v>
      </c>
      <c r="F562" s="228" t="str">
        <f>INDEX(ТабЛЭП[],MATCH(ТабТП[Код ПС]&amp;TRIM(G562),ТабЛЭП[Ключ],0),1)</f>
        <v>392-022-026</v>
      </c>
      <c r="G562" s="442" t="s">
        <v>271</v>
      </c>
      <c r="H562" s="229" t="str">
        <f>INDEX(ТабПС[],MATCH(I562,Подстанции,0),1)</f>
        <v>392-022</v>
      </c>
      <c r="I562" s="230" t="s">
        <v>259</v>
      </c>
      <c r="J562" s="231"/>
      <c r="K562" s="231"/>
      <c r="L562" s="231"/>
      <c r="M562" s="231"/>
      <c r="N562" s="231"/>
      <c r="O562" s="231"/>
      <c r="P562" s="231"/>
      <c r="Q562" s="231"/>
      <c r="R562" s="231"/>
      <c r="S562" s="231"/>
      <c r="T562" s="231"/>
      <c r="U562" s="231"/>
      <c r="V562" s="231"/>
      <c r="W562" s="231"/>
      <c r="X562" s="231"/>
      <c r="Y562" s="231"/>
      <c r="Z562" s="231"/>
      <c r="AA562" s="231"/>
      <c r="AB562" s="231"/>
      <c r="AC562" s="231"/>
      <c r="AD562" s="231"/>
      <c r="AE562" s="231"/>
      <c r="AF562" s="231"/>
      <c r="AG562" s="231"/>
      <c r="AH562" s="232"/>
      <c r="AI562" s="231"/>
      <c r="AJ562" s="387" t="s">
        <v>152</v>
      </c>
      <c r="AK562" s="231"/>
      <c r="AL562" s="231"/>
      <c r="AM562" s="231"/>
      <c r="AN562" s="231"/>
      <c r="AO562" s="231"/>
      <c r="AP562" s="231"/>
      <c r="AQ562" s="231"/>
      <c r="AR562" s="231"/>
      <c r="AS562" s="231"/>
      <c r="AT562" s="231"/>
      <c r="AU562" s="231"/>
      <c r="AV562" s="231"/>
      <c r="AW562" s="231"/>
      <c r="AX562" s="231"/>
      <c r="AY562" s="231"/>
      <c r="AZ562" s="231"/>
    </row>
    <row r="563" spans="1:52" s="61" customFormat="1" ht="15.75" hidden="1" customHeight="1" x14ac:dyDescent="0.25">
      <c r="A563" s="233" t="str">
        <f>CONCATENATE(F563,"-",C563)</f>
        <v>392-022-026-00412</v>
      </c>
      <c r="B563" s="226" t="str">
        <f>ТабТП[[#This Row],[Код ВЛ]]&amp;TRIM(ТабТП[[#This Row],[Наименование ТП]])</f>
        <v>392-022-026ТП 62 Т-2 т.ц. Вестер</v>
      </c>
      <c r="C563" s="233" t="s">
        <v>650</v>
      </c>
      <c r="D563" s="234" t="s">
        <v>4802</v>
      </c>
      <c r="E563" s="227" t="str">
        <f>INDEX(ТабЛЭП[],MATCH(ТабТП[Код ПС]&amp;TRIM(G563),ТабЛЭП[Ключ],0),7)</f>
        <v>#00106</v>
      </c>
      <c r="F563" s="228" t="str">
        <f>INDEX(ТабЛЭП[],MATCH(ТабТП[Код ПС]&amp;TRIM(G563),ТабЛЭП[Ключ],0),1)</f>
        <v>392-022-026</v>
      </c>
      <c r="G563" s="442" t="s">
        <v>271</v>
      </c>
      <c r="H563" s="229" t="str">
        <f>INDEX(ТабПС[],MATCH(I563,Подстанции,0),1)</f>
        <v>392-022</v>
      </c>
      <c r="I563" s="230" t="s">
        <v>259</v>
      </c>
      <c r="J563" s="231"/>
      <c r="K563" s="231"/>
      <c r="L563" s="231"/>
      <c r="M563" s="231"/>
      <c r="N563" s="231"/>
      <c r="O563" s="231"/>
      <c r="P563" s="231"/>
      <c r="Q563" s="231"/>
      <c r="R563" s="231"/>
      <c r="S563" s="231"/>
      <c r="T563" s="231"/>
      <c r="U563" s="231"/>
      <c r="V563" s="231"/>
      <c r="W563" s="231"/>
      <c r="X563" s="231"/>
      <c r="Y563" s="231"/>
      <c r="Z563" s="231"/>
      <c r="AA563" s="231"/>
      <c r="AB563" s="231"/>
      <c r="AC563" s="231"/>
      <c r="AD563" s="231"/>
      <c r="AE563" s="231"/>
      <c r="AF563" s="231"/>
      <c r="AG563" s="231"/>
      <c r="AH563" s="232"/>
      <c r="AI563" s="231"/>
      <c r="AJ563" s="387" t="s">
        <v>152</v>
      </c>
      <c r="AK563" s="231"/>
      <c r="AL563" s="231"/>
      <c r="AM563" s="231"/>
      <c r="AN563" s="231"/>
      <c r="AO563" s="231"/>
      <c r="AP563" s="231"/>
      <c r="AQ563" s="231"/>
      <c r="AR563" s="231"/>
      <c r="AS563" s="231"/>
      <c r="AT563" s="231"/>
      <c r="AU563" s="231"/>
      <c r="AV563" s="231"/>
      <c r="AW563" s="231"/>
      <c r="AX563" s="231"/>
      <c r="AY563" s="231"/>
      <c r="AZ563" s="231"/>
    </row>
    <row r="564" spans="1:52" s="61" customFormat="1" ht="15.75" hidden="1" customHeight="1" x14ac:dyDescent="0.25">
      <c r="A564" s="281" t="str">
        <f>CONCATENATE(F564,"-",C564)</f>
        <v>392-025-027-00413</v>
      </c>
      <c r="B564" s="261" t="str">
        <f>ТабТП[[#This Row],[Код ВЛ]]&amp;TRIM(ТабТП[[#This Row],[Наименование ТП]])</f>
        <v>392-025-027ТП 105</v>
      </c>
      <c r="C564" s="281" t="s">
        <v>651</v>
      </c>
      <c r="D564" s="196" t="s">
        <v>3428</v>
      </c>
      <c r="E564" s="281" t="str">
        <f>INDEX(ТабЛЭП[],MATCH(ТабТП[Код ПС]&amp;TRIM(G564),ТабЛЭП[Ключ],0),7)</f>
        <v>Y00080</v>
      </c>
      <c r="F564" s="8" t="str">
        <f>INDEX(ТабЛЭП[],MATCH(ТабТП[Код ПС]&amp;TRIM(G564),ТабЛЭП[Ключ],0),1)</f>
        <v>392-025-027</v>
      </c>
      <c r="G564" s="303" t="s">
        <v>237</v>
      </c>
      <c r="H564" s="57" t="str">
        <f>INDEX(ТабПС[],MATCH(I564,Подстанции,0),1)</f>
        <v>392-025</v>
      </c>
      <c r="I564" s="58" t="s">
        <v>251</v>
      </c>
      <c r="N564" s="328"/>
      <c r="P564" s="328"/>
      <c r="Q564" s="328"/>
      <c r="T564" s="328"/>
      <c r="U564" s="328"/>
      <c r="V564" s="328"/>
      <c r="W564" s="328"/>
      <c r="X564" s="328"/>
      <c r="AA564" s="328"/>
      <c r="AH564" s="62"/>
      <c r="AJ564" s="330" t="s">
        <v>147</v>
      </c>
      <c r="AM564" s="78"/>
      <c r="AN564" s="79"/>
      <c r="AO564" s="79"/>
      <c r="AP564" s="79"/>
      <c r="AQ564" s="76"/>
      <c r="AR564" s="76"/>
      <c r="AS564" s="76"/>
      <c r="AT564" s="76"/>
      <c r="AU564" s="76"/>
      <c r="AV564" s="76"/>
      <c r="AW564" s="76"/>
      <c r="AX564" s="76"/>
      <c r="AY564" s="76"/>
      <c r="AZ564" s="76"/>
    </row>
    <row r="565" spans="1:52" s="61" customFormat="1" ht="15.75" hidden="1" customHeight="1" x14ac:dyDescent="0.25">
      <c r="A565" s="281" t="str">
        <f>CONCATENATE(F565,"-",C565)</f>
        <v>392-025-027-00414</v>
      </c>
      <c r="B565" s="261" t="str">
        <f>ТабТП[[#This Row],[Код ВЛ]]&amp;TRIM(ТабТП[[#This Row],[Наименование ТП]])</f>
        <v>392-025-027ТП 116</v>
      </c>
      <c r="C565" s="281" t="s">
        <v>652</v>
      </c>
      <c r="D565" s="196" t="s">
        <v>3429</v>
      </c>
      <c r="E565" s="281" t="str">
        <f>INDEX(ТабЛЭП[],MATCH(ТабТП[Код ПС]&amp;TRIM(G565),ТабЛЭП[Ключ],0),7)</f>
        <v>Y00080</v>
      </c>
      <c r="F565" s="8" t="str">
        <f>INDEX(ТабЛЭП[],MATCH(ТабТП[Код ПС]&amp;TRIM(G565),ТабЛЭП[Ключ],0),1)</f>
        <v>392-025-027</v>
      </c>
      <c r="G565" s="303" t="s">
        <v>237</v>
      </c>
      <c r="H565" s="57" t="str">
        <f>INDEX(ТабПС[],MATCH(I565,Подстанции,0),1)</f>
        <v>392-025</v>
      </c>
      <c r="I565" s="58" t="s">
        <v>251</v>
      </c>
      <c r="N565" s="328"/>
      <c r="P565" s="328"/>
      <c r="Q565" s="328"/>
      <c r="T565" s="328"/>
      <c r="U565" s="328"/>
      <c r="V565" s="328"/>
      <c r="W565" s="328"/>
      <c r="X565" s="328"/>
      <c r="AA565" s="328"/>
      <c r="AH565" s="62"/>
      <c r="AJ565" s="330" t="s">
        <v>147</v>
      </c>
      <c r="AM565" s="78"/>
      <c r="AN565" s="79"/>
      <c r="AO565" s="79"/>
      <c r="AP565" s="79"/>
      <c r="AQ565" s="76"/>
      <c r="AR565" s="76"/>
      <c r="AS565" s="76"/>
      <c r="AT565" s="76"/>
      <c r="AU565" s="76"/>
      <c r="AV565" s="76"/>
      <c r="AW565" s="76"/>
      <c r="AX565" s="76"/>
      <c r="AY565" s="76"/>
      <c r="AZ565" s="76"/>
    </row>
    <row r="566" spans="1:52" s="61" customFormat="1" ht="15.75" hidden="1" customHeight="1" x14ac:dyDescent="0.25">
      <c r="A566" s="281" t="str">
        <f>CONCATENATE(F566,"-",C566)</f>
        <v>392-025-027-00415</v>
      </c>
      <c r="B566" s="261" t="str">
        <f>ТабТП[[#This Row],[Код ВЛ]]&amp;TRIM(ТабТП[[#This Row],[Наименование ТП]])</f>
        <v>392-025-027ТП 133</v>
      </c>
      <c r="C566" s="281" t="s">
        <v>653</v>
      </c>
      <c r="D566" s="196" t="s">
        <v>3430</v>
      </c>
      <c r="E566" s="281" t="str">
        <f>INDEX(ТабЛЭП[],MATCH(ТабТП[Код ПС]&amp;TRIM(G566),ТабЛЭП[Ключ],0),7)</f>
        <v>Y00080</v>
      </c>
      <c r="F566" s="278" t="str">
        <f>INDEX(ТабЛЭП[],MATCH(ТабТП[Код ПС]&amp;TRIM(G566),ТабЛЭП[Ключ],0),1)</f>
        <v>392-025-027</v>
      </c>
      <c r="G566" s="303" t="s">
        <v>237</v>
      </c>
      <c r="H566" s="280" t="str">
        <f>INDEX(ТабПС[],MATCH(I566,Подстанции,0),1)</f>
        <v>392-025</v>
      </c>
      <c r="I566" s="447" t="s">
        <v>251</v>
      </c>
      <c r="J566" s="328"/>
      <c r="K566" s="328"/>
      <c r="L566" s="328"/>
      <c r="M566" s="328"/>
      <c r="N566" s="328"/>
      <c r="O566" s="328"/>
      <c r="P566" s="328"/>
      <c r="Q566" s="328"/>
      <c r="R566" s="328"/>
      <c r="S566" s="328"/>
      <c r="T566" s="328"/>
      <c r="U566" s="328"/>
      <c r="V566" s="328"/>
      <c r="W566" s="328"/>
      <c r="X566" s="328"/>
      <c r="Y566" s="328"/>
      <c r="Z566" s="328"/>
      <c r="AA566" s="328"/>
      <c r="AB566" s="328"/>
      <c r="AC566" s="328"/>
      <c r="AD566" s="328"/>
      <c r="AE566" s="328"/>
      <c r="AF566" s="328"/>
      <c r="AG566" s="328"/>
      <c r="AH566" s="322"/>
      <c r="AI566" s="328"/>
      <c r="AJ566" s="420" t="s">
        <v>147</v>
      </c>
      <c r="AK566" s="328"/>
      <c r="AL566" s="328"/>
      <c r="AM566" s="210"/>
      <c r="AN566" s="263"/>
      <c r="AO566" s="263"/>
      <c r="AP566" s="263"/>
      <c r="AQ566" s="323"/>
      <c r="AR566" s="323"/>
      <c r="AS566" s="323"/>
      <c r="AT566" s="323"/>
      <c r="AU566" s="323"/>
      <c r="AV566" s="323"/>
      <c r="AW566" s="323"/>
      <c r="AX566" s="323"/>
      <c r="AY566" s="323"/>
      <c r="AZ566" s="323"/>
    </row>
    <row r="567" spans="1:52" s="61" customFormat="1" ht="15.75" hidden="1" customHeight="1" x14ac:dyDescent="0.25">
      <c r="A567" s="281" t="str">
        <f>CONCATENATE(F567,"-",C567)</f>
        <v>392-025-027-00416</v>
      </c>
      <c r="B567" s="261" t="str">
        <f>ТабТП[[#This Row],[Код ВЛ]]&amp;TRIM(ТабТП[[#This Row],[Наименование ТП]])</f>
        <v>392-025-027ТП 136</v>
      </c>
      <c r="C567" s="281" t="s">
        <v>654</v>
      </c>
      <c r="D567" s="196" t="s">
        <v>3431</v>
      </c>
      <c r="E567" s="281" t="str">
        <f>INDEX(ТабЛЭП[],MATCH(ТабТП[Код ПС]&amp;TRIM(G567),ТабЛЭП[Ключ],0),7)</f>
        <v>Y00080</v>
      </c>
      <c r="F567" s="8" t="str">
        <f>INDEX(ТабЛЭП[],MATCH(ТабТП[Код ПС]&amp;TRIM(G567),ТабЛЭП[Ключ],0),1)</f>
        <v>392-025-027</v>
      </c>
      <c r="G567" s="303" t="s">
        <v>237</v>
      </c>
      <c r="H567" s="57" t="str">
        <f>INDEX(ТабПС[],MATCH(I567,Подстанции,0),1)</f>
        <v>392-025</v>
      </c>
      <c r="I567" s="58" t="s">
        <v>251</v>
      </c>
      <c r="AH567" s="62"/>
      <c r="AJ567" s="330" t="s">
        <v>147</v>
      </c>
      <c r="AM567" s="78"/>
      <c r="AN567" s="79"/>
      <c r="AO567" s="79"/>
      <c r="AP567" s="79"/>
      <c r="AQ567" s="76"/>
      <c r="AR567" s="76"/>
      <c r="AS567" s="76"/>
      <c r="AT567" s="76"/>
      <c r="AU567" s="76"/>
      <c r="AV567" s="76"/>
      <c r="AW567" s="76"/>
      <c r="AX567" s="76"/>
      <c r="AY567" s="76"/>
      <c r="AZ567" s="76"/>
    </row>
    <row r="568" spans="1:52" s="61" customFormat="1" ht="15.75" hidden="1" customHeight="1" x14ac:dyDescent="0.25">
      <c r="A568" s="281" t="str">
        <f>CONCATENATE(F568,"-",C568)</f>
        <v>392-025-027-00417</v>
      </c>
      <c r="B568" s="261" t="str">
        <f>ТабТП[[#This Row],[Код ВЛ]]&amp;TRIM(ТабТП[[#This Row],[Наименование ТП]])</f>
        <v>392-025-027ТП 138</v>
      </c>
      <c r="C568" s="281" t="s">
        <v>655</v>
      </c>
      <c r="D568" s="196" t="s">
        <v>3432</v>
      </c>
      <c r="E568" s="281" t="str">
        <f>INDEX(ТабЛЭП[],MATCH(ТабТП[Код ПС]&amp;TRIM(G568),ТабЛЭП[Ключ],0),7)</f>
        <v>Y00080</v>
      </c>
      <c r="F568" s="278" t="str">
        <f>INDEX(ТабЛЭП[],MATCH(ТабТП[Код ПС]&amp;TRIM(G568),ТабЛЭП[Ключ],0),1)</f>
        <v>392-025-027</v>
      </c>
      <c r="G568" s="303" t="s">
        <v>237</v>
      </c>
      <c r="H568" s="280" t="str">
        <f>INDEX(ТабПС[],MATCH(I568,Подстанции,0),1)</f>
        <v>392-025</v>
      </c>
      <c r="I568" s="447" t="s">
        <v>251</v>
      </c>
      <c r="J568" s="328"/>
      <c r="K568" s="328"/>
      <c r="L568" s="328"/>
      <c r="M568" s="328"/>
      <c r="N568" s="328"/>
      <c r="O568" s="328"/>
      <c r="P568" s="328"/>
      <c r="Q568" s="328"/>
      <c r="R568" s="328"/>
      <c r="S568" s="328"/>
      <c r="T568" s="328"/>
      <c r="U568" s="328"/>
      <c r="V568" s="328"/>
      <c r="W568" s="328"/>
      <c r="X568" s="328"/>
      <c r="Y568" s="328"/>
      <c r="Z568" s="328"/>
      <c r="AA568" s="328"/>
      <c r="AB568" s="328"/>
      <c r="AC568" s="328"/>
      <c r="AD568" s="328"/>
      <c r="AE568" s="328"/>
      <c r="AF568" s="328"/>
      <c r="AG568" s="328"/>
      <c r="AH568" s="322"/>
      <c r="AI568" s="328"/>
      <c r="AJ568" s="420" t="s">
        <v>147</v>
      </c>
      <c r="AK568" s="328"/>
      <c r="AL568" s="328"/>
      <c r="AM568" s="210"/>
      <c r="AN568" s="263"/>
      <c r="AO568" s="263"/>
      <c r="AP568" s="26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</row>
    <row r="569" spans="1:52" s="61" customFormat="1" ht="15.75" hidden="1" customHeight="1" x14ac:dyDescent="0.25">
      <c r="A569" s="281" t="str">
        <f>CONCATENATE(F569,"-",C569)</f>
        <v>392-025-027-00418</v>
      </c>
      <c r="B569" s="261" t="str">
        <f>ТабТП[[#This Row],[Код ВЛ]]&amp;TRIM(ТабТП[[#This Row],[Наименование ТП]])</f>
        <v>392-025-027ТП 143</v>
      </c>
      <c r="C569" s="281" t="s">
        <v>656</v>
      </c>
      <c r="D569" s="196" t="s">
        <v>3433</v>
      </c>
      <c r="E569" s="281" t="str">
        <f>INDEX(ТабЛЭП[],MATCH(ТабТП[Код ПС]&amp;TRIM(G569),ТабЛЭП[Ключ],0),7)</f>
        <v>Y00080</v>
      </c>
      <c r="F569" s="8" t="str">
        <f>INDEX(ТабЛЭП[],MATCH(ТабТП[Код ПС]&amp;TRIM(G569),ТабЛЭП[Ключ],0),1)</f>
        <v>392-025-027</v>
      </c>
      <c r="G569" s="303" t="s">
        <v>237</v>
      </c>
      <c r="H569" s="57" t="str">
        <f>INDEX(ТабПС[],MATCH(I569,Подстанции,0),1)</f>
        <v>392-025</v>
      </c>
      <c r="I569" s="58" t="s">
        <v>251</v>
      </c>
      <c r="AH569" s="62"/>
      <c r="AJ569" s="330" t="s">
        <v>147</v>
      </c>
      <c r="AM569" s="78"/>
      <c r="AN569" s="79"/>
      <c r="AO569" s="79"/>
      <c r="AP569" s="79"/>
      <c r="AQ569" s="76"/>
      <c r="AR569" s="76"/>
      <c r="AS569" s="76"/>
      <c r="AT569" s="76"/>
      <c r="AU569" s="76"/>
      <c r="AV569" s="76"/>
      <c r="AW569" s="76"/>
      <c r="AX569" s="76"/>
      <c r="AY569" s="76"/>
      <c r="AZ569" s="76"/>
    </row>
    <row r="570" spans="1:52" s="61" customFormat="1" ht="15.75" hidden="1" customHeight="1" x14ac:dyDescent="0.25">
      <c r="A570" s="281" t="str">
        <f>CONCATENATE(F570,"-",C570)</f>
        <v>392-025-027-00419</v>
      </c>
      <c r="B570" s="261" t="str">
        <f>ТабТП[[#This Row],[Код ВЛ]]&amp;TRIM(ТабТП[[#This Row],[Наименование ТП]])</f>
        <v>392-025-027ТП 10-01</v>
      </c>
      <c r="C570" s="281" t="s">
        <v>657</v>
      </c>
      <c r="D570" s="196" t="s">
        <v>3434</v>
      </c>
      <c r="E570" s="281" t="str">
        <f>INDEX(ТабЛЭП[],MATCH(ТабТП[Код ПС]&amp;TRIM(G570),ТабЛЭП[Ключ],0),7)</f>
        <v>Y00080</v>
      </c>
      <c r="F570" s="278" t="str">
        <f>INDEX(ТабЛЭП[],MATCH(ТабТП[Код ПС]&amp;TRIM(G570),ТабЛЭП[Ключ],0),1)</f>
        <v>392-025-027</v>
      </c>
      <c r="G570" s="303" t="s">
        <v>237</v>
      </c>
      <c r="H570" s="280" t="str">
        <f>INDEX(ТабПС[],MATCH(I570,Подстанции,0),1)</f>
        <v>392-025</v>
      </c>
      <c r="I570" s="447" t="s">
        <v>251</v>
      </c>
      <c r="J570" s="328"/>
      <c r="K570" s="328"/>
      <c r="L570" s="328"/>
      <c r="M570" s="328"/>
      <c r="N570" s="328"/>
      <c r="O570" s="328"/>
      <c r="P570" s="328"/>
      <c r="Q570" s="328"/>
      <c r="R570" s="328"/>
      <c r="S570" s="328"/>
      <c r="T570" s="328"/>
      <c r="U570" s="328"/>
      <c r="V570" s="328"/>
      <c r="W570" s="328"/>
      <c r="X570" s="328"/>
      <c r="Y570" s="328"/>
      <c r="Z570" s="328"/>
      <c r="AA570" s="328"/>
      <c r="AB570" s="328"/>
      <c r="AC570" s="328"/>
      <c r="AD570" s="328"/>
      <c r="AE570" s="328"/>
      <c r="AF570" s="328"/>
      <c r="AG570" s="328"/>
      <c r="AH570" s="322"/>
      <c r="AI570" s="328"/>
      <c r="AJ570" s="420" t="s">
        <v>147</v>
      </c>
      <c r="AK570" s="328"/>
      <c r="AL570" s="328"/>
      <c r="AM570" s="210"/>
      <c r="AN570" s="263"/>
      <c r="AO570" s="263"/>
      <c r="AP570" s="263"/>
      <c r="AQ570" s="323"/>
      <c r="AR570" s="323"/>
      <c r="AS570" s="323"/>
      <c r="AT570" s="323"/>
      <c r="AU570" s="323"/>
      <c r="AV570" s="323"/>
      <c r="AW570" s="323"/>
      <c r="AX570" s="323"/>
      <c r="AY570" s="323"/>
      <c r="AZ570" s="323"/>
    </row>
    <row r="571" spans="1:52" s="61" customFormat="1" ht="15.75" hidden="1" customHeight="1" x14ac:dyDescent="0.25">
      <c r="A571" s="281" t="str">
        <f>CONCATENATE(F571,"-",C571)</f>
        <v>392-025-027-00420</v>
      </c>
      <c r="B571" s="261" t="str">
        <f>ТабТП[[#This Row],[Код ВЛ]]&amp;TRIM(ТабТП[[#This Row],[Наименование ТП]])</f>
        <v>392-025-027ТП 10-02</v>
      </c>
      <c r="C571" s="281" t="s">
        <v>658</v>
      </c>
      <c r="D571" s="196" t="s">
        <v>3435</v>
      </c>
      <c r="E571" s="281" t="str">
        <f>INDEX(ТабЛЭП[],MATCH(ТабТП[Код ПС]&amp;TRIM(G571),ТабЛЭП[Ключ],0),7)</f>
        <v>Y00080</v>
      </c>
      <c r="F571" s="278" t="str">
        <f>INDEX(ТабЛЭП[],MATCH(ТабТП[Код ПС]&amp;TRIM(G571),ТабЛЭП[Ключ],0),1)</f>
        <v>392-025-027</v>
      </c>
      <c r="G571" s="303" t="s">
        <v>237</v>
      </c>
      <c r="H571" s="280" t="str">
        <f>INDEX(ТабПС[],MATCH(I571,Подстанции,0),1)</f>
        <v>392-025</v>
      </c>
      <c r="I571" s="447" t="s">
        <v>251</v>
      </c>
      <c r="J571" s="328"/>
      <c r="K571" s="328"/>
      <c r="L571" s="328"/>
      <c r="M571" s="328"/>
      <c r="N571" s="328"/>
      <c r="O571" s="328"/>
      <c r="P571" s="328"/>
      <c r="Q571" s="328"/>
      <c r="R571" s="328"/>
      <c r="S571" s="328"/>
      <c r="T571" s="328"/>
      <c r="U571" s="328"/>
      <c r="V571" s="328"/>
      <c r="W571" s="328"/>
      <c r="X571" s="328"/>
      <c r="Y571" s="328"/>
      <c r="Z571" s="328"/>
      <c r="AA571" s="328"/>
      <c r="AB571" s="328"/>
      <c r="AC571" s="328"/>
      <c r="AD571" s="328"/>
      <c r="AE571" s="328"/>
      <c r="AF571" s="328"/>
      <c r="AG571" s="328"/>
      <c r="AH571" s="322"/>
      <c r="AI571" s="328"/>
      <c r="AJ571" s="420" t="s">
        <v>147</v>
      </c>
      <c r="AK571" s="328"/>
      <c r="AL571" s="328"/>
      <c r="AM571" s="210"/>
      <c r="AN571" s="263"/>
      <c r="AO571" s="263"/>
      <c r="AP571" s="263"/>
      <c r="AQ571" s="323"/>
      <c r="AR571" s="323"/>
      <c r="AS571" s="323"/>
      <c r="AT571" s="323"/>
      <c r="AU571" s="323"/>
      <c r="AV571" s="323"/>
      <c r="AW571" s="323"/>
      <c r="AX571" s="323"/>
      <c r="AY571" s="323"/>
      <c r="AZ571" s="323"/>
    </row>
    <row r="572" spans="1:52" s="61" customFormat="1" ht="15.75" hidden="1" customHeight="1" x14ac:dyDescent="0.25">
      <c r="A572" s="281" t="str">
        <f>CONCATENATE(F572,"-",C572)</f>
        <v>392-025-027-00421</v>
      </c>
      <c r="B572" s="261" t="str">
        <f>ТабТП[[#This Row],[Код ВЛ]]&amp;TRIM(ТабТП[[#This Row],[Наименование ТП]])</f>
        <v>392-025-027ТП 145Стр. пл. з/да Металлоконстр</v>
      </c>
      <c r="C572" s="281" t="s">
        <v>659</v>
      </c>
      <c r="D572" s="196" t="s">
        <v>3436</v>
      </c>
      <c r="E572" s="281" t="str">
        <f>INDEX(ТабЛЭП[],MATCH(ТабТП[Код ПС]&amp;TRIM(G572),ТабЛЭП[Ключ],0),7)</f>
        <v>Y00080</v>
      </c>
      <c r="F572" s="278" t="str">
        <f>INDEX(ТабЛЭП[],MATCH(ТабТП[Код ПС]&amp;TRIM(G572),ТабЛЭП[Ключ],0),1)</f>
        <v>392-025-027</v>
      </c>
      <c r="G572" s="303" t="s">
        <v>237</v>
      </c>
      <c r="H572" s="280" t="str">
        <f>INDEX(ТабПС[],MATCH(I572,Подстанции,0),1)</f>
        <v>392-025</v>
      </c>
      <c r="I572" s="447" t="s">
        <v>251</v>
      </c>
      <c r="J572" s="328"/>
      <c r="K572" s="328"/>
      <c r="L572" s="328"/>
      <c r="M572" s="328"/>
      <c r="N572" s="328"/>
      <c r="O572" s="328"/>
      <c r="P572" s="328"/>
      <c r="Q572" s="328"/>
      <c r="R572" s="328"/>
      <c r="S572" s="328"/>
      <c r="T572" s="328"/>
      <c r="U572" s="328"/>
      <c r="V572" s="328"/>
      <c r="W572" s="328"/>
      <c r="X572" s="328"/>
      <c r="Y572" s="328"/>
      <c r="Z572" s="328"/>
      <c r="AA572" s="328"/>
      <c r="AB572" s="328"/>
      <c r="AC572" s="328"/>
      <c r="AD572" s="328"/>
      <c r="AE572" s="328"/>
      <c r="AF572" s="328"/>
      <c r="AG572" s="328"/>
      <c r="AH572" s="322"/>
      <c r="AI572" s="328"/>
      <c r="AJ572" s="420" t="s">
        <v>147</v>
      </c>
      <c r="AK572" s="328"/>
      <c r="AL572" s="328"/>
      <c r="AM572" s="210"/>
      <c r="AN572" s="263"/>
      <c r="AO572" s="263"/>
      <c r="AP572" s="263"/>
      <c r="AQ572" s="323"/>
      <c r="AR572" s="323"/>
      <c r="AS572" s="323"/>
      <c r="AT572" s="323"/>
      <c r="AU572" s="323"/>
      <c r="AV572" s="323"/>
      <c r="AW572" s="323"/>
      <c r="AX572" s="323"/>
      <c r="AY572" s="323"/>
      <c r="AZ572" s="323"/>
    </row>
    <row r="573" spans="1:52" s="61" customFormat="1" ht="15.75" hidden="1" customHeight="1" x14ac:dyDescent="0.25">
      <c r="A573" s="281" t="str">
        <f>CONCATENATE(F573,"-",C573)</f>
        <v>392-025-027-00422</v>
      </c>
      <c r="B573" s="261" t="str">
        <f>ТабТП[[#This Row],[Код ВЛ]]&amp;TRIM(ТабТП[[#This Row],[Наименование ТП]])</f>
        <v>392-025-027ТП 21-01 СПТУ-18, подсобное хоз-во</v>
      </c>
      <c r="C573" s="281" t="s">
        <v>660</v>
      </c>
      <c r="D573" s="196" t="s">
        <v>3437</v>
      </c>
      <c r="E573" s="281" t="str">
        <f>INDEX(ТабЛЭП[],MATCH(ТабТП[Код ПС]&amp;TRIM(G573),ТабЛЭП[Ключ],0),7)</f>
        <v>Y00080</v>
      </c>
      <c r="F573" s="278" t="str">
        <f>INDEX(ТабЛЭП[],MATCH(ТабТП[Код ПС]&amp;TRIM(G573),ТабЛЭП[Ключ],0),1)</f>
        <v>392-025-027</v>
      </c>
      <c r="G573" s="303" t="s">
        <v>237</v>
      </c>
      <c r="H573" s="280" t="str">
        <f>INDEX(ТабПС[],MATCH(I573,Подстанции,0),1)</f>
        <v>392-025</v>
      </c>
      <c r="I573" s="447" t="s">
        <v>251</v>
      </c>
      <c r="J573" s="328"/>
      <c r="K573" s="328"/>
      <c r="L573" s="328"/>
      <c r="M573" s="328"/>
      <c r="N573" s="328"/>
      <c r="O573" s="328"/>
      <c r="P573" s="328"/>
      <c r="Q573" s="328"/>
      <c r="R573" s="328"/>
      <c r="S573" s="328"/>
      <c r="T573" s="328"/>
      <c r="U573" s="328"/>
      <c r="V573" s="328"/>
      <c r="W573" s="328"/>
      <c r="X573" s="328"/>
      <c r="Y573" s="328"/>
      <c r="Z573" s="328"/>
      <c r="AA573" s="328"/>
      <c r="AB573" s="328"/>
      <c r="AC573" s="328"/>
      <c r="AD573" s="328"/>
      <c r="AE573" s="328"/>
      <c r="AF573" s="328"/>
      <c r="AG573" s="328"/>
      <c r="AH573" s="322"/>
      <c r="AI573" s="328"/>
      <c r="AJ573" s="420" t="s">
        <v>147</v>
      </c>
      <c r="AK573" s="328"/>
      <c r="AL573" s="328"/>
      <c r="AM573" s="210"/>
      <c r="AN573" s="263"/>
      <c r="AO573" s="263"/>
      <c r="AP573" s="263"/>
      <c r="AQ573" s="323"/>
      <c r="AR573" s="323"/>
      <c r="AS573" s="323"/>
      <c r="AT573" s="323"/>
      <c r="AU573" s="323"/>
      <c r="AV573" s="323"/>
      <c r="AW573" s="323"/>
      <c r="AX573" s="323"/>
      <c r="AY573" s="323"/>
      <c r="AZ573" s="323"/>
    </row>
    <row r="574" spans="1:52" s="61" customFormat="1" ht="15.75" hidden="1" customHeight="1" x14ac:dyDescent="0.25">
      <c r="A574" s="281" t="str">
        <f>CONCATENATE(F574,"-",C574)</f>
        <v>392-025-027-00423</v>
      </c>
      <c r="B574" s="261" t="str">
        <f>ТабТП[[#This Row],[Код ВЛ]]&amp;TRIM(ТабТП[[#This Row],[Наименование ТП]])</f>
        <v>392-025-027ТП 21-01 СПТУ-18, подсобное хоз-во, аб.</v>
      </c>
      <c r="C574" s="281" t="s">
        <v>661</v>
      </c>
      <c r="D574" s="196" t="s">
        <v>3438</v>
      </c>
      <c r="E574" s="281" t="str">
        <f>INDEX(ТабЛЭП[],MATCH(ТабТП[Код ПС]&amp;TRIM(G574),ТабЛЭП[Ключ],0),7)</f>
        <v>Y00080</v>
      </c>
      <c r="F574" s="278" t="str">
        <f>INDEX(ТабЛЭП[],MATCH(ТабТП[Код ПС]&amp;TRIM(G574),ТабЛЭП[Ключ],0),1)</f>
        <v>392-025-027</v>
      </c>
      <c r="G574" s="303" t="s">
        <v>237</v>
      </c>
      <c r="H574" s="280" t="str">
        <f>INDEX(ТабПС[],MATCH(I574,Подстанции,0),1)</f>
        <v>392-025</v>
      </c>
      <c r="I574" s="447" t="s">
        <v>251</v>
      </c>
      <c r="J574" s="328"/>
      <c r="K574" s="328"/>
      <c r="L574" s="328"/>
      <c r="M574" s="328"/>
      <c r="N574" s="328"/>
      <c r="O574" s="328"/>
      <c r="P574" s="328"/>
      <c r="Q574" s="328"/>
      <c r="R574" s="328"/>
      <c r="S574" s="328"/>
      <c r="T574" s="328"/>
      <c r="U574" s="328"/>
      <c r="V574" s="328"/>
      <c r="W574" s="328"/>
      <c r="X574" s="328"/>
      <c r="Y574" s="328"/>
      <c r="Z574" s="328"/>
      <c r="AA574" s="328"/>
      <c r="AB574" s="328"/>
      <c r="AC574" s="328"/>
      <c r="AD574" s="328"/>
      <c r="AE574" s="328"/>
      <c r="AF574" s="328"/>
      <c r="AG574" s="328"/>
      <c r="AH574" s="322"/>
      <c r="AI574" s="328"/>
      <c r="AJ574" s="420" t="s">
        <v>147</v>
      </c>
      <c r="AK574" s="328"/>
      <c r="AL574" s="328"/>
      <c r="AM574" s="210"/>
      <c r="AN574" s="263"/>
      <c r="AO574" s="263"/>
      <c r="AP574" s="263"/>
      <c r="AQ574" s="323"/>
      <c r="AR574" s="323"/>
      <c r="AS574" s="323"/>
      <c r="AT574" s="323"/>
      <c r="AU574" s="323"/>
      <c r="AV574" s="323"/>
      <c r="AW574" s="323"/>
      <c r="AX574" s="323"/>
      <c r="AY574" s="323"/>
      <c r="AZ574" s="323"/>
    </row>
    <row r="575" spans="1:52" s="61" customFormat="1" ht="15.75" hidden="1" customHeight="1" x14ac:dyDescent="0.25">
      <c r="A575" s="197" t="str">
        <f>CONCATENATE(F575,"-",C575)</f>
        <v>392-025-027-00424</v>
      </c>
      <c r="B575" s="261" t="str">
        <f>ТабТП[[#This Row],[Код ВЛ]]&amp;TRIM(ТабТП[[#This Row],[Наименование ТП]])</f>
        <v>392-025-027ТП 21-02</v>
      </c>
      <c r="C575" s="197" t="s">
        <v>662</v>
      </c>
      <c r="D575" s="198" t="s">
        <v>3439</v>
      </c>
      <c r="E575" s="206" t="str">
        <f>INDEX(ТабЛЭП[],MATCH(ТабТП[Код ПС]&amp;TRIM(G575),ТабЛЭП[Ключ],0),7)</f>
        <v>Y00080</v>
      </c>
      <c r="F575" s="278" t="str">
        <f>INDEX(ТабЛЭП[],MATCH(ТабТП[Код ПС]&amp;TRIM(G575),ТабЛЭП[Ключ],0),1)</f>
        <v>392-025-027</v>
      </c>
      <c r="G575" s="303" t="s">
        <v>237</v>
      </c>
      <c r="H575" s="280" t="str">
        <f>INDEX(ТабПС[],MATCH(I575,Подстанции,0),1)</f>
        <v>392-025</v>
      </c>
      <c r="I575" s="447" t="s">
        <v>251</v>
      </c>
      <c r="J575" s="328"/>
      <c r="K575" s="328"/>
      <c r="L575" s="328"/>
      <c r="M575" s="328"/>
      <c r="N575" s="328"/>
      <c r="O575" s="328"/>
      <c r="P575" s="328"/>
      <c r="Q575" s="328"/>
      <c r="R575" s="328"/>
      <c r="S575" s="328"/>
      <c r="T575" s="328"/>
      <c r="U575" s="328"/>
      <c r="V575" s="328"/>
      <c r="W575" s="328"/>
      <c r="X575" s="328"/>
      <c r="Y575" s="328"/>
      <c r="Z575" s="328"/>
      <c r="AA575" s="328"/>
      <c r="AB575" s="328"/>
      <c r="AC575" s="328"/>
      <c r="AD575" s="328"/>
      <c r="AE575" s="328"/>
      <c r="AF575" s="328"/>
      <c r="AG575" s="328"/>
      <c r="AH575" s="322"/>
      <c r="AI575" s="328"/>
      <c r="AJ575" s="420" t="s">
        <v>147</v>
      </c>
      <c r="AK575" s="328"/>
      <c r="AL575" s="328"/>
      <c r="AM575" s="210"/>
      <c r="AN575" s="263"/>
      <c r="AO575" s="263"/>
      <c r="AP575" s="263"/>
      <c r="AQ575" s="323"/>
      <c r="AR575" s="323"/>
      <c r="AS575" s="323"/>
      <c r="AT575" s="323"/>
      <c r="AU575" s="323"/>
      <c r="AV575" s="323"/>
      <c r="AW575" s="323"/>
      <c r="AX575" s="323"/>
      <c r="AY575" s="323"/>
      <c r="AZ575" s="323"/>
    </row>
    <row r="576" spans="1:52" s="61" customFormat="1" ht="15.75" hidden="1" customHeight="1" x14ac:dyDescent="0.25">
      <c r="A576" s="197" t="str">
        <f>CONCATENATE(F576,"-",C576)</f>
        <v>392-025-027-00425</v>
      </c>
      <c r="B576" s="261" t="str">
        <f>ТабТП[[#This Row],[Код ВЛ]]&amp;TRIM(ТабТП[[#This Row],[Наименование ТП]])</f>
        <v>392-025-027ТП 21-03</v>
      </c>
      <c r="C576" s="197" t="s">
        <v>2602</v>
      </c>
      <c r="D576" s="198" t="s">
        <v>3440</v>
      </c>
      <c r="E576" s="206" t="str">
        <f>INDEX(ТабЛЭП[],MATCH(ТабТП[Код ПС]&amp;TRIM(G576),ТабЛЭП[Ключ],0),7)</f>
        <v>Y00080</v>
      </c>
      <c r="F576" s="278" t="str">
        <f>INDEX(ТабЛЭП[],MATCH(ТабТП[Код ПС]&amp;TRIM(G576),ТабЛЭП[Ключ],0),1)</f>
        <v>392-025-027</v>
      </c>
      <c r="G576" s="303" t="s">
        <v>237</v>
      </c>
      <c r="H576" s="280" t="str">
        <f>INDEX(ТабПС[],MATCH(I576,Подстанции,0),1)</f>
        <v>392-025</v>
      </c>
      <c r="I576" s="447" t="s">
        <v>251</v>
      </c>
      <c r="J576" s="328"/>
      <c r="K576" s="328"/>
      <c r="L576" s="328"/>
      <c r="M576" s="328"/>
      <c r="N576" s="328"/>
      <c r="O576" s="328"/>
      <c r="P576" s="328"/>
      <c r="Q576" s="328"/>
      <c r="R576" s="328"/>
      <c r="S576" s="328"/>
      <c r="T576" s="328"/>
      <c r="U576" s="328"/>
      <c r="V576" s="328"/>
      <c r="W576" s="328"/>
      <c r="X576" s="328"/>
      <c r="Y576" s="328"/>
      <c r="Z576" s="328"/>
      <c r="AA576" s="328"/>
      <c r="AB576" s="328"/>
      <c r="AC576" s="328"/>
      <c r="AD576" s="328"/>
      <c r="AE576" s="328"/>
      <c r="AF576" s="328"/>
      <c r="AG576" s="328"/>
      <c r="AH576" s="322"/>
      <c r="AI576" s="328"/>
      <c r="AJ576" s="420" t="s">
        <v>147</v>
      </c>
      <c r="AK576" s="328"/>
      <c r="AL576" s="328"/>
      <c r="AM576" s="210"/>
      <c r="AN576" s="263"/>
      <c r="AO576" s="263"/>
      <c r="AP576" s="263"/>
      <c r="AQ576" s="323"/>
      <c r="AR576" s="323"/>
      <c r="AS576" s="323"/>
      <c r="AT576" s="323"/>
      <c r="AU576" s="323"/>
      <c r="AV576" s="323"/>
      <c r="AW576" s="323"/>
      <c r="AX576" s="323"/>
      <c r="AY576" s="323"/>
      <c r="AZ576" s="323"/>
    </row>
    <row r="577" spans="1:52" s="61" customFormat="1" ht="15.75" hidden="1" customHeight="1" x14ac:dyDescent="0.25">
      <c r="A577" s="197" t="str">
        <f>CONCATENATE(F577,"-",C577)</f>
        <v>392-025-027-00426</v>
      </c>
      <c r="B577" s="261" t="str">
        <f>ТабТП[[#This Row],[Код ВЛ]]&amp;TRIM(ТабТП[[#This Row],[Наименование ТП]])</f>
        <v>392-025-027ТП 21-04</v>
      </c>
      <c r="C577" s="197" t="s">
        <v>663</v>
      </c>
      <c r="D577" s="198" t="s">
        <v>3441</v>
      </c>
      <c r="E577" s="206" t="str">
        <f>INDEX(ТабЛЭП[],MATCH(ТабТП[Код ПС]&amp;TRIM(G577),ТабЛЭП[Ключ],0),7)</f>
        <v>Y00080</v>
      </c>
      <c r="F577" s="278" t="str">
        <f>INDEX(ТабЛЭП[],MATCH(ТабТП[Код ПС]&amp;TRIM(G577),ТабЛЭП[Ключ],0),1)</f>
        <v>392-025-027</v>
      </c>
      <c r="G577" s="303" t="s">
        <v>237</v>
      </c>
      <c r="H577" s="280" t="str">
        <f>INDEX(ТабПС[],MATCH(I577,Подстанции,0),1)</f>
        <v>392-025</v>
      </c>
      <c r="I577" s="447" t="s">
        <v>251</v>
      </c>
      <c r="J577" s="328"/>
      <c r="K577" s="328"/>
      <c r="L577" s="328"/>
      <c r="M577" s="328"/>
      <c r="N577" s="328"/>
      <c r="O577" s="328"/>
      <c r="P577" s="328"/>
      <c r="Q577" s="328"/>
      <c r="R577" s="328"/>
      <c r="S577" s="328"/>
      <c r="T577" s="328"/>
      <c r="U577" s="328"/>
      <c r="V577" s="328"/>
      <c r="W577" s="328"/>
      <c r="X577" s="328"/>
      <c r="Y577" s="328"/>
      <c r="Z577" s="328"/>
      <c r="AA577" s="328"/>
      <c r="AB577" s="328"/>
      <c r="AC577" s="328"/>
      <c r="AD577" s="328"/>
      <c r="AE577" s="328"/>
      <c r="AF577" s="328"/>
      <c r="AG577" s="328"/>
      <c r="AH577" s="322"/>
      <c r="AI577" s="328"/>
      <c r="AJ577" s="420" t="s">
        <v>147</v>
      </c>
      <c r="AK577" s="328"/>
      <c r="AL577" s="328"/>
      <c r="AM577" s="210"/>
      <c r="AN577" s="263"/>
      <c r="AO577" s="263"/>
      <c r="AP577" s="263"/>
      <c r="AQ577" s="323"/>
      <c r="AR577" s="323"/>
      <c r="AS577" s="323"/>
      <c r="AT577" s="323"/>
      <c r="AU577" s="323"/>
      <c r="AV577" s="323"/>
      <c r="AW577" s="323"/>
      <c r="AX577" s="323"/>
      <c r="AY577" s="323"/>
      <c r="AZ577" s="323"/>
    </row>
    <row r="578" spans="1:52" s="61" customFormat="1" ht="15.75" hidden="1" customHeight="1" x14ac:dyDescent="0.25">
      <c r="A578" s="281" t="str">
        <f>CONCATENATE(F578,"-",C578)</f>
        <v>392-025-027-00427</v>
      </c>
      <c r="B578" s="261" t="str">
        <f>ТабТП[[#This Row],[Код ВЛ]]&amp;TRIM(ТабТП[[#This Row],[Наименование ТП]])</f>
        <v>392-025-027ТП 24-06</v>
      </c>
      <c r="C578" s="281" t="s">
        <v>664</v>
      </c>
      <c r="D578" s="196" t="s">
        <v>3442</v>
      </c>
      <c r="E578" s="281" t="str">
        <f>INDEX(ТабЛЭП[],MATCH(ТабТП[Код ПС]&amp;TRIM(G578),ТабЛЭП[Ключ],0),7)</f>
        <v>Y00080</v>
      </c>
      <c r="F578" s="278" t="str">
        <f>INDEX(ТабЛЭП[],MATCH(ТабТП[Код ПС]&amp;TRIM(G578),ТабЛЭП[Ключ],0),1)</f>
        <v>392-025-027</v>
      </c>
      <c r="G578" s="303" t="s">
        <v>237</v>
      </c>
      <c r="H578" s="280" t="str">
        <f>INDEX(ТабПС[],MATCH(I578,Подстанции,0),1)</f>
        <v>392-025</v>
      </c>
      <c r="I578" s="447" t="s">
        <v>251</v>
      </c>
      <c r="J578" s="328"/>
      <c r="K578" s="328"/>
      <c r="L578" s="328"/>
      <c r="M578" s="328"/>
      <c r="N578" s="328"/>
      <c r="O578" s="328"/>
      <c r="P578" s="328"/>
      <c r="Q578" s="328"/>
      <c r="R578" s="328"/>
      <c r="S578" s="328"/>
      <c r="T578" s="328"/>
      <c r="U578" s="328"/>
      <c r="V578" s="328"/>
      <c r="W578" s="328"/>
      <c r="X578" s="328"/>
      <c r="Y578" s="328"/>
      <c r="Z578" s="328"/>
      <c r="AA578" s="328"/>
      <c r="AB578" s="328"/>
      <c r="AC578" s="328"/>
      <c r="AD578" s="328"/>
      <c r="AE578" s="328"/>
      <c r="AF578" s="328"/>
      <c r="AG578" s="328"/>
      <c r="AH578" s="322"/>
      <c r="AI578" s="328"/>
      <c r="AJ578" s="420" t="s">
        <v>147</v>
      </c>
      <c r="AK578" s="328"/>
      <c r="AL578" s="328"/>
      <c r="AM578" s="210"/>
      <c r="AN578" s="263"/>
      <c r="AO578" s="263"/>
      <c r="AP578" s="26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</row>
    <row r="579" spans="1:52" s="61" customFormat="1" ht="15.75" hidden="1" customHeight="1" x14ac:dyDescent="0.25">
      <c r="A579" s="281" t="str">
        <f>CONCATENATE(F579,"-",C579)</f>
        <v>392-025-027-00428</v>
      </c>
      <c r="B579" s="261" t="str">
        <f>ТабТП[[#This Row],[Код ВЛ]]&amp;TRIM(ТабТП[[#This Row],[Наименование ТП]])</f>
        <v>392-025-027ТП 24-07</v>
      </c>
      <c r="C579" s="281" t="s">
        <v>665</v>
      </c>
      <c r="D579" s="196" t="s">
        <v>3443</v>
      </c>
      <c r="E579" s="281" t="str">
        <f>INDEX(ТабЛЭП[],MATCH(ТабТП[Код ПС]&amp;TRIM(G579),ТабЛЭП[Ключ],0),7)</f>
        <v>Y00080</v>
      </c>
      <c r="F579" s="278" t="str">
        <f>INDEX(ТабЛЭП[],MATCH(ТабТП[Код ПС]&amp;TRIM(G579),ТабЛЭП[Ключ],0),1)</f>
        <v>392-025-027</v>
      </c>
      <c r="G579" s="303" t="s">
        <v>237</v>
      </c>
      <c r="H579" s="280" t="str">
        <f>INDEX(ТабПС[],MATCH(I579,Подстанции,0),1)</f>
        <v>392-025</v>
      </c>
      <c r="I579" s="447" t="s">
        <v>251</v>
      </c>
      <c r="J579" s="328"/>
      <c r="K579" s="328"/>
      <c r="L579" s="328"/>
      <c r="M579" s="328"/>
      <c r="N579" s="328"/>
      <c r="O579" s="328"/>
      <c r="P579" s="328"/>
      <c r="Q579" s="328"/>
      <c r="R579" s="328"/>
      <c r="S579" s="328"/>
      <c r="T579" s="328"/>
      <c r="U579" s="328"/>
      <c r="V579" s="328"/>
      <c r="W579" s="328"/>
      <c r="X579" s="328"/>
      <c r="Y579" s="328"/>
      <c r="Z579" s="328"/>
      <c r="AA579" s="328"/>
      <c r="AB579" s="328"/>
      <c r="AC579" s="328"/>
      <c r="AD579" s="328"/>
      <c r="AE579" s="328"/>
      <c r="AF579" s="328"/>
      <c r="AG579" s="328"/>
      <c r="AH579" s="322"/>
      <c r="AI579" s="328"/>
      <c r="AJ579" s="420" t="s">
        <v>147</v>
      </c>
      <c r="AK579" s="328"/>
      <c r="AL579" s="328"/>
      <c r="AM579" s="210"/>
      <c r="AN579" s="263"/>
      <c r="AO579" s="263"/>
      <c r="AP579" s="26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</row>
    <row r="580" spans="1:52" s="61" customFormat="1" ht="15.75" hidden="1" customHeight="1" x14ac:dyDescent="0.25">
      <c r="A580" s="281" t="str">
        <f>CONCATENATE(F580,"-",C580)</f>
        <v>392-025-027-00429</v>
      </c>
      <c r="B580" s="261" t="str">
        <f>ТабТП[[#This Row],[Код ВЛ]]&amp;TRIM(ТабТП[[#This Row],[Наименование ТП]])</f>
        <v>392-025-027ТП 24-08</v>
      </c>
      <c r="C580" s="281" t="s">
        <v>666</v>
      </c>
      <c r="D580" s="196" t="s">
        <v>3444</v>
      </c>
      <c r="E580" s="281" t="str">
        <f>INDEX(ТабЛЭП[],MATCH(ТабТП[Код ПС]&amp;TRIM(G580),ТабЛЭП[Ключ],0),7)</f>
        <v>Y00080</v>
      </c>
      <c r="F580" s="278" t="str">
        <f>INDEX(ТабЛЭП[],MATCH(ТабТП[Код ПС]&amp;TRIM(G580),ТабЛЭП[Ключ],0),1)</f>
        <v>392-025-027</v>
      </c>
      <c r="G580" s="303" t="s">
        <v>237</v>
      </c>
      <c r="H580" s="280" t="str">
        <f>INDEX(ТабПС[],MATCH(I580,Подстанции,0),1)</f>
        <v>392-025</v>
      </c>
      <c r="I580" s="447" t="s">
        <v>251</v>
      </c>
      <c r="J580" s="328"/>
      <c r="K580" s="328"/>
      <c r="L580" s="328"/>
      <c r="M580" s="328"/>
      <c r="N580" s="328"/>
      <c r="O580" s="328"/>
      <c r="P580" s="328"/>
      <c r="Q580" s="328"/>
      <c r="R580" s="328"/>
      <c r="S580" s="328"/>
      <c r="T580" s="328"/>
      <c r="U580" s="328"/>
      <c r="V580" s="328"/>
      <c r="W580" s="328"/>
      <c r="X580" s="328"/>
      <c r="Y580" s="328"/>
      <c r="Z580" s="328"/>
      <c r="AA580" s="328"/>
      <c r="AB580" s="328"/>
      <c r="AC580" s="328"/>
      <c r="AD580" s="328"/>
      <c r="AE580" s="328"/>
      <c r="AF580" s="328"/>
      <c r="AG580" s="328"/>
      <c r="AH580" s="322"/>
      <c r="AI580" s="328"/>
      <c r="AJ580" s="420" t="s">
        <v>147</v>
      </c>
      <c r="AK580" s="328"/>
      <c r="AL580" s="328"/>
      <c r="AM580" s="210"/>
      <c r="AN580" s="263"/>
      <c r="AO580" s="263"/>
      <c r="AP580" s="26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</row>
    <row r="581" spans="1:52" s="61" customFormat="1" ht="15.75" hidden="1" customHeight="1" x14ac:dyDescent="0.25">
      <c r="A581" s="281" t="str">
        <f>CONCATENATE(F581,"-",C581)</f>
        <v>392-025-027-00430</v>
      </c>
      <c r="B581" s="261" t="str">
        <f>ТабТП[[#This Row],[Код ВЛ]]&amp;TRIM(ТабТП[[#This Row],[Наименование ТП]])</f>
        <v>392-025-027ТП 24-09</v>
      </c>
      <c r="C581" s="281" t="s">
        <v>667</v>
      </c>
      <c r="D581" s="196" t="s">
        <v>3445</v>
      </c>
      <c r="E581" s="281" t="str">
        <f>INDEX(ТабЛЭП[],MATCH(ТабТП[Код ПС]&amp;TRIM(G581),ТабЛЭП[Ключ],0),7)</f>
        <v>Y00080</v>
      </c>
      <c r="F581" s="278" t="str">
        <f>INDEX(ТабЛЭП[],MATCH(ТабТП[Код ПС]&amp;TRIM(G581),ТабЛЭП[Ключ],0),1)</f>
        <v>392-025-027</v>
      </c>
      <c r="G581" s="303" t="s">
        <v>237</v>
      </c>
      <c r="H581" s="280" t="str">
        <f>INDEX(ТабПС[],MATCH(I581,Подстанции,0),1)</f>
        <v>392-025</v>
      </c>
      <c r="I581" s="447" t="s">
        <v>251</v>
      </c>
      <c r="J581" s="328"/>
      <c r="K581" s="328"/>
      <c r="L581" s="328"/>
      <c r="M581" s="328"/>
      <c r="N581" s="328"/>
      <c r="O581" s="328"/>
      <c r="P581" s="328"/>
      <c r="Q581" s="328"/>
      <c r="R581" s="328"/>
      <c r="S581" s="328"/>
      <c r="T581" s="328"/>
      <c r="U581" s="328"/>
      <c r="V581" s="328"/>
      <c r="W581" s="328"/>
      <c r="X581" s="328"/>
      <c r="Y581" s="328"/>
      <c r="Z581" s="328"/>
      <c r="AA581" s="328"/>
      <c r="AB581" s="328"/>
      <c r="AC581" s="328"/>
      <c r="AD581" s="328"/>
      <c r="AE581" s="328"/>
      <c r="AF581" s="328"/>
      <c r="AG581" s="328"/>
      <c r="AH581" s="322"/>
      <c r="AI581" s="328"/>
      <c r="AJ581" s="420" t="s">
        <v>147</v>
      </c>
      <c r="AK581" s="328"/>
      <c r="AL581" s="328"/>
      <c r="AM581" s="210"/>
      <c r="AN581" s="263"/>
      <c r="AO581" s="263"/>
      <c r="AP581" s="26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</row>
    <row r="582" spans="1:52" s="61" customFormat="1" ht="15.75" hidden="1" customHeight="1" x14ac:dyDescent="0.25">
      <c r="A582" s="281" t="str">
        <f>CONCATENATE(F582,"-",C582)</f>
        <v>392-025-027-00431</v>
      </c>
      <c r="B582" s="261" t="str">
        <f>ТабТП[[#This Row],[Код ВЛ]]&amp;TRIM(ТабТП[[#This Row],[Наименование ТП]])</f>
        <v>392-025-027ТП 24-12</v>
      </c>
      <c r="C582" s="281" t="s">
        <v>668</v>
      </c>
      <c r="D582" s="196" t="s">
        <v>3446</v>
      </c>
      <c r="E582" s="281" t="str">
        <f>INDEX(ТабЛЭП[],MATCH(ТабТП[Код ПС]&amp;TRIM(G582),ТабЛЭП[Ключ],0),7)</f>
        <v>Y00080</v>
      </c>
      <c r="F582" s="278" t="str">
        <f>INDEX(ТабЛЭП[],MATCH(ТабТП[Код ПС]&amp;TRIM(G582),ТабЛЭП[Ключ],0),1)</f>
        <v>392-025-027</v>
      </c>
      <c r="G582" s="303" t="s">
        <v>237</v>
      </c>
      <c r="H582" s="280" t="str">
        <f>INDEX(ТабПС[],MATCH(I582,Подстанции,0),1)</f>
        <v>392-025</v>
      </c>
      <c r="I582" s="447" t="s">
        <v>251</v>
      </c>
      <c r="J582" s="328"/>
      <c r="K582" s="328"/>
      <c r="L582" s="328"/>
      <c r="M582" s="328"/>
      <c r="N582" s="328"/>
      <c r="O582" s="328"/>
      <c r="P582" s="328"/>
      <c r="Q582" s="328"/>
      <c r="R582" s="328"/>
      <c r="S582" s="328"/>
      <c r="T582" s="328"/>
      <c r="U582" s="328"/>
      <c r="V582" s="328"/>
      <c r="W582" s="328"/>
      <c r="X582" s="328"/>
      <c r="Y582" s="328"/>
      <c r="Z582" s="328"/>
      <c r="AA582" s="328"/>
      <c r="AB582" s="328"/>
      <c r="AC582" s="328"/>
      <c r="AD582" s="328"/>
      <c r="AE582" s="328"/>
      <c r="AF582" s="328"/>
      <c r="AG582" s="328"/>
      <c r="AH582" s="322"/>
      <c r="AI582" s="328"/>
      <c r="AJ582" s="420" t="s">
        <v>147</v>
      </c>
      <c r="AK582" s="328"/>
      <c r="AL582" s="328"/>
      <c r="AM582" s="210"/>
      <c r="AN582" s="263"/>
      <c r="AO582" s="263"/>
      <c r="AP582" s="263"/>
      <c r="AQ582" s="323"/>
      <c r="AR582" s="323"/>
      <c r="AS582" s="323"/>
      <c r="AT582" s="323"/>
      <c r="AU582" s="323"/>
      <c r="AV582" s="323"/>
      <c r="AW582" s="323"/>
      <c r="AX582" s="323"/>
      <c r="AY582" s="323"/>
      <c r="AZ582" s="323"/>
    </row>
    <row r="583" spans="1:52" s="61" customFormat="1" ht="15.75" hidden="1" customHeight="1" x14ac:dyDescent="0.25">
      <c r="A583" s="281" t="str">
        <f>CONCATENATE(F583,"-",C583)</f>
        <v>392-025-027-00432</v>
      </c>
      <c r="B583" s="261" t="str">
        <f>ТабТП[[#This Row],[Код ВЛ]]&amp;TRIM(ТабТП[[#This Row],[Наименование ТП]])</f>
        <v>392-025-027ТП 24-15</v>
      </c>
      <c r="C583" s="281" t="s">
        <v>669</v>
      </c>
      <c r="D583" s="196" t="s">
        <v>3447</v>
      </c>
      <c r="E583" s="281" t="str">
        <f>INDEX(ТабЛЭП[],MATCH(ТабТП[Код ПС]&amp;TRIM(G583),ТабЛЭП[Ключ],0),7)</f>
        <v>Y00080</v>
      </c>
      <c r="F583" s="278" t="str">
        <f>INDEX(ТабЛЭП[],MATCH(ТабТП[Код ПС]&amp;TRIM(G583),ТабЛЭП[Ключ],0),1)</f>
        <v>392-025-027</v>
      </c>
      <c r="G583" s="303" t="s">
        <v>237</v>
      </c>
      <c r="H583" s="280" t="str">
        <f>INDEX(ТабПС[],MATCH(I583,Подстанции,0),1)</f>
        <v>392-025</v>
      </c>
      <c r="I583" s="447" t="s">
        <v>251</v>
      </c>
      <c r="J583" s="328"/>
      <c r="K583" s="328"/>
      <c r="L583" s="328"/>
      <c r="M583" s="328"/>
      <c r="N583" s="328"/>
      <c r="O583" s="328"/>
      <c r="P583" s="328"/>
      <c r="Q583" s="328"/>
      <c r="R583" s="328"/>
      <c r="S583" s="328"/>
      <c r="T583" s="328"/>
      <c r="U583" s="328"/>
      <c r="V583" s="328"/>
      <c r="W583" s="328"/>
      <c r="X583" s="328"/>
      <c r="Y583" s="328"/>
      <c r="Z583" s="328"/>
      <c r="AA583" s="328"/>
      <c r="AB583" s="328"/>
      <c r="AC583" s="328"/>
      <c r="AD583" s="328"/>
      <c r="AE583" s="328"/>
      <c r="AF583" s="328"/>
      <c r="AG583" s="328"/>
      <c r="AH583" s="322"/>
      <c r="AI583" s="328"/>
      <c r="AJ583" s="420" t="s">
        <v>147</v>
      </c>
      <c r="AK583" s="328"/>
      <c r="AL583" s="328"/>
      <c r="AM583" s="210"/>
      <c r="AN583" s="263"/>
      <c r="AO583" s="263"/>
      <c r="AP583" s="263"/>
      <c r="AQ583" s="323"/>
      <c r="AR583" s="323"/>
      <c r="AS583" s="323"/>
      <c r="AT583" s="323"/>
      <c r="AU583" s="323"/>
      <c r="AV583" s="323"/>
      <c r="AW583" s="323"/>
      <c r="AX583" s="323"/>
      <c r="AY583" s="323"/>
      <c r="AZ583" s="323"/>
    </row>
    <row r="584" spans="1:52" s="61" customFormat="1" ht="15.75" hidden="1" customHeight="1" x14ac:dyDescent="0.25">
      <c r="A584" s="281" t="str">
        <f>CONCATENATE(F584,"-",C584)</f>
        <v>392-025-027-00433</v>
      </c>
      <c r="B584" s="261" t="str">
        <f>ТабТП[[#This Row],[Код ВЛ]]&amp;TRIM(ТабТП[[#This Row],[Наименование ТП]])</f>
        <v>392-025-027ТП 24-16</v>
      </c>
      <c r="C584" s="281" t="s">
        <v>2476</v>
      </c>
      <c r="D584" s="196" t="s">
        <v>3448</v>
      </c>
      <c r="E584" s="281" t="str">
        <f>INDEX(ТабЛЭП[],MATCH(ТабТП[Код ПС]&amp;TRIM(G584),ТабЛЭП[Ключ],0),7)</f>
        <v>Y00080</v>
      </c>
      <c r="F584" s="278" t="str">
        <f>INDEX(ТабЛЭП[],MATCH(ТабТП[Код ПС]&amp;TRIM(G584),ТабЛЭП[Ключ],0),1)</f>
        <v>392-025-027</v>
      </c>
      <c r="G584" s="303" t="s">
        <v>237</v>
      </c>
      <c r="H584" s="280" t="str">
        <f>INDEX(ТабПС[],MATCH(I584,Подстанции,0),1)</f>
        <v>392-025</v>
      </c>
      <c r="I584" s="447" t="s">
        <v>251</v>
      </c>
      <c r="J584" s="328"/>
      <c r="K584" s="328"/>
      <c r="L584" s="328"/>
      <c r="M584" s="328"/>
      <c r="N584" s="328"/>
      <c r="O584" s="328"/>
      <c r="P584" s="328"/>
      <c r="Q584" s="328"/>
      <c r="R584" s="328"/>
      <c r="S584" s="328"/>
      <c r="T584" s="328"/>
      <c r="U584" s="328"/>
      <c r="V584" s="328"/>
      <c r="W584" s="328"/>
      <c r="X584" s="328"/>
      <c r="Y584" s="328"/>
      <c r="Z584" s="328"/>
      <c r="AA584" s="328"/>
      <c r="AB584" s="328"/>
      <c r="AC584" s="328"/>
      <c r="AD584" s="328"/>
      <c r="AE584" s="328"/>
      <c r="AF584" s="328"/>
      <c r="AG584" s="328"/>
      <c r="AH584" s="322"/>
      <c r="AI584" s="328"/>
      <c r="AJ584" s="420" t="s">
        <v>147</v>
      </c>
      <c r="AK584" s="328"/>
      <c r="AL584" s="328"/>
      <c r="AM584" s="210"/>
      <c r="AN584" s="263"/>
      <c r="AO584" s="263"/>
      <c r="AP584" s="263"/>
      <c r="AQ584" s="323"/>
      <c r="AR584" s="323"/>
      <c r="AS584" s="323"/>
      <c r="AT584" s="323"/>
      <c r="AU584" s="323"/>
      <c r="AV584" s="323"/>
      <c r="AW584" s="323"/>
      <c r="AX584" s="323"/>
      <c r="AY584" s="323"/>
      <c r="AZ584" s="323"/>
    </row>
    <row r="585" spans="1:52" s="61" customFormat="1" ht="15.75" hidden="1" customHeight="1" x14ac:dyDescent="0.25">
      <c r="A585" s="281" t="str">
        <f>CONCATENATE(F585,"-",C585)</f>
        <v>392-025-027-00434</v>
      </c>
      <c r="B585" s="261" t="str">
        <f>ТабТП[[#This Row],[Код ВЛ]]&amp;TRIM(ТабТП[[#This Row],[Наименование ТП]])</f>
        <v>392-025-027ТП 24-18 ООО шешупе, карьер аб</v>
      </c>
      <c r="C585" s="281" t="s">
        <v>2477</v>
      </c>
      <c r="D585" s="196" t="s">
        <v>3449</v>
      </c>
      <c r="E585" s="281" t="str">
        <f>INDEX(ТабЛЭП[],MATCH(ТабТП[Код ПС]&amp;TRIM(G585),ТабЛЭП[Ключ],0),7)</f>
        <v>Y00080</v>
      </c>
      <c r="F585" s="278" t="str">
        <f>INDEX(ТабЛЭП[],MATCH(ТабТП[Код ПС]&amp;TRIM(G585),ТабЛЭП[Ключ],0),1)</f>
        <v>392-025-027</v>
      </c>
      <c r="G585" s="303" t="s">
        <v>237</v>
      </c>
      <c r="H585" s="280" t="str">
        <f>INDEX(ТабПС[],MATCH(I585,Подстанции,0),1)</f>
        <v>392-025</v>
      </c>
      <c r="I585" s="447" t="s">
        <v>251</v>
      </c>
      <c r="J585" s="328"/>
      <c r="K585" s="328"/>
      <c r="L585" s="328"/>
      <c r="M585" s="328"/>
      <c r="N585" s="328"/>
      <c r="O585" s="328"/>
      <c r="P585" s="328"/>
      <c r="Q585" s="328"/>
      <c r="R585" s="328"/>
      <c r="S585" s="328"/>
      <c r="T585" s="328"/>
      <c r="U585" s="328"/>
      <c r="V585" s="328"/>
      <c r="W585" s="328"/>
      <c r="X585" s="328"/>
      <c r="Y585" s="328"/>
      <c r="Z585" s="328"/>
      <c r="AA585" s="328"/>
      <c r="AB585" s="328"/>
      <c r="AC585" s="328"/>
      <c r="AD585" s="328"/>
      <c r="AE585" s="328"/>
      <c r="AF585" s="328"/>
      <c r="AG585" s="328"/>
      <c r="AH585" s="322"/>
      <c r="AI585" s="328"/>
      <c r="AJ585" s="420" t="s">
        <v>147</v>
      </c>
      <c r="AK585" s="328"/>
      <c r="AL585" s="328"/>
      <c r="AM585" s="210"/>
      <c r="AN585" s="263"/>
      <c r="AO585" s="263"/>
      <c r="AP585" s="263"/>
      <c r="AQ585" s="323"/>
      <c r="AR585" s="323"/>
      <c r="AS585" s="323"/>
      <c r="AT585" s="323"/>
      <c r="AU585" s="323"/>
      <c r="AV585" s="323"/>
      <c r="AW585" s="323"/>
      <c r="AX585" s="323"/>
      <c r="AY585" s="323"/>
      <c r="AZ585" s="323"/>
    </row>
    <row r="586" spans="1:52" s="61" customFormat="1" ht="15.75" hidden="1" customHeight="1" x14ac:dyDescent="0.25">
      <c r="A586" s="281" t="str">
        <f>CONCATENATE(F586,"-",C586)</f>
        <v>392-025-027-00435</v>
      </c>
      <c r="B586" s="261" t="str">
        <f>ТабТП[[#This Row],[Код ВЛ]]&amp;TRIM(ТабТП[[#This Row],[Наименование ТП]])</f>
        <v>392-025-027ТП 24-19</v>
      </c>
      <c r="C586" s="281" t="s">
        <v>670</v>
      </c>
      <c r="D586" s="196" t="s">
        <v>3450</v>
      </c>
      <c r="E586" s="281" t="str">
        <f>INDEX(ТабЛЭП[],MATCH(ТабТП[Код ПС]&amp;TRIM(G586),ТабЛЭП[Ключ],0),7)</f>
        <v>Y00080</v>
      </c>
      <c r="F586" s="278" t="str">
        <f>INDEX(ТабЛЭП[],MATCH(ТабТП[Код ПС]&amp;TRIM(G586),ТабЛЭП[Ключ],0),1)</f>
        <v>392-025-027</v>
      </c>
      <c r="G586" s="303" t="s">
        <v>237</v>
      </c>
      <c r="H586" s="280" t="str">
        <f>INDEX(ТабПС[],MATCH(I586,Подстанции,0),1)</f>
        <v>392-025</v>
      </c>
      <c r="I586" s="447" t="s">
        <v>251</v>
      </c>
      <c r="J586" s="328"/>
      <c r="K586" s="328"/>
      <c r="L586" s="328"/>
      <c r="M586" s="328"/>
      <c r="N586" s="328"/>
      <c r="O586" s="328"/>
      <c r="P586" s="328"/>
      <c r="Q586" s="328"/>
      <c r="R586" s="328"/>
      <c r="S586" s="328"/>
      <c r="T586" s="328"/>
      <c r="U586" s="328"/>
      <c r="V586" s="328"/>
      <c r="W586" s="328"/>
      <c r="X586" s="328"/>
      <c r="Y586" s="328"/>
      <c r="Z586" s="328"/>
      <c r="AA586" s="328"/>
      <c r="AB586" s="328"/>
      <c r="AC586" s="328"/>
      <c r="AD586" s="328"/>
      <c r="AE586" s="328"/>
      <c r="AF586" s="328"/>
      <c r="AG586" s="328"/>
      <c r="AH586" s="322"/>
      <c r="AI586" s="328"/>
      <c r="AJ586" s="420" t="s">
        <v>147</v>
      </c>
      <c r="AK586" s="328"/>
      <c r="AL586" s="328"/>
      <c r="AM586" s="210"/>
      <c r="AN586" s="263"/>
      <c r="AO586" s="263"/>
      <c r="AP586" s="26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</row>
    <row r="587" spans="1:52" s="61" customFormat="1" ht="15.75" hidden="1" customHeight="1" x14ac:dyDescent="0.25">
      <c r="A587" s="281" t="str">
        <f>CONCATENATE(F587,"-",C587)</f>
        <v>392-025-027-00436</v>
      </c>
      <c r="B587" s="261" t="str">
        <f>ТабТП[[#This Row],[Код ВЛ]]&amp;TRIM(ТабТП[[#This Row],[Наименование ТП]])</f>
        <v>392-025-027ТП 24-20</v>
      </c>
      <c r="C587" s="281" t="s">
        <v>671</v>
      </c>
      <c r="D587" s="196" t="s">
        <v>3451</v>
      </c>
      <c r="E587" s="281" t="str">
        <f>INDEX(ТабЛЭП[],MATCH(ТабТП[Код ПС]&amp;TRIM(G587),ТабЛЭП[Ключ],0),7)</f>
        <v>Y00080</v>
      </c>
      <c r="F587" s="278" t="str">
        <f>INDEX(ТабЛЭП[],MATCH(ТабТП[Код ПС]&amp;TRIM(G587),ТабЛЭП[Ключ],0),1)</f>
        <v>392-025-027</v>
      </c>
      <c r="G587" s="303" t="s">
        <v>237</v>
      </c>
      <c r="H587" s="280" t="str">
        <f>INDEX(ТабПС[],MATCH(I587,Подстанции,0),1)</f>
        <v>392-025</v>
      </c>
      <c r="I587" s="447" t="s">
        <v>251</v>
      </c>
      <c r="J587" s="328"/>
      <c r="K587" s="328"/>
      <c r="L587" s="328"/>
      <c r="M587" s="328"/>
      <c r="N587" s="328"/>
      <c r="O587" s="328"/>
      <c r="P587" s="328"/>
      <c r="Q587" s="328"/>
      <c r="R587" s="328"/>
      <c r="S587" s="328"/>
      <c r="T587" s="328"/>
      <c r="U587" s="328"/>
      <c r="V587" s="328"/>
      <c r="W587" s="328"/>
      <c r="X587" s="328"/>
      <c r="Y587" s="328"/>
      <c r="Z587" s="328"/>
      <c r="AA587" s="328"/>
      <c r="AB587" s="328"/>
      <c r="AC587" s="328"/>
      <c r="AD587" s="328"/>
      <c r="AE587" s="328"/>
      <c r="AF587" s="328"/>
      <c r="AG587" s="328"/>
      <c r="AH587" s="322"/>
      <c r="AI587" s="328"/>
      <c r="AJ587" s="420" t="s">
        <v>147</v>
      </c>
      <c r="AK587" s="328"/>
      <c r="AL587" s="328"/>
      <c r="AM587" s="210"/>
      <c r="AN587" s="263"/>
      <c r="AO587" s="263"/>
      <c r="AP587" s="26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</row>
    <row r="588" spans="1:52" s="61" customFormat="1" ht="15.75" hidden="1" customHeight="1" x14ac:dyDescent="0.25">
      <c r="A588" s="281" t="str">
        <f>CONCATENATE(F588,"-",C588)</f>
        <v>392-025-027-00437</v>
      </c>
      <c r="B588" s="261" t="str">
        <f>ТабТП[[#This Row],[Код ВЛ]]&amp;TRIM(ТабТП[[#This Row],[Наименование ТП]])</f>
        <v>392-025-027ТП 24-22</v>
      </c>
      <c r="C588" s="281" t="s">
        <v>672</v>
      </c>
      <c r="D588" s="196" t="s">
        <v>3452</v>
      </c>
      <c r="E588" s="281" t="str">
        <f>INDEX(ТабЛЭП[],MATCH(ТабТП[Код ПС]&amp;TRIM(G588),ТабЛЭП[Ключ],0),7)</f>
        <v>Y00080</v>
      </c>
      <c r="F588" s="278" t="str">
        <f>INDEX(ТабЛЭП[],MATCH(ТабТП[Код ПС]&amp;TRIM(G588),ТабЛЭП[Ключ],0),1)</f>
        <v>392-025-027</v>
      </c>
      <c r="G588" s="303" t="s">
        <v>237</v>
      </c>
      <c r="H588" s="280" t="str">
        <f>INDEX(ТабПС[],MATCH(I588,Подстанции,0),1)</f>
        <v>392-025</v>
      </c>
      <c r="I588" s="447" t="s">
        <v>251</v>
      </c>
      <c r="J588" s="328"/>
      <c r="K588" s="328"/>
      <c r="L588" s="328"/>
      <c r="M588" s="328"/>
      <c r="N588" s="328"/>
      <c r="O588" s="328"/>
      <c r="P588" s="328"/>
      <c r="Q588" s="328"/>
      <c r="R588" s="328"/>
      <c r="S588" s="328"/>
      <c r="T588" s="328"/>
      <c r="U588" s="328"/>
      <c r="V588" s="328"/>
      <c r="W588" s="328"/>
      <c r="X588" s="328"/>
      <c r="Y588" s="328"/>
      <c r="Z588" s="328"/>
      <c r="AA588" s="328"/>
      <c r="AB588" s="328"/>
      <c r="AC588" s="328"/>
      <c r="AD588" s="328"/>
      <c r="AE588" s="328"/>
      <c r="AF588" s="328"/>
      <c r="AG588" s="328"/>
      <c r="AH588" s="322"/>
      <c r="AI588" s="328"/>
      <c r="AJ588" s="420" t="s">
        <v>147</v>
      </c>
      <c r="AK588" s="328"/>
      <c r="AL588" s="328"/>
      <c r="AM588" s="210"/>
      <c r="AN588" s="263"/>
      <c r="AO588" s="263"/>
      <c r="AP588" s="263"/>
      <c r="AQ588" s="323"/>
      <c r="AR588" s="323"/>
      <c r="AS588" s="323"/>
      <c r="AT588" s="323"/>
      <c r="AU588" s="323"/>
      <c r="AV588" s="323"/>
      <c r="AW588" s="323"/>
      <c r="AX588" s="323"/>
      <c r="AY588" s="323"/>
      <c r="AZ588" s="323"/>
    </row>
    <row r="589" spans="1:52" s="61" customFormat="1" ht="15.75" hidden="1" customHeight="1" x14ac:dyDescent="0.25">
      <c r="A589" s="281" t="str">
        <f>CONCATENATE(F589,"-",C589)</f>
        <v>392-025-027-00438</v>
      </c>
      <c r="B589" s="261" t="str">
        <f>ТабТП[[#This Row],[Код ВЛ]]&amp;TRIM(ТабТП[[#This Row],[Наименование ТП]])</f>
        <v>392-025-027ТП 24-22 Л 2</v>
      </c>
      <c r="C589" s="281" t="s">
        <v>673</v>
      </c>
      <c r="D589" s="196" t="s">
        <v>5180</v>
      </c>
      <c r="E589" s="281" t="str">
        <f>INDEX(ТабЛЭП[],MATCH(ТабТП[Код ПС]&amp;TRIM(G589),ТабЛЭП[Ключ],0),7)</f>
        <v>Y00080</v>
      </c>
      <c r="F589" s="278" t="str">
        <f>INDEX(ТабЛЭП[],MATCH(ТабТП[Код ПС]&amp;TRIM(G589),ТабЛЭП[Ключ],0),1)</f>
        <v>392-025-027</v>
      </c>
      <c r="G589" s="303" t="s">
        <v>237</v>
      </c>
      <c r="H589" s="280" t="str">
        <f>INDEX(ТабПС[],MATCH(I589,Подстанции,0),1)</f>
        <v>392-025</v>
      </c>
      <c r="I589" s="447" t="s">
        <v>251</v>
      </c>
      <c r="J589" s="328"/>
      <c r="K589" s="328"/>
      <c r="L589" s="328"/>
      <c r="M589" s="328"/>
      <c r="N589" s="328"/>
      <c r="O589" s="328"/>
      <c r="P589" s="328"/>
      <c r="Q589" s="328"/>
      <c r="R589" s="328"/>
      <c r="S589" s="328"/>
      <c r="T589" s="328"/>
      <c r="U589" s="328"/>
      <c r="V589" s="328"/>
      <c r="W589" s="328"/>
      <c r="X589" s="328"/>
      <c r="Y589" s="328"/>
      <c r="Z589" s="328"/>
      <c r="AA589" s="328"/>
      <c r="AB589" s="328"/>
      <c r="AC589" s="328"/>
      <c r="AD589" s="328"/>
      <c r="AE589" s="328"/>
      <c r="AF589" s="328"/>
      <c r="AG589" s="328"/>
      <c r="AH589" s="322"/>
      <c r="AI589" s="328"/>
      <c r="AJ589" s="420" t="s">
        <v>147</v>
      </c>
      <c r="AK589" s="328"/>
      <c r="AL589" s="328"/>
      <c r="AM589" s="210"/>
      <c r="AN589" s="263"/>
      <c r="AO589" s="263"/>
      <c r="AP589" s="263"/>
      <c r="AQ589" s="323"/>
      <c r="AR589" s="323"/>
      <c r="AS589" s="323"/>
      <c r="AT589" s="323"/>
      <c r="AU589" s="323"/>
      <c r="AV589" s="323"/>
      <c r="AW589" s="323"/>
      <c r="AX589" s="323"/>
      <c r="AY589" s="323"/>
      <c r="AZ589" s="323"/>
    </row>
    <row r="590" spans="1:52" s="61" customFormat="1" ht="15.75" hidden="1" customHeight="1" x14ac:dyDescent="0.25">
      <c r="A590" s="281" t="str">
        <f>CONCATENATE(F590,"-",C590)</f>
        <v>392-025-027-00439</v>
      </c>
      <c r="B590" s="261" t="str">
        <f>ТабТП[[#This Row],[Код ВЛ]]&amp;TRIM(ТабТП[[#This Row],[Наименование ТП]])</f>
        <v>392-025-027ТП 24-23</v>
      </c>
      <c r="C590" s="281" t="s">
        <v>674</v>
      </c>
      <c r="D590" s="196" t="s">
        <v>3453</v>
      </c>
      <c r="E590" s="281" t="str">
        <f>INDEX(ТабЛЭП[],MATCH(ТабТП[Код ПС]&amp;TRIM(G590),ТабЛЭП[Ключ],0),7)</f>
        <v>Y00080</v>
      </c>
      <c r="F590" s="278" t="str">
        <f>INDEX(ТабЛЭП[],MATCH(ТабТП[Код ПС]&amp;TRIM(G590),ТабЛЭП[Ключ],0),1)</f>
        <v>392-025-027</v>
      </c>
      <c r="G590" s="303" t="s">
        <v>237</v>
      </c>
      <c r="H590" s="280" t="str">
        <f>INDEX(ТабПС[],MATCH(I590,Подстанции,0),1)</f>
        <v>392-025</v>
      </c>
      <c r="I590" s="447" t="s">
        <v>251</v>
      </c>
      <c r="J590" s="328"/>
      <c r="K590" s="328"/>
      <c r="L590" s="328"/>
      <c r="M590" s="328"/>
      <c r="N590" s="328"/>
      <c r="O590" s="328"/>
      <c r="P590" s="328"/>
      <c r="Q590" s="328"/>
      <c r="R590" s="328"/>
      <c r="S590" s="328"/>
      <c r="T590" s="328"/>
      <c r="U590" s="328"/>
      <c r="V590" s="328"/>
      <c r="W590" s="328"/>
      <c r="X590" s="328"/>
      <c r="Y590" s="328"/>
      <c r="Z590" s="328"/>
      <c r="AA590" s="328"/>
      <c r="AB590" s="328"/>
      <c r="AC590" s="328"/>
      <c r="AD590" s="328"/>
      <c r="AE590" s="328"/>
      <c r="AF590" s="328"/>
      <c r="AG590" s="328"/>
      <c r="AH590" s="322"/>
      <c r="AI590" s="328"/>
      <c r="AJ590" s="420" t="s">
        <v>147</v>
      </c>
      <c r="AK590" s="328"/>
      <c r="AL590" s="328"/>
      <c r="AM590" s="210"/>
      <c r="AN590" s="263"/>
      <c r="AO590" s="263"/>
      <c r="AP590" s="263"/>
      <c r="AQ590" s="323"/>
      <c r="AR590" s="323"/>
      <c r="AS590" s="323"/>
      <c r="AT590" s="323"/>
      <c r="AU590" s="323"/>
      <c r="AV590" s="323"/>
      <c r="AW590" s="323"/>
      <c r="AX590" s="323"/>
      <c r="AY590" s="323"/>
      <c r="AZ590" s="323"/>
    </row>
    <row r="591" spans="1:52" s="61" customFormat="1" ht="15.75" hidden="1" customHeight="1" x14ac:dyDescent="0.25">
      <c r="A591" s="281" t="str">
        <f>CONCATENATE(F591,"-",C591)</f>
        <v>392-025-027-00440</v>
      </c>
      <c r="B591" s="261" t="str">
        <f>ТабТП[[#This Row],[Код ВЛ]]&amp;TRIM(ТабТП[[#This Row],[Наименование ТП]])</f>
        <v>392-025-027ТП 24-24</v>
      </c>
      <c r="C591" s="281" t="s">
        <v>675</v>
      </c>
      <c r="D591" s="196" t="s">
        <v>3454</v>
      </c>
      <c r="E591" s="281" t="str">
        <f>INDEX(ТабЛЭП[],MATCH(ТабТП[Код ПС]&amp;TRIM(G591),ТабЛЭП[Ключ],0),7)</f>
        <v>Y00080</v>
      </c>
      <c r="F591" s="278" t="str">
        <f>INDEX(ТабЛЭП[],MATCH(ТабТП[Код ПС]&amp;TRIM(G591),ТабЛЭП[Ключ],0),1)</f>
        <v>392-025-027</v>
      </c>
      <c r="G591" s="303" t="s">
        <v>237</v>
      </c>
      <c r="H591" s="280" t="str">
        <f>INDEX(ТабПС[],MATCH(I591,Подстанции,0),1)</f>
        <v>392-025</v>
      </c>
      <c r="I591" s="447" t="s">
        <v>251</v>
      </c>
      <c r="J591" s="328"/>
      <c r="K591" s="328"/>
      <c r="L591" s="328"/>
      <c r="M591" s="328"/>
      <c r="N591" s="328"/>
      <c r="O591" s="328"/>
      <c r="P591" s="328"/>
      <c r="Q591" s="328"/>
      <c r="R591" s="328"/>
      <c r="S591" s="328"/>
      <c r="T591" s="328"/>
      <c r="U591" s="328"/>
      <c r="V591" s="328"/>
      <c r="W591" s="328"/>
      <c r="X591" s="328"/>
      <c r="Y591" s="328"/>
      <c r="Z591" s="328"/>
      <c r="AA591" s="328"/>
      <c r="AB591" s="328"/>
      <c r="AC591" s="328"/>
      <c r="AD591" s="328"/>
      <c r="AE591" s="328"/>
      <c r="AF591" s="328"/>
      <c r="AG591" s="328"/>
      <c r="AH591" s="322"/>
      <c r="AI591" s="328"/>
      <c r="AJ591" s="420" t="s">
        <v>147</v>
      </c>
      <c r="AK591" s="328"/>
      <c r="AL591" s="328"/>
      <c r="AM591" s="210"/>
      <c r="AN591" s="263"/>
      <c r="AO591" s="263"/>
      <c r="AP591" s="263"/>
      <c r="AQ591" s="323"/>
      <c r="AR591" s="323"/>
      <c r="AS591" s="323"/>
      <c r="AT591" s="323"/>
      <c r="AU591" s="323"/>
      <c r="AV591" s="323"/>
      <c r="AW591" s="323"/>
      <c r="AX591" s="323"/>
      <c r="AY591" s="323"/>
      <c r="AZ591" s="323"/>
    </row>
    <row r="592" spans="1:52" s="61" customFormat="1" ht="15.75" hidden="1" customHeight="1" x14ac:dyDescent="0.25">
      <c r="A592" s="281" t="str">
        <f>CONCATENATE(F592,"-",C592)</f>
        <v>392-025-027-00441</v>
      </c>
      <c r="B592" s="261" t="str">
        <f>ТабТП[[#This Row],[Код ВЛ]]&amp;TRIM(ТабТП[[#This Row],[Наименование ТП]])</f>
        <v>392-025-027ТП 24-25</v>
      </c>
      <c r="C592" s="281" t="s">
        <v>676</v>
      </c>
      <c r="D592" s="196" t="s">
        <v>3455</v>
      </c>
      <c r="E592" s="281" t="str">
        <f>INDEX(ТабЛЭП[],MATCH(ТабТП[Код ПС]&amp;TRIM(G592),ТабЛЭП[Ключ],0),7)</f>
        <v>Y00080</v>
      </c>
      <c r="F592" s="278" t="str">
        <f>INDEX(ТабЛЭП[],MATCH(ТабТП[Код ПС]&amp;TRIM(G592),ТабЛЭП[Ключ],0),1)</f>
        <v>392-025-027</v>
      </c>
      <c r="G592" s="303" t="s">
        <v>237</v>
      </c>
      <c r="H592" s="280" t="str">
        <f>INDEX(ТабПС[],MATCH(I592,Подстанции,0),1)</f>
        <v>392-025</v>
      </c>
      <c r="I592" s="447" t="s">
        <v>251</v>
      </c>
      <c r="J592" s="328"/>
      <c r="K592" s="328"/>
      <c r="L592" s="328"/>
      <c r="M592" s="328"/>
      <c r="N592" s="328"/>
      <c r="O592" s="328"/>
      <c r="P592" s="328"/>
      <c r="Q592" s="328"/>
      <c r="R592" s="328"/>
      <c r="S592" s="328"/>
      <c r="T592" s="328"/>
      <c r="U592" s="328"/>
      <c r="V592" s="328"/>
      <c r="W592" s="328"/>
      <c r="X592" s="328"/>
      <c r="Y592" s="328"/>
      <c r="Z592" s="328"/>
      <c r="AA592" s="328"/>
      <c r="AB592" s="328"/>
      <c r="AC592" s="328"/>
      <c r="AD592" s="328"/>
      <c r="AE592" s="328"/>
      <c r="AF592" s="328"/>
      <c r="AG592" s="328"/>
      <c r="AH592" s="322"/>
      <c r="AI592" s="328"/>
      <c r="AJ592" s="420" t="s">
        <v>147</v>
      </c>
      <c r="AK592" s="328"/>
      <c r="AL592" s="328"/>
      <c r="AM592" s="210"/>
      <c r="AN592" s="263"/>
      <c r="AO592" s="263"/>
      <c r="AP592" s="263"/>
      <c r="AQ592" s="323"/>
      <c r="AR592" s="323"/>
      <c r="AS592" s="323"/>
      <c r="AT592" s="323"/>
      <c r="AU592" s="323"/>
      <c r="AV592" s="323"/>
      <c r="AW592" s="323"/>
      <c r="AX592" s="323"/>
      <c r="AY592" s="323"/>
      <c r="AZ592" s="323"/>
    </row>
    <row r="593" spans="1:52" s="61" customFormat="1" ht="15.75" hidden="1" customHeight="1" x14ac:dyDescent="0.25">
      <c r="A593" s="281" t="str">
        <f>CONCATENATE(F593,"-",C593)</f>
        <v>392-025-027-00442</v>
      </c>
      <c r="B593" s="261" t="str">
        <f>ТабТП[[#This Row],[Код ВЛ]]&amp;TRIM(ТабТП[[#This Row],[Наименование ТП]])</f>
        <v>392-025-027ТП 24-26</v>
      </c>
      <c r="C593" s="281" t="s">
        <v>677</v>
      </c>
      <c r="D593" s="196" t="s">
        <v>3456</v>
      </c>
      <c r="E593" s="281" t="str">
        <f>INDEX(ТабЛЭП[],MATCH(ТабТП[Код ПС]&amp;TRIM(G593),ТабЛЭП[Ключ],0),7)</f>
        <v>Y00080</v>
      </c>
      <c r="F593" s="278" t="str">
        <f>INDEX(ТабЛЭП[],MATCH(ТабТП[Код ПС]&amp;TRIM(G593),ТабЛЭП[Ключ],0),1)</f>
        <v>392-025-027</v>
      </c>
      <c r="G593" s="303" t="s">
        <v>237</v>
      </c>
      <c r="H593" s="280" t="str">
        <f>INDEX(ТабПС[],MATCH(I593,Подстанции,0),1)</f>
        <v>392-025</v>
      </c>
      <c r="I593" s="447" t="s">
        <v>251</v>
      </c>
      <c r="J593" s="328"/>
      <c r="K593" s="328"/>
      <c r="L593" s="328"/>
      <c r="M593" s="328"/>
      <c r="N593" s="328"/>
      <c r="O593" s="328"/>
      <c r="P593" s="328"/>
      <c r="Q593" s="328"/>
      <c r="R593" s="328"/>
      <c r="S593" s="328"/>
      <c r="T593" s="328"/>
      <c r="U593" s="328"/>
      <c r="V593" s="328"/>
      <c r="W593" s="328"/>
      <c r="X593" s="328"/>
      <c r="Y593" s="328"/>
      <c r="Z593" s="328"/>
      <c r="AA593" s="328"/>
      <c r="AB593" s="328"/>
      <c r="AC593" s="328"/>
      <c r="AD593" s="328"/>
      <c r="AE593" s="328"/>
      <c r="AF593" s="328"/>
      <c r="AG593" s="328"/>
      <c r="AH593" s="322"/>
      <c r="AI593" s="328"/>
      <c r="AJ593" s="420" t="s">
        <v>147</v>
      </c>
      <c r="AK593" s="328"/>
      <c r="AL593" s="328"/>
      <c r="AM593" s="210"/>
      <c r="AN593" s="263"/>
      <c r="AO593" s="263"/>
      <c r="AP593" s="263"/>
      <c r="AQ593" s="323"/>
      <c r="AR593" s="323"/>
      <c r="AS593" s="323"/>
      <c r="AT593" s="323"/>
      <c r="AU593" s="323"/>
      <c r="AV593" s="323"/>
      <c r="AW593" s="323"/>
      <c r="AX593" s="323"/>
      <c r="AY593" s="323"/>
      <c r="AZ593" s="323"/>
    </row>
    <row r="594" spans="1:52" s="61" customFormat="1" ht="15.75" hidden="1" customHeight="1" x14ac:dyDescent="0.25">
      <c r="A594" s="281" t="str">
        <f>CONCATENATE(F594,"-",C594)</f>
        <v>392-025-027-00443</v>
      </c>
      <c r="B594" s="261" t="str">
        <f>ТабТП[[#This Row],[Код ВЛ]]&amp;TRIM(ТабТП[[#This Row],[Наименование ТП]])</f>
        <v>392-025-027ТП 92-01</v>
      </c>
      <c r="C594" s="281" t="s">
        <v>678</v>
      </c>
      <c r="D594" s="196" t="s">
        <v>3457</v>
      </c>
      <c r="E594" s="281" t="str">
        <f>INDEX(ТабЛЭП[],MATCH(ТабТП[Код ПС]&amp;TRIM(G594),ТабЛЭП[Ключ],0),7)</f>
        <v>Y00080</v>
      </c>
      <c r="F594" s="278" t="str">
        <f>INDEX(ТабЛЭП[],MATCH(ТабТП[Код ПС]&amp;TRIM(G594),ТабЛЭП[Ключ],0),1)</f>
        <v>392-025-027</v>
      </c>
      <c r="G594" s="303" t="s">
        <v>237</v>
      </c>
      <c r="H594" s="280" t="str">
        <f>INDEX(ТабПС[],MATCH(I594,Подстанции,0),1)</f>
        <v>392-025</v>
      </c>
      <c r="I594" s="447" t="s">
        <v>251</v>
      </c>
      <c r="J594" s="328"/>
      <c r="K594" s="328"/>
      <c r="L594" s="328"/>
      <c r="M594" s="328"/>
      <c r="N594" s="328"/>
      <c r="O594" s="328"/>
      <c r="P594" s="328"/>
      <c r="Q594" s="328"/>
      <c r="R594" s="328"/>
      <c r="S594" s="328"/>
      <c r="T594" s="328"/>
      <c r="U594" s="328"/>
      <c r="V594" s="328"/>
      <c r="W594" s="328"/>
      <c r="X594" s="328"/>
      <c r="Y594" s="328"/>
      <c r="Z594" s="328"/>
      <c r="AA594" s="328"/>
      <c r="AB594" s="328"/>
      <c r="AC594" s="328"/>
      <c r="AD594" s="328"/>
      <c r="AE594" s="328"/>
      <c r="AF594" s="328"/>
      <c r="AG594" s="328"/>
      <c r="AH594" s="322"/>
      <c r="AI594" s="328"/>
      <c r="AJ594" s="420" t="s">
        <v>147</v>
      </c>
      <c r="AK594" s="328"/>
      <c r="AL594" s="328"/>
      <c r="AM594" s="210"/>
      <c r="AN594" s="263"/>
      <c r="AO594" s="263"/>
      <c r="AP594" s="263"/>
      <c r="AQ594" s="323"/>
      <c r="AR594" s="323"/>
      <c r="AS594" s="323"/>
      <c r="AT594" s="323"/>
      <c r="AU594" s="323"/>
      <c r="AV594" s="323"/>
      <c r="AW594" s="323"/>
      <c r="AX594" s="323"/>
      <c r="AY594" s="323"/>
      <c r="AZ594" s="323"/>
    </row>
    <row r="595" spans="1:52" s="61" customFormat="1" ht="15.75" hidden="1" customHeight="1" x14ac:dyDescent="0.25">
      <c r="A595" s="176" t="str">
        <f>CONCATENATE(F595,"-",C595)</f>
        <v>392-025-027-02211</v>
      </c>
      <c r="B595" s="491" t="str">
        <f>ТабТП[[#This Row],[Код ВЛ]]&amp;TRIM(ТабТП[[#This Row],[Наименование ТП]])</f>
        <v>392-025-027ТП 102</v>
      </c>
      <c r="C595" s="284" t="s">
        <v>2961</v>
      </c>
      <c r="D595" s="499" t="s">
        <v>3458</v>
      </c>
      <c r="E595" s="177" t="str">
        <f>INDEX(ТабЛЭП[],MATCH(ТабТП[Код ПС]&amp;TRIM(G595),ТабЛЭП[Ключ],0),7)</f>
        <v>Y00080</v>
      </c>
      <c r="F595" s="178" t="str">
        <f>INDEX(ТабЛЭП[],MATCH(ТабТП[Код ПС]&amp;TRIM(G595),ТабЛЭП[Ключ],0),1)</f>
        <v>392-025-027</v>
      </c>
      <c r="G595" s="290" t="s">
        <v>187</v>
      </c>
      <c r="H595" s="179" t="str">
        <f>INDEX(ТабПС[],MATCH(I595,Подстанции,0),1)</f>
        <v>392-025</v>
      </c>
      <c r="I595" s="447" t="s">
        <v>251</v>
      </c>
      <c r="J595" s="328"/>
      <c r="K595" s="328"/>
      <c r="L595" s="328"/>
      <c r="M595" s="328"/>
      <c r="N595" s="328"/>
      <c r="O595" s="180"/>
      <c r="P595" s="328"/>
      <c r="Q595" s="328"/>
      <c r="R595" s="328"/>
      <c r="S595" s="328"/>
      <c r="T595" s="328"/>
      <c r="U595" s="328"/>
      <c r="V595" s="328"/>
      <c r="W595" s="328"/>
      <c r="X595" s="328"/>
      <c r="Y595" s="328"/>
      <c r="Z595" s="328"/>
      <c r="AA595" s="328"/>
      <c r="AB595" s="328"/>
      <c r="AC595" s="328"/>
      <c r="AD595" s="180"/>
      <c r="AE595" s="180"/>
      <c r="AF595" s="180"/>
      <c r="AG595" s="328"/>
      <c r="AH595" s="181"/>
      <c r="AI595" s="181"/>
      <c r="AJ595" s="390" t="s">
        <v>147</v>
      </c>
      <c r="AK595" s="180"/>
      <c r="AL595" s="180"/>
      <c r="AM595" s="180"/>
      <c r="AN595" s="182"/>
      <c r="AO595" s="182"/>
      <c r="AP595" s="182"/>
      <c r="AQ595" s="323"/>
      <c r="AR595" s="323"/>
      <c r="AS595" s="323"/>
      <c r="AT595" s="323"/>
      <c r="AU595" s="323"/>
      <c r="AV595" s="323"/>
      <c r="AW595" s="323"/>
      <c r="AX595" s="323"/>
      <c r="AY595" s="323"/>
      <c r="AZ595" s="323"/>
    </row>
    <row r="596" spans="1:52" s="61" customFormat="1" ht="15.75" hidden="1" customHeight="1" x14ac:dyDescent="0.25">
      <c r="A596" s="176" t="str">
        <f>CONCATENATE(F596,"-",C596)</f>
        <v>392-025-027-02212</v>
      </c>
      <c r="B596" s="491" t="str">
        <f>ТабТП[[#This Row],[Код ВЛ]]&amp;TRIM(ТабТП[[#This Row],[Наименование ТП]])</f>
        <v>392-025-027ТП 105</v>
      </c>
      <c r="C596" s="284" t="s">
        <v>2962</v>
      </c>
      <c r="D596" s="499" t="s">
        <v>3428</v>
      </c>
      <c r="E596" s="177" t="str">
        <f>INDEX(ТабЛЭП[],MATCH(ТабТП[Код ПС]&amp;TRIM(G596),ТабЛЭП[Ключ],0),7)</f>
        <v>Y00080</v>
      </c>
      <c r="F596" s="178" t="str">
        <f>INDEX(ТабЛЭП[],MATCH(ТабТП[Код ПС]&amp;TRIM(G596),ТабЛЭП[Ключ],0),1)</f>
        <v>392-025-027</v>
      </c>
      <c r="G596" s="290" t="s">
        <v>187</v>
      </c>
      <c r="H596" s="179" t="str">
        <f>INDEX(ТабПС[],MATCH(I596,Подстанции,0),1)</f>
        <v>392-025</v>
      </c>
      <c r="I596" s="447" t="s">
        <v>251</v>
      </c>
      <c r="J596" s="328"/>
      <c r="K596" s="328"/>
      <c r="L596" s="328"/>
      <c r="M596" s="328"/>
      <c r="N596" s="328"/>
      <c r="O596" s="180"/>
      <c r="P596" s="328"/>
      <c r="Q596" s="328"/>
      <c r="R596" s="328"/>
      <c r="S596" s="328"/>
      <c r="T596" s="328"/>
      <c r="U596" s="328"/>
      <c r="V596" s="328"/>
      <c r="W596" s="328"/>
      <c r="X596" s="328"/>
      <c r="Y596" s="328"/>
      <c r="Z596" s="328"/>
      <c r="AA596" s="328"/>
      <c r="AB596" s="328"/>
      <c r="AC596" s="328"/>
      <c r="AD596" s="180"/>
      <c r="AE596" s="180"/>
      <c r="AF596" s="180"/>
      <c r="AG596" s="328"/>
      <c r="AH596" s="181"/>
      <c r="AI596" s="181"/>
      <c r="AJ596" s="390" t="s">
        <v>147</v>
      </c>
      <c r="AK596" s="180"/>
      <c r="AL596" s="180"/>
      <c r="AM596" s="180"/>
      <c r="AN596" s="182"/>
      <c r="AO596" s="182"/>
      <c r="AP596" s="182"/>
      <c r="AQ596" s="323"/>
      <c r="AR596" s="323"/>
      <c r="AS596" s="323"/>
      <c r="AT596" s="323"/>
      <c r="AU596" s="323"/>
      <c r="AV596" s="323"/>
      <c r="AW596" s="323"/>
      <c r="AX596" s="323"/>
      <c r="AY596" s="323"/>
      <c r="AZ596" s="323"/>
    </row>
    <row r="597" spans="1:52" s="61" customFormat="1" ht="15.75" hidden="1" customHeight="1" x14ac:dyDescent="0.25">
      <c r="A597" s="176" t="str">
        <f>CONCATENATE(F597,"-",C597)</f>
        <v>392-025-027-02213</v>
      </c>
      <c r="B597" s="491" t="str">
        <f>ТабТП[[#This Row],[Код ВЛ]]&amp;TRIM(ТабТП[[#This Row],[Наименование ТП]])</f>
        <v>392-025-027ТП 116</v>
      </c>
      <c r="C597" s="284" t="s">
        <v>2963</v>
      </c>
      <c r="D597" s="499" t="s">
        <v>3429</v>
      </c>
      <c r="E597" s="177" t="str">
        <f>INDEX(ТабЛЭП[],MATCH(ТабТП[Код ПС]&amp;TRIM(G597),ТабЛЭП[Ключ],0),7)</f>
        <v>Y00080</v>
      </c>
      <c r="F597" s="178" t="str">
        <f>INDEX(ТабЛЭП[],MATCH(ТабТП[Код ПС]&amp;TRIM(G597),ТабЛЭП[Ключ],0),1)</f>
        <v>392-025-027</v>
      </c>
      <c r="G597" s="290" t="s">
        <v>187</v>
      </c>
      <c r="H597" s="179" t="str">
        <f>INDEX(ТабПС[],MATCH(I597,Подстанции,0),1)</f>
        <v>392-025</v>
      </c>
      <c r="I597" s="447" t="s">
        <v>251</v>
      </c>
      <c r="J597" s="328"/>
      <c r="K597" s="328"/>
      <c r="L597" s="328"/>
      <c r="M597" s="328"/>
      <c r="N597" s="328"/>
      <c r="O597" s="180"/>
      <c r="P597" s="328"/>
      <c r="Q597" s="328"/>
      <c r="R597" s="328"/>
      <c r="S597" s="328"/>
      <c r="T597" s="328"/>
      <c r="U597" s="328"/>
      <c r="V597" s="328"/>
      <c r="W597" s="328"/>
      <c r="X597" s="328"/>
      <c r="Y597" s="328"/>
      <c r="Z597" s="328"/>
      <c r="AA597" s="328"/>
      <c r="AB597" s="328"/>
      <c r="AC597" s="328"/>
      <c r="AD597" s="180"/>
      <c r="AE597" s="180"/>
      <c r="AF597" s="180"/>
      <c r="AG597" s="328"/>
      <c r="AH597" s="181"/>
      <c r="AI597" s="181"/>
      <c r="AJ597" s="390" t="s">
        <v>147</v>
      </c>
      <c r="AK597" s="180"/>
      <c r="AL597" s="180"/>
      <c r="AM597" s="180"/>
      <c r="AN597" s="182"/>
      <c r="AO597" s="182"/>
      <c r="AP597" s="182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79"/>
    </row>
    <row r="598" spans="1:52" s="61" customFormat="1" ht="15.75" hidden="1" customHeight="1" x14ac:dyDescent="0.25">
      <c r="A598" s="176" t="str">
        <f>CONCATENATE(F598,"-",C598)</f>
        <v>392-025-027-02214</v>
      </c>
      <c r="B598" s="491" t="str">
        <f>ТабТП[[#This Row],[Код ВЛ]]&amp;TRIM(ТабТП[[#This Row],[Наименование ТП]])</f>
        <v>392-025-027ТП 133</v>
      </c>
      <c r="C598" s="284" t="s">
        <v>2964</v>
      </c>
      <c r="D598" s="499" t="s">
        <v>3430</v>
      </c>
      <c r="E598" s="177" t="str">
        <f>INDEX(ТабЛЭП[],MATCH(ТабТП[Код ПС]&amp;TRIM(G598),ТабЛЭП[Ключ],0),7)</f>
        <v>Y00080</v>
      </c>
      <c r="F598" s="178" t="str">
        <f>INDEX(ТабЛЭП[],MATCH(ТабТП[Код ПС]&amp;TRIM(G598),ТабЛЭП[Ключ],0),1)</f>
        <v>392-025-027</v>
      </c>
      <c r="G598" s="290" t="s">
        <v>187</v>
      </c>
      <c r="H598" s="179" t="str">
        <f>INDEX(ТабПС[],MATCH(I598,Подстанции,0),1)</f>
        <v>392-025</v>
      </c>
      <c r="I598" s="447" t="s">
        <v>251</v>
      </c>
      <c r="J598" s="328"/>
      <c r="K598" s="328"/>
      <c r="L598" s="328"/>
      <c r="M598" s="328"/>
      <c r="N598" s="328"/>
      <c r="O598" s="180"/>
      <c r="P598" s="328"/>
      <c r="Q598" s="328"/>
      <c r="R598" s="328"/>
      <c r="S598" s="328"/>
      <c r="T598" s="328"/>
      <c r="U598" s="328"/>
      <c r="V598" s="328"/>
      <c r="W598" s="328"/>
      <c r="X598" s="328"/>
      <c r="Y598" s="328"/>
      <c r="Z598" s="328"/>
      <c r="AA598" s="328"/>
      <c r="AB598" s="328"/>
      <c r="AC598" s="328"/>
      <c r="AD598" s="180"/>
      <c r="AE598" s="180"/>
      <c r="AF598" s="180"/>
      <c r="AG598" s="328"/>
      <c r="AH598" s="181"/>
      <c r="AI598" s="181"/>
      <c r="AJ598" s="390" t="s">
        <v>147</v>
      </c>
      <c r="AK598" s="180"/>
      <c r="AL598" s="180"/>
      <c r="AM598" s="180"/>
      <c r="AN598" s="182"/>
      <c r="AO598" s="182"/>
      <c r="AP598" s="182"/>
      <c r="AQ598" s="323"/>
      <c r="AR598" s="323"/>
      <c r="AS598" s="323"/>
      <c r="AT598" s="323"/>
      <c r="AU598" s="323"/>
      <c r="AV598" s="323"/>
      <c r="AW598" s="323"/>
      <c r="AX598" s="323"/>
      <c r="AY598" s="323"/>
      <c r="AZ598" s="379"/>
    </row>
    <row r="599" spans="1:52" s="61" customFormat="1" ht="15.75" hidden="1" customHeight="1" x14ac:dyDescent="0.25">
      <c r="A599" s="176" t="str">
        <f>CONCATENATE(F599,"-",C599)</f>
        <v>392-025-027-02215</v>
      </c>
      <c r="B599" s="491" t="str">
        <f>ТабТП[[#This Row],[Код ВЛ]]&amp;TRIM(ТабТП[[#This Row],[Наименование ТП]])</f>
        <v>392-025-027ТП 135</v>
      </c>
      <c r="C599" s="284" t="s">
        <v>2965</v>
      </c>
      <c r="D599" s="499" t="s">
        <v>3459</v>
      </c>
      <c r="E599" s="177" t="str">
        <f>INDEX(ТабЛЭП[],MATCH(ТабТП[Код ПС]&amp;TRIM(G599),ТабЛЭП[Ключ],0),7)</f>
        <v>Y00080</v>
      </c>
      <c r="F599" s="178" t="str">
        <f>INDEX(ТабЛЭП[],MATCH(ТабТП[Код ПС]&amp;TRIM(G599),ТабЛЭП[Ключ],0),1)</f>
        <v>392-025-027</v>
      </c>
      <c r="G599" s="290" t="s">
        <v>187</v>
      </c>
      <c r="H599" s="179" t="str">
        <f>INDEX(ТабПС[],MATCH(I599,Подстанции,0),1)</f>
        <v>392-025</v>
      </c>
      <c r="I599" s="447" t="s">
        <v>251</v>
      </c>
      <c r="J599" s="328"/>
      <c r="K599" s="328"/>
      <c r="L599" s="328"/>
      <c r="M599" s="328"/>
      <c r="N599" s="328"/>
      <c r="O599" s="180"/>
      <c r="P599" s="328"/>
      <c r="Q599" s="328"/>
      <c r="R599" s="328"/>
      <c r="S599" s="328"/>
      <c r="T599" s="328"/>
      <c r="U599" s="328"/>
      <c r="V599" s="328"/>
      <c r="W599" s="328"/>
      <c r="X599" s="328"/>
      <c r="Y599" s="328"/>
      <c r="Z599" s="328"/>
      <c r="AA599" s="328"/>
      <c r="AB599" s="328"/>
      <c r="AC599" s="328"/>
      <c r="AD599" s="180"/>
      <c r="AE599" s="180"/>
      <c r="AF599" s="180"/>
      <c r="AG599" s="328"/>
      <c r="AH599" s="181"/>
      <c r="AI599" s="181"/>
      <c r="AJ599" s="390" t="s">
        <v>147</v>
      </c>
      <c r="AK599" s="180"/>
      <c r="AL599" s="180"/>
      <c r="AM599" s="180"/>
      <c r="AN599" s="182"/>
      <c r="AO599" s="182"/>
      <c r="AP599" s="182"/>
      <c r="AQ599" s="323"/>
      <c r="AR599" s="323"/>
      <c r="AS599" s="323"/>
      <c r="AT599" s="323"/>
      <c r="AU599" s="323"/>
      <c r="AV599" s="323"/>
      <c r="AW599" s="323"/>
      <c r="AX599" s="323"/>
      <c r="AY599" s="323"/>
      <c r="AZ599" s="379"/>
    </row>
    <row r="600" spans="1:52" s="61" customFormat="1" ht="15.75" hidden="1" customHeight="1" x14ac:dyDescent="0.25">
      <c r="A600" s="176" t="str">
        <f>CONCATENATE(F600,"-",C600)</f>
        <v>392-025-027-02216</v>
      </c>
      <c r="B600" s="491" t="str">
        <f>ТабТП[[#This Row],[Код ВЛ]]&amp;TRIM(ТабТП[[#This Row],[Наименование ТП]])</f>
        <v>392-025-027ТП 136</v>
      </c>
      <c r="C600" s="284" t="s">
        <v>2966</v>
      </c>
      <c r="D600" s="499" t="s">
        <v>3431</v>
      </c>
      <c r="E600" s="177" t="str">
        <f>INDEX(ТабЛЭП[],MATCH(ТабТП[Код ПС]&amp;TRIM(G600),ТабЛЭП[Ключ],0),7)</f>
        <v>Y00080</v>
      </c>
      <c r="F600" s="178" t="str">
        <f>INDEX(ТабЛЭП[],MATCH(ТабТП[Код ПС]&amp;TRIM(G600),ТабЛЭП[Ключ],0),1)</f>
        <v>392-025-027</v>
      </c>
      <c r="G600" s="290" t="s">
        <v>187</v>
      </c>
      <c r="H600" s="179" t="str">
        <f>INDEX(ТабПС[],MATCH(I600,Подстанции,0),1)</f>
        <v>392-025</v>
      </c>
      <c r="I600" s="447" t="s">
        <v>251</v>
      </c>
      <c r="J600" s="328"/>
      <c r="K600" s="328"/>
      <c r="L600" s="328"/>
      <c r="M600" s="328"/>
      <c r="N600" s="328"/>
      <c r="O600" s="180"/>
      <c r="P600" s="328"/>
      <c r="Q600" s="328"/>
      <c r="R600" s="328"/>
      <c r="S600" s="328"/>
      <c r="T600" s="328"/>
      <c r="U600" s="328"/>
      <c r="V600" s="328"/>
      <c r="W600" s="328"/>
      <c r="X600" s="328"/>
      <c r="Y600" s="328"/>
      <c r="Z600" s="328"/>
      <c r="AA600" s="328"/>
      <c r="AB600" s="328"/>
      <c r="AC600" s="328"/>
      <c r="AD600" s="180"/>
      <c r="AE600" s="180"/>
      <c r="AF600" s="180"/>
      <c r="AG600" s="328"/>
      <c r="AH600" s="181"/>
      <c r="AI600" s="181"/>
      <c r="AJ600" s="390" t="s">
        <v>147</v>
      </c>
      <c r="AK600" s="180"/>
      <c r="AL600" s="180"/>
      <c r="AM600" s="180"/>
      <c r="AN600" s="182"/>
      <c r="AO600" s="182"/>
      <c r="AP600" s="182"/>
      <c r="AQ600" s="323"/>
      <c r="AR600" s="323"/>
      <c r="AS600" s="323"/>
      <c r="AT600" s="323"/>
      <c r="AU600" s="323"/>
      <c r="AV600" s="323"/>
      <c r="AW600" s="323"/>
      <c r="AX600" s="323"/>
      <c r="AY600" s="323"/>
      <c r="AZ600" s="379"/>
    </row>
    <row r="601" spans="1:52" s="61" customFormat="1" ht="15.75" hidden="1" customHeight="1" x14ac:dyDescent="0.25">
      <c r="A601" s="176" t="str">
        <f>CONCATENATE(F601,"-",C601)</f>
        <v>392-025-027-02217</v>
      </c>
      <c r="B601" s="491" t="str">
        <f>ТабТП[[#This Row],[Код ВЛ]]&amp;TRIM(ТабТП[[#This Row],[Наименование ТП]])</f>
        <v>392-025-027ТП 138</v>
      </c>
      <c r="C601" s="284" t="s">
        <v>2967</v>
      </c>
      <c r="D601" s="499" t="s">
        <v>3432</v>
      </c>
      <c r="E601" s="177" t="str">
        <f>INDEX(ТабЛЭП[],MATCH(ТабТП[Код ПС]&amp;TRIM(G601),ТабЛЭП[Ключ],0),7)</f>
        <v>Y00080</v>
      </c>
      <c r="F601" s="178" t="str">
        <f>INDEX(ТабЛЭП[],MATCH(ТабТП[Код ПС]&amp;TRIM(G601),ТабЛЭП[Ключ],0),1)</f>
        <v>392-025-027</v>
      </c>
      <c r="G601" s="290" t="s">
        <v>187</v>
      </c>
      <c r="H601" s="179" t="str">
        <f>INDEX(ТабПС[],MATCH(I601,Подстанции,0),1)</f>
        <v>392-025</v>
      </c>
      <c r="I601" s="447" t="s">
        <v>251</v>
      </c>
      <c r="J601" s="328"/>
      <c r="K601" s="328"/>
      <c r="L601" s="328"/>
      <c r="M601" s="328"/>
      <c r="N601" s="328"/>
      <c r="O601" s="180"/>
      <c r="P601" s="328"/>
      <c r="Q601" s="328"/>
      <c r="R601" s="328"/>
      <c r="S601" s="328"/>
      <c r="T601" s="328"/>
      <c r="U601" s="328"/>
      <c r="V601" s="328"/>
      <c r="W601" s="328"/>
      <c r="X601" s="328"/>
      <c r="Y601" s="328"/>
      <c r="Z601" s="328"/>
      <c r="AA601" s="328"/>
      <c r="AB601" s="328"/>
      <c r="AC601" s="328"/>
      <c r="AD601" s="180"/>
      <c r="AE601" s="180"/>
      <c r="AF601" s="180"/>
      <c r="AG601" s="328"/>
      <c r="AH601" s="181"/>
      <c r="AI601" s="181"/>
      <c r="AJ601" s="390" t="s">
        <v>147</v>
      </c>
      <c r="AK601" s="180"/>
      <c r="AL601" s="180"/>
      <c r="AM601" s="180"/>
      <c r="AN601" s="182"/>
      <c r="AO601" s="182"/>
      <c r="AP601" s="182"/>
      <c r="AQ601" s="323"/>
      <c r="AR601" s="323"/>
      <c r="AS601" s="323"/>
      <c r="AT601" s="323"/>
      <c r="AU601" s="323"/>
      <c r="AV601" s="323"/>
      <c r="AW601" s="323"/>
      <c r="AX601" s="323"/>
      <c r="AY601" s="323"/>
      <c r="AZ601" s="379"/>
    </row>
    <row r="602" spans="1:52" s="61" customFormat="1" ht="15.75" hidden="1" customHeight="1" x14ac:dyDescent="0.25">
      <c r="A602" s="176" t="str">
        <f>CONCATENATE(F602,"-",C602)</f>
        <v>392-025-027-02218</v>
      </c>
      <c r="B602" s="491" t="str">
        <f>ТабТП[[#This Row],[Код ВЛ]]&amp;TRIM(ТабТП[[#This Row],[Наименование ТП]])</f>
        <v>392-025-027ТП 140</v>
      </c>
      <c r="C602" s="284" t="s">
        <v>2968</v>
      </c>
      <c r="D602" s="499" t="s">
        <v>3460</v>
      </c>
      <c r="E602" s="177" t="str">
        <f>INDEX(ТабЛЭП[],MATCH(ТабТП[Код ПС]&amp;TRIM(G602),ТабЛЭП[Ключ],0),7)</f>
        <v>Y00080</v>
      </c>
      <c r="F602" s="178" t="str">
        <f>INDEX(ТабЛЭП[],MATCH(ТабТП[Код ПС]&amp;TRIM(G602),ТабЛЭП[Ключ],0),1)</f>
        <v>392-025-027</v>
      </c>
      <c r="G602" s="290" t="s">
        <v>187</v>
      </c>
      <c r="H602" s="179" t="str">
        <f>INDEX(ТабПС[],MATCH(I602,Подстанции,0),1)</f>
        <v>392-025</v>
      </c>
      <c r="I602" s="447" t="s">
        <v>251</v>
      </c>
      <c r="J602" s="328"/>
      <c r="K602" s="328"/>
      <c r="L602" s="328"/>
      <c r="M602" s="328"/>
      <c r="N602" s="328"/>
      <c r="O602" s="180"/>
      <c r="P602" s="328"/>
      <c r="Q602" s="328"/>
      <c r="R602" s="328"/>
      <c r="S602" s="328"/>
      <c r="T602" s="328"/>
      <c r="U602" s="328"/>
      <c r="V602" s="328"/>
      <c r="W602" s="328"/>
      <c r="X602" s="328"/>
      <c r="Y602" s="328"/>
      <c r="Z602" s="328"/>
      <c r="AA602" s="328"/>
      <c r="AB602" s="328"/>
      <c r="AC602" s="328"/>
      <c r="AD602" s="180"/>
      <c r="AE602" s="180"/>
      <c r="AF602" s="180"/>
      <c r="AG602" s="328"/>
      <c r="AH602" s="181"/>
      <c r="AI602" s="181"/>
      <c r="AJ602" s="390" t="s">
        <v>147</v>
      </c>
      <c r="AK602" s="180"/>
      <c r="AL602" s="180"/>
      <c r="AM602" s="180"/>
      <c r="AN602" s="182"/>
      <c r="AO602" s="182"/>
      <c r="AP602" s="182"/>
      <c r="AQ602" s="323"/>
      <c r="AR602" s="323"/>
      <c r="AS602" s="323"/>
      <c r="AT602" s="323"/>
      <c r="AU602" s="323"/>
      <c r="AV602" s="323"/>
      <c r="AW602" s="323"/>
      <c r="AX602" s="323"/>
      <c r="AY602" s="323"/>
      <c r="AZ602" s="379"/>
    </row>
    <row r="603" spans="1:52" s="61" customFormat="1" ht="15.75" hidden="1" customHeight="1" x14ac:dyDescent="0.25">
      <c r="A603" s="176" t="str">
        <f>CONCATENATE(F603,"-",C603)</f>
        <v>392-025-027-02219</v>
      </c>
      <c r="B603" s="491" t="str">
        <f>ТабТП[[#This Row],[Код ВЛ]]&amp;TRIM(ТабТП[[#This Row],[Наименование ТП]])</f>
        <v>392-025-027ТП 144</v>
      </c>
      <c r="C603" s="284" t="s">
        <v>2969</v>
      </c>
      <c r="D603" s="499" t="s">
        <v>3461</v>
      </c>
      <c r="E603" s="177" t="str">
        <f>INDEX(ТабЛЭП[],MATCH(ТабТП[Код ПС]&amp;TRIM(G603),ТабЛЭП[Ключ],0),7)</f>
        <v>Y00080</v>
      </c>
      <c r="F603" s="178" t="str">
        <f>INDEX(ТабЛЭП[],MATCH(ТабТП[Код ПС]&amp;TRIM(G603),ТабЛЭП[Ключ],0),1)</f>
        <v>392-025-027</v>
      </c>
      <c r="G603" s="290" t="s">
        <v>187</v>
      </c>
      <c r="H603" s="179" t="str">
        <f>INDEX(ТабПС[],MATCH(I603,Подстанции,0),1)</f>
        <v>392-025</v>
      </c>
      <c r="I603" s="447" t="s">
        <v>251</v>
      </c>
      <c r="J603" s="328"/>
      <c r="K603" s="328"/>
      <c r="L603" s="328"/>
      <c r="M603" s="328"/>
      <c r="N603" s="328"/>
      <c r="O603" s="180"/>
      <c r="P603" s="328"/>
      <c r="Q603" s="328"/>
      <c r="R603" s="328"/>
      <c r="S603" s="328"/>
      <c r="T603" s="328"/>
      <c r="U603" s="328"/>
      <c r="V603" s="328"/>
      <c r="W603" s="328"/>
      <c r="X603" s="328"/>
      <c r="Y603" s="328"/>
      <c r="Z603" s="328"/>
      <c r="AA603" s="328"/>
      <c r="AB603" s="328"/>
      <c r="AC603" s="328"/>
      <c r="AD603" s="180"/>
      <c r="AE603" s="180"/>
      <c r="AF603" s="180"/>
      <c r="AG603" s="328"/>
      <c r="AH603" s="181"/>
      <c r="AI603" s="181"/>
      <c r="AJ603" s="390" t="s">
        <v>147</v>
      </c>
      <c r="AK603" s="180"/>
      <c r="AL603" s="180"/>
      <c r="AM603" s="180"/>
      <c r="AN603" s="182"/>
      <c r="AO603" s="182"/>
      <c r="AP603" s="182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79"/>
    </row>
    <row r="604" spans="1:52" s="61" customFormat="1" ht="15.75" hidden="1" customHeight="1" x14ac:dyDescent="0.25">
      <c r="A604" s="176" t="str">
        <f>CONCATENATE(F604,"-",C604)</f>
        <v>392-025-027-02220</v>
      </c>
      <c r="B604" s="491" t="str">
        <f>ТабТП[[#This Row],[Код ВЛ]]&amp;TRIM(ТабТП[[#This Row],[Наименование ТП]])</f>
        <v>392-025-027ТП 145</v>
      </c>
      <c r="C604" s="284" t="s">
        <v>2970</v>
      </c>
      <c r="D604" s="499" t="s">
        <v>3462</v>
      </c>
      <c r="E604" s="177" t="str">
        <f>INDEX(ТабЛЭП[],MATCH(ТабТП[Код ПС]&amp;TRIM(G604),ТабЛЭП[Ключ],0),7)</f>
        <v>Y00080</v>
      </c>
      <c r="F604" s="178" t="str">
        <f>INDEX(ТабЛЭП[],MATCH(ТабТП[Код ПС]&amp;TRIM(G604),ТабЛЭП[Ключ],0),1)</f>
        <v>392-025-027</v>
      </c>
      <c r="G604" s="290" t="s">
        <v>187</v>
      </c>
      <c r="H604" s="179" t="str">
        <f>INDEX(ТабПС[],MATCH(I604,Подстанции,0),1)</f>
        <v>392-025</v>
      </c>
      <c r="I604" s="447" t="s">
        <v>251</v>
      </c>
      <c r="J604" s="328"/>
      <c r="K604" s="328"/>
      <c r="L604" s="328"/>
      <c r="M604" s="328"/>
      <c r="N604" s="328"/>
      <c r="O604" s="180"/>
      <c r="P604" s="328"/>
      <c r="Q604" s="328"/>
      <c r="R604" s="328"/>
      <c r="S604" s="328"/>
      <c r="T604" s="328"/>
      <c r="U604" s="328"/>
      <c r="V604" s="328"/>
      <c r="W604" s="328"/>
      <c r="X604" s="328"/>
      <c r="Y604" s="328"/>
      <c r="Z604" s="328"/>
      <c r="AA604" s="328"/>
      <c r="AB604" s="328"/>
      <c r="AC604" s="328"/>
      <c r="AD604" s="180"/>
      <c r="AE604" s="180"/>
      <c r="AF604" s="180"/>
      <c r="AG604" s="328"/>
      <c r="AH604" s="181"/>
      <c r="AI604" s="181"/>
      <c r="AJ604" s="390" t="s">
        <v>147</v>
      </c>
      <c r="AK604" s="180"/>
      <c r="AL604" s="180"/>
      <c r="AM604" s="180"/>
      <c r="AN604" s="182"/>
      <c r="AO604" s="182"/>
      <c r="AP604" s="182"/>
      <c r="AQ604" s="323"/>
      <c r="AR604" s="323"/>
      <c r="AS604" s="323"/>
      <c r="AT604" s="323"/>
      <c r="AU604" s="323"/>
      <c r="AV604" s="323"/>
      <c r="AW604" s="323"/>
      <c r="AX604" s="323"/>
      <c r="AY604" s="323"/>
      <c r="AZ604" s="379"/>
    </row>
    <row r="605" spans="1:52" s="61" customFormat="1" ht="15.75" hidden="1" customHeight="1" x14ac:dyDescent="0.25">
      <c r="A605" s="176" t="str">
        <f>CONCATENATE(F605,"-",C605)</f>
        <v>392-025-027-02221</v>
      </c>
      <c r="B605" s="491" t="str">
        <f>ТабТП[[#This Row],[Код ВЛ]]&amp;TRIM(ТабТП[[#This Row],[Наименование ТП]])</f>
        <v>392-025-027ТП 24-17</v>
      </c>
      <c r="C605" s="284" t="s">
        <v>2971</v>
      </c>
      <c r="D605" s="499" t="s">
        <v>3463</v>
      </c>
      <c r="E605" s="177" t="str">
        <f>INDEX(ТабЛЭП[],MATCH(ТабТП[Код ПС]&amp;TRIM(G605),ТабЛЭП[Ключ],0),7)</f>
        <v>Y00080</v>
      </c>
      <c r="F605" s="178" t="str">
        <f>INDEX(ТабЛЭП[],MATCH(ТабТП[Код ПС]&amp;TRIM(G605),ТабЛЭП[Ключ],0),1)</f>
        <v>392-025-027</v>
      </c>
      <c r="G605" s="290" t="s">
        <v>187</v>
      </c>
      <c r="H605" s="179" t="str">
        <f>INDEX(ТабПС[],MATCH(I605,Подстанции,0),1)</f>
        <v>392-025</v>
      </c>
      <c r="I605" s="447" t="s">
        <v>251</v>
      </c>
      <c r="J605" s="328"/>
      <c r="K605" s="328"/>
      <c r="L605" s="328"/>
      <c r="M605" s="328"/>
      <c r="N605" s="328"/>
      <c r="O605" s="180"/>
      <c r="P605" s="328"/>
      <c r="Q605" s="328"/>
      <c r="R605" s="328"/>
      <c r="S605" s="328"/>
      <c r="T605" s="328"/>
      <c r="U605" s="328"/>
      <c r="V605" s="328"/>
      <c r="W605" s="328"/>
      <c r="X605" s="328"/>
      <c r="Y605" s="328"/>
      <c r="Z605" s="328"/>
      <c r="AA605" s="328"/>
      <c r="AB605" s="328"/>
      <c r="AC605" s="328"/>
      <c r="AD605" s="180"/>
      <c r="AE605" s="180"/>
      <c r="AF605" s="180"/>
      <c r="AG605" s="328"/>
      <c r="AH605" s="181"/>
      <c r="AI605" s="181"/>
      <c r="AJ605" s="390" t="s">
        <v>147</v>
      </c>
      <c r="AK605" s="180"/>
      <c r="AL605" s="180"/>
      <c r="AM605" s="180"/>
      <c r="AN605" s="182"/>
      <c r="AO605" s="182"/>
      <c r="AP605" s="182"/>
      <c r="AQ605" s="323"/>
      <c r="AR605" s="323"/>
      <c r="AS605" s="323"/>
      <c r="AT605" s="323"/>
      <c r="AU605" s="323"/>
      <c r="AV605" s="323"/>
      <c r="AW605" s="323"/>
      <c r="AX605" s="323"/>
      <c r="AY605" s="323"/>
      <c r="AZ605" s="379"/>
    </row>
    <row r="606" spans="1:52" s="61" customFormat="1" ht="15.75" hidden="1" customHeight="1" x14ac:dyDescent="0.25">
      <c r="A606" s="176" t="str">
        <f>CONCATENATE(F606,"-",C606)</f>
        <v>392-025-027-02222</v>
      </c>
      <c r="B606" s="491" t="str">
        <f>ТабТП[[#This Row],[Код ВЛ]]&amp;TRIM(ТабТП[[#This Row],[Наименование ТП]])</f>
        <v>392-025-027ТП 24-27</v>
      </c>
      <c r="C606" s="284" t="s">
        <v>2972</v>
      </c>
      <c r="D606" s="499" t="s">
        <v>3464</v>
      </c>
      <c r="E606" s="177" t="str">
        <f>INDEX(ТабЛЭП[],MATCH(ТабТП[Код ПС]&amp;TRIM(G606),ТабЛЭП[Ключ],0),7)</f>
        <v>Y00080</v>
      </c>
      <c r="F606" s="178" t="str">
        <f>INDEX(ТабЛЭП[],MATCH(ТабТП[Код ПС]&amp;TRIM(G606),ТабЛЭП[Ключ],0),1)</f>
        <v>392-025-027</v>
      </c>
      <c r="G606" s="290" t="s">
        <v>187</v>
      </c>
      <c r="H606" s="179" t="str">
        <f>INDEX(ТабПС[],MATCH(I606,Подстанции,0),1)</f>
        <v>392-025</v>
      </c>
      <c r="I606" s="447" t="s">
        <v>251</v>
      </c>
      <c r="J606" s="328"/>
      <c r="K606" s="328"/>
      <c r="L606" s="328"/>
      <c r="M606" s="328"/>
      <c r="N606" s="328"/>
      <c r="O606" s="180"/>
      <c r="P606" s="328"/>
      <c r="Q606" s="328"/>
      <c r="R606" s="328"/>
      <c r="S606" s="328"/>
      <c r="T606" s="328"/>
      <c r="U606" s="328"/>
      <c r="V606" s="328"/>
      <c r="W606" s="328"/>
      <c r="X606" s="328"/>
      <c r="Y606" s="328"/>
      <c r="Z606" s="328"/>
      <c r="AA606" s="328"/>
      <c r="AB606" s="328"/>
      <c r="AC606" s="328"/>
      <c r="AD606" s="180"/>
      <c r="AE606" s="180"/>
      <c r="AF606" s="180"/>
      <c r="AG606" s="328"/>
      <c r="AH606" s="181"/>
      <c r="AI606" s="181"/>
      <c r="AJ606" s="390" t="s">
        <v>147</v>
      </c>
      <c r="AK606" s="180"/>
      <c r="AL606" s="180"/>
      <c r="AM606" s="180"/>
      <c r="AN606" s="182"/>
      <c r="AO606" s="182"/>
      <c r="AP606" s="182"/>
      <c r="AQ606" s="323"/>
      <c r="AR606" s="323"/>
      <c r="AS606" s="323"/>
      <c r="AT606" s="323"/>
      <c r="AU606" s="323"/>
      <c r="AV606" s="323"/>
      <c r="AW606" s="323"/>
      <c r="AX606" s="323"/>
      <c r="AY606" s="323"/>
      <c r="AZ606" s="379"/>
    </row>
    <row r="607" spans="1:52" s="61" customFormat="1" ht="15.75" hidden="1" customHeight="1" x14ac:dyDescent="0.25">
      <c r="A607" s="176" t="str">
        <f>CONCATENATE(F607,"-",C607)</f>
        <v>392-025-027-02223</v>
      </c>
      <c r="B607" s="491" t="str">
        <f>ТабТП[[#This Row],[Код ВЛ]]&amp;TRIM(ТабТП[[#This Row],[Наименование ТП]])</f>
        <v>392-025-027ТП 143</v>
      </c>
      <c r="C607" s="284" t="s">
        <v>2973</v>
      </c>
      <c r="D607" s="499" t="s">
        <v>3433</v>
      </c>
      <c r="E607" s="177" t="str">
        <f>INDEX(ТабЛЭП[],MATCH(ТабТП[Код ПС]&amp;TRIM(G607),ТабЛЭП[Ключ],0),7)</f>
        <v>Y00080</v>
      </c>
      <c r="F607" s="178" t="str">
        <f>INDEX(ТабЛЭП[],MATCH(ТабТП[Код ПС]&amp;TRIM(G607),ТабЛЭП[Ключ],0),1)</f>
        <v>392-025-027</v>
      </c>
      <c r="G607" s="290" t="s">
        <v>187</v>
      </c>
      <c r="H607" s="179" t="str">
        <f>INDEX(ТабПС[],MATCH(I607,Подстанции,0),1)</f>
        <v>392-025</v>
      </c>
      <c r="I607" s="447" t="s">
        <v>251</v>
      </c>
      <c r="J607" s="328"/>
      <c r="K607" s="328"/>
      <c r="L607" s="328"/>
      <c r="M607" s="328"/>
      <c r="N607" s="328"/>
      <c r="O607" s="180"/>
      <c r="P607" s="328"/>
      <c r="Q607" s="328"/>
      <c r="R607" s="328"/>
      <c r="S607" s="328"/>
      <c r="T607" s="328"/>
      <c r="U607" s="328"/>
      <c r="V607" s="328"/>
      <c r="W607" s="328"/>
      <c r="X607" s="328"/>
      <c r="Y607" s="328"/>
      <c r="Z607" s="328"/>
      <c r="AA607" s="328"/>
      <c r="AB607" s="328"/>
      <c r="AC607" s="328"/>
      <c r="AD607" s="180"/>
      <c r="AE607" s="180"/>
      <c r="AF607" s="180"/>
      <c r="AG607" s="328"/>
      <c r="AH607" s="181"/>
      <c r="AI607" s="181"/>
      <c r="AJ607" s="390" t="s">
        <v>147</v>
      </c>
      <c r="AK607" s="180"/>
      <c r="AL607" s="180"/>
      <c r="AM607" s="180"/>
      <c r="AN607" s="182"/>
      <c r="AO607" s="182"/>
      <c r="AP607" s="182"/>
      <c r="AQ607" s="323"/>
      <c r="AR607" s="323"/>
      <c r="AS607" s="323"/>
      <c r="AT607" s="323"/>
      <c r="AU607" s="323"/>
      <c r="AV607" s="323"/>
      <c r="AW607" s="323"/>
      <c r="AX607" s="323"/>
      <c r="AY607" s="323"/>
      <c r="AZ607" s="323"/>
    </row>
    <row r="608" spans="1:52" s="61" customFormat="1" ht="15.75" hidden="1" customHeight="1" x14ac:dyDescent="0.25">
      <c r="A608" s="197" t="str">
        <f>CONCATENATE(F608,"-",C608)</f>
        <v>392-025-027-02290</v>
      </c>
      <c r="B608" s="490" t="str">
        <f>ТабТП[[#This Row],[Код ВЛ]]&amp;TRIM(ТабТП[[#This Row],[Наименование ТП]])</f>
        <v>392-025-027ТП 21-11 Т-1</v>
      </c>
      <c r="C608" s="496" t="s">
        <v>5841</v>
      </c>
      <c r="D608" s="498" t="s">
        <v>5842</v>
      </c>
      <c r="E608" s="206" t="str">
        <f>INDEX(ТабЛЭП[],MATCH(ТабТП[Код ПС]&amp;TRIM(G608),ТабЛЭП[Ключ],0),7)</f>
        <v>Y00080</v>
      </c>
      <c r="F608" s="214" t="str">
        <f>INDEX(ТабЛЭП[],MATCH(ТабТП[Код ПС]&amp;TRIM(G608),ТабЛЭП[Ключ],0),1)</f>
        <v>392-025-027</v>
      </c>
      <c r="G608" s="290" t="s">
        <v>187</v>
      </c>
      <c r="H608" s="280" t="str">
        <f>INDEX(ТабПС[],MATCH(I608,Подстанции,0),1)</f>
        <v>392-025</v>
      </c>
      <c r="I608" s="447" t="s">
        <v>251</v>
      </c>
      <c r="J608" s="420"/>
      <c r="K608" s="420"/>
      <c r="L608" s="420"/>
      <c r="M608" s="420"/>
      <c r="N608" s="420"/>
      <c r="O608" s="420"/>
      <c r="P608" s="420"/>
      <c r="Q608" s="420"/>
      <c r="R608" s="420"/>
      <c r="S608" s="420"/>
      <c r="T608" s="420"/>
      <c r="U608" s="420"/>
      <c r="V608" s="420"/>
      <c r="W608" s="420"/>
      <c r="X608" s="420"/>
      <c r="Y608" s="420"/>
      <c r="Z608" s="420"/>
      <c r="AA608" s="420"/>
      <c r="AB608" s="420"/>
      <c r="AC608" s="420"/>
      <c r="AD608" s="420"/>
      <c r="AE608" s="420"/>
      <c r="AF608" s="420"/>
      <c r="AG608" s="420"/>
      <c r="AH608" s="419"/>
      <c r="AI608" s="419"/>
      <c r="AJ608" s="420" t="s">
        <v>147</v>
      </c>
      <c r="AK608" s="420"/>
      <c r="AL608" s="420"/>
      <c r="AM608" s="420"/>
      <c r="AN608" s="421"/>
      <c r="AO608" s="421"/>
      <c r="AP608" s="421"/>
      <c r="AQ608" s="332"/>
      <c r="AR608" s="332"/>
      <c r="AS608" s="332"/>
      <c r="AT608" s="332"/>
      <c r="AU608" s="332"/>
      <c r="AV608" s="332"/>
      <c r="AW608" s="332"/>
      <c r="AX608" s="332"/>
      <c r="AY608" s="332"/>
      <c r="AZ608" s="332"/>
    </row>
    <row r="609" spans="1:52" s="61" customFormat="1" ht="15.75" hidden="1" customHeight="1" x14ac:dyDescent="0.25">
      <c r="A609" s="197" t="str">
        <f>CONCATENATE(F609,"-",C609)</f>
        <v>392-025-027-02291</v>
      </c>
      <c r="B609" s="490" t="str">
        <f>ТабТП[[#This Row],[Код ВЛ]]&amp;TRIM(ТабТП[[#This Row],[Наименование ТП]])</f>
        <v>392-025-027ТП 21-11 Т-2</v>
      </c>
      <c r="C609" s="496" t="s">
        <v>5843</v>
      </c>
      <c r="D609" s="498" t="s">
        <v>5844</v>
      </c>
      <c r="E609" s="206" t="str">
        <f>INDEX(ТабЛЭП[],MATCH(ТабТП[Код ПС]&amp;TRIM(G609),ТабЛЭП[Ключ],0),7)</f>
        <v>Y00080</v>
      </c>
      <c r="F609" s="214" t="str">
        <f>INDEX(ТабЛЭП[],MATCH(ТабТП[Код ПС]&amp;TRIM(G609),ТабЛЭП[Ключ],0),1)</f>
        <v>392-025-027</v>
      </c>
      <c r="G609" s="290" t="s">
        <v>187</v>
      </c>
      <c r="H609" s="280" t="str">
        <f>INDEX(ТабПС[],MATCH(I609,Подстанции,0),1)</f>
        <v>392-025</v>
      </c>
      <c r="I609" s="191" t="s">
        <v>251</v>
      </c>
      <c r="J609" s="420"/>
      <c r="K609" s="420"/>
      <c r="L609" s="420"/>
      <c r="M609" s="420"/>
      <c r="N609" s="420"/>
      <c r="O609" s="420"/>
      <c r="P609" s="420"/>
      <c r="Q609" s="420"/>
      <c r="R609" s="420"/>
      <c r="S609" s="420"/>
      <c r="T609" s="420"/>
      <c r="U609" s="420"/>
      <c r="V609" s="420"/>
      <c r="W609" s="420"/>
      <c r="X609" s="420"/>
      <c r="Y609" s="420"/>
      <c r="Z609" s="420"/>
      <c r="AA609" s="420"/>
      <c r="AB609" s="420"/>
      <c r="AC609" s="420"/>
      <c r="AD609" s="420"/>
      <c r="AE609" s="420"/>
      <c r="AF609" s="420"/>
      <c r="AG609" s="420"/>
      <c r="AH609" s="419"/>
      <c r="AI609" s="419"/>
      <c r="AJ609" s="420" t="s">
        <v>147</v>
      </c>
      <c r="AK609" s="420"/>
      <c r="AL609" s="420"/>
      <c r="AM609" s="420"/>
      <c r="AN609" s="421"/>
      <c r="AO609" s="421"/>
      <c r="AP609" s="421"/>
      <c r="AQ609" s="332"/>
      <c r="AR609" s="332"/>
      <c r="AS609" s="332"/>
      <c r="AT609" s="332"/>
      <c r="AU609" s="332"/>
      <c r="AV609" s="332"/>
      <c r="AW609" s="332"/>
      <c r="AX609" s="332"/>
      <c r="AY609" s="332"/>
      <c r="AZ609" s="332"/>
    </row>
    <row r="610" spans="1:52" s="61" customFormat="1" ht="15.75" hidden="1" customHeight="1" x14ac:dyDescent="0.25">
      <c r="A610" s="197" t="str">
        <f>CONCATENATE(F610,"-",C610)</f>
        <v>392-025-027-02292</v>
      </c>
      <c r="B610" s="490" t="str">
        <f>ТабТП[[#This Row],[Код ВЛ]]&amp;TRIM(ТабТП[[#This Row],[Наименование ТП]])</f>
        <v>392-025-027ТП 92-03</v>
      </c>
      <c r="C610" s="496" t="s">
        <v>5845</v>
      </c>
      <c r="D610" s="498" t="s">
        <v>5846</v>
      </c>
      <c r="E610" s="206" t="str">
        <f>INDEX(ТабЛЭП[],MATCH(ТабТП[Код ПС]&amp;TRIM(G610),ТабЛЭП[Ключ],0),7)</f>
        <v>Y00080</v>
      </c>
      <c r="F610" s="214" t="str">
        <f>INDEX(ТабЛЭП[],MATCH(ТабТП[Код ПС]&amp;TRIM(G610),ТабЛЭП[Ключ],0),1)</f>
        <v>392-025-027</v>
      </c>
      <c r="G610" s="290" t="s">
        <v>187</v>
      </c>
      <c r="H610" s="280" t="str">
        <f>INDEX(ТабПС[],MATCH(I610,Подстанции,0),1)</f>
        <v>392-025</v>
      </c>
      <c r="I610" s="191" t="s">
        <v>251</v>
      </c>
      <c r="J610" s="420"/>
      <c r="K610" s="420"/>
      <c r="L610" s="420"/>
      <c r="M610" s="420"/>
      <c r="N610" s="420"/>
      <c r="O610" s="420"/>
      <c r="P610" s="420"/>
      <c r="Q610" s="420"/>
      <c r="R610" s="420"/>
      <c r="S610" s="420"/>
      <c r="T610" s="420"/>
      <c r="U610" s="420"/>
      <c r="V610" s="420"/>
      <c r="W610" s="420"/>
      <c r="X610" s="420"/>
      <c r="Y610" s="420"/>
      <c r="Z610" s="420"/>
      <c r="AA610" s="420"/>
      <c r="AB610" s="420"/>
      <c r="AC610" s="420"/>
      <c r="AD610" s="420"/>
      <c r="AE610" s="420"/>
      <c r="AF610" s="420"/>
      <c r="AG610" s="420"/>
      <c r="AH610" s="419"/>
      <c r="AI610" s="419"/>
      <c r="AJ610" s="420" t="s">
        <v>147</v>
      </c>
      <c r="AK610" s="420"/>
      <c r="AL610" s="420"/>
      <c r="AM610" s="420"/>
      <c r="AN610" s="421"/>
      <c r="AO610" s="421"/>
      <c r="AP610" s="421"/>
      <c r="AQ610" s="332"/>
      <c r="AR610" s="332"/>
      <c r="AS610" s="332"/>
      <c r="AT610" s="332"/>
      <c r="AU610" s="332"/>
      <c r="AV610" s="332"/>
      <c r="AW610" s="332"/>
      <c r="AX610" s="332"/>
      <c r="AY610" s="332"/>
      <c r="AZ610" s="332"/>
    </row>
    <row r="611" spans="1:52" s="61" customFormat="1" ht="15.75" hidden="1" customHeight="1" x14ac:dyDescent="0.25">
      <c r="A611" s="197" t="str">
        <f>CONCATENATE(F611,"-",C611)</f>
        <v>392-025-129-02462</v>
      </c>
      <c r="B611" s="490" t="str">
        <f>ТабТП[[#This Row],[Код ВЛ]]&amp;TRIM(ТабТП[[#This Row],[Наименование ТП]])</f>
        <v>392-025-129ТП 25-01</v>
      </c>
      <c r="C611" s="496" t="s">
        <v>6400</v>
      </c>
      <c r="D611" s="185" t="s">
        <v>6401</v>
      </c>
      <c r="E611" s="206" t="s">
        <v>5771</v>
      </c>
      <c r="F611" s="214" t="str">
        <f>INDEX(ТабЛЭП[],MATCH(ТабТП[Код ПС]&amp;TRIM(G611),ТабЛЭП[Ключ],0),1)</f>
        <v>392-025-129</v>
      </c>
      <c r="G611" s="290" t="s">
        <v>261</v>
      </c>
      <c r="H611" s="280" t="str">
        <f>INDEX(ТабПС[],MATCH(I611,Подстанции,0),1)</f>
        <v>392-025</v>
      </c>
      <c r="I611" s="447" t="s">
        <v>251</v>
      </c>
      <c r="J611" s="420"/>
      <c r="K611" s="420"/>
      <c r="L611" s="420"/>
      <c r="M611" s="420"/>
      <c r="N611" s="420"/>
      <c r="O611" s="420"/>
      <c r="P611" s="420"/>
      <c r="Q611" s="420"/>
      <c r="R611" s="420"/>
      <c r="S611" s="420"/>
      <c r="T611" s="420"/>
      <c r="U611" s="420"/>
      <c r="V611" s="420"/>
      <c r="W611" s="420"/>
      <c r="X611" s="420"/>
      <c r="Y611" s="420"/>
      <c r="Z611" s="420"/>
      <c r="AA611" s="420"/>
      <c r="AB611" s="420"/>
      <c r="AC611" s="420"/>
      <c r="AD611" s="420"/>
      <c r="AE611" s="420"/>
      <c r="AF611" s="420"/>
      <c r="AG611" s="420"/>
      <c r="AH611" s="419"/>
      <c r="AI611" s="419"/>
      <c r="AJ611" s="420"/>
      <c r="AK611" s="420"/>
      <c r="AL611" s="420"/>
      <c r="AM611" s="420"/>
      <c r="AN611" s="421"/>
      <c r="AO611" s="421"/>
      <c r="AP611" s="421"/>
      <c r="AQ611" s="332"/>
      <c r="AR611" s="332"/>
      <c r="AS611" s="332"/>
      <c r="AT611" s="332"/>
      <c r="AU611" s="332"/>
      <c r="AV611" s="332"/>
      <c r="AW611" s="332"/>
      <c r="AX611" s="332"/>
      <c r="AY611" s="332"/>
      <c r="AZ611" s="332"/>
    </row>
    <row r="612" spans="1:52" s="61" customFormat="1" ht="15.75" hidden="1" customHeight="1" x14ac:dyDescent="0.25">
      <c r="A612" s="197" t="str">
        <f>CONCATENATE(F612,"-",C612)</f>
        <v>392-025-129-02516</v>
      </c>
      <c r="B612" s="490" t="str">
        <f>ТабТП[[#This Row],[Код ВЛ]]&amp;TRIM(ТабТП[[#This Row],[Наименование ТП]])</f>
        <v>392-025-129ТП 25-02</v>
      </c>
      <c r="C612" s="496" t="s">
        <v>6522</v>
      </c>
      <c r="D612" s="185" t="s">
        <v>6507</v>
      </c>
      <c r="E612" s="206" t="str">
        <f>INDEX(ТабЛЭП[],MATCH(ТабТП[Код ПС]&amp;TRIM(G612),ТабЛЭП[Ключ],0),7)</f>
        <v>Y00128</v>
      </c>
      <c r="F612" s="214" t="str">
        <f>INDEX(ТабЛЭП[],MATCH(ТабТП[Код ПС]&amp;TRIM(G612),ТабЛЭП[Ключ],0),1)</f>
        <v>392-025-129</v>
      </c>
      <c r="G612" s="290" t="s">
        <v>261</v>
      </c>
      <c r="H612" s="280" t="str">
        <f>INDEX(ТабПС[],MATCH(I612,Подстанции,0),1)</f>
        <v>392-025</v>
      </c>
      <c r="I612" s="447" t="s">
        <v>251</v>
      </c>
      <c r="J612" s="420"/>
      <c r="K612" s="420"/>
      <c r="L612" s="420"/>
      <c r="M612" s="420"/>
      <c r="N612" s="420"/>
      <c r="O612" s="420"/>
      <c r="P612" s="420"/>
      <c r="Q612" s="420"/>
      <c r="R612" s="420"/>
      <c r="S612" s="420"/>
      <c r="T612" s="420"/>
      <c r="U612" s="420"/>
      <c r="V612" s="420"/>
      <c r="W612" s="420"/>
      <c r="X612" s="420"/>
      <c r="Y612" s="420"/>
      <c r="Z612" s="420"/>
      <c r="AA612" s="420"/>
      <c r="AB612" s="420"/>
      <c r="AC612" s="420"/>
      <c r="AD612" s="420"/>
      <c r="AE612" s="420"/>
      <c r="AF612" s="420"/>
      <c r="AG612" s="420"/>
      <c r="AH612" s="419"/>
      <c r="AI612" s="419"/>
      <c r="AJ612" s="420"/>
      <c r="AK612" s="420"/>
      <c r="AL612" s="420"/>
      <c r="AM612" s="420"/>
      <c r="AN612" s="421"/>
      <c r="AO612" s="421"/>
      <c r="AP612" s="421"/>
      <c r="AQ612" s="332"/>
      <c r="AR612" s="332"/>
      <c r="AS612" s="332"/>
      <c r="AT612" s="332"/>
      <c r="AU612" s="332"/>
      <c r="AV612" s="332"/>
      <c r="AW612" s="332"/>
      <c r="AX612" s="332"/>
      <c r="AY612" s="332"/>
      <c r="AZ612" s="332"/>
    </row>
    <row r="613" spans="1:52" s="61" customFormat="1" ht="15.75" hidden="1" customHeight="1" x14ac:dyDescent="0.25">
      <c r="A613" s="197" t="str">
        <f>CONCATENATE(F613,"-",C613)</f>
        <v>392-025-129-02517</v>
      </c>
      <c r="B613" s="490" t="str">
        <f>ТабТП[[#This Row],[Код ВЛ]]&amp;TRIM(ТабТП[[#This Row],[Наименование ТП]])</f>
        <v>392-025-129ТП 25-03</v>
      </c>
      <c r="C613" s="496" t="s">
        <v>6523</v>
      </c>
      <c r="D613" s="185" t="s">
        <v>6508</v>
      </c>
      <c r="E613" s="206" t="str">
        <f>INDEX(ТабЛЭП[],MATCH(ТабТП[Код ПС]&amp;TRIM(G613),ТабЛЭП[Ключ],0),7)</f>
        <v>Y00128</v>
      </c>
      <c r="F613" s="214" t="str">
        <f>INDEX(ТабЛЭП[],MATCH(ТабТП[Код ПС]&amp;TRIM(G613),ТабЛЭП[Ключ],0),1)</f>
        <v>392-025-129</v>
      </c>
      <c r="G613" s="290" t="s">
        <v>261</v>
      </c>
      <c r="H613" s="280" t="str">
        <f>INDEX(ТабПС[],MATCH(I613,Подстанции,0),1)</f>
        <v>392-025</v>
      </c>
      <c r="I613" s="447" t="s">
        <v>251</v>
      </c>
      <c r="J613" s="420"/>
      <c r="K613" s="420"/>
      <c r="L613" s="420"/>
      <c r="M613" s="420"/>
      <c r="N613" s="420"/>
      <c r="O613" s="420"/>
      <c r="P613" s="420"/>
      <c r="Q613" s="420"/>
      <c r="R613" s="420"/>
      <c r="S613" s="420"/>
      <c r="T613" s="420"/>
      <c r="U613" s="420"/>
      <c r="V613" s="420"/>
      <c r="W613" s="420"/>
      <c r="X613" s="420"/>
      <c r="Y613" s="420"/>
      <c r="Z613" s="420"/>
      <c r="AA613" s="420"/>
      <c r="AB613" s="420"/>
      <c r="AC613" s="420"/>
      <c r="AD613" s="420"/>
      <c r="AE613" s="420"/>
      <c r="AF613" s="420"/>
      <c r="AG613" s="420"/>
      <c r="AH613" s="419"/>
      <c r="AI613" s="419"/>
      <c r="AJ613" s="420"/>
      <c r="AK613" s="420"/>
      <c r="AL613" s="420"/>
      <c r="AM613" s="420"/>
      <c r="AN613" s="421"/>
      <c r="AO613" s="421"/>
      <c r="AP613" s="421"/>
      <c r="AQ613" s="332"/>
      <c r="AR613" s="332"/>
      <c r="AS613" s="332"/>
      <c r="AT613" s="332"/>
      <c r="AU613" s="332"/>
      <c r="AV613" s="332"/>
      <c r="AW613" s="332"/>
      <c r="AX613" s="332"/>
      <c r="AY613" s="332"/>
      <c r="AZ613" s="332"/>
    </row>
    <row r="614" spans="1:52" s="61" customFormat="1" ht="15.75" hidden="1" customHeight="1" x14ac:dyDescent="0.25">
      <c r="A614" s="197" t="str">
        <f>CONCATENATE(F614,"-",C614)</f>
        <v>392-025-129-02518</v>
      </c>
      <c r="B614" s="490" t="str">
        <f>ТабТП[[#This Row],[Код ВЛ]]&amp;TRIM(ТабТП[[#This Row],[Наименование ТП]])</f>
        <v>392-025-129ТП 25-05</v>
      </c>
      <c r="C614" s="496" t="s">
        <v>6524</v>
      </c>
      <c r="D614" s="185" t="s">
        <v>6509</v>
      </c>
      <c r="E614" s="206" t="str">
        <f>INDEX(ТабЛЭП[],MATCH(ТабТП[Код ПС]&amp;TRIM(G614),ТабЛЭП[Ключ],0),7)</f>
        <v>Y00128</v>
      </c>
      <c r="F614" s="214" t="str">
        <f>INDEX(ТабЛЭП[],MATCH(ТабТП[Код ПС]&amp;TRIM(G614),ТабЛЭП[Ключ],0),1)</f>
        <v>392-025-129</v>
      </c>
      <c r="G614" s="290" t="s">
        <v>261</v>
      </c>
      <c r="H614" s="280" t="str">
        <f>INDEX(ТабПС[],MATCH(I614,Подстанции,0),1)</f>
        <v>392-025</v>
      </c>
      <c r="I614" s="447" t="s">
        <v>251</v>
      </c>
      <c r="J614" s="420"/>
      <c r="K614" s="420"/>
      <c r="L614" s="420"/>
      <c r="M614" s="420"/>
      <c r="N614" s="420"/>
      <c r="O614" s="420"/>
      <c r="P614" s="420"/>
      <c r="Q614" s="420"/>
      <c r="R614" s="420"/>
      <c r="S614" s="420"/>
      <c r="T614" s="420"/>
      <c r="U614" s="420"/>
      <c r="V614" s="420"/>
      <c r="W614" s="420"/>
      <c r="X614" s="420"/>
      <c r="Y614" s="420"/>
      <c r="Z614" s="420"/>
      <c r="AA614" s="420"/>
      <c r="AB614" s="420"/>
      <c r="AC614" s="420"/>
      <c r="AD614" s="420"/>
      <c r="AE614" s="420"/>
      <c r="AF614" s="420"/>
      <c r="AG614" s="420"/>
      <c r="AH614" s="419"/>
      <c r="AI614" s="419"/>
      <c r="AJ614" s="420"/>
      <c r="AK614" s="420"/>
      <c r="AL614" s="420"/>
      <c r="AM614" s="420"/>
      <c r="AN614" s="421"/>
      <c r="AO614" s="421"/>
      <c r="AP614" s="421"/>
      <c r="AQ614" s="332"/>
      <c r="AR614" s="332"/>
      <c r="AS614" s="332"/>
      <c r="AT614" s="332"/>
      <c r="AU614" s="332"/>
      <c r="AV614" s="332"/>
      <c r="AW614" s="332"/>
      <c r="AX614" s="332"/>
      <c r="AY614" s="332"/>
      <c r="AZ614" s="332"/>
    </row>
    <row r="615" spans="1:52" s="61" customFormat="1" ht="15.75" hidden="1" customHeight="1" x14ac:dyDescent="0.25">
      <c r="A615" s="197" t="str">
        <f>CONCATENATE(F615,"-",C615)</f>
        <v>392-025-129-02519</v>
      </c>
      <c r="B615" s="490" t="str">
        <f>ТабТП[[#This Row],[Код ВЛ]]&amp;TRIM(ТабТП[[#This Row],[Наименование ТП]])</f>
        <v>392-025-129ТП 25-07</v>
      </c>
      <c r="C615" s="496" t="s">
        <v>6525</v>
      </c>
      <c r="D615" s="185" t="s">
        <v>6510</v>
      </c>
      <c r="E615" s="206" t="str">
        <f>INDEX(ТабЛЭП[],MATCH(ТабТП[Код ПС]&amp;TRIM(G615),ТабЛЭП[Ключ],0),7)</f>
        <v>Y00128</v>
      </c>
      <c r="F615" s="214" t="str">
        <f>INDEX(ТабЛЭП[],MATCH(ТабТП[Код ПС]&amp;TRIM(G615),ТабЛЭП[Ключ],0),1)</f>
        <v>392-025-129</v>
      </c>
      <c r="G615" s="290" t="s">
        <v>261</v>
      </c>
      <c r="H615" s="280" t="str">
        <f>INDEX(ТабПС[],MATCH(I615,Подстанции,0),1)</f>
        <v>392-025</v>
      </c>
      <c r="I615" s="447" t="s">
        <v>251</v>
      </c>
      <c r="J615" s="420"/>
      <c r="K615" s="420"/>
      <c r="L615" s="420"/>
      <c r="M615" s="420"/>
      <c r="N615" s="420"/>
      <c r="O615" s="420"/>
      <c r="P615" s="420"/>
      <c r="Q615" s="420"/>
      <c r="R615" s="420"/>
      <c r="S615" s="420"/>
      <c r="T615" s="420"/>
      <c r="U615" s="420"/>
      <c r="V615" s="420"/>
      <c r="W615" s="420"/>
      <c r="X615" s="420"/>
      <c r="Y615" s="420"/>
      <c r="Z615" s="420"/>
      <c r="AA615" s="420"/>
      <c r="AB615" s="420"/>
      <c r="AC615" s="420"/>
      <c r="AD615" s="420"/>
      <c r="AE615" s="420"/>
      <c r="AF615" s="420"/>
      <c r="AG615" s="420"/>
      <c r="AH615" s="419"/>
      <c r="AI615" s="419"/>
      <c r="AJ615" s="420"/>
      <c r="AK615" s="420"/>
      <c r="AL615" s="420"/>
      <c r="AM615" s="420"/>
      <c r="AN615" s="421"/>
      <c r="AO615" s="421"/>
      <c r="AP615" s="421"/>
      <c r="AQ615" s="332"/>
      <c r="AR615" s="332"/>
      <c r="AS615" s="332"/>
      <c r="AT615" s="332"/>
      <c r="AU615" s="332"/>
      <c r="AV615" s="332"/>
      <c r="AW615" s="332"/>
      <c r="AX615" s="332"/>
      <c r="AY615" s="332"/>
      <c r="AZ615" s="332"/>
    </row>
    <row r="616" spans="1:52" s="61" customFormat="1" ht="15.75" hidden="1" customHeight="1" x14ac:dyDescent="0.25">
      <c r="A616" s="197" t="str">
        <f>CONCATENATE(F616,"-",C616)</f>
        <v>392-025-129-02520</v>
      </c>
      <c r="B616" s="490" t="str">
        <f>ТабТП[[#This Row],[Код ВЛ]]&amp;TRIM(ТабТП[[#This Row],[Наименование ТП]])</f>
        <v>392-025-129ТП 25-09</v>
      </c>
      <c r="C616" s="496" t="s">
        <v>6526</v>
      </c>
      <c r="D616" s="185" t="s">
        <v>6511</v>
      </c>
      <c r="E616" s="206" t="str">
        <f>INDEX(ТабЛЭП[],MATCH(ТабТП[Код ПС]&amp;TRIM(G616),ТабЛЭП[Ключ],0),7)</f>
        <v>Y00128</v>
      </c>
      <c r="F616" s="214" t="str">
        <f>INDEX(ТабЛЭП[],MATCH(ТабТП[Код ПС]&amp;TRIM(G616),ТабЛЭП[Ключ],0),1)</f>
        <v>392-025-129</v>
      </c>
      <c r="G616" s="290" t="s">
        <v>261</v>
      </c>
      <c r="H616" s="280" t="str">
        <f>INDEX(ТабПС[],MATCH(I616,Подстанции,0),1)</f>
        <v>392-025</v>
      </c>
      <c r="I616" s="447" t="s">
        <v>251</v>
      </c>
      <c r="J616" s="420"/>
      <c r="K616" s="420"/>
      <c r="L616" s="420"/>
      <c r="M616" s="420"/>
      <c r="N616" s="420"/>
      <c r="O616" s="420"/>
      <c r="P616" s="420"/>
      <c r="Q616" s="420"/>
      <c r="R616" s="420"/>
      <c r="S616" s="420"/>
      <c r="T616" s="420"/>
      <c r="U616" s="420"/>
      <c r="V616" s="420"/>
      <c r="W616" s="420"/>
      <c r="X616" s="420"/>
      <c r="Y616" s="420"/>
      <c r="Z616" s="420"/>
      <c r="AA616" s="420"/>
      <c r="AB616" s="420"/>
      <c r="AC616" s="420"/>
      <c r="AD616" s="420"/>
      <c r="AE616" s="420"/>
      <c r="AF616" s="420"/>
      <c r="AG616" s="420"/>
      <c r="AH616" s="419"/>
      <c r="AI616" s="419"/>
      <c r="AJ616" s="420"/>
      <c r="AK616" s="420"/>
      <c r="AL616" s="420"/>
      <c r="AM616" s="420"/>
      <c r="AN616" s="421"/>
      <c r="AO616" s="421"/>
      <c r="AP616" s="421"/>
      <c r="AQ616" s="332"/>
      <c r="AR616" s="332"/>
      <c r="AS616" s="332"/>
      <c r="AT616" s="332"/>
      <c r="AU616" s="332"/>
      <c r="AV616" s="332"/>
      <c r="AW616" s="332"/>
      <c r="AX616" s="332"/>
      <c r="AY616" s="332"/>
      <c r="AZ616" s="332"/>
    </row>
    <row r="617" spans="1:52" s="61" customFormat="1" ht="15.75" hidden="1" customHeight="1" x14ac:dyDescent="0.25">
      <c r="A617" s="197" t="str">
        <f>CONCATENATE(F617,"-",C617)</f>
        <v>392-025-129-02521</v>
      </c>
      <c r="B617" s="490" t="str">
        <f>ТабТП[[#This Row],[Код ВЛ]]&amp;TRIM(ТабТП[[#This Row],[Наименование ТП]])</f>
        <v>392-025-129ТП 25-11</v>
      </c>
      <c r="C617" s="496" t="s">
        <v>6527</v>
      </c>
      <c r="D617" s="185" t="s">
        <v>6512</v>
      </c>
      <c r="E617" s="206" t="str">
        <f>INDEX(ТабЛЭП[],MATCH(ТабТП[Код ПС]&amp;TRIM(G617),ТабЛЭП[Ключ],0),7)</f>
        <v>Y00128</v>
      </c>
      <c r="F617" s="214" t="str">
        <f>INDEX(ТабЛЭП[],MATCH(ТабТП[Код ПС]&amp;TRIM(G617),ТабЛЭП[Ключ],0),1)</f>
        <v>392-025-129</v>
      </c>
      <c r="G617" s="290" t="s">
        <v>261</v>
      </c>
      <c r="H617" s="280" t="str">
        <f>INDEX(ТабПС[],MATCH(I617,Подстанции,0),1)</f>
        <v>392-025</v>
      </c>
      <c r="I617" s="447" t="s">
        <v>251</v>
      </c>
      <c r="J617" s="420"/>
      <c r="K617" s="420"/>
      <c r="L617" s="420"/>
      <c r="M617" s="420"/>
      <c r="N617" s="420"/>
      <c r="O617" s="420"/>
      <c r="P617" s="420"/>
      <c r="Q617" s="420"/>
      <c r="R617" s="420"/>
      <c r="S617" s="420"/>
      <c r="T617" s="420"/>
      <c r="U617" s="420"/>
      <c r="V617" s="420"/>
      <c r="W617" s="420"/>
      <c r="X617" s="420"/>
      <c r="Y617" s="420"/>
      <c r="Z617" s="420"/>
      <c r="AA617" s="420"/>
      <c r="AB617" s="420"/>
      <c r="AC617" s="420"/>
      <c r="AD617" s="420"/>
      <c r="AE617" s="420"/>
      <c r="AF617" s="420"/>
      <c r="AG617" s="420"/>
      <c r="AH617" s="419"/>
      <c r="AI617" s="419"/>
      <c r="AJ617" s="420"/>
      <c r="AK617" s="420"/>
      <c r="AL617" s="420"/>
      <c r="AM617" s="420"/>
      <c r="AN617" s="421"/>
      <c r="AO617" s="421"/>
      <c r="AP617" s="421"/>
      <c r="AQ617" s="332"/>
      <c r="AR617" s="332"/>
      <c r="AS617" s="332"/>
      <c r="AT617" s="332"/>
      <c r="AU617" s="332"/>
      <c r="AV617" s="332"/>
      <c r="AW617" s="332"/>
      <c r="AX617" s="332"/>
      <c r="AY617" s="332"/>
      <c r="AZ617" s="332"/>
    </row>
    <row r="618" spans="1:52" s="61" customFormat="1" ht="15.75" hidden="1" customHeight="1" x14ac:dyDescent="0.25">
      <c r="A618" s="197" t="str">
        <f>CONCATENATE(F618,"-",C618)</f>
        <v>392-025-129-02522</v>
      </c>
      <c r="B618" s="490" t="str">
        <f>ТабТП[[#This Row],[Код ВЛ]]&amp;TRIM(ТабТП[[#This Row],[Наименование ТП]])</f>
        <v>392-025-129ТП 25-13</v>
      </c>
      <c r="C618" s="496" t="s">
        <v>6528</v>
      </c>
      <c r="D618" s="185" t="s">
        <v>6513</v>
      </c>
      <c r="E618" s="206" t="str">
        <f>INDEX(ТабЛЭП[],MATCH(ТабТП[Код ПС]&amp;TRIM(G618),ТабЛЭП[Ключ],0),7)</f>
        <v>Y00128</v>
      </c>
      <c r="F618" s="214" t="str">
        <f>INDEX(ТабЛЭП[],MATCH(ТабТП[Код ПС]&amp;TRIM(G618),ТабЛЭП[Ключ],0),1)</f>
        <v>392-025-129</v>
      </c>
      <c r="G618" s="290" t="s">
        <v>261</v>
      </c>
      <c r="H618" s="280" t="str">
        <f>INDEX(ТабПС[],MATCH(I618,Подстанции,0),1)</f>
        <v>392-025</v>
      </c>
      <c r="I618" s="447" t="s">
        <v>251</v>
      </c>
      <c r="J618" s="420"/>
      <c r="K618" s="420"/>
      <c r="L618" s="420"/>
      <c r="M618" s="420"/>
      <c r="N618" s="420"/>
      <c r="O618" s="420"/>
      <c r="P618" s="420"/>
      <c r="Q618" s="420"/>
      <c r="R618" s="420"/>
      <c r="S618" s="420"/>
      <c r="T618" s="420"/>
      <c r="U618" s="420"/>
      <c r="V618" s="420"/>
      <c r="W618" s="420"/>
      <c r="X618" s="420"/>
      <c r="Y618" s="420"/>
      <c r="Z618" s="420"/>
      <c r="AA618" s="420"/>
      <c r="AB618" s="420"/>
      <c r="AC618" s="420"/>
      <c r="AD618" s="420"/>
      <c r="AE618" s="420"/>
      <c r="AF618" s="420"/>
      <c r="AG618" s="420"/>
      <c r="AH618" s="419"/>
      <c r="AI618" s="419"/>
      <c r="AJ618" s="420"/>
      <c r="AK618" s="420"/>
      <c r="AL618" s="420"/>
      <c r="AM618" s="420"/>
      <c r="AN618" s="421"/>
      <c r="AO618" s="421"/>
      <c r="AP618" s="421"/>
      <c r="AQ618" s="332"/>
      <c r="AR618" s="332"/>
      <c r="AS618" s="332"/>
      <c r="AT618" s="332"/>
      <c r="AU618" s="332"/>
      <c r="AV618" s="332"/>
      <c r="AW618" s="332"/>
      <c r="AX618" s="332"/>
      <c r="AY618" s="332"/>
      <c r="AZ618" s="332"/>
    </row>
    <row r="619" spans="1:52" s="61" customFormat="1" ht="15.75" hidden="1" customHeight="1" x14ac:dyDescent="0.25">
      <c r="A619" s="197" t="str">
        <f>CONCATENATE(F619,"-",C619)</f>
        <v>392-025-129-02523</v>
      </c>
      <c r="B619" s="490" t="str">
        <f>ТабТП[[#This Row],[Код ВЛ]]&amp;TRIM(ТабТП[[#This Row],[Наименование ТП]])</f>
        <v>392-025-129ТП 25-14</v>
      </c>
      <c r="C619" s="496" t="s">
        <v>6529</v>
      </c>
      <c r="D619" s="185" t="s">
        <v>6514</v>
      </c>
      <c r="E619" s="206" t="str">
        <f>INDEX(ТабЛЭП[],MATCH(ТабТП[Код ПС]&amp;TRIM(G619),ТабЛЭП[Ключ],0),7)</f>
        <v>Y00128</v>
      </c>
      <c r="F619" s="214" t="str">
        <f>INDEX(ТабЛЭП[],MATCH(ТабТП[Код ПС]&amp;TRIM(G619),ТабЛЭП[Ключ],0),1)</f>
        <v>392-025-129</v>
      </c>
      <c r="G619" s="290" t="s">
        <v>261</v>
      </c>
      <c r="H619" s="280" t="str">
        <f>INDEX(ТабПС[],MATCH(I619,Подстанции,0),1)</f>
        <v>392-025</v>
      </c>
      <c r="I619" s="447" t="s">
        <v>251</v>
      </c>
      <c r="J619" s="420"/>
      <c r="K619" s="420"/>
      <c r="L619" s="420"/>
      <c r="M619" s="420"/>
      <c r="N619" s="420"/>
      <c r="O619" s="420"/>
      <c r="P619" s="420"/>
      <c r="Q619" s="420"/>
      <c r="R619" s="420"/>
      <c r="S619" s="420"/>
      <c r="T619" s="420"/>
      <c r="U619" s="420"/>
      <c r="V619" s="420"/>
      <c r="W619" s="420"/>
      <c r="X619" s="420"/>
      <c r="Y619" s="420"/>
      <c r="Z619" s="420"/>
      <c r="AA619" s="420"/>
      <c r="AB619" s="420"/>
      <c r="AC619" s="420"/>
      <c r="AD619" s="420"/>
      <c r="AE619" s="420"/>
      <c r="AF619" s="420"/>
      <c r="AG619" s="420"/>
      <c r="AH619" s="419"/>
      <c r="AI619" s="419"/>
      <c r="AJ619" s="420"/>
      <c r="AK619" s="420"/>
      <c r="AL619" s="420"/>
      <c r="AM619" s="420"/>
      <c r="AN619" s="421"/>
      <c r="AO619" s="421"/>
      <c r="AP619" s="421"/>
      <c r="AQ619" s="332"/>
      <c r="AR619" s="332"/>
      <c r="AS619" s="332"/>
      <c r="AT619" s="332"/>
      <c r="AU619" s="332"/>
      <c r="AV619" s="332"/>
      <c r="AW619" s="332"/>
      <c r="AX619" s="332"/>
      <c r="AY619" s="332"/>
      <c r="AZ619" s="332"/>
    </row>
    <row r="620" spans="1:52" s="61" customFormat="1" ht="15.75" hidden="1" customHeight="1" x14ac:dyDescent="0.25">
      <c r="A620" s="197" t="str">
        <f>CONCATENATE(F620,"-",C620)</f>
        <v>392-025-129-02524</v>
      </c>
      <c r="B620" s="490" t="str">
        <f>ТабТП[[#This Row],[Код ВЛ]]&amp;TRIM(ТабТП[[#This Row],[Наименование ТП]])</f>
        <v>392-025-129ТП 25-15</v>
      </c>
      <c r="C620" s="496" t="s">
        <v>6530</v>
      </c>
      <c r="D620" s="185" t="s">
        <v>6515</v>
      </c>
      <c r="E620" s="206" t="str">
        <f>INDEX(ТабЛЭП[],MATCH(ТабТП[Код ПС]&amp;TRIM(G620),ТабЛЭП[Ключ],0),7)</f>
        <v>Y00128</v>
      </c>
      <c r="F620" s="214" t="str">
        <f>INDEX(ТабЛЭП[],MATCH(ТабТП[Код ПС]&amp;TRIM(G620),ТабЛЭП[Ключ],0),1)</f>
        <v>392-025-129</v>
      </c>
      <c r="G620" s="290" t="s">
        <v>261</v>
      </c>
      <c r="H620" s="280" t="str">
        <f>INDEX(ТабПС[],MATCH(I620,Подстанции,0),1)</f>
        <v>392-025</v>
      </c>
      <c r="I620" s="447" t="s">
        <v>251</v>
      </c>
      <c r="J620" s="420"/>
      <c r="K620" s="420"/>
      <c r="L620" s="420"/>
      <c r="M620" s="420"/>
      <c r="N620" s="420"/>
      <c r="O620" s="420"/>
      <c r="P620" s="420"/>
      <c r="Q620" s="420"/>
      <c r="R620" s="420"/>
      <c r="S620" s="420"/>
      <c r="T620" s="420"/>
      <c r="U620" s="420"/>
      <c r="V620" s="420"/>
      <c r="W620" s="420"/>
      <c r="X620" s="420"/>
      <c r="Y620" s="420"/>
      <c r="Z620" s="420"/>
      <c r="AA620" s="420"/>
      <c r="AB620" s="420"/>
      <c r="AC620" s="420"/>
      <c r="AD620" s="420"/>
      <c r="AE620" s="420"/>
      <c r="AF620" s="420"/>
      <c r="AG620" s="420"/>
      <c r="AH620" s="419"/>
      <c r="AI620" s="419"/>
      <c r="AJ620" s="420"/>
      <c r="AK620" s="420"/>
      <c r="AL620" s="420"/>
      <c r="AM620" s="420"/>
      <c r="AN620" s="421"/>
      <c r="AO620" s="421"/>
      <c r="AP620" s="421"/>
      <c r="AQ620" s="332"/>
      <c r="AR620" s="332"/>
      <c r="AS620" s="332"/>
      <c r="AT620" s="332"/>
      <c r="AU620" s="332"/>
      <c r="AV620" s="332"/>
      <c r="AW620" s="332"/>
      <c r="AX620" s="332"/>
      <c r="AY620" s="332"/>
      <c r="AZ620" s="332"/>
    </row>
    <row r="621" spans="1:52" s="61" customFormat="1" ht="15.75" hidden="1" customHeight="1" x14ac:dyDescent="0.25">
      <c r="A621" s="197" t="str">
        <f>CONCATENATE(F621,"-",C621)</f>
        <v>392-025-129-02525</v>
      </c>
      <c r="B621" s="490" t="str">
        <f>ТабТП[[#This Row],[Код ВЛ]]&amp;TRIM(ТабТП[[#This Row],[Наименование ТП]])</f>
        <v>392-025-129ТП 25-16</v>
      </c>
      <c r="C621" s="496" t="s">
        <v>6531</v>
      </c>
      <c r="D621" s="185" t="s">
        <v>6516</v>
      </c>
      <c r="E621" s="206" t="str">
        <f>INDEX(ТабЛЭП[],MATCH(ТабТП[Код ПС]&amp;TRIM(G621),ТабЛЭП[Ключ],0),7)</f>
        <v>Y00128</v>
      </c>
      <c r="F621" s="214" t="str">
        <f>INDEX(ТабЛЭП[],MATCH(ТабТП[Код ПС]&amp;TRIM(G621),ТабЛЭП[Ключ],0),1)</f>
        <v>392-025-129</v>
      </c>
      <c r="G621" s="290" t="s">
        <v>261</v>
      </c>
      <c r="H621" s="280" t="str">
        <f>INDEX(ТабПС[],MATCH(I621,Подстанции,0),1)</f>
        <v>392-025</v>
      </c>
      <c r="I621" s="447" t="s">
        <v>251</v>
      </c>
      <c r="J621" s="420"/>
      <c r="K621" s="420"/>
      <c r="L621" s="420"/>
      <c r="M621" s="420"/>
      <c r="N621" s="420"/>
      <c r="O621" s="420"/>
      <c r="P621" s="420"/>
      <c r="Q621" s="420"/>
      <c r="R621" s="420"/>
      <c r="S621" s="420"/>
      <c r="T621" s="420"/>
      <c r="U621" s="420"/>
      <c r="V621" s="420"/>
      <c r="W621" s="420"/>
      <c r="X621" s="420"/>
      <c r="Y621" s="420"/>
      <c r="Z621" s="420"/>
      <c r="AA621" s="420"/>
      <c r="AB621" s="420"/>
      <c r="AC621" s="420"/>
      <c r="AD621" s="420"/>
      <c r="AE621" s="420"/>
      <c r="AF621" s="420"/>
      <c r="AG621" s="420"/>
      <c r="AH621" s="419"/>
      <c r="AI621" s="419"/>
      <c r="AJ621" s="420"/>
      <c r="AK621" s="420"/>
      <c r="AL621" s="420"/>
      <c r="AM621" s="420"/>
      <c r="AN621" s="421"/>
      <c r="AO621" s="421"/>
      <c r="AP621" s="421"/>
      <c r="AQ621" s="332"/>
      <c r="AR621" s="332"/>
      <c r="AS621" s="332"/>
      <c r="AT621" s="332"/>
      <c r="AU621" s="332"/>
      <c r="AV621" s="332"/>
      <c r="AW621" s="332"/>
      <c r="AX621" s="332"/>
      <c r="AY621" s="332"/>
      <c r="AZ621" s="332"/>
    </row>
    <row r="622" spans="1:52" s="61" customFormat="1" ht="15.75" hidden="1" customHeight="1" x14ac:dyDescent="0.25">
      <c r="A622" s="197" t="str">
        <f>CONCATENATE(F622,"-",C622)</f>
        <v>392-025-129-02526</v>
      </c>
      <c r="B622" s="490" t="str">
        <f>ТабТП[[#This Row],[Код ВЛ]]&amp;TRIM(ТабТП[[#This Row],[Наименование ТП]])</f>
        <v>392-025-129ТП 25-18</v>
      </c>
      <c r="C622" s="496" t="s">
        <v>6532</v>
      </c>
      <c r="D622" s="185" t="s">
        <v>6517</v>
      </c>
      <c r="E622" s="206" t="str">
        <f>INDEX(ТабЛЭП[],MATCH(ТабТП[Код ПС]&amp;TRIM(G622),ТабЛЭП[Ключ],0),7)</f>
        <v>Y00128</v>
      </c>
      <c r="F622" s="214" t="str">
        <f>INDEX(ТабЛЭП[],MATCH(ТабТП[Код ПС]&amp;TRIM(G622),ТабЛЭП[Ключ],0),1)</f>
        <v>392-025-129</v>
      </c>
      <c r="G622" s="290" t="s">
        <v>261</v>
      </c>
      <c r="H622" s="280" t="str">
        <f>INDEX(ТабПС[],MATCH(I622,Подстанции,0),1)</f>
        <v>392-025</v>
      </c>
      <c r="I622" s="447" t="s">
        <v>251</v>
      </c>
      <c r="J622" s="420"/>
      <c r="K622" s="420"/>
      <c r="L622" s="420"/>
      <c r="M622" s="420"/>
      <c r="N622" s="420"/>
      <c r="O622" s="420"/>
      <c r="P622" s="420"/>
      <c r="Q622" s="420"/>
      <c r="R622" s="420"/>
      <c r="S622" s="420"/>
      <c r="T622" s="420"/>
      <c r="U622" s="420"/>
      <c r="V622" s="420"/>
      <c r="W622" s="420"/>
      <c r="X622" s="420"/>
      <c r="Y622" s="420"/>
      <c r="Z622" s="420"/>
      <c r="AA622" s="420"/>
      <c r="AB622" s="420"/>
      <c r="AC622" s="420"/>
      <c r="AD622" s="420"/>
      <c r="AE622" s="420"/>
      <c r="AF622" s="420"/>
      <c r="AG622" s="420"/>
      <c r="AH622" s="419"/>
      <c r="AI622" s="419"/>
      <c r="AJ622" s="420"/>
      <c r="AK622" s="420"/>
      <c r="AL622" s="420"/>
      <c r="AM622" s="420"/>
      <c r="AN622" s="421"/>
      <c r="AO622" s="421"/>
      <c r="AP622" s="421"/>
      <c r="AQ622" s="332"/>
      <c r="AR622" s="332"/>
      <c r="AS622" s="332"/>
      <c r="AT622" s="332"/>
      <c r="AU622" s="332"/>
      <c r="AV622" s="332"/>
      <c r="AW622" s="332"/>
      <c r="AX622" s="332"/>
      <c r="AY622" s="332"/>
      <c r="AZ622" s="332"/>
    </row>
    <row r="623" spans="1:52" s="61" customFormat="1" ht="15.75" hidden="1" customHeight="1" x14ac:dyDescent="0.25">
      <c r="A623" s="197" t="str">
        <f>CONCATENATE(F623,"-",C623)</f>
        <v>392-025-129-02527</v>
      </c>
      <c r="B623" s="490" t="str">
        <f>ТабТП[[#This Row],[Код ВЛ]]&amp;TRIM(ТабТП[[#This Row],[Наименование ТП]])</f>
        <v>392-025-129ТП 25-19</v>
      </c>
      <c r="C623" s="496" t="s">
        <v>6533</v>
      </c>
      <c r="D623" s="185" t="s">
        <v>6518</v>
      </c>
      <c r="E623" s="206" t="str">
        <f>INDEX(ТабЛЭП[],MATCH(ТабТП[Код ПС]&amp;TRIM(G623),ТабЛЭП[Ключ],0),7)</f>
        <v>Y00128</v>
      </c>
      <c r="F623" s="214" t="str">
        <f>INDEX(ТабЛЭП[],MATCH(ТабТП[Код ПС]&amp;TRIM(G623),ТабЛЭП[Ключ],0),1)</f>
        <v>392-025-129</v>
      </c>
      <c r="G623" s="290" t="s">
        <v>261</v>
      </c>
      <c r="H623" s="280" t="str">
        <f>INDEX(ТабПС[],MATCH(I623,Подстанции,0),1)</f>
        <v>392-025</v>
      </c>
      <c r="I623" s="447" t="s">
        <v>251</v>
      </c>
      <c r="J623" s="420"/>
      <c r="K623" s="420"/>
      <c r="L623" s="420"/>
      <c r="M623" s="420"/>
      <c r="N623" s="420"/>
      <c r="O623" s="420"/>
      <c r="P623" s="420"/>
      <c r="Q623" s="420"/>
      <c r="R623" s="420"/>
      <c r="S623" s="420"/>
      <c r="T623" s="420"/>
      <c r="U623" s="420"/>
      <c r="V623" s="420"/>
      <c r="W623" s="420"/>
      <c r="X623" s="420"/>
      <c r="Y623" s="420"/>
      <c r="Z623" s="420"/>
      <c r="AA623" s="420"/>
      <c r="AB623" s="420"/>
      <c r="AC623" s="420"/>
      <c r="AD623" s="420"/>
      <c r="AE623" s="420"/>
      <c r="AF623" s="420"/>
      <c r="AG623" s="420"/>
      <c r="AH623" s="419"/>
      <c r="AI623" s="419"/>
      <c r="AJ623" s="420"/>
      <c r="AK623" s="420"/>
      <c r="AL623" s="420"/>
      <c r="AM623" s="420"/>
      <c r="AN623" s="421"/>
      <c r="AO623" s="421"/>
      <c r="AP623" s="421"/>
      <c r="AQ623" s="332"/>
      <c r="AR623" s="332"/>
      <c r="AS623" s="332"/>
      <c r="AT623" s="332"/>
      <c r="AU623" s="332"/>
      <c r="AV623" s="332"/>
      <c r="AW623" s="332"/>
      <c r="AX623" s="332"/>
      <c r="AY623" s="332"/>
      <c r="AZ623" s="332"/>
    </row>
    <row r="624" spans="1:52" s="61" customFormat="1" ht="15.75" hidden="1" customHeight="1" x14ac:dyDescent="0.25">
      <c r="A624" s="197" t="str">
        <f>CONCATENATE(F624,"-",C624)</f>
        <v>392-025-129-02528</v>
      </c>
      <c r="B624" s="490" t="str">
        <f>ТабТП[[#This Row],[Код ВЛ]]&amp;TRIM(ТабТП[[#This Row],[Наименование ТП]])</f>
        <v>392-025-129ТП 25-21</v>
      </c>
      <c r="C624" s="496" t="s">
        <v>6534</v>
      </c>
      <c r="D624" s="185" t="s">
        <v>6519</v>
      </c>
      <c r="E624" s="206" t="str">
        <f>INDEX(ТабЛЭП[],MATCH(ТабТП[Код ПС]&amp;TRIM(G624),ТабЛЭП[Ключ],0),7)</f>
        <v>Y00128</v>
      </c>
      <c r="F624" s="214" t="str">
        <f>INDEX(ТабЛЭП[],MATCH(ТабТП[Код ПС]&amp;TRIM(G624),ТабЛЭП[Ключ],0),1)</f>
        <v>392-025-129</v>
      </c>
      <c r="G624" s="290" t="s">
        <v>261</v>
      </c>
      <c r="H624" s="280" t="str">
        <f>INDEX(ТабПС[],MATCH(I624,Подстанции,0),1)</f>
        <v>392-025</v>
      </c>
      <c r="I624" s="447" t="s">
        <v>251</v>
      </c>
      <c r="J624" s="420"/>
      <c r="K624" s="420"/>
      <c r="L624" s="420"/>
      <c r="M624" s="420"/>
      <c r="N624" s="420"/>
      <c r="O624" s="420"/>
      <c r="P624" s="420"/>
      <c r="Q624" s="420"/>
      <c r="R624" s="420"/>
      <c r="S624" s="420"/>
      <c r="T624" s="420"/>
      <c r="U624" s="420"/>
      <c r="V624" s="420"/>
      <c r="W624" s="420"/>
      <c r="X624" s="420"/>
      <c r="Y624" s="420"/>
      <c r="Z624" s="420"/>
      <c r="AA624" s="420"/>
      <c r="AB624" s="420"/>
      <c r="AC624" s="420"/>
      <c r="AD624" s="420"/>
      <c r="AE624" s="420"/>
      <c r="AF624" s="420"/>
      <c r="AG624" s="420"/>
      <c r="AH624" s="419"/>
      <c r="AI624" s="419"/>
      <c r="AJ624" s="420"/>
      <c r="AK624" s="420"/>
      <c r="AL624" s="420"/>
      <c r="AM624" s="420"/>
      <c r="AN624" s="421"/>
      <c r="AO624" s="421"/>
      <c r="AP624" s="421"/>
      <c r="AQ624" s="332"/>
      <c r="AR624" s="332"/>
      <c r="AS624" s="332"/>
      <c r="AT624" s="332"/>
      <c r="AU624" s="332"/>
      <c r="AV624" s="332"/>
      <c r="AW624" s="332"/>
      <c r="AX624" s="332"/>
      <c r="AY624" s="332"/>
      <c r="AZ624" s="332"/>
    </row>
    <row r="625" spans="1:52" s="61" customFormat="1" ht="15.75" hidden="1" customHeight="1" x14ac:dyDescent="0.25">
      <c r="A625" s="197" t="str">
        <f>CONCATENATE(F625,"-",C625)</f>
        <v>392-025-129-02529</v>
      </c>
      <c r="B625" s="490" t="str">
        <f>ТабТП[[#This Row],[Код ВЛ]]&amp;TRIM(ТабТП[[#This Row],[Наименование ТП]])</f>
        <v>392-025-129ТП 25-22</v>
      </c>
      <c r="C625" s="496" t="s">
        <v>6535</v>
      </c>
      <c r="D625" s="185" t="s">
        <v>6520</v>
      </c>
      <c r="E625" s="206" t="str">
        <f>INDEX(ТабЛЭП[],MATCH(ТабТП[Код ПС]&amp;TRIM(G625),ТабЛЭП[Ключ],0),7)</f>
        <v>Y00128</v>
      </c>
      <c r="F625" s="214" t="str">
        <f>INDEX(ТабЛЭП[],MATCH(ТабТП[Код ПС]&amp;TRIM(G625),ТабЛЭП[Ключ],0),1)</f>
        <v>392-025-129</v>
      </c>
      <c r="G625" s="290" t="s">
        <v>261</v>
      </c>
      <c r="H625" s="280" t="str">
        <f>INDEX(ТабПС[],MATCH(I625,Подстанции,0),1)</f>
        <v>392-025</v>
      </c>
      <c r="I625" s="447" t="s">
        <v>251</v>
      </c>
      <c r="J625" s="420"/>
      <c r="K625" s="420"/>
      <c r="L625" s="420"/>
      <c r="M625" s="420"/>
      <c r="N625" s="420"/>
      <c r="O625" s="420"/>
      <c r="P625" s="420"/>
      <c r="Q625" s="420"/>
      <c r="R625" s="420"/>
      <c r="S625" s="420"/>
      <c r="T625" s="420"/>
      <c r="U625" s="420"/>
      <c r="V625" s="420"/>
      <c r="W625" s="420"/>
      <c r="X625" s="420"/>
      <c r="Y625" s="420"/>
      <c r="Z625" s="420"/>
      <c r="AA625" s="420"/>
      <c r="AB625" s="420"/>
      <c r="AC625" s="420"/>
      <c r="AD625" s="420"/>
      <c r="AE625" s="420"/>
      <c r="AF625" s="420"/>
      <c r="AG625" s="420"/>
      <c r="AH625" s="419"/>
      <c r="AI625" s="419"/>
      <c r="AJ625" s="420"/>
      <c r="AK625" s="420"/>
      <c r="AL625" s="420"/>
      <c r="AM625" s="420"/>
      <c r="AN625" s="421"/>
      <c r="AO625" s="421"/>
      <c r="AP625" s="421"/>
      <c r="AQ625" s="332"/>
      <c r="AR625" s="332"/>
      <c r="AS625" s="332"/>
      <c r="AT625" s="332"/>
      <c r="AU625" s="332"/>
      <c r="AV625" s="332"/>
      <c r="AW625" s="332"/>
      <c r="AX625" s="332"/>
      <c r="AY625" s="332"/>
      <c r="AZ625" s="332"/>
    </row>
    <row r="626" spans="1:52" s="61" customFormat="1" ht="15.75" hidden="1" customHeight="1" x14ac:dyDescent="0.25">
      <c r="A626" s="197" t="str">
        <f>CONCATENATE(F626,"-",C626)</f>
        <v>392-025-129-02530</v>
      </c>
      <c r="B626" s="490" t="str">
        <f>ТабТП[[#This Row],[Код ВЛ]]&amp;TRIM(ТабТП[[#This Row],[Наименование ТП]])</f>
        <v>392-025-129ТП 25-24</v>
      </c>
      <c r="C626" s="496" t="s">
        <v>6536</v>
      </c>
      <c r="D626" s="185" t="s">
        <v>6521</v>
      </c>
      <c r="E626" s="206" t="str">
        <f>INDEX(ТабЛЭП[],MATCH(ТабТП[Код ПС]&amp;TRIM(G626),ТабЛЭП[Ключ],0),7)</f>
        <v>Y00128</v>
      </c>
      <c r="F626" s="214" t="str">
        <f>INDEX(ТабЛЭП[],MATCH(ТабТП[Код ПС]&amp;TRIM(G626),ТабЛЭП[Ключ],0),1)</f>
        <v>392-025-129</v>
      </c>
      <c r="G626" s="290" t="s">
        <v>261</v>
      </c>
      <c r="H626" s="280" t="str">
        <f>INDEX(ТабПС[],MATCH(I626,Подстанции,0),1)</f>
        <v>392-025</v>
      </c>
      <c r="I626" s="447" t="s">
        <v>251</v>
      </c>
      <c r="J626" s="420"/>
      <c r="K626" s="420"/>
      <c r="L626" s="420"/>
      <c r="M626" s="420"/>
      <c r="N626" s="420"/>
      <c r="O626" s="420"/>
      <c r="P626" s="420"/>
      <c r="Q626" s="420"/>
      <c r="R626" s="420"/>
      <c r="S626" s="420"/>
      <c r="T626" s="420"/>
      <c r="U626" s="420"/>
      <c r="V626" s="420"/>
      <c r="W626" s="420"/>
      <c r="X626" s="420"/>
      <c r="Y626" s="420"/>
      <c r="Z626" s="420"/>
      <c r="AA626" s="420"/>
      <c r="AB626" s="420"/>
      <c r="AC626" s="420"/>
      <c r="AD626" s="420"/>
      <c r="AE626" s="420"/>
      <c r="AF626" s="420"/>
      <c r="AG626" s="420"/>
      <c r="AH626" s="419"/>
      <c r="AI626" s="419"/>
      <c r="AJ626" s="420"/>
      <c r="AK626" s="420"/>
      <c r="AL626" s="420"/>
      <c r="AM626" s="420"/>
      <c r="AN626" s="421"/>
      <c r="AO626" s="421"/>
      <c r="AP626" s="421"/>
      <c r="AQ626" s="332"/>
      <c r="AR626" s="332"/>
      <c r="AS626" s="332"/>
      <c r="AT626" s="332"/>
      <c r="AU626" s="332"/>
      <c r="AV626" s="332"/>
      <c r="AW626" s="332"/>
      <c r="AX626" s="332"/>
      <c r="AY626" s="332"/>
      <c r="AZ626" s="332"/>
    </row>
    <row r="627" spans="1:52" s="61" customFormat="1" ht="15.75" hidden="1" customHeight="1" x14ac:dyDescent="0.25">
      <c r="A627" s="197" t="str">
        <f>CONCATENATE(F627,"-",C627)</f>
        <v>392-025-129-02531</v>
      </c>
      <c r="B627" s="490" t="str">
        <f>ТабТП[[#This Row],[Код ВЛ]]&amp;TRIM(ТабТП[[#This Row],[Наименование ТП]])</f>
        <v>392-025-129ТП 25-26</v>
      </c>
      <c r="C627" s="496" t="s">
        <v>6537</v>
      </c>
      <c r="D627" s="185" t="s">
        <v>5081</v>
      </c>
      <c r="E627" s="206" t="str">
        <f>INDEX(ТабЛЭП[],MATCH(ТабТП[Код ПС]&amp;TRIM(G627),ТабЛЭП[Ключ],0),7)</f>
        <v>Y00128</v>
      </c>
      <c r="F627" s="214" t="str">
        <f>INDEX(ТабЛЭП[],MATCH(ТабТП[Код ПС]&amp;TRIM(G627),ТабЛЭП[Ключ],0),1)</f>
        <v>392-025-129</v>
      </c>
      <c r="G627" s="290" t="s">
        <v>261</v>
      </c>
      <c r="H627" s="280" t="str">
        <f>INDEX(ТабПС[],MATCH(I627,Подстанции,0),1)</f>
        <v>392-025</v>
      </c>
      <c r="I627" s="447" t="s">
        <v>251</v>
      </c>
      <c r="J627" s="420"/>
      <c r="K627" s="420"/>
      <c r="L627" s="420"/>
      <c r="M627" s="420"/>
      <c r="N627" s="420"/>
      <c r="O627" s="420"/>
      <c r="P627" s="420"/>
      <c r="Q627" s="420"/>
      <c r="R627" s="420"/>
      <c r="S627" s="420"/>
      <c r="T627" s="420"/>
      <c r="U627" s="420"/>
      <c r="V627" s="420"/>
      <c r="W627" s="420"/>
      <c r="X627" s="420"/>
      <c r="Y627" s="420"/>
      <c r="Z627" s="420"/>
      <c r="AA627" s="420"/>
      <c r="AB627" s="420"/>
      <c r="AC627" s="420"/>
      <c r="AD627" s="420"/>
      <c r="AE627" s="420"/>
      <c r="AF627" s="420"/>
      <c r="AG627" s="420"/>
      <c r="AH627" s="419"/>
      <c r="AI627" s="419"/>
      <c r="AJ627" s="420"/>
      <c r="AK627" s="420"/>
      <c r="AL627" s="420"/>
      <c r="AM627" s="420"/>
      <c r="AN627" s="421"/>
      <c r="AO627" s="421"/>
      <c r="AP627" s="421"/>
      <c r="AQ627" s="332"/>
      <c r="AR627" s="332"/>
      <c r="AS627" s="332"/>
      <c r="AT627" s="332"/>
      <c r="AU627" s="332"/>
      <c r="AV627" s="332"/>
      <c r="AW627" s="332"/>
      <c r="AX627" s="332"/>
      <c r="AY627" s="332"/>
      <c r="AZ627" s="332"/>
    </row>
    <row r="628" spans="1:52" s="61" customFormat="1" ht="15.75" hidden="1" customHeight="1" x14ac:dyDescent="0.25">
      <c r="A628" s="197" t="str">
        <f>CONCATENATE(F628,"-",C628)</f>
        <v>392-027-028-00444</v>
      </c>
      <c r="B628" s="261" t="str">
        <f>ТабТП[[#This Row],[Код ВЛ]]&amp;TRIM(ТабТП[[#This Row],[Наименование ТП]])</f>
        <v>392-027-028ТП 41-07 Ясная поляна</v>
      </c>
      <c r="C628" s="197" t="s">
        <v>2478</v>
      </c>
      <c r="D628" s="198" t="s">
        <v>3465</v>
      </c>
      <c r="E628" s="206" t="str">
        <f>INDEX(ТабЛЭП[],MATCH(ТабТП[Код ПС]&amp;TRIM(G628),ТабЛЭП[Ключ],0),7)</f>
        <v>Y00101</v>
      </c>
      <c r="F628" s="278" t="str">
        <f>INDEX(ТабЛЭП[],MATCH(ТабТП[Код ПС]&amp;TRIM(G628),ТабЛЭП[Ключ],0),1)</f>
        <v>392-027-028</v>
      </c>
      <c r="G628" s="303" t="s">
        <v>278</v>
      </c>
      <c r="H628" s="280" t="str">
        <f>INDEX(ТабПС[],MATCH(I628,Подстанции,0),1)</f>
        <v>392-027</v>
      </c>
      <c r="I628" s="447" t="s">
        <v>257</v>
      </c>
      <c r="J628" s="328"/>
      <c r="K628" s="328"/>
      <c r="L628" s="328"/>
      <c r="M628" s="328"/>
      <c r="N628" s="328"/>
      <c r="O628" s="328"/>
      <c r="P628" s="328"/>
      <c r="Q628" s="328"/>
      <c r="R628" s="328"/>
      <c r="S628" s="328"/>
      <c r="T628" s="328"/>
      <c r="U628" s="328"/>
      <c r="V628" s="328"/>
      <c r="W628" s="328"/>
      <c r="X628" s="328"/>
      <c r="Y628" s="328"/>
      <c r="Z628" s="328"/>
      <c r="AA628" s="328"/>
      <c r="AB628" s="328"/>
      <c r="AC628" s="328"/>
      <c r="AD628" s="328"/>
      <c r="AE628" s="328"/>
      <c r="AF628" s="328"/>
      <c r="AG628" s="328"/>
      <c r="AH628" s="322"/>
      <c r="AI628" s="328"/>
      <c r="AJ628" s="420" t="s">
        <v>148</v>
      </c>
      <c r="AK628" s="328"/>
      <c r="AL628" s="328"/>
      <c r="AM628" s="210"/>
      <c r="AN628" s="263"/>
      <c r="AO628" s="263"/>
      <c r="AP628" s="263"/>
      <c r="AQ628" s="323"/>
      <c r="AR628" s="323"/>
      <c r="AS628" s="323"/>
      <c r="AT628" s="323"/>
      <c r="AU628" s="323"/>
      <c r="AV628" s="323"/>
      <c r="AW628" s="323"/>
      <c r="AX628" s="323"/>
      <c r="AY628" s="323"/>
      <c r="AZ628" s="323"/>
    </row>
    <row r="629" spans="1:52" s="61" customFormat="1" ht="15.75" hidden="1" customHeight="1" x14ac:dyDescent="0.25">
      <c r="A629" s="197" t="str">
        <f>CONCATENATE(F629,"-",C629)</f>
        <v>392-027-028-00445</v>
      </c>
      <c r="B629" s="261" t="str">
        <f>ТабТП[[#This Row],[Код ВЛ]]&amp;TRIM(ТабТП[[#This Row],[Наименование ТП]])</f>
        <v>392-027-028ТП 41-09 Чкалово</v>
      </c>
      <c r="C629" s="197" t="s">
        <v>2479</v>
      </c>
      <c r="D629" s="198" t="s">
        <v>3466</v>
      </c>
      <c r="E629" s="206" t="str">
        <f>INDEX(ТабЛЭП[],MATCH(ТабТП[Код ПС]&amp;TRIM(G629),ТабЛЭП[Ключ],0),7)</f>
        <v>Y00101</v>
      </c>
      <c r="F629" s="278" t="str">
        <f>INDEX(ТабЛЭП[],MATCH(ТабТП[Код ПС]&amp;TRIM(G629),ТабЛЭП[Ключ],0),1)</f>
        <v>392-027-028</v>
      </c>
      <c r="G629" s="303" t="s">
        <v>278</v>
      </c>
      <c r="H629" s="280" t="str">
        <f>INDEX(ТабПС[],MATCH(I629,Подстанции,0),1)</f>
        <v>392-027</v>
      </c>
      <c r="I629" s="447" t="s">
        <v>257</v>
      </c>
      <c r="J629" s="328"/>
      <c r="K629" s="328"/>
      <c r="L629" s="328"/>
      <c r="M629" s="328"/>
      <c r="N629" s="328"/>
      <c r="O629" s="328"/>
      <c r="P629" s="328"/>
      <c r="Q629" s="328"/>
      <c r="R629" s="328"/>
      <c r="S629" s="328"/>
      <c r="T629" s="328"/>
      <c r="U629" s="328"/>
      <c r="V629" s="328"/>
      <c r="W629" s="328"/>
      <c r="X629" s="328"/>
      <c r="Y629" s="328"/>
      <c r="Z629" s="328"/>
      <c r="AA629" s="328"/>
      <c r="AB629" s="328"/>
      <c r="AC629" s="328"/>
      <c r="AD629" s="328"/>
      <c r="AE629" s="328"/>
      <c r="AF629" s="328"/>
      <c r="AG629" s="328"/>
      <c r="AH629" s="322"/>
      <c r="AI629" s="328"/>
      <c r="AJ629" s="420" t="s">
        <v>148</v>
      </c>
      <c r="AK629" s="328"/>
      <c r="AL629" s="328"/>
      <c r="AM629" s="210"/>
      <c r="AN629" s="263"/>
      <c r="AO629" s="263"/>
      <c r="AP629" s="263"/>
      <c r="AQ629" s="323"/>
      <c r="AR629" s="323"/>
      <c r="AS629" s="323"/>
      <c r="AT629" s="323"/>
      <c r="AU629" s="323"/>
      <c r="AV629" s="323"/>
      <c r="AW629" s="323"/>
      <c r="AX629" s="323"/>
      <c r="AY629" s="323"/>
      <c r="AZ629" s="323"/>
    </row>
    <row r="630" spans="1:52" s="61" customFormat="1" ht="15.75" hidden="1" customHeight="1" x14ac:dyDescent="0.25">
      <c r="A630" s="197" t="str">
        <f>CONCATENATE(F630,"-",C630)</f>
        <v>392-027-028-00446</v>
      </c>
      <c r="B630" s="261" t="str">
        <f>ТабТП[[#This Row],[Код ВЛ]]&amp;TRIM(ТабТП[[#This Row],[Наименование ТП]])</f>
        <v>392-027-028ТП 41-11 Ясная поляна</v>
      </c>
      <c r="C630" s="197" t="s">
        <v>2480</v>
      </c>
      <c r="D630" s="198" t="s">
        <v>3467</v>
      </c>
      <c r="E630" s="206" t="str">
        <f>INDEX(ТабЛЭП[],MATCH(ТабТП[Код ПС]&amp;TRIM(G630),ТабЛЭП[Ключ],0),7)</f>
        <v>Y00101</v>
      </c>
      <c r="F630" s="278" t="str">
        <f>INDEX(ТабЛЭП[],MATCH(ТабТП[Код ПС]&amp;TRIM(G630),ТабЛЭП[Ключ],0),1)</f>
        <v>392-027-028</v>
      </c>
      <c r="G630" s="303" t="s">
        <v>278</v>
      </c>
      <c r="H630" s="280" t="str">
        <f>INDEX(ТабПС[],MATCH(I630,Подстанции,0),1)</f>
        <v>392-027</v>
      </c>
      <c r="I630" s="447" t="s">
        <v>257</v>
      </c>
      <c r="J630" s="328"/>
      <c r="K630" s="328"/>
      <c r="L630" s="328"/>
      <c r="M630" s="328"/>
      <c r="N630" s="328"/>
      <c r="O630" s="328"/>
      <c r="P630" s="328"/>
      <c r="Q630" s="328"/>
      <c r="R630" s="328"/>
      <c r="S630" s="328"/>
      <c r="T630" s="328"/>
      <c r="U630" s="328"/>
      <c r="V630" s="328"/>
      <c r="W630" s="328"/>
      <c r="X630" s="328"/>
      <c r="Y630" s="328"/>
      <c r="Z630" s="328"/>
      <c r="AA630" s="328"/>
      <c r="AB630" s="328"/>
      <c r="AC630" s="328"/>
      <c r="AD630" s="328"/>
      <c r="AE630" s="328"/>
      <c r="AF630" s="328"/>
      <c r="AG630" s="328"/>
      <c r="AH630" s="322"/>
      <c r="AI630" s="328"/>
      <c r="AJ630" s="420" t="s">
        <v>148</v>
      </c>
      <c r="AK630" s="328"/>
      <c r="AL630" s="328"/>
      <c r="AM630" s="210"/>
      <c r="AN630" s="263"/>
      <c r="AO630" s="263"/>
      <c r="AP630" s="263"/>
      <c r="AQ630" s="323"/>
      <c r="AR630" s="323"/>
      <c r="AS630" s="323"/>
      <c r="AT630" s="323"/>
      <c r="AU630" s="323"/>
      <c r="AV630" s="323"/>
      <c r="AW630" s="323"/>
      <c r="AX630" s="323"/>
      <c r="AY630" s="323"/>
      <c r="AZ630" s="323"/>
    </row>
    <row r="631" spans="1:52" s="61" customFormat="1" ht="15.75" hidden="1" customHeight="1" x14ac:dyDescent="0.25">
      <c r="A631" s="197" t="str">
        <f>CONCATENATE(F631,"-",C631)</f>
        <v>392-027-028-00447</v>
      </c>
      <c r="B631" s="261" t="str">
        <f>ТабТП[[#This Row],[Код ВЛ]]&amp;TRIM(ТабТП[[#This Row],[Наименование ТП]])</f>
        <v>392-027-028ТП 41-13 Дальнее</v>
      </c>
      <c r="C631" s="197" t="s">
        <v>2481</v>
      </c>
      <c r="D631" s="198" t="s">
        <v>3468</v>
      </c>
      <c r="E631" s="206" t="str">
        <f>INDEX(ТабЛЭП[],MATCH(ТабТП[Код ПС]&amp;TRIM(G631),ТабЛЭП[Ключ],0),7)</f>
        <v>Y00101</v>
      </c>
      <c r="F631" s="278" t="str">
        <f>INDEX(ТабЛЭП[],MATCH(ТабТП[Код ПС]&amp;TRIM(G631),ТабЛЭП[Ключ],0),1)</f>
        <v>392-027-028</v>
      </c>
      <c r="G631" s="303" t="s">
        <v>278</v>
      </c>
      <c r="H631" s="280" t="str">
        <f>INDEX(ТабПС[],MATCH(I631,Подстанции,0),1)</f>
        <v>392-027</v>
      </c>
      <c r="I631" s="447" t="s">
        <v>257</v>
      </c>
      <c r="J631" s="328"/>
      <c r="K631" s="328"/>
      <c r="L631" s="328"/>
      <c r="M631" s="328"/>
      <c r="N631" s="328"/>
      <c r="O631" s="328"/>
      <c r="P631" s="328"/>
      <c r="Q631" s="328"/>
      <c r="R631" s="328"/>
      <c r="S631" s="328"/>
      <c r="T631" s="328"/>
      <c r="U631" s="328"/>
      <c r="V631" s="328"/>
      <c r="W631" s="328"/>
      <c r="X631" s="328"/>
      <c r="Y631" s="328"/>
      <c r="Z631" s="328"/>
      <c r="AA631" s="328"/>
      <c r="AB631" s="328"/>
      <c r="AC631" s="328"/>
      <c r="AD631" s="328"/>
      <c r="AE631" s="328"/>
      <c r="AF631" s="328"/>
      <c r="AG631" s="328"/>
      <c r="AH631" s="322"/>
      <c r="AI631" s="328"/>
      <c r="AJ631" s="420" t="s">
        <v>148</v>
      </c>
      <c r="AK631" s="328"/>
      <c r="AL631" s="328"/>
      <c r="AM631" s="210"/>
      <c r="AN631" s="263"/>
      <c r="AO631" s="263"/>
      <c r="AP631" s="263"/>
      <c r="AQ631" s="323"/>
      <c r="AR631" s="323"/>
      <c r="AS631" s="323"/>
      <c r="AT631" s="323"/>
      <c r="AU631" s="323"/>
      <c r="AV631" s="323"/>
      <c r="AW631" s="323"/>
      <c r="AX631" s="323"/>
      <c r="AY631" s="323"/>
      <c r="AZ631" s="323"/>
    </row>
    <row r="632" spans="1:52" s="61" customFormat="1" ht="15.75" hidden="1" customHeight="1" x14ac:dyDescent="0.25">
      <c r="A632" s="197" t="str">
        <f>CONCATENATE(F632,"-",C632)</f>
        <v>392-027-028-00448</v>
      </c>
      <c r="B632" s="261" t="str">
        <f>ТабТП[[#This Row],[Код ВЛ]]&amp;TRIM(ТабТП[[#This Row],[Наименование ТП]])</f>
        <v>392-027-028ТП 41-14 Совхозное</v>
      </c>
      <c r="C632" s="197" t="s">
        <v>2482</v>
      </c>
      <c r="D632" s="198" t="s">
        <v>3469</v>
      </c>
      <c r="E632" s="206" t="str">
        <f>INDEX(ТабЛЭП[],MATCH(ТабТП[Код ПС]&amp;TRIM(G632),ТабЛЭП[Ключ],0),7)</f>
        <v>Y00101</v>
      </c>
      <c r="F632" s="278" t="str">
        <f>INDEX(ТабЛЭП[],MATCH(ТабТП[Код ПС]&amp;TRIM(G632),ТабЛЭП[Ключ],0),1)</f>
        <v>392-027-028</v>
      </c>
      <c r="G632" s="303" t="s">
        <v>278</v>
      </c>
      <c r="H632" s="280" t="str">
        <f>INDEX(ТабПС[],MATCH(I632,Подстанции,0),1)</f>
        <v>392-027</v>
      </c>
      <c r="I632" s="447" t="s">
        <v>257</v>
      </c>
      <c r="J632" s="328"/>
      <c r="K632" s="328"/>
      <c r="L632" s="328"/>
      <c r="M632" s="328"/>
      <c r="N632" s="328"/>
      <c r="O632" s="328"/>
      <c r="P632" s="328"/>
      <c r="Q632" s="328"/>
      <c r="R632" s="328"/>
      <c r="S632" s="328"/>
      <c r="T632" s="328"/>
      <c r="U632" s="328"/>
      <c r="V632" s="328"/>
      <c r="W632" s="328"/>
      <c r="X632" s="328"/>
      <c r="Y632" s="328"/>
      <c r="Z632" s="328"/>
      <c r="AA632" s="328"/>
      <c r="AB632" s="328"/>
      <c r="AC632" s="328"/>
      <c r="AD632" s="328"/>
      <c r="AE632" s="328"/>
      <c r="AF632" s="328"/>
      <c r="AG632" s="328"/>
      <c r="AH632" s="322"/>
      <c r="AI632" s="328"/>
      <c r="AJ632" s="420" t="s">
        <v>148</v>
      </c>
      <c r="AK632" s="328"/>
      <c r="AL632" s="328"/>
      <c r="AM632" s="210"/>
      <c r="AN632" s="263"/>
      <c r="AO632" s="263"/>
      <c r="AP632" s="263"/>
      <c r="AQ632" s="323"/>
      <c r="AR632" s="323"/>
      <c r="AS632" s="323"/>
      <c r="AT632" s="323"/>
      <c r="AU632" s="323"/>
      <c r="AV632" s="323"/>
      <c r="AW632" s="323"/>
      <c r="AX632" s="323"/>
      <c r="AY632" s="323"/>
      <c r="AZ632" s="323"/>
    </row>
    <row r="633" spans="1:52" s="61" customFormat="1" ht="15.75" hidden="1" customHeight="1" x14ac:dyDescent="0.25">
      <c r="A633" s="197" t="str">
        <f>CONCATENATE(F633,"-",C633)</f>
        <v>392-027-028-00449</v>
      </c>
      <c r="B633" s="261" t="str">
        <f>ТабТП[[#This Row],[Код ВЛ]]&amp;TRIM(ТабТП[[#This Row],[Наименование ТП]])</f>
        <v>392-027-028ТП 44-01 Ильинское</v>
      </c>
      <c r="C633" s="197" t="s">
        <v>2483</v>
      </c>
      <c r="D633" s="198" t="s">
        <v>3470</v>
      </c>
      <c r="E633" s="206" t="str">
        <f>INDEX(ТабЛЭП[],MATCH(ТабТП[Код ПС]&amp;TRIM(G633),ТабЛЭП[Ключ],0),7)</f>
        <v>Y00101</v>
      </c>
      <c r="F633" s="278" t="str">
        <f>INDEX(ТабЛЭП[],MATCH(ТабТП[Код ПС]&amp;TRIM(G633),ТабЛЭП[Ключ],0),1)</f>
        <v>392-027-028</v>
      </c>
      <c r="G633" s="303" t="s">
        <v>278</v>
      </c>
      <c r="H633" s="280" t="str">
        <f>INDEX(ТабПС[],MATCH(I633,Подстанции,0),1)</f>
        <v>392-027</v>
      </c>
      <c r="I633" s="447" t="s">
        <v>257</v>
      </c>
      <c r="J633" s="328"/>
      <c r="K633" s="328"/>
      <c r="L633" s="328"/>
      <c r="M633" s="328"/>
      <c r="N633" s="328"/>
      <c r="O633" s="328"/>
      <c r="P633" s="328"/>
      <c r="Q633" s="328"/>
      <c r="R633" s="328"/>
      <c r="S633" s="328"/>
      <c r="T633" s="328"/>
      <c r="U633" s="328"/>
      <c r="V633" s="328"/>
      <c r="W633" s="328"/>
      <c r="X633" s="328"/>
      <c r="Y633" s="328"/>
      <c r="Z633" s="328"/>
      <c r="AA633" s="328"/>
      <c r="AB633" s="328"/>
      <c r="AC633" s="328"/>
      <c r="AD633" s="328"/>
      <c r="AE633" s="328"/>
      <c r="AF633" s="328"/>
      <c r="AG633" s="328"/>
      <c r="AH633" s="322"/>
      <c r="AI633" s="328"/>
      <c r="AJ633" s="420" t="s">
        <v>148</v>
      </c>
      <c r="AK633" s="328"/>
      <c r="AL633" s="328"/>
      <c r="AM633" s="210"/>
      <c r="AN633" s="263"/>
      <c r="AO633" s="263"/>
      <c r="AP633" s="26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</row>
    <row r="634" spans="1:52" s="61" customFormat="1" ht="15.75" hidden="1" customHeight="1" x14ac:dyDescent="0.25">
      <c r="A634" s="197" t="str">
        <f>CONCATENATE(F634,"-",C634)</f>
        <v>392-027-028-00450</v>
      </c>
      <c r="B634" s="261" t="str">
        <f>ТабТП[[#This Row],[Код ВЛ]]&amp;TRIM(ТабТП[[#This Row],[Наименование ТП]])</f>
        <v>392-027-028ТП 47-02 Дубовая роща</v>
      </c>
      <c r="C634" s="197" t="s">
        <v>2484</v>
      </c>
      <c r="D634" s="198" t="s">
        <v>3471</v>
      </c>
      <c r="E634" s="206" t="str">
        <f>INDEX(ТабЛЭП[],MATCH(ТабТП[Код ПС]&amp;TRIM(G634),ТабЛЭП[Ключ],0),7)</f>
        <v>Y00101</v>
      </c>
      <c r="F634" s="278" t="str">
        <f>INDEX(ТабЛЭП[],MATCH(ТабТП[Код ПС]&amp;TRIM(G634),ТабЛЭП[Ключ],0),1)</f>
        <v>392-027-028</v>
      </c>
      <c r="G634" s="303" t="s">
        <v>278</v>
      </c>
      <c r="H634" s="280" t="str">
        <f>INDEX(ТабПС[],MATCH(I634,Подстанции,0),1)</f>
        <v>392-027</v>
      </c>
      <c r="I634" s="447" t="s">
        <v>257</v>
      </c>
      <c r="J634" s="328"/>
      <c r="K634" s="328"/>
      <c r="L634" s="328"/>
      <c r="M634" s="328"/>
      <c r="N634" s="328"/>
      <c r="O634" s="328"/>
      <c r="P634" s="328"/>
      <c r="Q634" s="328"/>
      <c r="R634" s="328"/>
      <c r="S634" s="328"/>
      <c r="T634" s="328"/>
      <c r="U634" s="328"/>
      <c r="V634" s="328"/>
      <c r="W634" s="328"/>
      <c r="X634" s="328"/>
      <c r="Y634" s="328"/>
      <c r="Z634" s="328"/>
      <c r="AA634" s="328"/>
      <c r="AB634" s="328"/>
      <c r="AC634" s="328"/>
      <c r="AD634" s="328"/>
      <c r="AE634" s="328"/>
      <c r="AF634" s="328"/>
      <c r="AG634" s="328"/>
      <c r="AH634" s="322"/>
      <c r="AI634" s="328"/>
      <c r="AJ634" s="420" t="s">
        <v>148</v>
      </c>
      <c r="AK634" s="328"/>
      <c r="AL634" s="328"/>
      <c r="AM634" s="210"/>
      <c r="AN634" s="263"/>
      <c r="AO634" s="263"/>
      <c r="AP634" s="26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</row>
    <row r="635" spans="1:52" s="61" customFormat="1" ht="15.75" hidden="1" customHeight="1" x14ac:dyDescent="0.25">
      <c r="A635" s="197" t="str">
        <f>CONCATENATE(F635,"-",C635)</f>
        <v>392-027-028-00451</v>
      </c>
      <c r="B635" s="261" t="str">
        <f>ТабТП[[#This Row],[Код ВЛ]]&amp;TRIM(ТабТП[[#This Row],[Наименование ТП]])</f>
        <v>392-027-028ТП 47-03 Тихвино</v>
      </c>
      <c r="C635" s="197" t="s">
        <v>679</v>
      </c>
      <c r="D635" s="198" t="s">
        <v>3472</v>
      </c>
      <c r="E635" s="206" t="str">
        <f>INDEX(ТабЛЭП[],MATCH(ТабТП[Код ПС]&amp;TRIM(G635),ТабЛЭП[Ключ],0),7)</f>
        <v>Y00101</v>
      </c>
      <c r="F635" s="278" t="str">
        <f>INDEX(ТабЛЭП[],MATCH(ТабТП[Код ПС]&amp;TRIM(G635),ТабЛЭП[Ключ],0),1)</f>
        <v>392-027-028</v>
      </c>
      <c r="G635" s="303" t="s">
        <v>278</v>
      </c>
      <c r="H635" s="280" t="str">
        <f>INDEX(ТабПС[],MATCH(I635,Подстанции,0),1)</f>
        <v>392-027</v>
      </c>
      <c r="I635" s="447" t="s">
        <v>257</v>
      </c>
      <c r="J635" s="328"/>
      <c r="K635" s="328"/>
      <c r="L635" s="328"/>
      <c r="M635" s="328"/>
      <c r="N635" s="328"/>
      <c r="O635" s="328"/>
      <c r="P635" s="328"/>
      <c r="Q635" s="328"/>
      <c r="R635" s="328"/>
      <c r="S635" s="328"/>
      <c r="T635" s="328"/>
      <c r="U635" s="328"/>
      <c r="V635" s="328"/>
      <c r="W635" s="328"/>
      <c r="X635" s="328"/>
      <c r="Y635" s="328"/>
      <c r="Z635" s="328"/>
      <c r="AA635" s="328"/>
      <c r="AB635" s="328"/>
      <c r="AC635" s="328"/>
      <c r="AD635" s="328"/>
      <c r="AE635" s="328"/>
      <c r="AF635" s="328"/>
      <c r="AG635" s="328"/>
      <c r="AH635" s="322"/>
      <c r="AI635" s="328"/>
      <c r="AJ635" s="420" t="s">
        <v>148</v>
      </c>
      <c r="AK635" s="328"/>
      <c r="AL635" s="328"/>
      <c r="AM635" s="210"/>
      <c r="AN635" s="263"/>
      <c r="AO635" s="263"/>
      <c r="AP635" s="263"/>
      <c r="AQ635" s="323"/>
      <c r="AR635" s="323"/>
      <c r="AS635" s="323"/>
      <c r="AT635" s="323"/>
      <c r="AU635" s="323"/>
      <c r="AV635" s="323"/>
      <c r="AW635" s="323"/>
      <c r="AX635" s="323"/>
      <c r="AY635" s="323"/>
      <c r="AZ635" s="323"/>
    </row>
    <row r="636" spans="1:52" s="61" customFormat="1" ht="15.75" hidden="1" customHeight="1" x14ac:dyDescent="0.25">
      <c r="A636" s="197" t="str">
        <f>CONCATENATE(F636,"-",C636)</f>
        <v>392-027-028-00452</v>
      </c>
      <c r="B636" s="261" t="str">
        <f>ТабТП[[#This Row],[Код ВЛ]]&amp;TRIM(ТабТП[[#This Row],[Наименование ТП]])</f>
        <v>392-027-028ТП 47-1 Т-1 Ветряк</v>
      </c>
      <c r="C636" s="197" t="s">
        <v>680</v>
      </c>
      <c r="D636" s="198" t="s">
        <v>3473</v>
      </c>
      <c r="E636" s="206" t="str">
        <f>INDEX(ТабЛЭП[],MATCH(ТабТП[Код ПС]&amp;TRIM(G636),ТабЛЭП[Ключ],0),7)</f>
        <v>Y00101</v>
      </c>
      <c r="F636" s="278" t="str">
        <f>INDEX(ТабЛЭП[],MATCH(ТабТП[Код ПС]&amp;TRIM(G636),ТабЛЭП[Ключ],0),1)</f>
        <v>392-027-028</v>
      </c>
      <c r="G636" s="303" t="s">
        <v>278</v>
      </c>
      <c r="H636" s="280" t="str">
        <f>INDEX(ТабПС[],MATCH(I636,Подстанции,0),1)</f>
        <v>392-027</v>
      </c>
      <c r="I636" s="447" t="s">
        <v>257</v>
      </c>
      <c r="J636" s="328"/>
      <c r="K636" s="328"/>
      <c r="L636" s="328"/>
      <c r="M636" s="328"/>
      <c r="N636" s="328"/>
      <c r="O636" s="328"/>
      <c r="P636" s="328"/>
      <c r="Q636" s="328"/>
      <c r="R636" s="328"/>
      <c r="S636" s="328"/>
      <c r="T636" s="328"/>
      <c r="U636" s="328"/>
      <c r="V636" s="328"/>
      <c r="W636" s="328"/>
      <c r="X636" s="328"/>
      <c r="Y636" s="328"/>
      <c r="Z636" s="328"/>
      <c r="AA636" s="328"/>
      <c r="AB636" s="328"/>
      <c r="AC636" s="328"/>
      <c r="AD636" s="328"/>
      <c r="AE636" s="328"/>
      <c r="AF636" s="328"/>
      <c r="AG636" s="328"/>
      <c r="AH636" s="322"/>
      <c r="AI636" s="328"/>
      <c r="AJ636" s="420" t="s">
        <v>148</v>
      </c>
      <c r="AK636" s="328"/>
      <c r="AL636" s="328"/>
      <c r="AM636" s="210"/>
      <c r="AN636" s="263"/>
      <c r="AO636" s="263"/>
      <c r="AP636" s="263"/>
      <c r="AQ636" s="323"/>
      <c r="AR636" s="323"/>
      <c r="AS636" s="323"/>
      <c r="AT636" s="323"/>
      <c r="AU636" s="323"/>
      <c r="AV636" s="323"/>
      <c r="AW636" s="323"/>
      <c r="AX636" s="323"/>
      <c r="AY636" s="323"/>
      <c r="AZ636" s="323"/>
    </row>
    <row r="637" spans="1:52" s="61" customFormat="1" ht="15.75" hidden="1" customHeight="1" x14ac:dyDescent="0.25">
      <c r="A637" s="197" t="str">
        <f>CONCATENATE(F637,"-",C637)</f>
        <v>392-027-028-00453</v>
      </c>
      <c r="B637" s="261" t="str">
        <f>ТабТП[[#This Row],[Код ВЛ]]&amp;TRIM(ТабТП[[#This Row],[Наименование ТП]])</f>
        <v>392-027-028ТП 57-09 Сосновка</v>
      </c>
      <c r="C637" s="197" t="s">
        <v>681</v>
      </c>
      <c r="D637" s="198" t="s">
        <v>3474</v>
      </c>
      <c r="E637" s="206" t="str">
        <f>INDEX(ТабЛЭП[],MATCH(ТабТП[Код ПС]&amp;TRIM(G637),ТабЛЭП[Ключ],0),7)</f>
        <v>Y00101</v>
      </c>
      <c r="F637" s="278" t="str">
        <f>INDEX(ТабЛЭП[],MATCH(ТабТП[Код ПС]&amp;TRIM(G637),ТабЛЭП[Ключ],0),1)</f>
        <v>392-027-028</v>
      </c>
      <c r="G637" s="303" t="s">
        <v>278</v>
      </c>
      <c r="H637" s="280" t="str">
        <f>INDEX(ТабПС[],MATCH(I637,Подстанции,0),1)</f>
        <v>392-027</v>
      </c>
      <c r="I637" s="447" t="s">
        <v>257</v>
      </c>
      <c r="J637" s="328"/>
      <c r="K637" s="328"/>
      <c r="L637" s="328"/>
      <c r="M637" s="328"/>
      <c r="N637" s="328"/>
      <c r="O637" s="328"/>
      <c r="P637" s="328"/>
      <c r="Q637" s="328"/>
      <c r="R637" s="328"/>
      <c r="S637" s="328"/>
      <c r="T637" s="328"/>
      <c r="U637" s="328"/>
      <c r="V637" s="328"/>
      <c r="W637" s="328"/>
      <c r="X637" s="328"/>
      <c r="Y637" s="328"/>
      <c r="Z637" s="328"/>
      <c r="AA637" s="328"/>
      <c r="AB637" s="328"/>
      <c r="AC637" s="328"/>
      <c r="AD637" s="328"/>
      <c r="AE637" s="328"/>
      <c r="AF637" s="328"/>
      <c r="AG637" s="328"/>
      <c r="AH637" s="322"/>
      <c r="AI637" s="328"/>
      <c r="AJ637" s="420" t="s">
        <v>148</v>
      </c>
      <c r="AK637" s="328"/>
      <c r="AL637" s="328"/>
      <c r="AM637" s="210"/>
      <c r="AN637" s="263"/>
      <c r="AO637" s="263"/>
      <c r="AP637" s="263"/>
      <c r="AQ637" s="323"/>
      <c r="AR637" s="323"/>
      <c r="AS637" s="323"/>
      <c r="AT637" s="323"/>
      <c r="AU637" s="323"/>
      <c r="AV637" s="323"/>
      <c r="AW637" s="323"/>
      <c r="AX637" s="323"/>
      <c r="AY637" s="323"/>
      <c r="AZ637" s="323"/>
    </row>
    <row r="638" spans="1:52" s="61" customFormat="1" ht="15.75" hidden="1" customHeight="1" x14ac:dyDescent="0.25">
      <c r="A638" s="197" t="str">
        <f>CONCATENATE(F638,"-",C638)</f>
        <v>392-027-028-00454</v>
      </c>
      <c r="B638" s="261" t="str">
        <f>ТабТП[[#This Row],[Код ВЛ]]&amp;TRIM(ТабТП[[#This Row],[Наименование ТП]])</f>
        <v>392-027-028ТП 57-10 Сосновка</v>
      </c>
      <c r="C638" s="197" t="s">
        <v>682</v>
      </c>
      <c r="D638" s="198" t="s">
        <v>3475</v>
      </c>
      <c r="E638" s="206" t="str">
        <f>INDEX(ТабЛЭП[],MATCH(ТабТП[Код ПС]&amp;TRIM(G638),ТабЛЭП[Ключ],0),7)</f>
        <v>Y00101</v>
      </c>
      <c r="F638" s="278" t="str">
        <f>INDEX(ТабЛЭП[],MATCH(ТабТП[Код ПС]&amp;TRIM(G638),ТабЛЭП[Ключ],0),1)</f>
        <v>392-027-028</v>
      </c>
      <c r="G638" s="303" t="s">
        <v>278</v>
      </c>
      <c r="H638" s="280" t="str">
        <f>INDEX(ТабПС[],MATCH(I638,Подстанции,0),1)</f>
        <v>392-027</v>
      </c>
      <c r="I638" s="447" t="s">
        <v>257</v>
      </c>
      <c r="J638" s="328"/>
      <c r="K638" s="328"/>
      <c r="L638" s="328"/>
      <c r="M638" s="328"/>
      <c r="N638" s="328"/>
      <c r="O638" s="328"/>
      <c r="P638" s="328"/>
      <c r="Q638" s="328"/>
      <c r="R638" s="328"/>
      <c r="S638" s="328"/>
      <c r="T638" s="328"/>
      <c r="U638" s="328"/>
      <c r="V638" s="328"/>
      <c r="W638" s="328"/>
      <c r="X638" s="328"/>
      <c r="Y638" s="328"/>
      <c r="Z638" s="328"/>
      <c r="AA638" s="328"/>
      <c r="AB638" s="328"/>
      <c r="AC638" s="328"/>
      <c r="AD638" s="328"/>
      <c r="AE638" s="328"/>
      <c r="AF638" s="328"/>
      <c r="AG638" s="328"/>
      <c r="AH638" s="322"/>
      <c r="AI638" s="328"/>
      <c r="AJ638" s="420" t="s">
        <v>148</v>
      </c>
      <c r="AK638" s="328"/>
      <c r="AL638" s="328"/>
      <c r="AM638" s="210"/>
      <c r="AN638" s="263"/>
      <c r="AO638" s="263"/>
      <c r="AP638" s="263"/>
      <c r="AQ638" s="323"/>
      <c r="AR638" s="323"/>
      <c r="AS638" s="323"/>
      <c r="AT638" s="323"/>
      <c r="AU638" s="323"/>
      <c r="AV638" s="323"/>
      <c r="AW638" s="323"/>
      <c r="AX638" s="323"/>
      <c r="AY638" s="323"/>
      <c r="AZ638" s="323"/>
    </row>
    <row r="639" spans="1:52" s="61" customFormat="1" ht="15.75" hidden="1" customHeight="1" x14ac:dyDescent="0.25">
      <c r="A639" s="197" t="str">
        <f>CONCATENATE(F639,"-",C639)</f>
        <v>392-027-028-00455</v>
      </c>
      <c r="B639" s="261" t="str">
        <f>ТабТП[[#This Row],[Код ВЛ]]&amp;TRIM(ТабТП[[#This Row],[Наименование ТП]])</f>
        <v>392-027-028ТП 57-11 Илюшино</v>
      </c>
      <c r="C639" s="197" t="s">
        <v>683</v>
      </c>
      <c r="D639" s="198" t="s">
        <v>3476</v>
      </c>
      <c r="E639" s="206" t="str">
        <f>INDEX(ТабЛЭП[],MATCH(ТабТП[Код ПС]&amp;TRIM(G639),ТабЛЭП[Ключ],0),7)</f>
        <v>Y00101</v>
      </c>
      <c r="F639" s="278" t="str">
        <f>INDEX(ТабЛЭП[],MATCH(ТабТП[Код ПС]&amp;TRIM(G639),ТабЛЭП[Ключ],0),1)</f>
        <v>392-027-028</v>
      </c>
      <c r="G639" s="303" t="s">
        <v>278</v>
      </c>
      <c r="H639" s="280" t="str">
        <f>INDEX(ТабПС[],MATCH(I639,Подстанции,0),1)</f>
        <v>392-027</v>
      </c>
      <c r="I639" s="447" t="s">
        <v>257</v>
      </c>
      <c r="J639" s="328"/>
      <c r="K639" s="328"/>
      <c r="L639" s="328"/>
      <c r="M639" s="328"/>
      <c r="N639" s="328"/>
      <c r="O639" s="328"/>
      <c r="P639" s="328"/>
      <c r="Q639" s="328"/>
      <c r="R639" s="328"/>
      <c r="S639" s="328"/>
      <c r="T639" s="328"/>
      <c r="U639" s="328"/>
      <c r="V639" s="328"/>
      <c r="W639" s="328"/>
      <c r="X639" s="328"/>
      <c r="Y639" s="328"/>
      <c r="Z639" s="328"/>
      <c r="AA639" s="328"/>
      <c r="AB639" s="328"/>
      <c r="AC639" s="328"/>
      <c r="AD639" s="328"/>
      <c r="AE639" s="328"/>
      <c r="AF639" s="328"/>
      <c r="AG639" s="328"/>
      <c r="AH639" s="322"/>
      <c r="AI639" s="328"/>
      <c r="AJ639" s="420" t="s">
        <v>148</v>
      </c>
      <c r="AK639" s="328"/>
      <c r="AL639" s="328"/>
      <c r="AM639" s="210"/>
      <c r="AN639" s="263"/>
      <c r="AO639" s="263"/>
      <c r="AP639" s="263"/>
      <c r="AQ639" s="323"/>
      <c r="AR639" s="323"/>
      <c r="AS639" s="323"/>
      <c r="AT639" s="323"/>
      <c r="AU639" s="323"/>
      <c r="AV639" s="323"/>
      <c r="AW639" s="323"/>
      <c r="AX639" s="323"/>
      <c r="AY639" s="323"/>
      <c r="AZ639" s="323"/>
    </row>
    <row r="640" spans="1:52" s="61" customFormat="1" ht="15.75" hidden="1" customHeight="1" x14ac:dyDescent="0.25">
      <c r="A640" s="197" t="str">
        <f>CONCATENATE(F640,"-",C640)</f>
        <v>392-027-028-00456</v>
      </c>
      <c r="B640" s="261" t="str">
        <f>ТабТП[[#This Row],[Код ВЛ]]&amp;TRIM(ТабТП[[#This Row],[Наименование ТП]])</f>
        <v>392-027-028ТП 57-13 Илюшино</v>
      </c>
      <c r="C640" s="197" t="s">
        <v>2603</v>
      </c>
      <c r="D640" s="198" t="s">
        <v>3477</v>
      </c>
      <c r="E640" s="206" t="str">
        <f>INDEX(ТабЛЭП[],MATCH(ТабТП[Код ПС]&amp;TRIM(G640),ТабЛЭП[Ключ],0),7)</f>
        <v>Y00101</v>
      </c>
      <c r="F640" s="278" t="str">
        <f>INDEX(ТабЛЭП[],MATCH(ТабТП[Код ПС]&amp;TRIM(G640),ТабЛЭП[Ключ],0),1)</f>
        <v>392-027-028</v>
      </c>
      <c r="G640" s="303" t="s">
        <v>278</v>
      </c>
      <c r="H640" s="280" t="str">
        <f>INDEX(ТабПС[],MATCH(I640,Подстанции,0),1)</f>
        <v>392-027</v>
      </c>
      <c r="I640" s="447" t="s">
        <v>257</v>
      </c>
      <c r="J640" s="328"/>
      <c r="K640" s="328"/>
      <c r="L640" s="328"/>
      <c r="M640" s="328"/>
      <c r="N640" s="328"/>
      <c r="O640" s="328"/>
      <c r="P640" s="328"/>
      <c r="Q640" s="328"/>
      <c r="R640" s="328"/>
      <c r="S640" s="328"/>
      <c r="T640" s="328"/>
      <c r="U640" s="328"/>
      <c r="V640" s="328"/>
      <c r="W640" s="328"/>
      <c r="X640" s="328"/>
      <c r="Y640" s="328"/>
      <c r="Z640" s="328"/>
      <c r="AA640" s="328"/>
      <c r="AB640" s="328"/>
      <c r="AC640" s="328"/>
      <c r="AD640" s="328"/>
      <c r="AE640" s="328"/>
      <c r="AF640" s="328"/>
      <c r="AG640" s="328"/>
      <c r="AH640" s="322"/>
      <c r="AI640" s="328"/>
      <c r="AJ640" s="420" t="s">
        <v>148</v>
      </c>
      <c r="AK640" s="328"/>
      <c r="AL640" s="328"/>
      <c r="AM640" s="210"/>
      <c r="AN640" s="263"/>
      <c r="AO640" s="263"/>
      <c r="AP640" s="26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</row>
    <row r="641" spans="1:52" s="61" customFormat="1" ht="15.75" hidden="1" customHeight="1" x14ac:dyDescent="0.25">
      <c r="A641" s="197" t="str">
        <f>CONCATENATE(F641,"-",C641)</f>
        <v>392-027-028-00457</v>
      </c>
      <c r="B641" s="261" t="str">
        <f>ТабТП[[#This Row],[Код ВЛ]]&amp;TRIM(ТабТП[[#This Row],[Наименование ТП]])</f>
        <v>392-027-028ТП 57-14 Шелуменино</v>
      </c>
      <c r="C641" s="197" t="s">
        <v>2604</v>
      </c>
      <c r="D641" s="198" t="s">
        <v>3478</v>
      </c>
      <c r="E641" s="206" t="str">
        <f>INDEX(ТабЛЭП[],MATCH(ТабТП[Код ПС]&amp;TRIM(G641),ТабЛЭП[Ключ],0),7)</f>
        <v>Y00101</v>
      </c>
      <c r="F641" s="278" t="str">
        <f>INDEX(ТабЛЭП[],MATCH(ТабТП[Код ПС]&amp;TRIM(G641),ТабЛЭП[Ключ],0),1)</f>
        <v>392-027-028</v>
      </c>
      <c r="G641" s="303" t="s">
        <v>278</v>
      </c>
      <c r="H641" s="280" t="str">
        <f>INDEX(ТабПС[],MATCH(I641,Подстанции,0),1)</f>
        <v>392-027</v>
      </c>
      <c r="I641" s="447" t="s">
        <v>257</v>
      </c>
      <c r="J641" s="328"/>
      <c r="K641" s="328"/>
      <c r="L641" s="328"/>
      <c r="M641" s="328"/>
      <c r="N641" s="328"/>
      <c r="O641" s="328"/>
      <c r="P641" s="328"/>
      <c r="Q641" s="328"/>
      <c r="R641" s="328"/>
      <c r="S641" s="328"/>
      <c r="T641" s="328"/>
      <c r="U641" s="328"/>
      <c r="V641" s="328"/>
      <c r="W641" s="328"/>
      <c r="X641" s="328"/>
      <c r="Y641" s="328"/>
      <c r="Z641" s="328"/>
      <c r="AA641" s="328"/>
      <c r="AB641" s="328"/>
      <c r="AC641" s="328"/>
      <c r="AD641" s="328"/>
      <c r="AE641" s="328"/>
      <c r="AF641" s="328"/>
      <c r="AG641" s="328"/>
      <c r="AH641" s="322"/>
      <c r="AI641" s="328"/>
      <c r="AJ641" s="420" t="s">
        <v>148</v>
      </c>
      <c r="AK641" s="328"/>
      <c r="AL641" s="328"/>
      <c r="AM641" s="210"/>
      <c r="AN641" s="263"/>
      <c r="AO641" s="263"/>
      <c r="AP641" s="26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</row>
    <row r="642" spans="1:52" s="61" customFormat="1" ht="15.75" hidden="1" customHeight="1" x14ac:dyDescent="0.25">
      <c r="A642" s="197" t="str">
        <f>CONCATENATE(F642,"-",C642)</f>
        <v>392-027-028-00458</v>
      </c>
      <c r="B642" s="261" t="str">
        <f>ТабТП[[#This Row],[Код ВЛ]]&amp;TRIM(ТабТП[[#This Row],[Наименование ТП]])</f>
        <v>392-027-028ТП 57-16 Криступино</v>
      </c>
      <c r="C642" s="197" t="s">
        <v>684</v>
      </c>
      <c r="D642" s="198" t="s">
        <v>3479</v>
      </c>
      <c r="E642" s="206" t="str">
        <f>INDEX(ТабЛЭП[],MATCH(ТабТП[Код ПС]&amp;TRIM(G642),ТабЛЭП[Ключ],0),7)</f>
        <v>Y00101</v>
      </c>
      <c r="F642" s="278" t="str">
        <f>INDEX(ТабЛЭП[],MATCH(ТабТП[Код ПС]&amp;TRIM(G642),ТабЛЭП[Ключ],0),1)</f>
        <v>392-027-028</v>
      </c>
      <c r="G642" s="303" t="s">
        <v>278</v>
      </c>
      <c r="H642" s="280" t="str">
        <f>INDEX(ТабПС[],MATCH(I642,Подстанции,0),1)</f>
        <v>392-027</v>
      </c>
      <c r="I642" s="447" t="s">
        <v>257</v>
      </c>
      <c r="J642" s="328"/>
      <c r="K642" s="328"/>
      <c r="L642" s="328"/>
      <c r="M642" s="328"/>
      <c r="N642" s="328"/>
      <c r="O642" s="328"/>
      <c r="P642" s="328"/>
      <c r="Q642" s="328"/>
      <c r="R642" s="328"/>
      <c r="S642" s="328"/>
      <c r="T642" s="328"/>
      <c r="U642" s="328"/>
      <c r="V642" s="328"/>
      <c r="W642" s="328"/>
      <c r="X642" s="328"/>
      <c r="Y642" s="328"/>
      <c r="Z642" s="328"/>
      <c r="AA642" s="328"/>
      <c r="AB642" s="328"/>
      <c r="AC642" s="328"/>
      <c r="AD642" s="328"/>
      <c r="AE642" s="328"/>
      <c r="AF642" s="328"/>
      <c r="AG642" s="328"/>
      <c r="AH642" s="322"/>
      <c r="AI642" s="328"/>
      <c r="AJ642" s="420" t="s">
        <v>148</v>
      </c>
      <c r="AK642" s="328"/>
      <c r="AL642" s="328"/>
      <c r="AM642" s="210"/>
      <c r="AN642" s="263"/>
      <c r="AO642" s="263"/>
      <c r="AP642" s="263"/>
      <c r="AQ642" s="323"/>
      <c r="AR642" s="323"/>
      <c r="AS642" s="323"/>
      <c r="AT642" s="323"/>
      <c r="AU642" s="323"/>
      <c r="AV642" s="323"/>
      <c r="AW642" s="323"/>
      <c r="AX642" s="323"/>
      <c r="AY642" s="323"/>
      <c r="AZ642" s="323"/>
    </row>
    <row r="643" spans="1:52" s="61" customFormat="1" ht="15.75" hidden="1" customHeight="1" x14ac:dyDescent="0.25">
      <c r="A643" s="197" t="str">
        <f>CONCATENATE(F643,"-",C643)</f>
        <v>392-027-028-00459</v>
      </c>
      <c r="B643" s="261" t="str">
        <f>ТабТП[[#This Row],[Код ВЛ]]&amp;TRIM(ТабТП[[#This Row],[Наименование ТП]])</f>
        <v>392-027-028"#искл. ТП 57-17 Озерки причина:откл."</v>
      </c>
      <c r="C643" s="197" t="s">
        <v>685</v>
      </c>
      <c r="D643" s="451" t="s">
        <v>6112</v>
      </c>
      <c r="E643" s="206" t="str">
        <f>INDEX(ТабЛЭП[],MATCH(ТабТП[Код ПС]&amp;TRIM(G643),ТабЛЭП[Ключ],0),7)</f>
        <v>Y00101</v>
      </c>
      <c r="F643" s="278" t="str">
        <f>INDEX(ТабЛЭП[],MATCH(ТабТП[Код ПС]&amp;TRIM(G643),ТабЛЭП[Ключ],0),1)</f>
        <v>392-027-028</v>
      </c>
      <c r="G643" s="303" t="s">
        <v>278</v>
      </c>
      <c r="H643" s="280" t="str">
        <f>INDEX(ТабПС[],MATCH(I643,Подстанции,0),1)</f>
        <v>392-027</v>
      </c>
      <c r="I643" s="447" t="s">
        <v>257</v>
      </c>
      <c r="J643" s="328"/>
      <c r="K643" s="328"/>
      <c r="L643" s="328"/>
      <c r="M643" s="328"/>
      <c r="N643" s="328"/>
      <c r="O643" s="328"/>
      <c r="P643" s="328"/>
      <c r="Q643" s="328"/>
      <c r="R643" s="328"/>
      <c r="S643" s="328"/>
      <c r="T643" s="328"/>
      <c r="U643" s="328"/>
      <c r="V643" s="328"/>
      <c r="W643" s="328"/>
      <c r="X643" s="328"/>
      <c r="Y643" s="328"/>
      <c r="Z643" s="328"/>
      <c r="AA643" s="328"/>
      <c r="AB643" s="328"/>
      <c r="AC643" s="328"/>
      <c r="AD643" s="328"/>
      <c r="AE643" s="328"/>
      <c r="AF643" s="328"/>
      <c r="AG643" s="328"/>
      <c r="AH643" s="322"/>
      <c r="AI643" s="328"/>
      <c r="AJ643" s="420" t="s">
        <v>148</v>
      </c>
      <c r="AK643" s="328"/>
      <c r="AL643" s="328"/>
      <c r="AM643" s="210"/>
      <c r="AN643" s="263"/>
      <c r="AO643" s="263"/>
      <c r="AP643" s="263"/>
      <c r="AQ643" s="323"/>
      <c r="AR643" s="323"/>
      <c r="AS643" s="323"/>
      <c r="AT643" s="323"/>
      <c r="AU643" s="323"/>
      <c r="AV643" s="323"/>
      <c r="AW643" s="323"/>
      <c r="AX643" s="323"/>
      <c r="AY643" s="323"/>
      <c r="AZ643" s="323"/>
    </row>
    <row r="644" spans="1:52" s="61" customFormat="1" ht="15.75" hidden="1" customHeight="1" x14ac:dyDescent="0.25">
      <c r="A644" s="197" t="str">
        <f>CONCATENATE(F644,"-",C644)</f>
        <v>392-027-028-00460</v>
      </c>
      <c r="B644" s="261" t="str">
        <f>ТабТП[[#This Row],[Код ВЛ]]&amp;TRIM(ТабТП[[#This Row],[Наименование ТП]])</f>
        <v>392-027-028"#искл. ТП 57-19 Свинарник причина:неизвестна"</v>
      </c>
      <c r="C644" s="197" t="s">
        <v>686</v>
      </c>
      <c r="D644" s="451" t="s">
        <v>6113</v>
      </c>
      <c r="E644" s="206" t="str">
        <f>INDEX(ТабЛЭП[],MATCH(ТабТП[Код ПС]&amp;TRIM(G644),ТабЛЭП[Ключ],0),7)</f>
        <v>Y00101</v>
      </c>
      <c r="F644" s="278" t="str">
        <f>INDEX(ТабЛЭП[],MATCH(ТабТП[Код ПС]&amp;TRIM(G644),ТабЛЭП[Ключ],0),1)</f>
        <v>392-027-028</v>
      </c>
      <c r="G644" s="303" t="s">
        <v>278</v>
      </c>
      <c r="H644" s="280" t="str">
        <f>INDEX(ТабПС[],MATCH(I644,Подстанции,0),1)</f>
        <v>392-027</v>
      </c>
      <c r="I644" s="447" t="s">
        <v>257</v>
      </c>
      <c r="J644" s="328"/>
      <c r="K644" s="328"/>
      <c r="L644" s="328"/>
      <c r="M644" s="328"/>
      <c r="N644" s="328"/>
      <c r="O644" s="328"/>
      <c r="P644" s="328"/>
      <c r="Q644" s="328"/>
      <c r="R644" s="328"/>
      <c r="S644" s="328"/>
      <c r="T644" s="328"/>
      <c r="U644" s="328"/>
      <c r="V644" s="328"/>
      <c r="W644" s="328"/>
      <c r="X644" s="328"/>
      <c r="Y644" s="328"/>
      <c r="Z644" s="328"/>
      <c r="AA644" s="328"/>
      <c r="AB644" s="328"/>
      <c r="AC644" s="328"/>
      <c r="AD644" s="328"/>
      <c r="AE644" s="328"/>
      <c r="AF644" s="328"/>
      <c r="AG644" s="328"/>
      <c r="AH644" s="322"/>
      <c r="AI644" s="328"/>
      <c r="AJ644" s="420" t="s">
        <v>148</v>
      </c>
      <c r="AK644" s="328"/>
      <c r="AL644" s="328"/>
      <c r="AM644" s="210"/>
      <c r="AN644" s="263"/>
      <c r="AO644" s="263"/>
      <c r="AP644" s="263"/>
      <c r="AQ644" s="323"/>
      <c r="AR644" s="323"/>
      <c r="AS644" s="323"/>
      <c r="AT644" s="323"/>
      <c r="AU644" s="323"/>
      <c r="AV644" s="323"/>
      <c r="AW644" s="323"/>
      <c r="AX644" s="323"/>
      <c r="AY644" s="323"/>
      <c r="AZ644" s="323"/>
    </row>
    <row r="645" spans="1:52" s="61" customFormat="1" ht="15.75" hidden="1" customHeight="1" x14ac:dyDescent="0.25">
      <c r="A645" s="197" t="str">
        <f>CONCATENATE(F645,"-",C645)</f>
        <v>392-027-028-00461</v>
      </c>
      <c r="B645" s="261" t="str">
        <f>ТабТП[[#This Row],[Код ВЛ]]&amp;TRIM(ТабТП[[#This Row],[Наименование ТП]])</f>
        <v>392-027-028ТП 57-21 Ильюшино быт</v>
      </c>
      <c r="C645" s="197" t="s">
        <v>687</v>
      </c>
      <c r="D645" s="198" t="s">
        <v>4803</v>
      </c>
      <c r="E645" s="206" t="str">
        <f>INDEX(ТабЛЭП[],MATCH(ТабТП[Код ПС]&amp;TRIM(G645),ТабЛЭП[Ключ],0),7)</f>
        <v>Y00101</v>
      </c>
      <c r="F645" s="278" t="str">
        <f>INDEX(ТабЛЭП[],MATCH(ТабТП[Код ПС]&amp;TRIM(G645),ТабЛЭП[Ключ],0),1)</f>
        <v>392-027-028</v>
      </c>
      <c r="G645" s="303" t="s">
        <v>278</v>
      </c>
      <c r="H645" s="280" t="str">
        <f>INDEX(ТабПС[],MATCH(I645,Подстанции,0),1)</f>
        <v>392-027</v>
      </c>
      <c r="I645" s="447" t="s">
        <v>257</v>
      </c>
      <c r="J645" s="328"/>
      <c r="K645" s="328"/>
      <c r="L645" s="328"/>
      <c r="M645" s="328"/>
      <c r="N645" s="328"/>
      <c r="O645" s="328"/>
      <c r="P645" s="328"/>
      <c r="Q645" s="328"/>
      <c r="R645" s="328"/>
      <c r="S645" s="328"/>
      <c r="T645" s="328"/>
      <c r="U645" s="328"/>
      <c r="V645" s="328"/>
      <c r="W645" s="328"/>
      <c r="X645" s="328"/>
      <c r="Y645" s="328"/>
      <c r="Z645" s="328"/>
      <c r="AA645" s="328"/>
      <c r="AB645" s="328"/>
      <c r="AC645" s="328"/>
      <c r="AD645" s="328"/>
      <c r="AE645" s="328"/>
      <c r="AF645" s="328"/>
      <c r="AG645" s="328"/>
      <c r="AH645" s="322"/>
      <c r="AI645" s="328"/>
      <c r="AJ645" s="420" t="s">
        <v>148</v>
      </c>
      <c r="AK645" s="328"/>
      <c r="AL645" s="328"/>
      <c r="AM645" s="210"/>
      <c r="AN645" s="263"/>
      <c r="AO645" s="263"/>
      <c r="AP645" s="263"/>
      <c r="AQ645" s="323"/>
      <c r="AR645" s="323"/>
      <c r="AS645" s="323"/>
      <c r="AT645" s="323"/>
      <c r="AU645" s="323"/>
      <c r="AV645" s="323"/>
      <c r="AW645" s="323"/>
      <c r="AX645" s="323"/>
      <c r="AY645" s="323"/>
      <c r="AZ645" s="323"/>
    </row>
    <row r="646" spans="1:52" s="61" customFormat="1" ht="15.75" hidden="1" customHeight="1" x14ac:dyDescent="0.25">
      <c r="A646" s="197" t="str">
        <f>CONCATENATE(F646,"-",C646)</f>
        <v>392-027-028-00462</v>
      </c>
      <c r="B646" s="261" t="str">
        <f>ТабТП[[#This Row],[Код ВЛ]]&amp;TRIM(ТабТП[[#This Row],[Наименование ТП]])</f>
        <v>392-027-028ТП В-80 Ясная поляна</v>
      </c>
      <c r="C646" s="197" t="s">
        <v>688</v>
      </c>
      <c r="D646" s="198" t="s">
        <v>3480</v>
      </c>
      <c r="E646" s="206" t="str">
        <f>INDEX(ТабЛЭП[],MATCH(ТабТП[Код ПС]&amp;TRIM(G646),ТабЛЭП[Ключ],0),7)</f>
        <v>Y00101</v>
      </c>
      <c r="F646" s="278" t="str">
        <f>INDEX(ТабЛЭП[],MATCH(ТабТП[Код ПС]&amp;TRIM(G646),ТабЛЭП[Ключ],0),1)</f>
        <v>392-027-028</v>
      </c>
      <c r="G646" s="303" t="s">
        <v>278</v>
      </c>
      <c r="H646" s="280" t="str">
        <f>INDEX(ТабПС[],MATCH(I646,Подстанции,0),1)</f>
        <v>392-027</v>
      </c>
      <c r="I646" s="447" t="s">
        <v>257</v>
      </c>
      <c r="J646" s="328"/>
      <c r="K646" s="328"/>
      <c r="L646" s="328"/>
      <c r="M646" s="328"/>
      <c r="N646" s="328"/>
      <c r="O646" s="328"/>
      <c r="P646" s="328"/>
      <c r="Q646" s="328"/>
      <c r="R646" s="328"/>
      <c r="S646" s="328"/>
      <c r="T646" s="328"/>
      <c r="U646" s="328"/>
      <c r="V646" s="328"/>
      <c r="W646" s="328"/>
      <c r="X646" s="328"/>
      <c r="Y646" s="328"/>
      <c r="Z646" s="328"/>
      <c r="AA646" s="328"/>
      <c r="AB646" s="328"/>
      <c r="AC646" s="328"/>
      <c r="AD646" s="328"/>
      <c r="AE646" s="328"/>
      <c r="AF646" s="328"/>
      <c r="AG646" s="328"/>
      <c r="AH646" s="322"/>
      <c r="AI646" s="328"/>
      <c r="AJ646" s="420" t="s">
        <v>148</v>
      </c>
      <c r="AK646" s="328"/>
      <c r="AL646" s="328"/>
      <c r="AM646" s="210"/>
      <c r="AN646" s="263"/>
      <c r="AO646" s="263"/>
      <c r="AP646" s="263"/>
      <c r="AQ646" s="323"/>
      <c r="AR646" s="323"/>
      <c r="AS646" s="323"/>
      <c r="AT646" s="323"/>
      <c r="AU646" s="323"/>
      <c r="AV646" s="323"/>
      <c r="AW646" s="323"/>
      <c r="AX646" s="323"/>
      <c r="AY646" s="323"/>
      <c r="AZ646" s="323"/>
    </row>
    <row r="647" spans="1:52" s="61" customFormat="1" ht="15.75" hidden="1" customHeight="1" x14ac:dyDescent="0.25">
      <c r="A647" s="197" t="str">
        <f>CONCATENATE(F647,"-",C647)</f>
        <v>392-027-028-00463</v>
      </c>
      <c r="B647" s="261" t="str">
        <f>ТабТП[[#This Row],[Код ВЛ]]&amp;TRIM(ТабТП[[#This Row],[Наименование ТП]])</f>
        <v>392-027-028ТП 41-10 Т-1 Ясная пол</v>
      </c>
      <c r="C647" s="197" t="s">
        <v>689</v>
      </c>
      <c r="D647" s="198" t="s">
        <v>2447</v>
      </c>
      <c r="E647" s="206" t="str">
        <f>INDEX(ТабЛЭП[],MATCH(ТабТП[Код ПС]&amp;TRIM(G647),ТабЛЭП[Ключ],0),7)</f>
        <v>Y00101</v>
      </c>
      <c r="F647" s="278" t="str">
        <f>INDEX(ТабЛЭП[],MATCH(ТабТП[Код ПС]&amp;TRIM(G647),ТабЛЭП[Ключ],0),1)</f>
        <v>392-027-028</v>
      </c>
      <c r="G647" s="303" t="s">
        <v>278</v>
      </c>
      <c r="H647" s="280" t="str">
        <f>INDEX(ТабПС[],MATCH(I647,Подстанции,0),1)</f>
        <v>392-027</v>
      </c>
      <c r="I647" s="447" t="s">
        <v>257</v>
      </c>
      <c r="J647" s="328"/>
      <c r="K647" s="328"/>
      <c r="L647" s="328"/>
      <c r="M647" s="328"/>
      <c r="N647" s="328"/>
      <c r="O647" s="328"/>
      <c r="P647" s="328"/>
      <c r="Q647" s="328"/>
      <c r="R647" s="328"/>
      <c r="S647" s="328"/>
      <c r="T647" s="328"/>
      <c r="U647" s="328"/>
      <c r="V647" s="328"/>
      <c r="W647" s="328"/>
      <c r="X647" s="328"/>
      <c r="Y647" s="328"/>
      <c r="Z647" s="328"/>
      <c r="AA647" s="328"/>
      <c r="AB647" s="328"/>
      <c r="AC647" s="328"/>
      <c r="AD647" s="328"/>
      <c r="AE647" s="328"/>
      <c r="AF647" s="328"/>
      <c r="AG647" s="328"/>
      <c r="AH647" s="322"/>
      <c r="AI647" s="328"/>
      <c r="AJ647" s="420" t="s">
        <v>148</v>
      </c>
      <c r="AK647" s="328"/>
      <c r="AL647" s="328"/>
      <c r="AM647" s="210"/>
      <c r="AN647" s="263"/>
      <c r="AO647" s="263"/>
      <c r="AP647" s="263"/>
      <c r="AQ647" s="323"/>
      <c r="AR647" s="323"/>
      <c r="AS647" s="323"/>
      <c r="AT647" s="323"/>
      <c r="AU647" s="323"/>
      <c r="AV647" s="323"/>
      <c r="AW647" s="323"/>
      <c r="AX647" s="323"/>
      <c r="AY647" s="323"/>
      <c r="AZ647" s="323"/>
    </row>
    <row r="648" spans="1:52" s="61" customFormat="1" ht="15.75" hidden="1" customHeight="1" x14ac:dyDescent="0.25">
      <c r="A648" s="197" t="str">
        <f>CONCATENATE(F648,"-",C648)</f>
        <v>392-027-028-02353</v>
      </c>
      <c r="B648" s="490" t="str">
        <f>ТабТП[[#This Row],[Код ВЛ]]&amp;TRIM(ТабТП[[#This Row],[Наименование ТП]])</f>
        <v>392-027-028ТП 41-08</v>
      </c>
      <c r="C648" s="496" t="s">
        <v>6117</v>
      </c>
      <c r="D648" s="185" t="s">
        <v>6114</v>
      </c>
      <c r="E648" s="206" t="str">
        <f>INDEX(ТабЛЭП[],MATCH(ТабТП[Код ПС]&amp;TRIM(G648),ТабЛЭП[Ключ],0),7)</f>
        <v>Y00101</v>
      </c>
      <c r="F648" s="214" t="str">
        <f>INDEX(ТабЛЭП[],MATCH(ТабТП[Код ПС]&amp;TRIM(G648),ТабЛЭП[Ключ],0),1)</f>
        <v>392-027-028</v>
      </c>
      <c r="G648" s="290" t="s">
        <v>2535</v>
      </c>
      <c r="H648" s="280" t="str">
        <f>INDEX(ТабПС[],MATCH(I648,Подстанции,0),1)</f>
        <v>392-027</v>
      </c>
      <c r="I648" s="447" t="s">
        <v>257</v>
      </c>
      <c r="J648" s="420"/>
      <c r="K648" s="420"/>
      <c r="L648" s="420"/>
      <c r="M648" s="420"/>
      <c r="N648" s="420"/>
      <c r="O648" s="420"/>
      <c r="P648" s="420"/>
      <c r="Q648" s="420"/>
      <c r="R648" s="420"/>
      <c r="S648" s="420"/>
      <c r="T648" s="420"/>
      <c r="U648" s="420"/>
      <c r="V648" s="420"/>
      <c r="W648" s="420"/>
      <c r="X648" s="420"/>
      <c r="Y648" s="420"/>
      <c r="Z648" s="420"/>
      <c r="AA648" s="420"/>
      <c r="AB648" s="420"/>
      <c r="AC648" s="420"/>
      <c r="AD648" s="420"/>
      <c r="AE648" s="420"/>
      <c r="AF648" s="420"/>
      <c r="AG648" s="420"/>
      <c r="AH648" s="419"/>
      <c r="AI648" s="419"/>
      <c r="AJ648" s="420"/>
      <c r="AK648" s="420"/>
      <c r="AL648" s="420"/>
      <c r="AM648" s="420"/>
      <c r="AN648" s="421"/>
      <c r="AO648" s="421"/>
      <c r="AP648" s="421"/>
      <c r="AQ648" s="332"/>
      <c r="AR648" s="332"/>
      <c r="AS648" s="332"/>
      <c r="AT648" s="332"/>
      <c r="AU648" s="332"/>
      <c r="AV648" s="332"/>
      <c r="AW648" s="332"/>
      <c r="AX648" s="332"/>
      <c r="AY648" s="332"/>
      <c r="AZ648" s="332"/>
    </row>
    <row r="649" spans="1:52" s="61" customFormat="1" ht="15.75" hidden="1" customHeight="1" x14ac:dyDescent="0.25">
      <c r="A649" s="197" t="str">
        <f>CONCATENATE(F649,"-",C649)</f>
        <v>392-027-028-02354</v>
      </c>
      <c r="B649" s="490" t="str">
        <f>ТабТП[[#This Row],[Код ВЛ]]&amp;TRIM(ТабТП[[#This Row],[Наименование ТП]])</f>
        <v>392-027-028ТП 57-18</v>
      </c>
      <c r="C649" s="496" t="s">
        <v>6118</v>
      </c>
      <c r="D649" s="185" t="s">
        <v>6115</v>
      </c>
      <c r="E649" s="206" t="str">
        <f>INDEX(ТабЛЭП[],MATCH(ТабТП[Код ПС]&amp;TRIM(G649),ТабЛЭП[Ключ],0),7)</f>
        <v>Y00101</v>
      </c>
      <c r="F649" s="214" t="str">
        <f>INDEX(ТабЛЭП[],MATCH(ТабТП[Код ПС]&amp;TRIM(G649),ТабЛЭП[Ключ],0),1)</f>
        <v>392-027-028</v>
      </c>
      <c r="G649" s="290" t="s">
        <v>2535</v>
      </c>
      <c r="H649" s="280" t="str">
        <f>INDEX(ТабПС[],MATCH(I649,Подстанции,0),1)</f>
        <v>392-027</v>
      </c>
      <c r="I649" s="447" t="s">
        <v>257</v>
      </c>
      <c r="J649" s="420"/>
      <c r="K649" s="420"/>
      <c r="L649" s="420"/>
      <c r="M649" s="420"/>
      <c r="N649" s="420"/>
      <c r="O649" s="420"/>
      <c r="P649" s="420"/>
      <c r="Q649" s="420"/>
      <c r="R649" s="420"/>
      <c r="S649" s="420"/>
      <c r="T649" s="420"/>
      <c r="U649" s="420"/>
      <c r="V649" s="420"/>
      <c r="W649" s="420"/>
      <c r="X649" s="420"/>
      <c r="Y649" s="420"/>
      <c r="Z649" s="420"/>
      <c r="AA649" s="420"/>
      <c r="AB649" s="420"/>
      <c r="AC649" s="420"/>
      <c r="AD649" s="420"/>
      <c r="AE649" s="420"/>
      <c r="AF649" s="420"/>
      <c r="AG649" s="420"/>
      <c r="AH649" s="419"/>
      <c r="AI649" s="419"/>
      <c r="AJ649" s="420"/>
      <c r="AK649" s="420"/>
      <c r="AL649" s="420"/>
      <c r="AM649" s="420"/>
      <c r="AN649" s="421"/>
      <c r="AO649" s="421"/>
      <c r="AP649" s="421"/>
      <c r="AQ649" s="332"/>
      <c r="AR649" s="332"/>
      <c r="AS649" s="332"/>
      <c r="AT649" s="332"/>
      <c r="AU649" s="332"/>
      <c r="AV649" s="332"/>
      <c r="AW649" s="332"/>
      <c r="AX649" s="332"/>
      <c r="AY649" s="332"/>
      <c r="AZ649" s="332"/>
    </row>
    <row r="650" spans="1:52" s="61" customFormat="1" ht="15.75" hidden="1" customHeight="1" x14ac:dyDescent="0.25">
      <c r="A650" s="197" t="str">
        <f>CONCATENATE(F650,"-",C650)</f>
        <v>392-027-028-02355</v>
      </c>
      <c r="B650" s="490" t="str">
        <f>ТабТП[[#This Row],[Код ВЛ]]&amp;TRIM(ТабТП[[#This Row],[Наименование ТП]])</f>
        <v>392-027-028ТП 47-04</v>
      </c>
      <c r="C650" s="496" t="s">
        <v>6119</v>
      </c>
      <c r="D650" s="185" t="s">
        <v>6116</v>
      </c>
      <c r="E650" s="206" t="str">
        <f>INDEX(ТабЛЭП[],MATCH(ТабТП[Код ПС]&amp;TRIM(G650),ТабЛЭП[Ключ],0),7)</f>
        <v>Y00101</v>
      </c>
      <c r="F650" s="214" t="str">
        <f>INDEX(ТабЛЭП[],MATCH(ТабТП[Код ПС]&amp;TRIM(G650),ТабЛЭП[Ключ],0),1)</f>
        <v>392-027-028</v>
      </c>
      <c r="G650" s="290" t="s">
        <v>2535</v>
      </c>
      <c r="H650" s="280" t="str">
        <f>INDEX(ТабПС[],MATCH(I650,Подстанции,0),1)</f>
        <v>392-027</v>
      </c>
      <c r="I650" s="447" t="s">
        <v>257</v>
      </c>
      <c r="J650" s="420"/>
      <c r="K650" s="420"/>
      <c r="L650" s="420"/>
      <c r="M650" s="420"/>
      <c r="N650" s="420"/>
      <c r="O650" s="420"/>
      <c r="P650" s="420"/>
      <c r="Q650" s="420"/>
      <c r="R650" s="420"/>
      <c r="S650" s="420"/>
      <c r="T650" s="420"/>
      <c r="U650" s="420"/>
      <c r="V650" s="420"/>
      <c r="W650" s="420"/>
      <c r="X650" s="420"/>
      <c r="Y650" s="420"/>
      <c r="Z650" s="420"/>
      <c r="AA650" s="420"/>
      <c r="AB650" s="420"/>
      <c r="AC650" s="420"/>
      <c r="AD650" s="420"/>
      <c r="AE650" s="420"/>
      <c r="AF650" s="420"/>
      <c r="AG650" s="420"/>
      <c r="AH650" s="419"/>
      <c r="AI650" s="419"/>
      <c r="AJ650" s="420"/>
      <c r="AK650" s="420"/>
      <c r="AL650" s="420"/>
      <c r="AM650" s="420"/>
      <c r="AN650" s="421"/>
      <c r="AO650" s="421"/>
      <c r="AP650" s="421"/>
      <c r="AQ650" s="332"/>
      <c r="AR650" s="332"/>
      <c r="AS650" s="332"/>
      <c r="AT650" s="332"/>
      <c r="AU650" s="332"/>
      <c r="AV650" s="332"/>
      <c r="AW650" s="332"/>
      <c r="AX650" s="332"/>
      <c r="AY650" s="332"/>
      <c r="AZ650" s="332"/>
    </row>
    <row r="651" spans="1:52" s="61" customFormat="1" ht="15.75" hidden="1" customHeight="1" x14ac:dyDescent="0.25">
      <c r="A651" s="281" t="str">
        <f>CONCATENATE(F651,"-",C651)</f>
        <v>392-030-029-00464</v>
      </c>
      <c r="B651" s="261" t="str">
        <f>ТабТП[[#This Row],[Код ВЛ]]&amp;TRIM(ТабТП[[#This Row],[Наименование ТП]])</f>
        <v>392-030-029ТП 31-01</v>
      </c>
      <c r="C651" s="281" t="s">
        <v>690</v>
      </c>
      <c r="D651" s="196" t="s">
        <v>3481</v>
      </c>
      <c r="E651" s="281" t="str">
        <f>INDEX(ТабЛЭП[],MATCH(ТабТП[Код ПС]&amp;TRIM(G651),ТабЛЭП[Ключ],0),7)</f>
        <v>Y00085</v>
      </c>
      <c r="F651" s="278" t="str">
        <f>INDEX(ТабЛЭП[],MATCH(ТабТП[Код ПС]&amp;TRIM(G651),ТабЛЭП[Ключ],0),1)</f>
        <v>392-030-029</v>
      </c>
      <c r="G651" s="303" t="s">
        <v>279</v>
      </c>
      <c r="H651" s="280" t="str">
        <f>INDEX(ТабПС[],MATCH(I651,Подстанции,0),1)</f>
        <v>392-030</v>
      </c>
      <c r="I651" s="447" t="s">
        <v>254</v>
      </c>
      <c r="J651" s="328"/>
      <c r="K651" s="328"/>
      <c r="L651" s="328"/>
      <c r="M651" s="328"/>
      <c r="N651" s="328"/>
      <c r="O651" s="328"/>
      <c r="P651" s="328"/>
      <c r="Q651" s="328"/>
      <c r="R651" s="328"/>
      <c r="S651" s="328"/>
      <c r="T651" s="328"/>
      <c r="U651" s="328"/>
      <c r="V651" s="328"/>
      <c r="W651" s="328"/>
      <c r="X651" s="328"/>
      <c r="Y651" s="328"/>
      <c r="Z651" s="328"/>
      <c r="AA651" s="328"/>
      <c r="AB651" s="328"/>
      <c r="AC651" s="328"/>
      <c r="AD651" s="328"/>
      <c r="AE651" s="328"/>
      <c r="AF651" s="328"/>
      <c r="AG651" s="328"/>
      <c r="AH651" s="322"/>
      <c r="AI651" s="328"/>
      <c r="AJ651" s="420" t="s">
        <v>150</v>
      </c>
      <c r="AK651" s="328"/>
      <c r="AL651" s="328"/>
      <c r="AM651" s="210"/>
      <c r="AN651" s="263"/>
      <c r="AO651" s="263"/>
      <c r="AP651" s="263"/>
      <c r="AQ651" s="323"/>
      <c r="AR651" s="323"/>
      <c r="AS651" s="323"/>
      <c r="AT651" s="323"/>
      <c r="AU651" s="323"/>
      <c r="AV651" s="323"/>
      <c r="AW651" s="323"/>
      <c r="AX651" s="323"/>
      <c r="AY651" s="323"/>
      <c r="AZ651" s="323"/>
    </row>
    <row r="652" spans="1:52" s="61" customFormat="1" ht="15.75" hidden="1" customHeight="1" x14ac:dyDescent="0.25">
      <c r="A652" s="281" t="str">
        <f>CONCATENATE(F652,"-",C652)</f>
        <v>392-030-029-00465</v>
      </c>
      <c r="B652" s="261" t="str">
        <f>ТабТП[[#This Row],[Код ВЛ]]&amp;TRIM(ТабТП[[#This Row],[Наименование ТП]])</f>
        <v>392-030-029ТП 31-02</v>
      </c>
      <c r="C652" s="281" t="s">
        <v>691</v>
      </c>
      <c r="D652" s="196" t="s">
        <v>3482</v>
      </c>
      <c r="E652" s="281" t="str">
        <f>INDEX(ТабЛЭП[],MATCH(ТабТП[Код ПС]&amp;TRIM(G652),ТабЛЭП[Ключ],0),7)</f>
        <v>Y00085</v>
      </c>
      <c r="F652" s="278" t="str">
        <f>INDEX(ТабЛЭП[],MATCH(ТабТП[Код ПС]&amp;TRIM(G652),ТабЛЭП[Ключ],0),1)</f>
        <v>392-030-029</v>
      </c>
      <c r="G652" s="303" t="s">
        <v>279</v>
      </c>
      <c r="H652" s="280" t="str">
        <f>INDEX(ТабПС[],MATCH(I652,Подстанции,0),1)</f>
        <v>392-030</v>
      </c>
      <c r="I652" s="447" t="s">
        <v>254</v>
      </c>
      <c r="J652" s="328"/>
      <c r="K652" s="328"/>
      <c r="L652" s="328"/>
      <c r="M652" s="328"/>
      <c r="N652" s="328"/>
      <c r="O652" s="328"/>
      <c r="P652" s="328"/>
      <c r="Q652" s="328"/>
      <c r="R652" s="328"/>
      <c r="S652" s="328"/>
      <c r="T652" s="328"/>
      <c r="U652" s="328"/>
      <c r="V652" s="328"/>
      <c r="W652" s="328"/>
      <c r="X652" s="328"/>
      <c r="Y652" s="328"/>
      <c r="Z652" s="328"/>
      <c r="AA652" s="328"/>
      <c r="AB652" s="328"/>
      <c r="AC652" s="328"/>
      <c r="AD652" s="328"/>
      <c r="AE652" s="328"/>
      <c r="AF652" s="328"/>
      <c r="AG652" s="328"/>
      <c r="AH652" s="322"/>
      <c r="AI652" s="328"/>
      <c r="AJ652" s="420" t="s">
        <v>150</v>
      </c>
      <c r="AK652" s="328"/>
      <c r="AL652" s="328"/>
      <c r="AM652" s="210"/>
      <c r="AN652" s="263"/>
      <c r="AO652" s="263"/>
      <c r="AP652" s="263"/>
      <c r="AQ652" s="323"/>
      <c r="AR652" s="323"/>
      <c r="AS652" s="323"/>
      <c r="AT652" s="323"/>
      <c r="AU652" s="323"/>
      <c r="AV652" s="323"/>
      <c r="AW652" s="323"/>
      <c r="AX652" s="323"/>
      <c r="AY652" s="323"/>
      <c r="AZ652" s="323"/>
    </row>
    <row r="653" spans="1:52" s="61" customFormat="1" ht="15.75" hidden="1" customHeight="1" x14ac:dyDescent="0.25">
      <c r="A653" s="281" t="str">
        <f>CONCATENATE(F653,"-",C653)</f>
        <v>392-030-029-00466</v>
      </c>
      <c r="B653" s="261" t="str">
        <f>ТабТП[[#This Row],[Код ВЛ]]&amp;TRIM(ТабТП[[#This Row],[Наименование ТП]])</f>
        <v>392-030-029ТП 31-03</v>
      </c>
      <c r="C653" s="281" t="s">
        <v>692</v>
      </c>
      <c r="D653" s="196" t="s">
        <v>3483</v>
      </c>
      <c r="E653" s="281" t="str">
        <f>INDEX(ТабЛЭП[],MATCH(ТабТП[Код ПС]&amp;TRIM(G653),ТабЛЭП[Ключ],0),7)</f>
        <v>Y00085</v>
      </c>
      <c r="F653" s="278" t="str">
        <f>INDEX(ТабЛЭП[],MATCH(ТабТП[Код ПС]&amp;TRIM(G653),ТабЛЭП[Ключ],0),1)</f>
        <v>392-030-029</v>
      </c>
      <c r="G653" s="303" t="s">
        <v>279</v>
      </c>
      <c r="H653" s="280" t="str">
        <f>INDEX(ТабПС[],MATCH(I653,Подстанции,0),1)</f>
        <v>392-030</v>
      </c>
      <c r="I653" s="447" t="s">
        <v>254</v>
      </c>
      <c r="J653" s="328"/>
      <c r="K653" s="328"/>
      <c r="L653" s="328"/>
      <c r="M653" s="328"/>
      <c r="N653" s="328"/>
      <c r="O653" s="328"/>
      <c r="P653" s="328"/>
      <c r="Q653" s="328"/>
      <c r="R653" s="328"/>
      <c r="S653" s="328"/>
      <c r="T653" s="328"/>
      <c r="U653" s="328"/>
      <c r="V653" s="328"/>
      <c r="W653" s="328"/>
      <c r="X653" s="328"/>
      <c r="Y653" s="328"/>
      <c r="Z653" s="328"/>
      <c r="AA653" s="328"/>
      <c r="AB653" s="328"/>
      <c r="AC653" s="328"/>
      <c r="AD653" s="328"/>
      <c r="AE653" s="328"/>
      <c r="AF653" s="328"/>
      <c r="AG653" s="328"/>
      <c r="AH653" s="322"/>
      <c r="AI653" s="328"/>
      <c r="AJ653" s="420" t="s">
        <v>150</v>
      </c>
      <c r="AK653" s="328"/>
      <c r="AL653" s="328"/>
      <c r="AM653" s="210"/>
      <c r="AN653" s="263"/>
      <c r="AO653" s="263"/>
      <c r="AP653" s="263"/>
      <c r="AQ653" s="323"/>
      <c r="AR653" s="323"/>
      <c r="AS653" s="323"/>
      <c r="AT653" s="323"/>
      <c r="AU653" s="323"/>
      <c r="AV653" s="323"/>
      <c r="AW653" s="323"/>
      <c r="AX653" s="323"/>
      <c r="AY653" s="323"/>
      <c r="AZ653" s="323"/>
    </row>
    <row r="654" spans="1:52" s="61" customFormat="1" ht="15.75" hidden="1" customHeight="1" x14ac:dyDescent="0.25">
      <c r="A654" s="281" t="str">
        <f>CONCATENATE(F654,"-",C654)</f>
        <v>392-030-029-00467</v>
      </c>
      <c r="B654" s="261" t="str">
        <f>ТабТП[[#This Row],[Код ВЛ]]&amp;TRIM(ТабТП[[#This Row],[Наименование ТП]])</f>
        <v>392-030-029ТП 31-04</v>
      </c>
      <c r="C654" s="281" t="s">
        <v>693</v>
      </c>
      <c r="D654" s="196" t="s">
        <v>3484</v>
      </c>
      <c r="E654" s="281" t="str">
        <f>INDEX(ТабЛЭП[],MATCH(ТабТП[Код ПС]&amp;TRIM(G654),ТабЛЭП[Ключ],0),7)</f>
        <v>Y00085</v>
      </c>
      <c r="F654" s="278" t="str">
        <f>INDEX(ТабЛЭП[],MATCH(ТабТП[Код ПС]&amp;TRIM(G654),ТабЛЭП[Ключ],0),1)</f>
        <v>392-030-029</v>
      </c>
      <c r="G654" s="303" t="s">
        <v>279</v>
      </c>
      <c r="H654" s="280" t="str">
        <f>INDEX(ТабПС[],MATCH(I654,Подстанции,0),1)</f>
        <v>392-030</v>
      </c>
      <c r="I654" s="447" t="s">
        <v>254</v>
      </c>
      <c r="J654" s="328"/>
      <c r="K654" s="328"/>
      <c r="L654" s="328"/>
      <c r="M654" s="328"/>
      <c r="N654" s="328"/>
      <c r="O654" s="328"/>
      <c r="P654" s="328"/>
      <c r="Q654" s="328"/>
      <c r="R654" s="328"/>
      <c r="S654" s="328"/>
      <c r="T654" s="328"/>
      <c r="U654" s="328"/>
      <c r="V654" s="328"/>
      <c r="W654" s="328"/>
      <c r="X654" s="328"/>
      <c r="Y654" s="328"/>
      <c r="Z654" s="328"/>
      <c r="AA654" s="328"/>
      <c r="AB654" s="328"/>
      <c r="AC654" s="328"/>
      <c r="AD654" s="328"/>
      <c r="AE654" s="328"/>
      <c r="AF654" s="328"/>
      <c r="AG654" s="328"/>
      <c r="AH654" s="322"/>
      <c r="AI654" s="328"/>
      <c r="AJ654" s="420" t="s">
        <v>150</v>
      </c>
      <c r="AK654" s="328"/>
      <c r="AL654" s="328"/>
      <c r="AM654" s="210"/>
      <c r="AN654" s="263"/>
      <c r="AO654" s="263"/>
      <c r="AP654" s="263"/>
      <c r="AQ654" s="323"/>
      <c r="AR654" s="323"/>
      <c r="AS654" s="323"/>
      <c r="AT654" s="323"/>
      <c r="AU654" s="323"/>
      <c r="AV654" s="323"/>
      <c r="AW654" s="323"/>
      <c r="AX654" s="323"/>
      <c r="AY654" s="323"/>
      <c r="AZ654" s="323"/>
    </row>
    <row r="655" spans="1:52" s="61" customFormat="1" ht="15.75" hidden="1" customHeight="1" x14ac:dyDescent="0.25">
      <c r="A655" s="281" t="str">
        <f>CONCATENATE(F655,"-",C655)</f>
        <v>392-030-029-00468</v>
      </c>
      <c r="B655" s="261" t="str">
        <f>ТабТП[[#This Row],[Код ВЛ]]&amp;TRIM(ТабТП[[#This Row],[Наименование ТП]])</f>
        <v>392-030-029ТП 31-05</v>
      </c>
      <c r="C655" s="281" t="s">
        <v>694</v>
      </c>
      <c r="D655" s="196" t="s">
        <v>3485</v>
      </c>
      <c r="E655" s="281" t="str">
        <f>INDEX(ТабЛЭП[],MATCH(ТабТП[Код ПС]&amp;TRIM(G655),ТабЛЭП[Ключ],0),7)</f>
        <v>Y00085</v>
      </c>
      <c r="F655" s="278" t="str">
        <f>INDEX(ТабЛЭП[],MATCH(ТабТП[Код ПС]&amp;TRIM(G655),ТабЛЭП[Ключ],0),1)</f>
        <v>392-030-029</v>
      </c>
      <c r="G655" s="303" t="s">
        <v>279</v>
      </c>
      <c r="H655" s="280" t="str">
        <f>INDEX(ТабПС[],MATCH(I655,Подстанции,0),1)</f>
        <v>392-030</v>
      </c>
      <c r="I655" s="447" t="s">
        <v>254</v>
      </c>
      <c r="J655" s="328"/>
      <c r="K655" s="328"/>
      <c r="L655" s="328"/>
      <c r="M655" s="328"/>
      <c r="N655" s="328"/>
      <c r="O655" s="328"/>
      <c r="P655" s="328"/>
      <c r="Q655" s="328"/>
      <c r="R655" s="328"/>
      <c r="S655" s="328"/>
      <c r="T655" s="328"/>
      <c r="U655" s="328"/>
      <c r="V655" s="328"/>
      <c r="W655" s="328"/>
      <c r="X655" s="328"/>
      <c r="Y655" s="328"/>
      <c r="Z655" s="328"/>
      <c r="AA655" s="328"/>
      <c r="AB655" s="328"/>
      <c r="AC655" s="328"/>
      <c r="AD655" s="328"/>
      <c r="AE655" s="328"/>
      <c r="AF655" s="328"/>
      <c r="AG655" s="328"/>
      <c r="AH655" s="322"/>
      <c r="AI655" s="328"/>
      <c r="AJ655" s="420" t="s">
        <v>150</v>
      </c>
      <c r="AK655" s="328"/>
      <c r="AL655" s="328"/>
      <c r="AM655" s="210"/>
      <c r="AN655" s="263"/>
      <c r="AO655" s="263"/>
      <c r="AP655" s="263"/>
      <c r="AQ655" s="323"/>
      <c r="AR655" s="323"/>
      <c r="AS655" s="323"/>
      <c r="AT655" s="323"/>
      <c r="AU655" s="323"/>
      <c r="AV655" s="323"/>
      <c r="AW655" s="323"/>
      <c r="AX655" s="323"/>
      <c r="AY655" s="323"/>
      <c r="AZ655" s="323"/>
    </row>
    <row r="656" spans="1:52" s="61" customFormat="1" ht="15.75" hidden="1" customHeight="1" x14ac:dyDescent="0.25">
      <c r="A656" s="281" t="str">
        <f>CONCATENATE(F656,"-",C656)</f>
        <v>392-030-029-00469</v>
      </c>
      <c r="B656" s="261" t="str">
        <f>ТабТП[[#This Row],[Код ВЛ]]&amp;TRIM(ТабТП[[#This Row],[Наименование ТП]])</f>
        <v>392-030-029ТП 31-07</v>
      </c>
      <c r="C656" s="281" t="s">
        <v>695</v>
      </c>
      <c r="D656" s="196" t="s">
        <v>3486</v>
      </c>
      <c r="E656" s="281" t="str">
        <f>INDEX(ТабЛЭП[],MATCH(ТабТП[Код ПС]&amp;TRIM(G656),ТабЛЭП[Ключ],0),7)</f>
        <v>Y00085</v>
      </c>
      <c r="F656" s="278" t="str">
        <f>INDEX(ТабЛЭП[],MATCH(ТабТП[Код ПС]&amp;TRIM(G656),ТабЛЭП[Ключ],0),1)</f>
        <v>392-030-029</v>
      </c>
      <c r="G656" s="303" t="s">
        <v>279</v>
      </c>
      <c r="H656" s="280" t="str">
        <f>INDEX(ТабПС[],MATCH(I656,Подстанции,0),1)</f>
        <v>392-030</v>
      </c>
      <c r="I656" s="447" t="s">
        <v>254</v>
      </c>
      <c r="J656" s="328"/>
      <c r="K656" s="328"/>
      <c r="L656" s="328"/>
      <c r="M656" s="328"/>
      <c r="N656" s="328"/>
      <c r="O656" s="328"/>
      <c r="P656" s="328"/>
      <c r="Q656" s="328"/>
      <c r="R656" s="328"/>
      <c r="S656" s="328"/>
      <c r="T656" s="328"/>
      <c r="U656" s="328"/>
      <c r="V656" s="328"/>
      <c r="W656" s="328"/>
      <c r="X656" s="328"/>
      <c r="Y656" s="328"/>
      <c r="Z656" s="328"/>
      <c r="AA656" s="328"/>
      <c r="AB656" s="328"/>
      <c r="AC656" s="328"/>
      <c r="AD656" s="328"/>
      <c r="AE656" s="328"/>
      <c r="AF656" s="328"/>
      <c r="AG656" s="328"/>
      <c r="AH656" s="322"/>
      <c r="AI656" s="328"/>
      <c r="AJ656" s="420" t="s">
        <v>150</v>
      </c>
      <c r="AK656" s="328"/>
      <c r="AL656" s="328"/>
      <c r="AM656" s="210"/>
      <c r="AN656" s="263"/>
      <c r="AO656" s="263"/>
      <c r="AP656" s="263"/>
      <c r="AQ656" s="323"/>
      <c r="AR656" s="323"/>
      <c r="AS656" s="323"/>
      <c r="AT656" s="323"/>
      <c r="AU656" s="323"/>
      <c r="AV656" s="323"/>
      <c r="AW656" s="323"/>
      <c r="AX656" s="323"/>
      <c r="AY656" s="323"/>
      <c r="AZ656" s="323"/>
    </row>
    <row r="657" spans="1:52" s="61" customFormat="1" ht="15.75" hidden="1" customHeight="1" x14ac:dyDescent="0.25">
      <c r="A657" s="281" t="str">
        <f>CONCATENATE(F657,"-",C657)</f>
        <v>392-030-029-00470</v>
      </c>
      <c r="B657" s="261" t="str">
        <f>ТабТП[[#This Row],[Код ВЛ]]&amp;TRIM(ТабТП[[#This Row],[Наименование ТП]])</f>
        <v>392-030-029ТП 31-08</v>
      </c>
      <c r="C657" s="281" t="s">
        <v>696</v>
      </c>
      <c r="D657" s="196" t="s">
        <v>3487</v>
      </c>
      <c r="E657" s="281" t="str">
        <f>INDEX(ТабЛЭП[],MATCH(ТабТП[Код ПС]&amp;TRIM(G657),ТабЛЭП[Ключ],0),7)</f>
        <v>Y00085</v>
      </c>
      <c r="F657" s="278" t="str">
        <f>INDEX(ТабЛЭП[],MATCH(ТабТП[Код ПС]&amp;TRIM(G657),ТабЛЭП[Ключ],0),1)</f>
        <v>392-030-029</v>
      </c>
      <c r="G657" s="303" t="s">
        <v>279</v>
      </c>
      <c r="H657" s="280" t="str">
        <f>INDEX(ТабПС[],MATCH(I657,Подстанции,0),1)</f>
        <v>392-030</v>
      </c>
      <c r="I657" s="447" t="s">
        <v>254</v>
      </c>
      <c r="J657" s="328"/>
      <c r="K657" s="328"/>
      <c r="L657" s="328"/>
      <c r="M657" s="328"/>
      <c r="N657" s="328"/>
      <c r="O657" s="328"/>
      <c r="P657" s="328"/>
      <c r="Q657" s="328"/>
      <c r="R657" s="328"/>
      <c r="S657" s="328"/>
      <c r="T657" s="328"/>
      <c r="U657" s="328"/>
      <c r="V657" s="328"/>
      <c r="W657" s="328"/>
      <c r="X657" s="328"/>
      <c r="Y657" s="328"/>
      <c r="Z657" s="328"/>
      <c r="AA657" s="328"/>
      <c r="AB657" s="328"/>
      <c r="AC657" s="328"/>
      <c r="AD657" s="328"/>
      <c r="AE657" s="328"/>
      <c r="AF657" s="328"/>
      <c r="AG657" s="328"/>
      <c r="AH657" s="322"/>
      <c r="AI657" s="328"/>
      <c r="AJ657" s="420" t="s">
        <v>150</v>
      </c>
      <c r="AK657" s="328"/>
      <c r="AL657" s="328"/>
      <c r="AM657" s="210"/>
      <c r="AN657" s="263"/>
      <c r="AO657" s="263"/>
      <c r="AP657" s="263"/>
      <c r="AQ657" s="323"/>
      <c r="AR657" s="323"/>
      <c r="AS657" s="323"/>
      <c r="AT657" s="323"/>
      <c r="AU657" s="323"/>
      <c r="AV657" s="323"/>
      <c r="AW657" s="323"/>
      <c r="AX657" s="323"/>
      <c r="AY657" s="323"/>
      <c r="AZ657" s="323"/>
    </row>
    <row r="658" spans="1:52" s="61" customFormat="1" ht="15.75" hidden="1" customHeight="1" x14ac:dyDescent="0.25">
      <c r="A658" s="281" t="str">
        <f>CONCATENATE(F658,"-",C658)</f>
        <v>392-030-029-00471</v>
      </c>
      <c r="B658" s="261" t="str">
        <f>ТабТП[[#This Row],[Код ВЛ]]&amp;TRIM(ТабТП[[#This Row],[Наименование ТП]])</f>
        <v>392-030-029ТП 31-12</v>
      </c>
      <c r="C658" s="281" t="s">
        <v>697</v>
      </c>
      <c r="D658" s="196" t="s">
        <v>3488</v>
      </c>
      <c r="E658" s="281" t="str">
        <f>INDEX(ТабЛЭП[],MATCH(ТабТП[Код ПС]&amp;TRIM(G658),ТабЛЭП[Ключ],0),7)</f>
        <v>Y00085</v>
      </c>
      <c r="F658" s="278" t="str">
        <f>INDEX(ТабЛЭП[],MATCH(ТабТП[Код ПС]&amp;TRIM(G658),ТабЛЭП[Ключ],0),1)</f>
        <v>392-030-029</v>
      </c>
      <c r="G658" s="303" t="s">
        <v>279</v>
      </c>
      <c r="H658" s="280" t="str">
        <f>INDEX(ТабПС[],MATCH(I658,Подстанции,0),1)</f>
        <v>392-030</v>
      </c>
      <c r="I658" s="447" t="s">
        <v>254</v>
      </c>
      <c r="J658" s="328"/>
      <c r="K658" s="328"/>
      <c r="L658" s="328"/>
      <c r="M658" s="328"/>
      <c r="N658" s="328"/>
      <c r="O658" s="328"/>
      <c r="P658" s="328"/>
      <c r="Q658" s="328"/>
      <c r="R658" s="328"/>
      <c r="S658" s="328"/>
      <c r="T658" s="328"/>
      <c r="U658" s="328"/>
      <c r="V658" s="328"/>
      <c r="W658" s="328"/>
      <c r="X658" s="328"/>
      <c r="Y658" s="328"/>
      <c r="Z658" s="328"/>
      <c r="AA658" s="328"/>
      <c r="AB658" s="328"/>
      <c r="AC658" s="328"/>
      <c r="AD658" s="328"/>
      <c r="AE658" s="328"/>
      <c r="AF658" s="328"/>
      <c r="AG658" s="328"/>
      <c r="AH658" s="322"/>
      <c r="AI658" s="328"/>
      <c r="AJ658" s="420" t="s">
        <v>150</v>
      </c>
      <c r="AK658" s="328"/>
      <c r="AL658" s="328"/>
      <c r="AM658" s="210"/>
      <c r="AN658" s="263"/>
      <c r="AO658" s="263"/>
      <c r="AP658" s="263"/>
      <c r="AQ658" s="323"/>
      <c r="AR658" s="323"/>
      <c r="AS658" s="323"/>
      <c r="AT658" s="323"/>
      <c r="AU658" s="323"/>
      <c r="AV658" s="323"/>
      <c r="AW658" s="323"/>
      <c r="AX658" s="323"/>
      <c r="AY658" s="323"/>
      <c r="AZ658" s="323"/>
    </row>
    <row r="659" spans="1:52" s="61" customFormat="1" ht="15.75" hidden="1" customHeight="1" x14ac:dyDescent="0.25">
      <c r="A659" s="281" t="str">
        <f>CONCATENATE(F659,"-",C659)</f>
        <v>392-030-029-00472</v>
      </c>
      <c r="B659" s="261" t="str">
        <f>ТабТП[[#This Row],[Код ВЛ]]&amp;TRIM(ТабТП[[#This Row],[Наименование ТП]])</f>
        <v>392-030-029ТП 31-13</v>
      </c>
      <c r="C659" s="281" t="s">
        <v>698</v>
      </c>
      <c r="D659" s="196" t="s">
        <v>3489</v>
      </c>
      <c r="E659" s="281" t="str">
        <f>INDEX(ТабЛЭП[],MATCH(ТабТП[Код ПС]&amp;TRIM(G659),ТабЛЭП[Ключ],0),7)</f>
        <v>Y00085</v>
      </c>
      <c r="F659" s="278" t="str">
        <f>INDEX(ТабЛЭП[],MATCH(ТабТП[Код ПС]&amp;TRIM(G659),ТабЛЭП[Ключ],0),1)</f>
        <v>392-030-029</v>
      </c>
      <c r="G659" s="303" t="s">
        <v>279</v>
      </c>
      <c r="H659" s="280" t="str">
        <f>INDEX(ТабПС[],MATCH(I659,Подстанции,0),1)</f>
        <v>392-030</v>
      </c>
      <c r="I659" s="447" t="s">
        <v>254</v>
      </c>
      <c r="J659" s="328"/>
      <c r="K659" s="328"/>
      <c r="L659" s="328"/>
      <c r="M659" s="328"/>
      <c r="N659" s="328"/>
      <c r="O659" s="328"/>
      <c r="P659" s="328"/>
      <c r="Q659" s="328"/>
      <c r="R659" s="328"/>
      <c r="S659" s="328"/>
      <c r="T659" s="328"/>
      <c r="U659" s="328"/>
      <c r="V659" s="328"/>
      <c r="W659" s="328"/>
      <c r="X659" s="328"/>
      <c r="Y659" s="328"/>
      <c r="Z659" s="328"/>
      <c r="AA659" s="328"/>
      <c r="AB659" s="328"/>
      <c r="AC659" s="328"/>
      <c r="AD659" s="328"/>
      <c r="AE659" s="328"/>
      <c r="AF659" s="328"/>
      <c r="AG659" s="328"/>
      <c r="AH659" s="322"/>
      <c r="AI659" s="328"/>
      <c r="AJ659" s="420" t="s">
        <v>150</v>
      </c>
      <c r="AK659" s="328"/>
      <c r="AL659" s="328"/>
      <c r="AM659" s="210"/>
      <c r="AN659" s="263"/>
      <c r="AO659" s="263"/>
      <c r="AP659" s="263"/>
      <c r="AQ659" s="323"/>
      <c r="AR659" s="323"/>
      <c r="AS659" s="323"/>
      <c r="AT659" s="323"/>
      <c r="AU659" s="323"/>
      <c r="AV659" s="323"/>
      <c r="AW659" s="323"/>
      <c r="AX659" s="323"/>
      <c r="AY659" s="323"/>
      <c r="AZ659" s="323"/>
    </row>
    <row r="660" spans="1:52" s="61" customFormat="1" ht="15.75" hidden="1" customHeight="1" x14ac:dyDescent="0.25">
      <c r="A660" s="281" t="str">
        <f>CONCATENATE(F660,"-",C660)</f>
        <v>392-030-029-00473</v>
      </c>
      <c r="B660" s="261" t="str">
        <f>ТабТП[[#This Row],[Код ВЛ]]&amp;TRIM(ТабТП[[#This Row],[Наименование ТП]])</f>
        <v>392-030-029ТП 31-14 в/ч погран.застава</v>
      </c>
      <c r="C660" s="281" t="s">
        <v>699</v>
      </c>
      <c r="D660" s="196" t="s">
        <v>3490</v>
      </c>
      <c r="E660" s="281" t="str">
        <f>INDEX(ТабЛЭП[],MATCH(ТабТП[Код ПС]&amp;TRIM(G660),ТабЛЭП[Ключ],0),7)</f>
        <v>Y00085</v>
      </c>
      <c r="F660" s="278" t="str">
        <f>INDEX(ТабЛЭП[],MATCH(ТабТП[Код ПС]&amp;TRIM(G660),ТабЛЭП[Ключ],0),1)</f>
        <v>392-030-029</v>
      </c>
      <c r="G660" s="303" t="s">
        <v>279</v>
      </c>
      <c r="H660" s="280" t="str">
        <f>INDEX(ТабПС[],MATCH(I660,Подстанции,0),1)</f>
        <v>392-030</v>
      </c>
      <c r="I660" s="447" t="s">
        <v>254</v>
      </c>
      <c r="J660" s="328"/>
      <c r="K660" s="328"/>
      <c r="L660" s="328"/>
      <c r="M660" s="328"/>
      <c r="N660" s="328"/>
      <c r="O660" s="328"/>
      <c r="P660" s="328"/>
      <c r="Q660" s="328"/>
      <c r="R660" s="328"/>
      <c r="S660" s="328"/>
      <c r="T660" s="328"/>
      <c r="U660" s="328"/>
      <c r="V660" s="328"/>
      <c r="W660" s="328"/>
      <c r="X660" s="328"/>
      <c r="Y660" s="328"/>
      <c r="Z660" s="328"/>
      <c r="AA660" s="328"/>
      <c r="AB660" s="328"/>
      <c r="AC660" s="328"/>
      <c r="AD660" s="328"/>
      <c r="AE660" s="328"/>
      <c r="AF660" s="328"/>
      <c r="AG660" s="328"/>
      <c r="AH660" s="322"/>
      <c r="AI660" s="328"/>
      <c r="AJ660" s="420" t="s">
        <v>150</v>
      </c>
      <c r="AK660" s="328"/>
      <c r="AL660" s="328"/>
      <c r="AM660" s="210"/>
      <c r="AN660" s="263"/>
      <c r="AO660" s="263"/>
      <c r="AP660" s="263"/>
      <c r="AQ660" s="323"/>
      <c r="AR660" s="323"/>
      <c r="AS660" s="323"/>
      <c r="AT660" s="323"/>
      <c r="AU660" s="323"/>
      <c r="AV660" s="323"/>
      <c r="AW660" s="323"/>
      <c r="AX660" s="323"/>
      <c r="AY660" s="323"/>
      <c r="AZ660" s="323"/>
    </row>
    <row r="661" spans="1:52" s="61" customFormat="1" ht="15.75" hidden="1" customHeight="1" x14ac:dyDescent="0.25">
      <c r="A661" s="281" t="str">
        <f>CONCATENATE(F661,"-",C661)</f>
        <v>392-030-029-00474</v>
      </c>
      <c r="B661" s="261" t="str">
        <f>ТабТП[[#This Row],[Код ВЛ]]&amp;TRIM(ТабТП[[#This Row],[Наименование ТП]])</f>
        <v>392-030-029ТП 31-15</v>
      </c>
      <c r="C661" s="281" t="s">
        <v>700</v>
      </c>
      <c r="D661" s="196" t="s">
        <v>3491</v>
      </c>
      <c r="E661" s="281" t="str">
        <f>INDEX(ТабЛЭП[],MATCH(ТабТП[Код ПС]&amp;TRIM(G661),ТабЛЭП[Ключ],0),7)</f>
        <v>Y00085</v>
      </c>
      <c r="F661" s="278" t="str">
        <f>INDEX(ТабЛЭП[],MATCH(ТабТП[Код ПС]&amp;TRIM(G661),ТабЛЭП[Ключ],0),1)</f>
        <v>392-030-029</v>
      </c>
      <c r="G661" s="303" t="s">
        <v>279</v>
      </c>
      <c r="H661" s="280" t="str">
        <f>INDEX(ТабПС[],MATCH(I661,Подстанции,0),1)</f>
        <v>392-030</v>
      </c>
      <c r="I661" s="447" t="s">
        <v>254</v>
      </c>
      <c r="J661" s="328"/>
      <c r="K661" s="328"/>
      <c r="L661" s="328"/>
      <c r="M661" s="328"/>
      <c r="N661" s="328"/>
      <c r="O661" s="328"/>
      <c r="P661" s="328"/>
      <c r="Q661" s="328"/>
      <c r="R661" s="328"/>
      <c r="S661" s="328"/>
      <c r="T661" s="328"/>
      <c r="U661" s="328"/>
      <c r="V661" s="328"/>
      <c r="W661" s="328"/>
      <c r="X661" s="328"/>
      <c r="Y661" s="328"/>
      <c r="Z661" s="328"/>
      <c r="AA661" s="328"/>
      <c r="AB661" s="328"/>
      <c r="AC661" s="328"/>
      <c r="AD661" s="328"/>
      <c r="AE661" s="328"/>
      <c r="AF661" s="328"/>
      <c r="AG661" s="328"/>
      <c r="AH661" s="322"/>
      <c r="AI661" s="328"/>
      <c r="AJ661" s="420" t="s">
        <v>150</v>
      </c>
      <c r="AK661" s="328"/>
      <c r="AL661" s="328"/>
      <c r="AM661" s="210"/>
      <c r="AN661" s="263"/>
      <c r="AO661" s="263"/>
      <c r="AP661" s="263"/>
      <c r="AQ661" s="323"/>
      <c r="AR661" s="323"/>
      <c r="AS661" s="323"/>
      <c r="AT661" s="323"/>
      <c r="AU661" s="323"/>
      <c r="AV661" s="323"/>
      <c r="AW661" s="323"/>
      <c r="AX661" s="323"/>
      <c r="AY661" s="323"/>
      <c r="AZ661" s="323"/>
    </row>
    <row r="662" spans="1:52" s="61" customFormat="1" ht="15.75" hidden="1" customHeight="1" x14ac:dyDescent="0.25">
      <c r="A662" s="281" t="str">
        <f>CONCATENATE(F662,"-",C662)</f>
        <v>392-030-029-00475</v>
      </c>
      <c r="B662" s="261" t="str">
        <f>ТабТП[[#This Row],[Код ВЛ]]&amp;TRIM(ТабТП[[#This Row],[Наименование ТП]])</f>
        <v>392-030-029ТП 31-16</v>
      </c>
      <c r="C662" s="281" t="s">
        <v>2605</v>
      </c>
      <c r="D662" s="196" t="s">
        <v>3492</v>
      </c>
      <c r="E662" s="281" t="str">
        <f>INDEX(ТабЛЭП[],MATCH(ТабТП[Код ПС]&amp;TRIM(G662),ТабЛЭП[Ключ],0),7)</f>
        <v>Y00085</v>
      </c>
      <c r="F662" s="278" t="str">
        <f>INDEX(ТабЛЭП[],MATCH(ТабТП[Код ПС]&amp;TRIM(G662),ТабЛЭП[Ключ],0),1)</f>
        <v>392-030-029</v>
      </c>
      <c r="G662" s="303" t="s">
        <v>279</v>
      </c>
      <c r="H662" s="280" t="str">
        <f>INDEX(ТабПС[],MATCH(I662,Подстанции,0),1)</f>
        <v>392-030</v>
      </c>
      <c r="I662" s="447" t="s">
        <v>254</v>
      </c>
      <c r="J662" s="328"/>
      <c r="K662" s="328"/>
      <c r="L662" s="328"/>
      <c r="M662" s="328"/>
      <c r="N662" s="328"/>
      <c r="O662" s="328"/>
      <c r="P662" s="328"/>
      <c r="Q662" s="328"/>
      <c r="R662" s="328"/>
      <c r="S662" s="328"/>
      <c r="T662" s="328"/>
      <c r="U662" s="328"/>
      <c r="V662" s="328"/>
      <c r="W662" s="328"/>
      <c r="X662" s="328"/>
      <c r="Y662" s="328"/>
      <c r="Z662" s="328"/>
      <c r="AA662" s="328"/>
      <c r="AB662" s="328"/>
      <c r="AC662" s="328"/>
      <c r="AD662" s="328"/>
      <c r="AE662" s="328"/>
      <c r="AF662" s="328"/>
      <c r="AG662" s="328"/>
      <c r="AH662" s="322"/>
      <c r="AI662" s="328"/>
      <c r="AJ662" s="420" t="s">
        <v>150</v>
      </c>
      <c r="AK662" s="328"/>
      <c r="AL662" s="328"/>
      <c r="AM662" s="210"/>
      <c r="AN662" s="263"/>
      <c r="AO662" s="263"/>
      <c r="AP662" s="263"/>
      <c r="AQ662" s="323"/>
      <c r="AR662" s="323"/>
      <c r="AS662" s="323"/>
      <c r="AT662" s="323"/>
      <c r="AU662" s="323"/>
      <c r="AV662" s="323"/>
      <c r="AW662" s="323"/>
      <c r="AX662" s="323"/>
      <c r="AY662" s="323"/>
      <c r="AZ662" s="323"/>
    </row>
    <row r="663" spans="1:52" s="61" customFormat="1" ht="15.75" hidden="1" customHeight="1" x14ac:dyDescent="0.25">
      <c r="A663" s="281" t="str">
        <f>CONCATENATE(F663,"-",C663)</f>
        <v>392-030-029-00476</v>
      </c>
      <c r="B663" s="261" t="str">
        <f>ТабТП[[#This Row],[Код ВЛ]]&amp;TRIM(ТабТП[[#This Row],[Наименование ТП]])</f>
        <v>392-030-029ТП 31-19</v>
      </c>
      <c r="C663" s="281" t="s">
        <v>2606</v>
      </c>
      <c r="D663" s="196" t="s">
        <v>3493</v>
      </c>
      <c r="E663" s="281" t="str">
        <f>INDEX(ТабЛЭП[],MATCH(ТабТП[Код ПС]&amp;TRIM(G663),ТабЛЭП[Ключ],0),7)</f>
        <v>Y00085</v>
      </c>
      <c r="F663" s="278" t="str">
        <f>INDEX(ТабЛЭП[],MATCH(ТабТП[Код ПС]&amp;TRIM(G663),ТабЛЭП[Ключ],0),1)</f>
        <v>392-030-029</v>
      </c>
      <c r="G663" s="303" t="s">
        <v>279</v>
      </c>
      <c r="H663" s="280" t="str">
        <f>INDEX(ТабПС[],MATCH(I663,Подстанции,0),1)</f>
        <v>392-030</v>
      </c>
      <c r="I663" s="447" t="s">
        <v>254</v>
      </c>
      <c r="J663" s="328"/>
      <c r="K663" s="328"/>
      <c r="L663" s="328"/>
      <c r="M663" s="328"/>
      <c r="N663" s="328"/>
      <c r="O663" s="328"/>
      <c r="P663" s="328"/>
      <c r="Q663" s="328"/>
      <c r="R663" s="328"/>
      <c r="S663" s="328"/>
      <c r="T663" s="328"/>
      <c r="U663" s="328"/>
      <c r="V663" s="328"/>
      <c r="W663" s="328"/>
      <c r="X663" s="328"/>
      <c r="Y663" s="328"/>
      <c r="Z663" s="328"/>
      <c r="AA663" s="328"/>
      <c r="AB663" s="328"/>
      <c r="AC663" s="328"/>
      <c r="AD663" s="328"/>
      <c r="AE663" s="328"/>
      <c r="AF663" s="328"/>
      <c r="AG663" s="328"/>
      <c r="AH663" s="322"/>
      <c r="AI663" s="328"/>
      <c r="AJ663" s="420" t="s">
        <v>150</v>
      </c>
      <c r="AK663" s="328"/>
      <c r="AL663" s="328"/>
      <c r="AM663" s="210"/>
      <c r="AN663" s="263"/>
      <c r="AO663" s="263"/>
      <c r="AP663" s="263"/>
      <c r="AQ663" s="323"/>
      <c r="AR663" s="323"/>
      <c r="AS663" s="323"/>
      <c r="AT663" s="323"/>
      <c r="AU663" s="323"/>
      <c r="AV663" s="323"/>
      <c r="AW663" s="323"/>
      <c r="AX663" s="323"/>
      <c r="AY663" s="323"/>
      <c r="AZ663" s="323"/>
    </row>
    <row r="664" spans="1:52" s="61" customFormat="1" ht="15.75" hidden="1" customHeight="1" x14ac:dyDescent="0.25">
      <c r="A664" s="282" t="str">
        <f>CONCATENATE(F664,"-",C664)</f>
        <v>392-030-029-00477</v>
      </c>
      <c r="B664" s="261" t="str">
        <f>ТабТП[[#This Row],[Код ВЛ]]&amp;TRIM(ТабТП[[#This Row],[Наименование ТП]])</f>
        <v>392-030-029ТП 31-20</v>
      </c>
      <c r="C664" s="282" t="s">
        <v>701</v>
      </c>
      <c r="D664" s="204" t="s">
        <v>3494</v>
      </c>
      <c r="E664" s="282" t="str">
        <f>INDEX(ТабЛЭП[],MATCH(ТабТП[Код ПС]&amp;TRIM(G664),ТабЛЭП[Ключ],0),7)</f>
        <v>Y00085</v>
      </c>
      <c r="F664" s="278" t="str">
        <f>INDEX(ТабЛЭП[],MATCH(ТабТП[Код ПС]&amp;TRIM(G664),ТабЛЭП[Ключ],0),1)</f>
        <v>392-030-029</v>
      </c>
      <c r="G664" s="303" t="s">
        <v>279</v>
      </c>
      <c r="H664" s="280" t="str">
        <f>INDEX(ТабПС[],MATCH(I664,Подстанции,0),1)</f>
        <v>392-030</v>
      </c>
      <c r="I664" s="447" t="s">
        <v>254</v>
      </c>
      <c r="J664" s="328"/>
      <c r="K664" s="328"/>
      <c r="L664" s="328"/>
      <c r="M664" s="328"/>
      <c r="N664" s="328"/>
      <c r="O664" s="328"/>
      <c r="P664" s="328"/>
      <c r="Q664" s="328"/>
      <c r="R664" s="328"/>
      <c r="S664" s="328"/>
      <c r="T664" s="328"/>
      <c r="U664" s="328"/>
      <c r="V664" s="328"/>
      <c r="W664" s="328"/>
      <c r="X664" s="328"/>
      <c r="Y664" s="328"/>
      <c r="Z664" s="328"/>
      <c r="AA664" s="328"/>
      <c r="AB664" s="328"/>
      <c r="AC664" s="328"/>
      <c r="AD664" s="328"/>
      <c r="AE664" s="328"/>
      <c r="AF664" s="328"/>
      <c r="AG664" s="328"/>
      <c r="AH664" s="322"/>
      <c r="AI664" s="328"/>
      <c r="AJ664" s="420" t="s">
        <v>150</v>
      </c>
      <c r="AK664" s="328"/>
      <c r="AL664" s="328"/>
      <c r="AM664" s="210"/>
      <c r="AN664" s="263"/>
      <c r="AO664" s="263"/>
      <c r="AP664" s="263"/>
      <c r="AQ664" s="323"/>
      <c r="AR664" s="323"/>
      <c r="AS664" s="323"/>
      <c r="AT664" s="323"/>
      <c r="AU664" s="323"/>
      <c r="AV664" s="323"/>
      <c r="AW664" s="323"/>
      <c r="AX664" s="323"/>
      <c r="AY664" s="323"/>
      <c r="AZ664" s="323"/>
    </row>
    <row r="665" spans="1:52" s="61" customFormat="1" ht="63" hidden="1" x14ac:dyDescent="0.25">
      <c r="A665" s="281" t="str">
        <f>CONCATENATE(F665,"-",C665)</f>
        <v>392-030-029-00478</v>
      </c>
      <c r="B665" s="261" t="str">
        <f>ТабТП[[#This Row],[Код ВЛ]]&amp;TRIM(ТабТП[[#This Row],[Наименование ТП]])</f>
        <v>392-030-029ТП 31-21 подсобное хоз-во психоневрол.диспа</v>
      </c>
      <c r="C665" s="281" t="s">
        <v>702</v>
      </c>
      <c r="D665" s="196" t="s">
        <v>3495</v>
      </c>
      <c r="E665" s="281" t="str">
        <f>INDEX(ТабЛЭП[],MATCH(ТабТП[Код ПС]&amp;TRIM(G665),ТабЛЭП[Ключ],0),7)</f>
        <v>Y00085</v>
      </c>
      <c r="F665" s="278" t="str">
        <f>INDEX(ТабЛЭП[],MATCH(ТабТП[Код ПС]&amp;TRIM(G665),ТабЛЭП[Ключ],0),1)</f>
        <v>392-030-029</v>
      </c>
      <c r="G665" s="303" t="s">
        <v>279</v>
      </c>
      <c r="H665" s="280" t="str">
        <f>INDEX(ТабПС[],MATCH(I665,Подстанции,0),1)</f>
        <v>392-030</v>
      </c>
      <c r="I665" s="447" t="s">
        <v>254</v>
      </c>
      <c r="J665" s="328"/>
      <c r="K665" s="328"/>
      <c r="L665" s="328"/>
      <c r="M665" s="328"/>
      <c r="N665" s="328"/>
      <c r="O665" s="328"/>
      <c r="P665" s="328"/>
      <c r="Q665" s="328"/>
      <c r="R665" s="328"/>
      <c r="S665" s="328"/>
      <c r="T665" s="328"/>
      <c r="U665" s="328"/>
      <c r="V665" s="328"/>
      <c r="W665" s="328"/>
      <c r="X665" s="328"/>
      <c r="Y665" s="328"/>
      <c r="Z665" s="328"/>
      <c r="AA665" s="328"/>
      <c r="AB665" s="328"/>
      <c r="AC665" s="328"/>
      <c r="AD665" s="328"/>
      <c r="AE665" s="328"/>
      <c r="AF665" s="328"/>
      <c r="AG665" s="328"/>
      <c r="AH665" s="322"/>
      <c r="AI665" s="328"/>
      <c r="AJ665" s="420" t="s">
        <v>150</v>
      </c>
      <c r="AK665" s="328"/>
      <c r="AL665" s="328"/>
      <c r="AM665" s="210"/>
      <c r="AN665" s="263"/>
      <c r="AO665" s="263"/>
      <c r="AP665" s="263"/>
      <c r="AQ665" s="323"/>
      <c r="AR665" s="323"/>
      <c r="AS665" s="323"/>
      <c r="AT665" s="323"/>
      <c r="AU665" s="323"/>
      <c r="AV665" s="323"/>
      <c r="AW665" s="323"/>
      <c r="AX665" s="323"/>
      <c r="AY665" s="323"/>
      <c r="AZ665" s="323"/>
    </row>
    <row r="666" spans="1:52" s="61" customFormat="1" ht="15.75" hidden="1" customHeight="1" x14ac:dyDescent="0.25">
      <c r="A666" s="281" t="str">
        <f>CONCATENATE(F666,"-",C666)</f>
        <v>392-030-029-00479</v>
      </c>
      <c r="B666" s="261" t="str">
        <f>ТабТП[[#This Row],[Код ВЛ]]&amp;TRIM(ТабТП[[#This Row],[Наименование ТП]])</f>
        <v>392-030-029ТП 31-22 АО Ясновское, мелиоводхоз</v>
      </c>
      <c r="C666" s="281" t="s">
        <v>703</v>
      </c>
      <c r="D666" s="196" t="s">
        <v>3496</v>
      </c>
      <c r="E666" s="281" t="str">
        <f>INDEX(ТабЛЭП[],MATCH(ТабТП[Код ПС]&amp;TRIM(G666),ТабЛЭП[Ключ],0),7)</f>
        <v>Y00085</v>
      </c>
      <c r="F666" s="278" t="str">
        <f>INDEX(ТабЛЭП[],MATCH(ТабТП[Код ПС]&amp;TRIM(G666),ТабЛЭП[Ключ],0),1)</f>
        <v>392-030-029</v>
      </c>
      <c r="G666" s="303" t="s">
        <v>279</v>
      </c>
      <c r="H666" s="280" t="str">
        <f>INDEX(ТабПС[],MATCH(I666,Подстанции,0),1)</f>
        <v>392-030</v>
      </c>
      <c r="I666" s="447" t="s">
        <v>254</v>
      </c>
      <c r="J666" s="328"/>
      <c r="K666" s="328"/>
      <c r="L666" s="328"/>
      <c r="M666" s="328"/>
      <c r="N666" s="328"/>
      <c r="O666" s="328"/>
      <c r="P666" s="328"/>
      <c r="Q666" s="328"/>
      <c r="R666" s="328"/>
      <c r="S666" s="328"/>
      <c r="T666" s="328"/>
      <c r="U666" s="328"/>
      <c r="V666" s="328"/>
      <c r="W666" s="328"/>
      <c r="X666" s="328"/>
      <c r="Y666" s="328"/>
      <c r="Z666" s="328"/>
      <c r="AA666" s="328"/>
      <c r="AB666" s="328"/>
      <c r="AC666" s="328"/>
      <c r="AD666" s="328"/>
      <c r="AE666" s="328"/>
      <c r="AF666" s="328"/>
      <c r="AG666" s="328"/>
      <c r="AH666" s="322"/>
      <c r="AI666" s="328"/>
      <c r="AJ666" s="420" t="s">
        <v>150</v>
      </c>
      <c r="AK666" s="328"/>
      <c r="AL666" s="328"/>
      <c r="AM666" s="210"/>
      <c r="AN666" s="263"/>
      <c r="AO666" s="263"/>
      <c r="AP666" s="263"/>
      <c r="AQ666" s="323"/>
      <c r="AR666" s="323"/>
      <c r="AS666" s="323"/>
      <c r="AT666" s="323"/>
      <c r="AU666" s="323"/>
      <c r="AV666" s="323"/>
      <c r="AW666" s="323"/>
      <c r="AX666" s="323"/>
      <c r="AY666" s="323"/>
      <c r="AZ666" s="323"/>
    </row>
    <row r="667" spans="1:52" s="61" customFormat="1" ht="15.75" hidden="1" customHeight="1" x14ac:dyDescent="0.25">
      <c r="A667" s="281" t="str">
        <f>CONCATENATE(F667,"-",C667)</f>
        <v>392-030-029-00480</v>
      </c>
      <c r="B667" s="261" t="str">
        <f>ТабТП[[#This Row],[Код ВЛ]]&amp;TRIM(ТабТП[[#This Row],[Наименование ТП]])</f>
        <v>392-030-029ТП 31-23</v>
      </c>
      <c r="C667" s="281" t="s">
        <v>704</v>
      </c>
      <c r="D667" s="196" t="s">
        <v>3497</v>
      </c>
      <c r="E667" s="281" t="str">
        <f>INDEX(ТабЛЭП[],MATCH(ТабТП[Код ПС]&amp;TRIM(G667),ТабЛЭП[Ключ],0),7)</f>
        <v>Y00085</v>
      </c>
      <c r="F667" s="278" t="str">
        <f>INDEX(ТабЛЭП[],MATCH(ТабТП[Код ПС]&amp;TRIM(G667),ТабЛЭП[Ключ],0),1)</f>
        <v>392-030-029</v>
      </c>
      <c r="G667" s="303" t="s">
        <v>279</v>
      </c>
      <c r="H667" s="280" t="str">
        <f>INDEX(ТабПС[],MATCH(I667,Подстанции,0),1)</f>
        <v>392-030</v>
      </c>
      <c r="I667" s="447" t="s">
        <v>254</v>
      </c>
      <c r="J667" s="328"/>
      <c r="K667" s="328"/>
      <c r="L667" s="328"/>
      <c r="M667" s="328"/>
      <c r="N667" s="328"/>
      <c r="O667" s="328"/>
      <c r="P667" s="328"/>
      <c r="Q667" s="328"/>
      <c r="R667" s="328"/>
      <c r="S667" s="328"/>
      <c r="T667" s="328"/>
      <c r="U667" s="328"/>
      <c r="V667" s="328"/>
      <c r="W667" s="328"/>
      <c r="X667" s="328"/>
      <c r="Y667" s="328"/>
      <c r="Z667" s="328"/>
      <c r="AA667" s="328"/>
      <c r="AB667" s="328"/>
      <c r="AC667" s="328"/>
      <c r="AD667" s="328"/>
      <c r="AE667" s="328"/>
      <c r="AF667" s="328"/>
      <c r="AG667" s="328"/>
      <c r="AH667" s="322"/>
      <c r="AI667" s="328"/>
      <c r="AJ667" s="420" t="s">
        <v>150</v>
      </c>
      <c r="AK667" s="328"/>
      <c r="AL667" s="328"/>
      <c r="AM667" s="210"/>
      <c r="AN667" s="263"/>
      <c r="AO667" s="263"/>
      <c r="AP667" s="263"/>
      <c r="AQ667" s="323"/>
      <c r="AR667" s="323"/>
      <c r="AS667" s="323"/>
      <c r="AT667" s="323"/>
      <c r="AU667" s="323"/>
      <c r="AV667" s="323"/>
      <c r="AW667" s="323"/>
      <c r="AX667" s="323"/>
      <c r="AY667" s="323"/>
      <c r="AZ667" s="323"/>
    </row>
    <row r="668" spans="1:52" s="61" customFormat="1" ht="47.25" hidden="1" x14ac:dyDescent="0.25">
      <c r="A668" s="281" t="str">
        <f>CONCATENATE(F668,"-",C668)</f>
        <v>392-030-029-00481</v>
      </c>
      <c r="B668" s="261" t="str">
        <f>ТабТП[[#This Row],[Код ВЛ]]&amp;TRIM(ТабТП[[#This Row],[Наименование ТП]])</f>
        <v>392-030-029ТП 31-24</v>
      </c>
      <c r="C668" s="281" t="s">
        <v>705</v>
      </c>
      <c r="D668" s="196" t="s">
        <v>3498</v>
      </c>
      <c r="E668" s="281" t="str">
        <f>INDEX(ТабЛЭП[],MATCH(ТабТП[Код ПС]&amp;TRIM(G668),ТабЛЭП[Ключ],0),7)</f>
        <v>Y00085</v>
      </c>
      <c r="F668" s="278" t="str">
        <f>INDEX(ТабЛЭП[],MATCH(ТабТП[Код ПС]&amp;TRIM(G668),ТабЛЭП[Ключ],0),1)</f>
        <v>392-030-029</v>
      </c>
      <c r="G668" s="303" t="s">
        <v>279</v>
      </c>
      <c r="H668" s="280" t="str">
        <f>INDEX(ТабПС[],MATCH(I668,Подстанции,0),1)</f>
        <v>392-030</v>
      </c>
      <c r="I668" s="447" t="s">
        <v>254</v>
      </c>
      <c r="J668" s="328"/>
      <c r="K668" s="328"/>
      <c r="L668" s="328"/>
      <c r="M668" s="328"/>
      <c r="N668" s="328"/>
      <c r="O668" s="328"/>
      <c r="P668" s="328"/>
      <c r="Q668" s="328"/>
      <c r="R668" s="328"/>
      <c r="S668" s="328"/>
      <c r="T668" s="328"/>
      <c r="U668" s="328"/>
      <c r="V668" s="328"/>
      <c r="W668" s="328"/>
      <c r="X668" s="328"/>
      <c r="Y668" s="328"/>
      <c r="Z668" s="328"/>
      <c r="AA668" s="328"/>
      <c r="AB668" s="328"/>
      <c r="AC668" s="328"/>
      <c r="AD668" s="328"/>
      <c r="AE668" s="328"/>
      <c r="AF668" s="328"/>
      <c r="AG668" s="328"/>
      <c r="AH668" s="322"/>
      <c r="AI668" s="328"/>
      <c r="AJ668" s="420" t="s">
        <v>150</v>
      </c>
      <c r="AK668" s="328"/>
      <c r="AL668" s="328"/>
      <c r="AM668" s="210"/>
      <c r="AN668" s="263"/>
      <c r="AO668" s="263"/>
      <c r="AP668" s="263"/>
      <c r="AQ668" s="323"/>
      <c r="AR668" s="323"/>
      <c r="AS668" s="323"/>
      <c r="AT668" s="323"/>
      <c r="AU668" s="323"/>
      <c r="AV668" s="323"/>
      <c r="AW668" s="323"/>
      <c r="AX668" s="323"/>
      <c r="AY668" s="323"/>
      <c r="AZ668" s="323"/>
    </row>
    <row r="669" spans="1:52" s="61" customFormat="1" ht="15.75" hidden="1" customHeight="1" x14ac:dyDescent="0.25">
      <c r="A669" s="281" t="str">
        <f>CONCATENATE(F669,"-",C669)</f>
        <v>392-030-029-00482</v>
      </c>
      <c r="B669" s="261" t="str">
        <f>ТабТП[[#This Row],[Код ВЛ]]&amp;TRIM(ТабТП[[#This Row],[Наименование ТП]])</f>
        <v>392-030-029ТП 31-30</v>
      </c>
      <c r="C669" s="281" t="s">
        <v>706</v>
      </c>
      <c r="D669" s="196" t="s">
        <v>3499</v>
      </c>
      <c r="E669" s="281" t="str">
        <f>INDEX(ТабЛЭП[],MATCH(ТабТП[Код ПС]&amp;TRIM(G669),ТабЛЭП[Ключ],0),7)</f>
        <v>Y00085</v>
      </c>
      <c r="F669" s="278" t="str">
        <f>INDEX(ТабЛЭП[],MATCH(ТабТП[Код ПС]&amp;TRIM(G669),ТабЛЭП[Ключ],0),1)</f>
        <v>392-030-029</v>
      </c>
      <c r="G669" s="303" t="s">
        <v>279</v>
      </c>
      <c r="H669" s="280" t="str">
        <f>INDEX(ТабПС[],MATCH(I669,Подстанции,0),1)</f>
        <v>392-030</v>
      </c>
      <c r="I669" s="447" t="s">
        <v>254</v>
      </c>
      <c r="J669" s="328"/>
      <c r="K669" s="328"/>
      <c r="L669" s="328"/>
      <c r="M669" s="328"/>
      <c r="N669" s="328"/>
      <c r="O669" s="328"/>
      <c r="P669" s="328"/>
      <c r="Q669" s="328"/>
      <c r="R669" s="328"/>
      <c r="S669" s="328"/>
      <c r="T669" s="328"/>
      <c r="U669" s="328"/>
      <c r="V669" s="328"/>
      <c r="W669" s="328"/>
      <c r="X669" s="328"/>
      <c r="Y669" s="328"/>
      <c r="Z669" s="328"/>
      <c r="AA669" s="328"/>
      <c r="AB669" s="328"/>
      <c r="AC669" s="328"/>
      <c r="AD669" s="328"/>
      <c r="AE669" s="328"/>
      <c r="AF669" s="328"/>
      <c r="AG669" s="328"/>
      <c r="AH669" s="322"/>
      <c r="AI669" s="328"/>
      <c r="AJ669" s="420" t="s">
        <v>150</v>
      </c>
      <c r="AK669" s="328"/>
      <c r="AL669" s="328"/>
      <c r="AM669" s="210"/>
      <c r="AN669" s="263"/>
      <c r="AO669" s="263"/>
      <c r="AP669" s="263"/>
      <c r="AQ669" s="323"/>
      <c r="AR669" s="323"/>
      <c r="AS669" s="323"/>
      <c r="AT669" s="323"/>
      <c r="AU669" s="323"/>
      <c r="AV669" s="323"/>
      <c r="AW669" s="323"/>
      <c r="AX669" s="323"/>
      <c r="AY669" s="323"/>
      <c r="AZ669" s="323"/>
    </row>
    <row r="670" spans="1:52" s="61" customFormat="1" ht="15.75" hidden="1" customHeight="1" x14ac:dyDescent="0.25">
      <c r="A670" s="281" t="str">
        <f>CONCATENATE(F670,"-",C670)</f>
        <v>392-030-029-00483</v>
      </c>
      <c r="B670" s="261" t="str">
        <f>ТабТП[[#This Row],[Код ВЛ]]&amp;TRIM(ТабТП[[#This Row],[Наименование ТП]])</f>
        <v>392-030-029ТП 31-31</v>
      </c>
      <c r="C670" s="281" t="s">
        <v>707</v>
      </c>
      <c r="D670" s="196" t="s">
        <v>3500</v>
      </c>
      <c r="E670" s="281" t="str">
        <f>INDEX(ТабЛЭП[],MATCH(ТабТП[Код ПС]&amp;TRIM(G670),ТабЛЭП[Ключ],0),7)</f>
        <v>Y00085</v>
      </c>
      <c r="F670" s="278" t="str">
        <f>INDEX(ТабЛЭП[],MATCH(ТабТП[Код ПС]&amp;TRIM(G670),ТабЛЭП[Ключ],0),1)</f>
        <v>392-030-029</v>
      </c>
      <c r="G670" s="303" t="s">
        <v>279</v>
      </c>
      <c r="H670" s="280" t="str">
        <f>INDEX(ТабПС[],MATCH(I670,Подстанции,0),1)</f>
        <v>392-030</v>
      </c>
      <c r="I670" s="447" t="s">
        <v>254</v>
      </c>
      <c r="J670" s="328"/>
      <c r="K670" s="328"/>
      <c r="L670" s="328"/>
      <c r="M670" s="328"/>
      <c r="N670" s="328"/>
      <c r="O670" s="328"/>
      <c r="P670" s="328"/>
      <c r="Q670" s="328"/>
      <c r="R670" s="328"/>
      <c r="S670" s="328"/>
      <c r="T670" s="328"/>
      <c r="U670" s="328"/>
      <c r="V670" s="328"/>
      <c r="W670" s="328"/>
      <c r="X670" s="328"/>
      <c r="Y670" s="328"/>
      <c r="Z670" s="328"/>
      <c r="AA670" s="328"/>
      <c r="AB670" s="328"/>
      <c r="AC670" s="328"/>
      <c r="AD670" s="328"/>
      <c r="AE670" s="328"/>
      <c r="AF670" s="328"/>
      <c r="AG670" s="328"/>
      <c r="AH670" s="322"/>
      <c r="AI670" s="328"/>
      <c r="AJ670" s="420" t="s">
        <v>150</v>
      </c>
      <c r="AK670" s="328"/>
      <c r="AL670" s="328"/>
      <c r="AM670" s="210"/>
      <c r="AN670" s="263"/>
      <c r="AO670" s="263"/>
      <c r="AP670" s="263"/>
      <c r="AQ670" s="323"/>
      <c r="AR670" s="323"/>
      <c r="AS670" s="323"/>
      <c r="AT670" s="323"/>
      <c r="AU670" s="323"/>
      <c r="AV670" s="323"/>
      <c r="AW670" s="323"/>
      <c r="AX670" s="323"/>
      <c r="AY670" s="323"/>
      <c r="AZ670" s="323"/>
    </row>
    <row r="671" spans="1:52" s="61" customFormat="1" ht="15.75" hidden="1" customHeight="1" x14ac:dyDescent="0.25">
      <c r="A671" s="281" t="str">
        <f>CONCATENATE(F671,"-",C671)</f>
        <v>392-030-029-00484</v>
      </c>
      <c r="B671" s="261" t="str">
        <f>ТабТП[[#This Row],[Код ВЛ]]&amp;TRIM(ТабТП[[#This Row],[Наименование ТП]])</f>
        <v>392-030-029ТП 31-33</v>
      </c>
      <c r="C671" s="281" t="s">
        <v>708</v>
      </c>
      <c r="D671" s="196" t="s">
        <v>3501</v>
      </c>
      <c r="E671" s="281" t="str">
        <f>INDEX(ТабЛЭП[],MATCH(ТабТП[Код ПС]&amp;TRIM(G671),ТабЛЭП[Ключ],0),7)</f>
        <v>Y00085</v>
      </c>
      <c r="F671" s="278" t="str">
        <f>INDEX(ТабЛЭП[],MATCH(ТабТП[Код ПС]&amp;TRIM(G671),ТабЛЭП[Ключ],0),1)</f>
        <v>392-030-029</v>
      </c>
      <c r="G671" s="303" t="s">
        <v>279</v>
      </c>
      <c r="H671" s="280" t="str">
        <f>INDEX(ТабПС[],MATCH(I671,Подстанции,0),1)</f>
        <v>392-030</v>
      </c>
      <c r="I671" s="447" t="s">
        <v>254</v>
      </c>
      <c r="J671" s="328"/>
      <c r="K671" s="328"/>
      <c r="L671" s="328"/>
      <c r="M671" s="328"/>
      <c r="N671" s="328"/>
      <c r="O671" s="328"/>
      <c r="P671" s="328"/>
      <c r="Q671" s="328"/>
      <c r="R671" s="328"/>
      <c r="S671" s="328"/>
      <c r="T671" s="328"/>
      <c r="U671" s="328"/>
      <c r="V671" s="328"/>
      <c r="W671" s="328"/>
      <c r="X671" s="328"/>
      <c r="Y671" s="328"/>
      <c r="Z671" s="328"/>
      <c r="AA671" s="328"/>
      <c r="AB671" s="328"/>
      <c r="AC671" s="328"/>
      <c r="AD671" s="328"/>
      <c r="AE671" s="328"/>
      <c r="AF671" s="328"/>
      <c r="AG671" s="328"/>
      <c r="AH671" s="322"/>
      <c r="AI671" s="328"/>
      <c r="AJ671" s="420" t="s">
        <v>150</v>
      </c>
      <c r="AK671" s="328"/>
      <c r="AL671" s="328"/>
      <c r="AM671" s="210"/>
      <c r="AN671" s="263"/>
      <c r="AO671" s="263"/>
      <c r="AP671" s="263"/>
      <c r="AQ671" s="323"/>
      <c r="AR671" s="323"/>
      <c r="AS671" s="323"/>
      <c r="AT671" s="323"/>
      <c r="AU671" s="323"/>
      <c r="AV671" s="323"/>
      <c r="AW671" s="323"/>
      <c r="AX671" s="323"/>
      <c r="AY671" s="323"/>
      <c r="AZ671" s="323"/>
    </row>
    <row r="672" spans="1:52" s="61" customFormat="1" ht="15.75" hidden="1" customHeight="1" x14ac:dyDescent="0.25">
      <c r="A672" s="281" t="str">
        <f>CONCATENATE(F672,"-",C672)</f>
        <v>392-030-029-00485</v>
      </c>
      <c r="B672" s="261" t="str">
        <f>ТабТП[[#This Row],[Код ВЛ]]&amp;TRIM(ТабТП[[#This Row],[Наименование ТП]])</f>
        <v>392-030-029ТП 31-35</v>
      </c>
      <c r="C672" s="281" t="s">
        <v>2607</v>
      </c>
      <c r="D672" s="196" t="s">
        <v>3502</v>
      </c>
      <c r="E672" s="281" t="str">
        <f>INDEX(ТабЛЭП[],MATCH(ТабТП[Код ПС]&amp;TRIM(G672),ТабЛЭП[Ключ],0),7)</f>
        <v>Y00085</v>
      </c>
      <c r="F672" s="278" t="str">
        <f>INDEX(ТабЛЭП[],MATCH(ТабТП[Код ПС]&amp;TRIM(G672),ТабЛЭП[Ключ],0),1)</f>
        <v>392-030-029</v>
      </c>
      <c r="G672" s="303" t="s">
        <v>279</v>
      </c>
      <c r="H672" s="280" t="str">
        <f>INDEX(ТабПС[],MATCH(I672,Подстанции,0),1)</f>
        <v>392-030</v>
      </c>
      <c r="I672" s="447" t="s">
        <v>254</v>
      </c>
      <c r="J672" s="328"/>
      <c r="K672" s="328"/>
      <c r="L672" s="328"/>
      <c r="M672" s="328"/>
      <c r="N672" s="328"/>
      <c r="O672" s="328"/>
      <c r="P672" s="328"/>
      <c r="Q672" s="328"/>
      <c r="R672" s="328"/>
      <c r="S672" s="328"/>
      <c r="T672" s="328"/>
      <c r="U672" s="328"/>
      <c r="V672" s="328"/>
      <c r="W672" s="328"/>
      <c r="X672" s="328"/>
      <c r="Y672" s="328"/>
      <c r="Z672" s="328"/>
      <c r="AA672" s="328"/>
      <c r="AB672" s="328"/>
      <c r="AC672" s="328"/>
      <c r="AD672" s="328"/>
      <c r="AE672" s="328"/>
      <c r="AF672" s="328"/>
      <c r="AG672" s="328"/>
      <c r="AH672" s="322"/>
      <c r="AI672" s="328"/>
      <c r="AJ672" s="420" t="s">
        <v>150</v>
      </c>
      <c r="AK672" s="328"/>
      <c r="AL672" s="328"/>
      <c r="AM672" s="210"/>
      <c r="AN672" s="263"/>
      <c r="AO672" s="263"/>
      <c r="AP672" s="263"/>
      <c r="AQ672" s="323"/>
      <c r="AR672" s="323"/>
      <c r="AS672" s="323"/>
      <c r="AT672" s="323"/>
      <c r="AU672" s="323"/>
      <c r="AV672" s="323"/>
      <c r="AW672" s="323"/>
      <c r="AX672" s="323"/>
      <c r="AY672" s="323"/>
      <c r="AZ672" s="323"/>
    </row>
    <row r="673" spans="1:52" s="61" customFormat="1" ht="15.75" hidden="1" customHeight="1" x14ac:dyDescent="0.25">
      <c r="A673" s="281" t="str">
        <f>CONCATENATE(F673,"-",C673)</f>
        <v>392-030-029-00486</v>
      </c>
      <c r="B673" s="261" t="str">
        <f>ТабТП[[#This Row],[Код ВЛ]]&amp;TRIM(ТабТП[[#This Row],[Наименование ТП]])</f>
        <v>392-030-029ТП 31-36</v>
      </c>
      <c r="C673" s="281" t="s">
        <v>709</v>
      </c>
      <c r="D673" s="196" t="s">
        <v>3503</v>
      </c>
      <c r="E673" s="281" t="str">
        <f>INDEX(ТабЛЭП[],MATCH(ТабТП[Код ПС]&amp;TRIM(G673),ТабЛЭП[Ключ],0),7)</f>
        <v>Y00085</v>
      </c>
      <c r="F673" s="278" t="str">
        <f>INDEX(ТабЛЭП[],MATCH(ТабТП[Код ПС]&amp;TRIM(G673),ТабЛЭП[Ключ],0),1)</f>
        <v>392-030-029</v>
      </c>
      <c r="G673" s="303" t="s">
        <v>279</v>
      </c>
      <c r="H673" s="280" t="str">
        <f>INDEX(ТабПС[],MATCH(I673,Подстанции,0),1)</f>
        <v>392-030</v>
      </c>
      <c r="I673" s="447" t="s">
        <v>254</v>
      </c>
      <c r="J673" s="328"/>
      <c r="K673" s="328"/>
      <c r="L673" s="328"/>
      <c r="M673" s="328"/>
      <c r="N673" s="328"/>
      <c r="O673" s="328"/>
      <c r="P673" s="328"/>
      <c r="Q673" s="328"/>
      <c r="R673" s="328"/>
      <c r="S673" s="328"/>
      <c r="T673" s="328"/>
      <c r="U673" s="328"/>
      <c r="V673" s="328"/>
      <c r="W673" s="328"/>
      <c r="X673" s="328"/>
      <c r="Y673" s="328"/>
      <c r="Z673" s="328"/>
      <c r="AA673" s="328"/>
      <c r="AB673" s="328"/>
      <c r="AC673" s="328"/>
      <c r="AD673" s="328"/>
      <c r="AE673" s="328"/>
      <c r="AF673" s="328"/>
      <c r="AG673" s="328"/>
      <c r="AH673" s="322"/>
      <c r="AI673" s="328"/>
      <c r="AJ673" s="420" t="s">
        <v>150</v>
      </c>
      <c r="AK673" s="328"/>
      <c r="AL673" s="328"/>
      <c r="AM673" s="210"/>
      <c r="AN673" s="263"/>
      <c r="AO673" s="263"/>
      <c r="AP673" s="263"/>
      <c r="AQ673" s="323"/>
      <c r="AR673" s="323"/>
      <c r="AS673" s="323"/>
      <c r="AT673" s="323"/>
      <c r="AU673" s="323"/>
      <c r="AV673" s="323"/>
      <c r="AW673" s="323"/>
      <c r="AX673" s="323"/>
      <c r="AY673" s="323"/>
      <c r="AZ673" s="323"/>
    </row>
    <row r="674" spans="1:52" s="61" customFormat="1" ht="15.75" hidden="1" customHeight="1" x14ac:dyDescent="0.25">
      <c r="A674" s="197" t="str">
        <f>CONCATENATE(F674,"-",C674)</f>
        <v>392-030-030-00487</v>
      </c>
      <c r="B674" s="261" t="str">
        <f>ТабТП[[#This Row],[Код ВЛ]]&amp;TRIM(ТабТП[[#This Row],[Наименование ТП]])</f>
        <v>392-030-030ТП 56-06 Епархиальный женский монастырь</v>
      </c>
      <c r="C674" s="197" t="s">
        <v>710</v>
      </c>
      <c r="D674" s="198" t="s">
        <v>3504</v>
      </c>
      <c r="E674" s="206" t="str">
        <f>INDEX(ТабЛЭП[],MATCH(ТабТП[Код ПС]&amp;TRIM(G674),ТабЛЭП[Ключ],0),7)</f>
        <v>Y00086</v>
      </c>
      <c r="F674" s="278" t="str">
        <f>INDEX(ТабЛЭП[],MATCH(ТабТП[Код ПС]&amp;TRIM(G674),ТабЛЭП[Ключ],0),1)</f>
        <v>392-030-030</v>
      </c>
      <c r="G674" s="303" t="s">
        <v>280</v>
      </c>
      <c r="H674" s="280" t="str">
        <f>INDEX(ТабПС[],MATCH(I674,Подстанции,0),1)</f>
        <v>392-030</v>
      </c>
      <c r="I674" s="447" t="s">
        <v>254</v>
      </c>
      <c r="J674" s="328"/>
      <c r="K674" s="328"/>
      <c r="L674" s="328"/>
      <c r="M674" s="328"/>
      <c r="N674" s="328"/>
      <c r="O674" s="328"/>
      <c r="P674" s="328"/>
      <c r="Q674" s="328"/>
      <c r="R674" s="328"/>
      <c r="S674" s="328"/>
      <c r="T674" s="328"/>
      <c r="U674" s="328"/>
      <c r="V674" s="328"/>
      <c r="W674" s="328"/>
      <c r="X674" s="328"/>
      <c r="Y674" s="328"/>
      <c r="Z674" s="328"/>
      <c r="AA674" s="328"/>
      <c r="AB674" s="328"/>
      <c r="AC674" s="328"/>
      <c r="AD674" s="328"/>
      <c r="AE674" s="328"/>
      <c r="AF674" s="328"/>
      <c r="AG674" s="328"/>
      <c r="AH674" s="322"/>
      <c r="AI674" s="328"/>
      <c r="AJ674" s="420" t="s">
        <v>150</v>
      </c>
      <c r="AK674" s="328"/>
      <c r="AL674" s="328"/>
      <c r="AM674" s="210"/>
      <c r="AN674" s="263"/>
      <c r="AO674" s="263"/>
      <c r="AP674" s="263"/>
      <c r="AQ674" s="323"/>
      <c r="AR674" s="323"/>
      <c r="AS674" s="323"/>
      <c r="AT674" s="323"/>
      <c r="AU674" s="323"/>
      <c r="AV674" s="323"/>
      <c r="AW674" s="323"/>
      <c r="AX674" s="323"/>
      <c r="AY674" s="323"/>
      <c r="AZ674" s="323"/>
    </row>
    <row r="675" spans="1:52" s="61" customFormat="1" ht="15.75" hidden="1" customHeight="1" x14ac:dyDescent="0.25">
      <c r="A675" s="197" t="str">
        <f>CONCATENATE(F675,"-",C675)</f>
        <v>392-030-030-00488</v>
      </c>
      <c r="B675" s="261" t="str">
        <f>ТабТП[[#This Row],[Код ВЛ]]&amp;TRIM(ТабТП[[#This Row],[Наименование ТП]])</f>
        <v>392-030-030ТП 56-07</v>
      </c>
      <c r="C675" s="197" t="s">
        <v>711</v>
      </c>
      <c r="D675" s="198" t="s">
        <v>3505</v>
      </c>
      <c r="E675" s="206" t="str">
        <f>INDEX(ТабЛЭП[],MATCH(ТабТП[Код ПС]&amp;TRIM(G675),ТабЛЭП[Ключ],0),7)</f>
        <v>Y00086</v>
      </c>
      <c r="F675" s="278" t="str">
        <f>INDEX(ТабЛЭП[],MATCH(ТабТП[Код ПС]&amp;TRIM(G675),ТабЛЭП[Ключ],0),1)</f>
        <v>392-030-030</v>
      </c>
      <c r="G675" s="303" t="s">
        <v>280</v>
      </c>
      <c r="H675" s="280" t="str">
        <f>INDEX(ТабПС[],MATCH(I675,Подстанции,0),1)</f>
        <v>392-030</v>
      </c>
      <c r="I675" s="447" t="s">
        <v>254</v>
      </c>
      <c r="J675" s="328"/>
      <c r="K675" s="328"/>
      <c r="L675" s="328"/>
      <c r="M675" s="328"/>
      <c r="N675" s="328"/>
      <c r="O675" s="328"/>
      <c r="P675" s="328"/>
      <c r="Q675" s="328"/>
      <c r="R675" s="328"/>
      <c r="S675" s="328"/>
      <c r="T675" s="328"/>
      <c r="U675" s="328"/>
      <c r="V675" s="328"/>
      <c r="W675" s="328"/>
      <c r="X675" s="328"/>
      <c r="Y675" s="328"/>
      <c r="Z675" s="328"/>
      <c r="AA675" s="328"/>
      <c r="AB675" s="328"/>
      <c r="AC675" s="328"/>
      <c r="AD675" s="328"/>
      <c r="AE675" s="328"/>
      <c r="AF675" s="328"/>
      <c r="AG675" s="328"/>
      <c r="AH675" s="322"/>
      <c r="AI675" s="328"/>
      <c r="AJ675" s="420" t="s">
        <v>150</v>
      </c>
      <c r="AK675" s="328"/>
      <c r="AL675" s="328"/>
      <c r="AM675" s="210"/>
      <c r="AN675" s="263"/>
      <c r="AO675" s="263"/>
      <c r="AP675" s="263"/>
      <c r="AQ675" s="323"/>
      <c r="AR675" s="323"/>
      <c r="AS675" s="323"/>
      <c r="AT675" s="323"/>
      <c r="AU675" s="323"/>
      <c r="AV675" s="323"/>
      <c r="AW675" s="323"/>
      <c r="AX675" s="323"/>
      <c r="AY675" s="323"/>
      <c r="AZ675" s="323"/>
    </row>
    <row r="676" spans="1:52" s="61" customFormat="1" ht="15.75" hidden="1" customHeight="1" x14ac:dyDescent="0.25">
      <c r="A676" s="197" t="str">
        <f>CONCATENATE(F676,"-",C676)</f>
        <v>392-030-030-00489</v>
      </c>
      <c r="B676" s="261" t="str">
        <f>ТабТП[[#This Row],[Код ВЛ]]&amp;TRIM(ТабТП[[#This Row],[Наименование ТП]])</f>
        <v>392-030-030ТП 56-08</v>
      </c>
      <c r="C676" s="197" t="s">
        <v>712</v>
      </c>
      <c r="D676" s="198" t="s">
        <v>3506</v>
      </c>
      <c r="E676" s="206" t="str">
        <f>INDEX(ТабЛЭП[],MATCH(ТабТП[Код ПС]&amp;TRIM(G676),ТабЛЭП[Ключ],0),7)</f>
        <v>Y00086</v>
      </c>
      <c r="F676" s="278" t="str">
        <f>INDEX(ТабЛЭП[],MATCH(ТабТП[Код ПС]&amp;TRIM(G676),ТабЛЭП[Ключ],0),1)</f>
        <v>392-030-030</v>
      </c>
      <c r="G676" s="303" t="s">
        <v>280</v>
      </c>
      <c r="H676" s="280" t="str">
        <f>INDEX(ТабПС[],MATCH(I676,Подстанции,0),1)</f>
        <v>392-030</v>
      </c>
      <c r="I676" s="447" t="s">
        <v>254</v>
      </c>
      <c r="J676" s="328"/>
      <c r="K676" s="328"/>
      <c r="L676" s="328"/>
      <c r="M676" s="328"/>
      <c r="N676" s="328"/>
      <c r="O676" s="328"/>
      <c r="P676" s="328"/>
      <c r="Q676" s="328"/>
      <c r="R676" s="328"/>
      <c r="S676" s="328"/>
      <c r="T676" s="328"/>
      <c r="U676" s="328"/>
      <c r="V676" s="328"/>
      <c r="W676" s="328"/>
      <c r="X676" s="328"/>
      <c r="Y676" s="328"/>
      <c r="Z676" s="328"/>
      <c r="AA676" s="328"/>
      <c r="AB676" s="328"/>
      <c r="AC676" s="328"/>
      <c r="AD676" s="328"/>
      <c r="AE676" s="328"/>
      <c r="AF676" s="328"/>
      <c r="AG676" s="328"/>
      <c r="AH676" s="322"/>
      <c r="AI676" s="328"/>
      <c r="AJ676" s="420" t="s">
        <v>150</v>
      </c>
      <c r="AK676" s="328"/>
      <c r="AL676" s="328"/>
      <c r="AM676" s="210"/>
      <c r="AN676" s="263"/>
      <c r="AO676" s="263"/>
      <c r="AP676" s="263"/>
      <c r="AQ676" s="323"/>
      <c r="AR676" s="323"/>
      <c r="AS676" s="323"/>
      <c r="AT676" s="323"/>
      <c r="AU676" s="323"/>
      <c r="AV676" s="323"/>
      <c r="AW676" s="323"/>
      <c r="AX676" s="323"/>
      <c r="AY676" s="323"/>
      <c r="AZ676" s="323"/>
    </row>
    <row r="677" spans="1:52" s="61" customFormat="1" ht="15.75" hidden="1" customHeight="1" x14ac:dyDescent="0.25">
      <c r="A677" s="197" t="str">
        <f>CONCATENATE(F677,"-",C677)</f>
        <v>392-030-030-00490</v>
      </c>
      <c r="B677" s="261" t="str">
        <f>ТабТП[[#This Row],[Код ВЛ]]&amp;TRIM(ТабТП[[#This Row],[Наименование ТП]])</f>
        <v>392-030-030ТП 56-15</v>
      </c>
      <c r="C677" s="197" t="s">
        <v>713</v>
      </c>
      <c r="D677" s="198" t="s">
        <v>3507</v>
      </c>
      <c r="E677" s="206" t="str">
        <f>INDEX(ТабЛЭП[],MATCH(ТабТП[Код ПС]&amp;TRIM(G677),ТабЛЭП[Ключ],0),7)</f>
        <v>Y00086</v>
      </c>
      <c r="F677" s="278" t="str">
        <f>INDEX(ТабЛЭП[],MATCH(ТабТП[Код ПС]&amp;TRIM(G677),ТабЛЭП[Ключ],0),1)</f>
        <v>392-030-030</v>
      </c>
      <c r="G677" s="303" t="s">
        <v>280</v>
      </c>
      <c r="H677" s="280" t="str">
        <f>INDEX(ТабПС[],MATCH(I677,Подстанции,0),1)</f>
        <v>392-030</v>
      </c>
      <c r="I677" s="447" t="s">
        <v>254</v>
      </c>
      <c r="J677" s="328"/>
      <c r="K677" s="328"/>
      <c r="L677" s="328"/>
      <c r="M677" s="328"/>
      <c r="N677" s="328"/>
      <c r="O677" s="328"/>
      <c r="P677" s="328"/>
      <c r="Q677" s="328"/>
      <c r="R677" s="328"/>
      <c r="S677" s="328"/>
      <c r="T677" s="328"/>
      <c r="U677" s="328"/>
      <c r="V677" s="328"/>
      <c r="W677" s="328"/>
      <c r="X677" s="328"/>
      <c r="Y677" s="328"/>
      <c r="Z677" s="328"/>
      <c r="AA677" s="328"/>
      <c r="AB677" s="328"/>
      <c r="AC677" s="328"/>
      <c r="AD677" s="328"/>
      <c r="AE677" s="328"/>
      <c r="AF677" s="328"/>
      <c r="AG677" s="328"/>
      <c r="AH677" s="322"/>
      <c r="AI677" s="328"/>
      <c r="AJ677" s="420" t="s">
        <v>150</v>
      </c>
      <c r="AK677" s="328"/>
      <c r="AL677" s="328"/>
      <c r="AM677" s="210"/>
      <c r="AN677" s="263"/>
      <c r="AO677" s="263"/>
      <c r="AP677" s="263"/>
      <c r="AQ677" s="323"/>
      <c r="AR677" s="323"/>
      <c r="AS677" s="323"/>
      <c r="AT677" s="323"/>
      <c r="AU677" s="323"/>
      <c r="AV677" s="323"/>
      <c r="AW677" s="323"/>
      <c r="AX677" s="323"/>
      <c r="AY677" s="323"/>
      <c r="AZ677" s="323"/>
    </row>
    <row r="678" spans="1:52" s="61" customFormat="1" ht="15.75" hidden="1" customHeight="1" x14ac:dyDescent="0.25">
      <c r="A678" s="197" t="str">
        <f>CONCATENATE(F678,"-",C678)</f>
        <v>392-030-030-00491</v>
      </c>
      <c r="B678" s="261" t="str">
        <f>ТабТП[[#This Row],[Код ВЛ]]&amp;TRIM(ТабТП[[#This Row],[Наименование ТП]])</f>
        <v>392-030-030ТП 56-17</v>
      </c>
      <c r="C678" s="197" t="s">
        <v>714</v>
      </c>
      <c r="D678" s="198" t="s">
        <v>3508</v>
      </c>
      <c r="E678" s="206" t="str">
        <f>INDEX(ТабЛЭП[],MATCH(ТабТП[Код ПС]&amp;TRIM(G678),ТабЛЭП[Ключ],0),7)</f>
        <v>Y00086</v>
      </c>
      <c r="F678" s="278" t="str">
        <f>INDEX(ТабЛЭП[],MATCH(ТабТП[Код ПС]&amp;TRIM(G678),ТабЛЭП[Ключ],0),1)</f>
        <v>392-030-030</v>
      </c>
      <c r="G678" s="303" t="s">
        <v>280</v>
      </c>
      <c r="H678" s="280" t="str">
        <f>INDEX(ТабПС[],MATCH(I678,Подстанции,0),1)</f>
        <v>392-030</v>
      </c>
      <c r="I678" s="447" t="s">
        <v>254</v>
      </c>
      <c r="J678" s="328"/>
      <c r="K678" s="328"/>
      <c r="L678" s="328"/>
      <c r="M678" s="328"/>
      <c r="N678" s="328"/>
      <c r="O678" s="328"/>
      <c r="P678" s="328"/>
      <c r="Q678" s="328"/>
      <c r="R678" s="328"/>
      <c r="S678" s="328"/>
      <c r="T678" s="328"/>
      <c r="U678" s="328"/>
      <c r="V678" s="328"/>
      <c r="W678" s="328"/>
      <c r="X678" s="328"/>
      <c r="Y678" s="328"/>
      <c r="Z678" s="328"/>
      <c r="AA678" s="328"/>
      <c r="AB678" s="328"/>
      <c r="AC678" s="328"/>
      <c r="AD678" s="328"/>
      <c r="AE678" s="328"/>
      <c r="AF678" s="328"/>
      <c r="AG678" s="328"/>
      <c r="AH678" s="322"/>
      <c r="AI678" s="328"/>
      <c r="AJ678" s="420" t="s">
        <v>150</v>
      </c>
      <c r="AK678" s="328"/>
      <c r="AL678" s="328"/>
      <c r="AM678" s="210"/>
      <c r="AN678" s="263"/>
      <c r="AO678" s="263"/>
      <c r="AP678" s="263"/>
      <c r="AQ678" s="323"/>
      <c r="AR678" s="323"/>
      <c r="AS678" s="323"/>
      <c r="AT678" s="323"/>
      <c r="AU678" s="323"/>
      <c r="AV678" s="323"/>
      <c r="AW678" s="323"/>
      <c r="AX678" s="323"/>
      <c r="AY678" s="323"/>
      <c r="AZ678" s="323"/>
    </row>
    <row r="679" spans="1:52" s="61" customFormat="1" ht="15.75" hidden="1" customHeight="1" x14ac:dyDescent="0.25">
      <c r="A679" s="197" t="str">
        <f>CONCATENATE(F679,"-",C679)</f>
        <v>392-030-030-00492</v>
      </c>
      <c r="B679" s="261" t="str">
        <f>ТабТП[[#This Row],[Код ВЛ]]&amp;TRIM(ТабТП[[#This Row],[Наименование ТП]])</f>
        <v>392-030-030ТП 56-18</v>
      </c>
      <c r="C679" s="197" t="s">
        <v>715</v>
      </c>
      <c r="D679" s="198" t="s">
        <v>3509</v>
      </c>
      <c r="E679" s="206" t="str">
        <f>INDEX(ТабЛЭП[],MATCH(ТабТП[Код ПС]&amp;TRIM(G679),ТабЛЭП[Ключ],0),7)</f>
        <v>Y00086</v>
      </c>
      <c r="F679" s="278" t="str">
        <f>INDEX(ТабЛЭП[],MATCH(ТабТП[Код ПС]&amp;TRIM(G679),ТабЛЭП[Ключ],0),1)</f>
        <v>392-030-030</v>
      </c>
      <c r="G679" s="303" t="s">
        <v>280</v>
      </c>
      <c r="H679" s="280" t="str">
        <f>INDEX(ТабПС[],MATCH(I679,Подстанции,0),1)</f>
        <v>392-030</v>
      </c>
      <c r="I679" s="447" t="s">
        <v>254</v>
      </c>
      <c r="J679" s="328"/>
      <c r="K679" s="328"/>
      <c r="L679" s="328"/>
      <c r="M679" s="328"/>
      <c r="N679" s="328"/>
      <c r="O679" s="328"/>
      <c r="P679" s="328"/>
      <c r="Q679" s="328"/>
      <c r="R679" s="328"/>
      <c r="S679" s="328"/>
      <c r="T679" s="328"/>
      <c r="U679" s="328"/>
      <c r="V679" s="328"/>
      <c r="W679" s="328"/>
      <c r="X679" s="328"/>
      <c r="Y679" s="328"/>
      <c r="Z679" s="328"/>
      <c r="AA679" s="328"/>
      <c r="AB679" s="328"/>
      <c r="AC679" s="328"/>
      <c r="AD679" s="328"/>
      <c r="AE679" s="328"/>
      <c r="AF679" s="328"/>
      <c r="AG679" s="328"/>
      <c r="AH679" s="322"/>
      <c r="AI679" s="328"/>
      <c r="AJ679" s="420" t="s">
        <v>150</v>
      </c>
      <c r="AK679" s="328"/>
      <c r="AL679" s="328"/>
      <c r="AM679" s="210"/>
      <c r="AN679" s="263"/>
      <c r="AO679" s="263"/>
      <c r="AP679" s="263"/>
      <c r="AQ679" s="323"/>
      <c r="AR679" s="323"/>
      <c r="AS679" s="323"/>
      <c r="AT679" s="323"/>
      <c r="AU679" s="323"/>
      <c r="AV679" s="323"/>
      <c r="AW679" s="323"/>
      <c r="AX679" s="323"/>
      <c r="AY679" s="323"/>
      <c r="AZ679" s="323"/>
    </row>
    <row r="680" spans="1:52" s="61" customFormat="1" ht="15.75" hidden="1" customHeight="1" x14ac:dyDescent="0.25">
      <c r="A680" s="197" t="str">
        <f>CONCATENATE(F680,"-",C680)</f>
        <v>392-030-030-00493</v>
      </c>
      <c r="B680" s="261" t="str">
        <f>ТабТП[[#This Row],[Код ВЛ]]&amp;TRIM(ТабТП[[#This Row],[Наименование ТП]])</f>
        <v>392-030-030ТП 56-19</v>
      </c>
      <c r="C680" s="197" t="s">
        <v>716</v>
      </c>
      <c r="D680" s="198" t="s">
        <v>3510</v>
      </c>
      <c r="E680" s="206" t="str">
        <f>INDEX(ТабЛЭП[],MATCH(ТабТП[Код ПС]&amp;TRIM(G680),ТабЛЭП[Ключ],0),7)</f>
        <v>Y00086</v>
      </c>
      <c r="F680" s="278" t="str">
        <f>INDEX(ТабЛЭП[],MATCH(ТабТП[Код ПС]&amp;TRIM(G680),ТабЛЭП[Ключ],0),1)</f>
        <v>392-030-030</v>
      </c>
      <c r="G680" s="303" t="s">
        <v>280</v>
      </c>
      <c r="H680" s="280" t="str">
        <f>INDEX(ТабПС[],MATCH(I680,Подстанции,0),1)</f>
        <v>392-030</v>
      </c>
      <c r="I680" s="447" t="s">
        <v>254</v>
      </c>
      <c r="J680" s="328"/>
      <c r="K680" s="328"/>
      <c r="L680" s="328"/>
      <c r="M680" s="328"/>
      <c r="N680" s="328"/>
      <c r="O680" s="328"/>
      <c r="P680" s="328"/>
      <c r="Q680" s="328"/>
      <c r="R680" s="328"/>
      <c r="S680" s="328"/>
      <c r="T680" s="328"/>
      <c r="U680" s="328"/>
      <c r="V680" s="328"/>
      <c r="W680" s="328"/>
      <c r="X680" s="328"/>
      <c r="Y680" s="328"/>
      <c r="Z680" s="328"/>
      <c r="AA680" s="328"/>
      <c r="AB680" s="328"/>
      <c r="AC680" s="328"/>
      <c r="AD680" s="328"/>
      <c r="AE680" s="328"/>
      <c r="AF680" s="328"/>
      <c r="AG680" s="328"/>
      <c r="AH680" s="322"/>
      <c r="AI680" s="328"/>
      <c r="AJ680" s="420" t="s">
        <v>150</v>
      </c>
      <c r="AK680" s="328"/>
      <c r="AL680" s="328"/>
      <c r="AM680" s="210"/>
      <c r="AN680" s="263"/>
      <c r="AO680" s="263"/>
      <c r="AP680" s="263"/>
      <c r="AQ680" s="323"/>
      <c r="AR680" s="323"/>
      <c r="AS680" s="323"/>
      <c r="AT680" s="323"/>
      <c r="AU680" s="323"/>
      <c r="AV680" s="323"/>
      <c r="AW680" s="323"/>
      <c r="AX680" s="323"/>
      <c r="AY680" s="323"/>
      <c r="AZ680" s="323"/>
    </row>
    <row r="681" spans="1:52" s="61" customFormat="1" ht="15.75" hidden="1" customHeight="1" x14ac:dyDescent="0.25">
      <c r="A681" s="197" t="str">
        <f>CONCATENATE(F681,"-",C681)</f>
        <v>392-030-030-00494</v>
      </c>
      <c r="B681" s="261" t="str">
        <f>ТабТП[[#This Row],[Код ВЛ]]&amp;TRIM(ТабТП[[#This Row],[Наименование ТП]])</f>
        <v>392-030-030ТП 56-21</v>
      </c>
      <c r="C681" s="197" t="s">
        <v>717</v>
      </c>
      <c r="D681" s="198" t="s">
        <v>3511</v>
      </c>
      <c r="E681" s="206" t="str">
        <f>INDEX(ТабЛЭП[],MATCH(ТабТП[Код ПС]&amp;TRIM(G681),ТабЛЭП[Ключ],0),7)</f>
        <v>Y00086</v>
      </c>
      <c r="F681" s="278" t="str">
        <f>INDEX(ТабЛЭП[],MATCH(ТабТП[Код ПС]&amp;TRIM(G681),ТабЛЭП[Ключ],0),1)</f>
        <v>392-030-030</v>
      </c>
      <c r="G681" s="303" t="s">
        <v>280</v>
      </c>
      <c r="H681" s="280" t="str">
        <f>INDEX(ТабПС[],MATCH(I681,Подстанции,0),1)</f>
        <v>392-030</v>
      </c>
      <c r="I681" s="447" t="s">
        <v>254</v>
      </c>
      <c r="J681" s="328"/>
      <c r="K681" s="328"/>
      <c r="L681" s="328"/>
      <c r="M681" s="328"/>
      <c r="N681" s="328"/>
      <c r="O681" s="328"/>
      <c r="P681" s="328"/>
      <c r="Q681" s="328"/>
      <c r="R681" s="328"/>
      <c r="S681" s="328"/>
      <c r="T681" s="328"/>
      <c r="U681" s="328"/>
      <c r="V681" s="328"/>
      <c r="W681" s="328"/>
      <c r="X681" s="328"/>
      <c r="Y681" s="328"/>
      <c r="Z681" s="328"/>
      <c r="AA681" s="328"/>
      <c r="AB681" s="328"/>
      <c r="AC681" s="328"/>
      <c r="AD681" s="328"/>
      <c r="AE681" s="328"/>
      <c r="AF681" s="328"/>
      <c r="AG681" s="328"/>
      <c r="AH681" s="322"/>
      <c r="AI681" s="328"/>
      <c r="AJ681" s="420" t="s">
        <v>150</v>
      </c>
      <c r="AK681" s="328"/>
      <c r="AL681" s="328"/>
      <c r="AM681" s="210"/>
      <c r="AN681" s="263"/>
      <c r="AO681" s="263"/>
      <c r="AP681" s="263"/>
      <c r="AQ681" s="323"/>
      <c r="AR681" s="323"/>
      <c r="AS681" s="323"/>
      <c r="AT681" s="323"/>
      <c r="AU681" s="323"/>
      <c r="AV681" s="323"/>
      <c r="AW681" s="323"/>
      <c r="AX681" s="323"/>
      <c r="AY681" s="323"/>
      <c r="AZ681" s="323"/>
    </row>
    <row r="682" spans="1:52" s="61" customFormat="1" ht="15.75" hidden="1" customHeight="1" x14ac:dyDescent="0.25">
      <c r="A682" s="197" t="str">
        <f>CONCATENATE(F682,"-",C682)</f>
        <v>392-030-030-00495</v>
      </c>
      <c r="B682" s="261" t="str">
        <f>ТабТП[[#This Row],[Код ВЛ]]&amp;TRIM(ТабТП[[#This Row],[Наименование ТП]])</f>
        <v>392-030-030"#искл. ТП 56-22 причина не известна"</v>
      </c>
      <c r="C682" s="197" t="s">
        <v>718</v>
      </c>
      <c r="D682" s="451" t="s">
        <v>6402</v>
      </c>
      <c r="E682" s="206" t="str">
        <f>INDEX(ТабЛЭП[],MATCH(ТабТП[Код ПС]&amp;TRIM(G682),ТабЛЭП[Ключ],0),7)</f>
        <v>Y00086</v>
      </c>
      <c r="F682" s="278" t="str">
        <f>INDEX(ТабЛЭП[],MATCH(ТабТП[Код ПС]&amp;TRIM(G682),ТабЛЭП[Ключ],0),1)</f>
        <v>392-030-030</v>
      </c>
      <c r="G682" s="303" t="s">
        <v>280</v>
      </c>
      <c r="H682" s="280" t="str">
        <f>INDEX(ТабПС[],MATCH(I682,Подстанции,0),1)</f>
        <v>392-030</v>
      </c>
      <c r="I682" s="447" t="s">
        <v>254</v>
      </c>
      <c r="J682" s="328"/>
      <c r="K682" s="328"/>
      <c r="L682" s="328"/>
      <c r="M682" s="328"/>
      <c r="N682" s="328"/>
      <c r="O682" s="328"/>
      <c r="P682" s="328"/>
      <c r="Q682" s="328"/>
      <c r="R682" s="328"/>
      <c r="S682" s="328"/>
      <c r="T682" s="328"/>
      <c r="U682" s="328"/>
      <c r="V682" s="328"/>
      <c r="W682" s="328"/>
      <c r="X682" s="328"/>
      <c r="Y682" s="328"/>
      <c r="Z682" s="328"/>
      <c r="AA682" s="328"/>
      <c r="AB682" s="328"/>
      <c r="AC682" s="328"/>
      <c r="AD682" s="328"/>
      <c r="AE682" s="328"/>
      <c r="AF682" s="328"/>
      <c r="AG682" s="328"/>
      <c r="AH682" s="322"/>
      <c r="AI682" s="328"/>
      <c r="AJ682" s="420" t="s">
        <v>150</v>
      </c>
      <c r="AK682" s="328"/>
      <c r="AL682" s="328"/>
      <c r="AM682" s="210"/>
      <c r="AN682" s="263"/>
      <c r="AO682" s="263"/>
      <c r="AP682" s="263"/>
      <c r="AQ682" s="323"/>
      <c r="AR682" s="323"/>
      <c r="AS682" s="323"/>
      <c r="AT682" s="323"/>
      <c r="AU682" s="323"/>
      <c r="AV682" s="323"/>
      <c r="AW682" s="323"/>
      <c r="AX682" s="323"/>
      <c r="AY682" s="323"/>
      <c r="AZ682" s="323"/>
    </row>
    <row r="683" spans="1:52" s="61" customFormat="1" ht="31.5" hidden="1" x14ac:dyDescent="0.25">
      <c r="A683" s="197" t="str">
        <f>CONCATENATE(F683,"-",C683)</f>
        <v>392-030-030-00496</v>
      </c>
      <c r="B683" s="261" t="str">
        <f>ТабТП[[#This Row],[Код ВЛ]]&amp;TRIM(ТабТП[[#This Row],[Наименование ТП]])</f>
        <v>392-030-030"#искл. ТП 56-25 Кал-дморнефтепром месторождение причина не известна"</v>
      </c>
      <c r="C683" s="197" t="s">
        <v>719</v>
      </c>
      <c r="D683" s="451" t="s">
        <v>6403</v>
      </c>
      <c r="E683" s="206" t="str">
        <f>INDEX(ТабЛЭП[],MATCH(ТабТП[Код ПС]&amp;TRIM(G683),ТабЛЭП[Ключ],0),7)</f>
        <v>Y00086</v>
      </c>
      <c r="F683" s="278" t="str">
        <f>INDEX(ТабЛЭП[],MATCH(ТабТП[Код ПС]&amp;TRIM(G683),ТабЛЭП[Ключ],0),1)</f>
        <v>392-030-030</v>
      </c>
      <c r="G683" s="303" t="s">
        <v>280</v>
      </c>
      <c r="H683" s="280" t="str">
        <f>INDEX(ТабПС[],MATCH(I683,Подстанции,0),1)</f>
        <v>392-030</v>
      </c>
      <c r="I683" s="447" t="s">
        <v>254</v>
      </c>
      <c r="J683" s="328"/>
      <c r="K683" s="328"/>
      <c r="L683" s="328"/>
      <c r="M683" s="328"/>
      <c r="N683" s="328"/>
      <c r="O683" s="328"/>
      <c r="P683" s="328"/>
      <c r="Q683" s="328"/>
      <c r="R683" s="328"/>
      <c r="S683" s="328"/>
      <c r="T683" s="328"/>
      <c r="U683" s="328"/>
      <c r="V683" s="328"/>
      <c r="W683" s="328"/>
      <c r="X683" s="328"/>
      <c r="Y683" s="328"/>
      <c r="Z683" s="328"/>
      <c r="AA683" s="328"/>
      <c r="AB683" s="328"/>
      <c r="AC683" s="328"/>
      <c r="AD683" s="328"/>
      <c r="AE683" s="328"/>
      <c r="AF683" s="328"/>
      <c r="AG683" s="328"/>
      <c r="AH683" s="322"/>
      <c r="AI683" s="328"/>
      <c r="AJ683" s="420" t="s">
        <v>150</v>
      </c>
      <c r="AK683" s="328"/>
      <c r="AL683" s="328"/>
      <c r="AM683" s="210"/>
      <c r="AN683" s="263"/>
      <c r="AO683" s="263"/>
      <c r="AP683" s="263"/>
      <c r="AQ683" s="323"/>
      <c r="AR683" s="323"/>
      <c r="AS683" s="323"/>
      <c r="AT683" s="323"/>
      <c r="AU683" s="323"/>
      <c r="AV683" s="323"/>
      <c r="AW683" s="323"/>
      <c r="AX683" s="323"/>
      <c r="AY683" s="323"/>
      <c r="AZ683" s="323"/>
    </row>
    <row r="684" spans="1:52" s="61" customFormat="1" ht="15.75" hidden="1" customHeight="1" x14ac:dyDescent="0.25">
      <c r="A684" s="197" t="str">
        <f>CONCATENATE(F684,"-",C684)</f>
        <v>392-030-030-00497</v>
      </c>
      <c r="B684" s="261" t="str">
        <f>ТабТП[[#This Row],[Код ВЛ]]&amp;TRIM(ТабТП[[#This Row],[Наименование ТП]])</f>
        <v>392-030-030ТП 56-26</v>
      </c>
      <c r="C684" s="197" t="s">
        <v>720</v>
      </c>
      <c r="D684" s="198" t="s">
        <v>3512</v>
      </c>
      <c r="E684" s="206" t="str">
        <f>INDEX(ТабЛЭП[],MATCH(ТабТП[Код ПС]&amp;TRIM(G684),ТабЛЭП[Ключ],0),7)</f>
        <v>Y00086</v>
      </c>
      <c r="F684" s="278" t="str">
        <f>INDEX(ТабЛЭП[],MATCH(ТабТП[Код ПС]&amp;TRIM(G684),ТабЛЭП[Ключ],0),1)</f>
        <v>392-030-030</v>
      </c>
      <c r="G684" s="303" t="s">
        <v>280</v>
      </c>
      <c r="H684" s="280" t="str">
        <f>INDEX(ТабПС[],MATCH(I684,Подстанции,0),1)</f>
        <v>392-030</v>
      </c>
      <c r="I684" s="447" t="s">
        <v>254</v>
      </c>
      <c r="J684" s="328"/>
      <c r="K684" s="328"/>
      <c r="L684" s="328"/>
      <c r="M684" s="328"/>
      <c r="N684" s="328"/>
      <c r="O684" s="328"/>
      <c r="P684" s="328"/>
      <c r="Q684" s="328"/>
      <c r="R684" s="328"/>
      <c r="S684" s="328"/>
      <c r="T684" s="328"/>
      <c r="U684" s="328"/>
      <c r="V684" s="328"/>
      <c r="W684" s="328"/>
      <c r="X684" s="328"/>
      <c r="Y684" s="328"/>
      <c r="Z684" s="328"/>
      <c r="AA684" s="328"/>
      <c r="AB684" s="328"/>
      <c r="AC684" s="328"/>
      <c r="AD684" s="328"/>
      <c r="AE684" s="328"/>
      <c r="AF684" s="328"/>
      <c r="AG684" s="328"/>
      <c r="AH684" s="322"/>
      <c r="AI684" s="328"/>
      <c r="AJ684" s="420" t="s">
        <v>150</v>
      </c>
      <c r="AK684" s="328"/>
      <c r="AL684" s="328"/>
      <c r="AM684" s="210"/>
      <c r="AN684" s="263"/>
      <c r="AO684" s="263"/>
      <c r="AP684" s="263"/>
      <c r="AQ684" s="323"/>
      <c r="AR684" s="323"/>
      <c r="AS684" s="323"/>
      <c r="AT684" s="323"/>
      <c r="AU684" s="323"/>
      <c r="AV684" s="323"/>
      <c r="AW684" s="323"/>
      <c r="AX684" s="323"/>
      <c r="AY684" s="323"/>
      <c r="AZ684" s="323"/>
    </row>
    <row r="685" spans="1:52" s="61" customFormat="1" ht="15.75" hidden="1" customHeight="1" x14ac:dyDescent="0.25">
      <c r="A685" s="197" t="str">
        <f>CONCATENATE(F685,"-",C685)</f>
        <v>392-030-030-00498</v>
      </c>
      <c r="B685" s="261" t="str">
        <f>ТабТП[[#This Row],[Код ВЛ]]&amp;TRIM(ТабТП[[#This Row],[Наименование ТП]])</f>
        <v>392-030-030ТП 56-28</v>
      </c>
      <c r="C685" s="197" t="s">
        <v>721</v>
      </c>
      <c r="D685" s="198" t="s">
        <v>3513</v>
      </c>
      <c r="E685" s="206" t="str">
        <f>INDEX(ТабЛЭП[],MATCH(ТабТП[Код ПС]&amp;TRIM(G685),ТабЛЭП[Ключ],0),7)</f>
        <v>Y00086</v>
      </c>
      <c r="F685" s="278" t="str">
        <f>INDEX(ТабЛЭП[],MATCH(ТабТП[Код ПС]&amp;TRIM(G685),ТабЛЭП[Ключ],0),1)</f>
        <v>392-030-030</v>
      </c>
      <c r="G685" s="303" t="s">
        <v>280</v>
      </c>
      <c r="H685" s="280" t="str">
        <f>INDEX(ТабПС[],MATCH(I685,Подстанции,0),1)</f>
        <v>392-030</v>
      </c>
      <c r="I685" s="447" t="s">
        <v>254</v>
      </c>
      <c r="J685" s="328"/>
      <c r="K685" s="328"/>
      <c r="L685" s="328"/>
      <c r="M685" s="328"/>
      <c r="N685" s="328"/>
      <c r="O685" s="328"/>
      <c r="P685" s="328"/>
      <c r="Q685" s="328"/>
      <c r="R685" s="328"/>
      <c r="S685" s="328"/>
      <c r="T685" s="328"/>
      <c r="U685" s="328"/>
      <c r="V685" s="328"/>
      <c r="W685" s="328"/>
      <c r="X685" s="328"/>
      <c r="Y685" s="328"/>
      <c r="Z685" s="328"/>
      <c r="AA685" s="328"/>
      <c r="AB685" s="328"/>
      <c r="AC685" s="328"/>
      <c r="AD685" s="328"/>
      <c r="AE685" s="328"/>
      <c r="AF685" s="328"/>
      <c r="AG685" s="328"/>
      <c r="AH685" s="322"/>
      <c r="AI685" s="328"/>
      <c r="AJ685" s="420" t="s">
        <v>150</v>
      </c>
      <c r="AK685" s="328"/>
      <c r="AL685" s="328"/>
      <c r="AM685" s="210"/>
      <c r="AN685" s="263"/>
      <c r="AO685" s="263"/>
      <c r="AP685" s="263"/>
      <c r="AQ685" s="323"/>
      <c r="AR685" s="323"/>
      <c r="AS685" s="323"/>
      <c r="AT685" s="323"/>
      <c r="AU685" s="323"/>
      <c r="AV685" s="323"/>
      <c r="AW685" s="323"/>
      <c r="AX685" s="323"/>
      <c r="AY685" s="323"/>
      <c r="AZ685" s="323"/>
    </row>
    <row r="686" spans="1:52" s="61" customFormat="1" ht="15.75" hidden="1" customHeight="1" x14ac:dyDescent="0.25">
      <c r="A686" s="197" t="str">
        <f>CONCATENATE(F686,"-",C686)</f>
        <v>392-030-030-02463</v>
      </c>
      <c r="B686" s="490" t="str">
        <f>ТабТП[[#This Row],[Код ВЛ]]&amp;TRIM(ТабТП[[#This Row],[Наименование ТП]])</f>
        <v>392-030-030ТП 59-24</v>
      </c>
      <c r="C686" s="496" t="s">
        <v>6407</v>
      </c>
      <c r="D686" s="185" t="s">
        <v>6404</v>
      </c>
      <c r="E686" s="206" t="str">
        <f>INDEX(ТабЛЭП[],MATCH(ТабТП[Код ПС]&amp;TRIM(G686),ТабЛЭП[Ключ],0),7)</f>
        <v>Y00086</v>
      </c>
      <c r="F686" s="214" t="str">
        <f>INDEX(ТабЛЭП[],MATCH(ТабТП[Код ПС]&amp;TRIM(G686),ТабЛЭП[Ключ],0),1)</f>
        <v>392-030-030</v>
      </c>
      <c r="G686" s="290" t="s">
        <v>2537</v>
      </c>
      <c r="H686" s="280" t="str">
        <f>INDEX(ТабПС[],MATCH(I686,Подстанции,0),1)</f>
        <v>392-030</v>
      </c>
      <c r="I686" s="447" t="s">
        <v>254</v>
      </c>
      <c r="J686" s="420"/>
      <c r="K686" s="420"/>
      <c r="L686" s="420"/>
      <c r="M686" s="420"/>
      <c r="N686" s="420"/>
      <c r="O686" s="420"/>
      <c r="P686" s="420"/>
      <c r="Q686" s="420"/>
      <c r="R686" s="420"/>
      <c r="S686" s="420"/>
      <c r="T686" s="420"/>
      <c r="U686" s="420"/>
      <c r="V686" s="420"/>
      <c r="W686" s="420"/>
      <c r="X686" s="420"/>
      <c r="Y686" s="420"/>
      <c r="Z686" s="420"/>
      <c r="AA686" s="420"/>
      <c r="AB686" s="420"/>
      <c r="AC686" s="420"/>
      <c r="AD686" s="420"/>
      <c r="AE686" s="420"/>
      <c r="AF686" s="420"/>
      <c r="AG686" s="420"/>
      <c r="AH686" s="419"/>
      <c r="AI686" s="419"/>
      <c r="AJ686" s="420"/>
      <c r="AK686" s="420"/>
      <c r="AL686" s="420"/>
      <c r="AM686" s="420"/>
      <c r="AN686" s="421"/>
      <c r="AO686" s="421"/>
      <c r="AP686" s="421"/>
      <c r="AQ686" s="332"/>
      <c r="AR686" s="332"/>
      <c r="AS686" s="332"/>
      <c r="AT686" s="332"/>
      <c r="AU686" s="332"/>
      <c r="AV686" s="332"/>
      <c r="AW686" s="332"/>
      <c r="AX686" s="332"/>
      <c r="AY686" s="332"/>
      <c r="AZ686" s="332"/>
    </row>
    <row r="687" spans="1:52" s="61" customFormat="1" ht="23.25" hidden="1" customHeight="1" x14ac:dyDescent="0.25">
      <c r="A687" s="197" t="str">
        <f>CONCATENATE(F687,"-",C687)</f>
        <v>392-030-030-02464</v>
      </c>
      <c r="B687" s="490" t="str">
        <f>ТабТП[[#This Row],[Код ВЛ]]&amp;TRIM(ТабТП[[#This Row],[Наименование ТП]])</f>
        <v>392-030-030ТП 56-20</v>
      </c>
      <c r="C687" s="496" t="s">
        <v>6408</v>
      </c>
      <c r="D687" s="185" t="s">
        <v>6405</v>
      </c>
      <c r="E687" s="206" t="str">
        <f>INDEX(ТабЛЭП[],MATCH(ТабТП[Код ПС]&amp;TRIM(G687),ТабЛЭП[Ключ],0),7)</f>
        <v>Y00086</v>
      </c>
      <c r="F687" s="214" t="str">
        <f>INDEX(ТабЛЭП[],MATCH(ТабТП[Код ПС]&amp;TRIM(G687),ТабЛЭП[Ключ],0),1)</f>
        <v>392-030-030</v>
      </c>
      <c r="G687" s="290" t="s">
        <v>2537</v>
      </c>
      <c r="H687" s="280" t="str">
        <f>INDEX(ТабПС[],MATCH(I687,Подстанции,0),1)</f>
        <v>392-030</v>
      </c>
      <c r="I687" s="447" t="s">
        <v>254</v>
      </c>
      <c r="J687" s="420"/>
      <c r="K687" s="420"/>
      <c r="L687" s="420"/>
      <c r="M687" s="420"/>
      <c r="N687" s="420"/>
      <c r="O687" s="420"/>
      <c r="P687" s="420"/>
      <c r="Q687" s="420"/>
      <c r="R687" s="420"/>
      <c r="S687" s="420"/>
      <c r="T687" s="420"/>
      <c r="U687" s="420"/>
      <c r="V687" s="420"/>
      <c r="W687" s="420"/>
      <c r="X687" s="420"/>
      <c r="Y687" s="420"/>
      <c r="Z687" s="420"/>
      <c r="AA687" s="420"/>
      <c r="AB687" s="420"/>
      <c r="AC687" s="420"/>
      <c r="AD687" s="420"/>
      <c r="AE687" s="420"/>
      <c r="AF687" s="420"/>
      <c r="AG687" s="420"/>
      <c r="AH687" s="419"/>
      <c r="AI687" s="419"/>
      <c r="AJ687" s="420"/>
      <c r="AK687" s="420"/>
      <c r="AL687" s="420"/>
      <c r="AM687" s="420"/>
      <c r="AN687" s="421"/>
      <c r="AO687" s="421"/>
      <c r="AP687" s="421"/>
      <c r="AQ687" s="332"/>
      <c r="AR687" s="332"/>
      <c r="AS687" s="332"/>
      <c r="AT687" s="332"/>
      <c r="AU687" s="332"/>
      <c r="AV687" s="332"/>
      <c r="AW687" s="332"/>
      <c r="AX687" s="332"/>
      <c r="AY687" s="332"/>
      <c r="AZ687" s="332"/>
    </row>
    <row r="688" spans="1:52" s="61" customFormat="1" ht="15.75" hidden="1" customHeight="1" x14ac:dyDescent="0.25">
      <c r="A688" s="197" t="str">
        <f>CONCATENATE(F688,"-",C688)</f>
        <v>392-030-030-02465</v>
      </c>
      <c r="B688" s="490" t="str">
        <f>ТабТП[[#This Row],[Код ВЛ]]&amp;TRIM(ТабТП[[#This Row],[Наименование ТП]])</f>
        <v>392-030-030ТП 56-29</v>
      </c>
      <c r="C688" s="496" t="s">
        <v>6409</v>
      </c>
      <c r="D688" s="185" t="s">
        <v>6406</v>
      </c>
      <c r="E688" s="206" t="str">
        <f>INDEX(ТабЛЭП[],MATCH(ТабТП[Код ПС]&amp;TRIM(G688),ТабЛЭП[Ключ],0),7)</f>
        <v>Y00086</v>
      </c>
      <c r="F688" s="214" t="str">
        <f>INDEX(ТабЛЭП[],MATCH(ТабТП[Код ПС]&amp;TRIM(G688),ТабЛЭП[Ключ],0),1)</f>
        <v>392-030-030</v>
      </c>
      <c r="G688" s="290" t="s">
        <v>2537</v>
      </c>
      <c r="H688" s="280" t="str">
        <f>INDEX(ТабПС[],MATCH(I688,Подстанции,0),1)</f>
        <v>392-030</v>
      </c>
      <c r="I688" s="447" t="s">
        <v>254</v>
      </c>
      <c r="J688" s="420"/>
      <c r="K688" s="420"/>
      <c r="L688" s="420"/>
      <c r="M688" s="420"/>
      <c r="N688" s="420"/>
      <c r="O688" s="420"/>
      <c r="P688" s="420"/>
      <c r="Q688" s="420"/>
      <c r="R688" s="420"/>
      <c r="S688" s="420"/>
      <c r="T688" s="420"/>
      <c r="U688" s="420"/>
      <c r="V688" s="420"/>
      <c r="W688" s="420"/>
      <c r="X688" s="420"/>
      <c r="Y688" s="420"/>
      <c r="Z688" s="420"/>
      <c r="AA688" s="420"/>
      <c r="AB688" s="420"/>
      <c r="AC688" s="420"/>
      <c r="AD688" s="420"/>
      <c r="AE688" s="420"/>
      <c r="AF688" s="420"/>
      <c r="AG688" s="420"/>
      <c r="AH688" s="419"/>
      <c r="AI688" s="419"/>
      <c r="AJ688" s="420"/>
      <c r="AK688" s="420"/>
      <c r="AL688" s="420"/>
      <c r="AM688" s="420"/>
      <c r="AN688" s="421"/>
      <c r="AO688" s="421"/>
      <c r="AP688" s="421"/>
      <c r="AQ688" s="332"/>
      <c r="AR688" s="332"/>
      <c r="AS688" s="332"/>
      <c r="AT688" s="332"/>
      <c r="AU688" s="332"/>
      <c r="AV688" s="332"/>
      <c r="AW688" s="332"/>
      <c r="AX688" s="332"/>
      <c r="AY688" s="332"/>
      <c r="AZ688" s="332"/>
    </row>
    <row r="689" spans="1:52" s="61" customFormat="1" ht="15.75" hidden="1" x14ac:dyDescent="0.25">
      <c r="A689" s="197" t="str">
        <f>CONCATENATE(F689,"-",C689)</f>
        <v>392-033-031-00499</v>
      </c>
      <c r="B689" s="261" t="str">
        <f>ТабТП[[#This Row],[Код ВЛ]]&amp;TRIM(ТабТП[[#This Row],[Наименование ТП]])</f>
        <v>392-033-031ТП 86-14 Совхозное</v>
      </c>
      <c r="C689" s="197" t="s">
        <v>722</v>
      </c>
      <c r="D689" s="198" t="s">
        <v>3514</v>
      </c>
      <c r="E689" s="206" t="str">
        <f>INDEX(ТабЛЭП[],MATCH(ТабТП[Код ПС]&amp;TRIM(G689),ТабЛЭП[Ключ],0),7)</f>
        <v>Y00113</v>
      </c>
      <c r="F689" s="278" t="str">
        <f>INDEX(ТабЛЭП[],MATCH(ТабТП[Код ПС]&amp;TRIM(G689),ТабЛЭП[Ключ],0),1)</f>
        <v>392-033-031</v>
      </c>
      <c r="G689" s="444" t="s">
        <v>244</v>
      </c>
      <c r="H689" s="280" t="str">
        <f>INDEX(ТабПС[],MATCH(I689,Подстанции,0),1)</f>
        <v>392-033</v>
      </c>
      <c r="I689" s="447" t="s">
        <v>2541</v>
      </c>
      <c r="J689" s="231"/>
      <c r="K689" s="231"/>
      <c r="L689" s="231"/>
      <c r="M689" s="231"/>
      <c r="N689" s="231"/>
      <c r="O689" s="231"/>
      <c r="P689" s="231"/>
      <c r="Q689" s="231"/>
      <c r="R689" s="231"/>
      <c r="S689" s="231"/>
      <c r="T689" s="231"/>
      <c r="U689" s="231"/>
      <c r="V689" s="231"/>
      <c r="W689" s="231"/>
      <c r="X689" s="231"/>
      <c r="Y689" s="231"/>
      <c r="Z689" s="231"/>
      <c r="AA689" s="231"/>
      <c r="AB689" s="231"/>
      <c r="AC689" s="231"/>
      <c r="AD689" s="231"/>
      <c r="AE689" s="231"/>
      <c r="AF689" s="231"/>
      <c r="AG689" s="231"/>
      <c r="AH689" s="232"/>
      <c r="AI689" s="231"/>
      <c r="AJ689" s="420" t="s">
        <v>152</v>
      </c>
      <c r="AK689" s="328"/>
      <c r="AL689" s="328"/>
      <c r="AM689" s="328"/>
      <c r="AN689" s="328"/>
      <c r="AO689" s="328"/>
      <c r="AP689" s="328"/>
      <c r="AQ689" s="328"/>
      <c r="AR689" s="328"/>
      <c r="AS689" s="328"/>
      <c r="AT689" s="328"/>
      <c r="AU689" s="328"/>
      <c r="AV689" s="328"/>
      <c r="AW689" s="328"/>
      <c r="AX689" s="328"/>
      <c r="AY689" s="328"/>
      <c r="AZ689" s="328"/>
    </row>
    <row r="690" spans="1:52" s="61" customFormat="1" ht="15.75" hidden="1" customHeight="1" x14ac:dyDescent="0.25">
      <c r="A690" s="197" t="str">
        <f>CONCATENATE(F690,"-",C690)</f>
        <v>392-033-031-00500</v>
      </c>
      <c r="B690" s="261" t="str">
        <f>ТабТП[[#This Row],[Код ВЛ]]&amp;TRIM(ТабТП[[#This Row],[Наименование ТП]])</f>
        <v>392-033-031ТП 86-15 Доваторовка</v>
      </c>
      <c r="C690" s="197" t="s">
        <v>723</v>
      </c>
      <c r="D690" s="198" t="s">
        <v>3515</v>
      </c>
      <c r="E690" s="206" t="str">
        <f>INDEX(ТабЛЭП[],MATCH(ТабТП[Код ПС]&amp;TRIM(G690),ТабЛЭП[Ключ],0),7)</f>
        <v>Y00113</v>
      </c>
      <c r="F690" s="278" t="str">
        <f>INDEX(ТабЛЭП[],MATCH(ТабТП[Код ПС]&amp;TRIM(G690),ТабЛЭП[Ключ],0),1)</f>
        <v>392-033-031</v>
      </c>
      <c r="G690" s="444" t="s">
        <v>244</v>
      </c>
      <c r="H690" s="280" t="str">
        <f>INDEX(ТабПС[],MATCH(I690,Подстанции,0),1)</f>
        <v>392-033</v>
      </c>
      <c r="I690" s="447" t="s">
        <v>2541</v>
      </c>
      <c r="J690" s="231"/>
      <c r="K690" s="231"/>
      <c r="L690" s="231"/>
      <c r="M690" s="231"/>
      <c r="N690" s="231"/>
      <c r="O690" s="231"/>
      <c r="P690" s="231"/>
      <c r="Q690" s="231"/>
      <c r="R690" s="231"/>
      <c r="S690" s="231"/>
      <c r="T690" s="231"/>
      <c r="U690" s="231"/>
      <c r="V690" s="231"/>
      <c r="W690" s="231"/>
      <c r="X690" s="231"/>
      <c r="Y690" s="231" t="s">
        <v>2218</v>
      </c>
      <c r="Z690" s="231"/>
      <c r="AA690" s="231"/>
      <c r="AB690" s="231"/>
      <c r="AC690" s="231"/>
      <c r="AD690" s="231"/>
      <c r="AE690" s="231"/>
      <c r="AF690" s="231"/>
      <c r="AG690" s="231"/>
      <c r="AH690" s="232"/>
      <c r="AI690" s="231"/>
      <c r="AJ690" s="420" t="s">
        <v>152</v>
      </c>
      <c r="AK690" s="328"/>
      <c r="AL690" s="328"/>
      <c r="AM690" s="328"/>
      <c r="AN690" s="328"/>
      <c r="AO690" s="328"/>
      <c r="AP690" s="328"/>
      <c r="AQ690" s="328"/>
      <c r="AR690" s="328"/>
      <c r="AS690" s="328"/>
      <c r="AT690" s="328"/>
      <c r="AU690" s="328"/>
      <c r="AV690" s="328"/>
      <c r="AW690" s="328"/>
      <c r="AX690" s="328"/>
      <c r="AY690" s="328"/>
      <c r="AZ690" s="328"/>
    </row>
    <row r="691" spans="1:52" s="61" customFormat="1" ht="15.75" hidden="1" customHeight="1" x14ac:dyDescent="0.25">
      <c r="A691" s="197" t="str">
        <f>CONCATENATE(F691,"-",C691)</f>
        <v>392-033-031-00501</v>
      </c>
      <c r="B691" s="261" t="str">
        <f>ТабТП[[#This Row],[Код ВЛ]]&amp;TRIM(ТабТП[[#This Row],[Наименование ТП]])</f>
        <v>392-033-031ТП 86-16 Доваторовка</v>
      </c>
      <c r="C691" s="197" t="s">
        <v>724</v>
      </c>
      <c r="D691" s="198" t="s">
        <v>3516</v>
      </c>
      <c r="E691" s="206" t="str">
        <f>INDEX(ТабЛЭП[],MATCH(ТабТП[Код ПС]&amp;TRIM(G691),ТабЛЭП[Ключ],0),7)</f>
        <v>Y00113</v>
      </c>
      <c r="F691" s="278" t="str">
        <f>INDEX(ТабЛЭП[],MATCH(ТабТП[Код ПС]&amp;TRIM(G691),ТабЛЭП[Ключ],0),1)</f>
        <v>392-033-031</v>
      </c>
      <c r="G691" s="444" t="s">
        <v>244</v>
      </c>
      <c r="H691" s="280" t="str">
        <f>INDEX(ТабПС[],MATCH(I691,Подстанции,0),1)</f>
        <v>392-033</v>
      </c>
      <c r="I691" s="447" t="s">
        <v>2541</v>
      </c>
      <c r="J691" s="231"/>
      <c r="K691" s="231"/>
      <c r="L691" s="231"/>
      <c r="M691" s="231"/>
      <c r="N691" s="231"/>
      <c r="O691" s="231"/>
      <c r="P691" s="231"/>
      <c r="Q691" s="231"/>
      <c r="R691" s="231"/>
      <c r="S691" s="231"/>
      <c r="T691" s="231"/>
      <c r="U691" s="231"/>
      <c r="V691" s="231"/>
      <c r="W691" s="231"/>
      <c r="X691" s="231"/>
      <c r="Y691" s="231"/>
      <c r="Z691" s="231"/>
      <c r="AA691" s="231"/>
      <c r="AB691" s="231"/>
      <c r="AC691" s="231"/>
      <c r="AD691" s="231"/>
      <c r="AE691" s="231"/>
      <c r="AF691" s="231"/>
      <c r="AG691" s="231"/>
      <c r="AH691" s="232"/>
      <c r="AI691" s="231"/>
      <c r="AJ691" s="420" t="s">
        <v>152</v>
      </c>
      <c r="AK691" s="328"/>
      <c r="AL691" s="328"/>
      <c r="AM691" s="328"/>
      <c r="AN691" s="328"/>
      <c r="AO691" s="328"/>
      <c r="AP691" s="328"/>
      <c r="AQ691" s="328"/>
      <c r="AR691" s="328"/>
      <c r="AS691" s="328"/>
      <c r="AT691" s="328"/>
      <c r="AU691" s="328"/>
      <c r="AV691" s="328"/>
      <c r="AW691" s="328"/>
      <c r="AX691" s="328"/>
      <c r="AY691" s="328"/>
      <c r="AZ691" s="328"/>
    </row>
    <row r="692" spans="1:52" s="61" customFormat="1" ht="15.75" hidden="1" customHeight="1" x14ac:dyDescent="0.25">
      <c r="A692" s="197" t="str">
        <f>CONCATENATE(F692,"-",C692)</f>
        <v>392-033-031-00502</v>
      </c>
      <c r="B692" s="261" t="str">
        <f>ТабТП[[#This Row],[Код ВЛ]]&amp;TRIM(ТабТП[[#This Row],[Наименование ТП]])</f>
        <v>392-033-031ТП 86-23 Державино</v>
      </c>
      <c r="C692" s="197" t="s">
        <v>725</v>
      </c>
      <c r="D692" s="198" t="s">
        <v>3517</v>
      </c>
      <c r="E692" s="206" t="str">
        <f>INDEX(ТабЛЭП[],MATCH(ТабТП[Код ПС]&amp;TRIM(G692),ТабЛЭП[Ключ],0),7)</f>
        <v>Y00113</v>
      </c>
      <c r="F692" s="278" t="str">
        <f>INDEX(ТабЛЭП[],MATCH(ТабТП[Код ПС]&amp;TRIM(G692),ТабЛЭП[Ключ],0),1)</f>
        <v>392-033-031</v>
      </c>
      <c r="G692" s="444" t="s">
        <v>244</v>
      </c>
      <c r="H692" s="280" t="str">
        <f>INDEX(ТабПС[],MATCH(I692,Подстанции,0),1)</f>
        <v>392-033</v>
      </c>
      <c r="I692" s="447" t="s">
        <v>2541</v>
      </c>
      <c r="J692" s="231"/>
      <c r="K692" s="231"/>
      <c r="L692" s="231"/>
      <c r="M692" s="231"/>
      <c r="N692" s="231"/>
      <c r="O692" s="231"/>
      <c r="P692" s="231"/>
      <c r="Q692" s="231"/>
      <c r="R692" s="231"/>
      <c r="S692" s="231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2"/>
      <c r="AI692" s="231"/>
      <c r="AJ692" s="420" t="s">
        <v>152</v>
      </c>
      <c r="AK692" s="328"/>
      <c r="AL692" s="328"/>
      <c r="AM692" s="328"/>
      <c r="AN692" s="328"/>
      <c r="AO692" s="328"/>
      <c r="AP692" s="328"/>
      <c r="AQ692" s="328"/>
      <c r="AR692" s="328"/>
      <c r="AS692" s="328"/>
      <c r="AT692" s="328"/>
      <c r="AU692" s="328"/>
      <c r="AV692" s="328"/>
      <c r="AW692" s="328"/>
      <c r="AX692" s="328"/>
      <c r="AY692" s="328"/>
      <c r="AZ692" s="328"/>
    </row>
    <row r="693" spans="1:52" s="61" customFormat="1" ht="15.75" hidden="1" customHeight="1" x14ac:dyDescent="0.25">
      <c r="A693" s="197" t="str">
        <f>CONCATENATE(F693,"-",C693)</f>
        <v>392-033-031-00503</v>
      </c>
      <c r="B693" s="261" t="str">
        <f>ТабТП[[#This Row],[Код ВЛ]]&amp;TRIM(ТабТП[[#This Row],[Наименование ТП]])</f>
        <v>392-033-031ТП 86-24 Державино</v>
      </c>
      <c r="C693" s="197" t="s">
        <v>726</v>
      </c>
      <c r="D693" s="198" t="s">
        <v>3518</v>
      </c>
      <c r="E693" s="206" t="str">
        <f>INDEX(ТабЛЭП[],MATCH(ТабТП[Код ПС]&amp;TRIM(G693),ТабЛЭП[Ключ],0),7)</f>
        <v>Y00113</v>
      </c>
      <c r="F693" s="278" t="str">
        <f>INDEX(ТабЛЭП[],MATCH(ТабТП[Код ПС]&amp;TRIM(G693),ТабЛЭП[Ключ],0),1)</f>
        <v>392-033-031</v>
      </c>
      <c r="G693" s="444" t="s">
        <v>244</v>
      </c>
      <c r="H693" s="280" t="str">
        <f>INDEX(ТабПС[],MATCH(I693,Подстанции,0),1)</f>
        <v>392-033</v>
      </c>
      <c r="I693" s="447" t="s">
        <v>2541</v>
      </c>
      <c r="J693" s="231"/>
      <c r="K693" s="231"/>
      <c r="L693" s="231"/>
      <c r="M693" s="231"/>
      <c r="N693" s="231"/>
      <c r="O693" s="231"/>
      <c r="P693" s="231"/>
      <c r="Q693" s="231"/>
      <c r="R693" s="231"/>
      <c r="S693" s="231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2"/>
      <c r="AI693" s="231"/>
      <c r="AJ693" s="420" t="s">
        <v>152</v>
      </c>
      <c r="AK693" s="328"/>
      <c r="AL693" s="328"/>
      <c r="AM693" s="328"/>
      <c r="AN693" s="328"/>
      <c r="AO693" s="328"/>
      <c r="AP693" s="328"/>
      <c r="AQ693" s="328"/>
      <c r="AR693" s="328"/>
      <c r="AS693" s="328"/>
      <c r="AT693" s="328"/>
      <c r="AU693" s="328"/>
      <c r="AV693" s="328"/>
      <c r="AW693" s="328"/>
      <c r="AX693" s="328"/>
      <c r="AY693" s="328"/>
      <c r="AZ693" s="328"/>
    </row>
    <row r="694" spans="1:52" s="61" customFormat="1" ht="15.75" hidden="1" customHeight="1" x14ac:dyDescent="0.25">
      <c r="A694" s="197" t="str">
        <f>CONCATENATE(F694,"-",C694)</f>
        <v>392-033-031-00504</v>
      </c>
      <c r="B694" s="261" t="str">
        <f>ТабТП[[#This Row],[Код ВЛ]]&amp;TRIM(ТабТП[[#This Row],[Наименование ТП]])</f>
        <v>392-033-031ТП В-72 Доваторовка</v>
      </c>
      <c r="C694" s="197" t="s">
        <v>727</v>
      </c>
      <c r="D694" s="198" t="s">
        <v>3519</v>
      </c>
      <c r="E694" s="206" t="str">
        <f>INDEX(ТабЛЭП[],MATCH(ТабТП[Код ПС]&amp;TRIM(G694),ТабЛЭП[Ключ],0),7)</f>
        <v>Y00113</v>
      </c>
      <c r="F694" s="278" t="str">
        <f>INDEX(ТабЛЭП[],MATCH(ТабТП[Код ПС]&amp;TRIM(G694),ТабЛЭП[Ключ],0),1)</f>
        <v>392-033-031</v>
      </c>
      <c r="G694" s="444" t="s">
        <v>244</v>
      </c>
      <c r="H694" s="280" t="str">
        <f>INDEX(ТабПС[],MATCH(I694,Подстанции,0),1)</f>
        <v>392-033</v>
      </c>
      <c r="I694" s="447" t="s">
        <v>2541</v>
      </c>
      <c r="J694" s="231"/>
      <c r="K694" s="231"/>
      <c r="L694" s="231"/>
      <c r="M694" s="231"/>
      <c r="N694" s="231"/>
      <c r="O694" s="231"/>
      <c r="P694" s="231"/>
      <c r="Q694" s="231"/>
      <c r="R694" s="231"/>
      <c r="S694" s="231"/>
      <c r="T694" s="231"/>
      <c r="U694" s="231"/>
      <c r="V694" s="231"/>
      <c r="W694" s="231"/>
      <c r="X694" s="231"/>
      <c r="Y694" s="231"/>
      <c r="Z694" s="231"/>
      <c r="AA694" s="231"/>
      <c r="AB694" s="231"/>
      <c r="AC694" s="231"/>
      <c r="AD694" s="231"/>
      <c r="AE694" s="231"/>
      <c r="AF694" s="231"/>
      <c r="AG694" s="231"/>
      <c r="AH694" s="232"/>
      <c r="AI694" s="231"/>
      <c r="AJ694" s="420" t="s">
        <v>152</v>
      </c>
      <c r="AK694" s="328"/>
      <c r="AL694" s="328"/>
      <c r="AM694" s="328"/>
      <c r="AN694" s="328"/>
      <c r="AO694" s="328"/>
      <c r="AP694" s="328"/>
      <c r="AQ694" s="328"/>
      <c r="AR694" s="328"/>
      <c r="AS694" s="328"/>
      <c r="AT694" s="328"/>
      <c r="AU694" s="328"/>
      <c r="AV694" s="328"/>
      <c r="AW694" s="328"/>
      <c r="AX694" s="328"/>
      <c r="AY694" s="328"/>
      <c r="AZ694" s="328"/>
    </row>
    <row r="695" spans="1:52" s="61" customFormat="1" ht="15.75" hidden="1" customHeight="1" x14ac:dyDescent="0.25">
      <c r="A695" s="197" t="str">
        <f>CONCATENATE(F695,"-",C695)</f>
        <v>392-033-031-02316</v>
      </c>
      <c r="B695" s="490" t="str">
        <f>ТабТП[[#This Row],[Код ВЛ]]&amp;TRIM(ТабТП[[#This Row],[Наименование ТП]])</f>
        <v>392-033-031ТП 86-01</v>
      </c>
      <c r="C695" s="496" t="s">
        <v>5890</v>
      </c>
      <c r="D695" s="498" t="s">
        <v>5891</v>
      </c>
      <c r="E695" s="206" t="s">
        <v>5826</v>
      </c>
      <c r="F695" s="214" t="str">
        <f>INDEX(ТабЛЭП[],MATCH(ТабТП[Код ПС]&amp;TRIM(G695),ТабЛЭП[Ключ],0),1)</f>
        <v>392-033-031</v>
      </c>
      <c r="G695" s="290" t="s">
        <v>244</v>
      </c>
      <c r="H695" s="280" t="str">
        <f>INDEX(ТабПС[],MATCH(I695,Подстанции,0),1)</f>
        <v>392-033</v>
      </c>
      <c r="I695" s="447" t="s">
        <v>2541</v>
      </c>
      <c r="J695" s="420"/>
      <c r="K695" s="420"/>
      <c r="L695" s="420"/>
      <c r="M695" s="420"/>
      <c r="N695" s="420"/>
      <c r="O695" s="420"/>
      <c r="P695" s="420"/>
      <c r="Q695" s="420"/>
      <c r="R695" s="420"/>
      <c r="S695" s="420"/>
      <c r="T695" s="420"/>
      <c r="U695" s="420"/>
      <c r="V695" s="420"/>
      <c r="W695" s="420"/>
      <c r="X695" s="420"/>
      <c r="Y695" s="420"/>
      <c r="Z695" s="420"/>
      <c r="AA695" s="420"/>
      <c r="AB695" s="420"/>
      <c r="AC695" s="420"/>
      <c r="AD695" s="420"/>
      <c r="AE695" s="420"/>
      <c r="AF695" s="420"/>
      <c r="AG695" s="420"/>
      <c r="AH695" s="419"/>
      <c r="AI695" s="419"/>
      <c r="AJ695" s="420" t="s">
        <v>152</v>
      </c>
      <c r="AK695" s="420"/>
      <c r="AL695" s="420"/>
      <c r="AM695" s="420"/>
      <c r="AN695" s="421"/>
      <c r="AO695" s="421"/>
      <c r="AP695" s="421"/>
      <c r="AQ695" s="332"/>
      <c r="AR695" s="332"/>
      <c r="AS695" s="332"/>
      <c r="AT695" s="332"/>
      <c r="AU695" s="332"/>
      <c r="AV695" s="332"/>
      <c r="AW695" s="332"/>
      <c r="AX695" s="332"/>
      <c r="AY695" s="332"/>
      <c r="AZ695" s="332"/>
    </row>
    <row r="696" spans="1:52" s="61" customFormat="1" ht="15.75" hidden="1" customHeight="1" x14ac:dyDescent="0.25">
      <c r="A696" s="197" t="str">
        <f>CONCATENATE(F696,"-",C696)</f>
        <v>392-033-031-02317</v>
      </c>
      <c r="B696" s="490" t="str">
        <f>ТабТП[[#This Row],[Код ВЛ]]&amp;TRIM(ТабТП[[#This Row],[Наименование ТП]])</f>
        <v>392-033-031ТП 86-02</v>
      </c>
      <c r="C696" s="496" t="s">
        <v>5892</v>
      </c>
      <c r="D696" s="498" t="s">
        <v>5893</v>
      </c>
      <c r="E696" s="206" t="s">
        <v>5826</v>
      </c>
      <c r="F696" s="214" t="str">
        <f>INDEX(ТабЛЭП[],MATCH(ТабТП[Код ПС]&amp;TRIM(G696),ТабЛЭП[Ключ],0),1)</f>
        <v>392-033-031</v>
      </c>
      <c r="G696" s="290" t="s">
        <v>244</v>
      </c>
      <c r="H696" s="280" t="str">
        <f>INDEX(ТабПС[],MATCH(I696,Подстанции,0),1)</f>
        <v>392-033</v>
      </c>
      <c r="I696" s="447" t="s">
        <v>2541</v>
      </c>
      <c r="J696" s="420"/>
      <c r="K696" s="420"/>
      <c r="L696" s="420"/>
      <c r="M696" s="420"/>
      <c r="N696" s="420"/>
      <c r="O696" s="420"/>
      <c r="P696" s="420"/>
      <c r="Q696" s="420"/>
      <c r="R696" s="420"/>
      <c r="S696" s="420"/>
      <c r="T696" s="420"/>
      <c r="U696" s="420"/>
      <c r="V696" s="420"/>
      <c r="W696" s="420"/>
      <c r="X696" s="420"/>
      <c r="Y696" s="420"/>
      <c r="Z696" s="420"/>
      <c r="AA696" s="420"/>
      <c r="AB696" s="420"/>
      <c r="AC696" s="420"/>
      <c r="AD696" s="420"/>
      <c r="AE696" s="420"/>
      <c r="AF696" s="420"/>
      <c r="AG696" s="420"/>
      <c r="AH696" s="419"/>
      <c r="AI696" s="419"/>
      <c r="AJ696" s="420" t="s">
        <v>152</v>
      </c>
      <c r="AK696" s="420"/>
      <c r="AL696" s="420"/>
      <c r="AM696" s="420"/>
      <c r="AN696" s="421"/>
      <c r="AO696" s="421"/>
      <c r="AP696" s="421"/>
      <c r="AQ696" s="332"/>
      <c r="AR696" s="332"/>
      <c r="AS696" s="332"/>
      <c r="AT696" s="332"/>
      <c r="AU696" s="332"/>
      <c r="AV696" s="332"/>
      <c r="AW696" s="332"/>
      <c r="AX696" s="332"/>
      <c r="AY696" s="332"/>
      <c r="AZ696" s="332"/>
    </row>
    <row r="697" spans="1:52" s="61" customFormat="1" ht="15.75" hidden="1" customHeight="1" x14ac:dyDescent="0.25">
      <c r="A697" s="197" t="str">
        <f>CONCATENATE(F697,"-",C697)</f>
        <v>392-033-031-02318</v>
      </c>
      <c r="B697" s="490" t="str">
        <f>ТабТП[[#This Row],[Код ВЛ]]&amp;TRIM(ТабТП[[#This Row],[Наименование ТП]])</f>
        <v>392-033-031ТП 86-03</v>
      </c>
      <c r="C697" s="496" t="s">
        <v>5894</v>
      </c>
      <c r="D697" s="498" t="s">
        <v>5895</v>
      </c>
      <c r="E697" s="206" t="s">
        <v>5826</v>
      </c>
      <c r="F697" s="214" t="str">
        <f>INDEX(ТабЛЭП[],MATCH(ТабТП[Код ПС]&amp;TRIM(G697),ТабЛЭП[Ключ],0),1)</f>
        <v>392-033-031</v>
      </c>
      <c r="G697" s="290" t="s">
        <v>244</v>
      </c>
      <c r="H697" s="280" t="str">
        <f>INDEX(ТабПС[],MATCH(I697,Подстанции,0),1)</f>
        <v>392-033</v>
      </c>
      <c r="I697" s="447" t="s">
        <v>2541</v>
      </c>
      <c r="J697" s="420"/>
      <c r="K697" s="420"/>
      <c r="L697" s="420"/>
      <c r="M697" s="420"/>
      <c r="N697" s="420"/>
      <c r="O697" s="420"/>
      <c r="P697" s="420"/>
      <c r="Q697" s="420"/>
      <c r="R697" s="420"/>
      <c r="S697" s="420"/>
      <c r="T697" s="420"/>
      <c r="U697" s="420"/>
      <c r="V697" s="420"/>
      <c r="W697" s="420"/>
      <c r="X697" s="420"/>
      <c r="Y697" s="420"/>
      <c r="Z697" s="420"/>
      <c r="AA697" s="420"/>
      <c r="AB697" s="420"/>
      <c r="AC697" s="420"/>
      <c r="AD697" s="420"/>
      <c r="AE697" s="420"/>
      <c r="AF697" s="420"/>
      <c r="AG697" s="420"/>
      <c r="AH697" s="419"/>
      <c r="AI697" s="419"/>
      <c r="AJ697" s="420" t="s">
        <v>152</v>
      </c>
      <c r="AK697" s="420"/>
      <c r="AL697" s="420"/>
      <c r="AM697" s="420"/>
      <c r="AN697" s="421"/>
      <c r="AO697" s="421"/>
      <c r="AP697" s="421"/>
      <c r="AQ697" s="332"/>
      <c r="AR697" s="332"/>
      <c r="AS697" s="332"/>
      <c r="AT697" s="332"/>
      <c r="AU697" s="332"/>
      <c r="AV697" s="332"/>
      <c r="AW697" s="332"/>
      <c r="AX697" s="332"/>
      <c r="AY697" s="332"/>
      <c r="AZ697" s="332"/>
    </row>
    <row r="698" spans="1:52" s="61" customFormat="1" ht="15.75" hidden="1" customHeight="1" x14ac:dyDescent="0.25">
      <c r="A698" s="197" t="str">
        <f>CONCATENATE(F698,"-",C698)</f>
        <v>392-033-031-02319</v>
      </c>
      <c r="B698" s="490" t="str">
        <f>ТабТП[[#This Row],[Код ВЛ]]&amp;TRIM(ТабТП[[#This Row],[Наименование ТП]])</f>
        <v>392-033-031ТП 86-04</v>
      </c>
      <c r="C698" s="496" t="s">
        <v>5896</v>
      </c>
      <c r="D698" s="498" t="s">
        <v>5897</v>
      </c>
      <c r="E698" s="206" t="s">
        <v>5826</v>
      </c>
      <c r="F698" s="214" t="str">
        <f>INDEX(ТабЛЭП[],MATCH(ТабТП[Код ПС]&amp;TRIM(G698),ТабЛЭП[Ключ],0),1)</f>
        <v>392-033-031</v>
      </c>
      <c r="G698" s="290" t="s">
        <v>244</v>
      </c>
      <c r="H698" s="280" t="str">
        <f>INDEX(ТабПС[],MATCH(I698,Подстанции,0),1)</f>
        <v>392-033</v>
      </c>
      <c r="I698" s="447" t="s">
        <v>2541</v>
      </c>
      <c r="J698" s="420"/>
      <c r="K698" s="420"/>
      <c r="L698" s="420"/>
      <c r="M698" s="420"/>
      <c r="N698" s="420"/>
      <c r="O698" s="420"/>
      <c r="P698" s="420"/>
      <c r="Q698" s="420"/>
      <c r="R698" s="420"/>
      <c r="S698" s="420"/>
      <c r="T698" s="420"/>
      <c r="U698" s="420"/>
      <c r="V698" s="420"/>
      <c r="W698" s="420"/>
      <c r="X698" s="420"/>
      <c r="Y698" s="420"/>
      <c r="Z698" s="420"/>
      <c r="AA698" s="420"/>
      <c r="AB698" s="420"/>
      <c r="AC698" s="420"/>
      <c r="AD698" s="420"/>
      <c r="AE698" s="420"/>
      <c r="AF698" s="420"/>
      <c r="AG698" s="420"/>
      <c r="AH698" s="419"/>
      <c r="AI698" s="419"/>
      <c r="AJ698" s="420" t="s">
        <v>152</v>
      </c>
      <c r="AK698" s="420"/>
      <c r="AL698" s="420"/>
      <c r="AM698" s="420"/>
      <c r="AN698" s="421"/>
      <c r="AO698" s="421"/>
      <c r="AP698" s="421"/>
      <c r="AQ698" s="332"/>
      <c r="AR698" s="332"/>
      <c r="AS698" s="332"/>
      <c r="AT698" s="332"/>
      <c r="AU698" s="332"/>
      <c r="AV698" s="332"/>
      <c r="AW698" s="332"/>
      <c r="AX698" s="332"/>
      <c r="AY698" s="332"/>
      <c r="AZ698" s="332"/>
    </row>
    <row r="699" spans="1:52" s="61" customFormat="1" ht="15.75" hidden="1" customHeight="1" x14ac:dyDescent="0.25">
      <c r="A699" s="197" t="str">
        <f>CONCATENATE(F699,"-",C699)</f>
        <v>392-033-031-02320</v>
      </c>
      <c r="B699" s="490" t="str">
        <f>ТабТП[[#This Row],[Код ВЛ]]&amp;TRIM(ТабТП[[#This Row],[Наименование ТП]])</f>
        <v>392-033-031ТП 86-17</v>
      </c>
      <c r="C699" s="496" t="s">
        <v>5898</v>
      </c>
      <c r="D699" s="498" t="s">
        <v>5899</v>
      </c>
      <c r="E699" s="206" t="s">
        <v>5826</v>
      </c>
      <c r="F699" s="214" t="str">
        <f>INDEX(ТабЛЭП[],MATCH(ТабТП[Код ПС]&amp;TRIM(G699),ТабЛЭП[Ключ],0),1)</f>
        <v>392-033-031</v>
      </c>
      <c r="G699" s="290" t="s">
        <v>244</v>
      </c>
      <c r="H699" s="280" t="str">
        <f>INDEX(ТабПС[],MATCH(I699,Подстанции,0),1)</f>
        <v>392-033</v>
      </c>
      <c r="I699" s="447" t="s">
        <v>2541</v>
      </c>
      <c r="J699" s="420"/>
      <c r="K699" s="420"/>
      <c r="L699" s="420"/>
      <c r="M699" s="420"/>
      <c r="N699" s="420"/>
      <c r="O699" s="420"/>
      <c r="P699" s="420"/>
      <c r="Q699" s="420"/>
      <c r="R699" s="420"/>
      <c r="S699" s="420"/>
      <c r="T699" s="420"/>
      <c r="U699" s="420"/>
      <c r="V699" s="420"/>
      <c r="W699" s="420"/>
      <c r="X699" s="420"/>
      <c r="Y699" s="420"/>
      <c r="Z699" s="420"/>
      <c r="AA699" s="420"/>
      <c r="AB699" s="420"/>
      <c r="AC699" s="420"/>
      <c r="AD699" s="420"/>
      <c r="AE699" s="420"/>
      <c r="AF699" s="420"/>
      <c r="AG699" s="420"/>
      <c r="AH699" s="419"/>
      <c r="AI699" s="419"/>
      <c r="AJ699" s="420" t="s">
        <v>152</v>
      </c>
      <c r="AK699" s="420"/>
      <c r="AL699" s="420"/>
      <c r="AM699" s="420"/>
      <c r="AN699" s="421"/>
      <c r="AO699" s="421"/>
      <c r="AP699" s="421"/>
      <c r="AQ699" s="332"/>
      <c r="AR699" s="332"/>
      <c r="AS699" s="332"/>
      <c r="AT699" s="332"/>
      <c r="AU699" s="332"/>
      <c r="AV699" s="332"/>
      <c r="AW699" s="332"/>
      <c r="AX699" s="332"/>
      <c r="AY699" s="332"/>
      <c r="AZ699" s="332"/>
    </row>
    <row r="700" spans="1:52" s="61" customFormat="1" ht="15.75" hidden="1" customHeight="1" x14ac:dyDescent="0.25">
      <c r="A700" s="197" t="str">
        <f>CONCATENATE(F700,"-",C700)</f>
        <v>392-033-031-02321</v>
      </c>
      <c r="B700" s="490" t="str">
        <f>ТабТП[[#This Row],[Код ВЛ]]&amp;TRIM(ТабТП[[#This Row],[Наименование ТП]])</f>
        <v>392-033-031ТП 86-18</v>
      </c>
      <c r="C700" s="496" t="s">
        <v>5900</v>
      </c>
      <c r="D700" s="498" t="s">
        <v>5901</v>
      </c>
      <c r="E700" s="206" t="s">
        <v>5826</v>
      </c>
      <c r="F700" s="214" t="str">
        <f>INDEX(ТабЛЭП[],MATCH(ТабТП[Код ПС]&amp;TRIM(G700),ТабЛЭП[Ключ],0),1)</f>
        <v>392-033-031</v>
      </c>
      <c r="G700" s="290" t="s">
        <v>244</v>
      </c>
      <c r="H700" s="280" t="str">
        <f>INDEX(ТабПС[],MATCH(I700,Подстанции,0),1)</f>
        <v>392-033</v>
      </c>
      <c r="I700" s="447" t="s">
        <v>2541</v>
      </c>
      <c r="J700" s="420"/>
      <c r="K700" s="420"/>
      <c r="L700" s="420"/>
      <c r="M700" s="420"/>
      <c r="N700" s="420"/>
      <c r="O700" s="420"/>
      <c r="P700" s="420"/>
      <c r="Q700" s="420"/>
      <c r="R700" s="420"/>
      <c r="S700" s="420"/>
      <c r="T700" s="420"/>
      <c r="U700" s="420"/>
      <c r="V700" s="420"/>
      <c r="W700" s="420"/>
      <c r="X700" s="420"/>
      <c r="Y700" s="420"/>
      <c r="Z700" s="420"/>
      <c r="AA700" s="420"/>
      <c r="AB700" s="420"/>
      <c r="AC700" s="420"/>
      <c r="AD700" s="420"/>
      <c r="AE700" s="420"/>
      <c r="AF700" s="420"/>
      <c r="AG700" s="420"/>
      <c r="AH700" s="419"/>
      <c r="AI700" s="419"/>
      <c r="AJ700" s="420" t="s">
        <v>152</v>
      </c>
      <c r="AK700" s="420"/>
      <c r="AL700" s="420"/>
      <c r="AM700" s="420"/>
      <c r="AN700" s="421"/>
      <c r="AO700" s="421"/>
      <c r="AP700" s="421"/>
      <c r="AQ700" s="332"/>
      <c r="AR700" s="332"/>
      <c r="AS700" s="332"/>
      <c r="AT700" s="332"/>
      <c r="AU700" s="332"/>
      <c r="AV700" s="332"/>
      <c r="AW700" s="332"/>
      <c r="AX700" s="332"/>
      <c r="AY700" s="332"/>
      <c r="AZ700" s="332"/>
    </row>
    <row r="701" spans="1:52" s="61" customFormat="1" ht="15.75" hidden="1" customHeight="1" x14ac:dyDescent="0.25">
      <c r="A701" s="197" t="str">
        <f>CONCATENATE(F701,"-",C701)</f>
        <v>392-033-031-02322</v>
      </c>
      <c r="B701" s="490" t="str">
        <f>ТабТП[[#This Row],[Код ВЛ]]&amp;TRIM(ТабТП[[#This Row],[Наименование ТП]])</f>
        <v>392-033-031ТП 86-19</v>
      </c>
      <c r="C701" s="496" t="s">
        <v>5902</v>
      </c>
      <c r="D701" s="498" t="s">
        <v>5903</v>
      </c>
      <c r="E701" s="206" t="s">
        <v>5826</v>
      </c>
      <c r="F701" s="214" t="str">
        <f>INDEX(ТабЛЭП[],MATCH(ТабТП[Код ПС]&amp;TRIM(G701),ТабЛЭП[Ключ],0),1)</f>
        <v>392-033-031</v>
      </c>
      <c r="G701" s="290" t="s">
        <v>244</v>
      </c>
      <c r="H701" s="280" t="str">
        <f>INDEX(ТабПС[],MATCH(I701,Подстанции,0),1)</f>
        <v>392-033</v>
      </c>
      <c r="I701" s="447" t="s">
        <v>2541</v>
      </c>
      <c r="J701" s="420"/>
      <c r="K701" s="420"/>
      <c r="L701" s="420"/>
      <c r="M701" s="420"/>
      <c r="N701" s="420"/>
      <c r="O701" s="420"/>
      <c r="P701" s="420"/>
      <c r="Q701" s="420"/>
      <c r="R701" s="420"/>
      <c r="S701" s="420"/>
      <c r="T701" s="420"/>
      <c r="U701" s="420"/>
      <c r="V701" s="420"/>
      <c r="W701" s="420"/>
      <c r="X701" s="420"/>
      <c r="Y701" s="420"/>
      <c r="Z701" s="420"/>
      <c r="AA701" s="420"/>
      <c r="AB701" s="420"/>
      <c r="AC701" s="420"/>
      <c r="AD701" s="420"/>
      <c r="AE701" s="420"/>
      <c r="AF701" s="420"/>
      <c r="AG701" s="420"/>
      <c r="AH701" s="419"/>
      <c r="AI701" s="419"/>
      <c r="AJ701" s="420" t="s">
        <v>152</v>
      </c>
      <c r="AK701" s="420"/>
      <c r="AL701" s="420"/>
      <c r="AM701" s="420"/>
      <c r="AN701" s="421"/>
      <c r="AO701" s="421"/>
      <c r="AP701" s="421"/>
      <c r="AQ701" s="332"/>
      <c r="AR701" s="332"/>
      <c r="AS701" s="332"/>
      <c r="AT701" s="332"/>
      <c r="AU701" s="332"/>
      <c r="AV701" s="332"/>
      <c r="AW701" s="332"/>
      <c r="AX701" s="332"/>
      <c r="AY701" s="332"/>
      <c r="AZ701" s="332"/>
    </row>
    <row r="702" spans="1:52" s="61" customFormat="1" ht="15.75" hidden="1" customHeight="1" x14ac:dyDescent="0.25">
      <c r="A702" s="197" t="str">
        <f>CONCATENATE(F702,"-",C702)</f>
        <v>392-033-031-02323</v>
      </c>
      <c r="B702" s="490" t="str">
        <f>ТабТП[[#This Row],[Код ВЛ]]&amp;TRIM(ТабТП[[#This Row],[Наименование ТП]])</f>
        <v>392-033-031ТП 86-20</v>
      </c>
      <c r="C702" s="496" t="s">
        <v>5904</v>
      </c>
      <c r="D702" s="498" t="s">
        <v>5905</v>
      </c>
      <c r="E702" s="206" t="s">
        <v>5826</v>
      </c>
      <c r="F702" s="214" t="str">
        <f>INDEX(ТабЛЭП[],MATCH(ТабТП[Код ПС]&amp;TRIM(G702),ТабЛЭП[Ключ],0),1)</f>
        <v>392-033-031</v>
      </c>
      <c r="G702" s="290" t="s">
        <v>244</v>
      </c>
      <c r="H702" s="280" t="str">
        <f>INDEX(ТабПС[],MATCH(I702,Подстанции,0),1)</f>
        <v>392-033</v>
      </c>
      <c r="I702" s="447" t="s">
        <v>2541</v>
      </c>
      <c r="J702" s="420"/>
      <c r="K702" s="420"/>
      <c r="L702" s="420"/>
      <c r="M702" s="420"/>
      <c r="N702" s="420"/>
      <c r="O702" s="420"/>
      <c r="P702" s="420"/>
      <c r="Q702" s="420"/>
      <c r="R702" s="420"/>
      <c r="S702" s="420"/>
      <c r="T702" s="420"/>
      <c r="U702" s="420"/>
      <c r="V702" s="420"/>
      <c r="W702" s="420"/>
      <c r="X702" s="420"/>
      <c r="Y702" s="420"/>
      <c r="Z702" s="420"/>
      <c r="AA702" s="420"/>
      <c r="AB702" s="420"/>
      <c r="AC702" s="420"/>
      <c r="AD702" s="420"/>
      <c r="AE702" s="420"/>
      <c r="AF702" s="420"/>
      <c r="AG702" s="420"/>
      <c r="AH702" s="419"/>
      <c r="AI702" s="419"/>
      <c r="AJ702" s="420" t="s">
        <v>152</v>
      </c>
      <c r="AK702" s="420"/>
      <c r="AL702" s="420"/>
      <c r="AM702" s="420"/>
      <c r="AN702" s="421"/>
      <c r="AO702" s="421"/>
      <c r="AP702" s="421"/>
      <c r="AQ702" s="332"/>
      <c r="AR702" s="332"/>
      <c r="AS702" s="332"/>
      <c r="AT702" s="332"/>
      <c r="AU702" s="332"/>
      <c r="AV702" s="332"/>
      <c r="AW702" s="332"/>
      <c r="AX702" s="332"/>
      <c r="AY702" s="332"/>
      <c r="AZ702" s="332"/>
    </row>
    <row r="703" spans="1:52" s="61" customFormat="1" ht="15.75" hidden="1" customHeight="1" x14ac:dyDescent="0.25">
      <c r="A703" s="197" t="str">
        <f>CONCATENATE(F703,"-",C703)</f>
        <v>392-033-031-02324</v>
      </c>
      <c r="B703" s="490" t="str">
        <f>ТабТП[[#This Row],[Код ВЛ]]&amp;TRIM(ТабТП[[#This Row],[Наименование ТП]])</f>
        <v>392-033-031ТП 86-21</v>
      </c>
      <c r="C703" s="496" t="s">
        <v>5906</v>
      </c>
      <c r="D703" s="498" t="s">
        <v>5907</v>
      </c>
      <c r="E703" s="206" t="s">
        <v>5826</v>
      </c>
      <c r="F703" s="214" t="str">
        <f>INDEX(ТабЛЭП[],MATCH(ТабТП[Код ПС]&amp;TRIM(G703),ТабЛЭП[Ключ],0),1)</f>
        <v>392-033-031</v>
      </c>
      <c r="G703" s="290" t="s">
        <v>244</v>
      </c>
      <c r="H703" s="280" t="str">
        <f>INDEX(ТабПС[],MATCH(I703,Подстанции,0),1)</f>
        <v>392-033</v>
      </c>
      <c r="I703" s="447" t="s">
        <v>2541</v>
      </c>
      <c r="J703" s="420"/>
      <c r="K703" s="420"/>
      <c r="L703" s="420"/>
      <c r="M703" s="420"/>
      <c r="N703" s="420"/>
      <c r="O703" s="420"/>
      <c r="P703" s="420"/>
      <c r="Q703" s="420"/>
      <c r="R703" s="420"/>
      <c r="S703" s="420"/>
      <c r="T703" s="420"/>
      <c r="U703" s="420"/>
      <c r="V703" s="420"/>
      <c r="W703" s="420"/>
      <c r="X703" s="420"/>
      <c r="Y703" s="420"/>
      <c r="Z703" s="420"/>
      <c r="AA703" s="420"/>
      <c r="AB703" s="420"/>
      <c r="AC703" s="420"/>
      <c r="AD703" s="420"/>
      <c r="AE703" s="420"/>
      <c r="AF703" s="420"/>
      <c r="AG703" s="420"/>
      <c r="AH703" s="419"/>
      <c r="AI703" s="419"/>
      <c r="AJ703" s="420" t="s">
        <v>152</v>
      </c>
      <c r="AK703" s="420"/>
      <c r="AL703" s="420"/>
      <c r="AM703" s="420"/>
      <c r="AN703" s="421"/>
      <c r="AO703" s="421"/>
      <c r="AP703" s="421"/>
      <c r="AQ703" s="332"/>
      <c r="AR703" s="332"/>
      <c r="AS703" s="332"/>
      <c r="AT703" s="332"/>
      <c r="AU703" s="332"/>
      <c r="AV703" s="332"/>
      <c r="AW703" s="332"/>
      <c r="AX703" s="332"/>
      <c r="AY703" s="332"/>
      <c r="AZ703" s="332"/>
    </row>
    <row r="704" spans="1:52" s="61" customFormat="1" ht="15.75" hidden="1" customHeight="1" x14ac:dyDescent="0.25">
      <c r="A704" s="197" t="str">
        <f>CONCATENATE(F704,"-",C704)</f>
        <v>392-033-031-02325</v>
      </c>
      <c r="B704" s="490" t="str">
        <f>ТабТП[[#This Row],[Код ВЛ]]&amp;TRIM(ТабТП[[#This Row],[Наименование ТП]])</f>
        <v>392-033-031ТП 86-22</v>
      </c>
      <c r="C704" s="496" t="s">
        <v>5908</v>
      </c>
      <c r="D704" s="498" t="s">
        <v>5909</v>
      </c>
      <c r="E704" s="206" t="s">
        <v>5826</v>
      </c>
      <c r="F704" s="214" t="str">
        <f>INDEX(ТабЛЭП[],MATCH(ТабТП[Код ПС]&amp;TRIM(G704),ТабЛЭП[Ключ],0),1)</f>
        <v>392-033-031</v>
      </c>
      <c r="G704" s="290" t="s">
        <v>244</v>
      </c>
      <c r="H704" s="280" t="str">
        <f>INDEX(ТабПС[],MATCH(I704,Подстанции,0),1)</f>
        <v>392-033</v>
      </c>
      <c r="I704" s="447" t="s">
        <v>2541</v>
      </c>
      <c r="J704" s="420"/>
      <c r="K704" s="420"/>
      <c r="L704" s="420"/>
      <c r="M704" s="420"/>
      <c r="N704" s="420"/>
      <c r="O704" s="420"/>
      <c r="P704" s="420"/>
      <c r="Q704" s="420"/>
      <c r="R704" s="420"/>
      <c r="S704" s="420"/>
      <c r="T704" s="420"/>
      <c r="U704" s="420"/>
      <c r="V704" s="420"/>
      <c r="W704" s="420"/>
      <c r="X704" s="420"/>
      <c r="Y704" s="420"/>
      <c r="Z704" s="420"/>
      <c r="AA704" s="420"/>
      <c r="AB704" s="420"/>
      <c r="AC704" s="420"/>
      <c r="AD704" s="420"/>
      <c r="AE704" s="420"/>
      <c r="AF704" s="420"/>
      <c r="AG704" s="420"/>
      <c r="AH704" s="419"/>
      <c r="AI704" s="419"/>
      <c r="AJ704" s="420" t="s">
        <v>152</v>
      </c>
      <c r="AK704" s="420"/>
      <c r="AL704" s="420"/>
      <c r="AM704" s="420"/>
      <c r="AN704" s="421"/>
      <c r="AO704" s="421"/>
      <c r="AP704" s="421"/>
      <c r="AQ704" s="332"/>
      <c r="AR704" s="332"/>
      <c r="AS704" s="332"/>
      <c r="AT704" s="332"/>
      <c r="AU704" s="332"/>
      <c r="AV704" s="332"/>
      <c r="AW704" s="332"/>
      <c r="AX704" s="332"/>
      <c r="AY704" s="332"/>
      <c r="AZ704" s="332"/>
    </row>
    <row r="705" spans="1:52" s="61" customFormat="1" ht="15.75" hidden="1" customHeight="1" x14ac:dyDescent="0.25">
      <c r="A705" s="197" t="str">
        <f>CONCATENATE(F705,"-",C705)</f>
        <v>392-033-031-02326</v>
      </c>
      <c r="B705" s="490" t="str">
        <f>ТабТП[[#This Row],[Код ВЛ]]&amp;TRIM(ТабТП[[#This Row],[Наименование ТП]])</f>
        <v>392-033-031ТП В-71</v>
      </c>
      <c r="C705" s="496" t="s">
        <v>5910</v>
      </c>
      <c r="D705" s="498" t="s">
        <v>5911</v>
      </c>
      <c r="E705" s="206" t="s">
        <v>5826</v>
      </c>
      <c r="F705" s="214" t="str">
        <f>INDEX(ТабЛЭП[],MATCH(ТабТП[Код ПС]&amp;TRIM(G705),ТабЛЭП[Ключ],0),1)</f>
        <v>392-033-031</v>
      </c>
      <c r="G705" s="290" t="s">
        <v>244</v>
      </c>
      <c r="H705" s="280" t="str">
        <f>INDEX(ТабПС[],MATCH(I705,Подстанции,0),1)</f>
        <v>392-033</v>
      </c>
      <c r="I705" s="447" t="s">
        <v>2541</v>
      </c>
      <c r="J705" s="420"/>
      <c r="K705" s="420"/>
      <c r="L705" s="420"/>
      <c r="M705" s="420"/>
      <c r="N705" s="420"/>
      <c r="O705" s="420"/>
      <c r="P705" s="420"/>
      <c r="Q705" s="420"/>
      <c r="R705" s="420"/>
      <c r="S705" s="420"/>
      <c r="T705" s="420"/>
      <c r="U705" s="420"/>
      <c r="V705" s="420"/>
      <c r="W705" s="420"/>
      <c r="X705" s="420"/>
      <c r="Y705" s="420"/>
      <c r="Z705" s="420"/>
      <c r="AA705" s="420"/>
      <c r="AB705" s="420"/>
      <c r="AC705" s="420"/>
      <c r="AD705" s="420"/>
      <c r="AE705" s="420"/>
      <c r="AF705" s="420"/>
      <c r="AG705" s="420"/>
      <c r="AH705" s="419"/>
      <c r="AI705" s="419"/>
      <c r="AJ705" s="420" t="s">
        <v>152</v>
      </c>
      <c r="AK705" s="420"/>
      <c r="AL705" s="420"/>
      <c r="AM705" s="420"/>
      <c r="AN705" s="421"/>
      <c r="AO705" s="421"/>
      <c r="AP705" s="421"/>
      <c r="AQ705" s="332"/>
      <c r="AR705" s="332"/>
      <c r="AS705" s="332"/>
      <c r="AT705" s="332"/>
      <c r="AU705" s="332"/>
      <c r="AV705" s="332"/>
      <c r="AW705" s="332"/>
      <c r="AX705" s="332"/>
      <c r="AY705" s="332"/>
      <c r="AZ705" s="332"/>
    </row>
    <row r="706" spans="1:52" s="61" customFormat="1" ht="15.75" hidden="1" customHeight="1" x14ac:dyDescent="0.25">
      <c r="A706" s="197" t="str">
        <f>CONCATENATE(F706,"-",C706)</f>
        <v>392-033-031-02327</v>
      </c>
      <c r="B706" s="490" t="str">
        <f>ТабТП[[#This Row],[Код ВЛ]]&amp;TRIM(ТабТП[[#This Row],[Наименование ТП]])</f>
        <v>392-033-031ТП 86-13</v>
      </c>
      <c r="C706" s="496" t="s">
        <v>5912</v>
      </c>
      <c r="D706" s="185" t="s">
        <v>5913</v>
      </c>
      <c r="E706" s="206" t="str">
        <f>INDEX(ТабЛЭП[],MATCH(ТабТП[Код ПС]&amp;TRIM(G706),ТабЛЭП[Ключ],0),7)</f>
        <v>Y00113</v>
      </c>
      <c r="F706" s="214" t="str">
        <f>INDEX(ТабЛЭП[],MATCH(ТабТП[Код ПС]&amp;TRIM(G706),ТабЛЭП[Ключ],0),1)</f>
        <v>392-033-031</v>
      </c>
      <c r="G706" s="290" t="s">
        <v>244</v>
      </c>
      <c r="H706" s="280" t="str">
        <f>INDEX(ТабПС[],MATCH(I706,Подстанции,0),1)</f>
        <v>392-033</v>
      </c>
      <c r="I706" s="447" t="s">
        <v>2541</v>
      </c>
      <c r="J706" s="420"/>
      <c r="K706" s="420"/>
      <c r="L706" s="420"/>
      <c r="M706" s="420"/>
      <c r="N706" s="420"/>
      <c r="O706" s="420"/>
      <c r="P706" s="420"/>
      <c r="Q706" s="420"/>
      <c r="R706" s="420"/>
      <c r="S706" s="420"/>
      <c r="T706" s="420"/>
      <c r="U706" s="420"/>
      <c r="V706" s="420"/>
      <c r="W706" s="420"/>
      <c r="X706" s="420"/>
      <c r="Y706" s="420"/>
      <c r="Z706" s="420"/>
      <c r="AA706" s="420"/>
      <c r="AB706" s="420"/>
      <c r="AC706" s="420"/>
      <c r="AD706" s="420"/>
      <c r="AE706" s="420"/>
      <c r="AF706" s="420"/>
      <c r="AG706" s="420"/>
      <c r="AH706" s="419"/>
      <c r="AI706" s="419"/>
      <c r="AJ706" s="420" t="s">
        <v>152</v>
      </c>
      <c r="AK706" s="420"/>
      <c r="AL706" s="420"/>
      <c r="AM706" s="420"/>
      <c r="AN706" s="421"/>
      <c r="AO706" s="421"/>
      <c r="AP706" s="421"/>
      <c r="AQ706" s="332"/>
      <c r="AR706" s="332"/>
      <c r="AS706" s="332"/>
      <c r="AT706" s="332"/>
      <c r="AU706" s="332"/>
      <c r="AV706" s="332"/>
      <c r="AW706" s="332"/>
      <c r="AX706" s="332"/>
      <c r="AY706" s="332"/>
      <c r="AZ706" s="332"/>
    </row>
    <row r="707" spans="1:52" s="61" customFormat="1" ht="15.75" hidden="1" customHeight="1" x14ac:dyDescent="0.25">
      <c r="A707" s="197" t="str">
        <f>CONCATENATE(F707,"-",C707)</f>
        <v>392-033-031-02336</v>
      </c>
      <c r="B707" s="490" t="str">
        <f>ТабТП[[#This Row],[Код ВЛ]]&amp;TRIM(ТабТП[[#This Row],[Наименование ТП]])</f>
        <v>392-033-031ТП 86-01 Н. Каменка</v>
      </c>
      <c r="C707" s="496" t="s">
        <v>5922</v>
      </c>
      <c r="D707" s="185" t="s">
        <v>5925</v>
      </c>
      <c r="E707" s="206" t="s">
        <v>5826</v>
      </c>
      <c r="F707" s="214" t="str">
        <f>INDEX(ТабЛЭП[],MATCH(ТабТП[Код ПС]&amp;TRIM(G707),ТабЛЭП[Ключ],0),1)</f>
        <v>392-033-031</v>
      </c>
      <c r="G707" s="290" t="s">
        <v>244</v>
      </c>
      <c r="H707" s="280" t="str">
        <f>INDEX(ТабПС[],MATCH(I707,Подстанции,0),1)</f>
        <v>392-033</v>
      </c>
      <c r="I707" s="447" t="s">
        <v>2541</v>
      </c>
      <c r="J707" s="420"/>
      <c r="K707" s="420"/>
      <c r="L707" s="420"/>
      <c r="M707" s="420"/>
      <c r="N707" s="420"/>
      <c r="O707" s="420"/>
      <c r="P707" s="420"/>
      <c r="Q707" s="420"/>
      <c r="R707" s="420"/>
      <c r="S707" s="420"/>
      <c r="T707" s="420"/>
      <c r="U707" s="420"/>
      <c r="V707" s="420"/>
      <c r="W707" s="420"/>
      <c r="X707" s="420"/>
      <c r="Y707" s="420"/>
      <c r="Z707" s="420"/>
      <c r="AA707" s="420"/>
      <c r="AB707" s="420"/>
      <c r="AC707" s="420"/>
      <c r="AD707" s="420"/>
      <c r="AE707" s="420"/>
      <c r="AF707" s="420"/>
      <c r="AG707" s="420"/>
      <c r="AH707" s="419"/>
      <c r="AI707" s="419"/>
      <c r="AJ707" s="420" t="s">
        <v>144</v>
      </c>
      <c r="AK707" s="420"/>
      <c r="AL707" s="420"/>
      <c r="AM707" s="420"/>
      <c r="AN707" s="421"/>
      <c r="AO707" s="421"/>
      <c r="AP707" s="421"/>
      <c r="AQ707" s="332"/>
      <c r="AR707" s="332"/>
      <c r="AS707" s="332"/>
      <c r="AT707" s="332"/>
      <c r="AU707" s="332"/>
      <c r="AV707" s="332"/>
      <c r="AW707" s="332"/>
      <c r="AX707" s="332"/>
      <c r="AY707" s="332"/>
      <c r="AZ707" s="332"/>
    </row>
    <row r="708" spans="1:52" s="61" customFormat="1" ht="15.75" hidden="1" customHeight="1" x14ac:dyDescent="0.25">
      <c r="A708" s="197" t="str">
        <f>CONCATENATE(F708,"-",C708)</f>
        <v>392-033-031-02337</v>
      </c>
      <c r="B708" s="490" t="str">
        <f>ТабТП[[#This Row],[Код ВЛ]]&amp;TRIM(ТабТП[[#This Row],[Наименование ТП]])</f>
        <v>392-033-031ТП 86-02</v>
      </c>
      <c r="C708" s="496" t="s">
        <v>5923</v>
      </c>
      <c r="D708" s="185" t="s">
        <v>5926</v>
      </c>
      <c r="E708" s="206" t="s">
        <v>5826</v>
      </c>
      <c r="F708" s="214" t="str">
        <f>INDEX(ТабЛЭП[],MATCH(ТабТП[Код ПС]&amp;TRIM(G708),ТабЛЭП[Ключ],0),1)</f>
        <v>392-033-031</v>
      </c>
      <c r="G708" s="290" t="s">
        <v>244</v>
      </c>
      <c r="H708" s="280" t="str">
        <f>INDEX(ТабПС[],MATCH(I708,Подстанции,0),1)</f>
        <v>392-033</v>
      </c>
      <c r="I708" s="447" t="s">
        <v>2541</v>
      </c>
      <c r="J708" s="420"/>
      <c r="K708" s="420"/>
      <c r="L708" s="420"/>
      <c r="M708" s="420"/>
      <c r="N708" s="420"/>
      <c r="O708" s="420"/>
      <c r="P708" s="420"/>
      <c r="Q708" s="420"/>
      <c r="R708" s="420"/>
      <c r="S708" s="420"/>
      <c r="T708" s="420"/>
      <c r="U708" s="420"/>
      <c r="V708" s="420"/>
      <c r="W708" s="420"/>
      <c r="X708" s="420"/>
      <c r="Y708" s="420"/>
      <c r="Z708" s="420"/>
      <c r="AA708" s="420"/>
      <c r="AB708" s="420"/>
      <c r="AC708" s="420"/>
      <c r="AD708" s="420"/>
      <c r="AE708" s="420"/>
      <c r="AF708" s="420"/>
      <c r="AG708" s="420"/>
      <c r="AH708" s="419"/>
      <c r="AI708" s="419"/>
      <c r="AJ708" s="420" t="s">
        <v>144</v>
      </c>
      <c r="AK708" s="420"/>
      <c r="AL708" s="420"/>
      <c r="AM708" s="420"/>
      <c r="AN708" s="421"/>
      <c r="AO708" s="421"/>
      <c r="AP708" s="421"/>
      <c r="AQ708" s="332"/>
      <c r="AR708" s="332"/>
      <c r="AS708" s="332"/>
      <c r="AT708" s="332"/>
      <c r="AU708" s="332"/>
      <c r="AV708" s="332"/>
      <c r="AW708" s="332"/>
      <c r="AX708" s="332"/>
      <c r="AY708" s="332"/>
      <c r="AZ708" s="332"/>
    </row>
    <row r="709" spans="1:52" s="61" customFormat="1" ht="15.75" hidden="1" customHeight="1" x14ac:dyDescent="0.25">
      <c r="A709" s="197" t="str">
        <f>CONCATENATE(F709,"-",C709)</f>
        <v>392-033-031-02338</v>
      </c>
      <c r="B709" s="490" t="str">
        <f>ТабТП[[#This Row],[Код ВЛ]]&amp;TRIM(ТабТП[[#This Row],[Наименование ТП]])</f>
        <v>392-033-031ТП 86-03</v>
      </c>
      <c r="C709" s="496" t="s">
        <v>5924</v>
      </c>
      <c r="D709" s="185" t="s">
        <v>5895</v>
      </c>
      <c r="E709" s="206" t="s">
        <v>5826</v>
      </c>
      <c r="F709" s="214" t="str">
        <f>INDEX(ТабЛЭП[],MATCH(ТабТП[Код ПС]&amp;TRIM(G709),ТабЛЭП[Ключ],0),1)</f>
        <v>392-033-031</v>
      </c>
      <c r="G709" s="290" t="s">
        <v>244</v>
      </c>
      <c r="H709" s="280" t="str">
        <f>INDEX(ТабПС[],MATCH(I709,Подстанции,0),1)</f>
        <v>392-033</v>
      </c>
      <c r="I709" s="447" t="s">
        <v>2541</v>
      </c>
      <c r="J709" s="420"/>
      <c r="K709" s="420"/>
      <c r="L709" s="420"/>
      <c r="M709" s="420"/>
      <c r="N709" s="420"/>
      <c r="O709" s="420"/>
      <c r="P709" s="420"/>
      <c r="Q709" s="420"/>
      <c r="R709" s="420"/>
      <c r="S709" s="420"/>
      <c r="T709" s="420"/>
      <c r="U709" s="420"/>
      <c r="V709" s="420"/>
      <c r="W709" s="420"/>
      <c r="X709" s="420"/>
      <c r="Y709" s="420"/>
      <c r="Z709" s="420"/>
      <c r="AA709" s="420"/>
      <c r="AB709" s="420"/>
      <c r="AC709" s="420"/>
      <c r="AD709" s="420"/>
      <c r="AE709" s="420"/>
      <c r="AF709" s="420"/>
      <c r="AG709" s="420"/>
      <c r="AH709" s="419"/>
      <c r="AI709" s="419"/>
      <c r="AJ709" s="420" t="s">
        <v>144</v>
      </c>
      <c r="AK709" s="420"/>
      <c r="AL709" s="420"/>
      <c r="AM709" s="420"/>
      <c r="AN709" s="421"/>
      <c r="AO709" s="421"/>
      <c r="AP709" s="421"/>
      <c r="AQ709" s="332"/>
      <c r="AR709" s="332"/>
      <c r="AS709" s="332"/>
      <c r="AT709" s="332"/>
      <c r="AU709" s="332"/>
      <c r="AV709" s="332"/>
      <c r="AW709" s="332"/>
      <c r="AX709" s="332"/>
      <c r="AY709" s="332"/>
      <c r="AZ709" s="332"/>
    </row>
    <row r="710" spans="1:52" s="61" customFormat="1" ht="15.75" hidden="1" customHeight="1" x14ac:dyDescent="0.25">
      <c r="A710" s="197" t="str">
        <f>CONCATENATE(F710,"-",C710)</f>
        <v>392-033-031-02339</v>
      </c>
      <c r="B710" s="490" t="str">
        <f>ТабТП[[#This Row],[Код ВЛ]]&amp;TRIM(ТабТП[[#This Row],[Наименование ТП]])</f>
        <v>392-033-031ТП 86-04 Каменское</v>
      </c>
      <c r="C710" s="496" t="s">
        <v>5940</v>
      </c>
      <c r="D710" s="185" t="s">
        <v>5927</v>
      </c>
      <c r="E710" s="206" t="s">
        <v>5826</v>
      </c>
      <c r="F710" s="214" t="str">
        <f>INDEX(ТабЛЭП[],MATCH(ТабТП[Код ПС]&amp;TRIM(G710),ТабЛЭП[Ключ],0),1)</f>
        <v>392-033-031</v>
      </c>
      <c r="G710" s="290" t="s">
        <v>244</v>
      </c>
      <c r="H710" s="280" t="str">
        <f>INDEX(ТабПС[],MATCH(I710,Подстанции,0),1)</f>
        <v>392-033</v>
      </c>
      <c r="I710" s="447" t="s">
        <v>2541</v>
      </c>
      <c r="J710" s="420"/>
      <c r="K710" s="420"/>
      <c r="L710" s="420"/>
      <c r="M710" s="420"/>
      <c r="N710" s="420"/>
      <c r="O710" s="420"/>
      <c r="P710" s="420"/>
      <c r="Q710" s="420"/>
      <c r="R710" s="420"/>
      <c r="S710" s="420"/>
      <c r="T710" s="420"/>
      <c r="U710" s="420"/>
      <c r="V710" s="420"/>
      <c r="W710" s="420"/>
      <c r="X710" s="420"/>
      <c r="Y710" s="420"/>
      <c r="Z710" s="420"/>
      <c r="AA710" s="420"/>
      <c r="AB710" s="420"/>
      <c r="AC710" s="420"/>
      <c r="AD710" s="420"/>
      <c r="AE710" s="420"/>
      <c r="AF710" s="420"/>
      <c r="AG710" s="420"/>
      <c r="AH710" s="419"/>
      <c r="AI710" s="419"/>
      <c r="AJ710" s="420" t="s">
        <v>144</v>
      </c>
      <c r="AK710" s="420"/>
      <c r="AL710" s="420"/>
      <c r="AM710" s="420"/>
      <c r="AN710" s="421"/>
      <c r="AO710" s="421"/>
      <c r="AP710" s="421"/>
      <c r="AQ710" s="332"/>
      <c r="AR710" s="332"/>
      <c r="AS710" s="332"/>
      <c r="AT710" s="332"/>
      <c r="AU710" s="332"/>
      <c r="AV710" s="332"/>
      <c r="AW710" s="332"/>
      <c r="AX710" s="332"/>
      <c r="AY710" s="332"/>
      <c r="AZ710" s="332"/>
    </row>
    <row r="711" spans="1:52" s="61" customFormat="1" ht="15.75" hidden="1" customHeight="1" x14ac:dyDescent="0.25">
      <c r="A711" s="197" t="str">
        <f>CONCATENATE(F711,"-",C711)</f>
        <v>392-033-031-02340</v>
      </c>
      <c r="B711" s="490" t="str">
        <f>ТабТП[[#This Row],[Код ВЛ]]&amp;TRIM(ТабТП[[#This Row],[Наименование ТП]])</f>
        <v>392-033-031ТП 86-05 карьер"Каменское" ОАО"Завод ЖБИ-2"</v>
      </c>
      <c r="C711" s="496" t="s">
        <v>5941</v>
      </c>
      <c r="D711" s="185" t="s">
        <v>5928</v>
      </c>
      <c r="E711" s="206" t="s">
        <v>5826</v>
      </c>
      <c r="F711" s="214" t="str">
        <f>INDEX(ТабЛЭП[],MATCH(ТабТП[Код ПС]&amp;TRIM(G711),ТабЛЭП[Ключ],0),1)</f>
        <v>392-033-031</v>
      </c>
      <c r="G711" s="290" t="s">
        <v>244</v>
      </c>
      <c r="H711" s="280" t="str">
        <f>INDEX(ТабПС[],MATCH(I711,Подстанции,0),1)</f>
        <v>392-033</v>
      </c>
      <c r="I711" s="447" t="s">
        <v>2541</v>
      </c>
      <c r="J711" s="420"/>
      <c r="K711" s="420"/>
      <c r="L711" s="420"/>
      <c r="M711" s="420"/>
      <c r="N711" s="420"/>
      <c r="O711" s="420"/>
      <c r="P711" s="420"/>
      <c r="Q711" s="420"/>
      <c r="R711" s="420"/>
      <c r="S711" s="420"/>
      <c r="T711" s="420"/>
      <c r="U711" s="420"/>
      <c r="V711" s="420"/>
      <c r="W711" s="420"/>
      <c r="X711" s="420"/>
      <c r="Y711" s="420"/>
      <c r="Z711" s="420"/>
      <c r="AA711" s="420"/>
      <c r="AB711" s="420"/>
      <c r="AC711" s="420"/>
      <c r="AD711" s="420"/>
      <c r="AE711" s="420"/>
      <c r="AF711" s="420"/>
      <c r="AG711" s="420"/>
      <c r="AH711" s="419"/>
      <c r="AI711" s="419"/>
      <c r="AJ711" s="420" t="s">
        <v>144</v>
      </c>
      <c r="AK711" s="420"/>
      <c r="AL711" s="420"/>
      <c r="AM711" s="420"/>
      <c r="AN711" s="421"/>
      <c r="AO711" s="421"/>
      <c r="AP711" s="421"/>
      <c r="AQ711" s="332"/>
      <c r="AR711" s="332"/>
      <c r="AS711" s="332"/>
      <c r="AT711" s="332"/>
      <c r="AU711" s="332"/>
      <c r="AV711" s="332"/>
      <c r="AW711" s="332"/>
      <c r="AX711" s="332"/>
      <c r="AY711" s="332"/>
      <c r="AZ711" s="332"/>
    </row>
    <row r="712" spans="1:52" s="61" customFormat="1" ht="15.75" hidden="1" customHeight="1" x14ac:dyDescent="0.25">
      <c r="A712" s="197" t="str">
        <f>CONCATENATE(F712,"-",C712)</f>
        <v>392-033-031-02341</v>
      </c>
      <c r="B712" s="490" t="str">
        <f>ТабТП[[#This Row],[Код ВЛ]]&amp;TRIM(ТабТП[[#This Row],[Наименование ТП]])</f>
        <v>392-033-031ТП 86-06 карьер"Каменское" ЖБИ-2 аб</v>
      </c>
      <c r="C712" s="496" t="s">
        <v>5942</v>
      </c>
      <c r="D712" s="185" t="s">
        <v>5929</v>
      </c>
      <c r="E712" s="206" t="s">
        <v>5826</v>
      </c>
      <c r="F712" s="214" t="str">
        <f>INDEX(ТабЛЭП[],MATCH(ТабТП[Код ПС]&amp;TRIM(G712),ТабЛЭП[Ключ],0),1)</f>
        <v>392-033-031</v>
      </c>
      <c r="G712" s="290" t="s">
        <v>244</v>
      </c>
      <c r="H712" s="280" t="str">
        <f>INDEX(ТабПС[],MATCH(I712,Подстанции,0),1)</f>
        <v>392-033</v>
      </c>
      <c r="I712" s="447" t="s">
        <v>2541</v>
      </c>
      <c r="J712" s="420"/>
      <c r="K712" s="420"/>
      <c r="L712" s="420"/>
      <c r="M712" s="420"/>
      <c r="N712" s="420"/>
      <c r="O712" s="420"/>
      <c r="P712" s="420"/>
      <c r="Q712" s="420"/>
      <c r="R712" s="420"/>
      <c r="S712" s="420"/>
      <c r="T712" s="420"/>
      <c r="U712" s="420"/>
      <c r="V712" s="420"/>
      <c r="W712" s="420"/>
      <c r="X712" s="420"/>
      <c r="Y712" s="420"/>
      <c r="Z712" s="420"/>
      <c r="AA712" s="420"/>
      <c r="AB712" s="420"/>
      <c r="AC712" s="420"/>
      <c r="AD712" s="420"/>
      <c r="AE712" s="420"/>
      <c r="AF712" s="420"/>
      <c r="AG712" s="420"/>
      <c r="AH712" s="419"/>
      <c r="AI712" s="419"/>
      <c r="AJ712" s="420" t="s">
        <v>144</v>
      </c>
      <c r="AK712" s="420"/>
      <c r="AL712" s="420"/>
      <c r="AM712" s="420"/>
      <c r="AN712" s="421"/>
      <c r="AO712" s="421"/>
      <c r="AP712" s="421"/>
      <c r="AQ712" s="332"/>
      <c r="AR712" s="332"/>
      <c r="AS712" s="332"/>
      <c r="AT712" s="332"/>
      <c r="AU712" s="332"/>
      <c r="AV712" s="332"/>
      <c r="AW712" s="332"/>
      <c r="AX712" s="332"/>
      <c r="AY712" s="332"/>
      <c r="AZ712" s="332"/>
    </row>
    <row r="713" spans="1:52" s="61" customFormat="1" ht="15.75" hidden="1" customHeight="1" x14ac:dyDescent="0.25">
      <c r="A713" s="197" t="str">
        <f>CONCATENATE(F713,"-",C713)</f>
        <v>392-033-031-02342</v>
      </c>
      <c r="B713" s="490" t="str">
        <f>ТабТП[[#This Row],[Код ВЛ]]&amp;TRIM(ТабТП[[#This Row],[Наименование ТП]])</f>
        <v>392-033-031ТП 86-17 Острогорское</v>
      </c>
      <c r="C713" s="496" t="s">
        <v>5943</v>
      </c>
      <c r="D713" s="185" t="s">
        <v>5930</v>
      </c>
      <c r="E713" s="206" t="s">
        <v>5826</v>
      </c>
      <c r="F713" s="214" t="str">
        <f>INDEX(ТабЛЭП[],MATCH(ТабТП[Код ПС]&amp;TRIM(G713),ТабЛЭП[Ключ],0),1)</f>
        <v>392-033-031</v>
      </c>
      <c r="G713" s="290" t="s">
        <v>244</v>
      </c>
      <c r="H713" s="280" t="str">
        <f>INDEX(ТабПС[],MATCH(I713,Подстанции,0),1)</f>
        <v>392-033</v>
      </c>
      <c r="I713" s="447" t="s">
        <v>2541</v>
      </c>
      <c r="J713" s="420"/>
      <c r="K713" s="420"/>
      <c r="L713" s="420"/>
      <c r="M713" s="420"/>
      <c r="N713" s="420"/>
      <c r="O713" s="420"/>
      <c r="P713" s="420"/>
      <c r="Q713" s="420"/>
      <c r="R713" s="420"/>
      <c r="S713" s="420"/>
      <c r="T713" s="420"/>
      <c r="U713" s="420"/>
      <c r="V713" s="420"/>
      <c r="W713" s="420"/>
      <c r="X713" s="420"/>
      <c r="Y713" s="420"/>
      <c r="Z713" s="420"/>
      <c r="AA713" s="420"/>
      <c r="AB713" s="420"/>
      <c r="AC713" s="420"/>
      <c r="AD713" s="420"/>
      <c r="AE713" s="420"/>
      <c r="AF713" s="420"/>
      <c r="AG713" s="420"/>
      <c r="AH713" s="419"/>
      <c r="AI713" s="419"/>
      <c r="AJ713" s="420" t="s">
        <v>144</v>
      </c>
      <c r="AK713" s="420"/>
      <c r="AL713" s="420"/>
      <c r="AM713" s="420"/>
      <c r="AN713" s="421"/>
      <c r="AO713" s="421"/>
      <c r="AP713" s="421"/>
      <c r="AQ713" s="332"/>
      <c r="AR713" s="332"/>
      <c r="AS713" s="332"/>
      <c r="AT713" s="332"/>
      <c r="AU713" s="332"/>
      <c r="AV713" s="332"/>
      <c r="AW713" s="332"/>
      <c r="AX713" s="332"/>
      <c r="AY713" s="332"/>
      <c r="AZ713" s="332"/>
    </row>
    <row r="714" spans="1:52" s="61" customFormat="1" ht="15.75" hidden="1" customHeight="1" x14ac:dyDescent="0.25">
      <c r="A714" s="197" t="str">
        <f>CONCATENATE(F714,"-",C714)</f>
        <v>392-033-031-02343</v>
      </c>
      <c r="B714" s="490" t="str">
        <f>ТабТП[[#This Row],[Код ВЛ]]&amp;TRIM(ТабТП[[#This Row],[Наименование ТП]])</f>
        <v>392-033-031ТП 86-19 Гремячье</v>
      </c>
      <c r="C714" s="496" t="s">
        <v>5944</v>
      </c>
      <c r="D714" s="185" t="s">
        <v>5931</v>
      </c>
      <c r="E714" s="206" t="s">
        <v>5826</v>
      </c>
      <c r="F714" s="214" t="str">
        <f>INDEX(ТабЛЭП[],MATCH(ТабТП[Код ПС]&amp;TRIM(G714),ТабЛЭП[Ключ],0),1)</f>
        <v>392-033-031</v>
      </c>
      <c r="G714" s="290" t="s">
        <v>244</v>
      </c>
      <c r="H714" s="280" t="str">
        <f>INDEX(ТабПС[],MATCH(I714,Подстанции,0),1)</f>
        <v>392-033</v>
      </c>
      <c r="I714" s="447" t="s">
        <v>2541</v>
      </c>
      <c r="J714" s="420"/>
      <c r="K714" s="420"/>
      <c r="L714" s="420"/>
      <c r="M714" s="420"/>
      <c r="N714" s="420"/>
      <c r="O714" s="420"/>
      <c r="P714" s="420"/>
      <c r="Q714" s="420"/>
      <c r="R714" s="420"/>
      <c r="S714" s="420"/>
      <c r="T714" s="420"/>
      <c r="U714" s="420"/>
      <c r="V714" s="420"/>
      <c r="W714" s="420"/>
      <c r="X714" s="420"/>
      <c r="Y714" s="420"/>
      <c r="Z714" s="420"/>
      <c r="AA714" s="420"/>
      <c r="AB714" s="420"/>
      <c r="AC714" s="420"/>
      <c r="AD714" s="420"/>
      <c r="AE714" s="420"/>
      <c r="AF714" s="420"/>
      <c r="AG714" s="420"/>
      <c r="AH714" s="419"/>
      <c r="AI714" s="419"/>
      <c r="AJ714" s="420" t="s">
        <v>144</v>
      </c>
      <c r="AK714" s="420"/>
      <c r="AL714" s="420"/>
      <c r="AM714" s="420"/>
      <c r="AN714" s="421"/>
      <c r="AO714" s="421"/>
      <c r="AP714" s="421"/>
      <c r="AQ714" s="332"/>
      <c r="AR714" s="332"/>
      <c r="AS714" s="332"/>
      <c r="AT714" s="332"/>
      <c r="AU714" s="332"/>
      <c r="AV714" s="332"/>
      <c r="AW714" s="332"/>
      <c r="AX714" s="332"/>
      <c r="AY714" s="332"/>
      <c r="AZ714" s="332"/>
    </row>
    <row r="715" spans="1:52" s="61" customFormat="1" ht="15.75" hidden="1" customHeight="1" x14ac:dyDescent="0.25">
      <c r="A715" s="197" t="str">
        <f>CONCATENATE(F715,"-",C715)</f>
        <v>392-033-031-02344</v>
      </c>
      <c r="B715" s="490" t="str">
        <f>ТабТП[[#This Row],[Код ВЛ]]&amp;TRIM(ТабТП[[#This Row],[Наименование ТП]])</f>
        <v>392-033-031ТП 86-20 Гремячье</v>
      </c>
      <c r="C715" s="496" t="s">
        <v>5945</v>
      </c>
      <c r="D715" s="185" t="s">
        <v>5932</v>
      </c>
      <c r="E715" s="206" t="s">
        <v>5826</v>
      </c>
      <c r="F715" s="214" t="str">
        <f>INDEX(ТабЛЭП[],MATCH(ТабТП[Код ПС]&amp;TRIM(G715),ТабЛЭП[Ключ],0),1)</f>
        <v>392-033-031</v>
      </c>
      <c r="G715" s="290" t="s">
        <v>244</v>
      </c>
      <c r="H715" s="280" t="str">
        <f>INDEX(ТабПС[],MATCH(I715,Подстанции,0),1)</f>
        <v>392-033</v>
      </c>
      <c r="I715" s="447" t="s">
        <v>2541</v>
      </c>
      <c r="J715" s="420"/>
      <c r="K715" s="420"/>
      <c r="L715" s="420"/>
      <c r="M715" s="420"/>
      <c r="N715" s="420"/>
      <c r="O715" s="420"/>
      <c r="P715" s="420"/>
      <c r="Q715" s="420"/>
      <c r="R715" s="420"/>
      <c r="S715" s="420"/>
      <c r="T715" s="420"/>
      <c r="U715" s="420"/>
      <c r="V715" s="420"/>
      <c r="W715" s="420"/>
      <c r="X715" s="420"/>
      <c r="Y715" s="420"/>
      <c r="Z715" s="420"/>
      <c r="AA715" s="420"/>
      <c r="AB715" s="420"/>
      <c r="AC715" s="420"/>
      <c r="AD715" s="420"/>
      <c r="AE715" s="420"/>
      <c r="AF715" s="420"/>
      <c r="AG715" s="420"/>
      <c r="AH715" s="419"/>
      <c r="AI715" s="419"/>
      <c r="AJ715" s="420" t="s">
        <v>144</v>
      </c>
      <c r="AK715" s="420"/>
      <c r="AL715" s="420"/>
      <c r="AM715" s="420"/>
      <c r="AN715" s="421"/>
      <c r="AO715" s="421"/>
      <c r="AP715" s="421"/>
      <c r="AQ715" s="332"/>
      <c r="AR715" s="332"/>
      <c r="AS715" s="332"/>
      <c r="AT715" s="332"/>
      <c r="AU715" s="332"/>
      <c r="AV715" s="332"/>
      <c r="AW715" s="332"/>
      <c r="AX715" s="332"/>
      <c r="AY715" s="332"/>
      <c r="AZ715" s="332"/>
    </row>
    <row r="716" spans="1:52" s="61" customFormat="1" ht="15.75" hidden="1" customHeight="1" x14ac:dyDescent="0.25">
      <c r="A716" s="197" t="str">
        <f>CONCATENATE(F716,"-",C716)</f>
        <v>392-033-031-02345</v>
      </c>
      <c r="B716" s="490" t="str">
        <f>ТабТП[[#This Row],[Код ВЛ]]&amp;TRIM(ТабТП[[#This Row],[Наименование ТП]])</f>
        <v>392-033-031ТП В-71 ТП- Чернях РЭС, н/щ Больш. РЭС Граница Чернях. РЭС/ Больш. РЭС</v>
      </c>
      <c r="C716" s="496" t="s">
        <v>5948</v>
      </c>
      <c r="D716" s="185" t="s">
        <v>5933</v>
      </c>
      <c r="E716" s="206" t="s">
        <v>5826</v>
      </c>
      <c r="F716" s="214" t="str">
        <f>INDEX(ТабЛЭП[],MATCH(ТабТП[Код ПС]&amp;TRIM(G716),ТабЛЭП[Ключ],0),1)</f>
        <v>392-033-031</v>
      </c>
      <c r="G716" s="290" t="s">
        <v>244</v>
      </c>
      <c r="H716" s="280" t="str">
        <f>INDEX(ТабПС[],MATCH(I716,Подстанции,0),1)</f>
        <v>392-033</v>
      </c>
      <c r="I716" s="447" t="s">
        <v>2541</v>
      </c>
      <c r="J716" s="420"/>
      <c r="K716" s="420"/>
      <c r="L716" s="420"/>
      <c r="M716" s="420"/>
      <c r="N716" s="420"/>
      <c r="O716" s="420"/>
      <c r="P716" s="420"/>
      <c r="Q716" s="420"/>
      <c r="R716" s="420"/>
      <c r="S716" s="420"/>
      <c r="T716" s="420"/>
      <c r="U716" s="420"/>
      <c r="V716" s="420"/>
      <c r="W716" s="420"/>
      <c r="X716" s="420"/>
      <c r="Y716" s="420"/>
      <c r="Z716" s="420"/>
      <c r="AA716" s="420"/>
      <c r="AB716" s="420"/>
      <c r="AC716" s="420"/>
      <c r="AD716" s="420"/>
      <c r="AE716" s="420"/>
      <c r="AF716" s="420"/>
      <c r="AG716" s="420"/>
      <c r="AH716" s="419"/>
      <c r="AI716" s="419"/>
      <c r="AJ716" s="420" t="s">
        <v>144</v>
      </c>
      <c r="AK716" s="420"/>
      <c r="AL716" s="420"/>
      <c r="AM716" s="420"/>
      <c r="AN716" s="421"/>
      <c r="AO716" s="421"/>
      <c r="AP716" s="421"/>
      <c r="AQ716" s="332"/>
      <c r="AR716" s="332"/>
      <c r="AS716" s="332"/>
      <c r="AT716" s="332"/>
      <c r="AU716" s="332"/>
      <c r="AV716" s="332"/>
      <c r="AW716" s="332"/>
      <c r="AX716" s="332"/>
      <c r="AY716" s="332"/>
      <c r="AZ716" s="332"/>
    </row>
    <row r="717" spans="1:52" s="61" customFormat="1" ht="15.75" hidden="1" customHeight="1" x14ac:dyDescent="0.25">
      <c r="A717" s="107" t="str">
        <f>CONCATENATE(F717,"-",C717)</f>
        <v>392-033-112-00001</v>
      </c>
      <c r="B717" s="261" t="str">
        <f>ТабТП[[#This Row],[Код ВЛ]]&amp;TRIM(ТабТП[[#This Row],[Наименование ТП]])</f>
        <v>392-033-112ТП 87-01</v>
      </c>
      <c r="C717" s="284" t="s">
        <v>133</v>
      </c>
      <c r="D717" s="125" t="s">
        <v>3520</v>
      </c>
      <c r="E717" s="108" t="str">
        <f>INDEX(ТабЛЭП[],MATCH(ТабТП[Код ПС]&amp;TRIM(G717),ТабЛЭП[Ключ],0),7)</f>
        <v>Y00111</v>
      </c>
      <c r="F717" s="109" t="str">
        <f>INDEX(ТабЛЭП[],MATCH(ТабТП[Код ПС]&amp;TRIM(G717),ТабЛЭП[Ключ],0),1)</f>
        <v>392-033-112</v>
      </c>
      <c r="G717" s="290" t="s">
        <v>2939</v>
      </c>
      <c r="H717" s="110" t="str">
        <f>INDEX(ТабПС[],MATCH(I717,Подстанции,0),1)</f>
        <v>392-033</v>
      </c>
      <c r="I717" s="126" t="s">
        <v>2541</v>
      </c>
      <c r="J717" s="328"/>
      <c r="K717" s="328"/>
      <c r="M717" s="328"/>
      <c r="N717" s="328"/>
      <c r="O717" s="111"/>
      <c r="T717" s="328"/>
      <c r="U717" s="328"/>
      <c r="V717" s="328"/>
      <c r="W717" s="328"/>
      <c r="X717" s="328"/>
      <c r="Y717" s="328"/>
      <c r="Z717" s="328"/>
      <c r="AA717" s="328"/>
      <c r="AB717" s="328"/>
      <c r="AC717" s="328"/>
      <c r="AD717" s="111"/>
      <c r="AE717" s="111"/>
      <c r="AF717" s="111"/>
      <c r="AG717" s="328"/>
      <c r="AH717" s="112"/>
      <c r="AI717" s="112"/>
      <c r="AJ717" s="389" t="s">
        <v>152</v>
      </c>
      <c r="AK717" s="111"/>
      <c r="AL717" s="111"/>
      <c r="AM717" s="111"/>
      <c r="AN717" s="113"/>
      <c r="AO717" s="113"/>
      <c r="AP717" s="113"/>
      <c r="AQ717" s="323"/>
      <c r="AR717" s="323"/>
      <c r="AS717" s="323"/>
      <c r="AT717" s="323"/>
      <c r="AU717" s="323"/>
      <c r="AV717" s="323"/>
      <c r="AW717" s="323"/>
      <c r="AX717" s="323"/>
      <c r="AY717" s="323"/>
      <c r="AZ717" s="323"/>
    </row>
    <row r="718" spans="1:52" s="61" customFormat="1" ht="15.75" hidden="1" customHeight="1" x14ac:dyDescent="0.25">
      <c r="A718" s="107" t="str">
        <f>CONCATENATE(F718,"-",C718)</f>
        <v>392-033-112-00002</v>
      </c>
      <c r="B718" s="261" t="str">
        <f>ТабТП[[#This Row],[Код ВЛ]]&amp;TRIM(ТабТП[[#This Row],[Наименование ТП]])</f>
        <v>392-033-112ТП 87-02</v>
      </c>
      <c r="C718" s="284" t="s">
        <v>134</v>
      </c>
      <c r="D718" s="125" t="s">
        <v>3521</v>
      </c>
      <c r="E718" s="108" t="str">
        <f>INDEX(ТабЛЭП[],MATCH(ТабТП[Код ПС]&amp;TRIM(G718),ТабЛЭП[Ключ],0),7)</f>
        <v>Y00111</v>
      </c>
      <c r="F718" s="109" t="str">
        <f>INDEX(ТабЛЭП[],MATCH(ТабТП[Код ПС]&amp;TRIM(G718),ТабЛЭП[Ключ],0),1)</f>
        <v>392-033-112</v>
      </c>
      <c r="G718" s="290" t="s">
        <v>2939</v>
      </c>
      <c r="H718" s="110" t="str">
        <f>INDEX(ТабПС[],MATCH(I718,Подстанции,0),1)</f>
        <v>392-033</v>
      </c>
      <c r="I718" s="126" t="s">
        <v>2541</v>
      </c>
      <c r="J718" s="328"/>
      <c r="K718" s="328"/>
      <c r="M718" s="328"/>
      <c r="N718" s="328"/>
      <c r="O718" s="111"/>
      <c r="T718" s="328"/>
      <c r="U718" s="328"/>
      <c r="V718" s="328"/>
      <c r="W718" s="328"/>
      <c r="X718" s="328"/>
      <c r="Y718" s="328"/>
      <c r="Z718" s="328"/>
      <c r="AA718" s="328"/>
      <c r="AB718" s="328"/>
      <c r="AC718" s="328"/>
      <c r="AD718" s="111"/>
      <c r="AE718" s="111"/>
      <c r="AF718" s="111"/>
      <c r="AG718" s="328"/>
      <c r="AH718" s="112"/>
      <c r="AI718" s="112"/>
      <c r="AJ718" s="389" t="s">
        <v>152</v>
      </c>
      <c r="AK718" s="111"/>
      <c r="AL718" s="111"/>
      <c r="AM718" s="111"/>
      <c r="AN718" s="113"/>
      <c r="AO718" s="113"/>
      <c r="AP718" s="113"/>
      <c r="AQ718" s="323"/>
      <c r="AR718" s="323"/>
      <c r="AS718" s="323"/>
      <c r="AT718" s="323"/>
      <c r="AU718" s="323"/>
      <c r="AV718" s="323"/>
      <c r="AW718" s="323"/>
      <c r="AX718" s="323"/>
      <c r="AY718" s="323"/>
      <c r="AZ718" s="323"/>
    </row>
    <row r="719" spans="1:52" s="61" customFormat="1" ht="15.75" hidden="1" customHeight="1" x14ac:dyDescent="0.25">
      <c r="A719" s="107" t="str">
        <f>CONCATENATE(F719,"-",C719)</f>
        <v>392-033-112-00003</v>
      </c>
      <c r="B719" s="261" t="str">
        <f>ТабТП[[#This Row],[Код ВЛ]]&amp;TRIM(ТабТП[[#This Row],[Наименование ТП]])</f>
        <v>392-033-112ТП 87-03</v>
      </c>
      <c r="C719" s="284" t="s">
        <v>292</v>
      </c>
      <c r="D719" s="125" t="s">
        <v>3522</v>
      </c>
      <c r="E719" s="108" t="str">
        <f>INDEX(ТабЛЭП[],MATCH(ТабТП[Код ПС]&amp;TRIM(G719),ТабЛЭП[Ключ],0),7)</f>
        <v>Y00111</v>
      </c>
      <c r="F719" s="109" t="str">
        <f>INDEX(ТабЛЭП[],MATCH(ТабТП[Код ПС]&amp;TRIM(G719),ТабЛЭП[Ключ],0),1)</f>
        <v>392-033-112</v>
      </c>
      <c r="G719" s="290" t="s">
        <v>2939</v>
      </c>
      <c r="H719" s="110" t="str">
        <f>INDEX(ТабПС[],MATCH(I719,Подстанции,0),1)</f>
        <v>392-033</v>
      </c>
      <c r="I719" s="126" t="s">
        <v>2541</v>
      </c>
      <c r="J719" s="328"/>
      <c r="K719" s="328"/>
      <c r="M719" s="328"/>
      <c r="N719" s="328"/>
      <c r="O719" s="111"/>
      <c r="T719" s="328"/>
      <c r="U719" s="328"/>
      <c r="V719" s="328"/>
      <c r="W719" s="328"/>
      <c r="X719" s="328"/>
      <c r="Y719" s="328"/>
      <c r="Z719" s="328"/>
      <c r="AA719" s="328"/>
      <c r="AB719" s="328"/>
      <c r="AC719" s="328"/>
      <c r="AD719" s="111"/>
      <c r="AE719" s="111"/>
      <c r="AF719" s="111"/>
      <c r="AG719" s="328"/>
      <c r="AH719" s="112"/>
      <c r="AI719" s="112"/>
      <c r="AJ719" s="389" t="s">
        <v>152</v>
      </c>
      <c r="AK719" s="111"/>
      <c r="AL719" s="111"/>
      <c r="AM719" s="111"/>
      <c r="AN719" s="113"/>
      <c r="AO719" s="113"/>
      <c r="AP719" s="113"/>
      <c r="AQ719" s="323"/>
      <c r="AR719" s="323"/>
      <c r="AS719" s="323"/>
      <c r="AT719" s="323"/>
      <c r="AU719" s="323"/>
      <c r="AV719" s="323"/>
      <c r="AW719" s="323"/>
      <c r="AX719" s="323"/>
      <c r="AY719" s="323"/>
      <c r="AZ719" s="323"/>
    </row>
    <row r="720" spans="1:52" s="61" customFormat="1" ht="15.75" hidden="1" customHeight="1" x14ac:dyDescent="0.25">
      <c r="A720" s="107" t="str">
        <f>CONCATENATE(F720,"-",C720)</f>
        <v>392-033-112-00004</v>
      </c>
      <c r="B720" s="261" t="str">
        <f>ТабТП[[#This Row],[Код ВЛ]]&amp;TRIM(ТабТП[[#This Row],[Наименование ТП]])</f>
        <v>392-033-112ТП 87-04</v>
      </c>
      <c r="C720" s="284" t="s">
        <v>293</v>
      </c>
      <c r="D720" s="125" t="s">
        <v>3523</v>
      </c>
      <c r="E720" s="108" t="str">
        <f>INDEX(ТабЛЭП[],MATCH(ТабТП[Код ПС]&amp;TRIM(G720),ТабЛЭП[Ключ],0),7)</f>
        <v>Y00111</v>
      </c>
      <c r="F720" s="109" t="str">
        <f>INDEX(ТабЛЭП[],MATCH(ТабТП[Код ПС]&amp;TRIM(G720),ТабЛЭП[Ключ],0),1)</f>
        <v>392-033-112</v>
      </c>
      <c r="G720" s="290" t="s">
        <v>2939</v>
      </c>
      <c r="H720" s="110" t="str">
        <f>INDEX(ТабПС[],MATCH(I720,Подстанции,0),1)</f>
        <v>392-033</v>
      </c>
      <c r="I720" s="126" t="s">
        <v>2541</v>
      </c>
      <c r="J720" s="328"/>
      <c r="K720" s="328"/>
      <c r="M720" s="328"/>
      <c r="N720" s="328"/>
      <c r="O720" s="111"/>
      <c r="T720" s="328"/>
      <c r="U720" s="328"/>
      <c r="V720" s="328"/>
      <c r="W720" s="328"/>
      <c r="X720" s="328"/>
      <c r="Y720" s="328"/>
      <c r="Z720" s="328"/>
      <c r="AA720" s="328"/>
      <c r="AB720" s="328"/>
      <c r="AC720" s="328"/>
      <c r="AD720" s="111"/>
      <c r="AE720" s="111"/>
      <c r="AF720" s="111"/>
      <c r="AG720" s="328"/>
      <c r="AH720" s="112"/>
      <c r="AI720" s="112"/>
      <c r="AJ720" s="389" t="s">
        <v>152</v>
      </c>
      <c r="AK720" s="111"/>
      <c r="AL720" s="111"/>
      <c r="AM720" s="111"/>
      <c r="AN720" s="113"/>
      <c r="AO720" s="113"/>
      <c r="AP720" s="113"/>
      <c r="AQ720" s="323"/>
      <c r="AR720" s="323"/>
      <c r="AS720" s="323"/>
      <c r="AT720" s="323"/>
      <c r="AU720" s="323"/>
      <c r="AV720" s="323"/>
      <c r="AW720" s="323"/>
      <c r="AX720" s="323"/>
      <c r="AY720" s="323"/>
      <c r="AZ720" s="323"/>
    </row>
    <row r="721" spans="1:52" s="61" customFormat="1" ht="15.75" hidden="1" customHeight="1" x14ac:dyDescent="0.25">
      <c r="A721" s="107" t="str">
        <f>CONCATENATE(F721,"-",C721)</f>
        <v>392-033-112-00005</v>
      </c>
      <c r="B721" s="261" t="str">
        <f>ТабТП[[#This Row],[Код ВЛ]]&amp;TRIM(ТабТП[[#This Row],[Наименование ТП]])</f>
        <v>392-033-112ТП 87-05</v>
      </c>
      <c r="C721" s="284" t="s">
        <v>294</v>
      </c>
      <c r="D721" s="125" t="s">
        <v>3524</v>
      </c>
      <c r="E721" s="108" t="str">
        <f>INDEX(ТабЛЭП[],MATCH(ТабТП[Код ПС]&amp;TRIM(G721),ТабЛЭП[Ключ],0),7)</f>
        <v>Y00111</v>
      </c>
      <c r="F721" s="109" t="str">
        <f>INDEX(ТабЛЭП[],MATCH(ТабТП[Код ПС]&amp;TRIM(G721),ТабЛЭП[Ключ],0),1)</f>
        <v>392-033-112</v>
      </c>
      <c r="G721" s="290" t="s">
        <v>2939</v>
      </c>
      <c r="H721" s="110" t="str">
        <f>INDEX(ТабПС[],MATCH(I721,Подстанции,0),1)</f>
        <v>392-033</v>
      </c>
      <c r="I721" s="126" t="s">
        <v>2541</v>
      </c>
      <c r="J721" s="328"/>
      <c r="K721" s="328"/>
      <c r="M721" s="328"/>
      <c r="N721" s="328"/>
      <c r="O721" s="111"/>
      <c r="T721" s="328"/>
      <c r="U721" s="328"/>
      <c r="V721" s="328"/>
      <c r="W721" s="328"/>
      <c r="X721" s="328"/>
      <c r="Y721" s="328"/>
      <c r="Z721" s="328"/>
      <c r="AA721" s="328"/>
      <c r="AB721" s="328"/>
      <c r="AC721" s="328"/>
      <c r="AD721" s="111"/>
      <c r="AE721" s="111"/>
      <c r="AF721" s="111"/>
      <c r="AG721" s="328"/>
      <c r="AH721" s="112"/>
      <c r="AI721" s="112"/>
      <c r="AJ721" s="389" t="s">
        <v>152</v>
      </c>
      <c r="AK721" s="111"/>
      <c r="AL721" s="111"/>
      <c r="AM721" s="111"/>
      <c r="AN721" s="113"/>
      <c r="AO721" s="113"/>
      <c r="AP721" s="113"/>
      <c r="AQ721" s="323"/>
      <c r="AR721" s="323"/>
      <c r="AS721" s="323"/>
      <c r="AT721" s="323"/>
      <c r="AU721" s="323"/>
      <c r="AV721" s="323"/>
      <c r="AW721" s="323"/>
      <c r="AX721" s="323"/>
      <c r="AY721" s="323"/>
      <c r="AZ721" s="323"/>
    </row>
    <row r="722" spans="1:52" s="61" customFormat="1" ht="15.75" hidden="1" customHeight="1" x14ac:dyDescent="0.25">
      <c r="A722" s="107" t="str">
        <f>CONCATENATE(F722,"-",C722)</f>
        <v>392-033-112-00006</v>
      </c>
      <c r="B722" s="261" t="str">
        <f>ТабТП[[#This Row],[Код ВЛ]]&amp;TRIM(ТабТП[[#This Row],[Наименование ТП]])</f>
        <v>392-033-112ТП 87-06</v>
      </c>
      <c r="C722" s="284" t="s">
        <v>295</v>
      </c>
      <c r="D722" s="125" t="s">
        <v>3525</v>
      </c>
      <c r="E722" s="108" t="str">
        <f>INDEX(ТабЛЭП[],MATCH(ТабТП[Код ПС]&amp;TRIM(G722),ТабЛЭП[Ключ],0),7)</f>
        <v>Y00111</v>
      </c>
      <c r="F722" s="109" t="str">
        <f>INDEX(ТабЛЭП[],MATCH(ТабТП[Код ПС]&amp;TRIM(G722),ТабЛЭП[Ключ],0),1)</f>
        <v>392-033-112</v>
      </c>
      <c r="G722" s="290" t="s">
        <v>2939</v>
      </c>
      <c r="H722" s="110" t="str">
        <f>INDEX(ТабПС[],MATCH(I722,Подстанции,0),1)</f>
        <v>392-033</v>
      </c>
      <c r="I722" s="126" t="s">
        <v>2541</v>
      </c>
      <c r="J722" s="328"/>
      <c r="K722" s="328"/>
      <c r="M722" s="328"/>
      <c r="N722" s="328"/>
      <c r="O722" s="111"/>
      <c r="T722" s="328"/>
      <c r="U722" s="328"/>
      <c r="V722" s="328"/>
      <c r="W722" s="328"/>
      <c r="X722" s="328"/>
      <c r="Y722" s="328"/>
      <c r="Z722" s="328"/>
      <c r="AA722" s="328"/>
      <c r="AB722" s="328"/>
      <c r="AC722" s="328"/>
      <c r="AD722" s="111"/>
      <c r="AE722" s="111"/>
      <c r="AF722" s="111"/>
      <c r="AG722" s="328"/>
      <c r="AH722" s="112"/>
      <c r="AI722" s="112"/>
      <c r="AJ722" s="389" t="s">
        <v>152</v>
      </c>
      <c r="AK722" s="111"/>
      <c r="AL722" s="111"/>
      <c r="AM722" s="111"/>
      <c r="AN722" s="113"/>
      <c r="AO722" s="113"/>
      <c r="AP722" s="113"/>
      <c r="AQ722" s="323"/>
      <c r="AR722" s="323"/>
      <c r="AS722" s="323"/>
      <c r="AT722" s="323"/>
      <c r="AU722" s="323"/>
      <c r="AV722" s="323"/>
      <c r="AW722" s="323"/>
      <c r="AX722" s="323"/>
      <c r="AY722" s="323"/>
      <c r="AZ722" s="323"/>
    </row>
    <row r="723" spans="1:52" s="61" customFormat="1" ht="15.75" hidden="1" customHeight="1" x14ac:dyDescent="0.25">
      <c r="A723" s="107" t="str">
        <f>CONCATENATE(F723,"-",C723)</f>
        <v>392-033-112-00007</v>
      </c>
      <c r="B723" s="261" t="str">
        <f>ТабТП[[#This Row],[Код ВЛ]]&amp;TRIM(ТабТП[[#This Row],[Наименование ТП]])</f>
        <v>392-033-112ТП 87-07</v>
      </c>
      <c r="C723" s="284" t="s">
        <v>296</v>
      </c>
      <c r="D723" s="125" t="s">
        <v>3526</v>
      </c>
      <c r="E723" s="108" t="str">
        <f>INDEX(ТабЛЭП[],MATCH(ТабТП[Код ПС]&amp;TRIM(G723),ТабЛЭП[Ключ],0),7)</f>
        <v>Y00111</v>
      </c>
      <c r="F723" s="109" t="str">
        <f>INDEX(ТабЛЭП[],MATCH(ТабТП[Код ПС]&amp;TRIM(G723),ТабЛЭП[Ключ],0),1)</f>
        <v>392-033-112</v>
      </c>
      <c r="G723" s="290" t="s">
        <v>2939</v>
      </c>
      <c r="H723" s="110" t="str">
        <f>INDEX(ТабПС[],MATCH(I723,Подстанции,0),1)</f>
        <v>392-033</v>
      </c>
      <c r="I723" s="126" t="s">
        <v>2541</v>
      </c>
      <c r="J723" s="328"/>
      <c r="K723" s="328"/>
      <c r="M723" s="328"/>
      <c r="N723" s="328"/>
      <c r="O723" s="111"/>
      <c r="T723" s="328"/>
      <c r="U723" s="328"/>
      <c r="V723" s="328"/>
      <c r="W723" s="328"/>
      <c r="X723" s="328"/>
      <c r="Y723" s="328"/>
      <c r="Z723" s="328"/>
      <c r="AA723" s="328"/>
      <c r="AB723" s="328"/>
      <c r="AC723" s="328"/>
      <c r="AD723" s="111"/>
      <c r="AE723" s="111"/>
      <c r="AF723" s="111"/>
      <c r="AG723" s="328"/>
      <c r="AH723" s="112"/>
      <c r="AI723" s="112"/>
      <c r="AJ723" s="389" t="s">
        <v>152</v>
      </c>
      <c r="AK723" s="111"/>
      <c r="AL723" s="111"/>
      <c r="AM723" s="111"/>
      <c r="AN723" s="113"/>
      <c r="AO723" s="113"/>
      <c r="AP723" s="113"/>
      <c r="AQ723" s="323"/>
      <c r="AR723" s="323"/>
      <c r="AS723" s="323"/>
      <c r="AT723" s="323"/>
      <c r="AU723" s="323"/>
      <c r="AV723" s="323"/>
      <c r="AW723" s="323"/>
      <c r="AX723" s="323"/>
      <c r="AY723" s="323"/>
      <c r="AZ723" s="323"/>
    </row>
    <row r="724" spans="1:52" s="61" customFormat="1" ht="15.75" hidden="1" customHeight="1" x14ac:dyDescent="0.25">
      <c r="A724" s="107" t="str">
        <f>CONCATENATE(F724,"-",C724)</f>
        <v>392-033-112-00008</v>
      </c>
      <c r="B724" s="261" t="str">
        <f>ТабТП[[#This Row],[Код ВЛ]]&amp;TRIM(ТабТП[[#This Row],[Наименование ТП]])</f>
        <v>392-033-112ТП 87-08</v>
      </c>
      <c r="C724" s="284" t="s">
        <v>297</v>
      </c>
      <c r="D724" s="125" t="s">
        <v>3527</v>
      </c>
      <c r="E724" s="108" t="str">
        <f>INDEX(ТабЛЭП[],MATCH(ТабТП[Код ПС]&amp;TRIM(G724),ТабЛЭП[Ключ],0),7)</f>
        <v>Y00111</v>
      </c>
      <c r="F724" s="109" t="str">
        <f>INDEX(ТабЛЭП[],MATCH(ТабТП[Код ПС]&amp;TRIM(G724),ТабЛЭП[Ключ],0),1)</f>
        <v>392-033-112</v>
      </c>
      <c r="G724" s="290" t="s">
        <v>2939</v>
      </c>
      <c r="H724" s="110" t="str">
        <f>INDEX(ТабПС[],MATCH(I724,Подстанции,0),1)</f>
        <v>392-033</v>
      </c>
      <c r="I724" s="126" t="s">
        <v>2541</v>
      </c>
      <c r="J724" s="328"/>
      <c r="K724" s="328"/>
      <c r="M724" s="328"/>
      <c r="N724" s="328"/>
      <c r="O724" s="111"/>
      <c r="T724" s="328"/>
      <c r="U724" s="328"/>
      <c r="V724" s="328"/>
      <c r="W724" s="328"/>
      <c r="X724" s="328"/>
      <c r="Y724" s="328"/>
      <c r="Z724" s="328"/>
      <c r="AA724" s="328"/>
      <c r="AB724" s="328"/>
      <c r="AC724" s="328"/>
      <c r="AD724" s="111"/>
      <c r="AE724" s="111"/>
      <c r="AF724" s="111"/>
      <c r="AG724" s="328"/>
      <c r="AH724" s="112"/>
      <c r="AI724" s="112"/>
      <c r="AJ724" s="389" t="s">
        <v>152</v>
      </c>
      <c r="AK724" s="111"/>
      <c r="AL724" s="111"/>
      <c r="AM724" s="111"/>
      <c r="AN724" s="113"/>
      <c r="AO724" s="113"/>
      <c r="AP724" s="113"/>
      <c r="AQ724" s="323"/>
      <c r="AR724" s="323"/>
      <c r="AS724" s="323"/>
      <c r="AT724" s="323"/>
      <c r="AU724" s="323"/>
      <c r="AV724" s="323"/>
      <c r="AW724" s="323"/>
      <c r="AX724" s="323"/>
      <c r="AY724" s="323"/>
      <c r="AZ724" s="323"/>
    </row>
    <row r="725" spans="1:52" s="61" customFormat="1" ht="15.75" hidden="1" customHeight="1" x14ac:dyDescent="0.25">
      <c r="A725" s="107" t="str">
        <f>CONCATENATE(F725,"-",C725)</f>
        <v>392-033-112-00009</v>
      </c>
      <c r="B725" s="261" t="str">
        <f>ТабТП[[#This Row],[Код ВЛ]]&amp;TRIM(ТабТП[[#This Row],[Наименование ТП]])</f>
        <v>392-033-112ТП 87-09</v>
      </c>
      <c r="C725" s="284" t="s">
        <v>2552</v>
      </c>
      <c r="D725" s="125" t="s">
        <v>3528</v>
      </c>
      <c r="E725" s="108" t="str">
        <f>INDEX(ТабЛЭП[],MATCH(ТабТП[Код ПС]&amp;TRIM(G725),ТабЛЭП[Ключ],0),7)</f>
        <v>Y00111</v>
      </c>
      <c r="F725" s="109" t="str">
        <f>INDEX(ТабЛЭП[],MATCH(ТабТП[Код ПС]&amp;TRIM(G725),ТабЛЭП[Ключ],0),1)</f>
        <v>392-033-112</v>
      </c>
      <c r="G725" s="290" t="s">
        <v>2939</v>
      </c>
      <c r="H725" s="110" t="str">
        <f>INDEX(ТабПС[],MATCH(I725,Подстанции,0),1)</f>
        <v>392-033</v>
      </c>
      <c r="I725" s="126" t="s">
        <v>2541</v>
      </c>
      <c r="O725" s="111"/>
      <c r="AD725" s="111"/>
      <c r="AE725" s="111"/>
      <c r="AF725" s="111"/>
      <c r="AH725" s="112"/>
      <c r="AI725" s="112"/>
      <c r="AJ725" s="389" t="s">
        <v>152</v>
      </c>
      <c r="AK725" s="111"/>
      <c r="AL725" s="111"/>
      <c r="AM725" s="111"/>
      <c r="AN725" s="113"/>
      <c r="AO725" s="113"/>
      <c r="AP725" s="113"/>
      <c r="AQ725" s="76"/>
      <c r="AR725" s="76"/>
      <c r="AS725" s="76"/>
      <c r="AT725" s="76"/>
      <c r="AU725" s="76"/>
      <c r="AV725" s="76"/>
      <c r="AW725" s="76"/>
      <c r="AX725" s="76"/>
      <c r="AY725" s="76"/>
      <c r="AZ725" s="76"/>
    </row>
    <row r="726" spans="1:52" s="61" customFormat="1" ht="15.75" hidden="1" customHeight="1" x14ac:dyDescent="0.25">
      <c r="A726" s="107" t="str">
        <f>CONCATENATE(F726,"-",C726)</f>
        <v>392-033-112-00010</v>
      </c>
      <c r="B726" s="261" t="str">
        <f>ТабТП[[#This Row],[Код ВЛ]]&amp;TRIM(ТабТП[[#This Row],[Наименование ТП]])</f>
        <v>392-033-112ТП 87-10</v>
      </c>
      <c r="C726" s="284" t="s">
        <v>298</v>
      </c>
      <c r="D726" s="125" t="s">
        <v>3529</v>
      </c>
      <c r="E726" s="108" t="str">
        <f>INDEX(ТабЛЭП[],MATCH(ТабТП[Код ПС]&amp;TRIM(G726),ТабЛЭП[Ключ],0),7)</f>
        <v>Y00111</v>
      </c>
      <c r="F726" s="109" t="str">
        <f>INDEX(ТабЛЭП[],MATCH(ТабТП[Код ПС]&amp;TRIM(G726),ТабЛЭП[Ключ],0),1)</f>
        <v>392-033-112</v>
      </c>
      <c r="G726" s="290" t="s">
        <v>2939</v>
      </c>
      <c r="H726" s="110" t="str">
        <f>INDEX(ТабПС[],MATCH(I726,Подстанции,0),1)</f>
        <v>392-033</v>
      </c>
      <c r="I726" s="126" t="s">
        <v>2541</v>
      </c>
      <c r="O726" s="111"/>
      <c r="AD726" s="111"/>
      <c r="AE726" s="111"/>
      <c r="AF726" s="111"/>
      <c r="AH726" s="112"/>
      <c r="AI726" s="112"/>
      <c r="AJ726" s="389" t="s">
        <v>152</v>
      </c>
      <c r="AK726" s="111"/>
      <c r="AL726" s="111"/>
      <c r="AM726" s="111"/>
      <c r="AN726" s="113"/>
      <c r="AO726" s="113"/>
      <c r="AP726" s="113"/>
      <c r="AQ726" s="76"/>
      <c r="AR726" s="76"/>
      <c r="AS726" s="76"/>
      <c r="AT726" s="76"/>
      <c r="AU726" s="76"/>
      <c r="AV726" s="76"/>
      <c r="AW726" s="76"/>
      <c r="AX726" s="76"/>
      <c r="AY726" s="76"/>
      <c r="AZ726" s="323"/>
    </row>
    <row r="727" spans="1:52" s="61" customFormat="1" ht="15.75" hidden="1" customHeight="1" x14ac:dyDescent="0.25">
      <c r="A727" s="107" t="str">
        <f>CONCATENATE(F727,"-",C727)</f>
        <v>392-033-112-00011</v>
      </c>
      <c r="B727" s="261" t="str">
        <f>ТабТП[[#This Row],[Код ВЛ]]&amp;TRIM(ТабТП[[#This Row],[Наименование ТП]])</f>
        <v>392-033-112ТП 87-12</v>
      </c>
      <c r="C727" s="284" t="s">
        <v>299</v>
      </c>
      <c r="D727" s="125" t="s">
        <v>3530</v>
      </c>
      <c r="E727" s="108" t="str">
        <f>INDEX(ТабЛЭП[],MATCH(ТабТП[Код ПС]&amp;TRIM(G727),ТабЛЭП[Ключ],0),7)</f>
        <v>Y00111</v>
      </c>
      <c r="F727" s="109" t="str">
        <f>INDEX(ТабЛЭП[],MATCH(ТабТП[Код ПС]&amp;TRIM(G727),ТабЛЭП[Ключ],0),1)</f>
        <v>392-033-112</v>
      </c>
      <c r="G727" s="290" t="s">
        <v>2939</v>
      </c>
      <c r="H727" s="110" t="str">
        <f>INDEX(ТабПС[],MATCH(I727,Подстанции,0),1)</f>
        <v>392-033</v>
      </c>
      <c r="I727" s="126" t="s">
        <v>2541</v>
      </c>
      <c r="O727" s="111"/>
      <c r="AD727" s="111"/>
      <c r="AE727" s="111"/>
      <c r="AF727" s="111"/>
      <c r="AH727" s="112"/>
      <c r="AI727" s="112"/>
      <c r="AJ727" s="389" t="s">
        <v>152</v>
      </c>
      <c r="AK727" s="111"/>
      <c r="AL727" s="111"/>
      <c r="AM727" s="111"/>
      <c r="AN727" s="113"/>
      <c r="AO727" s="113"/>
      <c r="AP727" s="113"/>
      <c r="AQ727" s="76"/>
      <c r="AR727" s="76"/>
      <c r="AS727" s="76"/>
      <c r="AT727" s="76"/>
      <c r="AU727" s="76"/>
      <c r="AV727" s="76"/>
      <c r="AW727" s="76"/>
      <c r="AX727" s="76"/>
      <c r="AY727" s="76"/>
      <c r="AZ727" s="323"/>
    </row>
    <row r="728" spans="1:52" s="61" customFormat="1" ht="15.75" hidden="1" customHeight="1" x14ac:dyDescent="0.25">
      <c r="A728" s="107" t="str">
        <f>CONCATENATE(F728,"-",C728)</f>
        <v>392-033-112-00012</v>
      </c>
      <c r="B728" s="261" t="str">
        <f>ТабТП[[#This Row],[Код ВЛ]]&amp;TRIM(ТабТП[[#This Row],[Наименование ТП]])</f>
        <v>392-033-112ТП 87-13</v>
      </c>
      <c r="C728" s="284" t="s">
        <v>300</v>
      </c>
      <c r="D728" s="125" t="s">
        <v>3531</v>
      </c>
      <c r="E728" s="108" t="str">
        <f>INDEX(ТабЛЭП[],MATCH(ТабТП[Код ПС]&amp;TRIM(G728),ТабЛЭП[Ключ],0),7)</f>
        <v>Y00111</v>
      </c>
      <c r="F728" s="109" t="str">
        <f>INDEX(ТабЛЭП[],MATCH(ТабТП[Код ПС]&amp;TRIM(G728),ТабЛЭП[Ключ],0),1)</f>
        <v>392-033-112</v>
      </c>
      <c r="G728" s="290" t="s">
        <v>2939</v>
      </c>
      <c r="H728" s="110" t="str">
        <f>INDEX(ТабПС[],MATCH(I728,Подстанции,0),1)</f>
        <v>392-033</v>
      </c>
      <c r="I728" s="126" t="s">
        <v>2541</v>
      </c>
      <c r="O728" s="111"/>
      <c r="AD728" s="111"/>
      <c r="AE728" s="111"/>
      <c r="AF728" s="111"/>
      <c r="AH728" s="112"/>
      <c r="AI728" s="112"/>
      <c r="AJ728" s="389" t="s">
        <v>152</v>
      </c>
      <c r="AK728" s="111"/>
      <c r="AL728" s="111"/>
      <c r="AM728" s="111"/>
      <c r="AN728" s="113"/>
      <c r="AO728" s="113"/>
      <c r="AP728" s="113"/>
      <c r="AQ728" s="76"/>
      <c r="AR728" s="76"/>
      <c r="AS728" s="76"/>
      <c r="AT728" s="76"/>
      <c r="AU728" s="76"/>
      <c r="AV728" s="76"/>
      <c r="AW728" s="76"/>
      <c r="AX728" s="76"/>
      <c r="AY728" s="76"/>
      <c r="AZ728" s="323"/>
    </row>
    <row r="729" spans="1:52" s="61" customFormat="1" ht="15.75" hidden="1" customHeight="1" x14ac:dyDescent="0.25">
      <c r="A729" s="107" t="str">
        <f>CONCATENATE(F729,"-",C729)</f>
        <v>392-033-112-00013</v>
      </c>
      <c r="B729" s="261" t="str">
        <f>ТабТП[[#This Row],[Код ВЛ]]&amp;TRIM(ТабТП[[#This Row],[Наименование ТП]])</f>
        <v>392-033-112ТП 87-16</v>
      </c>
      <c r="C729" s="284" t="s">
        <v>301</v>
      </c>
      <c r="D729" s="125" t="s">
        <v>3532</v>
      </c>
      <c r="E729" s="108" t="str">
        <f>INDEX(ТабЛЭП[],MATCH(ТабТП[Код ПС]&amp;TRIM(G729),ТабЛЭП[Ключ],0),7)</f>
        <v>Y00111</v>
      </c>
      <c r="F729" s="109" t="str">
        <f>INDEX(ТабЛЭП[],MATCH(ТабТП[Код ПС]&amp;TRIM(G729),ТабЛЭП[Ключ],0),1)</f>
        <v>392-033-112</v>
      </c>
      <c r="G729" s="290" t="s">
        <v>2939</v>
      </c>
      <c r="H729" s="110" t="str">
        <f>INDEX(ТабПС[],MATCH(I729,Подстанции,0),1)</f>
        <v>392-033</v>
      </c>
      <c r="I729" s="126" t="s">
        <v>2541</v>
      </c>
      <c r="O729" s="111"/>
      <c r="AD729" s="111"/>
      <c r="AE729" s="111"/>
      <c r="AF729" s="111"/>
      <c r="AH729" s="112"/>
      <c r="AI729" s="112"/>
      <c r="AJ729" s="389" t="s">
        <v>152</v>
      </c>
      <c r="AK729" s="111"/>
      <c r="AL729" s="111"/>
      <c r="AM729" s="111"/>
      <c r="AN729" s="113"/>
      <c r="AO729" s="113"/>
      <c r="AP729" s="113"/>
      <c r="AQ729" s="76"/>
      <c r="AR729" s="76"/>
      <c r="AS729" s="76"/>
      <c r="AT729" s="76"/>
      <c r="AU729" s="76"/>
      <c r="AV729" s="76"/>
      <c r="AW729" s="76"/>
      <c r="AX729" s="76"/>
      <c r="AY729" s="76"/>
      <c r="AZ729" s="323"/>
    </row>
    <row r="730" spans="1:52" s="61" customFormat="1" ht="15.75" hidden="1" customHeight="1" x14ac:dyDescent="0.25">
      <c r="A730" s="107" t="str">
        <f>CONCATENATE(F730,"-",C730)</f>
        <v>392-033-112-00014</v>
      </c>
      <c r="B730" s="261" t="str">
        <f>ТабТП[[#This Row],[Код ВЛ]]&amp;TRIM(ТабТП[[#This Row],[Наименование ТП]])</f>
        <v>392-033-112ТП 87-17</v>
      </c>
      <c r="C730" s="284" t="s">
        <v>302</v>
      </c>
      <c r="D730" s="125" t="s">
        <v>3533</v>
      </c>
      <c r="E730" s="108" t="str">
        <f>INDEX(ТабЛЭП[],MATCH(ТабТП[Код ПС]&amp;TRIM(G730),ТабЛЭП[Ключ],0),7)</f>
        <v>Y00111</v>
      </c>
      <c r="F730" s="109" t="str">
        <f>INDEX(ТабЛЭП[],MATCH(ТабТП[Код ПС]&amp;TRIM(G730),ТабЛЭП[Ключ],0),1)</f>
        <v>392-033-112</v>
      </c>
      <c r="G730" s="290" t="s">
        <v>2939</v>
      </c>
      <c r="H730" s="110" t="str">
        <f>INDEX(ТабПС[],MATCH(I730,Подстанции,0),1)</f>
        <v>392-033</v>
      </c>
      <c r="I730" s="126" t="s">
        <v>2541</v>
      </c>
      <c r="O730" s="111"/>
      <c r="AD730" s="111"/>
      <c r="AE730" s="111"/>
      <c r="AF730" s="111"/>
      <c r="AH730" s="112"/>
      <c r="AI730" s="112"/>
      <c r="AJ730" s="389" t="s">
        <v>152</v>
      </c>
      <c r="AK730" s="111"/>
      <c r="AL730" s="111"/>
      <c r="AM730" s="111"/>
      <c r="AN730" s="113"/>
      <c r="AO730" s="113"/>
      <c r="AP730" s="113"/>
      <c r="AQ730" s="76"/>
      <c r="AR730" s="76"/>
      <c r="AS730" s="76"/>
      <c r="AT730" s="76"/>
      <c r="AU730" s="76"/>
      <c r="AV730" s="76"/>
      <c r="AW730" s="76"/>
      <c r="AX730" s="76"/>
      <c r="AY730" s="76"/>
      <c r="AZ730" s="323"/>
    </row>
    <row r="731" spans="1:52" s="61" customFormat="1" ht="15.75" customHeight="1" x14ac:dyDescent="0.25">
      <c r="A731" s="197" t="str">
        <f>CONCATENATE(F731,"-",C731)</f>
        <v>392-033-112-02539</v>
      </c>
      <c r="B731" s="490" t="str">
        <f>ТабТП[[#This Row],[Код ВЛ]]&amp;TRIM(ТабТП[[#This Row],[Наименование ТП]])</f>
        <v>392-033-112ПС О-50</v>
      </c>
      <c r="C731" s="496" t="s">
        <v>6632</v>
      </c>
      <c r="D731" s="185" t="s">
        <v>6631</v>
      </c>
      <c r="E731" s="206" t="str">
        <f>INDEX(ТабЛЭП[],MATCH(ТабТП[Код ПС]&amp;TRIM(G731),ТабЛЭП[Ключ],0),7)</f>
        <v>Y00111</v>
      </c>
      <c r="F731" s="214" t="str">
        <f>INDEX(ТабЛЭП[],MATCH(ТабТП[Код ПС]&amp;TRIM(G731),ТабЛЭП[Ключ],0),1)</f>
        <v>392-033-112</v>
      </c>
      <c r="G731" s="290" t="s">
        <v>2939</v>
      </c>
      <c r="H731" s="280" t="str">
        <f>INDEX(ТабПС[],MATCH(I731,Подстанции,0),1)</f>
        <v>392-033</v>
      </c>
      <c r="I731" s="555" t="s">
        <v>2541</v>
      </c>
      <c r="J731" s="420"/>
      <c r="K731" s="420"/>
      <c r="L731" s="420"/>
      <c r="M731" s="420"/>
      <c r="N731" s="420"/>
      <c r="O731" s="420"/>
      <c r="P731" s="420"/>
      <c r="Q731" s="420"/>
      <c r="R731" s="420"/>
      <c r="S731" s="420"/>
      <c r="T731" s="420"/>
      <c r="U731" s="420"/>
      <c r="V731" s="420"/>
      <c r="W731" s="420"/>
      <c r="X731" s="420"/>
      <c r="Y731" s="420"/>
      <c r="Z731" s="420" t="s">
        <v>6589</v>
      </c>
      <c r="AA731" s="420"/>
      <c r="AB731" s="420"/>
      <c r="AC731" s="420"/>
      <c r="AD731" s="420"/>
      <c r="AE731" s="420"/>
      <c r="AF731" s="420"/>
      <c r="AG731" s="420"/>
      <c r="AH731" s="419"/>
      <c r="AI731" s="419"/>
      <c r="AJ731" s="420" t="s">
        <v>152</v>
      </c>
      <c r="AK731" s="420"/>
      <c r="AL731" s="420"/>
      <c r="AM731" s="542" t="s">
        <v>6557</v>
      </c>
      <c r="AN731" s="544" t="s">
        <v>5204</v>
      </c>
      <c r="AO731" s="421" t="s">
        <v>6633</v>
      </c>
      <c r="AP731" s="335">
        <v>42487</v>
      </c>
      <c r="AQ731" s="332" t="s">
        <v>2300</v>
      </c>
      <c r="AR731" s="332">
        <v>4</v>
      </c>
      <c r="AS731" s="332" t="s">
        <v>2306</v>
      </c>
      <c r="AT731" s="332" t="s">
        <v>6635</v>
      </c>
      <c r="AU731" s="332" t="s">
        <v>6634</v>
      </c>
      <c r="AV731" s="333">
        <v>42996</v>
      </c>
      <c r="AW731" s="332" t="s">
        <v>6636</v>
      </c>
      <c r="AX731" s="332" t="s">
        <v>6637</v>
      </c>
      <c r="AY731" s="332" t="s">
        <v>6638</v>
      </c>
      <c r="AZ731" s="332" t="s">
        <v>6639</v>
      </c>
    </row>
    <row r="732" spans="1:52" s="61" customFormat="1" ht="15.75" hidden="1" customHeight="1" x14ac:dyDescent="0.25">
      <c r="A732" s="176" t="str">
        <f>CONCATENATE(F732,"-",C732)</f>
        <v>392-033-113-02264</v>
      </c>
      <c r="B732" s="491" t="str">
        <f>ТабТП[[#This Row],[Код ВЛ]]&amp;TRIM(ТабТП[[#This Row],[Наименование ТП]])</f>
        <v>392-033-113ТП 89-01</v>
      </c>
      <c r="C732" s="284" t="s">
        <v>3014</v>
      </c>
      <c r="D732" s="499" t="s">
        <v>3534</v>
      </c>
      <c r="E732" s="177" t="str">
        <f>INDEX(ТабЛЭП[],MATCH(ТабТП[Код ПС]&amp;TRIM(G732),ТабЛЭП[Ключ],0),7)</f>
        <v>Y00112</v>
      </c>
      <c r="F732" s="178" t="str">
        <f>INDEX(ТабЛЭП[],MATCH(ТабТП[Код ПС]&amp;TRIM(G732),ТабЛЭП[Ключ],0),1)</f>
        <v>392-033-113</v>
      </c>
      <c r="G732" s="290" t="s">
        <v>2940</v>
      </c>
      <c r="H732" s="179" t="str">
        <f>INDEX(ТабПС[],MATCH(I732,Подстанции,0),1)</f>
        <v>392-033</v>
      </c>
      <c r="I732" s="447" t="s">
        <v>2541</v>
      </c>
      <c r="J732" s="420" t="s">
        <v>2340</v>
      </c>
      <c r="K732" s="420"/>
      <c r="L732" s="328"/>
      <c r="M732" s="420"/>
      <c r="N732" s="420" t="s">
        <v>2247</v>
      </c>
      <c r="O732" s="328"/>
      <c r="P732" s="328"/>
      <c r="Q732" s="328"/>
      <c r="R732" s="328"/>
      <c r="S732" s="328"/>
      <c r="T732" s="420" t="s">
        <v>2253</v>
      </c>
      <c r="U732" s="420" t="s">
        <v>2257</v>
      </c>
      <c r="V732" s="420" t="s">
        <v>5635</v>
      </c>
      <c r="W732" s="420" t="s">
        <v>2291</v>
      </c>
      <c r="X732" s="420" t="s">
        <v>2295</v>
      </c>
      <c r="Y732" s="420" t="s">
        <v>2218</v>
      </c>
      <c r="Z732" s="420" t="s">
        <v>5636</v>
      </c>
      <c r="AA732" s="420" t="s">
        <v>5637</v>
      </c>
      <c r="AB732" s="420"/>
      <c r="AC732" s="420" t="s">
        <v>2218</v>
      </c>
      <c r="AD732" s="420"/>
      <c r="AE732" s="420"/>
      <c r="AF732" s="420"/>
      <c r="AG732" s="420"/>
      <c r="AH732" s="419" t="s">
        <v>0</v>
      </c>
      <c r="AI732" s="419"/>
      <c r="AJ732" s="420" t="s">
        <v>152</v>
      </c>
      <c r="AK732" s="420"/>
      <c r="AL732" s="420"/>
      <c r="AM732" s="420" t="s">
        <v>5231</v>
      </c>
      <c r="AN732" s="421" t="s">
        <v>5204</v>
      </c>
      <c r="AO732" s="421" t="s">
        <v>5638</v>
      </c>
      <c r="AP732" s="335">
        <v>42429</v>
      </c>
      <c r="AQ732" s="332" t="s">
        <v>2300</v>
      </c>
      <c r="AR732" s="332">
        <v>4</v>
      </c>
      <c r="AS732" s="332" t="s">
        <v>2306</v>
      </c>
      <c r="AT732" s="332" t="s">
        <v>5639</v>
      </c>
      <c r="AU732" s="332" t="s">
        <v>5640</v>
      </c>
      <c r="AV732" s="333">
        <v>42871</v>
      </c>
      <c r="AW732" s="332" t="s">
        <v>5641</v>
      </c>
      <c r="AX732" s="332" t="s">
        <v>5642</v>
      </c>
      <c r="AY732" s="332" t="s">
        <v>5643</v>
      </c>
      <c r="AZ732" s="332" t="s">
        <v>5644</v>
      </c>
    </row>
    <row r="733" spans="1:52" s="61" customFormat="1" ht="15.75" hidden="1" customHeight="1" x14ac:dyDescent="0.25">
      <c r="A733" s="176" t="str">
        <f>CONCATENATE(F733,"-",C733)</f>
        <v>392-033-113-02265</v>
      </c>
      <c r="B733" s="491" t="str">
        <f>ТабТП[[#This Row],[Код ВЛ]]&amp;TRIM(ТабТП[[#This Row],[Наименование ТП]])</f>
        <v>392-033-113ТП 89-02</v>
      </c>
      <c r="C733" s="284" t="s">
        <v>3015</v>
      </c>
      <c r="D733" s="499" t="s">
        <v>3535</v>
      </c>
      <c r="E733" s="177" t="str">
        <f>INDEX(ТабЛЭП[],MATCH(ТабТП[Код ПС]&amp;TRIM(G733),ТабЛЭП[Ключ],0),7)</f>
        <v>Y00112</v>
      </c>
      <c r="F733" s="178" t="str">
        <f>INDEX(ТабЛЭП[],MATCH(ТабТП[Код ПС]&amp;TRIM(G733),ТабЛЭП[Ключ],0),1)</f>
        <v>392-033-113</v>
      </c>
      <c r="G733" s="290" t="s">
        <v>2940</v>
      </c>
      <c r="H733" s="179" t="str">
        <f>INDEX(ТабПС[],MATCH(I733,Подстанции,0),1)</f>
        <v>392-033</v>
      </c>
      <c r="I733" s="447" t="s">
        <v>2541</v>
      </c>
      <c r="J733" s="420" t="s">
        <v>2343</v>
      </c>
      <c r="K733" s="420" t="s">
        <v>2221</v>
      </c>
      <c r="L733" s="328"/>
      <c r="M733" s="420" t="s">
        <v>2234</v>
      </c>
      <c r="N733" s="420" t="s">
        <v>2247</v>
      </c>
      <c r="O733" s="328"/>
      <c r="P733" s="328"/>
      <c r="Q733" s="328"/>
      <c r="R733" s="328"/>
      <c r="S733" s="328"/>
      <c r="T733" s="420" t="s">
        <v>2253</v>
      </c>
      <c r="U733" s="420" t="s">
        <v>2258</v>
      </c>
      <c r="V733" s="420" t="s">
        <v>110</v>
      </c>
      <c r="W733" s="420" t="s">
        <v>2291</v>
      </c>
      <c r="X733" s="420" t="s">
        <v>2295</v>
      </c>
      <c r="Y733" s="420" t="s">
        <v>2218</v>
      </c>
      <c r="Z733" s="420" t="s">
        <v>5645</v>
      </c>
      <c r="AA733" s="420" t="s">
        <v>5646</v>
      </c>
      <c r="AB733" s="420"/>
      <c r="AC733" s="420" t="s">
        <v>2218</v>
      </c>
      <c r="AD733" s="420"/>
      <c r="AE733" s="420"/>
      <c r="AF733" s="420"/>
      <c r="AG733" s="420"/>
      <c r="AH733" s="419" t="s">
        <v>0</v>
      </c>
      <c r="AI733" s="419"/>
      <c r="AJ733" s="420" t="s">
        <v>152</v>
      </c>
      <c r="AK733" s="420"/>
      <c r="AL733" s="420"/>
      <c r="AM733" s="420" t="s">
        <v>5253</v>
      </c>
      <c r="AN733" s="421" t="s">
        <v>5204</v>
      </c>
      <c r="AO733" s="421" t="s">
        <v>5647</v>
      </c>
      <c r="AP733" s="335">
        <v>42359</v>
      </c>
      <c r="AQ733" s="332" t="s">
        <v>2300</v>
      </c>
      <c r="AR733" s="332">
        <v>4</v>
      </c>
      <c r="AS733" s="332" t="s">
        <v>2306</v>
      </c>
      <c r="AT733" s="332" t="s">
        <v>5648</v>
      </c>
      <c r="AU733" s="332" t="s">
        <v>5649</v>
      </c>
      <c r="AV733" s="333">
        <v>42871</v>
      </c>
      <c r="AW733" s="332" t="s">
        <v>5650</v>
      </c>
      <c r="AX733" s="332" t="s">
        <v>5651</v>
      </c>
      <c r="AY733" s="332" t="s">
        <v>5652</v>
      </c>
      <c r="AZ733" s="332" t="s">
        <v>5653</v>
      </c>
    </row>
    <row r="734" spans="1:52" s="61" customFormat="1" ht="15.75" hidden="1" customHeight="1" x14ac:dyDescent="0.25">
      <c r="A734" s="176" t="str">
        <f>CONCATENATE(F734,"-",C734)</f>
        <v>392-033-113-02266</v>
      </c>
      <c r="B734" s="491" t="str">
        <f>ТабТП[[#This Row],[Код ВЛ]]&amp;TRIM(ТабТП[[#This Row],[Наименование ТП]])</f>
        <v>392-033-113ТП 89-03</v>
      </c>
      <c r="C734" s="284" t="s">
        <v>3016</v>
      </c>
      <c r="D734" s="499" t="s">
        <v>3536</v>
      </c>
      <c r="E734" s="177" t="str">
        <f>INDEX(ТабЛЭП[],MATCH(ТабТП[Код ПС]&amp;TRIM(G734),ТабЛЭП[Ключ],0),7)</f>
        <v>Y00112</v>
      </c>
      <c r="F734" s="178" t="str">
        <f>INDEX(ТабЛЭП[],MATCH(ТабТП[Код ПС]&amp;TRIM(G734),ТабЛЭП[Ключ],0),1)</f>
        <v>392-033-113</v>
      </c>
      <c r="G734" s="290" t="s">
        <v>2940</v>
      </c>
      <c r="H734" s="179" t="str">
        <f>INDEX(ТабПС[],MATCH(I734,Подстанции,0),1)</f>
        <v>392-033</v>
      </c>
      <c r="I734" s="447" t="s">
        <v>2541</v>
      </c>
      <c r="J734" s="420" t="s">
        <v>2343</v>
      </c>
      <c r="K734" s="420" t="s">
        <v>2221</v>
      </c>
      <c r="L734" s="328"/>
      <c r="M734" s="420" t="s">
        <v>2234</v>
      </c>
      <c r="N734" s="420" t="s">
        <v>2256</v>
      </c>
      <c r="O734" s="328"/>
      <c r="P734" s="328"/>
      <c r="Q734" s="328"/>
      <c r="R734" s="328"/>
      <c r="S734" s="328"/>
      <c r="T734" s="420" t="s">
        <v>2252</v>
      </c>
      <c r="U734" s="420"/>
      <c r="V734" s="420"/>
      <c r="W734" s="420"/>
      <c r="X734" s="420"/>
      <c r="Y734" s="420" t="s">
        <v>2218</v>
      </c>
      <c r="Z734" s="420" t="s">
        <v>5654</v>
      </c>
      <c r="AA734" s="420" t="s">
        <v>5646</v>
      </c>
      <c r="AB734" s="420"/>
      <c r="AC734" s="420" t="s">
        <v>2218</v>
      </c>
      <c r="AD734" s="420"/>
      <c r="AE734" s="420"/>
      <c r="AF734" s="420"/>
      <c r="AG734" s="420"/>
      <c r="AH734" s="419" t="s">
        <v>0</v>
      </c>
      <c r="AI734" s="419"/>
      <c r="AJ734" s="420" t="s">
        <v>152</v>
      </c>
      <c r="AK734" s="420"/>
      <c r="AL734" s="420"/>
      <c r="AM734" s="420" t="s">
        <v>5221</v>
      </c>
      <c r="AN734" s="421" t="s">
        <v>5222</v>
      </c>
      <c r="AO734" s="421"/>
      <c r="AP734" s="421"/>
      <c r="AQ734" s="332"/>
      <c r="AR734" s="332"/>
      <c r="AS734" s="332"/>
      <c r="AT734" s="332"/>
      <c r="AU734" s="332"/>
      <c r="AV734" s="333"/>
      <c r="AW734" s="332"/>
      <c r="AX734" s="332"/>
      <c r="AY734" s="332"/>
      <c r="AZ734" s="332"/>
    </row>
    <row r="735" spans="1:52" s="61" customFormat="1" ht="15.75" hidden="1" customHeight="1" x14ac:dyDescent="0.25">
      <c r="A735" s="176" t="str">
        <f>CONCATENATE(F735,"-",C735)</f>
        <v>392-033-113-02267</v>
      </c>
      <c r="B735" s="491" t="str">
        <f>ТабТП[[#This Row],[Код ВЛ]]&amp;TRIM(ТабТП[[#This Row],[Наименование ТП]])</f>
        <v>392-033-113ТП 89-04</v>
      </c>
      <c r="C735" s="284" t="s">
        <v>3017</v>
      </c>
      <c r="D735" s="499" t="s">
        <v>3537</v>
      </c>
      <c r="E735" s="177" t="str">
        <f>INDEX(ТабЛЭП[],MATCH(ТабТП[Код ПС]&amp;TRIM(G735),ТабЛЭП[Ключ],0),7)</f>
        <v>Y00112</v>
      </c>
      <c r="F735" s="178" t="str">
        <f>INDEX(ТабЛЭП[],MATCH(ТабТП[Код ПС]&amp;TRIM(G735),ТабЛЭП[Ключ],0),1)</f>
        <v>392-033-113</v>
      </c>
      <c r="G735" s="290" t="s">
        <v>2940</v>
      </c>
      <c r="H735" s="179" t="str">
        <f>INDEX(ТабПС[],MATCH(I735,Подстанции,0),1)</f>
        <v>392-033</v>
      </c>
      <c r="I735" s="447" t="s">
        <v>2541</v>
      </c>
      <c r="J735" s="420" t="s">
        <v>3025</v>
      </c>
      <c r="K735" s="420"/>
      <c r="L735" s="328"/>
      <c r="M735" s="420"/>
      <c r="N735" s="420" t="s">
        <v>2256</v>
      </c>
      <c r="O735" s="328"/>
      <c r="P735" s="328"/>
      <c r="Q735" s="328"/>
      <c r="R735" s="328"/>
      <c r="S735" s="328"/>
      <c r="T735" s="420" t="s">
        <v>2253</v>
      </c>
      <c r="U735" s="420" t="s">
        <v>2262</v>
      </c>
      <c r="V735" s="420" t="s">
        <v>5655</v>
      </c>
      <c r="W735" s="420" t="s">
        <v>2292</v>
      </c>
      <c r="X735" s="420" t="s">
        <v>2295</v>
      </c>
      <c r="Y735" s="420" t="s">
        <v>2218</v>
      </c>
      <c r="Z735" s="420" t="s">
        <v>5654</v>
      </c>
      <c r="AA735" s="420" t="s">
        <v>5656</v>
      </c>
      <c r="AB735" s="420"/>
      <c r="AC735" s="420" t="s">
        <v>2218</v>
      </c>
      <c r="AD735" s="420"/>
      <c r="AE735" s="420"/>
      <c r="AF735" s="420"/>
      <c r="AG735" s="420"/>
      <c r="AH735" s="419" t="s">
        <v>0</v>
      </c>
      <c r="AI735" s="419"/>
      <c r="AJ735" s="420" t="s">
        <v>152</v>
      </c>
      <c r="AK735" s="420"/>
      <c r="AL735" s="420"/>
      <c r="AM735" s="420" t="s">
        <v>5221</v>
      </c>
      <c r="AN735" s="421" t="s">
        <v>5222</v>
      </c>
      <c r="AO735" s="421"/>
      <c r="AP735" s="421"/>
      <c r="AQ735" s="332"/>
      <c r="AR735" s="332"/>
      <c r="AS735" s="332"/>
      <c r="AT735" s="332"/>
      <c r="AU735" s="332"/>
      <c r="AV735" s="333"/>
      <c r="AW735" s="332"/>
      <c r="AX735" s="332"/>
      <c r="AY735" s="332"/>
      <c r="AZ735" s="332"/>
    </row>
    <row r="736" spans="1:52" s="61" customFormat="1" ht="15.75" hidden="1" customHeight="1" x14ac:dyDescent="0.25">
      <c r="A736" s="176" t="str">
        <f>CONCATENATE(F736,"-",C736)</f>
        <v>392-033-113-02268</v>
      </c>
      <c r="B736" s="491" t="str">
        <f>ТабТП[[#This Row],[Код ВЛ]]&amp;TRIM(ТабТП[[#This Row],[Наименование ТП]])</f>
        <v>392-033-113ТП 89-05</v>
      </c>
      <c r="C736" s="284" t="s">
        <v>3018</v>
      </c>
      <c r="D736" s="499" t="s">
        <v>3538</v>
      </c>
      <c r="E736" s="177" t="str">
        <f>INDEX(ТабЛЭП[],MATCH(ТабТП[Код ПС]&amp;TRIM(G736),ТабЛЭП[Ключ],0),7)</f>
        <v>Y00112</v>
      </c>
      <c r="F736" s="178" t="str">
        <f>INDEX(ТабЛЭП[],MATCH(ТабТП[Код ПС]&amp;TRIM(G736),ТабЛЭП[Ключ],0),1)</f>
        <v>392-033-113</v>
      </c>
      <c r="G736" s="290" t="s">
        <v>2940</v>
      </c>
      <c r="H736" s="179" t="str">
        <f>INDEX(ТабПС[],MATCH(I736,Подстанции,0),1)</f>
        <v>392-033</v>
      </c>
      <c r="I736" s="447" t="s">
        <v>2541</v>
      </c>
      <c r="J736" s="420" t="s">
        <v>2343</v>
      </c>
      <c r="K736" s="420" t="s">
        <v>2221</v>
      </c>
      <c r="L736" s="328"/>
      <c r="M736" s="420" t="s">
        <v>2234</v>
      </c>
      <c r="N736" s="420" t="s">
        <v>2256</v>
      </c>
      <c r="O736" s="328"/>
      <c r="P736" s="328"/>
      <c r="Q736" s="328"/>
      <c r="R736" s="328"/>
      <c r="S736" s="328"/>
      <c r="T736" s="420" t="s">
        <v>2253</v>
      </c>
      <c r="U736" s="420" t="s">
        <v>2258</v>
      </c>
      <c r="V736" s="420" t="s">
        <v>110</v>
      </c>
      <c r="W736" s="420" t="s">
        <v>2291</v>
      </c>
      <c r="X736" s="420" t="s">
        <v>2295</v>
      </c>
      <c r="Y736" s="420" t="s">
        <v>2218</v>
      </c>
      <c r="Z736" s="420" t="s">
        <v>5657</v>
      </c>
      <c r="AA736" s="420"/>
      <c r="AB736" s="420"/>
      <c r="AC736" s="420" t="s">
        <v>2218</v>
      </c>
      <c r="AD736" s="420"/>
      <c r="AE736" s="420"/>
      <c r="AF736" s="420"/>
      <c r="AG736" s="420"/>
      <c r="AH736" s="419" t="s">
        <v>0</v>
      </c>
      <c r="AI736" s="419"/>
      <c r="AJ736" s="420" t="s">
        <v>152</v>
      </c>
      <c r="AK736" s="420"/>
      <c r="AL736" s="420"/>
      <c r="AM736" s="420" t="s">
        <v>5221</v>
      </c>
      <c r="AN736" s="421" t="s">
        <v>5222</v>
      </c>
      <c r="AO736" s="421"/>
      <c r="AP736" s="421"/>
      <c r="AQ736" s="332"/>
      <c r="AR736" s="332"/>
      <c r="AS736" s="332"/>
      <c r="AT736" s="332"/>
      <c r="AU736" s="332"/>
      <c r="AV736" s="333"/>
      <c r="AW736" s="332"/>
      <c r="AX736" s="332"/>
      <c r="AY736" s="332"/>
      <c r="AZ736" s="332"/>
    </row>
    <row r="737" spans="1:52" s="61" customFormat="1" ht="15.75" hidden="1" customHeight="1" x14ac:dyDescent="0.25">
      <c r="A737" s="176" t="str">
        <f>CONCATENATE(F737,"-",C737)</f>
        <v>392-033-113-02269</v>
      </c>
      <c r="B737" s="491" t="str">
        <f>ТабТП[[#This Row],[Код ВЛ]]&amp;TRIM(ТабТП[[#This Row],[Наименование ТП]])</f>
        <v>392-033-113ТП 89-06</v>
      </c>
      <c r="C737" s="284" t="s">
        <v>3019</v>
      </c>
      <c r="D737" s="499" t="s">
        <v>3539</v>
      </c>
      <c r="E737" s="177" t="str">
        <f>INDEX(ТабЛЭП[],MATCH(ТабТП[Код ПС]&amp;TRIM(G737),ТабЛЭП[Ключ],0),7)</f>
        <v>Y00112</v>
      </c>
      <c r="F737" s="178" t="str">
        <f>INDEX(ТабЛЭП[],MATCH(ТабТП[Код ПС]&amp;TRIM(G737),ТабЛЭП[Ключ],0),1)</f>
        <v>392-033-113</v>
      </c>
      <c r="G737" s="290" t="s">
        <v>2940</v>
      </c>
      <c r="H737" s="179" t="str">
        <f>INDEX(ТабПС[],MATCH(I737,Подстанции,0),1)</f>
        <v>392-033</v>
      </c>
      <c r="I737" s="447" t="s">
        <v>2541</v>
      </c>
      <c r="J737" s="420" t="s">
        <v>3025</v>
      </c>
      <c r="K737" s="420"/>
      <c r="L737" s="328"/>
      <c r="M737" s="420"/>
      <c r="N737" s="420" t="s">
        <v>2246</v>
      </c>
      <c r="O737" s="328"/>
      <c r="P737" s="328"/>
      <c r="Q737" s="328"/>
      <c r="R737" s="328"/>
      <c r="S737" s="328"/>
      <c r="T737" s="420" t="s">
        <v>2253</v>
      </c>
      <c r="U737" s="420" t="s">
        <v>2262</v>
      </c>
      <c r="V737" s="420" t="s">
        <v>5658</v>
      </c>
      <c r="W737" s="420" t="s">
        <v>2292</v>
      </c>
      <c r="X737" s="420" t="s">
        <v>2295</v>
      </c>
      <c r="Y737" s="420" t="s">
        <v>2218</v>
      </c>
      <c r="Z737" s="420" t="s">
        <v>5654</v>
      </c>
      <c r="AA737" s="420" t="s">
        <v>5656</v>
      </c>
      <c r="AB737" s="420"/>
      <c r="AC737" s="420" t="s">
        <v>2218</v>
      </c>
      <c r="AD737" s="420"/>
      <c r="AE737" s="420"/>
      <c r="AF737" s="420"/>
      <c r="AG737" s="420"/>
      <c r="AH737" s="419" t="s">
        <v>0</v>
      </c>
      <c r="AI737" s="419"/>
      <c r="AJ737" s="420" t="s">
        <v>152</v>
      </c>
      <c r="AK737" s="420"/>
      <c r="AL737" s="420"/>
      <c r="AM737" s="420" t="s">
        <v>5231</v>
      </c>
      <c r="AN737" s="421" t="s">
        <v>5204</v>
      </c>
      <c r="AO737" s="421" t="s">
        <v>5659</v>
      </c>
      <c r="AP737" s="335">
        <v>42489</v>
      </c>
      <c r="AQ737" s="332" t="s">
        <v>2300</v>
      </c>
      <c r="AR737" s="332">
        <v>4</v>
      </c>
      <c r="AS737" s="332" t="s">
        <v>2306</v>
      </c>
      <c r="AT737" s="332" t="s">
        <v>5660</v>
      </c>
      <c r="AU737" s="332" t="s">
        <v>5661</v>
      </c>
      <c r="AV737" s="333">
        <v>42871</v>
      </c>
      <c r="AW737" s="332" t="s">
        <v>5662</v>
      </c>
      <c r="AX737" s="332" t="s">
        <v>5663</v>
      </c>
      <c r="AY737" s="332" t="s">
        <v>5664</v>
      </c>
      <c r="AZ737" s="332" t="s">
        <v>5665</v>
      </c>
    </row>
    <row r="738" spans="1:52" s="61" customFormat="1" ht="15.75" hidden="1" customHeight="1" x14ac:dyDescent="0.25">
      <c r="A738" s="176" t="str">
        <f>CONCATENATE(F738,"-",C738)</f>
        <v>392-033-113-02270</v>
      </c>
      <c r="B738" s="491" t="str">
        <f>ТабТП[[#This Row],[Код ВЛ]]&amp;TRIM(ТабТП[[#This Row],[Наименование ТП]])</f>
        <v>392-033-113ТП 89-07</v>
      </c>
      <c r="C738" s="284" t="s">
        <v>3020</v>
      </c>
      <c r="D738" s="499" t="s">
        <v>3540</v>
      </c>
      <c r="E738" s="177" t="str">
        <f>INDEX(ТабЛЭП[],MATCH(ТабТП[Код ПС]&amp;TRIM(G738),ТабЛЭП[Ключ],0),7)</f>
        <v>Y00112</v>
      </c>
      <c r="F738" s="178" t="str">
        <f>INDEX(ТабЛЭП[],MATCH(ТабТП[Код ПС]&amp;TRIM(G738),ТабЛЭП[Ключ],0),1)</f>
        <v>392-033-113</v>
      </c>
      <c r="G738" s="290" t="s">
        <v>2940</v>
      </c>
      <c r="H738" s="179" t="str">
        <f>INDEX(ТабПС[],MATCH(I738,Подстанции,0),1)</f>
        <v>392-033</v>
      </c>
      <c r="I738" s="447" t="s">
        <v>2541</v>
      </c>
      <c r="J738" s="420" t="s">
        <v>2343</v>
      </c>
      <c r="K738" s="420" t="s">
        <v>2221</v>
      </c>
      <c r="L738" s="328"/>
      <c r="M738" s="420" t="s">
        <v>2234</v>
      </c>
      <c r="N738" s="420" t="s">
        <v>2247</v>
      </c>
      <c r="O738" s="328"/>
      <c r="P738" s="328"/>
      <c r="Q738" s="328"/>
      <c r="R738" s="328"/>
      <c r="S738" s="328"/>
      <c r="T738" s="420" t="s">
        <v>2253</v>
      </c>
      <c r="U738" s="420" t="s">
        <v>2262</v>
      </c>
      <c r="V738" s="420" t="s">
        <v>5666</v>
      </c>
      <c r="W738" s="420" t="s">
        <v>2292</v>
      </c>
      <c r="X738" s="420" t="s">
        <v>2295</v>
      </c>
      <c r="Y738" s="420" t="s">
        <v>2218</v>
      </c>
      <c r="Z738" s="420" t="s">
        <v>5654</v>
      </c>
      <c r="AA738" s="420" t="s">
        <v>5656</v>
      </c>
      <c r="AB738" s="420"/>
      <c r="AC738" s="420" t="s">
        <v>2218</v>
      </c>
      <c r="AD738" s="420"/>
      <c r="AE738" s="420"/>
      <c r="AF738" s="420"/>
      <c r="AG738" s="420"/>
      <c r="AH738" s="419" t="s">
        <v>0</v>
      </c>
      <c r="AI738" s="419"/>
      <c r="AJ738" s="420" t="s">
        <v>152</v>
      </c>
      <c r="AK738" s="420"/>
      <c r="AL738" s="420"/>
      <c r="AM738" s="420" t="s">
        <v>5199</v>
      </c>
      <c r="AN738" s="421" t="s">
        <v>5204</v>
      </c>
      <c r="AO738" s="421" t="s">
        <v>5667</v>
      </c>
      <c r="AP738" s="335">
        <v>42481</v>
      </c>
      <c r="AQ738" s="332" t="s">
        <v>2300</v>
      </c>
      <c r="AR738" s="332">
        <v>4</v>
      </c>
      <c r="AS738" s="332" t="s">
        <v>2306</v>
      </c>
      <c r="AT738" s="332" t="s">
        <v>5668</v>
      </c>
      <c r="AU738" s="332" t="s">
        <v>5669</v>
      </c>
      <c r="AV738" s="333">
        <v>42871</v>
      </c>
      <c r="AW738" s="332" t="s">
        <v>5670</v>
      </c>
      <c r="AX738" s="332" t="s">
        <v>5671</v>
      </c>
      <c r="AY738" s="332" t="s">
        <v>5672</v>
      </c>
      <c r="AZ738" s="332" t="s">
        <v>5673</v>
      </c>
    </row>
    <row r="739" spans="1:52" s="61" customFormat="1" ht="15.75" hidden="1" customHeight="1" x14ac:dyDescent="0.25">
      <c r="A739" s="176" t="str">
        <f>CONCATENATE(F739,"-",C739)</f>
        <v>392-033-113-02271</v>
      </c>
      <c r="B739" s="491" t="str">
        <f>ТабТП[[#This Row],[Код ВЛ]]&amp;TRIM(ТабТП[[#This Row],[Наименование ТП]])</f>
        <v>392-033-113ТП 89-10</v>
      </c>
      <c r="C739" s="284" t="s">
        <v>3021</v>
      </c>
      <c r="D739" s="499" t="s">
        <v>3541</v>
      </c>
      <c r="E739" s="177" t="str">
        <f>INDEX(ТабЛЭП[],MATCH(ТабТП[Код ПС]&amp;TRIM(G739),ТабЛЭП[Ключ],0),7)</f>
        <v>Y00112</v>
      </c>
      <c r="F739" s="178" t="str">
        <f>INDEX(ТабЛЭП[],MATCH(ТабТП[Код ПС]&amp;TRIM(G739),ТабЛЭП[Ключ],0),1)</f>
        <v>392-033-113</v>
      </c>
      <c r="G739" s="290" t="s">
        <v>2940</v>
      </c>
      <c r="H739" s="179" t="str">
        <f>INDEX(ТабПС[],MATCH(I739,Подстанции,0),1)</f>
        <v>392-033</v>
      </c>
      <c r="I739" s="447" t="s">
        <v>2541</v>
      </c>
      <c r="J739" s="420" t="s">
        <v>2343</v>
      </c>
      <c r="K739" s="420" t="s">
        <v>2221</v>
      </c>
      <c r="M739" s="420" t="s">
        <v>2234</v>
      </c>
      <c r="N739" s="420" t="s">
        <v>2247</v>
      </c>
      <c r="T739" s="420" t="s">
        <v>2253</v>
      </c>
      <c r="U739" s="420" t="s">
        <v>2258</v>
      </c>
      <c r="V739" s="420" t="s">
        <v>110</v>
      </c>
      <c r="W739" s="420" t="s">
        <v>2291</v>
      </c>
      <c r="X739" s="420" t="s">
        <v>2295</v>
      </c>
      <c r="Y739" s="420" t="s">
        <v>2218</v>
      </c>
      <c r="Z739" s="420" t="s">
        <v>5674</v>
      </c>
      <c r="AA739" s="420"/>
      <c r="AB739" s="420"/>
      <c r="AC739" s="420" t="s">
        <v>2218</v>
      </c>
      <c r="AD739" s="420"/>
      <c r="AE739" s="420"/>
      <c r="AF739" s="420"/>
      <c r="AG739" s="420"/>
      <c r="AH739" s="419" t="s">
        <v>0</v>
      </c>
      <c r="AI739" s="419"/>
      <c r="AJ739" s="330" t="s">
        <v>152</v>
      </c>
      <c r="AK739" s="420"/>
      <c r="AL739" s="420"/>
      <c r="AM739" s="420" t="s">
        <v>5199</v>
      </c>
      <c r="AN739" s="421" t="s">
        <v>5204</v>
      </c>
      <c r="AO739" s="421" t="s">
        <v>5675</v>
      </c>
      <c r="AP739" s="335">
        <v>42487</v>
      </c>
      <c r="AQ739" s="332" t="s">
        <v>2300</v>
      </c>
      <c r="AR739" s="332">
        <v>4</v>
      </c>
      <c r="AS739" s="332" t="s">
        <v>2306</v>
      </c>
      <c r="AT739" s="332" t="s">
        <v>5676</v>
      </c>
      <c r="AU739" s="332" t="s">
        <v>5677</v>
      </c>
      <c r="AV739" s="333">
        <v>42871</v>
      </c>
      <c r="AW739" s="332" t="s">
        <v>5678</v>
      </c>
      <c r="AX739" s="332" t="s">
        <v>5679</v>
      </c>
      <c r="AY739" s="332" t="s">
        <v>5680</v>
      </c>
      <c r="AZ739" s="332" t="s">
        <v>5681</v>
      </c>
    </row>
    <row r="740" spans="1:52" s="61" customFormat="1" ht="15.75" hidden="1" customHeight="1" x14ac:dyDescent="0.25">
      <c r="A740" s="176" t="str">
        <f>CONCATENATE(F740,"-",C740)</f>
        <v>392-033-113-02272</v>
      </c>
      <c r="B740" s="491" t="str">
        <f>ТабТП[[#This Row],[Код ВЛ]]&amp;TRIM(ТабТП[[#This Row],[Наименование ТП]])</f>
        <v>392-033-113ТП 89-11</v>
      </c>
      <c r="C740" s="284" t="s">
        <v>3022</v>
      </c>
      <c r="D740" s="499" t="s">
        <v>3542</v>
      </c>
      <c r="E740" s="177" t="str">
        <f>INDEX(ТабЛЭП[],MATCH(ТабТП[Код ПС]&amp;TRIM(G740),ТабЛЭП[Ключ],0),7)</f>
        <v>Y00112</v>
      </c>
      <c r="F740" s="178" t="str">
        <f>INDEX(ТабЛЭП[],MATCH(ТабТП[Код ПС]&amp;TRIM(G740),ТабЛЭП[Ключ],0),1)</f>
        <v>392-033-113</v>
      </c>
      <c r="G740" s="290" t="s">
        <v>2940</v>
      </c>
      <c r="H740" s="179" t="str">
        <f>INDEX(ТабПС[],MATCH(I740,Подстанции,0),1)</f>
        <v>392-033</v>
      </c>
      <c r="I740" s="447" t="s">
        <v>2541</v>
      </c>
      <c r="J740" s="420" t="s">
        <v>2343</v>
      </c>
      <c r="K740" s="420" t="s">
        <v>2221</v>
      </c>
      <c r="M740" s="420" t="s">
        <v>2234</v>
      </c>
      <c r="N740" s="420" t="s">
        <v>2247</v>
      </c>
      <c r="T740" s="420" t="s">
        <v>2253</v>
      </c>
      <c r="U740" s="420" t="s">
        <v>2257</v>
      </c>
      <c r="V740" s="420" t="s">
        <v>5635</v>
      </c>
      <c r="W740" s="420" t="s">
        <v>2291</v>
      </c>
      <c r="X740" s="420" t="s">
        <v>2295</v>
      </c>
      <c r="Y740" s="420" t="s">
        <v>2218</v>
      </c>
      <c r="Z740" s="420" t="s">
        <v>5682</v>
      </c>
      <c r="AA740" s="420" t="s">
        <v>5683</v>
      </c>
      <c r="AB740" s="420"/>
      <c r="AC740" s="420" t="s">
        <v>2218</v>
      </c>
      <c r="AD740" s="420"/>
      <c r="AE740" s="420"/>
      <c r="AF740" s="420"/>
      <c r="AG740" s="420"/>
      <c r="AH740" s="419" t="s">
        <v>0</v>
      </c>
      <c r="AI740" s="419"/>
      <c r="AJ740" s="330" t="s">
        <v>152</v>
      </c>
      <c r="AK740" s="420"/>
      <c r="AL740" s="420"/>
      <c r="AM740" s="420" t="s">
        <v>5215</v>
      </c>
      <c r="AN740" s="421" t="s">
        <v>5204</v>
      </c>
      <c r="AO740" s="421" t="s">
        <v>5684</v>
      </c>
      <c r="AP740" s="335">
        <v>42338</v>
      </c>
      <c r="AQ740" s="332" t="s">
        <v>2300</v>
      </c>
      <c r="AR740" s="332">
        <v>4</v>
      </c>
      <c r="AS740" s="332" t="s">
        <v>2306</v>
      </c>
      <c r="AT740" s="332" t="s">
        <v>5685</v>
      </c>
      <c r="AU740" s="332" t="s">
        <v>5686</v>
      </c>
      <c r="AV740" s="333">
        <v>42871</v>
      </c>
      <c r="AW740" s="332" t="s">
        <v>5687</v>
      </c>
      <c r="AX740" s="332" t="s">
        <v>5688</v>
      </c>
      <c r="AY740" s="332" t="s">
        <v>5689</v>
      </c>
      <c r="AZ740" s="332" t="s">
        <v>5690</v>
      </c>
    </row>
    <row r="741" spans="1:52" s="61" customFormat="1" ht="15.75" hidden="1" customHeight="1" x14ac:dyDescent="0.25">
      <c r="A741" s="176" t="str">
        <f>CONCATENATE(F741,"-",C741)</f>
        <v>392-033-113-02273</v>
      </c>
      <c r="B741" s="491" t="str">
        <f>ТабТП[[#This Row],[Код ВЛ]]&amp;TRIM(ТабТП[[#This Row],[Наименование ТП]])</f>
        <v>392-033-113ТП 89-13</v>
      </c>
      <c r="C741" s="284" t="s">
        <v>3023</v>
      </c>
      <c r="D741" s="499" t="s">
        <v>3543</v>
      </c>
      <c r="E741" s="177" t="str">
        <f>INDEX(ТабЛЭП[],MATCH(ТабТП[Код ПС]&amp;TRIM(G741),ТабЛЭП[Ключ],0),7)</f>
        <v>Y00112</v>
      </c>
      <c r="F741" s="178" t="str">
        <f>INDEX(ТабЛЭП[],MATCH(ТабТП[Код ПС]&amp;TRIM(G741),ТабЛЭП[Ключ],0),1)</f>
        <v>392-033-113</v>
      </c>
      <c r="G741" s="290" t="s">
        <v>2940</v>
      </c>
      <c r="H741" s="179" t="str">
        <f>INDEX(ТабПС[],MATCH(I741,Подстанции,0),1)</f>
        <v>392-033</v>
      </c>
      <c r="I741" s="447" t="s">
        <v>2541</v>
      </c>
      <c r="J741" s="420" t="s">
        <v>2343</v>
      </c>
      <c r="K741" s="420" t="s">
        <v>2221</v>
      </c>
      <c r="M741" s="420" t="s">
        <v>2234</v>
      </c>
      <c r="N741" s="420" t="s">
        <v>2247</v>
      </c>
      <c r="O741" s="328"/>
      <c r="T741" s="420" t="s">
        <v>2253</v>
      </c>
      <c r="U741" s="420" t="s">
        <v>2258</v>
      </c>
      <c r="V741" s="420" t="s">
        <v>110</v>
      </c>
      <c r="W741" s="420" t="s">
        <v>2291</v>
      </c>
      <c r="X741" s="420" t="s">
        <v>2295</v>
      </c>
      <c r="Y741" s="420" t="s">
        <v>2218</v>
      </c>
      <c r="Z741" s="420" t="s">
        <v>5691</v>
      </c>
      <c r="AA741" s="420" t="s">
        <v>5692</v>
      </c>
      <c r="AB741" s="420"/>
      <c r="AC741" s="420" t="s">
        <v>2218</v>
      </c>
      <c r="AD741" s="420"/>
      <c r="AE741" s="420"/>
      <c r="AF741" s="420"/>
      <c r="AG741" s="420"/>
      <c r="AH741" s="419" t="s">
        <v>0</v>
      </c>
      <c r="AI741" s="419"/>
      <c r="AJ741" s="420" t="s">
        <v>152</v>
      </c>
      <c r="AK741" s="420"/>
      <c r="AL741" s="420"/>
      <c r="AM741" s="420" t="s">
        <v>5199</v>
      </c>
      <c r="AN741" s="421" t="s">
        <v>5204</v>
      </c>
      <c r="AO741" s="421" t="s">
        <v>5693</v>
      </c>
      <c r="AP741" s="335">
        <v>42338</v>
      </c>
      <c r="AQ741" s="332" t="s">
        <v>2300</v>
      </c>
      <c r="AR741" s="332">
        <v>4</v>
      </c>
      <c r="AS741" s="332" t="s">
        <v>2306</v>
      </c>
      <c r="AT741" s="332" t="s">
        <v>5694</v>
      </c>
      <c r="AU741" s="332" t="s">
        <v>5695</v>
      </c>
      <c r="AV741" s="333">
        <v>42871</v>
      </c>
      <c r="AW741" s="332" t="s">
        <v>5696</v>
      </c>
      <c r="AX741" s="332" t="s">
        <v>5697</v>
      </c>
      <c r="AY741" s="332" t="s">
        <v>5698</v>
      </c>
      <c r="AZ741" s="332" t="s">
        <v>5699</v>
      </c>
    </row>
    <row r="742" spans="1:52" s="61" customFormat="1" ht="15.75" hidden="1" customHeight="1" x14ac:dyDescent="0.25">
      <c r="A742" s="176" t="str">
        <f>CONCATENATE(F742,"-",C742)</f>
        <v>392-033-114-02239</v>
      </c>
      <c r="B742" s="491" t="str">
        <f>ТабТП[[#This Row],[Код ВЛ]]&amp;TRIM(ТабТП[[#This Row],[Наименование ТП]])</f>
        <v>392-033-114ТП 90-01</v>
      </c>
      <c r="C742" s="284" t="s">
        <v>2989</v>
      </c>
      <c r="D742" s="499" t="s">
        <v>3544</v>
      </c>
      <c r="E742" s="177" t="str">
        <f>INDEX(ТабЛЭП[],MATCH(ТабТП[Код ПС]&amp;TRIM(G742),ТабЛЭП[Ключ],0),7)</f>
        <v>Y00096</v>
      </c>
      <c r="F742" s="178" t="str">
        <f>INDEX(ТабЛЭП[],MATCH(ТабТП[Код ПС]&amp;TRIM(G742),ТабЛЭП[Ключ],0),1)</f>
        <v>392-033-114</v>
      </c>
      <c r="G742" s="290" t="s">
        <v>2941</v>
      </c>
      <c r="H742" s="179" t="str">
        <f>INDEX(ТабПС[],MATCH(I742,Подстанции,0),1)</f>
        <v>392-033</v>
      </c>
      <c r="I742" s="447" t="s">
        <v>2541</v>
      </c>
      <c r="M742" s="328"/>
      <c r="O742" s="180"/>
      <c r="X742" s="328"/>
      <c r="AD742" s="180"/>
      <c r="AE742" s="180"/>
      <c r="AF742" s="180"/>
      <c r="AH742" s="181"/>
      <c r="AI742" s="181"/>
      <c r="AJ742" s="390" t="s">
        <v>152</v>
      </c>
      <c r="AK742" s="180"/>
      <c r="AL742" s="180"/>
      <c r="AM742" s="180"/>
      <c r="AN742" s="182"/>
      <c r="AO742" s="182"/>
      <c r="AP742" s="182"/>
      <c r="AQ742" s="76"/>
      <c r="AR742" s="76"/>
      <c r="AS742" s="76"/>
      <c r="AT742" s="76"/>
      <c r="AU742" s="76"/>
      <c r="AV742" s="76"/>
      <c r="AW742" s="76"/>
      <c r="AX742" s="76"/>
      <c r="AY742" s="76"/>
      <c r="AZ742" s="323"/>
    </row>
    <row r="743" spans="1:52" s="61" customFormat="1" ht="15.75" hidden="1" customHeight="1" x14ac:dyDescent="0.25">
      <c r="A743" s="176" t="str">
        <f>CONCATENATE(F743,"-",C743)</f>
        <v>392-033-114-02240</v>
      </c>
      <c r="B743" s="491" t="str">
        <f>ТабТП[[#This Row],[Код ВЛ]]&amp;TRIM(ТабТП[[#This Row],[Наименование ТП]])</f>
        <v>392-033-114ТП 90-02</v>
      </c>
      <c r="C743" s="284" t="s">
        <v>2990</v>
      </c>
      <c r="D743" s="499" t="s">
        <v>3545</v>
      </c>
      <c r="E743" s="177" t="str">
        <f>INDEX(ТабЛЭП[],MATCH(ТабТП[Код ПС]&amp;TRIM(G743),ТабЛЭП[Ключ],0),7)</f>
        <v>Y00096</v>
      </c>
      <c r="F743" s="178" t="str">
        <f>INDEX(ТабЛЭП[],MATCH(ТабТП[Код ПС]&amp;TRIM(G743),ТабЛЭП[Ключ],0),1)</f>
        <v>392-033-114</v>
      </c>
      <c r="G743" s="290" t="s">
        <v>2941</v>
      </c>
      <c r="H743" s="179" t="str">
        <f>INDEX(ТабПС[],MATCH(I743,Подстанции,0),1)</f>
        <v>392-033</v>
      </c>
      <c r="I743" s="447" t="s">
        <v>2541</v>
      </c>
      <c r="M743" s="328"/>
      <c r="O743" s="180"/>
      <c r="X743" s="328"/>
      <c r="AD743" s="180"/>
      <c r="AE743" s="180"/>
      <c r="AF743" s="180"/>
      <c r="AH743" s="181"/>
      <c r="AI743" s="181"/>
      <c r="AJ743" s="390" t="s">
        <v>152</v>
      </c>
      <c r="AK743" s="180"/>
      <c r="AL743" s="180"/>
      <c r="AM743" s="180"/>
      <c r="AN743" s="182"/>
      <c r="AO743" s="182"/>
      <c r="AP743" s="182"/>
      <c r="AQ743" s="76"/>
      <c r="AR743" s="76"/>
      <c r="AS743" s="76"/>
      <c r="AT743" s="76"/>
      <c r="AU743" s="76"/>
      <c r="AV743" s="76"/>
      <c r="AW743" s="76"/>
      <c r="AX743" s="76"/>
      <c r="AY743" s="76"/>
      <c r="AZ743" s="76"/>
    </row>
    <row r="744" spans="1:52" s="61" customFormat="1" ht="15.75" hidden="1" customHeight="1" x14ac:dyDescent="0.25">
      <c r="A744" s="176" t="str">
        <f>CONCATENATE(F744,"-",C744)</f>
        <v>392-033-114-02241</v>
      </c>
      <c r="B744" s="491" t="str">
        <f>ТабТП[[#This Row],[Код ВЛ]]&amp;TRIM(ТабТП[[#This Row],[Наименование ТП]])</f>
        <v>392-033-114ТП 90-03</v>
      </c>
      <c r="C744" s="284" t="s">
        <v>2991</v>
      </c>
      <c r="D744" s="499" t="s">
        <v>3546</v>
      </c>
      <c r="E744" s="177" t="str">
        <f>INDEX(ТабЛЭП[],MATCH(ТабТП[Код ПС]&amp;TRIM(G744),ТабЛЭП[Ключ],0),7)</f>
        <v>Y00096</v>
      </c>
      <c r="F744" s="178" t="str">
        <f>INDEX(ТабЛЭП[],MATCH(ТабТП[Код ПС]&amp;TRIM(G744),ТабЛЭП[Ключ],0),1)</f>
        <v>392-033-114</v>
      </c>
      <c r="G744" s="290" t="s">
        <v>2941</v>
      </c>
      <c r="H744" s="179" t="str">
        <f>INDEX(ТабПС[],MATCH(I744,Подстанции,0),1)</f>
        <v>392-033</v>
      </c>
      <c r="I744" s="447" t="s">
        <v>2541</v>
      </c>
      <c r="M744" s="328"/>
      <c r="O744" s="180"/>
      <c r="X744" s="328"/>
      <c r="AD744" s="180"/>
      <c r="AE744" s="180"/>
      <c r="AF744" s="180"/>
      <c r="AH744" s="181"/>
      <c r="AI744" s="181"/>
      <c r="AJ744" s="390" t="s">
        <v>152</v>
      </c>
      <c r="AK744" s="180"/>
      <c r="AL744" s="180"/>
      <c r="AM744" s="180"/>
      <c r="AN744" s="182"/>
      <c r="AO744" s="182"/>
      <c r="AP744" s="182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</row>
    <row r="745" spans="1:52" s="61" customFormat="1" ht="15.75" hidden="1" customHeight="1" x14ac:dyDescent="0.25">
      <c r="A745" s="176" t="str">
        <f>CONCATENATE(F745,"-",C745)</f>
        <v>392-033-114-02242</v>
      </c>
      <c r="B745" s="491" t="str">
        <f>ТабТП[[#This Row],[Код ВЛ]]&amp;TRIM(ТабТП[[#This Row],[Наименование ТП]])</f>
        <v>392-033-114ТП 90-04</v>
      </c>
      <c r="C745" s="284" t="s">
        <v>2992</v>
      </c>
      <c r="D745" s="499" t="s">
        <v>3547</v>
      </c>
      <c r="E745" s="177" t="str">
        <f>INDEX(ТабЛЭП[],MATCH(ТабТП[Код ПС]&amp;TRIM(G745),ТабЛЭП[Ключ],0),7)</f>
        <v>Y00096</v>
      </c>
      <c r="F745" s="178" t="str">
        <f>INDEX(ТабЛЭП[],MATCH(ТабТП[Код ПС]&amp;TRIM(G745),ТабЛЭП[Ключ],0),1)</f>
        <v>392-033-114</v>
      </c>
      <c r="G745" s="290" t="s">
        <v>2941</v>
      </c>
      <c r="H745" s="179" t="str">
        <f>INDEX(ТабПС[],MATCH(I745,Подстанции,0),1)</f>
        <v>392-033</v>
      </c>
      <c r="I745" s="447" t="s">
        <v>2541</v>
      </c>
      <c r="M745" s="328"/>
      <c r="O745" s="180"/>
      <c r="X745" s="328"/>
      <c r="AD745" s="180"/>
      <c r="AE745" s="180"/>
      <c r="AF745" s="180"/>
      <c r="AH745" s="181"/>
      <c r="AI745" s="181"/>
      <c r="AJ745" s="390" t="s">
        <v>152</v>
      </c>
      <c r="AK745" s="180"/>
      <c r="AL745" s="180"/>
      <c r="AM745" s="180"/>
      <c r="AN745" s="182"/>
      <c r="AO745" s="182"/>
      <c r="AP745" s="182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</row>
    <row r="746" spans="1:52" s="61" customFormat="1" ht="15.75" hidden="1" customHeight="1" x14ac:dyDescent="0.25">
      <c r="A746" s="176" t="str">
        <f>CONCATENATE(F746,"-",C746)</f>
        <v>392-033-114-02243</v>
      </c>
      <c r="B746" s="491" t="str">
        <f>ТабТП[[#This Row],[Код ВЛ]]&amp;TRIM(ТабТП[[#This Row],[Наименование ТП]])</f>
        <v>392-033-114ТП 90-05</v>
      </c>
      <c r="C746" s="284" t="s">
        <v>2993</v>
      </c>
      <c r="D746" s="499" t="s">
        <v>3548</v>
      </c>
      <c r="E746" s="177" t="str">
        <f>INDEX(ТабЛЭП[],MATCH(ТабТП[Код ПС]&amp;TRIM(G746),ТабЛЭП[Ключ],0),7)</f>
        <v>Y00096</v>
      </c>
      <c r="F746" s="178" t="str">
        <f>INDEX(ТабЛЭП[],MATCH(ТабТП[Код ПС]&amp;TRIM(G746),ТабЛЭП[Ключ],0),1)</f>
        <v>392-033-114</v>
      </c>
      <c r="G746" s="290" t="s">
        <v>2941</v>
      </c>
      <c r="H746" s="179" t="str">
        <f>INDEX(ТабПС[],MATCH(I746,Подстанции,0),1)</f>
        <v>392-033</v>
      </c>
      <c r="I746" s="447" t="s">
        <v>2541</v>
      </c>
      <c r="M746" s="328"/>
      <c r="O746" s="180"/>
      <c r="X746" s="328"/>
      <c r="AD746" s="180"/>
      <c r="AE746" s="180"/>
      <c r="AF746" s="180"/>
      <c r="AH746" s="181"/>
      <c r="AI746" s="181"/>
      <c r="AJ746" s="390" t="s">
        <v>152</v>
      </c>
      <c r="AK746" s="180"/>
      <c r="AL746" s="180"/>
      <c r="AM746" s="180"/>
      <c r="AN746" s="182"/>
      <c r="AO746" s="182"/>
      <c r="AP746" s="182"/>
      <c r="AQ746" s="76"/>
      <c r="AR746" s="76"/>
      <c r="AS746" s="76"/>
      <c r="AT746" s="76"/>
      <c r="AU746" s="76"/>
      <c r="AV746" s="76"/>
      <c r="AW746" s="76"/>
      <c r="AX746" s="76"/>
      <c r="AY746" s="76"/>
      <c r="AZ746" s="76"/>
    </row>
    <row r="747" spans="1:52" s="61" customFormat="1" ht="15.75" hidden="1" customHeight="1" x14ac:dyDescent="0.25">
      <c r="A747" s="176" t="str">
        <f>CONCATENATE(F747,"-",C747)</f>
        <v>392-033-114-02244</v>
      </c>
      <c r="B747" s="491" t="str">
        <f>ТабТП[[#This Row],[Код ВЛ]]&amp;TRIM(ТабТП[[#This Row],[Наименование ТП]])</f>
        <v>392-033-114ТП 90-06</v>
      </c>
      <c r="C747" s="284" t="s">
        <v>2994</v>
      </c>
      <c r="D747" s="499" t="s">
        <v>3549</v>
      </c>
      <c r="E747" s="177" t="str">
        <f>INDEX(ТабЛЭП[],MATCH(ТабТП[Код ПС]&amp;TRIM(G747),ТабЛЭП[Ключ],0),7)</f>
        <v>Y00096</v>
      </c>
      <c r="F747" s="178" t="str">
        <f>INDEX(ТабЛЭП[],MATCH(ТабТП[Код ПС]&amp;TRIM(G747),ТабЛЭП[Ключ],0),1)</f>
        <v>392-033-114</v>
      </c>
      <c r="G747" s="290" t="s">
        <v>2941</v>
      </c>
      <c r="H747" s="179" t="str">
        <f>INDEX(ТабПС[],MATCH(I747,Подстанции,0),1)</f>
        <v>392-033</v>
      </c>
      <c r="I747" s="447" t="s">
        <v>2541</v>
      </c>
      <c r="M747" s="328"/>
      <c r="O747" s="180"/>
      <c r="X747" s="328"/>
      <c r="AD747" s="180"/>
      <c r="AE747" s="180"/>
      <c r="AF747" s="180"/>
      <c r="AH747" s="181"/>
      <c r="AI747" s="181"/>
      <c r="AJ747" s="390" t="s">
        <v>152</v>
      </c>
      <c r="AK747" s="180"/>
      <c r="AL747" s="180"/>
      <c r="AM747" s="180"/>
      <c r="AN747" s="182"/>
      <c r="AO747" s="182"/>
      <c r="AP747" s="182"/>
      <c r="AQ747" s="76"/>
      <c r="AR747" s="76"/>
      <c r="AS747" s="76"/>
      <c r="AT747" s="76"/>
      <c r="AU747" s="76"/>
      <c r="AV747" s="76"/>
      <c r="AW747" s="76"/>
      <c r="AX747" s="76"/>
      <c r="AY747" s="76"/>
      <c r="AZ747" s="76"/>
    </row>
    <row r="748" spans="1:52" s="61" customFormat="1" ht="15.75" hidden="1" customHeight="1" x14ac:dyDescent="0.25">
      <c r="A748" s="176" t="str">
        <f>CONCATENATE(F748,"-",C748)</f>
        <v>392-033-114-02245</v>
      </c>
      <c r="B748" s="491" t="str">
        <f>ТабТП[[#This Row],[Код ВЛ]]&amp;TRIM(ТабТП[[#This Row],[Наименование ТП]])</f>
        <v>392-033-114ТП 90-08</v>
      </c>
      <c r="C748" s="284" t="s">
        <v>2995</v>
      </c>
      <c r="D748" s="499" t="s">
        <v>3550</v>
      </c>
      <c r="E748" s="177" t="str">
        <f>INDEX(ТабЛЭП[],MATCH(ТабТП[Код ПС]&amp;TRIM(G748),ТабЛЭП[Ключ],0),7)</f>
        <v>Y00096</v>
      </c>
      <c r="F748" s="178" t="str">
        <f>INDEX(ТабЛЭП[],MATCH(ТабТП[Код ПС]&amp;TRIM(G748),ТабЛЭП[Ключ],0),1)</f>
        <v>392-033-114</v>
      </c>
      <c r="G748" s="290" t="s">
        <v>2941</v>
      </c>
      <c r="H748" s="179" t="str">
        <f>INDEX(ТабПС[],MATCH(I748,Подстанции,0),1)</f>
        <v>392-033</v>
      </c>
      <c r="I748" s="447" t="s">
        <v>2541</v>
      </c>
      <c r="M748" s="328"/>
      <c r="O748" s="180"/>
      <c r="X748" s="328"/>
      <c r="AD748" s="180"/>
      <c r="AE748" s="180"/>
      <c r="AF748" s="180"/>
      <c r="AH748" s="181"/>
      <c r="AI748" s="181"/>
      <c r="AJ748" s="390" t="s">
        <v>152</v>
      </c>
      <c r="AK748" s="180"/>
      <c r="AL748" s="180"/>
      <c r="AM748" s="180"/>
      <c r="AN748" s="182"/>
      <c r="AO748" s="182"/>
      <c r="AP748" s="182"/>
      <c r="AQ748" s="76"/>
      <c r="AR748" s="76"/>
      <c r="AS748" s="76"/>
      <c r="AT748" s="76"/>
      <c r="AU748" s="76"/>
      <c r="AV748" s="76"/>
      <c r="AW748" s="76"/>
      <c r="AX748" s="76"/>
      <c r="AY748" s="76"/>
      <c r="AZ748" s="76"/>
    </row>
    <row r="749" spans="1:52" s="61" customFormat="1" ht="15.75" hidden="1" customHeight="1" x14ac:dyDescent="0.25">
      <c r="A749" s="176" t="str">
        <f>CONCATENATE(F749,"-",C749)</f>
        <v>392-033-114-02246</v>
      </c>
      <c r="B749" s="491" t="str">
        <f>ТабТП[[#This Row],[Код ВЛ]]&amp;TRIM(ТабТП[[#This Row],[Наименование ТП]])</f>
        <v>392-033-114ТП 90-10</v>
      </c>
      <c r="C749" s="284" t="s">
        <v>2996</v>
      </c>
      <c r="D749" s="499" t="s">
        <v>3551</v>
      </c>
      <c r="E749" s="177" t="str">
        <f>INDEX(ТабЛЭП[],MATCH(ТабТП[Код ПС]&amp;TRIM(G749),ТабЛЭП[Ключ],0),7)</f>
        <v>Y00096</v>
      </c>
      <c r="F749" s="178" t="str">
        <f>INDEX(ТабЛЭП[],MATCH(ТабТП[Код ПС]&amp;TRIM(G749),ТабЛЭП[Ключ],0),1)</f>
        <v>392-033-114</v>
      </c>
      <c r="G749" s="290" t="s">
        <v>2941</v>
      </c>
      <c r="H749" s="179" t="str">
        <f>INDEX(ТабПС[],MATCH(I749,Подстанции,0),1)</f>
        <v>392-033</v>
      </c>
      <c r="I749" s="447" t="s">
        <v>2541</v>
      </c>
      <c r="M749" s="328"/>
      <c r="O749" s="180"/>
      <c r="X749" s="328"/>
      <c r="AD749" s="180"/>
      <c r="AE749" s="180"/>
      <c r="AF749" s="180"/>
      <c r="AH749" s="181"/>
      <c r="AI749" s="181"/>
      <c r="AJ749" s="390" t="s">
        <v>152</v>
      </c>
      <c r="AK749" s="180"/>
      <c r="AL749" s="180"/>
      <c r="AM749" s="180"/>
      <c r="AN749" s="182"/>
      <c r="AO749" s="182"/>
      <c r="AP749" s="182"/>
      <c r="AQ749" s="76"/>
      <c r="AR749" s="76"/>
      <c r="AS749" s="76"/>
      <c r="AT749" s="76"/>
      <c r="AU749" s="76"/>
      <c r="AV749" s="76"/>
      <c r="AW749" s="76"/>
      <c r="AX749" s="76"/>
      <c r="AY749" s="76"/>
      <c r="AZ749" s="76"/>
    </row>
    <row r="750" spans="1:52" s="61" customFormat="1" ht="15.75" hidden="1" customHeight="1" x14ac:dyDescent="0.25">
      <c r="A750" s="176" t="str">
        <f>CONCATENATE(F750,"-",C750)</f>
        <v>392-033-114-02247</v>
      </c>
      <c r="B750" s="491" t="str">
        <f>ТабТП[[#This Row],[Код ВЛ]]&amp;TRIM(ТабТП[[#This Row],[Наименование ТП]])</f>
        <v>392-033-114ТП 90-11</v>
      </c>
      <c r="C750" s="284" t="s">
        <v>2997</v>
      </c>
      <c r="D750" s="499" t="s">
        <v>3552</v>
      </c>
      <c r="E750" s="177" t="str">
        <f>INDEX(ТабЛЭП[],MATCH(ТабТП[Код ПС]&amp;TRIM(G750),ТабЛЭП[Ключ],0),7)</f>
        <v>Y00096</v>
      </c>
      <c r="F750" s="178" t="str">
        <f>INDEX(ТабЛЭП[],MATCH(ТабТП[Код ПС]&amp;TRIM(G750),ТабЛЭП[Ключ],0),1)</f>
        <v>392-033-114</v>
      </c>
      <c r="G750" s="290" t="s">
        <v>2941</v>
      </c>
      <c r="H750" s="179" t="str">
        <f>INDEX(ТабПС[],MATCH(I750,Подстанции,0),1)</f>
        <v>392-033</v>
      </c>
      <c r="I750" s="447" t="s">
        <v>2541</v>
      </c>
      <c r="M750" s="328"/>
      <c r="O750" s="180"/>
      <c r="X750" s="328"/>
      <c r="AD750" s="180"/>
      <c r="AE750" s="180"/>
      <c r="AF750" s="180"/>
      <c r="AH750" s="181"/>
      <c r="AI750" s="181"/>
      <c r="AJ750" s="390" t="s">
        <v>152</v>
      </c>
      <c r="AK750" s="180"/>
      <c r="AL750" s="180"/>
      <c r="AM750" s="180"/>
      <c r="AN750" s="182"/>
      <c r="AO750" s="182"/>
      <c r="AP750" s="182"/>
      <c r="AQ750" s="76"/>
      <c r="AR750" s="76"/>
      <c r="AS750" s="76"/>
      <c r="AT750" s="76"/>
      <c r="AU750" s="76"/>
      <c r="AV750" s="76"/>
      <c r="AW750" s="76"/>
      <c r="AX750" s="76"/>
      <c r="AY750" s="76"/>
      <c r="AZ750" s="323"/>
    </row>
    <row r="751" spans="1:52" s="61" customFormat="1" ht="15.75" hidden="1" customHeight="1" x14ac:dyDescent="0.25">
      <c r="A751" s="176" t="str">
        <f>CONCATENATE(F751,"-",C751)</f>
        <v>392-033-114-02248</v>
      </c>
      <c r="B751" s="491" t="str">
        <f>ТабТП[[#This Row],[Код ВЛ]]&amp;TRIM(ТабТП[[#This Row],[Наименование ТП]])</f>
        <v>392-033-114ТП 90-12</v>
      </c>
      <c r="C751" s="284" t="s">
        <v>2998</v>
      </c>
      <c r="D751" s="499" t="s">
        <v>3553</v>
      </c>
      <c r="E751" s="177" t="str">
        <f>INDEX(ТабЛЭП[],MATCH(ТабТП[Код ПС]&amp;TRIM(G751),ТабЛЭП[Ключ],0),7)</f>
        <v>Y00096</v>
      </c>
      <c r="F751" s="178" t="str">
        <f>INDEX(ТабЛЭП[],MATCH(ТабТП[Код ПС]&amp;TRIM(G751),ТабЛЭП[Ключ],0),1)</f>
        <v>392-033-114</v>
      </c>
      <c r="G751" s="290" t="s">
        <v>2941</v>
      </c>
      <c r="H751" s="179" t="str">
        <f>INDEX(ТабПС[],MATCH(I751,Подстанции,0),1)</f>
        <v>392-033</v>
      </c>
      <c r="I751" s="447" t="s">
        <v>2541</v>
      </c>
      <c r="J751" s="328"/>
      <c r="K751" s="328"/>
      <c r="L751" s="321"/>
      <c r="M751" s="328"/>
      <c r="N751" s="328"/>
      <c r="O751" s="180"/>
      <c r="P751" s="321"/>
      <c r="Q751" s="321"/>
      <c r="R751" s="321"/>
      <c r="S751" s="321"/>
      <c r="T751" s="328"/>
      <c r="U751" s="328"/>
      <c r="V751" s="328"/>
      <c r="W751" s="328"/>
      <c r="X751" s="328"/>
      <c r="Y751" s="328"/>
      <c r="Z751" s="328"/>
      <c r="AA751" s="328"/>
      <c r="AB751" s="321"/>
      <c r="AC751" s="328"/>
      <c r="AD751" s="180"/>
      <c r="AE751" s="180"/>
      <c r="AF751" s="180"/>
      <c r="AG751" s="321"/>
      <c r="AH751" s="181"/>
      <c r="AI751" s="181"/>
      <c r="AJ751" s="390" t="s">
        <v>152</v>
      </c>
      <c r="AK751" s="180"/>
      <c r="AL751" s="180"/>
      <c r="AM751" s="180"/>
      <c r="AN751" s="182"/>
      <c r="AO751" s="182"/>
      <c r="AP751" s="182"/>
      <c r="AQ751" s="323"/>
      <c r="AR751" s="323"/>
      <c r="AS751" s="323"/>
      <c r="AT751" s="323"/>
      <c r="AU751" s="323"/>
      <c r="AV751" s="323"/>
      <c r="AW751" s="323"/>
      <c r="AX751" s="323"/>
      <c r="AY751" s="323"/>
      <c r="AZ751" s="379"/>
    </row>
    <row r="752" spans="1:52" s="61" customFormat="1" ht="15.75" hidden="1" customHeight="1" x14ac:dyDescent="0.25">
      <c r="A752" s="281" t="str">
        <f>CONCATENATE(F752,"-",C752)</f>
        <v>392-036-032-00505</v>
      </c>
      <c r="B752" s="261" t="str">
        <f>ТабТП[[#This Row],[Код ВЛ]]&amp;TRIM(ТабТП[[#This Row],[Наименование ТП]])</f>
        <v>392-036-032ТП 20-01</v>
      </c>
      <c r="C752" s="281" t="s">
        <v>2608</v>
      </c>
      <c r="D752" s="196" t="s">
        <v>3554</v>
      </c>
      <c r="E752" s="281" t="str">
        <f>INDEX(ТабЛЭП[],MATCH(ТабТП[Код ПС]&amp;TRIM(G752),ТабЛЭП[Ключ],0),7)</f>
        <v>Y00093</v>
      </c>
      <c r="F752" s="278" t="str">
        <f>INDEX(ТабЛЭП[],MATCH(ТабТП[Код ПС]&amp;TRIM(G752),ТабЛЭП[Ключ],0),1)</f>
        <v>392-036-032</v>
      </c>
      <c r="G752" s="303" t="s">
        <v>234</v>
      </c>
      <c r="H752" s="280" t="str">
        <f>INDEX(ТабПС[],MATCH(I752,Подстанции,0),1)</f>
        <v>392-036</v>
      </c>
      <c r="I752" s="447" t="s">
        <v>255</v>
      </c>
      <c r="J752" s="328"/>
      <c r="K752" s="328"/>
      <c r="L752" s="321"/>
      <c r="M752" s="328"/>
      <c r="N752" s="328"/>
      <c r="O752" s="328"/>
      <c r="P752" s="321"/>
      <c r="Q752" s="321"/>
      <c r="R752" s="321"/>
      <c r="S752" s="321"/>
      <c r="T752" s="328"/>
      <c r="U752" s="328"/>
      <c r="V752" s="328"/>
      <c r="W752" s="328"/>
      <c r="X752" s="328"/>
      <c r="Y752" s="328"/>
      <c r="Z752" s="328"/>
      <c r="AA752" s="328"/>
      <c r="AB752" s="321"/>
      <c r="AC752" s="328"/>
      <c r="AD752" s="328"/>
      <c r="AE752" s="328"/>
      <c r="AF752" s="328"/>
      <c r="AG752" s="321"/>
      <c r="AH752" s="322"/>
      <c r="AI752" s="328"/>
      <c r="AJ752" s="420" t="s">
        <v>145</v>
      </c>
      <c r="AK752" s="328"/>
      <c r="AL752" s="328"/>
      <c r="AM752" s="210"/>
      <c r="AN752" s="263"/>
      <c r="AO752" s="263"/>
      <c r="AP752" s="263"/>
      <c r="AQ752" s="323"/>
      <c r="AR752" s="323"/>
      <c r="AS752" s="323"/>
      <c r="AT752" s="323"/>
      <c r="AU752" s="323"/>
      <c r="AV752" s="323"/>
      <c r="AW752" s="323"/>
      <c r="AX752" s="323"/>
      <c r="AY752" s="323"/>
      <c r="AZ752" s="379"/>
    </row>
    <row r="753" spans="1:52" s="61" customFormat="1" ht="15.75" hidden="1" customHeight="1" x14ac:dyDescent="0.25">
      <c r="A753" s="281" t="str">
        <f>CONCATENATE(F753,"-",C753)</f>
        <v>392-036-032-00506</v>
      </c>
      <c r="B753" s="261" t="str">
        <f>ТабТП[[#This Row],[Код ВЛ]]&amp;TRIM(ТабТП[[#This Row],[Наименование ТП]])</f>
        <v>392-036-032ТП 20-02</v>
      </c>
      <c r="C753" s="281" t="s">
        <v>728</v>
      </c>
      <c r="D753" s="196" t="s">
        <v>3555</v>
      </c>
      <c r="E753" s="281" t="str">
        <f>INDEX(ТабЛЭП[],MATCH(ТабТП[Код ПС]&amp;TRIM(G753),ТабЛЭП[Ключ],0),7)</f>
        <v>Y00093</v>
      </c>
      <c r="F753" s="278" t="str">
        <f>INDEX(ТабЛЭП[],MATCH(ТабТП[Код ПС]&amp;TRIM(G753),ТабЛЭП[Ключ],0),1)</f>
        <v>392-036-032</v>
      </c>
      <c r="G753" s="303" t="s">
        <v>234</v>
      </c>
      <c r="H753" s="280" t="str">
        <f>INDEX(ТабПС[],MATCH(I753,Подстанции,0),1)</f>
        <v>392-036</v>
      </c>
      <c r="I753" s="447" t="s">
        <v>255</v>
      </c>
      <c r="J753" s="328"/>
      <c r="K753" s="328"/>
      <c r="L753" s="321"/>
      <c r="M753" s="328"/>
      <c r="N753" s="328"/>
      <c r="O753" s="328"/>
      <c r="P753" s="321"/>
      <c r="Q753" s="321"/>
      <c r="R753" s="321"/>
      <c r="S753" s="321"/>
      <c r="T753" s="328"/>
      <c r="U753" s="328"/>
      <c r="V753" s="328"/>
      <c r="W753" s="328"/>
      <c r="X753" s="328"/>
      <c r="Y753" s="328"/>
      <c r="Z753" s="328"/>
      <c r="AA753" s="328"/>
      <c r="AB753" s="321"/>
      <c r="AC753" s="328"/>
      <c r="AD753" s="328"/>
      <c r="AE753" s="328"/>
      <c r="AF753" s="328"/>
      <c r="AG753" s="321"/>
      <c r="AH753" s="322"/>
      <c r="AI753" s="328"/>
      <c r="AJ753" s="420" t="s">
        <v>145</v>
      </c>
      <c r="AK753" s="328"/>
      <c r="AL753" s="328"/>
      <c r="AM753" s="210"/>
      <c r="AN753" s="263"/>
      <c r="AO753" s="263"/>
      <c r="AP753" s="263"/>
      <c r="AQ753" s="323"/>
      <c r="AR753" s="323"/>
      <c r="AS753" s="323"/>
      <c r="AT753" s="323"/>
      <c r="AU753" s="323"/>
      <c r="AV753" s="323"/>
      <c r="AW753" s="323"/>
      <c r="AX753" s="323"/>
      <c r="AY753" s="323"/>
      <c r="AZ753" s="379"/>
    </row>
    <row r="754" spans="1:52" s="61" customFormat="1" ht="15.75" hidden="1" customHeight="1" x14ac:dyDescent="0.25">
      <c r="A754" s="281" t="str">
        <f>CONCATENATE(F754,"-",C754)</f>
        <v>392-036-032-00507</v>
      </c>
      <c r="B754" s="261" t="str">
        <f>ТабТП[[#This Row],[Код ВЛ]]&amp;TRIM(ТабТП[[#This Row],[Наименование ТП]])</f>
        <v>392-036-032ТП 20-04</v>
      </c>
      <c r="C754" s="281" t="s">
        <v>729</v>
      </c>
      <c r="D754" s="196" t="s">
        <v>3556</v>
      </c>
      <c r="E754" s="281" t="str">
        <f>INDEX(ТабЛЭП[],MATCH(ТабТП[Код ПС]&amp;TRIM(G754),ТабЛЭП[Ключ],0),7)</f>
        <v>Y00093</v>
      </c>
      <c r="F754" s="278" t="str">
        <f>INDEX(ТабЛЭП[],MATCH(ТабТП[Код ПС]&amp;TRIM(G754),ТабЛЭП[Ключ],0),1)</f>
        <v>392-036-032</v>
      </c>
      <c r="G754" s="303" t="s">
        <v>234</v>
      </c>
      <c r="H754" s="280" t="str">
        <f>INDEX(ТабПС[],MATCH(I754,Подстанции,0),1)</f>
        <v>392-036</v>
      </c>
      <c r="I754" s="447" t="s">
        <v>255</v>
      </c>
      <c r="J754" s="328"/>
      <c r="K754" s="328"/>
      <c r="L754" s="321"/>
      <c r="M754" s="328"/>
      <c r="N754" s="328"/>
      <c r="O754" s="328"/>
      <c r="P754" s="321"/>
      <c r="Q754" s="321"/>
      <c r="R754" s="321"/>
      <c r="S754" s="321"/>
      <c r="T754" s="328"/>
      <c r="U754" s="328"/>
      <c r="V754" s="328"/>
      <c r="W754" s="328"/>
      <c r="X754" s="328"/>
      <c r="Y754" s="328"/>
      <c r="Z754" s="328"/>
      <c r="AA754" s="328"/>
      <c r="AB754" s="321"/>
      <c r="AC754" s="328"/>
      <c r="AD754" s="328"/>
      <c r="AE754" s="328"/>
      <c r="AF754" s="328"/>
      <c r="AG754" s="321"/>
      <c r="AH754" s="322"/>
      <c r="AI754" s="328"/>
      <c r="AJ754" s="420" t="s">
        <v>145</v>
      </c>
      <c r="AK754" s="328"/>
      <c r="AL754" s="328"/>
      <c r="AM754" s="210"/>
      <c r="AN754" s="263"/>
      <c r="AO754" s="263"/>
      <c r="AP754" s="263"/>
      <c r="AQ754" s="323"/>
      <c r="AR754" s="323"/>
      <c r="AS754" s="323"/>
      <c r="AT754" s="323"/>
      <c r="AU754" s="323"/>
      <c r="AV754" s="323"/>
      <c r="AW754" s="323"/>
      <c r="AX754" s="323"/>
      <c r="AY754" s="323"/>
      <c r="AZ754" s="379"/>
    </row>
    <row r="755" spans="1:52" s="61" customFormat="1" ht="15.75" hidden="1" customHeight="1" x14ac:dyDescent="0.25">
      <c r="A755" s="281" t="str">
        <f>CONCATENATE(F755,"-",C755)</f>
        <v>392-036-032-00508</v>
      </c>
      <c r="B755" s="261" t="str">
        <f>ТабТП[[#This Row],[Код ВЛ]]&amp;TRIM(ТабТП[[#This Row],[Наименование ТП]])</f>
        <v>392-036-032ТП 20-05</v>
      </c>
      <c r="C755" s="281" t="s">
        <v>730</v>
      </c>
      <c r="D755" s="196" t="s">
        <v>3557</v>
      </c>
      <c r="E755" s="281" t="str">
        <f>INDEX(ТабЛЭП[],MATCH(ТабТП[Код ПС]&amp;TRIM(G755),ТабЛЭП[Ключ],0),7)</f>
        <v>Y00093</v>
      </c>
      <c r="F755" s="278" t="str">
        <f>INDEX(ТабЛЭП[],MATCH(ТабТП[Код ПС]&amp;TRIM(G755),ТабЛЭП[Ключ],0),1)</f>
        <v>392-036-032</v>
      </c>
      <c r="G755" s="303" t="s">
        <v>234</v>
      </c>
      <c r="H755" s="280" t="str">
        <f>INDEX(ТабПС[],MATCH(I755,Подстанции,0),1)</f>
        <v>392-036</v>
      </c>
      <c r="I755" s="191" t="s">
        <v>255</v>
      </c>
      <c r="J755" s="328"/>
      <c r="K755" s="328"/>
      <c r="L755" s="321"/>
      <c r="M755" s="328"/>
      <c r="N755" s="328"/>
      <c r="O755" s="328"/>
      <c r="P755" s="321"/>
      <c r="Q755" s="321"/>
      <c r="R755" s="321"/>
      <c r="S755" s="321"/>
      <c r="T755" s="328"/>
      <c r="U755" s="328"/>
      <c r="V755" s="328"/>
      <c r="W755" s="328"/>
      <c r="X755" s="328"/>
      <c r="Y755" s="328"/>
      <c r="Z755" s="328"/>
      <c r="AA755" s="328"/>
      <c r="AB755" s="321"/>
      <c r="AC755" s="328"/>
      <c r="AD755" s="328"/>
      <c r="AE755" s="328"/>
      <c r="AF755" s="328"/>
      <c r="AG755" s="321"/>
      <c r="AH755" s="322"/>
      <c r="AI755" s="328"/>
      <c r="AJ755" s="330" t="s">
        <v>145</v>
      </c>
      <c r="AK755" s="321"/>
      <c r="AL755" s="321"/>
      <c r="AM755" s="210"/>
      <c r="AN755" s="263"/>
      <c r="AO755" s="263"/>
      <c r="AP755" s="263"/>
      <c r="AQ755" s="323"/>
      <c r="AR755" s="323"/>
      <c r="AS755" s="323"/>
      <c r="AT755" s="323"/>
      <c r="AU755" s="323"/>
      <c r="AV755" s="323"/>
      <c r="AW755" s="323"/>
      <c r="AX755" s="323"/>
      <c r="AY755" s="323"/>
      <c r="AZ755" s="379"/>
    </row>
    <row r="756" spans="1:52" s="61" customFormat="1" ht="15.75" hidden="1" customHeight="1" x14ac:dyDescent="0.25">
      <c r="A756" s="281" t="str">
        <f>CONCATENATE(F756,"-",C756)</f>
        <v>392-036-032-00509</v>
      </c>
      <c r="B756" s="261" t="str">
        <f>ТабТП[[#This Row],[Код ВЛ]]&amp;TRIM(ТабТП[[#This Row],[Наименование ТП]])</f>
        <v>392-036-032ТП 20-06</v>
      </c>
      <c r="C756" s="281" t="s">
        <v>731</v>
      </c>
      <c r="D756" s="196" t="s">
        <v>3558</v>
      </c>
      <c r="E756" s="281" t="str">
        <f>INDEX(ТабЛЭП[],MATCH(ТабТП[Код ПС]&amp;TRIM(G756),ТабЛЭП[Ключ],0),7)</f>
        <v>Y00093</v>
      </c>
      <c r="F756" s="278" t="str">
        <f>INDEX(ТабЛЭП[],MATCH(ТабТП[Код ПС]&amp;TRIM(G756),ТабЛЭП[Ключ],0),1)</f>
        <v>392-036-032</v>
      </c>
      <c r="G756" s="303" t="s">
        <v>234</v>
      </c>
      <c r="H756" s="280" t="str">
        <f>INDEX(ТабПС[],MATCH(I756,Подстанции,0),1)</f>
        <v>392-036</v>
      </c>
      <c r="I756" s="191" t="s">
        <v>255</v>
      </c>
      <c r="J756" s="328"/>
      <c r="K756" s="328"/>
      <c r="L756" s="328"/>
      <c r="M756" s="328"/>
      <c r="N756" s="328"/>
      <c r="O756" s="328"/>
      <c r="P756" s="328"/>
      <c r="Q756" s="328"/>
      <c r="R756" s="328"/>
      <c r="S756" s="328"/>
      <c r="T756" s="328"/>
      <c r="U756" s="328"/>
      <c r="V756" s="328"/>
      <c r="W756" s="328"/>
      <c r="X756" s="328"/>
      <c r="Y756" s="328"/>
      <c r="Z756" s="328"/>
      <c r="AA756" s="328"/>
      <c r="AB756" s="328"/>
      <c r="AC756" s="328"/>
      <c r="AD756" s="328"/>
      <c r="AE756" s="328"/>
      <c r="AF756" s="328"/>
      <c r="AG756" s="328"/>
      <c r="AH756" s="322"/>
      <c r="AI756" s="328"/>
      <c r="AJ756" s="420" t="s">
        <v>145</v>
      </c>
      <c r="AK756" s="328"/>
      <c r="AL756" s="328"/>
      <c r="AM756" s="210"/>
      <c r="AN756" s="263"/>
      <c r="AO756" s="263"/>
      <c r="AP756" s="263"/>
      <c r="AQ756" s="323"/>
      <c r="AR756" s="323"/>
      <c r="AS756" s="323"/>
      <c r="AT756" s="323"/>
      <c r="AU756" s="323"/>
      <c r="AV756" s="323"/>
      <c r="AW756" s="323"/>
      <c r="AX756" s="323"/>
      <c r="AY756" s="323"/>
      <c r="AZ756" s="379"/>
    </row>
    <row r="757" spans="1:52" s="61" customFormat="1" ht="15.75" hidden="1" customHeight="1" x14ac:dyDescent="0.25">
      <c r="A757" s="281" t="str">
        <f>CONCATENATE(F757,"-",C757)</f>
        <v>392-036-032-00510</v>
      </c>
      <c r="B757" s="261" t="str">
        <f>ТабТП[[#This Row],[Код ВЛ]]&amp;TRIM(ТабТП[[#This Row],[Наименование ТП]])</f>
        <v>392-036-032ТП 20-07</v>
      </c>
      <c r="C757" s="281" t="s">
        <v>732</v>
      </c>
      <c r="D757" s="196" t="s">
        <v>3559</v>
      </c>
      <c r="E757" s="281" t="str">
        <f>INDEX(ТабЛЭП[],MATCH(ТабТП[Код ПС]&amp;TRIM(G757),ТабЛЭП[Ключ],0),7)</f>
        <v>Y00093</v>
      </c>
      <c r="F757" s="278" t="str">
        <f>INDEX(ТабЛЭП[],MATCH(ТабТП[Код ПС]&amp;TRIM(G757),ТабЛЭП[Ключ],0),1)</f>
        <v>392-036-032</v>
      </c>
      <c r="G757" s="303" t="s">
        <v>234</v>
      </c>
      <c r="H757" s="280" t="str">
        <f>INDEX(ТабПС[],MATCH(I757,Подстанции,0),1)</f>
        <v>392-036</v>
      </c>
      <c r="I757" s="447" t="s">
        <v>255</v>
      </c>
      <c r="J757" s="328"/>
      <c r="K757" s="328"/>
      <c r="L757" s="328"/>
      <c r="M757" s="328"/>
      <c r="N757" s="308"/>
      <c r="O757" s="328"/>
      <c r="P757" s="328"/>
      <c r="Q757" s="328"/>
      <c r="R757" s="328"/>
      <c r="S757" s="328"/>
      <c r="T757" s="308"/>
      <c r="U757" s="308"/>
      <c r="V757" s="308"/>
      <c r="W757" s="308"/>
      <c r="X757" s="308"/>
      <c r="Y757" s="328"/>
      <c r="Z757" s="328"/>
      <c r="AA757" s="328"/>
      <c r="AB757" s="328"/>
      <c r="AC757" s="328"/>
      <c r="AD757" s="328"/>
      <c r="AE757" s="328"/>
      <c r="AF757" s="328"/>
      <c r="AG757" s="328"/>
      <c r="AH757" s="322"/>
      <c r="AI757" s="328"/>
      <c r="AJ757" s="420" t="s">
        <v>145</v>
      </c>
      <c r="AK757" s="328"/>
      <c r="AL757" s="328"/>
      <c r="AM757" s="210"/>
      <c r="AN757" s="263"/>
      <c r="AO757" s="263"/>
      <c r="AP757" s="263"/>
      <c r="AQ757" s="323"/>
      <c r="AR757" s="323"/>
      <c r="AS757" s="323"/>
      <c r="AT757" s="323"/>
      <c r="AU757" s="323"/>
      <c r="AV757" s="323"/>
      <c r="AW757" s="323"/>
      <c r="AX757" s="323"/>
      <c r="AY757" s="323"/>
      <c r="AZ757" s="323"/>
    </row>
    <row r="758" spans="1:52" s="61" customFormat="1" ht="15.75" hidden="1" customHeight="1" x14ac:dyDescent="0.25">
      <c r="A758" s="281" t="str">
        <f>CONCATENATE(F758,"-",C758)</f>
        <v>392-036-032-00511</v>
      </c>
      <c r="B758" s="261" t="str">
        <f>ТабТП[[#This Row],[Код ВЛ]]&amp;TRIM(ТабТП[[#This Row],[Наименование ТП]])</f>
        <v>392-036-032ТП 20-10</v>
      </c>
      <c r="C758" s="281" t="s">
        <v>733</v>
      </c>
      <c r="D758" s="196" t="s">
        <v>3560</v>
      </c>
      <c r="E758" s="281" t="str">
        <f>INDEX(ТабЛЭП[],MATCH(ТабТП[Код ПС]&amp;TRIM(G758),ТабЛЭП[Ключ],0),7)</f>
        <v>Y00093</v>
      </c>
      <c r="F758" s="278" t="str">
        <f>INDEX(ТабЛЭП[],MATCH(ТабТП[Код ПС]&amp;TRIM(G758),ТабЛЭП[Ключ],0),1)</f>
        <v>392-036-032</v>
      </c>
      <c r="G758" s="303" t="s">
        <v>234</v>
      </c>
      <c r="H758" s="280" t="str">
        <f>INDEX(ТабПС[],MATCH(I758,Подстанции,0),1)</f>
        <v>392-036</v>
      </c>
      <c r="I758" s="191" t="s">
        <v>255</v>
      </c>
      <c r="J758" s="328"/>
      <c r="K758" s="328"/>
      <c r="L758" s="328"/>
      <c r="M758" s="328"/>
      <c r="N758" s="308"/>
      <c r="O758" s="328"/>
      <c r="P758" s="308"/>
      <c r="Q758" s="308"/>
      <c r="R758" s="328"/>
      <c r="S758" s="328"/>
      <c r="T758" s="308"/>
      <c r="U758" s="308"/>
      <c r="V758" s="308"/>
      <c r="W758" s="308"/>
      <c r="X758" s="308"/>
      <c r="Y758" s="328"/>
      <c r="Z758" s="328"/>
      <c r="AA758" s="308"/>
      <c r="AB758" s="328"/>
      <c r="AC758" s="328"/>
      <c r="AD758" s="328"/>
      <c r="AE758" s="328"/>
      <c r="AF758" s="328"/>
      <c r="AG758" s="328"/>
      <c r="AH758" s="322"/>
      <c r="AI758" s="328"/>
      <c r="AJ758" s="420" t="s">
        <v>145</v>
      </c>
      <c r="AK758" s="328"/>
      <c r="AL758" s="328"/>
      <c r="AM758" s="210"/>
      <c r="AN758" s="263"/>
      <c r="AO758" s="263"/>
      <c r="AP758" s="263"/>
      <c r="AQ758" s="323"/>
      <c r="AR758" s="323"/>
      <c r="AS758" s="323"/>
      <c r="AT758" s="323"/>
      <c r="AU758" s="323"/>
      <c r="AV758" s="323"/>
      <c r="AW758" s="323"/>
      <c r="AX758" s="323"/>
      <c r="AY758" s="323"/>
      <c r="AZ758" s="323"/>
    </row>
    <row r="759" spans="1:52" s="61" customFormat="1" ht="15.75" hidden="1" customHeight="1" x14ac:dyDescent="0.25">
      <c r="A759" s="281" t="str">
        <f>CONCATENATE(F759,"-",C759)</f>
        <v>392-036-032-00512</v>
      </c>
      <c r="B759" s="261" t="str">
        <f>ТабТП[[#This Row],[Код ВЛ]]&amp;TRIM(ТабТП[[#This Row],[Наименование ТП]])</f>
        <v>392-036-032ТП 20-11</v>
      </c>
      <c r="C759" s="281" t="s">
        <v>734</v>
      </c>
      <c r="D759" s="196" t="s">
        <v>3561</v>
      </c>
      <c r="E759" s="281" t="str">
        <f>INDEX(ТабЛЭП[],MATCH(ТабТП[Код ПС]&amp;TRIM(G759),ТабЛЭП[Ключ],0),7)</f>
        <v>Y00093</v>
      </c>
      <c r="F759" s="278" t="str">
        <f>INDEX(ТабЛЭП[],MATCH(ТабТП[Код ПС]&amp;TRIM(G759),ТабЛЭП[Ключ],0),1)</f>
        <v>392-036-032</v>
      </c>
      <c r="G759" s="303" t="s">
        <v>234</v>
      </c>
      <c r="H759" s="280" t="str">
        <f>INDEX(ТабПС[],MATCH(I759,Подстанции,0),1)</f>
        <v>392-036</v>
      </c>
      <c r="I759" s="58" t="s">
        <v>255</v>
      </c>
      <c r="J759" s="328"/>
      <c r="K759" s="328"/>
      <c r="L759" s="328"/>
      <c r="M759" s="328"/>
      <c r="N759" s="328"/>
      <c r="O759" s="328"/>
      <c r="P759" s="328"/>
      <c r="Q759" s="328"/>
      <c r="R759" s="328"/>
      <c r="S759" s="328"/>
      <c r="T759" s="328"/>
      <c r="U759" s="328"/>
      <c r="V759" s="328"/>
      <c r="W759" s="328"/>
      <c r="X759" s="328"/>
      <c r="Y759" s="328"/>
      <c r="Z759" s="328"/>
      <c r="AA759" s="328"/>
      <c r="AB759" s="328"/>
      <c r="AC759" s="328"/>
      <c r="AD759" s="328"/>
      <c r="AE759" s="328"/>
      <c r="AF759" s="328"/>
      <c r="AG759" s="328"/>
      <c r="AH759" s="322"/>
      <c r="AI759" s="328"/>
      <c r="AJ759" s="420" t="s">
        <v>145</v>
      </c>
      <c r="AK759" s="328"/>
      <c r="AL759" s="328"/>
      <c r="AM759" s="210"/>
      <c r="AN759" s="263"/>
      <c r="AO759" s="263"/>
      <c r="AP759" s="263"/>
      <c r="AQ759" s="323"/>
      <c r="AR759" s="323"/>
      <c r="AS759" s="323"/>
      <c r="AT759" s="323"/>
      <c r="AU759" s="323"/>
      <c r="AV759" s="323"/>
      <c r="AW759" s="323"/>
      <c r="AX759" s="323"/>
      <c r="AY759" s="323"/>
      <c r="AZ759" s="323"/>
    </row>
    <row r="760" spans="1:52" s="61" customFormat="1" ht="15.75" hidden="1" customHeight="1" x14ac:dyDescent="0.25">
      <c r="A760" s="281" t="str">
        <f>CONCATENATE(F760,"-",C760)</f>
        <v>392-036-032-00513</v>
      </c>
      <c r="B760" s="261" t="str">
        <f>ТабТП[[#This Row],[Код ВЛ]]&amp;TRIM(ТабТП[[#This Row],[Наименование ТП]])</f>
        <v>392-036-032ТП 20-12</v>
      </c>
      <c r="C760" s="281" t="s">
        <v>735</v>
      </c>
      <c r="D760" s="196" t="s">
        <v>3562</v>
      </c>
      <c r="E760" s="281" t="str">
        <f>INDEX(ТабЛЭП[],MATCH(ТабТП[Код ПС]&amp;TRIM(G760),ТабЛЭП[Ключ],0),7)</f>
        <v>Y00093</v>
      </c>
      <c r="F760" s="278" t="str">
        <f>INDEX(ТабЛЭП[],MATCH(ТабТП[Код ПС]&amp;TRIM(G760),ТабЛЭП[Ключ],0),1)</f>
        <v>392-036-032</v>
      </c>
      <c r="G760" s="303" t="s">
        <v>234</v>
      </c>
      <c r="H760" s="280" t="str">
        <f>INDEX(ТабПС[],MATCH(I760,Подстанции,0),1)</f>
        <v>392-036</v>
      </c>
      <c r="I760" s="58" t="s">
        <v>255</v>
      </c>
      <c r="J760" s="328"/>
      <c r="K760" s="328"/>
      <c r="L760" s="328"/>
      <c r="M760" s="328"/>
      <c r="N760" s="328"/>
      <c r="O760" s="328"/>
      <c r="P760" s="328"/>
      <c r="Q760" s="328"/>
      <c r="R760" s="328"/>
      <c r="S760" s="328"/>
      <c r="T760" s="328"/>
      <c r="U760" s="328"/>
      <c r="V760" s="328"/>
      <c r="W760" s="328"/>
      <c r="X760" s="328"/>
      <c r="Y760" s="328"/>
      <c r="Z760" s="328"/>
      <c r="AA760" s="328"/>
      <c r="AB760" s="328"/>
      <c r="AC760" s="328"/>
      <c r="AD760" s="328"/>
      <c r="AE760" s="328"/>
      <c r="AF760" s="328"/>
      <c r="AG760" s="328"/>
      <c r="AH760" s="322"/>
      <c r="AI760" s="328"/>
      <c r="AJ760" s="420" t="s">
        <v>145</v>
      </c>
      <c r="AK760" s="328"/>
      <c r="AL760" s="328"/>
      <c r="AM760" s="210"/>
      <c r="AN760" s="263"/>
      <c r="AO760" s="263"/>
      <c r="AP760" s="263"/>
      <c r="AQ760" s="323"/>
      <c r="AR760" s="323"/>
      <c r="AS760" s="323"/>
      <c r="AT760" s="323"/>
      <c r="AU760" s="323"/>
      <c r="AV760" s="323"/>
      <c r="AW760" s="323"/>
      <c r="AX760" s="323"/>
      <c r="AY760" s="323"/>
      <c r="AZ760" s="323"/>
    </row>
    <row r="761" spans="1:52" s="61" customFormat="1" ht="15.75" hidden="1" customHeight="1" x14ac:dyDescent="0.25">
      <c r="A761" s="281" t="str">
        <f>CONCATENATE(F761,"-",C761)</f>
        <v>392-036-032-00514</v>
      </c>
      <c r="B761" s="261" t="str">
        <f>ТабТП[[#This Row],[Код ВЛ]]&amp;TRIM(ТабТП[[#This Row],[Наименование ТП]])</f>
        <v>392-036-032ТП 20-14</v>
      </c>
      <c r="C761" s="281" t="s">
        <v>736</v>
      </c>
      <c r="D761" s="196" t="s">
        <v>3563</v>
      </c>
      <c r="E761" s="281" t="str">
        <f>INDEX(ТабЛЭП[],MATCH(ТабТП[Код ПС]&amp;TRIM(G761),ТабЛЭП[Ключ],0),7)</f>
        <v>Y00093</v>
      </c>
      <c r="F761" s="278" t="str">
        <f>INDEX(ТабЛЭП[],MATCH(ТабТП[Код ПС]&amp;TRIM(G761),ТабЛЭП[Ключ],0),1)</f>
        <v>392-036-032</v>
      </c>
      <c r="G761" s="303" t="s">
        <v>234</v>
      </c>
      <c r="H761" s="280" t="str">
        <f>INDEX(ТабПС[],MATCH(I761,Подстанции,0),1)</f>
        <v>392-036</v>
      </c>
      <c r="I761" s="447" t="s">
        <v>255</v>
      </c>
      <c r="J761" s="328"/>
      <c r="K761" s="328"/>
      <c r="L761" s="328"/>
      <c r="M761" s="328"/>
      <c r="N761" s="328"/>
      <c r="O761" s="328"/>
      <c r="P761" s="328"/>
      <c r="Q761" s="328"/>
      <c r="R761" s="328"/>
      <c r="S761" s="328"/>
      <c r="T761" s="328"/>
      <c r="U761" s="328"/>
      <c r="V761" s="328"/>
      <c r="W761" s="328"/>
      <c r="X761" s="328"/>
      <c r="Y761" s="328"/>
      <c r="Z761" s="328"/>
      <c r="AA761" s="328"/>
      <c r="AB761" s="328"/>
      <c r="AC761" s="328"/>
      <c r="AD761" s="328"/>
      <c r="AE761" s="328"/>
      <c r="AF761" s="328"/>
      <c r="AG761" s="328"/>
      <c r="AH761" s="322"/>
      <c r="AI761" s="328"/>
      <c r="AJ761" s="420" t="s">
        <v>145</v>
      </c>
      <c r="AK761" s="328"/>
      <c r="AL761" s="328"/>
      <c r="AM761" s="210"/>
      <c r="AN761" s="263"/>
      <c r="AO761" s="263"/>
      <c r="AP761" s="263"/>
      <c r="AQ761" s="323"/>
      <c r="AR761" s="323"/>
      <c r="AS761" s="323"/>
      <c r="AT761" s="323"/>
      <c r="AU761" s="323"/>
      <c r="AV761" s="323"/>
      <c r="AW761" s="323"/>
      <c r="AX761" s="323"/>
      <c r="AY761" s="323"/>
      <c r="AZ761" s="323"/>
    </row>
    <row r="762" spans="1:52" s="61" customFormat="1" ht="15.75" hidden="1" customHeight="1" x14ac:dyDescent="0.25">
      <c r="A762" s="281" t="str">
        <f>CONCATENATE(F762,"-",C762)</f>
        <v>392-036-032-00515</v>
      </c>
      <c r="B762" s="261" t="str">
        <f>ТабТП[[#This Row],[Код ВЛ]]&amp;TRIM(ТабТП[[#This Row],[Наименование ТП]])</f>
        <v>392-036-032ТП 20-15</v>
      </c>
      <c r="C762" s="281" t="s">
        <v>737</v>
      </c>
      <c r="D762" s="196" t="s">
        <v>3564</v>
      </c>
      <c r="E762" s="281" t="str">
        <f>INDEX(ТабЛЭП[],MATCH(ТабТП[Код ПС]&amp;TRIM(G762),ТабЛЭП[Ключ],0),7)</f>
        <v>Y00093</v>
      </c>
      <c r="F762" s="278" t="str">
        <f>INDEX(ТабЛЭП[],MATCH(ТабТП[Код ПС]&amp;TRIM(G762),ТабЛЭП[Ключ],0),1)</f>
        <v>392-036-032</v>
      </c>
      <c r="G762" s="303" t="s">
        <v>234</v>
      </c>
      <c r="H762" s="280" t="str">
        <f>INDEX(ТабПС[],MATCH(I762,Подстанции,0),1)</f>
        <v>392-036</v>
      </c>
      <c r="I762" s="58" t="s">
        <v>255</v>
      </c>
      <c r="J762" s="328"/>
      <c r="K762" s="328"/>
      <c r="L762" s="328"/>
      <c r="M762" s="328"/>
      <c r="N762" s="328"/>
      <c r="O762" s="328"/>
      <c r="P762" s="328"/>
      <c r="Q762" s="328"/>
      <c r="R762" s="328"/>
      <c r="S762" s="328"/>
      <c r="T762" s="328"/>
      <c r="U762" s="328"/>
      <c r="V762" s="328"/>
      <c r="W762" s="328"/>
      <c r="X762" s="328"/>
      <c r="Y762" s="328"/>
      <c r="Z762" s="328"/>
      <c r="AA762" s="328"/>
      <c r="AB762" s="328"/>
      <c r="AC762" s="328"/>
      <c r="AD762" s="328"/>
      <c r="AE762" s="328"/>
      <c r="AF762" s="328"/>
      <c r="AG762" s="328"/>
      <c r="AH762" s="322"/>
      <c r="AI762" s="328"/>
      <c r="AJ762" s="420" t="s">
        <v>145</v>
      </c>
      <c r="AK762" s="328"/>
      <c r="AL762" s="328"/>
      <c r="AM762" s="210"/>
      <c r="AN762" s="263"/>
      <c r="AO762" s="263"/>
      <c r="AP762" s="263"/>
      <c r="AQ762" s="323"/>
      <c r="AR762" s="323"/>
      <c r="AS762" s="323"/>
      <c r="AT762" s="323"/>
      <c r="AU762" s="323"/>
      <c r="AV762" s="323"/>
      <c r="AW762" s="323"/>
      <c r="AX762" s="323"/>
      <c r="AY762" s="323"/>
      <c r="AZ762" s="323"/>
    </row>
    <row r="763" spans="1:52" s="61" customFormat="1" ht="15.75" hidden="1" customHeight="1" x14ac:dyDescent="0.25">
      <c r="A763" s="281" t="str">
        <f>CONCATENATE(F763,"-",C763)</f>
        <v>392-036-032-00516</v>
      </c>
      <c r="B763" s="261" t="str">
        <f>ТабТП[[#This Row],[Код ВЛ]]&amp;TRIM(ТабТП[[#This Row],[Наименование ТП]])</f>
        <v>392-036-032ТП 20-18 ж/д</v>
      </c>
      <c r="C763" s="281" t="s">
        <v>738</v>
      </c>
      <c r="D763" s="196" t="s">
        <v>3565</v>
      </c>
      <c r="E763" s="281" t="str">
        <f>INDEX(ТабЛЭП[],MATCH(ТабТП[Код ПС]&amp;TRIM(G763),ТабЛЭП[Ключ],0),7)</f>
        <v>Y00093</v>
      </c>
      <c r="F763" s="278" t="str">
        <f>INDEX(ТабЛЭП[],MATCH(ТабТП[Код ПС]&amp;TRIM(G763),ТабЛЭП[Ключ],0),1)</f>
        <v>392-036-032</v>
      </c>
      <c r="G763" s="303" t="s">
        <v>234</v>
      </c>
      <c r="H763" s="280" t="str">
        <f>INDEX(ТабПС[],MATCH(I763,Подстанции,0),1)</f>
        <v>392-036</v>
      </c>
      <c r="I763" s="58" t="s">
        <v>255</v>
      </c>
      <c r="J763" s="328"/>
      <c r="K763" s="328"/>
      <c r="L763" s="328"/>
      <c r="M763" s="328"/>
      <c r="N763" s="328"/>
      <c r="O763" s="328"/>
      <c r="P763" s="328"/>
      <c r="Q763" s="328"/>
      <c r="R763" s="328"/>
      <c r="S763" s="328"/>
      <c r="T763" s="328"/>
      <c r="U763" s="328"/>
      <c r="V763" s="328"/>
      <c r="W763" s="328"/>
      <c r="X763" s="328"/>
      <c r="Y763" s="328"/>
      <c r="Z763" s="328"/>
      <c r="AA763" s="328"/>
      <c r="AB763" s="328"/>
      <c r="AC763" s="328"/>
      <c r="AD763" s="328"/>
      <c r="AE763" s="328"/>
      <c r="AF763" s="328"/>
      <c r="AG763" s="328"/>
      <c r="AH763" s="322"/>
      <c r="AI763" s="328"/>
      <c r="AJ763" s="420" t="s">
        <v>145</v>
      </c>
      <c r="AK763" s="328"/>
      <c r="AL763" s="328"/>
      <c r="AM763" s="210"/>
      <c r="AN763" s="263"/>
      <c r="AO763" s="263"/>
      <c r="AP763" s="263"/>
      <c r="AQ763" s="323"/>
      <c r="AR763" s="323"/>
      <c r="AS763" s="323"/>
      <c r="AT763" s="323"/>
      <c r="AU763" s="323"/>
      <c r="AV763" s="323"/>
      <c r="AW763" s="323"/>
      <c r="AX763" s="323"/>
      <c r="AY763" s="323"/>
      <c r="AZ763" s="323"/>
    </row>
    <row r="764" spans="1:52" s="61" customFormat="1" ht="15.75" hidden="1" customHeight="1" x14ac:dyDescent="0.25">
      <c r="A764" s="281" t="str">
        <f>CONCATENATE(F764,"-",C764)</f>
        <v>392-036-032-00517</v>
      </c>
      <c r="B764" s="261" t="str">
        <f>ТабТП[[#This Row],[Код ВЛ]]&amp;TRIM(ТабТП[[#This Row],[Наименование ТП]])</f>
        <v>392-036-032ТП 21-15 Т2 Психоневрологический интернат аб.</v>
      </c>
      <c r="C764" s="281" t="s">
        <v>739</v>
      </c>
      <c r="D764" s="196" t="s">
        <v>3566</v>
      </c>
      <c r="E764" s="281" t="str">
        <f>INDEX(ТабЛЭП[],MATCH(ТабТП[Код ПС]&amp;TRIM(G764),ТабЛЭП[Ключ],0),7)</f>
        <v>Y00093</v>
      </c>
      <c r="F764" s="278" t="str">
        <f>INDEX(ТабЛЭП[],MATCH(ТабТП[Код ПС]&amp;TRIM(G764),ТабЛЭП[Ключ],0),1)</f>
        <v>392-036-032</v>
      </c>
      <c r="G764" s="303" t="s">
        <v>234</v>
      </c>
      <c r="H764" s="280" t="str">
        <f>INDEX(ТабПС[],MATCH(I764,Подстанции,0),1)</f>
        <v>392-036</v>
      </c>
      <c r="I764" s="58" t="s">
        <v>255</v>
      </c>
      <c r="J764" s="328"/>
      <c r="K764" s="328"/>
      <c r="L764" s="328"/>
      <c r="M764" s="328"/>
      <c r="N764" s="328"/>
      <c r="O764" s="328"/>
      <c r="P764" s="328"/>
      <c r="Q764" s="328"/>
      <c r="R764" s="328"/>
      <c r="S764" s="328"/>
      <c r="T764" s="328"/>
      <c r="U764" s="328"/>
      <c r="V764" s="328"/>
      <c r="W764" s="328"/>
      <c r="X764" s="328"/>
      <c r="Y764" s="328"/>
      <c r="Z764" s="328"/>
      <c r="AA764" s="328"/>
      <c r="AB764" s="328"/>
      <c r="AC764" s="328"/>
      <c r="AD764" s="328"/>
      <c r="AE764" s="328"/>
      <c r="AF764" s="328"/>
      <c r="AG764" s="328"/>
      <c r="AH764" s="322"/>
      <c r="AI764" s="328"/>
      <c r="AJ764" s="420" t="s">
        <v>145</v>
      </c>
      <c r="AK764" s="328"/>
      <c r="AL764" s="328"/>
      <c r="AM764" s="210"/>
      <c r="AN764" s="263"/>
      <c r="AO764" s="263"/>
      <c r="AP764" s="263"/>
      <c r="AQ764" s="323"/>
      <c r="AR764" s="323"/>
      <c r="AS764" s="323"/>
      <c r="AT764" s="323"/>
      <c r="AU764" s="323"/>
      <c r="AV764" s="323"/>
      <c r="AW764" s="323"/>
      <c r="AX764" s="323"/>
      <c r="AY764" s="323"/>
      <c r="AZ764" s="323"/>
    </row>
    <row r="765" spans="1:52" s="61" customFormat="1" ht="15.75" hidden="1" customHeight="1" x14ac:dyDescent="0.25">
      <c r="A765" s="281" t="str">
        <f>CONCATENATE(F765,"-",C765)</f>
        <v>392-036-032-00518</v>
      </c>
      <c r="B765" s="261" t="str">
        <f>ТабТП[[#This Row],[Код ВЛ]]&amp;TRIM(ТабТП[[#This Row],[Наименование ТП]])</f>
        <v>392-036-032ТП 79 Т-1 школа МУП</v>
      </c>
      <c r="C765" s="281" t="s">
        <v>740</v>
      </c>
      <c r="D765" s="196" t="s">
        <v>3567</v>
      </c>
      <c r="E765" s="281" t="str">
        <f>INDEX(ТабЛЭП[],MATCH(ТабТП[Код ПС]&amp;TRIM(G765),ТабЛЭП[Ключ],0),7)</f>
        <v>Y00093</v>
      </c>
      <c r="F765" s="278" t="str">
        <f>INDEX(ТабЛЭП[],MATCH(ТабТП[Код ПС]&amp;TRIM(G765),ТабЛЭП[Ключ],0),1)</f>
        <v>392-036-032</v>
      </c>
      <c r="G765" s="303" t="s">
        <v>234</v>
      </c>
      <c r="H765" s="280" t="str">
        <f>INDEX(ТабПС[],MATCH(I765,Подстанции,0),1)</f>
        <v>392-036</v>
      </c>
      <c r="I765" s="58" t="s">
        <v>255</v>
      </c>
      <c r="J765" s="328"/>
      <c r="K765" s="328"/>
      <c r="L765" s="328"/>
      <c r="M765" s="328"/>
      <c r="N765" s="328"/>
      <c r="O765" s="328"/>
      <c r="P765" s="328"/>
      <c r="Q765" s="328"/>
      <c r="R765" s="328"/>
      <c r="S765" s="328"/>
      <c r="T765" s="328"/>
      <c r="U765" s="328"/>
      <c r="V765" s="328"/>
      <c r="W765" s="328"/>
      <c r="X765" s="328"/>
      <c r="Y765" s="328"/>
      <c r="Z765" s="328"/>
      <c r="AA765" s="328"/>
      <c r="AB765" s="328"/>
      <c r="AC765" s="328"/>
      <c r="AD765" s="328"/>
      <c r="AE765" s="328"/>
      <c r="AF765" s="328"/>
      <c r="AG765" s="328"/>
      <c r="AH765" s="322"/>
      <c r="AI765" s="328"/>
      <c r="AJ765" s="420" t="s">
        <v>145</v>
      </c>
      <c r="AK765" s="328"/>
      <c r="AL765" s="328"/>
      <c r="AM765" s="210"/>
      <c r="AN765" s="263"/>
      <c r="AO765" s="263"/>
      <c r="AP765" s="263"/>
      <c r="AQ765" s="323"/>
      <c r="AR765" s="323"/>
      <c r="AS765" s="323"/>
      <c r="AT765" s="323"/>
      <c r="AU765" s="323"/>
      <c r="AV765" s="323"/>
      <c r="AW765" s="323"/>
      <c r="AX765" s="323"/>
      <c r="AY765" s="323"/>
      <c r="AZ765" s="323"/>
    </row>
    <row r="766" spans="1:52" s="61" customFormat="1" ht="15.75" hidden="1" customHeight="1" x14ac:dyDescent="0.25">
      <c r="A766" s="281" t="str">
        <f>CONCATENATE(F766,"-",C766)</f>
        <v>392-036-032-00519</v>
      </c>
      <c r="B766" s="261" t="str">
        <f>ТабТП[[#This Row],[Код ВЛ]]&amp;TRIM(ТабТП[[#This Row],[Наименование ТП]])</f>
        <v>392-036-032ТП В-122</v>
      </c>
      <c r="C766" s="281" t="s">
        <v>741</v>
      </c>
      <c r="D766" s="196" t="s">
        <v>3568</v>
      </c>
      <c r="E766" s="281" t="str">
        <f>INDEX(ТабЛЭП[],MATCH(ТабТП[Код ПС]&amp;TRIM(G766),ТабЛЭП[Ключ],0),7)</f>
        <v>Y00093</v>
      </c>
      <c r="F766" s="278" t="str">
        <f>INDEX(ТабЛЭП[],MATCH(ТабТП[Код ПС]&amp;TRIM(G766),ТабЛЭП[Ключ],0),1)</f>
        <v>392-036-032</v>
      </c>
      <c r="G766" s="303" t="s">
        <v>234</v>
      </c>
      <c r="H766" s="280" t="str">
        <f>INDEX(ТабПС[],MATCH(I766,Подстанции,0),1)</f>
        <v>392-036</v>
      </c>
      <c r="I766" s="447" t="s">
        <v>255</v>
      </c>
      <c r="J766" s="328"/>
      <c r="K766" s="328"/>
      <c r="L766" s="328"/>
      <c r="M766" s="328"/>
      <c r="N766" s="328"/>
      <c r="O766" s="328"/>
      <c r="P766" s="328"/>
      <c r="Q766" s="328"/>
      <c r="R766" s="328"/>
      <c r="S766" s="328"/>
      <c r="T766" s="328"/>
      <c r="U766" s="328"/>
      <c r="V766" s="328"/>
      <c r="W766" s="328"/>
      <c r="X766" s="328"/>
      <c r="Y766" s="328"/>
      <c r="Z766" s="328"/>
      <c r="AA766" s="328"/>
      <c r="AB766" s="328"/>
      <c r="AC766" s="328"/>
      <c r="AD766" s="328"/>
      <c r="AE766" s="328"/>
      <c r="AF766" s="328"/>
      <c r="AG766" s="328"/>
      <c r="AH766" s="322"/>
      <c r="AI766" s="328"/>
      <c r="AJ766" s="420" t="s">
        <v>145</v>
      </c>
      <c r="AK766" s="328"/>
      <c r="AL766" s="328"/>
      <c r="AM766" s="210"/>
      <c r="AN766" s="263"/>
      <c r="AO766" s="263"/>
      <c r="AP766" s="263"/>
      <c r="AQ766" s="323"/>
      <c r="AR766" s="323"/>
      <c r="AS766" s="323"/>
      <c r="AT766" s="323"/>
      <c r="AU766" s="323"/>
      <c r="AV766" s="323"/>
      <c r="AW766" s="323"/>
      <c r="AX766" s="323"/>
      <c r="AY766" s="323"/>
      <c r="AZ766" s="323"/>
    </row>
    <row r="767" spans="1:52" s="61" customFormat="1" ht="15.75" hidden="1" customHeight="1" x14ac:dyDescent="0.25">
      <c r="A767" s="281" t="str">
        <f>CONCATENATE(F767,"-",C767)</f>
        <v>392-036-032-00520</v>
      </c>
      <c r="B767" s="261" t="str">
        <f>ТабТП[[#This Row],[Код ВЛ]]&amp;TRIM(ТабТП[[#This Row],[Наименование ТП]])</f>
        <v>392-036-032ТП В-90</v>
      </c>
      <c r="C767" s="281" t="s">
        <v>742</v>
      </c>
      <c r="D767" s="196" t="s">
        <v>3569</v>
      </c>
      <c r="E767" s="281" t="str">
        <f>INDEX(ТабЛЭП[],MATCH(ТабТП[Код ПС]&amp;TRIM(G767),ТабЛЭП[Ключ],0),7)</f>
        <v>Y00093</v>
      </c>
      <c r="F767" s="278" t="str">
        <f>INDEX(ТабЛЭП[],MATCH(ТабТП[Код ПС]&amp;TRIM(G767),ТабЛЭП[Ключ],0),1)</f>
        <v>392-036-032</v>
      </c>
      <c r="G767" s="303" t="s">
        <v>234</v>
      </c>
      <c r="H767" s="280" t="str">
        <f>INDEX(ТабПС[],MATCH(I767,Подстанции,0),1)</f>
        <v>392-036</v>
      </c>
      <c r="I767" s="447" t="s">
        <v>255</v>
      </c>
      <c r="J767" s="328"/>
      <c r="K767" s="328"/>
      <c r="L767" s="328"/>
      <c r="M767" s="328"/>
      <c r="N767" s="328"/>
      <c r="O767" s="328"/>
      <c r="P767" s="328"/>
      <c r="Q767" s="328"/>
      <c r="R767" s="328"/>
      <c r="S767" s="328"/>
      <c r="T767" s="328"/>
      <c r="U767" s="328"/>
      <c r="V767" s="328"/>
      <c r="W767" s="328"/>
      <c r="X767" s="328"/>
      <c r="Y767" s="328"/>
      <c r="Z767" s="328"/>
      <c r="AA767" s="328"/>
      <c r="AB767" s="328"/>
      <c r="AC767" s="328"/>
      <c r="AD767" s="328"/>
      <c r="AE767" s="328"/>
      <c r="AF767" s="328"/>
      <c r="AG767" s="328"/>
      <c r="AH767" s="322"/>
      <c r="AI767" s="328"/>
      <c r="AJ767" s="420" t="s">
        <v>145</v>
      </c>
      <c r="AK767" s="328"/>
      <c r="AL767" s="328"/>
      <c r="AM767" s="210"/>
      <c r="AN767" s="263"/>
      <c r="AO767" s="263"/>
      <c r="AP767" s="263"/>
      <c r="AQ767" s="323"/>
      <c r="AR767" s="323"/>
      <c r="AS767" s="323"/>
      <c r="AT767" s="323"/>
      <c r="AU767" s="323"/>
      <c r="AV767" s="323"/>
      <c r="AW767" s="323"/>
      <c r="AX767" s="323"/>
      <c r="AY767" s="323"/>
      <c r="AZ767" s="323"/>
    </row>
    <row r="768" spans="1:52" s="61" customFormat="1" ht="31.5" hidden="1" x14ac:dyDescent="0.25">
      <c r="A768" s="176" t="str">
        <f>CONCATENATE(F768,"-",C768)</f>
        <v>392-036-032-02235</v>
      </c>
      <c r="B768" s="491" t="str">
        <f>ТабТП[[#This Row],[Код ВЛ]]&amp;TRIM(ТабТП[[#This Row],[Наименование ТП]])</f>
        <v>392-036-032ТП 20-08</v>
      </c>
      <c r="C768" s="284" t="s">
        <v>2985</v>
      </c>
      <c r="D768" s="499" t="s">
        <v>3570</v>
      </c>
      <c r="E768" s="177" t="str">
        <f>INDEX(ТабЛЭП[],MATCH(ТабТП[Код ПС]&amp;TRIM(G768),ТабЛЭП[Ключ],0),7)</f>
        <v>Y00093</v>
      </c>
      <c r="F768" s="178" t="str">
        <f>INDEX(ТабЛЭП[],MATCH(ТабТП[Код ПС]&amp;TRIM(G768),ТабЛЭП[Ключ],0),1)</f>
        <v>392-036-032</v>
      </c>
      <c r="G768" s="290" t="s">
        <v>234</v>
      </c>
      <c r="H768" s="179" t="str">
        <f>INDEX(ТабПС[],MATCH(I768,Подстанции,0),1)</f>
        <v>392-036</v>
      </c>
      <c r="I768" s="447" t="s">
        <v>255</v>
      </c>
      <c r="J768" s="328"/>
      <c r="K768" s="328"/>
      <c r="L768" s="328"/>
      <c r="M768" s="328"/>
      <c r="N768" s="328"/>
      <c r="O768" s="180"/>
      <c r="P768" s="328"/>
      <c r="Q768" s="328"/>
      <c r="R768" s="328"/>
      <c r="S768" s="328"/>
      <c r="T768" s="328"/>
      <c r="U768" s="328"/>
      <c r="V768" s="328"/>
      <c r="W768" s="328"/>
      <c r="X768" s="328"/>
      <c r="Y768" s="328"/>
      <c r="Z768" s="328"/>
      <c r="AA768" s="328"/>
      <c r="AB768" s="328"/>
      <c r="AC768" s="328"/>
      <c r="AD768" s="180"/>
      <c r="AE768" s="180"/>
      <c r="AF768" s="180"/>
      <c r="AG768" s="328"/>
      <c r="AH768" s="181"/>
      <c r="AI768" s="181"/>
      <c r="AJ768" s="390" t="s">
        <v>145</v>
      </c>
      <c r="AK768" s="180"/>
      <c r="AL768" s="180"/>
      <c r="AM768" s="180"/>
      <c r="AN768" s="182"/>
      <c r="AO768" s="182"/>
      <c r="AP768" s="182"/>
      <c r="AQ768" s="323"/>
      <c r="AR768" s="323"/>
      <c r="AS768" s="323"/>
      <c r="AT768" s="323"/>
      <c r="AU768" s="323"/>
      <c r="AV768" s="323"/>
      <c r="AW768" s="323"/>
      <c r="AX768" s="323"/>
      <c r="AY768" s="323"/>
      <c r="AZ768" s="323"/>
    </row>
    <row r="769" spans="1:52" s="61" customFormat="1" ht="31.5" hidden="1" x14ac:dyDescent="0.25">
      <c r="A769" s="176" t="str">
        <f>CONCATENATE(F769,"-",C769)</f>
        <v>392-036-032-02236</v>
      </c>
      <c r="B769" s="491" t="str">
        <f>ТабТП[[#This Row],[Код ВЛ]]&amp;TRIM(ТабТП[[#This Row],[Наименование ТП]])</f>
        <v>392-036-032ТП 20-13</v>
      </c>
      <c r="C769" s="284" t="s">
        <v>2986</v>
      </c>
      <c r="D769" s="499" t="s">
        <v>3571</v>
      </c>
      <c r="E769" s="177" t="str">
        <f>INDEX(ТабЛЭП[],MATCH(ТабТП[Код ПС]&amp;TRIM(G769),ТабЛЭП[Ключ],0),7)</f>
        <v>Y00093</v>
      </c>
      <c r="F769" s="178" t="str">
        <f>INDEX(ТабЛЭП[],MATCH(ТабТП[Код ПС]&amp;TRIM(G769),ТабЛЭП[Ключ],0),1)</f>
        <v>392-036-032</v>
      </c>
      <c r="G769" s="290" t="s">
        <v>234</v>
      </c>
      <c r="H769" s="179" t="str">
        <f>INDEX(ТабПС[],MATCH(I769,Подстанции,0),1)</f>
        <v>392-036</v>
      </c>
      <c r="I769" s="447" t="s">
        <v>255</v>
      </c>
      <c r="J769" s="328"/>
      <c r="K769" s="328"/>
      <c r="L769" s="328"/>
      <c r="M769" s="328"/>
      <c r="N769" s="328"/>
      <c r="O769" s="180"/>
      <c r="P769" s="328"/>
      <c r="Q769" s="328"/>
      <c r="R769" s="328"/>
      <c r="S769" s="328"/>
      <c r="T769" s="328"/>
      <c r="U769" s="328"/>
      <c r="V769" s="328"/>
      <c r="W769" s="328"/>
      <c r="X769" s="328"/>
      <c r="Y769" s="328"/>
      <c r="Z769" s="328"/>
      <c r="AA769" s="328"/>
      <c r="AB769" s="328"/>
      <c r="AC769" s="328"/>
      <c r="AD769" s="180"/>
      <c r="AE769" s="180"/>
      <c r="AF769" s="180"/>
      <c r="AG769" s="328"/>
      <c r="AH769" s="181"/>
      <c r="AI769" s="181"/>
      <c r="AJ769" s="390" t="s">
        <v>145</v>
      </c>
      <c r="AK769" s="180"/>
      <c r="AL769" s="180"/>
      <c r="AM769" s="180"/>
      <c r="AN769" s="182"/>
      <c r="AO769" s="182"/>
      <c r="AP769" s="182"/>
      <c r="AQ769" s="323"/>
      <c r="AR769" s="323"/>
      <c r="AS769" s="323"/>
      <c r="AT769" s="323"/>
      <c r="AU769" s="323"/>
      <c r="AV769" s="323"/>
      <c r="AW769" s="323"/>
      <c r="AX769" s="323"/>
      <c r="AY769" s="323"/>
      <c r="AZ769" s="323"/>
    </row>
    <row r="770" spans="1:52" s="61" customFormat="1" ht="15.75" hidden="1" customHeight="1" x14ac:dyDescent="0.25">
      <c r="A770" s="484" t="str">
        <f>CONCATENATE(F770,"-",C770)</f>
        <v>392-036-032-02237</v>
      </c>
      <c r="B770" s="491" t="str">
        <f>ТабТП[[#This Row],[Код ВЛ]]&amp;TRIM(ТабТП[[#This Row],[Наименование ТП]])</f>
        <v>392-036-032ТП 79 Т-2 школа МУП</v>
      </c>
      <c r="C770" s="479" t="s">
        <v>2987</v>
      </c>
      <c r="D770" s="480" t="s">
        <v>3572</v>
      </c>
      <c r="E770" s="508" t="str">
        <f>INDEX(ТабЛЭП[],MATCH(ТабТП[Код ПС]&amp;TRIM(G770),ТабЛЭП[Ключ],0),7)</f>
        <v>Y00093</v>
      </c>
      <c r="F770" s="178" t="str">
        <f>INDEX(ТабЛЭП[],MATCH(ТабТП[Код ПС]&amp;TRIM(G770),ТабЛЭП[Ключ],0),1)</f>
        <v>392-036-032</v>
      </c>
      <c r="G770" s="290" t="s">
        <v>234</v>
      </c>
      <c r="H770" s="179" t="str">
        <f>INDEX(ТабПС[],MATCH(I770,Подстанции,0),1)</f>
        <v>392-036</v>
      </c>
      <c r="I770" s="447" t="s">
        <v>255</v>
      </c>
      <c r="J770" s="328"/>
      <c r="K770" s="328"/>
      <c r="L770" s="328"/>
      <c r="M770" s="328"/>
      <c r="N770" s="328"/>
      <c r="O770" s="180"/>
      <c r="P770" s="328"/>
      <c r="Q770" s="328"/>
      <c r="R770" s="328"/>
      <c r="S770" s="328"/>
      <c r="T770" s="328"/>
      <c r="U770" s="328"/>
      <c r="V770" s="328"/>
      <c r="W770" s="328"/>
      <c r="X770" s="328"/>
      <c r="Y770" s="328"/>
      <c r="Z770" s="328"/>
      <c r="AA770" s="328"/>
      <c r="AB770" s="328"/>
      <c r="AC770" s="328"/>
      <c r="AD770" s="180"/>
      <c r="AE770" s="180"/>
      <c r="AF770" s="180"/>
      <c r="AG770" s="328"/>
      <c r="AH770" s="181"/>
      <c r="AI770" s="181"/>
      <c r="AJ770" s="390" t="s">
        <v>145</v>
      </c>
      <c r="AK770" s="180"/>
      <c r="AL770" s="180"/>
      <c r="AM770" s="180"/>
      <c r="AN770" s="182"/>
      <c r="AO770" s="182"/>
      <c r="AP770" s="182"/>
      <c r="AQ770" s="323"/>
      <c r="AR770" s="323"/>
      <c r="AS770" s="323"/>
      <c r="AT770" s="323"/>
      <c r="AU770" s="323"/>
      <c r="AV770" s="323"/>
      <c r="AW770" s="323"/>
      <c r="AX770" s="323"/>
      <c r="AY770" s="323"/>
      <c r="AZ770" s="323"/>
    </row>
    <row r="771" spans="1:52" s="61" customFormat="1" ht="31.5" hidden="1" x14ac:dyDescent="0.25">
      <c r="A771" s="176" t="str">
        <f>CONCATENATE(F771,"-",C771)</f>
        <v>392-036-032-02238</v>
      </c>
      <c r="B771" s="491" t="str">
        <f>ТабТП[[#This Row],[Код ВЛ]]&amp;TRIM(ТабТП[[#This Row],[Наименование ТП]])</f>
        <v>392-036-032ТП 215 Т-1</v>
      </c>
      <c r="C771" s="284" t="s">
        <v>2988</v>
      </c>
      <c r="D771" s="499" t="s">
        <v>3573</v>
      </c>
      <c r="E771" s="177" t="str">
        <f>INDEX(ТабЛЭП[],MATCH(ТабТП[Код ПС]&amp;TRIM(G771),ТабЛЭП[Ключ],0),7)</f>
        <v>Y00093</v>
      </c>
      <c r="F771" s="178" t="str">
        <f>INDEX(ТабЛЭП[],MATCH(ТабТП[Код ПС]&amp;TRIM(G771),ТабЛЭП[Ключ],0),1)</f>
        <v>392-036-032</v>
      </c>
      <c r="G771" s="290" t="s">
        <v>234</v>
      </c>
      <c r="H771" s="179" t="str">
        <f>INDEX(ТабПС[],MATCH(I771,Подстанции,0),1)</f>
        <v>392-036</v>
      </c>
      <c r="I771" s="447" t="s">
        <v>255</v>
      </c>
      <c r="J771" s="328"/>
      <c r="K771" s="328"/>
      <c r="L771" s="328"/>
      <c r="M771" s="328"/>
      <c r="N771" s="328"/>
      <c r="O771" s="180"/>
      <c r="P771" s="328"/>
      <c r="Q771" s="328"/>
      <c r="R771" s="328"/>
      <c r="S771" s="328"/>
      <c r="T771" s="328"/>
      <c r="U771" s="328"/>
      <c r="V771" s="328"/>
      <c r="W771" s="328"/>
      <c r="X771" s="328"/>
      <c r="Y771" s="328"/>
      <c r="Z771" s="328"/>
      <c r="AA771" s="328"/>
      <c r="AB771" s="328"/>
      <c r="AC771" s="328"/>
      <c r="AD771" s="180"/>
      <c r="AE771" s="180"/>
      <c r="AF771" s="180"/>
      <c r="AG771" s="328"/>
      <c r="AH771" s="181"/>
      <c r="AI771" s="181"/>
      <c r="AJ771" s="390" t="s">
        <v>145</v>
      </c>
      <c r="AK771" s="180"/>
      <c r="AL771" s="180"/>
      <c r="AM771" s="180"/>
      <c r="AN771" s="182"/>
      <c r="AO771" s="182"/>
      <c r="AP771" s="182"/>
      <c r="AQ771" s="323"/>
      <c r="AR771" s="323"/>
      <c r="AS771" s="323"/>
      <c r="AT771" s="323"/>
      <c r="AU771" s="323"/>
      <c r="AV771" s="323"/>
      <c r="AW771" s="323"/>
      <c r="AX771" s="323"/>
      <c r="AY771" s="323"/>
      <c r="AZ771" s="323"/>
    </row>
    <row r="772" spans="1:52" s="61" customFormat="1" ht="31.5" hidden="1" x14ac:dyDescent="0.25">
      <c r="A772" s="197" t="str">
        <f>CONCATENATE(F772,"-",C772)</f>
        <v>392-036-033-00521</v>
      </c>
      <c r="B772" s="261" t="str">
        <f>ТабТП[[#This Row],[Код ВЛ]]&amp;TRIM(ТабТП[[#This Row],[Наименование ТП]])</f>
        <v>392-036-033ТП 21-02</v>
      </c>
      <c r="C772" s="197" t="s">
        <v>743</v>
      </c>
      <c r="D772" s="198" t="s">
        <v>3439</v>
      </c>
      <c r="E772" s="206" t="str">
        <f>INDEX(ТабЛЭП[],MATCH(ТабТП[Код ПС]&amp;TRIM(G772),ТабЛЭП[Ключ],0),7)</f>
        <v>Y00094</v>
      </c>
      <c r="F772" s="278" t="str">
        <f>INDEX(ТабЛЭП[],MATCH(ТабТП[Код ПС]&amp;TRIM(G772),ТабЛЭП[Ключ],0),1)</f>
        <v>392-036-033</v>
      </c>
      <c r="G772" s="444" t="s">
        <v>233</v>
      </c>
      <c r="H772" s="280" t="str">
        <f>INDEX(ТабПС[],MATCH(I772,Подстанции,0),1)</f>
        <v>392-036</v>
      </c>
      <c r="I772" s="58" t="s">
        <v>255</v>
      </c>
      <c r="J772" s="328"/>
      <c r="K772" s="328"/>
      <c r="L772" s="328"/>
      <c r="M772" s="328"/>
      <c r="N772" s="328"/>
      <c r="O772" s="328"/>
      <c r="P772" s="328"/>
      <c r="Q772" s="328"/>
      <c r="R772" s="328"/>
      <c r="S772" s="328"/>
      <c r="T772" s="328"/>
      <c r="U772" s="328"/>
      <c r="V772" s="328"/>
      <c r="W772" s="328"/>
      <c r="X772" s="328"/>
      <c r="Y772" s="328"/>
      <c r="Z772" s="328"/>
      <c r="AA772" s="328"/>
      <c r="AB772" s="328"/>
      <c r="AC772" s="328"/>
      <c r="AD772" s="328"/>
      <c r="AE772" s="328"/>
      <c r="AF772" s="328"/>
      <c r="AG772" s="328"/>
      <c r="AH772" s="322"/>
      <c r="AI772" s="328"/>
      <c r="AJ772" s="420" t="s">
        <v>145</v>
      </c>
      <c r="AK772" s="328"/>
      <c r="AL772" s="328"/>
      <c r="AM772" s="210"/>
      <c r="AN772" s="263"/>
      <c r="AO772" s="263"/>
      <c r="AP772" s="263"/>
      <c r="AQ772" s="323"/>
      <c r="AR772" s="323"/>
      <c r="AS772" s="323"/>
      <c r="AT772" s="323"/>
      <c r="AU772" s="323"/>
      <c r="AV772" s="323"/>
      <c r="AW772" s="323"/>
      <c r="AX772" s="323"/>
      <c r="AY772" s="323"/>
      <c r="AZ772" s="323"/>
    </row>
    <row r="773" spans="1:52" s="61" customFormat="1" ht="15.75" hidden="1" customHeight="1" x14ac:dyDescent="0.25">
      <c r="A773" s="197" t="str">
        <f>CONCATENATE(F773,"-",C773)</f>
        <v>392-036-033-00522</v>
      </c>
      <c r="B773" s="261" t="str">
        <f>ТабТП[[#This Row],[Код ВЛ]]&amp;TRIM(ТабТП[[#This Row],[Наименование ТП]])</f>
        <v>392-036-033ТП 21-03</v>
      </c>
      <c r="C773" s="197" t="s">
        <v>744</v>
      </c>
      <c r="D773" s="198" t="s">
        <v>3440</v>
      </c>
      <c r="E773" s="206" t="str">
        <f>INDEX(ТабЛЭП[],MATCH(ТабТП[Код ПС]&amp;TRIM(G773),ТабЛЭП[Ключ],0),7)</f>
        <v>Y00094</v>
      </c>
      <c r="F773" s="8" t="str">
        <f>INDEX(ТабЛЭП[],MATCH(ТабТП[Код ПС]&amp;TRIM(G773),ТабЛЭП[Ключ],0),1)</f>
        <v>392-036-033</v>
      </c>
      <c r="G773" s="444" t="s">
        <v>233</v>
      </c>
      <c r="H773" s="57" t="str">
        <f>INDEX(ТабПС[],MATCH(I773,Подстанции,0),1)</f>
        <v>392-036</v>
      </c>
      <c r="I773" s="58" t="s">
        <v>255</v>
      </c>
      <c r="AH773" s="62"/>
      <c r="AJ773" s="330" t="s">
        <v>145</v>
      </c>
      <c r="AM773" s="78"/>
      <c r="AN773" s="79"/>
      <c r="AO773" s="79"/>
      <c r="AP773" s="79"/>
      <c r="AQ773" s="76"/>
      <c r="AR773" s="76"/>
      <c r="AS773" s="76"/>
      <c r="AT773" s="76"/>
      <c r="AU773" s="76"/>
      <c r="AV773" s="76"/>
      <c r="AW773" s="76"/>
      <c r="AX773" s="76"/>
      <c r="AY773" s="76"/>
      <c r="AZ773" s="323"/>
    </row>
    <row r="774" spans="1:52" s="61" customFormat="1" ht="15.75" hidden="1" customHeight="1" x14ac:dyDescent="0.25">
      <c r="A774" s="197" t="str">
        <f>CONCATENATE(F774,"-",C774)</f>
        <v>392-036-033-00523</v>
      </c>
      <c r="B774" s="261" t="str">
        <f>ТабТП[[#This Row],[Код ВЛ]]&amp;TRIM(ТабТП[[#This Row],[Наименование ТП]])</f>
        <v>392-036-033ТП 21-05</v>
      </c>
      <c r="C774" s="197" t="s">
        <v>745</v>
      </c>
      <c r="D774" s="198" t="s">
        <v>3574</v>
      </c>
      <c r="E774" s="206" t="str">
        <f>INDEX(ТабЛЭП[],MATCH(ТабТП[Код ПС]&amp;TRIM(G774),ТабЛЭП[Ключ],0),7)</f>
        <v>Y00094</v>
      </c>
      <c r="F774" s="8" t="str">
        <f>INDEX(ТабЛЭП[],MATCH(ТабТП[Код ПС]&amp;TRIM(G774),ТабЛЭП[Ключ],0),1)</f>
        <v>392-036-033</v>
      </c>
      <c r="G774" s="444" t="s">
        <v>233</v>
      </c>
      <c r="H774" s="57" t="str">
        <f>INDEX(ТабПС[],MATCH(I774,Подстанции,0),1)</f>
        <v>392-036</v>
      </c>
      <c r="I774" s="58" t="s">
        <v>255</v>
      </c>
      <c r="M774" s="328"/>
      <c r="X774" s="328"/>
      <c r="AH774" s="62"/>
      <c r="AJ774" s="330" t="s">
        <v>145</v>
      </c>
      <c r="AM774" s="78"/>
      <c r="AN774" s="79"/>
      <c r="AO774" s="79"/>
      <c r="AP774" s="79"/>
      <c r="AQ774" s="76"/>
      <c r="AR774" s="76"/>
      <c r="AS774" s="76"/>
      <c r="AT774" s="76"/>
      <c r="AU774" s="76"/>
      <c r="AV774" s="76"/>
      <c r="AW774" s="76"/>
      <c r="AX774" s="76"/>
      <c r="AY774" s="76"/>
      <c r="AZ774" s="323"/>
    </row>
    <row r="775" spans="1:52" s="61" customFormat="1" ht="15.75" hidden="1" customHeight="1" x14ac:dyDescent="0.25">
      <c r="A775" s="197" t="str">
        <f>CONCATENATE(F775,"-",C775)</f>
        <v>392-036-033-00524</v>
      </c>
      <c r="B775" s="261" t="str">
        <f>ТабТП[[#This Row],[Код ВЛ]]&amp;TRIM(ТабТП[[#This Row],[Наименование ТП]])</f>
        <v>392-036-033ТП 21-06</v>
      </c>
      <c r="C775" s="197" t="s">
        <v>746</v>
      </c>
      <c r="D775" s="198" t="s">
        <v>3575</v>
      </c>
      <c r="E775" s="206" t="str">
        <f>INDEX(ТабЛЭП[],MATCH(ТабТП[Код ПС]&amp;TRIM(G775),ТабЛЭП[Ключ],0),7)</f>
        <v>Y00094</v>
      </c>
      <c r="F775" s="278" t="str">
        <f>INDEX(ТабЛЭП[],MATCH(ТабТП[Код ПС]&amp;TRIM(G775),ТабЛЭП[Ключ],0),1)</f>
        <v>392-036-033</v>
      </c>
      <c r="G775" s="444" t="s">
        <v>233</v>
      </c>
      <c r="H775" s="280" t="str">
        <f>INDEX(ТабПС[],MATCH(I775,Подстанции,0),1)</f>
        <v>392-036</v>
      </c>
      <c r="I775" s="447" t="s">
        <v>255</v>
      </c>
      <c r="J775" s="328"/>
      <c r="K775" s="328"/>
      <c r="L775" s="328"/>
      <c r="M775" s="328"/>
      <c r="N775" s="328"/>
      <c r="O775" s="328"/>
      <c r="P775" s="328"/>
      <c r="Q775" s="328"/>
      <c r="R775" s="328"/>
      <c r="S775" s="328"/>
      <c r="T775" s="328"/>
      <c r="U775" s="328"/>
      <c r="V775" s="328"/>
      <c r="W775" s="328"/>
      <c r="X775" s="328"/>
      <c r="Y775" s="328"/>
      <c r="Z775" s="328"/>
      <c r="AA775" s="328"/>
      <c r="AB775" s="328"/>
      <c r="AC775" s="328"/>
      <c r="AD775" s="328"/>
      <c r="AE775" s="328"/>
      <c r="AF775" s="328"/>
      <c r="AG775" s="328"/>
      <c r="AH775" s="322"/>
      <c r="AI775" s="328"/>
      <c r="AJ775" s="420" t="s">
        <v>145</v>
      </c>
      <c r="AK775" s="328"/>
      <c r="AL775" s="328"/>
      <c r="AM775" s="210"/>
      <c r="AN775" s="263"/>
      <c r="AO775" s="263"/>
      <c r="AP775" s="263"/>
      <c r="AQ775" s="323"/>
      <c r="AR775" s="323"/>
      <c r="AS775" s="323"/>
      <c r="AT775" s="323"/>
      <c r="AU775" s="323"/>
      <c r="AV775" s="323"/>
      <c r="AW775" s="323"/>
      <c r="AX775" s="323"/>
      <c r="AY775" s="323"/>
      <c r="AZ775" s="323"/>
    </row>
    <row r="776" spans="1:52" s="61" customFormat="1" ht="15.75" hidden="1" customHeight="1" x14ac:dyDescent="0.25">
      <c r="A776" s="197" t="str">
        <f>CONCATENATE(F776,"-",C776)</f>
        <v>392-036-033-00525</v>
      </c>
      <c r="B776" s="261" t="str">
        <f>ТабТП[[#This Row],[Код ВЛ]]&amp;TRIM(ТабТП[[#This Row],[Наименование ТП]])</f>
        <v>392-036-033ТП 21-07</v>
      </c>
      <c r="C776" s="197" t="s">
        <v>747</v>
      </c>
      <c r="D776" s="198" t="s">
        <v>3576</v>
      </c>
      <c r="E776" s="206" t="str">
        <f>INDEX(ТабЛЭП[],MATCH(ТабТП[Код ПС]&amp;TRIM(G776),ТабЛЭП[Ключ],0),7)</f>
        <v>Y00094</v>
      </c>
      <c r="F776" s="278" t="str">
        <f>INDEX(ТабЛЭП[],MATCH(ТабТП[Код ПС]&amp;TRIM(G776),ТабЛЭП[Ключ],0),1)</f>
        <v>392-036-033</v>
      </c>
      <c r="G776" s="444" t="s">
        <v>233</v>
      </c>
      <c r="H776" s="280" t="str">
        <f>INDEX(ТабПС[],MATCH(I776,Подстанции,0),1)</f>
        <v>392-036</v>
      </c>
      <c r="I776" s="447" t="s">
        <v>255</v>
      </c>
      <c r="J776" s="328"/>
      <c r="K776" s="328"/>
      <c r="L776" s="328"/>
      <c r="M776" s="328"/>
      <c r="N776" s="328"/>
      <c r="O776" s="328"/>
      <c r="P776" s="328"/>
      <c r="Q776" s="328"/>
      <c r="R776" s="328"/>
      <c r="S776" s="328"/>
      <c r="T776" s="328"/>
      <c r="U776" s="328"/>
      <c r="V776" s="328"/>
      <c r="W776" s="328"/>
      <c r="X776" s="328"/>
      <c r="Y776" s="328"/>
      <c r="Z776" s="328"/>
      <c r="AA776" s="328"/>
      <c r="AB776" s="328"/>
      <c r="AC776" s="328"/>
      <c r="AD776" s="328"/>
      <c r="AE776" s="328"/>
      <c r="AF776" s="328"/>
      <c r="AG776" s="328"/>
      <c r="AH776" s="322"/>
      <c r="AI776" s="328"/>
      <c r="AJ776" s="420" t="s">
        <v>145</v>
      </c>
      <c r="AK776" s="328"/>
      <c r="AL776" s="328"/>
      <c r="AM776" s="210"/>
      <c r="AN776" s="263"/>
      <c r="AO776" s="263"/>
      <c r="AP776" s="263"/>
      <c r="AQ776" s="323"/>
      <c r="AR776" s="323"/>
      <c r="AS776" s="323"/>
      <c r="AT776" s="323"/>
      <c r="AU776" s="323"/>
      <c r="AV776" s="323"/>
      <c r="AW776" s="323"/>
      <c r="AX776" s="323"/>
      <c r="AY776" s="323"/>
      <c r="AZ776" s="323"/>
    </row>
    <row r="777" spans="1:52" s="61" customFormat="1" ht="15.75" hidden="1" customHeight="1" x14ac:dyDescent="0.25">
      <c r="A777" s="197" t="str">
        <f>CONCATENATE(F777,"-",C777)</f>
        <v>392-036-033-00526</v>
      </c>
      <c r="B777" s="261" t="str">
        <f>ТабТП[[#This Row],[Код ВЛ]]&amp;TRIM(ТабТП[[#This Row],[Наименование ТП]])</f>
        <v>392-036-033ТП 21-08</v>
      </c>
      <c r="C777" s="197" t="s">
        <v>748</v>
      </c>
      <c r="D777" s="198" t="s">
        <v>3577</v>
      </c>
      <c r="E777" s="206" t="str">
        <f>INDEX(ТабЛЭП[],MATCH(ТабТП[Код ПС]&amp;TRIM(G777),ТабЛЭП[Ключ],0),7)</f>
        <v>Y00094</v>
      </c>
      <c r="F777" s="278" t="str">
        <f>INDEX(ТабЛЭП[],MATCH(ТабТП[Код ПС]&amp;TRIM(G777),ТабЛЭП[Ключ],0),1)</f>
        <v>392-036-033</v>
      </c>
      <c r="G777" s="444" t="s">
        <v>233</v>
      </c>
      <c r="H777" s="280" t="str">
        <f>INDEX(ТабПС[],MATCH(I777,Подстанции,0),1)</f>
        <v>392-036</v>
      </c>
      <c r="I777" s="447" t="s">
        <v>255</v>
      </c>
      <c r="J777" s="328"/>
      <c r="K777" s="328"/>
      <c r="M777" s="328"/>
      <c r="N777" s="328"/>
      <c r="T777" s="328"/>
      <c r="U777" s="328"/>
      <c r="V777" s="328"/>
      <c r="W777" s="328"/>
      <c r="X777" s="328"/>
      <c r="Y777" s="328"/>
      <c r="Z777" s="328"/>
      <c r="AA777" s="328"/>
      <c r="AC777" s="328"/>
      <c r="AH777" s="322"/>
      <c r="AI777" s="328"/>
      <c r="AJ777" s="420" t="s">
        <v>145</v>
      </c>
      <c r="AM777" s="210"/>
      <c r="AN777" s="263"/>
      <c r="AO777" s="263"/>
      <c r="AP777" s="263"/>
      <c r="AQ777" s="323"/>
      <c r="AR777" s="323"/>
      <c r="AS777" s="323"/>
      <c r="AT777" s="323"/>
      <c r="AU777" s="323"/>
      <c r="AV777" s="323"/>
      <c r="AW777" s="323"/>
      <c r="AX777" s="323"/>
      <c r="AY777" s="323"/>
      <c r="AZ777" s="323"/>
    </row>
    <row r="778" spans="1:52" s="61" customFormat="1" ht="15.75" hidden="1" customHeight="1" x14ac:dyDescent="0.25">
      <c r="A778" s="197" t="str">
        <f>CONCATENATE(F778,"-",C778)</f>
        <v>392-036-033-00527</v>
      </c>
      <c r="B778" s="261" t="str">
        <f>ТабТП[[#This Row],[Код ВЛ]]&amp;TRIM(ТабТП[[#This Row],[Наименование ТП]])</f>
        <v>392-036-033ТП 21-09</v>
      </c>
      <c r="C778" s="197" t="s">
        <v>749</v>
      </c>
      <c r="D778" s="198" t="s">
        <v>3578</v>
      </c>
      <c r="E778" s="206" t="str">
        <f>INDEX(ТабЛЭП[],MATCH(ТабТП[Код ПС]&amp;TRIM(G778),ТабЛЭП[Ключ],0),7)</f>
        <v>Y00094</v>
      </c>
      <c r="F778" s="278" t="str">
        <f>INDEX(ТабЛЭП[],MATCH(ТабТП[Код ПС]&amp;TRIM(G778),ТабЛЭП[Ключ],0),1)</f>
        <v>392-036-033</v>
      </c>
      <c r="G778" s="444" t="s">
        <v>233</v>
      </c>
      <c r="H778" s="280" t="str">
        <f>INDEX(ТабПС[],MATCH(I778,Подстанции,0),1)</f>
        <v>392-036</v>
      </c>
      <c r="I778" s="447" t="s">
        <v>255</v>
      </c>
      <c r="J778" s="328"/>
      <c r="K778" s="328"/>
      <c r="M778" s="328"/>
      <c r="N778" s="328"/>
      <c r="O778" s="328"/>
      <c r="T778" s="328"/>
      <c r="U778" s="328"/>
      <c r="V778" s="328"/>
      <c r="W778" s="328"/>
      <c r="X778" s="328"/>
      <c r="Y778" s="328"/>
      <c r="Z778" s="328"/>
      <c r="AA778" s="328"/>
      <c r="AC778" s="328"/>
      <c r="AD778" s="328"/>
      <c r="AE778" s="328"/>
      <c r="AF778" s="328"/>
      <c r="AH778" s="322"/>
      <c r="AI778" s="328"/>
      <c r="AJ778" s="420" t="s">
        <v>145</v>
      </c>
      <c r="AM778" s="210"/>
      <c r="AN778" s="263"/>
      <c r="AO778" s="263"/>
      <c r="AP778" s="263"/>
      <c r="AQ778" s="323"/>
      <c r="AR778" s="323"/>
      <c r="AS778" s="323"/>
      <c r="AT778" s="323"/>
      <c r="AU778" s="323"/>
      <c r="AV778" s="323"/>
      <c r="AW778" s="323"/>
      <c r="AX778" s="323"/>
      <c r="AY778" s="323"/>
      <c r="AZ778" s="323"/>
    </row>
    <row r="779" spans="1:52" s="61" customFormat="1" ht="15.75" hidden="1" customHeight="1" x14ac:dyDescent="0.25">
      <c r="A779" s="197" t="str">
        <f>CONCATENATE(F779,"-",C779)</f>
        <v>392-036-033-00528</v>
      </c>
      <c r="B779" s="261" t="str">
        <f>ТабТП[[#This Row],[Код ВЛ]]&amp;TRIM(ТабТП[[#This Row],[Наименование ТП]])</f>
        <v>392-036-033ТП 21-10</v>
      </c>
      <c r="C779" s="197" t="s">
        <v>750</v>
      </c>
      <c r="D779" s="198" t="s">
        <v>3579</v>
      </c>
      <c r="E779" s="206" t="str">
        <f>INDEX(ТабЛЭП[],MATCH(ТабТП[Код ПС]&amp;TRIM(G779),ТабЛЭП[Ключ],0),7)</f>
        <v>Y00094</v>
      </c>
      <c r="F779" s="278" t="str">
        <f>INDEX(ТабЛЭП[],MATCH(ТабТП[Код ПС]&amp;TRIM(G779),ТабЛЭП[Ключ],0),1)</f>
        <v>392-036-033</v>
      </c>
      <c r="G779" s="444" t="s">
        <v>233</v>
      </c>
      <c r="H779" s="280" t="str">
        <f>INDEX(ТабПС[],MATCH(I779,Подстанции,0),1)</f>
        <v>392-036</v>
      </c>
      <c r="I779" s="447" t="s">
        <v>255</v>
      </c>
      <c r="J779" s="328"/>
      <c r="K779" s="328"/>
      <c r="M779" s="328"/>
      <c r="N779" s="328"/>
      <c r="O779" s="328"/>
      <c r="T779" s="328"/>
      <c r="U779" s="328"/>
      <c r="V779" s="328"/>
      <c r="W779" s="328"/>
      <c r="X779" s="328"/>
      <c r="Y779" s="328"/>
      <c r="Z779" s="328"/>
      <c r="AA779" s="328"/>
      <c r="AC779" s="328"/>
      <c r="AD779" s="328"/>
      <c r="AE779" s="328"/>
      <c r="AF779" s="328"/>
      <c r="AH779" s="322"/>
      <c r="AI779" s="328"/>
      <c r="AJ779" s="420" t="s">
        <v>145</v>
      </c>
      <c r="AM779" s="210"/>
      <c r="AN779" s="263"/>
      <c r="AO779" s="263"/>
      <c r="AP779" s="263"/>
      <c r="AQ779" s="323"/>
      <c r="AR779" s="323"/>
      <c r="AS779" s="323"/>
      <c r="AT779" s="323"/>
      <c r="AU779" s="323"/>
      <c r="AV779" s="323"/>
      <c r="AW779" s="323"/>
      <c r="AX779" s="323"/>
      <c r="AY779" s="323"/>
      <c r="AZ779" s="323"/>
    </row>
    <row r="780" spans="1:52" s="61" customFormat="1" ht="15.75" hidden="1" customHeight="1" x14ac:dyDescent="0.25">
      <c r="A780" s="197" t="str">
        <f>CONCATENATE(F780,"-",C780)</f>
        <v>392-036-033-00529</v>
      </c>
      <c r="B780" s="261" t="str">
        <f>ТабТП[[#This Row],[Код ВЛ]]&amp;TRIM(ТабТП[[#This Row],[Наименование ТП]])</f>
        <v>392-036-033ТП 21-11</v>
      </c>
      <c r="C780" s="197" t="s">
        <v>2609</v>
      </c>
      <c r="D780" s="198" t="s">
        <v>3580</v>
      </c>
      <c r="E780" s="206" t="str">
        <f>INDEX(ТабЛЭП[],MATCH(ТабТП[Код ПС]&amp;TRIM(G780),ТабЛЭП[Ключ],0),7)</f>
        <v>Y00094</v>
      </c>
      <c r="F780" s="278" t="str">
        <f>INDEX(ТабЛЭП[],MATCH(ТабТП[Код ПС]&amp;TRIM(G780),ТабЛЭП[Ключ],0),1)</f>
        <v>392-036-033</v>
      </c>
      <c r="G780" s="444" t="s">
        <v>233</v>
      </c>
      <c r="H780" s="280" t="str">
        <f>INDEX(ТабПС[],MATCH(I780,Подстанции,0),1)</f>
        <v>392-036</v>
      </c>
      <c r="I780" s="447" t="s">
        <v>255</v>
      </c>
      <c r="J780" s="328"/>
      <c r="K780" s="328"/>
      <c r="L780" s="328"/>
      <c r="M780" s="328"/>
      <c r="N780" s="328"/>
      <c r="O780" s="328"/>
      <c r="P780" s="328"/>
      <c r="Q780" s="328"/>
      <c r="R780" s="328"/>
      <c r="S780" s="328"/>
      <c r="T780" s="328"/>
      <c r="U780" s="328"/>
      <c r="V780" s="328"/>
      <c r="W780" s="328"/>
      <c r="X780" s="328"/>
      <c r="Y780" s="328"/>
      <c r="Z780" s="328"/>
      <c r="AA780" s="328"/>
      <c r="AB780" s="328"/>
      <c r="AC780" s="328"/>
      <c r="AD780" s="328"/>
      <c r="AE780" s="328"/>
      <c r="AF780" s="328"/>
      <c r="AG780" s="328"/>
      <c r="AH780" s="322"/>
      <c r="AI780" s="328"/>
      <c r="AJ780" s="420" t="s">
        <v>145</v>
      </c>
      <c r="AK780" s="328"/>
      <c r="AL780" s="328"/>
      <c r="AM780" s="210"/>
      <c r="AN780" s="263"/>
      <c r="AO780" s="263"/>
      <c r="AP780" s="263"/>
      <c r="AQ780" s="323"/>
      <c r="AR780" s="323"/>
      <c r="AS780" s="323"/>
      <c r="AT780" s="323"/>
      <c r="AU780" s="323"/>
      <c r="AV780" s="323"/>
      <c r="AW780" s="323"/>
      <c r="AX780" s="323"/>
      <c r="AY780" s="323"/>
      <c r="AZ780" s="323"/>
    </row>
    <row r="781" spans="1:52" s="61" customFormat="1" ht="15.75" hidden="1" customHeight="1" x14ac:dyDescent="0.25">
      <c r="A781" s="197" t="str">
        <f>CONCATENATE(F781,"-",C781)</f>
        <v>392-036-033-00530</v>
      </c>
      <c r="B781" s="261" t="str">
        <f>ТабТП[[#This Row],[Код ВЛ]]&amp;TRIM(ТабТП[[#This Row],[Наименование ТП]])</f>
        <v>392-036-033ТП 21-13</v>
      </c>
      <c r="C781" s="197" t="s">
        <v>751</v>
      </c>
      <c r="D781" s="198" t="s">
        <v>3581</v>
      </c>
      <c r="E781" s="206" t="str">
        <f>INDEX(ТабЛЭП[],MATCH(ТабТП[Код ПС]&amp;TRIM(G781),ТабЛЭП[Ключ],0),7)</f>
        <v>Y00094</v>
      </c>
      <c r="F781" s="278" t="str">
        <f>INDEX(ТабЛЭП[],MATCH(ТабТП[Код ПС]&amp;TRIM(G781),ТабЛЭП[Ключ],0),1)</f>
        <v>392-036-033</v>
      </c>
      <c r="G781" s="444" t="s">
        <v>233</v>
      </c>
      <c r="H781" s="280" t="str">
        <f>INDEX(ТабПС[],MATCH(I781,Подстанции,0),1)</f>
        <v>392-036</v>
      </c>
      <c r="I781" s="447" t="s">
        <v>255</v>
      </c>
      <c r="J781" s="328"/>
      <c r="K781" s="328"/>
      <c r="L781" s="328"/>
      <c r="M781" s="328"/>
      <c r="N781" s="328"/>
      <c r="O781" s="328"/>
      <c r="P781" s="328"/>
      <c r="Q781" s="328"/>
      <c r="R781" s="328"/>
      <c r="S781" s="328"/>
      <c r="T781" s="328"/>
      <c r="U781" s="328"/>
      <c r="V781" s="328"/>
      <c r="W781" s="328"/>
      <c r="X781" s="328"/>
      <c r="Y781" s="328"/>
      <c r="Z781" s="328"/>
      <c r="AA781" s="328"/>
      <c r="AB781" s="328"/>
      <c r="AC781" s="328"/>
      <c r="AD781" s="328"/>
      <c r="AE781" s="328"/>
      <c r="AF781" s="328"/>
      <c r="AG781" s="328"/>
      <c r="AH781" s="322"/>
      <c r="AI781" s="328"/>
      <c r="AJ781" s="420" t="s">
        <v>145</v>
      </c>
      <c r="AK781" s="328"/>
      <c r="AL781" s="328"/>
      <c r="AM781" s="210"/>
      <c r="AN781" s="263"/>
      <c r="AO781" s="263"/>
      <c r="AP781" s="263"/>
      <c r="AQ781" s="323"/>
      <c r="AR781" s="323"/>
      <c r="AS781" s="323"/>
      <c r="AT781" s="323"/>
      <c r="AU781" s="323"/>
      <c r="AV781" s="323"/>
      <c r="AW781" s="323"/>
      <c r="AX781" s="323"/>
      <c r="AY781" s="323"/>
      <c r="AZ781" s="323"/>
    </row>
    <row r="782" spans="1:52" s="61" customFormat="1" ht="15.75" hidden="1" customHeight="1" x14ac:dyDescent="0.25">
      <c r="A782" s="197" t="str">
        <f>CONCATENATE(F782,"-",C782)</f>
        <v>392-036-033-00531</v>
      </c>
      <c r="B782" s="261" t="str">
        <f>ТабТП[[#This Row],[Код ВЛ]]&amp;TRIM(ТабТП[[#This Row],[Наименование ТП]])</f>
        <v>392-036-033ТП 21-14</v>
      </c>
      <c r="C782" s="197" t="s">
        <v>752</v>
      </c>
      <c r="D782" s="198" t="s">
        <v>3582</v>
      </c>
      <c r="E782" s="206" t="str">
        <f>INDEX(ТабЛЭП[],MATCH(ТабТП[Код ПС]&amp;TRIM(G782),ТабЛЭП[Ключ],0),7)</f>
        <v>Y00094</v>
      </c>
      <c r="F782" s="278" t="str">
        <f>INDEX(ТабЛЭП[],MATCH(ТабТП[Код ПС]&amp;TRIM(G782),ТабЛЭП[Ключ],0),1)</f>
        <v>392-036-033</v>
      </c>
      <c r="G782" s="444" t="s">
        <v>233</v>
      </c>
      <c r="H782" s="280" t="str">
        <f>INDEX(ТабПС[],MATCH(I782,Подстанции,0),1)</f>
        <v>392-036</v>
      </c>
      <c r="I782" s="447" t="s">
        <v>255</v>
      </c>
      <c r="J782" s="328"/>
      <c r="K782" s="328"/>
      <c r="L782" s="328"/>
      <c r="M782" s="328"/>
      <c r="N782" s="328"/>
      <c r="O782" s="328"/>
      <c r="P782" s="328"/>
      <c r="Q782" s="328"/>
      <c r="R782" s="328"/>
      <c r="S782" s="328"/>
      <c r="T782" s="328"/>
      <c r="U782" s="328"/>
      <c r="V782" s="328"/>
      <c r="W782" s="328"/>
      <c r="X782" s="328"/>
      <c r="Y782" s="328"/>
      <c r="Z782" s="328"/>
      <c r="AA782" s="328"/>
      <c r="AB782" s="328"/>
      <c r="AC782" s="328"/>
      <c r="AD782" s="328"/>
      <c r="AE782" s="328"/>
      <c r="AF782" s="328"/>
      <c r="AG782" s="328"/>
      <c r="AH782" s="322"/>
      <c r="AI782" s="328"/>
      <c r="AJ782" s="420" t="s">
        <v>145</v>
      </c>
      <c r="AK782" s="328"/>
      <c r="AL782" s="328"/>
      <c r="AM782" s="210"/>
      <c r="AN782" s="263"/>
      <c r="AO782" s="263"/>
      <c r="AP782" s="263"/>
      <c r="AQ782" s="323"/>
      <c r="AR782" s="323"/>
      <c r="AS782" s="323"/>
      <c r="AT782" s="323"/>
      <c r="AU782" s="323"/>
      <c r="AV782" s="323"/>
      <c r="AW782" s="323"/>
      <c r="AX782" s="323"/>
      <c r="AY782" s="323"/>
      <c r="AZ782" s="323"/>
    </row>
    <row r="783" spans="1:52" s="61" customFormat="1" ht="15.75" hidden="1" customHeight="1" x14ac:dyDescent="0.25">
      <c r="A783" s="197" t="str">
        <f>CONCATENATE(F783,"-",C783)</f>
        <v>392-036-033-00532</v>
      </c>
      <c r="B783" s="261" t="str">
        <f>ТабТП[[#This Row],[Код ВЛ]]&amp;TRIM(ТабТП[[#This Row],[Наименование ТП]])</f>
        <v>392-036-033ТП 21-15 Т1 Фурманово Психоневрологический интернат</v>
      </c>
      <c r="C783" s="197" t="s">
        <v>753</v>
      </c>
      <c r="D783" s="198" t="s">
        <v>3583</v>
      </c>
      <c r="E783" s="206" t="str">
        <f>INDEX(ТабЛЭП[],MATCH(ТабТП[Код ПС]&amp;TRIM(G783),ТабЛЭП[Ключ],0),7)</f>
        <v>Y00094</v>
      </c>
      <c r="F783" s="278" t="str">
        <f>INDEX(ТабЛЭП[],MATCH(ТабТП[Код ПС]&amp;TRIM(G783),ТабЛЭП[Ключ],0),1)</f>
        <v>392-036-033</v>
      </c>
      <c r="G783" s="444" t="s">
        <v>233</v>
      </c>
      <c r="H783" s="280" t="str">
        <f>INDEX(ТабПС[],MATCH(I783,Подстанции,0),1)</f>
        <v>392-036</v>
      </c>
      <c r="I783" s="447" t="s">
        <v>255</v>
      </c>
      <c r="J783" s="328"/>
      <c r="K783" s="328"/>
      <c r="L783" s="328"/>
      <c r="M783" s="328"/>
      <c r="N783" s="328"/>
      <c r="O783" s="328"/>
      <c r="P783" s="328"/>
      <c r="Q783" s="328"/>
      <c r="R783" s="328"/>
      <c r="S783" s="328"/>
      <c r="T783" s="328"/>
      <c r="U783" s="328"/>
      <c r="V783" s="328"/>
      <c r="W783" s="328"/>
      <c r="X783" s="328"/>
      <c r="Y783" s="328"/>
      <c r="Z783" s="328"/>
      <c r="AA783" s="328"/>
      <c r="AB783" s="328"/>
      <c r="AC783" s="328"/>
      <c r="AD783" s="328"/>
      <c r="AE783" s="328"/>
      <c r="AF783" s="328"/>
      <c r="AG783" s="328"/>
      <c r="AH783" s="322"/>
      <c r="AI783" s="328"/>
      <c r="AJ783" s="420" t="s">
        <v>145</v>
      </c>
      <c r="AK783" s="328"/>
      <c r="AL783" s="328"/>
      <c r="AM783" s="210"/>
      <c r="AN783" s="263"/>
      <c r="AO783" s="263"/>
      <c r="AP783" s="263"/>
      <c r="AQ783" s="323"/>
      <c r="AR783" s="323"/>
      <c r="AS783" s="323"/>
      <c r="AT783" s="323"/>
      <c r="AU783" s="323"/>
      <c r="AV783" s="323"/>
      <c r="AW783" s="323"/>
      <c r="AX783" s="323"/>
      <c r="AY783" s="323"/>
      <c r="AZ783" s="323"/>
    </row>
    <row r="784" spans="1:52" s="61" customFormat="1" ht="15.75" hidden="1" customHeight="1" x14ac:dyDescent="0.25">
      <c r="A784" s="197" t="str">
        <f>CONCATENATE(F784,"-",C784)</f>
        <v>392-036-033-00533</v>
      </c>
      <c r="B784" s="261" t="str">
        <f>ТабТП[[#This Row],[Код ВЛ]]&amp;TRIM(ТабТП[[#This Row],[Наименование ТП]])</f>
        <v>392-036-033ТП 21-17</v>
      </c>
      <c r="C784" s="197" t="s">
        <v>754</v>
      </c>
      <c r="D784" s="198" t="s">
        <v>3584</v>
      </c>
      <c r="E784" s="206" t="str">
        <f>INDEX(ТабЛЭП[],MATCH(ТабТП[Код ПС]&amp;TRIM(G784),ТабЛЭП[Ключ],0),7)</f>
        <v>Y00094</v>
      </c>
      <c r="F784" s="278" t="str">
        <f>INDEX(ТабЛЭП[],MATCH(ТабТП[Код ПС]&amp;TRIM(G784),ТабЛЭП[Ключ],0),1)</f>
        <v>392-036-033</v>
      </c>
      <c r="G784" s="444" t="s">
        <v>233</v>
      </c>
      <c r="H784" s="280" t="str">
        <f>INDEX(ТабПС[],MATCH(I784,Подстанции,0),1)</f>
        <v>392-036</v>
      </c>
      <c r="I784" s="447" t="s">
        <v>255</v>
      </c>
      <c r="J784" s="328"/>
      <c r="K784" s="328"/>
      <c r="L784" s="328"/>
      <c r="M784" s="328"/>
      <c r="N784" s="328"/>
      <c r="O784" s="328"/>
      <c r="P784" s="328"/>
      <c r="Q784" s="328"/>
      <c r="R784" s="328"/>
      <c r="S784" s="328"/>
      <c r="T784" s="328"/>
      <c r="U784" s="328"/>
      <c r="V784" s="328"/>
      <c r="W784" s="328"/>
      <c r="X784" s="328"/>
      <c r="Y784" s="328"/>
      <c r="Z784" s="328"/>
      <c r="AA784" s="328"/>
      <c r="AB784" s="328"/>
      <c r="AC784" s="328"/>
      <c r="AD784" s="328"/>
      <c r="AE784" s="328"/>
      <c r="AF784" s="328"/>
      <c r="AG784" s="328"/>
      <c r="AH784" s="322"/>
      <c r="AI784" s="328"/>
      <c r="AJ784" s="420" t="s">
        <v>145</v>
      </c>
      <c r="AK784" s="328"/>
      <c r="AL784" s="328"/>
      <c r="AM784" s="210"/>
      <c r="AN784" s="263"/>
      <c r="AO784" s="263"/>
      <c r="AP784" s="263"/>
      <c r="AQ784" s="323"/>
      <c r="AR784" s="323"/>
      <c r="AS784" s="323"/>
      <c r="AT784" s="323"/>
      <c r="AU784" s="323"/>
      <c r="AV784" s="323"/>
      <c r="AW784" s="323"/>
      <c r="AX784" s="323"/>
      <c r="AY784" s="323"/>
      <c r="AZ784" s="323"/>
    </row>
    <row r="785" spans="1:52" s="61" customFormat="1" ht="15.75" hidden="1" customHeight="1" x14ac:dyDescent="0.25">
      <c r="A785" s="197" t="str">
        <f>CONCATENATE(F785,"-",C785)</f>
        <v>392-036-033-00534</v>
      </c>
      <c r="B785" s="261" t="str">
        <f>ТабТП[[#This Row],[Код ВЛ]]&amp;TRIM(ТабТП[[#This Row],[Наименование ТП]])</f>
        <v>392-036-033ТП 21-18</v>
      </c>
      <c r="C785" s="197" t="s">
        <v>755</v>
      </c>
      <c r="D785" s="198" t="s">
        <v>3585</v>
      </c>
      <c r="E785" s="206" t="str">
        <f>INDEX(ТабЛЭП[],MATCH(ТабТП[Код ПС]&amp;TRIM(G785),ТабЛЭП[Ключ],0),7)</f>
        <v>Y00094</v>
      </c>
      <c r="F785" s="278" t="str">
        <f>INDEX(ТабЛЭП[],MATCH(ТабТП[Код ПС]&amp;TRIM(G785),ТабЛЭП[Ключ],0),1)</f>
        <v>392-036-033</v>
      </c>
      <c r="G785" s="444" t="s">
        <v>233</v>
      </c>
      <c r="H785" s="280" t="str">
        <f>INDEX(ТабПС[],MATCH(I785,Подстанции,0),1)</f>
        <v>392-036</v>
      </c>
      <c r="I785" s="447" t="s">
        <v>255</v>
      </c>
      <c r="J785" s="328"/>
      <c r="K785" s="328"/>
      <c r="L785" s="328"/>
      <c r="M785" s="328"/>
      <c r="N785" s="328"/>
      <c r="O785" s="328"/>
      <c r="P785" s="328"/>
      <c r="Q785" s="328"/>
      <c r="R785" s="328"/>
      <c r="S785" s="328"/>
      <c r="T785" s="328"/>
      <c r="U785" s="328"/>
      <c r="V785" s="328"/>
      <c r="W785" s="328"/>
      <c r="X785" s="328"/>
      <c r="Y785" s="328"/>
      <c r="Z785" s="328"/>
      <c r="AA785" s="328"/>
      <c r="AB785" s="328"/>
      <c r="AC785" s="328"/>
      <c r="AD785" s="328"/>
      <c r="AE785" s="328"/>
      <c r="AF785" s="328"/>
      <c r="AG785" s="328"/>
      <c r="AH785" s="322"/>
      <c r="AI785" s="328"/>
      <c r="AJ785" s="420" t="s">
        <v>145</v>
      </c>
      <c r="AK785" s="328"/>
      <c r="AL785" s="328"/>
      <c r="AM785" s="210"/>
      <c r="AN785" s="263"/>
      <c r="AO785" s="263"/>
      <c r="AP785" s="263"/>
      <c r="AQ785" s="323"/>
      <c r="AR785" s="323"/>
      <c r="AS785" s="323"/>
      <c r="AT785" s="323"/>
      <c r="AU785" s="323"/>
      <c r="AV785" s="323"/>
      <c r="AW785" s="323"/>
      <c r="AX785" s="323"/>
      <c r="AY785" s="323"/>
      <c r="AZ785" s="323"/>
    </row>
    <row r="786" spans="1:52" s="61" customFormat="1" ht="15.75" hidden="1" customHeight="1" x14ac:dyDescent="0.25">
      <c r="A786" s="197" t="str">
        <f>CONCATENATE(F786,"-",C786)</f>
        <v>392-036-033-00535</v>
      </c>
      <c r="B786" s="261" t="str">
        <f>ТабТП[[#This Row],[Код ВЛ]]&amp;TRIM(ТабТП[[#This Row],[Наименование ТП]])</f>
        <v>392-036-033ТП 21-20</v>
      </c>
      <c r="C786" s="197" t="s">
        <v>756</v>
      </c>
      <c r="D786" s="198" t="s">
        <v>3586</v>
      </c>
      <c r="E786" s="206" t="str">
        <f>INDEX(ТабЛЭП[],MATCH(ТабТП[Код ПС]&amp;TRIM(G786),ТабЛЭП[Ключ],0),7)</f>
        <v>Y00094</v>
      </c>
      <c r="F786" s="278" t="str">
        <f>INDEX(ТабЛЭП[],MATCH(ТабТП[Код ПС]&amp;TRIM(G786),ТабЛЭП[Ключ],0),1)</f>
        <v>392-036-033</v>
      </c>
      <c r="G786" s="444" t="s">
        <v>233</v>
      </c>
      <c r="H786" s="280" t="str">
        <f>INDEX(ТабПС[],MATCH(I786,Подстанции,0),1)</f>
        <v>392-036</v>
      </c>
      <c r="I786" s="447" t="s">
        <v>255</v>
      </c>
      <c r="J786" s="328"/>
      <c r="K786" s="328"/>
      <c r="L786" s="328"/>
      <c r="M786" s="328"/>
      <c r="N786" s="328"/>
      <c r="O786" s="328"/>
      <c r="P786" s="328"/>
      <c r="Q786" s="328"/>
      <c r="R786" s="328"/>
      <c r="S786" s="328"/>
      <c r="T786" s="328"/>
      <c r="U786" s="328"/>
      <c r="V786" s="328"/>
      <c r="W786" s="328"/>
      <c r="X786" s="328"/>
      <c r="Y786" s="328"/>
      <c r="Z786" s="328"/>
      <c r="AA786" s="328"/>
      <c r="AB786" s="328"/>
      <c r="AC786" s="328"/>
      <c r="AD786" s="328"/>
      <c r="AE786" s="328"/>
      <c r="AF786" s="328"/>
      <c r="AG786" s="328"/>
      <c r="AH786" s="322"/>
      <c r="AI786" s="328"/>
      <c r="AJ786" s="420" t="s">
        <v>145</v>
      </c>
      <c r="AK786" s="328"/>
      <c r="AL786" s="328"/>
      <c r="AM786" s="210"/>
      <c r="AN786" s="263"/>
      <c r="AO786" s="263"/>
      <c r="AP786" s="263"/>
      <c r="AQ786" s="323"/>
      <c r="AR786" s="323"/>
      <c r="AS786" s="323"/>
      <c r="AT786" s="323"/>
      <c r="AU786" s="323"/>
      <c r="AV786" s="323"/>
      <c r="AW786" s="323"/>
      <c r="AX786" s="323"/>
      <c r="AY786" s="323"/>
      <c r="AZ786" s="323"/>
    </row>
    <row r="787" spans="1:52" s="61" customFormat="1" ht="15.75" hidden="1" customHeight="1" x14ac:dyDescent="0.25">
      <c r="A787" s="197" t="str">
        <f>CONCATENATE(F787,"-",C787)</f>
        <v>392-036-033-00536</v>
      </c>
      <c r="B787" s="261" t="str">
        <f>ТабТП[[#This Row],[Код ВЛ]]&amp;TRIM(ТабТП[[#This Row],[Наименование ТП]])</f>
        <v>392-036-033ТП 21-22(не монтировалась)</v>
      </c>
      <c r="C787" s="197" t="s">
        <v>757</v>
      </c>
      <c r="D787" s="436" t="s">
        <v>6095</v>
      </c>
      <c r="E787" s="206" t="str">
        <f>INDEX(ТабЛЭП[],MATCH(ТабТП[Код ПС]&amp;TRIM(G787),ТабЛЭП[Ключ],0),7)</f>
        <v>Y00094</v>
      </c>
      <c r="F787" s="278" t="str">
        <f>INDEX(ТабЛЭП[],MATCH(ТабТП[Код ПС]&amp;TRIM(G787),ТабЛЭП[Ключ],0),1)</f>
        <v>392-036-033</v>
      </c>
      <c r="G787" s="444" t="s">
        <v>233</v>
      </c>
      <c r="H787" s="280" t="str">
        <f>INDEX(ТабПС[],MATCH(I787,Подстанции,0),1)</f>
        <v>392-036</v>
      </c>
      <c r="I787" s="447" t="s">
        <v>255</v>
      </c>
      <c r="J787" s="328"/>
      <c r="K787" s="328"/>
      <c r="L787" s="328"/>
      <c r="M787" s="328"/>
      <c r="N787" s="328"/>
      <c r="O787" s="328"/>
      <c r="P787" s="328"/>
      <c r="Q787" s="328"/>
      <c r="R787" s="328"/>
      <c r="S787" s="328"/>
      <c r="T787" s="328"/>
      <c r="U787" s="328"/>
      <c r="V787" s="328"/>
      <c r="W787" s="328"/>
      <c r="X787" s="328"/>
      <c r="Y787" s="328"/>
      <c r="Z787" s="328"/>
      <c r="AA787" s="328"/>
      <c r="AB787" s="328"/>
      <c r="AC787" s="328"/>
      <c r="AD787" s="328"/>
      <c r="AE787" s="328"/>
      <c r="AF787" s="328"/>
      <c r="AG787" s="328"/>
      <c r="AH787" s="322"/>
      <c r="AI787" s="328"/>
      <c r="AJ787" s="420" t="s">
        <v>145</v>
      </c>
      <c r="AK787" s="328"/>
      <c r="AL787" s="328"/>
      <c r="AM787" s="210"/>
      <c r="AN787" s="263"/>
      <c r="AO787" s="263"/>
      <c r="AP787" s="263"/>
      <c r="AQ787" s="323"/>
      <c r="AR787" s="323"/>
      <c r="AS787" s="323"/>
      <c r="AT787" s="323"/>
      <c r="AU787" s="323"/>
      <c r="AV787" s="323"/>
      <c r="AW787" s="323"/>
      <c r="AX787" s="323"/>
      <c r="AY787" s="323"/>
      <c r="AZ787" s="323"/>
    </row>
    <row r="788" spans="1:52" s="61" customFormat="1" ht="15.75" hidden="1" customHeight="1" x14ac:dyDescent="0.25">
      <c r="A788" s="197" t="str">
        <f>CONCATENATE(F788,"-",C788)</f>
        <v>392-036-033-00537</v>
      </c>
      <c r="B788" s="261" t="str">
        <f>ТабТП[[#This Row],[Код ВЛ]]&amp;TRIM(ТабТП[[#This Row],[Наименование ТП]])</f>
        <v>392-036-033ТП 21-24</v>
      </c>
      <c r="C788" s="197" t="s">
        <v>758</v>
      </c>
      <c r="D788" s="198" t="s">
        <v>3587</v>
      </c>
      <c r="E788" s="206" t="str">
        <f>INDEX(ТабЛЭП[],MATCH(ТабТП[Код ПС]&amp;TRIM(G788),ТабЛЭП[Ключ],0),7)</f>
        <v>Y00094</v>
      </c>
      <c r="F788" s="278" t="str">
        <f>INDEX(ТабЛЭП[],MATCH(ТабТП[Код ПС]&amp;TRIM(G788),ТабЛЭП[Ключ],0),1)</f>
        <v>392-036-033</v>
      </c>
      <c r="G788" s="444" t="s">
        <v>233</v>
      </c>
      <c r="H788" s="280" t="str">
        <f>INDEX(ТабПС[],MATCH(I788,Подстанции,0),1)</f>
        <v>392-036</v>
      </c>
      <c r="I788" s="447" t="s">
        <v>255</v>
      </c>
      <c r="J788" s="328"/>
      <c r="K788" s="328"/>
      <c r="L788" s="328"/>
      <c r="M788" s="328"/>
      <c r="N788" s="328"/>
      <c r="O788" s="328"/>
      <c r="P788" s="328"/>
      <c r="Q788" s="328"/>
      <c r="R788" s="328"/>
      <c r="S788" s="328"/>
      <c r="T788" s="328"/>
      <c r="U788" s="328"/>
      <c r="V788" s="328"/>
      <c r="W788" s="328"/>
      <c r="X788" s="328"/>
      <c r="Y788" s="328"/>
      <c r="Z788" s="328"/>
      <c r="AA788" s="328"/>
      <c r="AB788" s="328"/>
      <c r="AC788" s="328"/>
      <c r="AD788" s="328"/>
      <c r="AE788" s="328"/>
      <c r="AF788" s="328"/>
      <c r="AG788" s="328"/>
      <c r="AH788" s="322"/>
      <c r="AI788" s="328"/>
      <c r="AJ788" s="420" t="s">
        <v>145</v>
      </c>
      <c r="AK788" s="328"/>
      <c r="AL788" s="328"/>
      <c r="AM788" s="210"/>
      <c r="AN788" s="263"/>
      <c r="AO788" s="263"/>
      <c r="AP788" s="263"/>
      <c r="AQ788" s="323"/>
      <c r="AR788" s="323"/>
      <c r="AS788" s="323"/>
      <c r="AT788" s="323"/>
      <c r="AU788" s="323"/>
      <c r="AV788" s="323"/>
      <c r="AW788" s="323"/>
      <c r="AX788" s="323"/>
      <c r="AY788" s="323"/>
      <c r="AZ788" s="323"/>
    </row>
    <row r="789" spans="1:52" s="61" customFormat="1" ht="15.75" hidden="1" customHeight="1" x14ac:dyDescent="0.25">
      <c r="A789" s="197" t="str">
        <f>CONCATENATE(F789,"-",C789)</f>
        <v>392-036-033-00538</v>
      </c>
      <c r="B789" s="261" t="str">
        <f>ТабТП[[#This Row],[Код ВЛ]]&amp;TRIM(ТабТП[[#This Row],[Наименование ТП]])</f>
        <v>392-036-033ТП 21-29</v>
      </c>
      <c r="C789" s="197" t="s">
        <v>759</v>
      </c>
      <c r="D789" s="198" t="s">
        <v>3588</v>
      </c>
      <c r="E789" s="206" t="str">
        <f>INDEX(ТабЛЭП[],MATCH(ТабТП[Код ПС]&amp;TRIM(G789),ТабЛЭП[Ключ],0),7)</f>
        <v>Y00094</v>
      </c>
      <c r="F789" s="278" t="str">
        <f>INDEX(ТабЛЭП[],MATCH(ТабТП[Код ПС]&amp;TRIM(G789),ТабЛЭП[Ключ],0),1)</f>
        <v>392-036-033</v>
      </c>
      <c r="G789" s="444" t="s">
        <v>233</v>
      </c>
      <c r="H789" s="280" t="str">
        <f>INDEX(ТабПС[],MATCH(I789,Подстанции,0),1)</f>
        <v>392-036</v>
      </c>
      <c r="I789" s="447" t="s">
        <v>255</v>
      </c>
      <c r="J789" s="328"/>
      <c r="K789" s="328"/>
      <c r="L789" s="328"/>
      <c r="M789" s="328"/>
      <c r="N789" s="328"/>
      <c r="O789" s="328"/>
      <c r="P789" s="328"/>
      <c r="Q789" s="328"/>
      <c r="R789" s="328"/>
      <c r="S789" s="328"/>
      <c r="T789" s="328"/>
      <c r="U789" s="328"/>
      <c r="V789" s="328"/>
      <c r="W789" s="328"/>
      <c r="X789" s="328"/>
      <c r="Y789" s="328"/>
      <c r="Z789" s="328"/>
      <c r="AA789" s="328"/>
      <c r="AB789" s="328"/>
      <c r="AC789" s="328"/>
      <c r="AD789" s="328"/>
      <c r="AE789" s="328"/>
      <c r="AF789" s="328"/>
      <c r="AG789" s="328"/>
      <c r="AH789" s="322"/>
      <c r="AI789" s="328"/>
      <c r="AJ789" s="420" t="s">
        <v>145</v>
      </c>
      <c r="AK789" s="328"/>
      <c r="AL789" s="328"/>
      <c r="AM789" s="210"/>
      <c r="AN789" s="263"/>
      <c r="AO789" s="263"/>
      <c r="AP789" s="263"/>
      <c r="AQ789" s="323"/>
      <c r="AR789" s="323"/>
      <c r="AS789" s="323"/>
      <c r="AT789" s="323"/>
      <c r="AU789" s="323"/>
      <c r="AV789" s="323"/>
      <c r="AW789" s="323"/>
      <c r="AX789" s="323"/>
      <c r="AY789" s="323"/>
      <c r="AZ789" s="323"/>
    </row>
    <row r="790" spans="1:52" s="61" customFormat="1" ht="15.75" hidden="1" customHeight="1" x14ac:dyDescent="0.25">
      <c r="A790" s="197" t="str">
        <f>CONCATENATE(F790,"-",C790)</f>
        <v>392-036-033-00539</v>
      </c>
      <c r="B790" s="261" t="str">
        <f>ТабТП[[#This Row],[Код ВЛ]]&amp;TRIM(ТабТП[[#This Row],[Наименование ТП]])</f>
        <v>392-036-033ТП 21-30</v>
      </c>
      <c r="C790" s="197" t="s">
        <v>760</v>
      </c>
      <c r="D790" s="198" t="s">
        <v>3589</v>
      </c>
      <c r="E790" s="206" t="str">
        <f>INDEX(ТабЛЭП[],MATCH(ТабТП[Код ПС]&amp;TRIM(G790),ТабЛЭП[Ключ],0),7)</f>
        <v>Y00094</v>
      </c>
      <c r="F790" s="278" t="str">
        <f>INDEX(ТабЛЭП[],MATCH(ТабТП[Код ПС]&amp;TRIM(G790),ТабЛЭП[Ключ],0),1)</f>
        <v>392-036-033</v>
      </c>
      <c r="G790" s="444" t="s">
        <v>233</v>
      </c>
      <c r="H790" s="280" t="str">
        <f>INDEX(ТабПС[],MATCH(I790,Подстанции,0),1)</f>
        <v>392-036</v>
      </c>
      <c r="I790" s="447" t="s">
        <v>255</v>
      </c>
      <c r="J790" s="328"/>
      <c r="K790" s="328"/>
      <c r="M790" s="328"/>
      <c r="N790" s="328"/>
      <c r="O790" s="328"/>
      <c r="P790" s="328"/>
      <c r="Q790" s="328"/>
      <c r="T790" s="328"/>
      <c r="U790" s="328"/>
      <c r="V790" s="328"/>
      <c r="W790" s="328"/>
      <c r="X790" s="328"/>
      <c r="Y790" s="328"/>
      <c r="Z790" s="328"/>
      <c r="AA790" s="328"/>
      <c r="AC790" s="328"/>
      <c r="AD790" s="328"/>
      <c r="AE790" s="328"/>
      <c r="AF790" s="328"/>
      <c r="AH790" s="322"/>
      <c r="AI790" s="328"/>
      <c r="AJ790" s="420" t="s">
        <v>145</v>
      </c>
      <c r="AK790" s="328"/>
      <c r="AL790" s="328"/>
      <c r="AM790" s="210"/>
      <c r="AN790" s="263"/>
      <c r="AO790" s="263"/>
      <c r="AP790" s="263"/>
      <c r="AQ790" s="323"/>
      <c r="AR790" s="323"/>
      <c r="AS790" s="323"/>
      <c r="AT790" s="323"/>
      <c r="AU790" s="323"/>
      <c r="AV790" s="323"/>
      <c r="AW790" s="323"/>
      <c r="AX790" s="323"/>
      <c r="AY790" s="323"/>
      <c r="AZ790" s="323"/>
    </row>
    <row r="791" spans="1:52" s="61" customFormat="1" ht="15.75" hidden="1" customHeight="1" x14ac:dyDescent="0.25">
      <c r="A791" s="197" t="str">
        <f>CONCATENATE(F791,"-",C791)</f>
        <v>392-036-033-00540</v>
      </c>
      <c r="B791" s="261" t="str">
        <f>ТабТП[[#This Row],[Код ВЛ]]&amp;TRIM(ТабТП[[#This Row],[Наименование ТП]])</f>
        <v>392-036-033ТП 21-32</v>
      </c>
      <c r="C791" s="197" t="s">
        <v>761</v>
      </c>
      <c r="D791" s="198" t="s">
        <v>3590</v>
      </c>
      <c r="E791" s="206" t="str">
        <f>INDEX(ТабЛЭП[],MATCH(ТабТП[Код ПС]&amp;TRIM(G791),ТабЛЭП[Ключ],0),7)</f>
        <v>Y00094</v>
      </c>
      <c r="F791" s="278" t="str">
        <f>INDEX(ТабЛЭП[],MATCH(ТабТП[Код ПС]&amp;TRIM(G791),ТабЛЭП[Ключ],0),1)</f>
        <v>392-036-033</v>
      </c>
      <c r="G791" s="444" t="s">
        <v>233</v>
      </c>
      <c r="H791" s="280" t="str">
        <f>INDEX(ТабПС[],MATCH(I791,Подстанции,0),1)</f>
        <v>392-036</v>
      </c>
      <c r="I791" s="447" t="s">
        <v>255</v>
      </c>
      <c r="J791" s="328"/>
      <c r="K791" s="328"/>
      <c r="L791" s="328"/>
      <c r="M791" s="328"/>
      <c r="N791" s="328"/>
      <c r="O791" s="328"/>
      <c r="P791" s="328"/>
      <c r="Q791" s="328"/>
      <c r="R791" s="328"/>
      <c r="S791" s="328"/>
      <c r="T791" s="328"/>
      <c r="U791" s="328"/>
      <c r="V791" s="328"/>
      <c r="W791" s="328"/>
      <c r="X791" s="328"/>
      <c r="Y791" s="328"/>
      <c r="Z791" s="328"/>
      <c r="AA791" s="328"/>
      <c r="AB791" s="328"/>
      <c r="AC791" s="328"/>
      <c r="AD791" s="328"/>
      <c r="AE791" s="328"/>
      <c r="AF791" s="328"/>
      <c r="AG791" s="328"/>
      <c r="AH791" s="322"/>
      <c r="AI791" s="328"/>
      <c r="AJ791" s="420" t="s">
        <v>145</v>
      </c>
      <c r="AK791" s="328"/>
      <c r="AL791" s="328"/>
      <c r="AM791" s="210"/>
      <c r="AN791" s="263"/>
      <c r="AO791" s="263"/>
      <c r="AP791" s="263"/>
      <c r="AQ791" s="323"/>
      <c r="AR791" s="323"/>
      <c r="AS791" s="323"/>
      <c r="AT791" s="323"/>
      <c r="AU791" s="323"/>
      <c r="AV791" s="323"/>
      <c r="AW791" s="323"/>
      <c r="AX791" s="323"/>
      <c r="AY791" s="323"/>
      <c r="AZ791" s="323"/>
    </row>
    <row r="792" spans="1:52" s="61" customFormat="1" ht="15.75" hidden="1" customHeight="1" x14ac:dyDescent="0.25">
      <c r="A792" s="197" t="str">
        <f>CONCATENATE(F792,"-",C792)</f>
        <v>392-036-033-00541</v>
      </c>
      <c r="B792" s="261" t="str">
        <f>ТабТП[[#This Row],[Код ВЛ]]&amp;TRIM(ТабТП[[#This Row],[Наименование ТП]])</f>
        <v>392-036-033ТП 82 ООО 1 Картонажная ф-ка аб (не монтировалась)</v>
      </c>
      <c r="C792" s="197" t="s">
        <v>762</v>
      </c>
      <c r="D792" s="436" t="s">
        <v>6096</v>
      </c>
      <c r="E792" s="206" t="str">
        <f>INDEX(ТабЛЭП[],MATCH(ТабТП[Код ПС]&amp;TRIM(G792),ТабЛЭП[Ключ],0),7)</f>
        <v>Y00094</v>
      </c>
      <c r="F792" s="278" t="str">
        <f>INDEX(ТабЛЭП[],MATCH(ТабТП[Код ПС]&amp;TRIM(G792),ТабЛЭП[Ключ],0),1)</f>
        <v>392-036-033</v>
      </c>
      <c r="G792" s="444" t="s">
        <v>233</v>
      </c>
      <c r="H792" s="280" t="str">
        <f>INDEX(ТабПС[],MATCH(I792,Подстанции,0),1)</f>
        <v>392-036</v>
      </c>
      <c r="I792" s="447" t="s">
        <v>255</v>
      </c>
      <c r="J792" s="328"/>
      <c r="K792" s="328"/>
      <c r="L792" s="328"/>
      <c r="M792" s="328"/>
      <c r="N792" s="328"/>
      <c r="O792" s="328"/>
      <c r="P792" s="328"/>
      <c r="Q792" s="328"/>
      <c r="R792" s="328"/>
      <c r="S792" s="328"/>
      <c r="T792" s="328"/>
      <c r="U792" s="328"/>
      <c r="V792" s="328"/>
      <c r="W792" s="328"/>
      <c r="X792" s="328"/>
      <c r="Y792" s="328"/>
      <c r="Z792" s="328"/>
      <c r="AA792" s="328"/>
      <c r="AB792" s="328"/>
      <c r="AC792" s="328"/>
      <c r="AD792" s="328"/>
      <c r="AE792" s="328"/>
      <c r="AF792" s="328"/>
      <c r="AG792" s="328"/>
      <c r="AH792" s="322"/>
      <c r="AI792" s="328"/>
      <c r="AJ792" s="420" t="s">
        <v>145</v>
      </c>
      <c r="AK792" s="328"/>
      <c r="AL792" s="328"/>
      <c r="AM792" s="210"/>
      <c r="AN792" s="263"/>
      <c r="AO792" s="263"/>
      <c r="AP792" s="263"/>
      <c r="AQ792" s="323"/>
      <c r="AR792" s="323"/>
      <c r="AS792" s="323"/>
      <c r="AT792" s="323"/>
      <c r="AU792" s="323"/>
      <c r="AV792" s="323"/>
      <c r="AW792" s="323"/>
      <c r="AX792" s="323"/>
      <c r="AY792" s="323"/>
      <c r="AZ792" s="323"/>
    </row>
    <row r="793" spans="1:52" s="61" customFormat="1" ht="15.75" hidden="1" customHeight="1" x14ac:dyDescent="0.25">
      <c r="A793" s="197" t="str">
        <f>CONCATENATE(F793,"-",C793)</f>
        <v>392-036-033-00542</v>
      </c>
      <c r="B793" s="261" t="str">
        <f>ТабТП[[#This Row],[Код ВЛ]]&amp;TRIM(ТабТП[[#This Row],[Наименование ТП]])</f>
        <v>392-036-033ТП В-128 Гусев</v>
      </c>
      <c r="C793" s="197" t="s">
        <v>763</v>
      </c>
      <c r="D793" s="198" t="s">
        <v>3591</v>
      </c>
      <c r="E793" s="206" t="str">
        <f>INDEX(ТабЛЭП[],MATCH(ТабТП[Код ПС]&amp;TRIM(G793),ТабЛЭП[Ключ],0),7)</f>
        <v>Y00094</v>
      </c>
      <c r="F793" s="278" t="str">
        <f>INDEX(ТабЛЭП[],MATCH(ТабТП[Код ПС]&amp;TRIM(G793),ТабЛЭП[Ключ],0),1)</f>
        <v>392-036-033</v>
      </c>
      <c r="G793" s="444" t="s">
        <v>233</v>
      </c>
      <c r="H793" s="280" t="str">
        <f>INDEX(ТабПС[],MATCH(I793,Подстанции,0),1)</f>
        <v>392-036</v>
      </c>
      <c r="I793" s="447" t="s">
        <v>255</v>
      </c>
      <c r="J793" s="328"/>
      <c r="K793" s="328"/>
      <c r="L793" s="328"/>
      <c r="M793" s="328"/>
      <c r="N793" s="328"/>
      <c r="O793" s="328"/>
      <c r="P793" s="328"/>
      <c r="Q793" s="328"/>
      <c r="R793" s="328"/>
      <c r="S793" s="328"/>
      <c r="T793" s="328"/>
      <c r="U793" s="328"/>
      <c r="V793" s="328"/>
      <c r="W793" s="328"/>
      <c r="X793" s="328"/>
      <c r="Y793" s="328"/>
      <c r="Z793" s="328"/>
      <c r="AA793" s="328"/>
      <c r="AB793" s="328"/>
      <c r="AC793" s="328"/>
      <c r="AD793" s="328"/>
      <c r="AE793" s="328"/>
      <c r="AF793" s="328"/>
      <c r="AG793" s="328"/>
      <c r="AH793" s="322"/>
      <c r="AI793" s="328"/>
      <c r="AJ793" s="420" t="s">
        <v>145</v>
      </c>
      <c r="AK793" s="328"/>
      <c r="AL793" s="328"/>
      <c r="AM793" s="210"/>
      <c r="AN793" s="263"/>
      <c r="AO793" s="263"/>
      <c r="AP793" s="263"/>
      <c r="AQ793" s="323"/>
      <c r="AR793" s="323"/>
      <c r="AS793" s="323"/>
      <c r="AT793" s="323"/>
      <c r="AU793" s="323"/>
      <c r="AV793" s="323"/>
      <c r="AW793" s="323"/>
      <c r="AX793" s="323"/>
      <c r="AY793" s="323"/>
      <c r="AZ793" s="323"/>
    </row>
    <row r="794" spans="1:52" s="61" customFormat="1" ht="15.75" hidden="1" customHeight="1" x14ac:dyDescent="0.25">
      <c r="A794" s="197" t="str">
        <f>CONCATENATE(F794,"-",C794)</f>
        <v>392-036-033-00543</v>
      </c>
      <c r="B794" s="261" t="str">
        <f>ТабТП[[#This Row],[Код ВЛ]]&amp;TRIM(ТабТП[[#This Row],[Наименование ТП]])</f>
        <v>392-036-033ТП В-129 Гусев</v>
      </c>
      <c r="C794" s="197" t="s">
        <v>764</v>
      </c>
      <c r="D794" s="198" t="s">
        <v>3592</v>
      </c>
      <c r="E794" s="206" t="str">
        <f>INDEX(ТабЛЭП[],MATCH(ТабТП[Код ПС]&amp;TRIM(G794),ТабЛЭП[Ключ],0),7)</f>
        <v>Y00094</v>
      </c>
      <c r="F794" s="278" t="str">
        <f>INDEX(ТабЛЭП[],MATCH(ТабТП[Код ПС]&amp;TRIM(G794),ТабЛЭП[Ключ],0),1)</f>
        <v>392-036-033</v>
      </c>
      <c r="G794" s="444" t="s">
        <v>233</v>
      </c>
      <c r="H794" s="280" t="str">
        <f>INDEX(ТабПС[],MATCH(I794,Подстанции,0),1)</f>
        <v>392-036</v>
      </c>
      <c r="I794" s="447" t="s">
        <v>255</v>
      </c>
      <c r="J794" s="328"/>
      <c r="K794" s="328"/>
      <c r="M794" s="328"/>
      <c r="N794" s="328"/>
      <c r="O794" s="328"/>
      <c r="P794" s="328"/>
      <c r="Q794" s="328"/>
      <c r="T794" s="328"/>
      <c r="U794" s="328"/>
      <c r="V794" s="328"/>
      <c r="W794" s="328"/>
      <c r="X794" s="328"/>
      <c r="Y794" s="328"/>
      <c r="Z794" s="328"/>
      <c r="AA794" s="328"/>
      <c r="AC794" s="328"/>
      <c r="AD794" s="328"/>
      <c r="AE794" s="328"/>
      <c r="AF794" s="328"/>
      <c r="AH794" s="322"/>
      <c r="AI794" s="328"/>
      <c r="AJ794" s="420" t="s">
        <v>145</v>
      </c>
      <c r="AK794" s="328"/>
      <c r="AL794" s="328"/>
      <c r="AM794" s="210"/>
      <c r="AN794" s="263"/>
      <c r="AO794" s="263"/>
      <c r="AP794" s="263"/>
      <c r="AQ794" s="323"/>
      <c r="AR794" s="323"/>
      <c r="AS794" s="323"/>
      <c r="AT794" s="323"/>
      <c r="AU794" s="323"/>
      <c r="AV794" s="323"/>
      <c r="AW794" s="323"/>
      <c r="AX794" s="323"/>
      <c r="AY794" s="323"/>
      <c r="AZ794" s="323"/>
    </row>
    <row r="795" spans="1:52" s="61" customFormat="1" ht="15.75" hidden="1" customHeight="1" x14ac:dyDescent="0.25">
      <c r="A795" s="197" t="str">
        <f>CONCATENATE(F795,"-",C795)</f>
        <v>392-036-033-00544</v>
      </c>
      <c r="B795" s="261" t="str">
        <f>ТабТП[[#This Row],[Код ВЛ]]&amp;TRIM(ТабТП[[#This Row],[Наименование ТП]])</f>
        <v>392-036-033ТП В-82</v>
      </c>
      <c r="C795" s="197" t="s">
        <v>765</v>
      </c>
      <c r="D795" s="198" t="s">
        <v>3593</v>
      </c>
      <c r="E795" s="206" t="str">
        <f>INDEX(ТабЛЭП[],MATCH(ТабТП[Код ПС]&amp;TRIM(G795),ТабЛЭП[Ключ],0),7)</f>
        <v>Y00094</v>
      </c>
      <c r="F795" s="278" t="str">
        <f>INDEX(ТабЛЭП[],MATCH(ТабТП[Код ПС]&amp;TRIM(G795),ТабЛЭП[Ключ],0),1)</f>
        <v>392-036-033</v>
      </c>
      <c r="G795" s="444" t="s">
        <v>233</v>
      </c>
      <c r="H795" s="280" t="str">
        <f>INDEX(ТабПС[],MATCH(I795,Подстанции,0),1)</f>
        <v>392-036</v>
      </c>
      <c r="I795" s="447" t="s">
        <v>255</v>
      </c>
      <c r="J795" s="328"/>
      <c r="K795" s="328"/>
      <c r="M795" s="328"/>
      <c r="N795" s="328"/>
      <c r="T795" s="328"/>
      <c r="U795" s="328"/>
      <c r="V795" s="328"/>
      <c r="W795" s="328"/>
      <c r="X795" s="328"/>
      <c r="Y795" s="328"/>
      <c r="Z795" s="328"/>
      <c r="AA795" s="328"/>
      <c r="AC795" s="328"/>
      <c r="AH795" s="322"/>
      <c r="AI795" s="328"/>
      <c r="AJ795" s="420" t="s">
        <v>145</v>
      </c>
      <c r="AM795" s="210"/>
      <c r="AN795" s="263"/>
      <c r="AO795" s="263"/>
      <c r="AP795" s="263"/>
      <c r="AQ795" s="323"/>
      <c r="AR795" s="323"/>
      <c r="AS795" s="323"/>
      <c r="AT795" s="323"/>
      <c r="AU795" s="323"/>
      <c r="AV795" s="323"/>
      <c r="AW795" s="323"/>
      <c r="AX795" s="323"/>
      <c r="AY795" s="323"/>
      <c r="AZ795" s="323"/>
    </row>
    <row r="796" spans="1:52" s="61" customFormat="1" ht="15.75" hidden="1" customHeight="1" x14ac:dyDescent="0.25">
      <c r="A796" s="197" t="str">
        <f>CONCATENATE(F796,"-",C796)</f>
        <v>392-036-033-00545</v>
      </c>
      <c r="B796" s="261" t="str">
        <f>ТабТП[[#This Row],[Код ВЛ]]&amp;TRIM(ТабТП[[#This Row],[Наименование ТП]])</f>
        <v>392-036-033ТП 21-01 Гусев Склад.помещ. перераб.древ</v>
      </c>
      <c r="C796" s="197" t="s">
        <v>766</v>
      </c>
      <c r="D796" s="198" t="s">
        <v>6097</v>
      </c>
      <c r="E796" s="206" t="str">
        <f>INDEX(ТабЛЭП[],MATCH(ТабТП[Код ПС]&amp;TRIM(G796),ТабЛЭП[Ключ],0),7)</f>
        <v>Y00094</v>
      </c>
      <c r="F796" s="278" t="str">
        <f>INDEX(ТабЛЭП[],MATCH(ТабТП[Код ПС]&amp;TRIM(G796),ТабЛЭП[Ключ],0),1)</f>
        <v>392-036-033</v>
      </c>
      <c r="G796" s="444" t="s">
        <v>233</v>
      </c>
      <c r="H796" s="280" t="str">
        <f>INDEX(ТабПС[],MATCH(I796,Подстанции,0),1)</f>
        <v>392-036</v>
      </c>
      <c r="I796" s="447" t="s">
        <v>255</v>
      </c>
      <c r="J796" s="328"/>
      <c r="K796" s="328"/>
      <c r="L796" s="328"/>
      <c r="M796" s="328"/>
      <c r="N796" s="328"/>
      <c r="O796" s="328"/>
      <c r="P796" s="328"/>
      <c r="Q796" s="328"/>
      <c r="R796" s="328"/>
      <c r="S796" s="328"/>
      <c r="T796" s="328"/>
      <c r="U796" s="328"/>
      <c r="V796" s="328"/>
      <c r="W796" s="328"/>
      <c r="X796" s="328"/>
      <c r="Y796" s="328"/>
      <c r="Z796" s="328"/>
      <c r="AA796" s="328"/>
      <c r="AB796" s="328"/>
      <c r="AC796" s="328"/>
      <c r="AD796" s="328"/>
      <c r="AE796" s="328"/>
      <c r="AF796" s="328"/>
      <c r="AG796" s="328"/>
      <c r="AH796" s="322"/>
      <c r="AI796" s="328"/>
      <c r="AJ796" s="420" t="s">
        <v>145</v>
      </c>
      <c r="AK796" s="328"/>
      <c r="AL796" s="328"/>
      <c r="AM796" s="210"/>
      <c r="AN796" s="263"/>
      <c r="AO796" s="263"/>
      <c r="AP796" s="263"/>
      <c r="AQ796" s="323"/>
      <c r="AR796" s="323"/>
      <c r="AS796" s="323"/>
      <c r="AT796" s="323"/>
      <c r="AU796" s="323"/>
      <c r="AV796" s="323"/>
      <c r="AW796" s="323"/>
      <c r="AX796" s="323"/>
      <c r="AY796" s="323"/>
      <c r="AZ796" s="323"/>
    </row>
    <row r="797" spans="1:52" s="61" customFormat="1" ht="15.75" hidden="1" customHeight="1" x14ac:dyDescent="0.25">
      <c r="A797" s="197" t="str">
        <f>CONCATENATE(F797,"-",C797)</f>
        <v>392-036-033-00546</v>
      </c>
      <c r="B797" s="261" t="str">
        <f>ТабТП[[#This Row],[Код ВЛ]]&amp;TRIM(ТабТП[[#This Row],[Наименование ТП]])</f>
        <v>392-036-033ТП 21-16</v>
      </c>
      <c r="C797" s="197" t="s">
        <v>767</v>
      </c>
      <c r="D797" s="198" t="s">
        <v>2448</v>
      </c>
      <c r="E797" s="206" t="str">
        <f>INDEX(ТабЛЭП[],MATCH(ТабТП[Код ПС]&amp;TRIM(G797),ТабЛЭП[Ключ],0),7)</f>
        <v>Y00094</v>
      </c>
      <c r="F797" s="278" t="str">
        <f>INDEX(ТабЛЭП[],MATCH(ТабТП[Код ПС]&amp;TRIM(G797),ТабЛЭП[Ключ],0),1)</f>
        <v>392-036-033</v>
      </c>
      <c r="G797" s="444" t="s">
        <v>233</v>
      </c>
      <c r="H797" s="280" t="str">
        <f>INDEX(ТабПС[],MATCH(I797,Подстанции,0),1)</f>
        <v>392-036</v>
      </c>
      <c r="I797" s="447" t="s">
        <v>255</v>
      </c>
      <c r="J797" s="328"/>
      <c r="K797" s="328"/>
      <c r="M797" s="328"/>
      <c r="N797" s="328"/>
      <c r="O797" s="328"/>
      <c r="T797" s="328"/>
      <c r="U797" s="328"/>
      <c r="V797" s="328"/>
      <c r="W797" s="328"/>
      <c r="X797" s="328"/>
      <c r="Y797" s="328"/>
      <c r="Z797" s="328"/>
      <c r="AA797" s="328"/>
      <c r="AC797" s="328"/>
      <c r="AD797" s="328"/>
      <c r="AE797" s="328"/>
      <c r="AF797" s="328"/>
      <c r="AH797" s="322"/>
      <c r="AI797" s="328"/>
      <c r="AJ797" s="420" t="s">
        <v>145</v>
      </c>
      <c r="AK797" s="328"/>
      <c r="AL797" s="328"/>
      <c r="AM797" s="210"/>
      <c r="AN797" s="263"/>
      <c r="AO797" s="263"/>
      <c r="AP797" s="263"/>
      <c r="AQ797" s="323"/>
      <c r="AR797" s="323"/>
      <c r="AS797" s="323"/>
      <c r="AT797" s="323"/>
      <c r="AU797" s="323"/>
      <c r="AV797" s="323"/>
      <c r="AW797" s="323"/>
      <c r="AX797" s="323"/>
      <c r="AY797" s="323"/>
      <c r="AZ797" s="323"/>
    </row>
    <row r="798" spans="1:52" s="61" customFormat="1" ht="15.75" hidden="1" customHeight="1" x14ac:dyDescent="0.25">
      <c r="A798" s="197" t="str">
        <f>CONCATENATE(F798,"-",C798)</f>
        <v>392-036-033-00547</v>
      </c>
      <c r="B798" s="261" t="str">
        <f>ТабТП[[#This Row],[Код ВЛ]]&amp;TRIM(ТабТП[[#This Row],[Наименование ТП]])</f>
        <v>392-036-033ТП 48 Т-1Канализационная станция(101кВт) (не монтировалась)</v>
      </c>
      <c r="C798" s="197" t="s">
        <v>768</v>
      </c>
      <c r="D798" s="436" t="s">
        <v>6098</v>
      </c>
      <c r="E798" s="206" t="str">
        <f>INDEX(ТабЛЭП[],MATCH(ТабТП[Код ПС]&amp;TRIM(G798),ТабЛЭП[Ключ],0),7)</f>
        <v>Y00094</v>
      </c>
      <c r="F798" s="278" t="str">
        <f>INDEX(ТабЛЭП[],MATCH(ТабТП[Код ПС]&amp;TRIM(G798),ТабЛЭП[Ключ],0),1)</f>
        <v>392-036-033</v>
      </c>
      <c r="G798" s="444" t="s">
        <v>233</v>
      </c>
      <c r="H798" s="280" t="str">
        <f>INDEX(ТабПС[],MATCH(I798,Подстанции,0),1)</f>
        <v>392-036</v>
      </c>
      <c r="I798" s="447" t="s">
        <v>255</v>
      </c>
      <c r="J798" s="328"/>
      <c r="K798" s="328"/>
      <c r="L798" s="328"/>
      <c r="M798" s="328"/>
      <c r="N798" s="328"/>
      <c r="O798" s="328"/>
      <c r="P798" s="328"/>
      <c r="Q798" s="328"/>
      <c r="R798" s="328"/>
      <c r="S798" s="328"/>
      <c r="T798" s="328"/>
      <c r="U798" s="328"/>
      <c r="V798" s="328"/>
      <c r="W798" s="328"/>
      <c r="X798" s="328"/>
      <c r="Y798" s="328"/>
      <c r="Z798" s="328"/>
      <c r="AA798" s="328"/>
      <c r="AB798" s="328"/>
      <c r="AC798" s="328"/>
      <c r="AD798" s="328"/>
      <c r="AE798" s="328"/>
      <c r="AF798" s="328"/>
      <c r="AG798" s="328"/>
      <c r="AH798" s="322"/>
      <c r="AI798" s="328"/>
      <c r="AJ798" s="420" t="s">
        <v>145</v>
      </c>
      <c r="AK798" s="328"/>
      <c r="AL798" s="328"/>
      <c r="AM798" s="210"/>
      <c r="AN798" s="263"/>
      <c r="AO798" s="263"/>
      <c r="AP798" s="263"/>
      <c r="AQ798" s="323"/>
      <c r="AR798" s="323"/>
      <c r="AS798" s="323"/>
      <c r="AT798" s="323"/>
      <c r="AU798" s="323"/>
      <c r="AV798" s="323"/>
      <c r="AW798" s="323"/>
      <c r="AX798" s="323"/>
      <c r="AY798" s="323"/>
      <c r="AZ798" s="323"/>
    </row>
    <row r="799" spans="1:52" s="61" customFormat="1" ht="15.75" hidden="1" customHeight="1" x14ac:dyDescent="0.25">
      <c r="A799" s="81" t="str">
        <f>CONCATENATE(F799,"-",C799)</f>
        <v>392-036-033-00548</v>
      </c>
      <c r="B799" s="261" t="str">
        <f>ТабТП[[#This Row],[Код ВЛ]]&amp;TRIM(ТабТП[[#This Row],[Наименование ТП]])</f>
        <v>392-036-033ТП 75-12 (не монтировалась)</v>
      </c>
      <c r="C799" s="81" t="s">
        <v>2485</v>
      </c>
      <c r="D799" s="437" t="s">
        <v>6099</v>
      </c>
      <c r="E799" s="83" t="str">
        <f>INDEX(ТабЛЭП[],MATCH(ТабТП[Код ПС]&amp;TRIM(G799),ТабЛЭП[Ключ],0),7)</f>
        <v>Y00094</v>
      </c>
      <c r="F799" s="278" t="str">
        <f>INDEX(ТабЛЭП[],MATCH(ТабТП[Код ПС]&amp;TRIM(G799),ТабЛЭП[Ключ],0),1)</f>
        <v>392-036-033</v>
      </c>
      <c r="G799" s="444" t="s">
        <v>233</v>
      </c>
      <c r="H799" s="280" t="str">
        <f>INDEX(ТабПС[],MATCH(I799,Подстанции,0),1)</f>
        <v>392-036</v>
      </c>
      <c r="I799" s="447" t="s">
        <v>255</v>
      </c>
      <c r="J799" s="328"/>
      <c r="K799" s="328"/>
      <c r="M799" s="328"/>
      <c r="N799" s="328"/>
      <c r="O799" s="63"/>
      <c r="T799" s="328"/>
      <c r="U799" s="328"/>
      <c r="V799" s="328"/>
      <c r="W799" s="328"/>
      <c r="X799" s="328"/>
      <c r="Y799" s="328"/>
      <c r="Z799" s="328"/>
      <c r="AA799" s="328"/>
      <c r="AC799" s="328"/>
      <c r="AD799" s="63"/>
      <c r="AE799" s="63"/>
      <c r="AF799" s="63"/>
      <c r="AH799" s="64"/>
      <c r="AI799" s="328"/>
      <c r="AJ799" s="420" t="s">
        <v>145</v>
      </c>
      <c r="AK799" s="328"/>
      <c r="AL799" s="328"/>
      <c r="AM799" s="210"/>
      <c r="AN799" s="263"/>
      <c r="AO799" s="263"/>
      <c r="AP799" s="263"/>
      <c r="AQ799" s="323"/>
      <c r="AR799" s="323"/>
      <c r="AS799" s="323"/>
      <c r="AT799" s="323"/>
      <c r="AU799" s="323"/>
      <c r="AV799" s="323"/>
      <c r="AW799" s="323"/>
      <c r="AX799" s="323"/>
      <c r="AY799" s="323"/>
      <c r="AZ799" s="323"/>
    </row>
    <row r="800" spans="1:52" s="61" customFormat="1" ht="15.75" hidden="1" customHeight="1" x14ac:dyDescent="0.25">
      <c r="A800" s="197" t="str">
        <f>CONCATENATE(F800,"-",C800)</f>
        <v>392-036-033-00549</v>
      </c>
      <c r="B800" s="261" t="str">
        <f>ТабТП[[#This Row],[Код ВЛ]]&amp;TRIM(ТабТП[[#This Row],[Наименование ТП]])</f>
        <v>392-036-033ТП 80 г.Гусев З/д деревянных изделий</v>
      </c>
      <c r="C800" s="197" t="s">
        <v>769</v>
      </c>
      <c r="D800" s="198" t="s">
        <v>2378</v>
      </c>
      <c r="E800" s="206" t="str">
        <f>INDEX(ТабЛЭП[],MATCH(ТабТП[Код ПС]&amp;TRIM(G800),ТабЛЭП[Ключ],0),7)</f>
        <v>Y00094</v>
      </c>
      <c r="F800" s="278" t="str">
        <f>INDEX(ТабЛЭП[],MATCH(ТабТП[Код ПС]&amp;TRIM(G800),ТабЛЭП[Ключ],0),1)</f>
        <v>392-036-033</v>
      </c>
      <c r="G800" s="444" t="s">
        <v>233</v>
      </c>
      <c r="H800" s="280" t="str">
        <f>INDEX(ТабПС[],MATCH(I800,Подстанции,0),1)</f>
        <v>392-036</v>
      </c>
      <c r="I800" s="447" t="s">
        <v>255</v>
      </c>
      <c r="J800" s="328"/>
      <c r="K800" s="328"/>
      <c r="L800" s="328"/>
      <c r="M800" s="328"/>
      <c r="N800" s="328"/>
      <c r="O800" s="328"/>
      <c r="P800" s="328"/>
      <c r="Q800" s="328"/>
      <c r="R800" s="328"/>
      <c r="S800" s="328"/>
      <c r="T800" s="328"/>
      <c r="U800" s="328"/>
      <c r="V800" s="328"/>
      <c r="W800" s="328"/>
      <c r="X800" s="328"/>
      <c r="Y800" s="328"/>
      <c r="Z800" s="328"/>
      <c r="AA800" s="328"/>
      <c r="AB800" s="328"/>
      <c r="AC800" s="328"/>
      <c r="AD800" s="328"/>
      <c r="AE800" s="328"/>
      <c r="AF800" s="328"/>
      <c r="AG800" s="328"/>
      <c r="AH800" s="322"/>
      <c r="AI800" s="328"/>
      <c r="AJ800" s="420" t="s">
        <v>145</v>
      </c>
      <c r="AK800" s="328"/>
      <c r="AL800" s="328"/>
      <c r="AM800" s="210"/>
      <c r="AN800" s="263"/>
      <c r="AO800" s="263"/>
      <c r="AP800" s="263"/>
      <c r="AQ800" s="323"/>
      <c r="AR800" s="323"/>
      <c r="AS800" s="323"/>
      <c r="AT800" s="323"/>
      <c r="AU800" s="323"/>
      <c r="AV800" s="323"/>
      <c r="AW800" s="323"/>
      <c r="AX800" s="323"/>
      <c r="AY800" s="323"/>
      <c r="AZ800" s="323"/>
    </row>
    <row r="801" spans="1:52" s="61" customFormat="1" ht="15.75" hidden="1" customHeight="1" x14ac:dyDescent="0.25">
      <c r="A801" s="380" t="str">
        <f>CONCATENATE(F801,"-",C801)</f>
        <v>392-036-033-02346</v>
      </c>
      <c r="B801" s="493" t="str">
        <f>ТабТП[[#This Row],[Код ВЛ]]&amp;TRIM(ТабТП[[#This Row],[Наименование ТП]])</f>
        <v>392-036-033ТП 21-19</v>
      </c>
      <c r="C801" s="496" t="s">
        <v>5949</v>
      </c>
      <c r="D801" s="185" t="s">
        <v>6100</v>
      </c>
      <c r="E801" s="381" t="str">
        <f>INDEX(ТабЛЭП[],MATCH(ТабТП[Код ПС]&amp;TRIM(G801),ТабЛЭП[Ключ],0),7)</f>
        <v>Y00094</v>
      </c>
      <c r="F801" s="382" t="str">
        <f>INDEX(ТабЛЭП[],MATCH(ТабТП[Код ПС]&amp;TRIM(G801),ТабЛЭП[Ключ],0),1)</f>
        <v>392-036-033</v>
      </c>
      <c r="G801" s="290" t="s">
        <v>233</v>
      </c>
      <c r="H801" s="383" t="str">
        <f>INDEX(ТабПС[],MATCH(I801,Подстанции,0),1)</f>
        <v>392-036</v>
      </c>
      <c r="I801" s="447" t="s">
        <v>255</v>
      </c>
      <c r="J801" s="420"/>
      <c r="K801" s="420"/>
      <c r="L801" s="420"/>
      <c r="M801" s="420"/>
      <c r="N801" s="420"/>
      <c r="O801" s="384"/>
      <c r="P801" s="420"/>
      <c r="Q801" s="420"/>
      <c r="R801" s="420"/>
      <c r="S801" s="420"/>
      <c r="T801" s="420"/>
      <c r="U801" s="420"/>
      <c r="V801" s="420"/>
      <c r="W801" s="420"/>
      <c r="X801" s="420"/>
      <c r="Y801" s="420"/>
      <c r="Z801" s="420"/>
      <c r="AA801" s="420"/>
      <c r="AB801" s="420"/>
      <c r="AC801" s="420"/>
      <c r="AD801" s="384"/>
      <c r="AE801" s="384"/>
      <c r="AF801" s="384"/>
      <c r="AG801" s="420"/>
      <c r="AH801" s="385"/>
      <c r="AI801" s="385"/>
      <c r="AJ801" s="384"/>
      <c r="AK801" s="384"/>
      <c r="AL801" s="384"/>
      <c r="AM801" s="384"/>
      <c r="AN801" s="386"/>
      <c r="AO801" s="386"/>
      <c r="AP801" s="386"/>
      <c r="AQ801" s="332"/>
      <c r="AR801" s="332"/>
      <c r="AS801" s="332"/>
      <c r="AT801" s="332"/>
      <c r="AU801" s="332"/>
      <c r="AV801" s="332"/>
      <c r="AW801" s="332"/>
      <c r="AX801" s="332"/>
      <c r="AY801" s="332"/>
      <c r="AZ801" s="332"/>
    </row>
    <row r="802" spans="1:52" s="61" customFormat="1" ht="15.75" hidden="1" customHeight="1" x14ac:dyDescent="0.25">
      <c r="A802" s="197" t="str">
        <f>CONCATENATE(F802,"-",C802)</f>
        <v>392-036-033-02347</v>
      </c>
      <c r="B802" s="490" t="str">
        <f>ТабТП[[#This Row],[Код ВЛ]]&amp;TRIM(ТабТП[[#This Row],[Наименование ТП]])</f>
        <v>392-036-033ТП 21-25</v>
      </c>
      <c r="C802" s="496" t="s">
        <v>6105</v>
      </c>
      <c r="D802" s="185" t="s">
        <v>6101</v>
      </c>
      <c r="E802" s="206" t="str">
        <f>INDEX(ТабЛЭП[],MATCH(ТабТП[Код ПС]&amp;TRIM(G802),ТабЛЭП[Ключ],0),7)</f>
        <v>Y00094</v>
      </c>
      <c r="F802" s="214" t="str">
        <f>INDEX(ТабЛЭП[],MATCH(ТабТП[Код ПС]&amp;TRIM(G802),ТабЛЭП[Ключ],0),1)</f>
        <v>392-036-033</v>
      </c>
      <c r="G802" s="290" t="s">
        <v>233</v>
      </c>
      <c r="H802" s="280" t="str">
        <f>INDEX(ТабПС[],MATCH(I802,Подстанции,0),1)</f>
        <v>392-036</v>
      </c>
      <c r="I802" s="447" t="s">
        <v>255</v>
      </c>
      <c r="J802" s="420"/>
      <c r="K802" s="420"/>
      <c r="L802" s="420"/>
      <c r="M802" s="420"/>
      <c r="N802" s="420"/>
      <c r="O802" s="420"/>
      <c r="P802" s="420"/>
      <c r="Q802" s="420"/>
      <c r="R802" s="420"/>
      <c r="S802" s="420"/>
      <c r="T802" s="420"/>
      <c r="U802" s="420"/>
      <c r="V802" s="420"/>
      <c r="W802" s="420"/>
      <c r="X802" s="420"/>
      <c r="Y802" s="420"/>
      <c r="Z802" s="420"/>
      <c r="AA802" s="420"/>
      <c r="AB802" s="420"/>
      <c r="AC802" s="420"/>
      <c r="AD802" s="420"/>
      <c r="AE802" s="420"/>
      <c r="AF802" s="420"/>
      <c r="AG802" s="420"/>
      <c r="AH802" s="419"/>
      <c r="AI802" s="419"/>
      <c r="AJ802" s="420"/>
      <c r="AK802" s="420"/>
      <c r="AL802" s="420"/>
      <c r="AM802" s="420"/>
      <c r="AN802" s="421"/>
      <c r="AO802" s="421"/>
      <c r="AP802" s="421"/>
      <c r="AQ802" s="332"/>
      <c r="AR802" s="332"/>
      <c r="AS802" s="332"/>
      <c r="AT802" s="332"/>
      <c r="AU802" s="332"/>
      <c r="AV802" s="332"/>
      <c r="AW802" s="332"/>
      <c r="AX802" s="332"/>
      <c r="AY802" s="332"/>
      <c r="AZ802" s="332"/>
    </row>
    <row r="803" spans="1:52" s="61" customFormat="1" ht="15.75" hidden="1" customHeight="1" x14ac:dyDescent="0.25">
      <c r="A803" s="197" t="str">
        <f>CONCATENATE(F803,"-",C803)</f>
        <v>392-036-033-02348</v>
      </c>
      <c r="B803" s="490" t="str">
        <f>ТабТП[[#This Row],[Код ВЛ]]&amp;TRIM(ТабТП[[#This Row],[Наименование ТП]])</f>
        <v>392-036-033ТП В-81</v>
      </c>
      <c r="C803" s="496" t="s">
        <v>6106</v>
      </c>
      <c r="D803" s="185" t="s">
        <v>6102</v>
      </c>
      <c r="E803" s="206" t="str">
        <f>INDEX(ТабЛЭП[],MATCH(ТабТП[Код ПС]&amp;TRIM(G803),ТабЛЭП[Ключ],0),7)</f>
        <v>Y00094</v>
      </c>
      <c r="F803" s="214" t="str">
        <f>INDEX(ТабЛЭП[],MATCH(ТабТП[Код ПС]&amp;TRIM(G803),ТабЛЭП[Ключ],0),1)</f>
        <v>392-036-033</v>
      </c>
      <c r="G803" s="290" t="s">
        <v>233</v>
      </c>
      <c r="H803" s="280" t="str">
        <f>INDEX(ТабПС[],MATCH(I803,Подстанции,0),1)</f>
        <v>392-036</v>
      </c>
      <c r="I803" s="447" t="s">
        <v>255</v>
      </c>
      <c r="J803" s="420"/>
      <c r="K803" s="420"/>
      <c r="L803" s="420"/>
      <c r="M803" s="420"/>
      <c r="N803" s="420"/>
      <c r="O803" s="420"/>
      <c r="P803" s="420"/>
      <c r="Q803" s="420"/>
      <c r="R803" s="420"/>
      <c r="S803" s="420"/>
      <c r="T803" s="420"/>
      <c r="U803" s="420"/>
      <c r="V803" s="420"/>
      <c r="W803" s="420"/>
      <c r="X803" s="420"/>
      <c r="Y803" s="420"/>
      <c r="Z803" s="420"/>
      <c r="AA803" s="420"/>
      <c r="AB803" s="420"/>
      <c r="AC803" s="420"/>
      <c r="AD803" s="420"/>
      <c r="AE803" s="420"/>
      <c r="AF803" s="420"/>
      <c r="AG803" s="420"/>
      <c r="AH803" s="419"/>
      <c r="AI803" s="419"/>
      <c r="AJ803" s="420"/>
      <c r="AK803" s="420"/>
      <c r="AL803" s="420"/>
      <c r="AM803" s="420"/>
      <c r="AN803" s="421"/>
      <c r="AO803" s="421"/>
      <c r="AP803" s="421"/>
      <c r="AQ803" s="332"/>
      <c r="AR803" s="332"/>
      <c r="AS803" s="332"/>
      <c r="AT803" s="332"/>
      <c r="AU803" s="332"/>
      <c r="AV803" s="332"/>
      <c r="AW803" s="332"/>
      <c r="AX803" s="332"/>
      <c r="AY803" s="332"/>
      <c r="AZ803" s="332"/>
    </row>
    <row r="804" spans="1:52" s="61" customFormat="1" ht="15.75" hidden="1" customHeight="1" x14ac:dyDescent="0.25">
      <c r="A804" s="197" t="str">
        <f>CONCATENATE(F804,"-",C804)</f>
        <v>392-036-033-02349</v>
      </c>
      <c r="B804" s="490" t="str">
        <f>ТабТП[[#This Row],[Код ВЛ]]&amp;TRIM(ТабТП[[#This Row],[Наименование ТП]])</f>
        <v>392-036-033ТП 21-28</v>
      </c>
      <c r="C804" s="496" t="s">
        <v>6107</v>
      </c>
      <c r="D804" s="185" t="s">
        <v>6103</v>
      </c>
      <c r="E804" s="206" t="str">
        <f>INDEX(ТабЛЭП[],MATCH(ТабТП[Код ПС]&amp;TRIM(G804),ТабЛЭП[Ключ],0),7)</f>
        <v>Y00094</v>
      </c>
      <c r="F804" s="214" t="str">
        <f>INDEX(ТабЛЭП[],MATCH(ТабТП[Код ПС]&amp;TRIM(G804),ТабЛЭП[Ключ],0),1)</f>
        <v>392-036-033</v>
      </c>
      <c r="G804" s="290" t="s">
        <v>233</v>
      </c>
      <c r="H804" s="280" t="str">
        <f>INDEX(ТабПС[],MATCH(I804,Подстанции,0),1)</f>
        <v>392-036</v>
      </c>
      <c r="I804" s="447" t="s">
        <v>255</v>
      </c>
      <c r="J804" s="420"/>
      <c r="K804" s="420"/>
      <c r="L804" s="420"/>
      <c r="M804" s="420"/>
      <c r="N804" s="420"/>
      <c r="O804" s="420"/>
      <c r="P804" s="420"/>
      <c r="Q804" s="420"/>
      <c r="R804" s="420"/>
      <c r="S804" s="420"/>
      <c r="T804" s="420"/>
      <c r="U804" s="420"/>
      <c r="V804" s="420"/>
      <c r="W804" s="420"/>
      <c r="X804" s="420"/>
      <c r="Y804" s="420"/>
      <c r="Z804" s="420"/>
      <c r="AA804" s="420"/>
      <c r="AB804" s="420"/>
      <c r="AC804" s="420"/>
      <c r="AD804" s="420"/>
      <c r="AE804" s="420"/>
      <c r="AF804" s="420"/>
      <c r="AG804" s="420"/>
      <c r="AH804" s="419"/>
      <c r="AI804" s="419"/>
      <c r="AJ804" s="420"/>
      <c r="AK804" s="420"/>
      <c r="AL804" s="420"/>
      <c r="AM804" s="420"/>
      <c r="AN804" s="421"/>
      <c r="AO804" s="421"/>
      <c r="AP804" s="421"/>
      <c r="AQ804" s="332"/>
      <c r="AR804" s="332"/>
      <c r="AS804" s="332"/>
      <c r="AT804" s="332"/>
      <c r="AU804" s="332"/>
      <c r="AV804" s="332"/>
      <c r="AW804" s="332"/>
      <c r="AX804" s="332"/>
      <c r="AY804" s="332"/>
      <c r="AZ804" s="332"/>
    </row>
    <row r="805" spans="1:52" s="61" customFormat="1" ht="15.75" hidden="1" customHeight="1" x14ac:dyDescent="0.25">
      <c r="A805" s="197" t="str">
        <f>CONCATENATE(F805,"-",C805)</f>
        <v>392-036-033-02350</v>
      </c>
      <c r="B805" s="490" t="str">
        <f>ТабТП[[#This Row],[Код ВЛ]]&amp;TRIM(ТабТП[[#This Row],[Наименование ТП]])</f>
        <v>392-036-033ТП 31</v>
      </c>
      <c r="C805" s="496" t="s">
        <v>6108</v>
      </c>
      <c r="D805" s="185" t="s">
        <v>2438</v>
      </c>
      <c r="E805" s="206" t="str">
        <f>INDEX(ТабЛЭП[],MATCH(ТабТП[Код ПС]&amp;TRIM(G805),ТабЛЭП[Ключ],0),7)</f>
        <v>Y00094</v>
      </c>
      <c r="F805" s="214" t="str">
        <f>INDEX(ТабЛЭП[],MATCH(ТабТП[Код ПС]&amp;TRIM(G805),ТабЛЭП[Ключ],0),1)</f>
        <v>392-036-033</v>
      </c>
      <c r="G805" s="290" t="s">
        <v>233</v>
      </c>
      <c r="H805" s="280" t="str">
        <f>INDEX(ТабПС[],MATCH(I805,Подстанции,0),1)</f>
        <v>392-036</v>
      </c>
      <c r="I805" s="447" t="s">
        <v>255</v>
      </c>
      <c r="J805" s="420"/>
      <c r="K805" s="420"/>
      <c r="L805" s="420"/>
      <c r="M805" s="420"/>
      <c r="N805" s="420"/>
      <c r="O805" s="420"/>
      <c r="P805" s="420"/>
      <c r="Q805" s="420"/>
      <c r="R805" s="420"/>
      <c r="S805" s="420"/>
      <c r="T805" s="420"/>
      <c r="U805" s="420"/>
      <c r="V805" s="420"/>
      <c r="W805" s="420"/>
      <c r="X805" s="420"/>
      <c r="Y805" s="420"/>
      <c r="Z805" s="420"/>
      <c r="AA805" s="420"/>
      <c r="AB805" s="420"/>
      <c r="AC805" s="420"/>
      <c r="AD805" s="420"/>
      <c r="AE805" s="420"/>
      <c r="AF805" s="420"/>
      <c r="AG805" s="420"/>
      <c r="AH805" s="419"/>
      <c r="AI805" s="419"/>
      <c r="AJ805" s="420"/>
      <c r="AK805" s="420"/>
      <c r="AL805" s="420"/>
      <c r="AM805" s="420"/>
      <c r="AN805" s="421"/>
      <c r="AO805" s="421"/>
      <c r="AP805" s="421"/>
      <c r="AQ805" s="332"/>
      <c r="AR805" s="332"/>
      <c r="AS805" s="332"/>
      <c r="AT805" s="332"/>
      <c r="AU805" s="332"/>
      <c r="AV805" s="332"/>
      <c r="AW805" s="332"/>
      <c r="AX805" s="332"/>
      <c r="AY805" s="332"/>
      <c r="AZ805" s="332"/>
    </row>
    <row r="806" spans="1:52" s="61" customFormat="1" ht="15.75" hidden="1" customHeight="1" x14ac:dyDescent="0.25">
      <c r="A806" s="197" t="str">
        <f>CONCATENATE(F806,"-",C806)</f>
        <v>392-036-033-02351</v>
      </c>
      <c r="B806" s="490" t="str">
        <f>ТабТП[[#This Row],[Код ВЛ]]&amp;TRIM(ТабТП[[#This Row],[Наименование ТП]])</f>
        <v>392-036-033ТП 51 Т-1</v>
      </c>
      <c r="C806" s="496" t="s">
        <v>6109</v>
      </c>
      <c r="D806" s="185" t="s">
        <v>6104</v>
      </c>
      <c r="E806" s="206" t="str">
        <f>INDEX(ТабЛЭП[],MATCH(ТабТП[Код ПС]&amp;TRIM(G806),ТабЛЭП[Ключ],0),7)</f>
        <v>Y00094</v>
      </c>
      <c r="F806" s="214" t="str">
        <f>INDEX(ТабЛЭП[],MATCH(ТабТП[Код ПС]&amp;TRIM(G806),ТабЛЭП[Ключ],0),1)</f>
        <v>392-036-033</v>
      </c>
      <c r="G806" s="290" t="s">
        <v>233</v>
      </c>
      <c r="H806" s="280" t="str">
        <f>INDEX(ТабПС[],MATCH(I806,Подстанции,0),1)</f>
        <v>392-036</v>
      </c>
      <c r="I806" s="447" t="s">
        <v>255</v>
      </c>
      <c r="J806" s="420"/>
      <c r="K806" s="420"/>
      <c r="L806" s="420"/>
      <c r="M806" s="420"/>
      <c r="N806" s="420"/>
      <c r="O806" s="420"/>
      <c r="P806" s="420"/>
      <c r="Q806" s="420"/>
      <c r="R806" s="420"/>
      <c r="S806" s="420"/>
      <c r="T806" s="420"/>
      <c r="U806" s="420"/>
      <c r="V806" s="420"/>
      <c r="W806" s="420"/>
      <c r="X806" s="420"/>
      <c r="Y806" s="420"/>
      <c r="Z806" s="420"/>
      <c r="AA806" s="420"/>
      <c r="AB806" s="420"/>
      <c r="AC806" s="420"/>
      <c r="AD806" s="420"/>
      <c r="AE806" s="420"/>
      <c r="AF806" s="420"/>
      <c r="AG806" s="420"/>
      <c r="AH806" s="419"/>
      <c r="AI806" s="419"/>
      <c r="AJ806" s="420"/>
      <c r="AK806" s="420"/>
      <c r="AL806" s="420"/>
      <c r="AM806" s="420"/>
      <c r="AN806" s="421"/>
      <c r="AO806" s="421"/>
      <c r="AP806" s="421"/>
      <c r="AQ806" s="332"/>
      <c r="AR806" s="332"/>
      <c r="AS806" s="332"/>
      <c r="AT806" s="332"/>
      <c r="AU806" s="332"/>
      <c r="AV806" s="332"/>
      <c r="AW806" s="332"/>
      <c r="AX806" s="332"/>
      <c r="AY806" s="332"/>
      <c r="AZ806" s="332"/>
    </row>
    <row r="807" spans="1:52" s="61" customFormat="1" ht="15.75" hidden="1" customHeight="1" x14ac:dyDescent="0.25">
      <c r="A807" s="551" t="str">
        <f>CONCATENATE(F807,"-",C807)</f>
        <v>392-036-033-02537</v>
      </c>
      <c r="B807" s="546" t="str">
        <f>ТабТП[[#This Row],[Код ВЛ]]&amp;TRIM(ТабТП[[#This Row],[Наименование ТП]])</f>
        <v>392-036-033ПС О-54</v>
      </c>
      <c r="C807" s="496" t="s">
        <v>6568</v>
      </c>
      <c r="D807" s="185" t="s">
        <v>6567</v>
      </c>
      <c r="E807" s="552" t="str">
        <f>INDEX(ТабЛЭП[],MATCH(ТабТП[Код ПС]&amp;TRIM(G807),ТабЛЭП[Ключ],0),7)</f>
        <v>Y00094</v>
      </c>
      <c r="F807" s="540" t="str">
        <f>INDEX(ТабЛЭП[],MATCH(ТабТП[Код ПС]&amp;TRIM(G807),ТабЛЭП[Ключ],0),1)</f>
        <v>392-036-033</v>
      </c>
      <c r="G807" s="290" t="s">
        <v>233</v>
      </c>
      <c r="H807" s="541" t="str">
        <f>INDEX(ТабПС[],MATCH(I807,Подстанции,0),1)</f>
        <v>392-036</v>
      </c>
      <c r="I807" s="555" t="s">
        <v>255</v>
      </c>
      <c r="J807" s="420"/>
      <c r="K807" s="420"/>
      <c r="L807" s="420"/>
      <c r="M807" s="420"/>
      <c r="N807" s="420"/>
      <c r="O807" s="542"/>
      <c r="P807" s="420"/>
      <c r="Q807" s="420"/>
      <c r="R807" s="420"/>
      <c r="S807" s="420"/>
      <c r="T807" s="420"/>
      <c r="U807" s="420"/>
      <c r="V807" s="420"/>
      <c r="W807" s="420"/>
      <c r="X807" s="420"/>
      <c r="Y807" s="420"/>
      <c r="Z807" s="420" t="s">
        <v>6565</v>
      </c>
      <c r="AA807" s="420"/>
      <c r="AB807" s="420"/>
      <c r="AC807" s="420"/>
      <c r="AD807" s="542"/>
      <c r="AE807" s="542"/>
      <c r="AF807" s="542"/>
      <c r="AG807" s="420"/>
      <c r="AH807" s="543"/>
      <c r="AI807" s="543"/>
      <c r="AJ807" s="542" t="s">
        <v>137</v>
      </c>
      <c r="AK807" s="542"/>
      <c r="AL807" s="542"/>
      <c r="AM807" s="542" t="s">
        <v>6557</v>
      </c>
      <c r="AN807" s="544" t="s">
        <v>5204</v>
      </c>
      <c r="AO807" s="544" t="s">
        <v>6570</v>
      </c>
      <c r="AP807" s="553">
        <v>42487</v>
      </c>
      <c r="AQ807" s="332" t="s">
        <v>2300</v>
      </c>
      <c r="AR807" s="332">
        <v>4</v>
      </c>
      <c r="AS807" s="332" t="s">
        <v>2306</v>
      </c>
      <c r="AT807" s="332" t="s">
        <v>6575</v>
      </c>
      <c r="AU807" s="332" t="s">
        <v>6574</v>
      </c>
      <c r="AV807" s="333">
        <v>42996</v>
      </c>
      <c r="AW807" s="332" t="s">
        <v>6572</v>
      </c>
      <c r="AX807" s="332" t="s">
        <v>6576</v>
      </c>
      <c r="AY807" s="332" t="s">
        <v>6577</v>
      </c>
      <c r="AZ807" s="332" t="s">
        <v>6580</v>
      </c>
    </row>
    <row r="808" spans="1:52" s="61" customFormat="1" ht="15.75" hidden="1" customHeight="1" x14ac:dyDescent="0.25">
      <c r="A808" s="551" t="str">
        <f>CONCATENATE(F808,"-",C808)</f>
        <v>392-036-033-02538</v>
      </c>
      <c r="B808" s="546" t="str">
        <f>ТабТП[[#This Row],[Код ВЛ]]&amp;TRIM(ТабТП[[#This Row],[Наименование ТП]])</f>
        <v>392-036-033ПС О-54</v>
      </c>
      <c r="C808" s="496" t="s">
        <v>6569</v>
      </c>
      <c r="D808" s="185" t="s">
        <v>6567</v>
      </c>
      <c r="E808" s="552" t="str">
        <f>INDEX(ТабЛЭП[],MATCH(ТабТП[Код ПС]&amp;TRIM(G808),ТабЛЭП[Ключ],0),7)</f>
        <v>Y00094</v>
      </c>
      <c r="F808" s="540" t="str">
        <f>INDEX(ТабЛЭП[],MATCH(ТабТП[Код ПС]&amp;TRIM(G808),ТабЛЭП[Ключ],0),1)</f>
        <v>392-036-033</v>
      </c>
      <c r="G808" s="290" t="s">
        <v>233</v>
      </c>
      <c r="H808" s="541" t="str">
        <f>INDEX(ТабПС[],MATCH(I808,Подстанции,0),1)</f>
        <v>392-036</v>
      </c>
      <c r="I808" s="555" t="s">
        <v>255</v>
      </c>
      <c r="J808" s="420"/>
      <c r="K808" s="420"/>
      <c r="L808" s="420"/>
      <c r="M808" s="420"/>
      <c r="N808" s="420"/>
      <c r="O808" s="542"/>
      <c r="P808" s="420"/>
      <c r="Q808" s="420"/>
      <c r="R808" s="420"/>
      <c r="S808" s="420"/>
      <c r="T808" s="420"/>
      <c r="U808" s="420"/>
      <c r="V808" s="420"/>
      <c r="W808" s="420"/>
      <c r="X808" s="420"/>
      <c r="Y808" s="420"/>
      <c r="Z808" s="420" t="s">
        <v>6565</v>
      </c>
      <c r="AA808" s="420"/>
      <c r="AB808" s="420"/>
      <c r="AC808" s="420"/>
      <c r="AD808" s="542"/>
      <c r="AE808" s="542"/>
      <c r="AF808" s="542"/>
      <c r="AG808" s="420"/>
      <c r="AH808" s="543"/>
      <c r="AI808" s="543"/>
      <c r="AJ808" s="542" t="s">
        <v>137</v>
      </c>
      <c r="AK808" s="542"/>
      <c r="AL808" s="542"/>
      <c r="AM808" s="542" t="s">
        <v>6557</v>
      </c>
      <c r="AN808" s="544" t="s">
        <v>5204</v>
      </c>
      <c r="AO808" s="544" t="s">
        <v>6571</v>
      </c>
      <c r="AP808" s="553">
        <v>42362</v>
      </c>
      <c r="AQ808" s="332" t="s">
        <v>2300</v>
      </c>
      <c r="AR808" s="332">
        <v>4</v>
      </c>
      <c r="AS808" s="332" t="s">
        <v>2306</v>
      </c>
      <c r="AT808" s="332" t="s">
        <v>6575</v>
      </c>
      <c r="AU808" s="332" t="s">
        <v>6574</v>
      </c>
      <c r="AV808" s="333">
        <v>42996</v>
      </c>
      <c r="AW808" s="332" t="s">
        <v>6573</v>
      </c>
      <c r="AX808" s="332" t="s">
        <v>6578</v>
      </c>
      <c r="AY808" s="332" t="s">
        <v>6579</v>
      </c>
      <c r="AZ808" s="332" t="s">
        <v>6581</v>
      </c>
    </row>
    <row r="809" spans="1:52" s="61" customFormat="1" ht="15.75" hidden="1" customHeight="1" x14ac:dyDescent="0.25">
      <c r="A809" s="281" t="str">
        <f>CONCATENATE(F809,"-",C809)</f>
        <v>392-036-034-00550</v>
      </c>
      <c r="B809" s="261" t="str">
        <f>ТабТП[[#This Row],[Код ВЛ]]&amp;TRIM(ТабТП[[#This Row],[Наименование ТП]])</f>
        <v>392-036-034ТП 45-01</v>
      </c>
      <c r="C809" s="281" t="s">
        <v>770</v>
      </c>
      <c r="D809" s="196" t="s">
        <v>3594</v>
      </c>
      <c r="E809" s="281" t="str">
        <f>INDEX(ТабЛЭП[],MATCH(ТабТП[Код ПС]&amp;TRIM(G809),ТабЛЭП[Ключ],0),7)</f>
        <v>Y00095</v>
      </c>
      <c r="F809" s="8" t="str">
        <f>INDEX(ТабЛЭП[],MATCH(ТабТП[Код ПС]&amp;TRIM(G809),ТабЛЭП[Ключ],0),1)</f>
        <v>392-036-034</v>
      </c>
      <c r="G809" s="303" t="s">
        <v>235</v>
      </c>
      <c r="H809" s="57" t="str">
        <f>INDEX(ТабПС[],MATCH(I809,Подстанции,0),1)</f>
        <v>392-036</v>
      </c>
      <c r="I809" s="447" t="s">
        <v>255</v>
      </c>
      <c r="M809" s="328"/>
      <c r="X809" s="328"/>
      <c r="AH809" s="62"/>
      <c r="AJ809" s="330" t="s">
        <v>145</v>
      </c>
      <c r="AM809" s="78"/>
      <c r="AN809" s="79"/>
      <c r="AO809" s="79"/>
      <c r="AP809" s="79"/>
      <c r="AQ809" s="76"/>
      <c r="AR809" s="76"/>
      <c r="AS809" s="76"/>
      <c r="AT809" s="76"/>
      <c r="AU809" s="76"/>
      <c r="AV809" s="76"/>
      <c r="AW809" s="76"/>
      <c r="AX809" s="76"/>
      <c r="AY809" s="76"/>
      <c r="AZ809" s="323"/>
    </row>
    <row r="810" spans="1:52" s="61" customFormat="1" ht="15.75" hidden="1" customHeight="1" x14ac:dyDescent="0.25">
      <c r="A810" s="281" t="str">
        <f>CONCATENATE(F810,"-",C810)</f>
        <v>392-036-034-00551</v>
      </c>
      <c r="B810" s="261" t="str">
        <f>ТабТП[[#This Row],[Код ВЛ]]&amp;TRIM(ТабТП[[#This Row],[Наименование ТП]])</f>
        <v>392-036-034ТП 45-02</v>
      </c>
      <c r="C810" s="281" t="s">
        <v>771</v>
      </c>
      <c r="D810" s="196" t="s">
        <v>3595</v>
      </c>
      <c r="E810" s="281" t="str">
        <f>INDEX(ТабЛЭП[],MATCH(ТабТП[Код ПС]&amp;TRIM(G810),ТабЛЭП[Ключ],0),7)</f>
        <v>Y00095</v>
      </c>
      <c r="F810" s="8" t="str">
        <f>INDEX(ТабЛЭП[],MATCH(ТабТП[Код ПС]&amp;TRIM(G810),ТабЛЭП[Ключ],0),1)</f>
        <v>392-036-034</v>
      </c>
      <c r="G810" s="303" t="s">
        <v>235</v>
      </c>
      <c r="H810" s="57" t="str">
        <f>INDEX(ТабПС[],MATCH(I810,Подстанции,0),1)</f>
        <v>392-036</v>
      </c>
      <c r="I810" s="447" t="s">
        <v>255</v>
      </c>
      <c r="M810" s="328"/>
      <c r="X810" s="328"/>
      <c r="AH810" s="62"/>
      <c r="AJ810" s="330" t="s">
        <v>145</v>
      </c>
      <c r="AM810" s="78"/>
      <c r="AN810" s="79"/>
      <c r="AO810" s="79"/>
      <c r="AP810" s="79"/>
      <c r="AQ810" s="76"/>
      <c r="AR810" s="76"/>
      <c r="AS810" s="76"/>
      <c r="AT810" s="76"/>
      <c r="AU810" s="76"/>
      <c r="AV810" s="76"/>
      <c r="AW810" s="76"/>
      <c r="AX810" s="76"/>
      <c r="AY810" s="76"/>
      <c r="AZ810" s="323"/>
    </row>
    <row r="811" spans="1:52" s="61" customFormat="1" ht="15.75" hidden="1" customHeight="1" x14ac:dyDescent="0.25">
      <c r="A811" s="281" t="str">
        <f>CONCATENATE(F811,"-",C811)</f>
        <v>392-036-034-00552</v>
      </c>
      <c r="B811" s="261" t="str">
        <f>ТабТП[[#This Row],[Код ВЛ]]&amp;TRIM(ТабТП[[#This Row],[Наименование ТП]])</f>
        <v>392-036-034ТП 45-03 Т-1</v>
      </c>
      <c r="C811" s="281" t="s">
        <v>772</v>
      </c>
      <c r="D811" s="196" t="s">
        <v>3596</v>
      </c>
      <c r="E811" s="281" t="str">
        <f>INDEX(ТабЛЭП[],MATCH(ТабТП[Код ПС]&amp;TRIM(G811),ТабЛЭП[Ключ],0),7)</f>
        <v>Y00095</v>
      </c>
      <c r="F811" s="8" t="str">
        <f>INDEX(ТабЛЭП[],MATCH(ТабТП[Код ПС]&amp;TRIM(G811),ТабЛЭП[Ключ],0),1)</f>
        <v>392-036-034</v>
      </c>
      <c r="G811" s="303" t="s">
        <v>235</v>
      </c>
      <c r="H811" s="57" t="str">
        <f>INDEX(ТабПС[],MATCH(I811,Подстанции,0),1)</f>
        <v>392-036</v>
      </c>
      <c r="I811" s="447" t="s">
        <v>255</v>
      </c>
      <c r="M811" s="328"/>
      <c r="X811" s="328"/>
      <c r="AH811" s="62"/>
      <c r="AJ811" s="330" t="s">
        <v>145</v>
      </c>
      <c r="AM811" s="78"/>
      <c r="AN811" s="79"/>
      <c r="AO811" s="79"/>
      <c r="AP811" s="79"/>
      <c r="AQ811" s="76"/>
      <c r="AR811" s="76"/>
      <c r="AS811" s="76"/>
      <c r="AT811" s="76"/>
      <c r="AU811" s="76"/>
      <c r="AV811" s="76"/>
      <c r="AW811" s="76"/>
      <c r="AX811" s="76"/>
      <c r="AY811" s="76"/>
      <c r="AZ811" s="323"/>
    </row>
    <row r="812" spans="1:52" s="61" customFormat="1" ht="15.75" hidden="1" customHeight="1" x14ac:dyDescent="0.25">
      <c r="A812" s="281" t="str">
        <f>CONCATENATE(F812,"-",C812)</f>
        <v>392-036-034-00553</v>
      </c>
      <c r="B812" s="261" t="str">
        <f>ТабТП[[#This Row],[Код ВЛ]]&amp;TRIM(ТабТП[[#This Row],[Наименование ТП]])</f>
        <v>392-036-034ТП 45-04</v>
      </c>
      <c r="C812" s="281" t="s">
        <v>773</v>
      </c>
      <c r="D812" s="196" t="s">
        <v>3597</v>
      </c>
      <c r="E812" s="281" t="str">
        <f>INDEX(ТабЛЭП[],MATCH(ТабТП[Код ПС]&amp;TRIM(G812),ТабЛЭП[Ключ],0),7)</f>
        <v>Y00095</v>
      </c>
      <c r="F812" s="8" t="str">
        <f>INDEX(ТабЛЭП[],MATCH(ТабТП[Код ПС]&amp;TRIM(G812),ТабЛЭП[Ключ],0),1)</f>
        <v>392-036-034</v>
      </c>
      <c r="G812" s="303" t="s">
        <v>235</v>
      </c>
      <c r="H812" s="57" t="str">
        <f>INDEX(ТабПС[],MATCH(I812,Подстанции,0),1)</f>
        <v>392-036</v>
      </c>
      <c r="I812" s="447" t="s">
        <v>255</v>
      </c>
      <c r="M812" s="328"/>
      <c r="X812" s="328"/>
      <c r="AH812" s="62"/>
      <c r="AJ812" s="330" t="s">
        <v>145</v>
      </c>
      <c r="AM812" s="78"/>
      <c r="AN812" s="79"/>
      <c r="AO812" s="79"/>
      <c r="AP812" s="79"/>
      <c r="AQ812" s="76"/>
      <c r="AR812" s="76"/>
      <c r="AS812" s="76"/>
      <c r="AT812" s="76"/>
      <c r="AU812" s="76"/>
      <c r="AV812" s="76"/>
      <c r="AW812" s="76"/>
      <c r="AX812" s="76"/>
      <c r="AY812" s="76"/>
      <c r="AZ812" s="323"/>
    </row>
    <row r="813" spans="1:52" s="61" customFormat="1" ht="15.75" hidden="1" customHeight="1" x14ac:dyDescent="0.25">
      <c r="A813" s="281" t="str">
        <f>CONCATENATE(F813,"-",C813)</f>
        <v>392-036-034-00554</v>
      </c>
      <c r="B813" s="261" t="str">
        <f>ТабТП[[#This Row],[Код ВЛ]]&amp;TRIM(ТабТП[[#This Row],[Наименование ТП]])</f>
        <v>392-036-034ТП 45-05</v>
      </c>
      <c r="C813" s="281" t="s">
        <v>774</v>
      </c>
      <c r="D813" s="196" t="s">
        <v>3598</v>
      </c>
      <c r="E813" s="281" t="str">
        <f>INDEX(ТабЛЭП[],MATCH(ТабТП[Код ПС]&amp;TRIM(G813),ТабЛЭП[Ключ],0),7)</f>
        <v>Y00095</v>
      </c>
      <c r="F813" s="8" t="str">
        <f>INDEX(ТабЛЭП[],MATCH(ТабТП[Код ПС]&amp;TRIM(G813),ТабЛЭП[Ключ],0),1)</f>
        <v>392-036-034</v>
      </c>
      <c r="G813" s="303" t="s">
        <v>235</v>
      </c>
      <c r="H813" s="57" t="str">
        <f>INDEX(ТабПС[],MATCH(I813,Подстанции,0),1)</f>
        <v>392-036</v>
      </c>
      <c r="I813" s="447" t="s">
        <v>255</v>
      </c>
      <c r="M813" s="328"/>
      <c r="O813" s="328"/>
      <c r="X813" s="328"/>
      <c r="AD813" s="328"/>
      <c r="AE813" s="328"/>
      <c r="AF813" s="328"/>
      <c r="AH813" s="322"/>
      <c r="AJ813" s="330" t="s">
        <v>145</v>
      </c>
      <c r="AM813" s="78"/>
      <c r="AN813" s="79"/>
      <c r="AO813" s="79"/>
      <c r="AP813" s="79"/>
      <c r="AQ813" s="76"/>
      <c r="AR813" s="76"/>
      <c r="AS813" s="76"/>
      <c r="AT813" s="76"/>
      <c r="AU813" s="76"/>
      <c r="AV813" s="76"/>
      <c r="AW813" s="76"/>
      <c r="AX813" s="76"/>
      <c r="AY813" s="76"/>
      <c r="AZ813" s="76"/>
    </row>
    <row r="814" spans="1:52" s="61" customFormat="1" ht="15.75" hidden="1" customHeight="1" x14ac:dyDescent="0.25">
      <c r="A814" s="281" t="str">
        <f>CONCATENATE(F814,"-",C814)</f>
        <v>392-036-034-00555</v>
      </c>
      <c r="B814" s="261" t="str">
        <f>ТабТП[[#This Row],[Код ВЛ]]&amp;TRIM(ТабТП[[#This Row],[Наименование ТП]])</f>
        <v>392-036-034ТП 45-06</v>
      </c>
      <c r="C814" s="281" t="s">
        <v>775</v>
      </c>
      <c r="D814" s="196" t="s">
        <v>3599</v>
      </c>
      <c r="E814" s="281" t="str">
        <f>INDEX(ТабЛЭП[],MATCH(ТабТП[Код ПС]&amp;TRIM(G814),ТабЛЭП[Ключ],0),7)</f>
        <v>Y00095</v>
      </c>
      <c r="F814" s="8" t="str">
        <f>INDEX(ТабЛЭП[],MATCH(ТабТП[Код ПС]&amp;TRIM(G814),ТабЛЭП[Ключ],0),1)</f>
        <v>392-036-034</v>
      </c>
      <c r="G814" s="303" t="s">
        <v>235</v>
      </c>
      <c r="H814" s="57" t="str">
        <f>INDEX(ТабПС[],MATCH(I814,Подстанции,0),1)</f>
        <v>392-036</v>
      </c>
      <c r="I814" s="447" t="s">
        <v>255</v>
      </c>
      <c r="M814" s="328"/>
      <c r="O814" s="328"/>
      <c r="X814" s="328"/>
      <c r="AD814" s="328"/>
      <c r="AE814" s="328"/>
      <c r="AF814" s="328"/>
      <c r="AH814" s="322"/>
      <c r="AJ814" s="330" t="s">
        <v>145</v>
      </c>
      <c r="AM814" s="78"/>
      <c r="AN814" s="79"/>
      <c r="AO814" s="79"/>
      <c r="AP814" s="79"/>
      <c r="AQ814" s="76"/>
      <c r="AR814" s="76"/>
      <c r="AS814" s="76"/>
      <c r="AT814" s="76"/>
      <c r="AU814" s="76"/>
      <c r="AV814" s="76"/>
      <c r="AW814" s="76"/>
      <c r="AX814" s="76"/>
      <c r="AY814" s="76"/>
      <c r="AZ814" s="76"/>
    </row>
    <row r="815" spans="1:52" s="61" customFormat="1" ht="15.75" hidden="1" customHeight="1" x14ac:dyDescent="0.25">
      <c r="A815" s="281" t="str">
        <f>CONCATENATE(F815,"-",C815)</f>
        <v>392-036-034-00556</v>
      </c>
      <c r="B815" s="261" t="str">
        <f>ТабТП[[#This Row],[Код ВЛ]]&amp;TRIM(ТабТП[[#This Row],[Наименование ТП]])</f>
        <v>392-036-034ТП 45-08 КФХ Вильт 15-445</v>
      </c>
      <c r="C815" s="281" t="s">
        <v>776</v>
      </c>
      <c r="D815" s="196" t="s">
        <v>3600</v>
      </c>
      <c r="E815" s="281" t="str">
        <f>INDEX(ТабЛЭП[],MATCH(ТабТП[Код ПС]&amp;TRIM(G815),ТабЛЭП[Ключ],0),7)</f>
        <v>Y00095</v>
      </c>
      <c r="F815" s="8" t="str">
        <f>INDEX(ТабЛЭП[],MATCH(ТабТП[Код ПС]&amp;TRIM(G815),ТабЛЭП[Ключ],0),1)</f>
        <v>392-036-034</v>
      </c>
      <c r="G815" s="303" t="s">
        <v>235</v>
      </c>
      <c r="H815" s="57" t="str">
        <f>INDEX(ТабПС[],MATCH(I815,Подстанции,0),1)</f>
        <v>392-036</v>
      </c>
      <c r="I815" s="447" t="s">
        <v>255</v>
      </c>
      <c r="M815" s="328"/>
      <c r="X815" s="328"/>
      <c r="AH815" s="62"/>
      <c r="AJ815" s="330" t="s">
        <v>145</v>
      </c>
      <c r="AM815" s="78"/>
      <c r="AN815" s="79"/>
      <c r="AO815" s="79"/>
      <c r="AP815" s="79"/>
      <c r="AQ815" s="76"/>
      <c r="AR815" s="76"/>
      <c r="AS815" s="76"/>
      <c r="AT815" s="76"/>
      <c r="AU815" s="76"/>
      <c r="AV815" s="76"/>
      <c r="AW815" s="76"/>
      <c r="AX815" s="76"/>
      <c r="AY815" s="76"/>
      <c r="AZ815" s="76"/>
    </row>
    <row r="816" spans="1:52" s="61" customFormat="1" ht="15.75" hidden="1" customHeight="1" x14ac:dyDescent="0.25">
      <c r="A816" s="281" t="str">
        <f>CONCATENATE(F816,"-",C816)</f>
        <v>392-036-034-00557</v>
      </c>
      <c r="B816" s="261" t="str">
        <f>ТабТП[[#This Row],[Код ВЛ]]&amp;TRIM(ТабТП[[#This Row],[Наименование ТП]])</f>
        <v>392-036-034ТП 45-08 КФХ Вильт 15-446</v>
      </c>
      <c r="C816" s="281" t="s">
        <v>777</v>
      </c>
      <c r="D816" s="196" t="s">
        <v>3601</v>
      </c>
      <c r="E816" s="281" t="str">
        <f>INDEX(ТабЛЭП[],MATCH(ТабТП[Код ПС]&amp;TRIM(G816),ТабЛЭП[Ключ],0),7)</f>
        <v>Y00095</v>
      </c>
      <c r="F816" s="8" t="str">
        <f>INDEX(ТабЛЭП[],MATCH(ТабТП[Код ПС]&amp;TRIM(G816),ТабЛЭП[Ключ],0),1)</f>
        <v>392-036-034</v>
      </c>
      <c r="G816" s="303" t="s">
        <v>235</v>
      </c>
      <c r="H816" s="57" t="str">
        <f>INDEX(ТабПС[],MATCH(I816,Подстанции,0),1)</f>
        <v>392-036</v>
      </c>
      <c r="I816" s="447" t="s">
        <v>255</v>
      </c>
      <c r="M816" s="328"/>
      <c r="X816" s="328"/>
      <c r="AH816" s="62"/>
      <c r="AJ816" s="330" t="s">
        <v>145</v>
      </c>
      <c r="AM816" s="78"/>
      <c r="AN816" s="79"/>
      <c r="AO816" s="79"/>
      <c r="AP816" s="79"/>
      <c r="AQ816" s="76"/>
      <c r="AR816" s="76"/>
      <c r="AS816" s="76"/>
      <c r="AT816" s="76"/>
      <c r="AU816" s="76"/>
      <c r="AV816" s="76"/>
      <c r="AW816" s="76"/>
      <c r="AX816" s="76"/>
      <c r="AY816" s="76"/>
      <c r="AZ816" s="76"/>
    </row>
    <row r="817" spans="1:52" s="61" customFormat="1" ht="15.75" hidden="1" customHeight="1" x14ac:dyDescent="0.25">
      <c r="A817" s="281" t="str">
        <f>CONCATENATE(F817,"-",C817)</f>
        <v>392-036-034-00558</v>
      </c>
      <c r="B817" s="261" t="str">
        <f>ТабТП[[#This Row],[Код ВЛ]]&amp;TRIM(ТабТП[[#This Row],[Наименование ТП]])</f>
        <v>392-036-034ТП 45-08 КФХ Вильт 15-447</v>
      </c>
      <c r="C817" s="281" t="s">
        <v>778</v>
      </c>
      <c r="D817" s="196" t="s">
        <v>3602</v>
      </c>
      <c r="E817" s="281" t="str">
        <f>INDEX(ТабЛЭП[],MATCH(ТабТП[Код ПС]&amp;TRIM(G817),ТабЛЭП[Ключ],0),7)</f>
        <v>Y00095</v>
      </c>
      <c r="F817" s="8" t="str">
        <f>INDEX(ТабЛЭП[],MATCH(ТабТП[Код ПС]&amp;TRIM(G817),ТабЛЭП[Ключ],0),1)</f>
        <v>392-036-034</v>
      </c>
      <c r="G817" s="303" t="s">
        <v>235</v>
      </c>
      <c r="H817" s="57" t="str">
        <f>INDEX(ТабПС[],MATCH(I817,Подстанции,0),1)</f>
        <v>392-036</v>
      </c>
      <c r="I817" s="447" t="s">
        <v>255</v>
      </c>
      <c r="M817" s="328"/>
      <c r="X817" s="328"/>
      <c r="AH817" s="62"/>
      <c r="AJ817" s="330" t="s">
        <v>145</v>
      </c>
      <c r="AM817" s="78"/>
      <c r="AN817" s="79"/>
      <c r="AO817" s="79"/>
      <c r="AP817" s="79"/>
      <c r="AQ817" s="76"/>
      <c r="AR817" s="76"/>
      <c r="AS817" s="76"/>
      <c r="AT817" s="76"/>
      <c r="AU817" s="76"/>
      <c r="AV817" s="76"/>
      <c r="AW817" s="76"/>
      <c r="AX817" s="76"/>
      <c r="AY817" s="76"/>
      <c r="AZ817" s="76"/>
    </row>
    <row r="818" spans="1:52" s="61" customFormat="1" ht="15.75" hidden="1" customHeight="1" x14ac:dyDescent="0.25">
      <c r="A818" s="281" t="str">
        <f>CONCATENATE(F818,"-",C818)</f>
        <v>392-036-034-00559</v>
      </c>
      <c r="B818" s="261" t="str">
        <f>ТабТП[[#This Row],[Код ВЛ]]&amp;TRIM(ТабТП[[#This Row],[Наименование ТП]])</f>
        <v>392-036-034ТП 45-09</v>
      </c>
      <c r="C818" s="281" t="s">
        <v>2610</v>
      </c>
      <c r="D818" s="196" t="s">
        <v>3603</v>
      </c>
      <c r="E818" s="281" t="str">
        <f>INDEX(ТабЛЭП[],MATCH(ТабТП[Код ПС]&amp;TRIM(G818),ТабЛЭП[Ключ],0),7)</f>
        <v>Y00095</v>
      </c>
      <c r="F818" s="8" t="str">
        <f>INDEX(ТабЛЭП[],MATCH(ТабТП[Код ПС]&amp;TRIM(G818),ТабЛЭП[Ключ],0),1)</f>
        <v>392-036-034</v>
      </c>
      <c r="G818" s="303" t="s">
        <v>235</v>
      </c>
      <c r="H818" s="57" t="str">
        <f>INDEX(ТабПС[],MATCH(I818,Подстанции,0),1)</f>
        <v>392-036</v>
      </c>
      <c r="I818" s="58" t="s">
        <v>255</v>
      </c>
      <c r="M818" s="328"/>
      <c r="O818" s="328"/>
      <c r="X818" s="328"/>
      <c r="AD818" s="328"/>
      <c r="AE818" s="328"/>
      <c r="AF818" s="328"/>
      <c r="AH818" s="322"/>
      <c r="AJ818" s="330" t="s">
        <v>145</v>
      </c>
      <c r="AM818" s="78"/>
      <c r="AN818" s="79"/>
      <c r="AO818" s="79"/>
      <c r="AP818" s="79"/>
      <c r="AQ818" s="76"/>
      <c r="AR818" s="76"/>
      <c r="AS818" s="76"/>
      <c r="AT818" s="76"/>
      <c r="AU818" s="76"/>
      <c r="AV818" s="76"/>
      <c r="AW818" s="76"/>
      <c r="AX818" s="76"/>
      <c r="AY818" s="76"/>
      <c r="AZ818" s="76"/>
    </row>
    <row r="819" spans="1:52" s="61" customFormat="1" ht="15.75" hidden="1" customHeight="1" x14ac:dyDescent="0.25">
      <c r="A819" s="281" t="str">
        <f>CONCATENATE(F819,"-",C819)</f>
        <v>392-036-034-00560</v>
      </c>
      <c r="B819" s="261" t="str">
        <f>ТабТП[[#This Row],[Код ВЛ]]&amp;TRIM(ТабТП[[#This Row],[Наименование ТП]])</f>
        <v>392-036-034ТП 45-10 балтфер-коммерсант 15-445</v>
      </c>
      <c r="C819" s="281" t="s">
        <v>779</v>
      </c>
      <c r="D819" s="196" t="s">
        <v>3604</v>
      </c>
      <c r="E819" s="281" t="str">
        <f>INDEX(ТабЛЭП[],MATCH(ТабТП[Код ПС]&amp;TRIM(G819),ТабЛЭП[Ключ],0),7)</f>
        <v>Y00095</v>
      </c>
      <c r="F819" s="8" t="str">
        <f>INDEX(ТабЛЭП[],MATCH(ТабТП[Код ПС]&amp;TRIM(G819),ТабЛЭП[Ключ],0),1)</f>
        <v>392-036-034</v>
      </c>
      <c r="G819" s="303" t="s">
        <v>235</v>
      </c>
      <c r="H819" s="57" t="str">
        <f>INDEX(ТабПС[],MATCH(I819,Подстанции,0),1)</f>
        <v>392-036</v>
      </c>
      <c r="I819" s="58" t="s">
        <v>255</v>
      </c>
      <c r="M819" s="328"/>
      <c r="O819" s="328"/>
      <c r="X819" s="328"/>
      <c r="AD819" s="328"/>
      <c r="AE819" s="328"/>
      <c r="AF819" s="328"/>
      <c r="AH819" s="322"/>
      <c r="AJ819" s="330" t="s">
        <v>145</v>
      </c>
      <c r="AM819" s="78"/>
      <c r="AN819" s="79"/>
      <c r="AO819" s="79"/>
      <c r="AP819" s="79"/>
      <c r="AQ819" s="76"/>
      <c r="AR819" s="76"/>
      <c r="AS819" s="76"/>
      <c r="AT819" s="76"/>
      <c r="AU819" s="76"/>
      <c r="AV819" s="76"/>
      <c r="AW819" s="76"/>
      <c r="AX819" s="76"/>
      <c r="AY819" s="76"/>
      <c r="AZ819" s="76"/>
    </row>
    <row r="820" spans="1:52" s="61" customFormat="1" ht="15.75" hidden="1" customHeight="1" x14ac:dyDescent="0.25">
      <c r="A820" s="281" t="str">
        <f>CONCATENATE(F820,"-",C820)</f>
        <v>392-036-034-00561</v>
      </c>
      <c r="B820" s="261" t="str">
        <f>ТабТП[[#This Row],[Код ВЛ]]&amp;TRIM(ТабТП[[#This Row],[Наименование ТП]])</f>
        <v>392-036-034ТП 45-12</v>
      </c>
      <c r="C820" s="281" t="s">
        <v>780</v>
      </c>
      <c r="D820" s="196" t="s">
        <v>3605</v>
      </c>
      <c r="E820" s="281" t="str">
        <f>INDEX(ТабЛЭП[],MATCH(ТабТП[Код ПС]&amp;TRIM(G820),ТабЛЭП[Ключ],0),7)</f>
        <v>Y00095</v>
      </c>
      <c r="F820" s="8" t="str">
        <f>INDEX(ТабЛЭП[],MATCH(ТабТП[Код ПС]&amp;TRIM(G820),ТабЛЭП[Ключ],0),1)</f>
        <v>392-036-034</v>
      </c>
      <c r="G820" s="303" t="s">
        <v>235</v>
      </c>
      <c r="H820" s="57" t="str">
        <f>INDEX(ТабПС[],MATCH(I820,Подстанции,0),1)</f>
        <v>392-036</v>
      </c>
      <c r="I820" s="58" t="s">
        <v>255</v>
      </c>
      <c r="M820" s="328"/>
      <c r="X820" s="328"/>
      <c r="AH820" s="62"/>
      <c r="AJ820" s="330" t="s">
        <v>145</v>
      </c>
      <c r="AM820" s="78"/>
      <c r="AN820" s="79"/>
      <c r="AO820" s="79"/>
      <c r="AP820" s="79"/>
      <c r="AQ820" s="76"/>
      <c r="AR820" s="76"/>
      <c r="AS820" s="76"/>
      <c r="AT820" s="76"/>
      <c r="AU820" s="76"/>
      <c r="AV820" s="76"/>
      <c r="AW820" s="76"/>
      <c r="AX820" s="76"/>
      <c r="AY820" s="76"/>
      <c r="AZ820" s="76"/>
    </row>
    <row r="821" spans="1:52" s="61" customFormat="1" ht="15.75" hidden="1" customHeight="1" x14ac:dyDescent="0.25">
      <c r="A821" s="281" t="str">
        <f>CONCATENATE(F821,"-",C821)</f>
        <v>392-036-034-00562</v>
      </c>
      <c r="B821" s="261" t="str">
        <f>ТабТП[[#This Row],[Код ВЛ]]&amp;TRIM(ТабТП[[#This Row],[Наименование ТП]])</f>
        <v>392-036-034ТП 45-13</v>
      </c>
      <c r="C821" s="281" t="s">
        <v>781</v>
      </c>
      <c r="D821" s="196" t="s">
        <v>3606</v>
      </c>
      <c r="E821" s="281" t="str">
        <f>INDEX(ТабЛЭП[],MATCH(ТабТП[Код ПС]&amp;TRIM(G821),ТабЛЭП[Ключ],0),7)</f>
        <v>Y00095</v>
      </c>
      <c r="F821" s="8" t="str">
        <f>INDEX(ТабЛЭП[],MATCH(ТабТП[Код ПС]&amp;TRIM(G821),ТабЛЭП[Ключ],0),1)</f>
        <v>392-036-034</v>
      </c>
      <c r="G821" s="303" t="s">
        <v>235</v>
      </c>
      <c r="H821" s="57" t="str">
        <f>INDEX(ТабПС[],MATCH(I821,Подстанции,0),1)</f>
        <v>392-036</v>
      </c>
      <c r="I821" s="58" t="s">
        <v>255</v>
      </c>
      <c r="M821" s="328"/>
      <c r="X821" s="328"/>
      <c r="AH821" s="62"/>
      <c r="AJ821" s="330" t="s">
        <v>145</v>
      </c>
      <c r="AM821" s="78"/>
      <c r="AN821" s="79"/>
      <c r="AO821" s="79"/>
      <c r="AP821" s="79"/>
      <c r="AQ821" s="76"/>
      <c r="AR821" s="76"/>
      <c r="AS821" s="76"/>
      <c r="AT821" s="76"/>
      <c r="AU821" s="76"/>
      <c r="AV821" s="76"/>
      <c r="AW821" s="76"/>
      <c r="AX821" s="76"/>
      <c r="AY821" s="76"/>
      <c r="AZ821" s="76"/>
    </row>
    <row r="822" spans="1:52" s="61" customFormat="1" ht="15.75" hidden="1" customHeight="1" x14ac:dyDescent="0.25">
      <c r="A822" s="281" t="str">
        <f>CONCATENATE(F822,"-",C822)</f>
        <v>392-036-034-00563</v>
      </c>
      <c r="B822" s="261" t="str">
        <f>ТабТП[[#This Row],[Код ВЛ]]&amp;TRIM(ТабТП[[#This Row],[Наименование ТП]])</f>
        <v>392-036-034ТП 45-14</v>
      </c>
      <c r="C822" s="281" t="s">
        <v>782</v>
      </c>
      <c r="D822" s="196" t="s">
        <v>3607</v>
      </c>
      <c r="E822" s="281" t="str">
        <f>INDEX(ТабЛЭП[],MATCH(ТабТП[Код ПС]&amp;TRIM(G822),ТабЛЭП[Ключ],0),7)</f>
        <v>Y00095</v>
      </c>
      <c r="F822" s="8" t="str">
        <f>INDEX(ТабЛЭП[],MATCH(ТабТП[Код ПС]&amp;TRIM(G822),ТабЛЭП[Ключ],0),1)</f>
        <v>392-036-034</v>
      </c>
      <c r="G822" s="303" t="s">
        <v>235</v>
      </c>
      <c r="H822" s="57" t="str">
        <f>INDEX(ТабПС[],MATCH(I822,Подстанции,0),1)</f>
        <v>392-036</v>
      </c>
      <c r="I822" s="58" t="s">
        <v>255</v>
      </c>
      <c r="M822" s="328"/>
      <c r="O822" s="328"/>
      <c r="X822" s="328"/>
      <c r="AD822" s="328"/>
      <c r="AE822" s="328"/>
      <c r="AF822" s="328"/>
      <c r="AH822" s="322"/>
      <c r="AJ822" s="330" t="s">
        <v>145</v>
      </c>
      <c r="AM822" s="78"/>
      <c r="AN822" s="79"/>
      <c r="AO822" s="79"/>
      <c r="AP822" s="79"/>
      <c r="AQ822" s="76"/>
      <c r="AR822" s="76"/>
      <c r="AS822" s="76"/>
      <c r="AT822" s="76"/>
      <c r="AU822" s="76"/>
      <c r="AV822" s="76"/>
      <c r="AW822" s="76"/>
      <c r="AX822" s="76"/>
      <c r="AY822" s="76"/>
      <c r="AZ822" s="323"/>
    </row>
    <row r="823" spans="1:52" s="61" customFormat="1" ht="15.75" hidden="1" customHeight="1" x14ac:dyDescent="0.25">
      <c r="A823" s="281" t="str">
        <f>CONCATENATE(F823,"-",C823)</f>
        <v>392-036-034-00564</v>
      </c>
      <c r="B823" s="261" t="str">
        <f>ТабТП[[#This Row],[Код ВЛ]]&amp;TRIM(ТабТП[[#This Row],[Наименование ТП]])</f>
        <v>392-036-034ТП 45-19</v>
      </c>
      <c r="C823" s="281" t="s">
        <v>783</v>
      </c>
      <c r="D823" s="196" t="s">
        <v>3608</v>
      </c>
      <c r="E823" s="281" t="str">
        <f>INDEX(ТабЛЭП[],MATCH(ТабТП[Код ПС]&amp;TRIM(G823),ТабЛЭП[Ключ],0),7)</f>
        <v>Y00095</v>
      </c>
      <c r="F823" s="278" t="str">
        <f>INDEX(ТабЛЭП[],MATCH(ТабТП[Код ПС]&amp;TRIM(G823),ТабЛЭП[Ключ],0),1)</f>
        <v>392-036-034</v>
      </c>
      <c r="G823" s="303" t="s">
        <v>235</v>
      </c>
      <c r="H823" s="280" t="str">
        <f>INDEX(ТабПС[],MATCH(I823,Подстанции,0),1)</f>
        <v>392-036</v>
      </c>
      <c r="I823" s="58" t="s">
        <v>255</v>
      </c>
      <c r="J823" s="328"/>
      <c r="K823" s="328"/>
      <c r="L823" s="328"/>
      <c r="M823" s="328"/>
      <c r="N823" s="328"/>
      <c r="O823" s="328"/>
      <c r="P823" s="328"/>
      <c r="Q823" s="328"/>
      <c r="R823" s="328"/>
      <c r="S823" s="328"/>
      <c r="T823" s="328"/>
      <c r="U823" s="328"/>
      <c r="V823" s="328"/>
      <c r="W823" s="328"/>
      <c r="X823" s="328"/>
      <c r="Y823" s="328"/>
      <c r="Z823" s="328"/>
      <c r="AA823" s="328"/>
      <c r="AB823" s="328"/>
      <c r="AC823" s="328"/>
      <c r="AD823" s="328"/>
      <c r="AE823" s="328"/>
      <c r="AF823" s="328"/>
      <c r="AG823" s="328"/>
      <c r="AH823" s="322"/>
      <c r="AI823" s="328"/>
      <c r="AJ823" s="420" t="s">
        <v>145</v>
      </c>
      <c r="AK823" s="328"/>
      <c r="AL823" s="328"/>
      <c r="AM823" s="210"/>
      <c r="AN823" s="263"/>
      <c r="AO823" s="263"/>
      <c r="AP823" s="263"/>
      <c r="AQ823" s="323"/>
      <c r="AR823" s="323"/>
      <c r="AS823" s="323"/>
      <c r="AT823" s="323"/>
      <c r="AU823" s="323"/>
      <c r="AV823" s="323"/>
      <c r="AW823" s="323"/>
      <c r="AX823" s="323"/>
      <c r="AY823" s="323"/>
      <c r="AZ823" s="323"/>
    </row>
    <row r="824" spans="1:52" s="61" customFormat="1" ht="15.75" hidden="1" customHeight="1" x14ac:dyDescent="0.25">
      <c r="A824" s="281" t="str">
        <f>CONCATENATE(F824,"-",C824)</f>
        <v>392-036-034-00565</v>
      </c>
      <c r="B824" s="261" t="str">
        <f>ТабТП[[#This Row],[Код ВЛ]]&amp;TRIM(ТабТП[[#This Row],[Наименование ТП]])</f>
        <v>392-036-034ТП 46-01</v>
      </c>
      <c r="C824" s="281" t="s">
        <v>784</v>
      </c>
      <c r="D824" s="196" t="s">
        <v>3609</v>
      </c>
      <c r="E824" s="281" t="str">
        <f>INDEX(ТабЛЭП[],MATCH(ТабТП[Код ПС]&amp;TRIM(G824),ТабЛЭП[Ключ],0),7)</f>
        <v>Y00095</v>
      </c>
      <c r="F824" s="278" t="str">
        <f>INDEX(ТабЛЭП[],MATCH(ТабТП[Код ПС]&amp;TRIM(G824),ТабЛЭП[Ключ],0),1)</f>
        <v>392-036-034</v>
      </c>
      <c r="G824" s="303" t="s">
        <v>235</v>
      </c>
      <c r="H824" s="280" t="str">
        <f>INDEX(ТабПС[],MATCH(I824,Подстанции,0),1)</f>
        <v>392-036</v>
      </c>
      <c r="I824" s="58" t="s">
        <v>255</v>
      </c>
      <c r="J824" s="328"/>
      <c r="K824" s="328"/>
      <c r="L824" s="328"/>
      <c r="M824" s="328"/>
      <c r="N824" s="328"/>
      <c r="O824" s="328"/>
      <c r="P824" s="328"/>
      <c r="Q824" s="328"/>
      <c r="R824" s="328"/>
      <c r="S824" s="328"/>
      <c r="T824" s="328"/>
      <c r="U824" s="328"/>
      <c r="V824" s="328"/>
      <c r="W824" s="328"/>
      <c r="X824" s="328"/>
      <c r="Y824" s="328"/>
      <c r="Z824" s="328"/>
      <c r="AA824" s="328"/>
      <c r="AB824" s="328"/>
      <c r="AC824" s="328"/>
      <c r="AD824" s="328"/>
      <c r="AE824" s="328"/>
      <c r="AF824" s="328"/>
      <c r="AG824" s="328"/>
      <c r="AH824" s="322"/>
      <c r="AI824" s="328"/>
      <c r="AJ824" s="420" t="s">
        <v>145</v>
      </c>
      <c r="AK824" s="328"/>
      <c r="AL824" s="328"/>
      <c r="AM824" s="210"/>
      <c r="AN824" s="263"/>
      <c r="AO824" s="263"/>
      <c r="AP824" s="263"/>
      <c r="AQ824" s="323"/>
      <c r="AR824" s="323"/>
      <c r="AS824" s="323"/>
      <c r="AT824" s="323"/>
      <c r="AU824" s="323"/>
      <c r="AV824" s="323"/>
      <c r="AW824" s="323"/>
      <c r="AX824" s="323"/>
      <c r="AY824" s="323"/>
      <c r="AZ824" s="323"/>
    </row>
    <row r="825" spans="1:52" s="61" customFormat="1" ht="15.75" hidden="1" customHeight="1" x14ac:dyDescent="0.25">
      <c r="A825" s="281" t="str">
        <f>CONCATENATE(F825,"-",C825)</f>
        <v>392-036-034-00566</v>
      </c>
      <c r="B825" s="261" t="str">
        <f>ТабТП[[#This Row],[Код ВЛ]]&amp;TRIM(ТабТП[[#This Row],[Наименование ТП]])</f>
        <v>392-036-034ТП 46-02</v>
      </c>
      <c r="C825" s="281" t="s">
        <v>785</v>
      </c>
      <c r="D825" s="196" t="s">
        <v>3610</v>
      </c>
      <c r="E825" s="281" t="str">
        <f>INDEX(ТабЛЭП[],MATCH(ТабТП[Код ПС]&amp;TRIM(G825),ТабЛЭП[Ключ],0),7)</f>
        <v>Y00095</v>
      </c>
      <c r="F825" s="278" t="str">
        <f>INDEX(ТабЛЭП[],MATCH(ТабТП[Код ПС]&amp;TRIM(G825),ТабЛЭП[Ключ],0),1)</f>
        <v>392-036-034</v>
      </c>
      <c r="G825" s="303" t="s">
        <v>235</v>
      </c>
      <c r="H825" s="280" t="str">
        <f>INDEX(ТабПС[],MATCH(I825,Подстанции,0),1)</f>
        <v>392-036</v>
      </c>
      <c r="I825" s="447" t="s">
        <v>255</v>
      </c>
      <c r="J825" s="328"/>
      <c r="K825" s="328"/>
      <c r="L825" s="328"/>
      <c r="M825" s="328"/>
      <c r="N825" s="328"/>
      <c r="O825" s="328"/>
      <c r="P825" s="328"/>
      <c r="Q825" s="328"/>
      <c r="R825" s="328"/>
      <c r="S825" s="328"/>
      <c r="T825" s="328"/>
      <c r="U825" s="328"/>
      <c r="V825" s="328"/>
      <c r="W825" s="328"/>
      <c r="X825" s="328"/>
      <c r="Y825" s="328"/>
      <c r="Z825" s="328"/>
      <c r="AA825" s="328"/>
      <c r="AB825" s="328"/>
      <c r="AC825" s="328"/>
      <c r="AD825" s="328"/>
      <c r="AE825" s="328"/>
      <c r="AF825" s="328"/>
      <c r="AG825" s="328"/>
      <c r="AH825" s="322"/>
      <c r="AI825" s="328"/>
      <c r="AJ825" s="420" t="s">
        <v>145</v>
      </c>
      <c r="AK825" s="328"/>
      <c r="AL825" s="328"/>
      <c r="AM825" s="210"/>
      <c r="AN825" s="263"/>
      <c r="AO825" s="263"/>
      <c r="AP825" s="263"/>
      <c r="AQ825" s="323"/>
      <c r="AR825" s="323"/>
      <c r="AS825" s="323"/>
      <c r="AT825" s="323"/>
      <c r="AU825" s="323"/>
      <c r="AV825" s="323"/>
      <c r="AW825" s="323"/>
      <c r="AX825" s="323"/>
      <c r="AY825" s="323"/>
      <c r="AZ825" s="323"/>
    </row>
    <row r="826" spans="1:52" s="61" customFormat="1" ht="15.75" hidden="1" customHeight="1" x14ac:dyDescent="0.25">
      <c r="A826" s="281" t="str">
        <f>CONCATENATE(F826,"-",C826)</f>
        <v>392-036-034-00567</v>
      </c>
      <c r="B826" s="261" t="str">
        <f>ТабТП[[#This Row],[Код ВЛ]]&amp;TRIM(ТабТП[[#This Row],[Наименование ТП]])</f>
        <v>392-036-034ТП 46-03</v>
      </c>
      <c r="C826" s="281" t="s">
        <v>786</v>
      </c>
      <c r="D826" s="196" t="s">
        <v>3611</v>
      </c>
      <c r="E826" s="281" t="str">
        <f>INDEX(ТабЛЭП[],MATCH(ТабТП[Код ПС]&amp;TRIM(G826),ТабЛЭП[Ключ],0),7)</f>
        <v>Y00095</v>
      </c>
      <c r="F826" s="278" t="str">
        <f>INDEX(ТабЛЭП[],MATCH(ТабТП[Код ПС]&amp;TRIM(G826),ТабЛЭП[Ключ],0),1)</f>
        <v>392-036-034</v>
      </c>
      <c r="G826" s="303" t="s">
        <v>235</v>
      </c>
      <c r="H826" s="280" t="str">
        <f>INDEX(ТабПС[],MATCH(I826,Подстанции,0),1)</f>
        <v>392-036</v>
      </c>
      <c r="I826" s="447" t="s">
        <v>255</v>
      </c>
      <c r="J826" s="328"/>
      <c r="K826" s="328"/>
      <c r="M826" s="328"/>
      <c r="N826" s="328"/>
      <c r="T826" s="328"/>
      <c r="U826" s="328"/>
      <c r="V826" s="328"/>
      <c r="W826" s="328"/>
      <c r="X826" s="328"/>
      <c r="Y826" s="328"/>
      <c r="Z826" s="328"/>
      <c r="AA826" s="328"/>
      <c r="AC826" s="328"/>
      <c r="AH826" s="322"/>
      <c r="AI826" s="328"/>
      <c r="AJ826" s="420" t="s">
        <v>145</v>
      </c>
      <c r="AM826" s="210"/>
      <c r="AN826" s="263"/>
      <c r="AO826" s="263"/>
      <c r="AP826" s="263"/>
      <c r="AQ826" s="323"/>
      <c r="AR826" s="323"/>
      <c r="AS826" s="323"/>
      <c r="AT826" s="323"/>
      <c r="AU826" s="323"/>
      <c r="AV826" s="323"/>
      <c r="AW826" s="323"/>
      <c r="AX826" s="323"/>
      <c r="AY826" s="323"/>
      <c r="AZ826" s="323"/>
    </row>
    <row r="827" spans="1:52" s="61" customFormat="1" ht="15.75" hidden="1" customHeight="1" x14ac:dyDescent="0.25">
      <c r="A827" s="281" t="str">
        <f>CONCATENATE(F827,"-",C827)</f>
        <v>392-036-034-00568</v>
      </c>
      <c r="B827" s="261" t="str">
        <f>ТабТП[[#This Row],[Код ВЛ]]&amp;TRIM(ТабТП[[#This Row],[Наименование ТП]])</f>
        <v>392-036-034ТП 46-04</v>
      </c>
      <c r="C827" s="281" t="s">
        <v>787</v>
      </c>
      <c r="D827" s="196" t="s">
        <v>3612</v>
      </c>
      <c r="E827" s="281" t="str">
        <f>INDEX(ТабЛЭП[],MATCH(ТабТП[Код ПС]&amp;TRIM(G827),ТабЛЭП[Ключ],0),7)</f>
        <v>Y00095</v>
      </c>
      <c r="F827" s="278" t="str">
        <f>INDEX(ТабЛЭП[],MATCH(ТабТП[Код ПС]&amp;TRIM(G827),ТабЛЭП[Ключ],0),1)</f>
        <v>392-036-034</v>
      </c>
      <c r="G827" s="303" t="s">
        <v>235</v>
      </c>
      <c r="H827" s="280" t="str">
        <f>INDEX(ТабПС[],MATCH(I827,Подстанции,0),1)</f>
        <v>392-036</v>
      </c>
      <c r="I827" s="447" t="s">
        <v>255</v>
      </c>
      <c r="J827" s="328"/>
      <c r="K827" s="328"/>
      <c r="M827" s="328"/>
      <c r="N827" s="328"/>
      <c r="O827" s="328"/>
      <c r="T827" s="328"/>
      <c r="U827" s="328"/>
      <c r="V827" s="328"/>
      <c r="W827" s="328"/>
      <c r="X827" s="328"/>
      <c r="Y827" s="328"/>
      <c r="Z827" s="328"/>
      <c r="AA827" s="328"/>
      <c r="AC827" s="328"/>
      <c r="AD827" s="328"/>
      <c r="AE827" s="328"/>
      <c r="AF827" s="328"/>
      <c r="AH827" s="322"/>
      <c r="AI827" s="328"/>
      <c r="AJ827" s="420" t="s">
        <v>145</v>
      </c>
      <c r="AM827" s="210"/>
      <c r="AN827" s="263"/>
      <c r="AO827" s="263"/>
      <c r="AP827" s="263"/>
      <c r="AQ827" s="323"/>
      <c r="AR827" s="323"/>
      <c r="AS827" s="323"/>
      <c r="AT827" s="323"/>
      <c r="AU827" s="323"/>
      <c r="AV827" s="323"/>
      <c r="AW827" s="323"/>
      <c r="AX827" s="323"/>
      <c r="AY827" s="323"/>
      <c r="AZ827" s="323"/>
    </row>
    <row r="828" spans="1:52" s="61" customFormat="1" ht="15.75" hidden="1" customHeight="1" x14ac:dyDescent="0.25">
      <c r="A828" s="281" t="str">
        <f>CONCATENATE(F828,"-",C828)</f>
        <v>392-036-034-00569</v>
      </c>
      <c r="B828" s="261" t="str">
        <f>ТабТП[[#This Row],[Код ВЛ]]&amp;TRIM(ТабТП[[#This Row],[Наименование ТП]])</f>
        <v>392-036-034ТП 46-05</v>
      </c>
      <c r="C828" s="281" t="s">
        <v>788</v>
      </c>
      <c r="D828" s="196" t="s">
        <v>3613</v>
      </c>
      <c r="E828" s="281" t="str">
        <f>INDEX(ТабЛЭП[],MATCH(ТабТП[Код ПС]&amp;TRIM(G828),ТабЛЭП[Ключ],0),7)</f>
        <v>Y00095</v>
      </c>
      <c r="F828" s="278" t="str">
        <f>INDEX(ТабЛЭП[],MATCH(ТабТП[Код ПС]&amp;TRIM(G828),ТабЛЭП[Ключ],0),1)</f>
        <v>392-036-034</v>
      </c>
      <c r="G828" s="303" t="s">
        <v>235</v>
      </c>
      <c r="H828" s="280" t="str">
        <f>INDEX(ТабПС[],MATCH(I828,Подстанции,0),1)</f>
        <v>392-036</v>
      </c>
      <c r="I828" s="447" t="s">
        <v>255</v>
      </c>
      <c r="J828" s="328"/>
      <c r="K828" s="328"/>
      <c r="M828" s="328"/>
      <c r="N828" s="328"/>
      <c r="T828" s="328"/>
      <c r="U828" s="328"/>
      <c r="V828" s="328"/>
      <c r="W828" s="328"/>
      <c r="X828" s="328"/>
      <c r="Y828" s="328"/>
      <c r="Z828" s="328"/>
      <c r="AA828" s="328"/>
      <c r="AC828" s="328"/>
      <c r="AH828" s="322"/>
      <c r="AI828" s="328"/>
      <c r="AJ828" s="420" t="s">
        <v>145</v>
      </c>
      <c r="AM828" s="210"/>
      <c r="AN828" s="263"/>
      <c r="AO828" s="263"/>
      <c r="AP828" s="263"/>
      <c r="AQ828" s="323"/>
      <c r="AR828" s="323"/>
      <c r="AS828" s="323"/>
      <c r="AT828" s="323"/>
      <c r="AU828" s="323"/>
      <c r="AV828" s="323"/>
      <c r="AW828" s="323"/>
      <c r="AX828" s="323"/>
      <c r="AY828" s="323"/>
      <c r="AZ828" s="323"/>
    </row>
    <row r="829" spans="1:52" s="61" customFormat="1" ht="15.75" hidden="1" customHeight="1" x14ac:dyDescent="0.25">
      <c r="A829" s="281" t="str">
        <f>CONCATENATE(F829,"-",C829)</f>
        <v>392-036-034-00570</v>
      </c>
      <c r="B829" s="261" t="str">
        <f>ТабТП[[#This Row],[Код ВЛ]]&amp;TRIM(ТабТП[[#This Row],[Наименование ТП]])</f>
        <v>392-036-034ТП 46-06</v>
      </c>
      <c r="C829" s="281" t="s">
        <v>789</v>
      </c>
      <c r="D829" s="196" t="s">
        <v>3614</v>
      </c>
      <c r="E829" s="281" t="str">
        <f>INDEX(ТабЛЭП[],MATCH(ТабТП[Код ПС]&amp;TRIM(G829),ТабЛЭП[Ключ],0),7)</f>
        <v>Y00095</v>
      </c>
      <c r="F829" s="278" t="str">
        <f>INDEX(ТабЛЭП[],MATCH(ТабТП[Код ПС]&amp;TRIM(G829),ТабЛЭП[Ключ],0),1)</f>
        <v>392-036-034</v>
      </c>
      <c r="G829" s="303" t="s">
        <v>235</v>
      </c>
      <c r="H829" s="280" t="str">
        <f>INDEX(ТабПС[],MATCH(I829,Подстанции,0),1)</f>
        <v>392-036</v>
      </c>
      <c r="I829" s="447" t="s">
        <v>255</v>
      </c>
      <c r="J829" s="328"/>
      <c r="K829" s="328"/>
      <c r="M829" s="328"/>
      <c r="N829" s="328"/>
      <c r="O829" s="328"/>
      <c r="P829" s="328"/>
      <c r="Q829" s="328"/>
      <c r="T829" s="328"/>
      <c r="U829" s="328"/>
      <c r="V829" s="328"/>
      <c r="W829" s="328"/>
      <c r="X829" s="328"/>
      <c r="Y829" s="328"/>
      <c r="Z829" s="328"/>
      <c r="AA829" s="328"/>
      <c r="AC829" s="328"/>
      <c r="AD829" s="328"/>
      <c r="AE829" s="328"/>
      <c r="AF829" s="328"/>
      <c r="AH829" s="322"/>
      <c r="AI829" s="328"/>
      <c r="AJ829" s="420" t="s">
        <v>145</v>
      </c>
      <c r="AM829" s="210"/>
      <c r="AN829" s="263"/>
      <c r="AO829" s="263"/>
      <c r="AP829" s="263"/>
      <c r="AQ829" s="323"/>
      <c r="AR829" s="323"/>
      <c r="AS829" s="323"/>
      <c r="AT829" s="323"/>
      <c r="AU829" s="323"/>
      <c r="AV829" s="323"/>
      <c r="AW829" s="323"/>
      <c r="AX829" s="323"/>
      <c r="AY829" s="323"/>
      <c r="AZ829" s="323"/>
    </row>
    <row r="830" spans="1:52" s="61" customFormat="1" ht="15.75" hidden="1" customHeight="1" x14ac:dyDescent="0.25">
      <c r="A830" s="281" t="str">
        <f>CONCATENATE(F830,"-",C830)</f>
        <v>392-036-034-00571</v>
      </c>
      <c r="B830" s="261" t="str">
        <f>ТабТП[[#This Row],[Код ВЛ]]&amp;TRIM(ТабТП[[#This Row],[Наименование ТП]])</f>
        <v>392-036-034ТП 46-07</v>
      </c>
      <c r="C830" s="281" t="s">
        <v>790</v>
      </c>
      <c r="D830" s="196" t="s">
        <v>3615</v>
      </c>
      <c r="E830" s="281" t="str">
        <f>INDEX(ТабЛЭП[],MATCH(ТабТП[Код ПС]&amp;TRIM(G830),ТабЛЭП[Ключ],0),7)</f>
        <v>Y00095</v>
      </c>
      <c r="F830" s="278" t="str">
        <f>INDEX(ТабЛЭП[],MATCH(ТабТП[Код ПС]&amp;TRIM(G830),ТабЛЭП[Ключ],0),1)</f>
        <v>392-036-034</v>
      </c>
      <c r="G830" s="303" t="s">
        <v>235</v>
      </c>
      <c r="H830" s="280" t="str">
        <f>INDEX(ТабПС[],MATCH(I830,Подстанции,0),1)</f>
        <v>392-036</v>
      </c>
      <c r="I830" s="447" t="s">
        <v>255</v>
      </c>
      <c r="J830" s="328"/>
      <c r="K830" s="328"/>
      <c r="M830" s="328"/>
      <c r="N830" s="328"/>
      <c r="O830" s="328"/>
      <c r="T830" s="328"/>
      <c r="U830" s="328"/>
      <c r="V830" s="328"/>
      <c r="W830" s="328"/>
      <c r="X830" s="328"/>
      <c r="Y830" s="328"/>
      <c r="Z830" s="328"/>
      <c r="AA830" s="328"/>
      <c r="AC830" s="328"/>
      <c r="AD830" s="328"/>
      <c r="AE830" s="328"/>
      <c r="AF830" s="328"/>
      <c r="AH830" s="322"/>
      <c r="AI830" s="328"/>
      <c r="AJ830" s="420" t="s">
        <v>145</v>
      </c>
      <c r="AM830" s="210"/>
      <c r="AN830" s="263"/>
      <c r="AO830" s="263"/>
      <c r="AP830" s="263"/>
      <c r="AQ830" s="323"/>
      <c r="AR830" s="323"/>
      <c r="AS830" s="323"/>
      <c r="AT830" s="323"/>
      <c r="AU830" s="323"/>
      <c r="AV830" s="323"/>
      <c r="AW830" s="323"/>
      <c r="AX830" s="323"/>
      <c r="AY830" s="323"/>
      <c r="AZ830" s="323"/>
    </row>
    <row r="831" spans="1:52" s="61" customFormat="1" ht="15.75" hidden="1" customHeight="1" x14ac:dyDescent="0.25">
      <c r="A831" s="281" t="str">
        <f>CONCATENATE(F831,"-",C831)</f>
        <v>392-036-034-00572</v>
      </c>
      <c r="B831" s="261" t="str">
        <f>ТабТП[[#This Row],[Код ВЛ]]&amp;TRIM(ТабТП[[#This Row],[Наименование ТП]])</f>
        <v>392-036-034ТП 46-10</v>
      </c>
      <c r="C831" s="281" t="s">
        <v>791</v>
      </c>
      <c r="D831" s="196" t="s">
        <v>3616</v>
      </c>
      <c r="E831" s="281" t="str">
        <f>INDEX(ТабЛЭП[],MATCH(ТабТП[Код ПС]&amp;TRIM(G831),ТабЛЭП[Ключ],0),7)</f>
        <v>Y00095</v>
      </c>
      <c r="F831" s="278" t="str">
        <f>INDEX(ТабЛЭП[],MATCH(ТабТП[Код ПС]&amp;TRIM(G831),ТабЛЭП[Ключ],0),1)</f>
        <v>392-036-034</v>
      </c>
      <c r="G831" s="303" t="s">
        <v>235</v>
      </c>
      <c r="H831" s="280" t="str">
        <f>INDEX(ТабПС[],MATCH(I831,Подстанции,0),1)</f>
        <v>392-036</v>
      </c>
      <c r="I831" s="447" t="s">
        <v>255</v>
      </c>
      <c r="J831" s="328"/>
      <c r="K831" s="328"/>
      <c r="M831" s="328"/>
      <c r="N831" s="328"/>
      <c r="O831" s="328"/>
      <c r="T831" s="328"/>
      <c r="U831" s="328"/>
      <c r="V831" s="328"/>
      <c r="W831" s="328"/>
      <c r="X831" s="328"/>
      <c r="Y831" s="328"/>
      <c r="Z831" s="328"/>
      <c r="AA831" s="328"/>
      <c r="AC831" s="328"/>
      <c r="AD831" s="328"/>
      <c r="AE831" s="328"/>
      <c r="AF831" s="328"/>
      <c r="AH831" s="322"/>
      <c r="AI831" s="328"/>
      <c r="AJ831" s="420" t="s">
        <v>145</v>
      </c>
      <c r="AK831" s="328"/>
      <c r="AL831" s="328"/>
      <c r="AM831" s="210"/>
      <c r="AN831" s="263"/>
      <c r="AO831" s="263"/>
      <c r="AP831" s="263"/>
      <c r="AQ831" s="323"/>
      <c r="AR831" s="323"/>
      <c r="AS831" s="323"/>
      <c r="AT831" s="323"/>
      <c r="AU831" s="323"/>
      <c r="AV831" s="323"/>
      <c r="AW831" s="323"/>
      <c r="AX831" s="323"/>
      <c r="AY831" s="323"/>
      <c r="AZ831" s="323"/>
    </row>
    <row r="832" spans="1:52" s="61" customFormat="1" ht="15.75" hidden="1" customHeight="1" x14ac:dyDescent="0.25">
      <c r="A832" s="281" t="str">
        <f>CONCATENATE(F832,"-",C832)</f>
        <v>392-036-034-00573</v>
      </c>
      <c r="B832" s="261" t="str">
        <f>ТабТП[[#This Row],[Код ВЛ]]&amp;TRIM(ТабТП[[#This Row],[Наименование ТП]])</f>
        <v>392-036-034ТП 49-01</v>
      </c>
      <c r="C832" s="281" t="s">
        <v>792</v>
      </c>
      <c r="D832" s="196" t="s">
        <v>3617</v>
      </c>
      <c r="E832" s="281" t="str">
        <f>INDEX(ТабЛЭП[],MATCH(ТабТП[Код ПС]&amp;TRIM(G832),ТабЛЭП[Ключ],0),7)</f>
        <v>Y00095</v>
      </c>
      <c r="F832" s="278" t="str">
        <f>INDEX(ТабЛЭП[],MATCH(ТабТП[Код ПС]&amp;TRIM(G832),ТабЛЭП[Ключ],0),1)</f>
        <v>392-036-034</v>
      </c>
      <c r="G832" s="303" t="s">
        <v>235</v>
      </c>
      <c r="H832" s="280" t="str">
        <f>INDEX(ТабПС[],MATCH(I832,Подстанции,0),1)</f>
        <v>392-036</v>
      </c>
      <c r="I832" s="447" t="s">
        <v>255</v>
      </c>
      <c r="J832" s="328"/>
      <c r="K832" s="328"/>
      <c r="M832" s="328"/>
      <c r="N832" s="328"/>
      <c r="O832" s="328"/>
      <c r="P832" s="328"/>
      <c r="Q832" s="328"/>
      <c r="T832" s="328"/>
      <c r="U832" s="328"/>
      <c r="V832" s="328"/>
      <c r="W832" s="328"/>
      <c r="X832" s="328"/>
      <c r="Y832" s="328"/>
      <c r="Z832" s="328"/>
      <c r="AA832" s="328"/>
      <c r="AC832" s="328"/>
      <c r="AD832" s="328"/>
      <c r="AE832" s="328"/>
      <c r="AF832" s="328"/>
      <c r="AH832" s="322"/>
      <c r="AI832" s="328"/>
      <c r="AJ832" s="420" t="s">
        <v>145</v>
      </c>
      <c r="AK832" s="328"/>
      <c r="AL832" s="328"/>
      <c r="AM832" s="210"/>
      <c r="AN832" s="263"/>
      <c r="AO832" s="263"/>
      <c r="AP832" s="263"/>
      <c r="AQ832" s="76"/>
      <c r="AR832" s="76"/>
      <c r="AS832" s="76"/>
      <c r="AT832" s="76"/>
      <c r="AU832" s="76"/>
      <c r="AV832" s="76"/>
      <c r="AW832" s="76"/>
      <c r="AX832" s="76"/>
      <c r="AY832" s="76"/>
      <c r="AZ832" s="76"/>
    </row>
    <row r="833" spans="1:52" s="61" customFormat="1" ht="15.75" hidden="1" customHeight="1" x14ac:dyDescent="0.25">
      <c r="A833" s="281" t="str">
        <f>CONCATENATE(F833,"-",C833)</f>
        <v>392-036-034-00574</v>
      </c>
      <c r="B833" s="261" t="str">
        <f>ТабТП[[#This Row],[Код ВЛ]]&amp;TRIM(ТабТП[[#This Row],[Наименование ТП]])</f>
        <v>392-036-034ТП 49-02</v>
      </c>
      <c r="C833" s="281" t="s">
        <v>2486</v>
      </c>
      <c r="D833" s="196" t="s">
        <v>3618</v>
      </c>
      <c r="E833" s="281" t="str">
        <f>INDEX(ТабЛЭП[],MATCH(ТабТП[Код ПС]&amp;TRIM(G833),ТабЛЭП[Ключ],0),7)</f>
        <v>Y00095</v>
      </c>
      <c r="F833" s="278" t="str">
        <f>INDEX(ТабЛЭП[],MATCH(ТабТП[Код ПС]&amp;TRIM(G833),ТабЛЭП[Ключ],0),1)</f>
        <v>392-036-034</v>
      </c>
      <c r="G833" s="303" t="s">
        <v>235</v>
      </c>
      <c r="H833" s="280" t="str">
        <f>INDEX(ТабПС[],MATCH(I833,Подстанции,0),1)</f>
        <v>392-036</v>
      </c>
      <c r="I833" s="447" t="s">
        <v>255</v>
      </c>
      <c r="J833" s="328"/>
      <c r="K833" s="328"/>
      <c r="M833" s="328"/>
      <c r="N833" s="328"/>
      <c r="O833" s="328"/>
      <c r="P833" s="328"/>
      <c r="Q833" s="328"/>
      <c r="T833" s="328"/>
      <c r="U833" s="328"/>
      <c r="V833" s="328"/>
      <c r="W833" s="328"/>
      <c r="X833" s="328"/>
      <c r="Y833" s="328"/>
      <c r="Z833" s="328"/>
      <c r="AA833" s="328"/>
      <c r="AC833" s="328"/>
      <c r="AD833" s="328"/>
      <c r="AE833" s="328"/>
      <c r="AF833" s="328"/>
      <c r="AH833" s="322"/>
      <c r="AI833" s="328"/>
      <c r="AJ833" s="420" t="s">
        <v>145</v>
      </c>
      <c r="AK833" s="328"/>
      <c r="AL833" s="328"/>
      <c r="AM833" s="210"/>
      <c r="AN833" s="263"/>
      <c r="AO833" s="263"/>
      <c r="AP833" s="263"/>
      <c r="AQ833" s="76"/>
      <c r="AR833" s="76"/>
      <c r="AS833" s="76"/>
      <c r="AT833" s="76"/>
      <c r="AU833" s="76"/>
      <c r="AV833" s="76"/>
      <c r="AW833" s="76"/>
      <c r="AX833" s="76"/>
      <c r="AY833" s="76"/>
      <c r="AZ833" s="76"/>
    </row>
    <row r="834" spans="1:52" s="61" customFormat="1" ht="15.75" hidden="1" customHeight="1" x14ac:dyDescent="0.25">
      <c r="A834" s="281" t="str">
        <f>CONCATENATE(F834,"-",C834)</f>
        <v>392-036-034-00575</v>
      </c>
      <c r="B834" s="261" t="str">
        <f>ТабТП[[#This Row],[Код ВЛ]]&amp;TRIM(ТабТП[[#This Row],[Наименование ТП]])</f>
        <v>392-036-034ТП 49-03 Гусев</v>
      </c>
      <c r="C834" s="281" t="s">
        <v>793</v>
      </c>
      <c r="D834" s="196" t="s">
        <v>3619</v>
      </c>
      <c r="E834" s="281" t="str">
        <f>INDEX(ТабЛЭП[],MATCH(ТабТП[Код ПС]&amp;TRIM(G834),ТабЛЭП[Ключ],0),7)</f>
        <v>Y00095</v>
      </c>
      <c r="F834" s="8" t="str">
        <f>INDEX(ТабЛЭП[],MATCH(ТабТП[Код ПС]&amp;TRIM(G834),ТабЛЭП[Ключ],0),1)</f>
        <v>392-036-034</v>
      </c>
      <c r="G834" s="303" t="s">
        <v>235</v>
      </c>
      <c r="H834" s="57" t="str">
        <f>INDEX(ТабПС[],MATCH(I834,Подстанции,0),1)</f>
        <v>392-036</v>
      </c>
      <c r="I834" s="58" t="s">
        <v>255</v>
      </c>
      <c r="AH834" s="62"/>
      <c r="AJ834" s="330" t="s">
        <v>145</v>
      </c>
      <c r="AM834" s="78"/>
      <c r="AN834" s="79"/>
      <c r="AO834" s="79"/>
      <c r="AP834" s="79"/>
      <c r="AQ834" s="76"/>
      <c r="AR834" s="76"/>
      <c r="AS834" s="76"/>
      <c r="AT834" s="76"/>
      <c r="AU834" s="76"/>
      <c r="AV834" s="76"/>
      <c r="AW834" s="76"/>
      <c r="AX834" s="76"/>
      <c r="AY834" s="76"/>
      <c r="AZ834" s="76"/>
    </row>
    <row r="835" spans="1:52" s="61" customFormat="1" ht="15.75" hidden="1" customHeight="1" x14ac:dyDescent="0.25">
      <c r="A835" s="281" t="str">
        <f>CONCATENATE(F835,"-",C835)</f>
        <v>392-036-034-00576</v>
      </c>
      <c r="B835" s="261" t="str">
        <f>ТабТП[[#This Row],[Код ВЛ]]&amp;TRIM(ТабТП[[#This Row],[Наименование ТП]])</f>
        <v>392-036-034ТП 49-04</v>
      </c>
      <c r="C835" s="281" t="s">
        <v>794</v>
      </c>
      <c r="D835" s="196" t="s">
        <v>3620</v>
      </c>
      <c r="E835" s="281" t="str">
        <f>INDEX(ТабЛЭП[],MATCH(ТабТП[Код ПС]&amp;TRIM(G835),ТабЛЭП[Ключ],0),7)</f>
        <v>Y00095</v>
      </c>
      <c r="F835" s="8" t="str">
        <f>INDEX(ТабЛЭП[],MATCH(ТабТП[Код ПС]&amp;TRIM(G835),ТабЛЭП[Ключ],0),1)</f>
        <v>392-036-034</v>
      </c>
      <c r="G835" s="303" t="s">
        <v>235</v>
      </c>
      <c r="H835" s="57" t="str">
        <f>INDEX(ТабПС[],MATCH(I835,Подстанции,0),1)</f>
        <v>392-036</v>
      </c>
      <c r="I835" s="58" t="s">
        <v>255</v>
      </c>
      <c r="O835" s="328"/>
      <c r="AD835" s="328"/>
      <c r="AE835" s="328"/>
      <c r="AF835" s="328"/>
      <c r="AH835" s="322"/>
      <c r="AJ835" s="330" t="s">
        <v>145</v>
      </c>
      <c r="AM835" s="78"/>
      <c r="AN835" s="79"/>
      <c r="AO835" s="79"/>
      <c r="AP835" s="79"/>
      <c r="AQ835" s="76"/>
      <c r="AR835" s="76"/>
      <c r="AS835" s="76"/>
      <c r="AT835" s="76"/>
      <c r="AU835" s="76"/>
      <c r="AV835" s="76"/>
      <c r="AW835" s="76"/>
      <c r="AX835" s="76"/>
      <c r="AY835" s="76"/>
      <c r="AZ835" s="76"/>
    </row>
    <row r="836" spans="1:52" s="61" customFormat="1" ht="15.75" hidden="1" customHeight="1" x14ac:dyDescent="0.25">
      <c r="A836" s="281" t="str">
        <f>CONCATENATE(F836,"-",C836)</f>
        <v>392-036-034-00577</v>
      </c>
      <c r="B836" s="261" t="str">
        <f>ТабТП[[#This Row],[Код ВЛ]]&amp;TRIM(ТабТП[[#This Row],[Наименование ТП]])</f>
        <v>392-036-034ТП 49-05</v>
      </c>
      <c r="C836" s="281" t="s">
        <v>795</v>
      </c>
      <c r="D836" s="196" t="s">
        <v>3621</v>
      </c>
      <c r="E836" s="281" t="str">
        <f>INDEX(ТабЛЭП[],MATCH(ТабТП[Код ПС]&amp;TRIM(G836),ТабЛЭП[Ключ],0),7)</f>
        <v>Y00095</v>
      </c>
      <c r="F836" s="8" t="str">
        <f>INDEX(ТабЛЭП[],MATCH(ТабТП[Код ПС]&amp;TRIM(G836),ТабЛЭП[Ключ],0),1)</f>
        <v>392-036-034</v>
      </c>
      <c r="G836" s="303" t="s">
        <v>235</v>
      </c>
      <c r="H836" s="57" t="str">
        <f>INDEX(ТабПС[],MATCH(I836,Подстанции,0),1)</f>
        <v>392-036</v>
      </c>
      <c r="I836" s="58" t="s">
        <v>255</v>
      </c>
      <c r="O836" s="328"/>
      <c r="AD836" s="328"/>
      <c r="AE836" s="328"/>
      <c r="AF836" s="328"/>
      <c r="AH836" s="322"/>
      <c r="AJ836" s="330" t="s">
        <v>145</v>
      </c>
      <c r="AM836" s="78"/>
      <c r="AN836" s="79"/>
      <c r="AO836" s="79"/>
      <c r="AP836" s="79"/>
      <c r="AQ836" s="76"/>
      <c r="AR836" s="76"/>
      <c r="AS836" s="76"/>
      <c r="AT836" s="76"/>
      <c r="AU836" s="76"/>
      <c r="AV836" s="76"/>
      <c r="AW836" s="76"/>
      <c r="AX836" s="76"/>
      <c r="AY836" s="76"/>
      <c r="AZ836" s="76"/>
    </row>
    <row r="837" spans="1:52" s="61" customFormat="1" ht="15.75" hidden="1" customHeight="1" x14ac:dyDescent="0.25">
      <c r="A837" s="281" t="str">
        <f>CONCATENATE(F837,"-",C837)</f>
        <v>392-036-034-00578</v>
      </c>
      <c r="B837" s="261" t="str">
        <f>ТабТП[[#This Row],[Код ВЛ]]&amp;TRIM(ТабТП[[#This Row],[Наименование ТП]])</f>
        <v>392-036-034ТП 50-02</v>
      </c>
      <c r="C837" s="281" t="s">
        <v>796</v>
      </c>
      <c r="D837" s="196" t="s">
        <v>3622</v>
      </c>
      <c r="E837" s="281" t="str">
        <f>INDEX(ТабЛЭП[],MATCH(ТабТП[Код ПС]&amp;TRIM(G837),ТабЛЭП[Ключ],0),7)</f>
        <v>Y00095</v>
      </c>
      <c r="F837" s="8" t="str">
        <f>INDEX(ТабЛЭП[],MATCH(ТабТП[Код ПС]&amp;TRIM(G837),ТабЛЭП[Ключ],0),1)</f>
        <v>392-036-034</v>
      </c>
      <c r="G837" s="303" t="s">
        <v>235</v>
      </c>
      <c r="H837" s="57" t="str">
        <f>INDEX(ТабПС[],MATCH(I837,Подстанции,0),1)</f>
        <v>392-036</v>
      </c>
      <c r="I837" s="58" t="s">
        <v>255</v>
      </c>
      <c r="AH837" s="62"/>
      <c r="AJ837" s="330" t="s">
        <v>145</v>
      </c>
      <c r="AM837" s="78"/>
      <c r="AN837" s="79"/>
      <c r="AO837" s="79"/>
      <c r="AP837" s="79"/>
      <c r="AQ837" s="76"/>
      <c r="AR837" s="76"/>
      <c r="AS837" s="76"/>
      <c r="AT837" s="76"/>
      <c r="AU837" s="76"/>
      <c r="AV837" s="76"/>
      <c r="AW837" s="76"/>
      <c r="AX837" s="76"/>
      <c r="AY837" s="76"/>
      <c r="AZ837" s="76"/>
    </row>
    <row r="838" spans="1:52" s="61" customFormat="1" ht="15.75" hidden="1" customHeight="1" x14ac:dyDescent="0.25">
      <c r="A838" s="281" t="str">
        <f>CONCATENATE(F838,"-",C838)</f>
        <v>392-036-034-00579</v>
      </c>
      <c r="B838" s="261" t="str">
        <f>ТабТП[[#This Row],[Код ВЛ]]&amp;TRIM(ТабТП[[#This Row],[Наименование ТП]])</f>
        <v>392-036-034ТП 50-03п.Красногорское</v>
      </c>
      <c r="C838" s="281" t="s">
        <v>797</v>
      </c>
      <c r="D838" s="196" t="s">
        <v>3623</v>
      </c>
      <c r="E838" s="281" t="str">
        <f>INDEX(ТабЛЭП[],MATCH(ТабТП[Код ПС]&amp;TRIM(G838),ТабЛЭП[Ключ],0),7)</f>
        <v>Y00095</v>
      </c>
      <c r="F838" s="8" t="str">
        <f>INDEX(ТабЛЭП[],MATCH(ТабТП[Код ПС]&amp;TRIM(G838),ТабЛЭП[Ключ],0),1)</f>
        <v>392-036-034</v>
      </c>
      <c r="G838" s="303" t="s">
        <v>235</v>
      </c>
      <c r="H838" s="57" t="str">
        <f>INDEX(ТабПС[],MATCH(I838,Подстанции,0),1)</f>
        <v>392-036</v>
      </c>
      <c r="I838" s="58" t="s">
        <v>255</v>
      </c>
      <c r="AH838" s="62"/>
      <c r="AJ838" s="330" t="s">
        <v>145</v>
      </c>
      <c r="AM838" s="78"/>
      <c r="AN838" s="79"/>
      <c r="AO838" s="79"/>
      <c r="AP838" s="79"/>
      <c r="AQ838" s="76"/>
      <c r="AR838" s="76"/>
      <c r="AS838" s="76"/>
      <c r="AT838" s="76"/>
      <c r="AU838" s="76"/>
      <c r="AV838" s="76"/>
      <c r="AW838" s="76"/>
      <c r="AX838" s="76"/>
      <c r="AY838" s="76"/>
      <c r="AZ838" s="76"/>
    </row>
    <row r="839" spans="1:52" s="61" customFormat="1" ht="15.75" hidden="1" customHeight="1" x14ac:dyDescent="0.25">
      <c r="A839" s="281" t="str">
        <f>CONCATENATE(F839,"-",C839)</f>
        <v>392-036-034-00580</v>
      </c>
      <c r="B839" s="261" t="str">
        <f>ТабТП[[#This Row],[Код ВЛ]]&amp;TRIM(ТабТП[[#This Row],[Наименование ТП]])</f>
        <v>392-036-034ТП 50-05</v>
      </c>
      <c r="C839" s="281" t="s">
        <v>2487</v>
      </c>
      <c r="D839" s="196" t="s">
        <v>3624</v>
      </c>
      <c r="E839" s="281" t="str">
        <f>INDEX(ТабЛЭП[],MATCH(ТабТП[Код ПС]&amp;TRIM(G839),ТабЛЭП[Ключ],0),7)</f>
        <v>Y00095</v>
      </c>
      <c r="F839" s="8" t="str">
        <f>INDEX(ТабЛЭП[],MATCH(ТабТП[Код ПС]&amp;TRIM(G839),ТабЛЭП[Ключ],0),1)</f>
        <v>392-036-034</v>
      </c>
      <c r="G839" s="303" t="s">
        <v>235</v>
      </c>
      <c r="H839" s="57" t="str">
        <f>INDEX(ТабПС[],MATCH(I839,Подстанции,0),1)</f>
        <v>392-036</v>
      </c>
      <c r="I839" s="58" t="s">
        <v>255</v>
      </c>
      <c r="AH839" s="62"/>
      <c r="AJ839" s="330" t="s">
        <v>145</v>
      </c>
      <c r="AM839" s="78"/>
      <c r="AN839" s="79"/>
      <c r="AO839" s="79"/>
      <c r="AP839" s="79"/>
      <c r="AQ839" s="76"/>
      <c r="AR839" s="76"/>
      <c r="AS839" s="76"/>
      <c r="AT839" s="76"/>
      <c r="AU839" s="76"/>
      <c r="AV839" s="76"/>
      <c r="AW839" s="76"/>
      <c r="AX839" s="76"/>
      <c r="AY839" s="76"/>
      <c r="AZ839" s="76"/>
    </row>
    <row r="840" spans="1:52" s="61" customFormat="1" ht="15.75" hidden="1" customHeight="1" x14ac:dyDescent="0.25">
      <c r="A840" s="281" t="str">
        <f>CONCATENATE(F840,"-",C840)</f>
        <v>392-036-034-00581</v>
      </c>
      <c r="B840" s="261" t="str">
        <f>ТабТП[[#This Row],[Код ВЛ]]&amp;TRIM(ТабТП[[#This Row],[Наименование ТП]])</f>
        <v>392-036-034ТП 50-06/О-54</v>
      </c>
      <c r="C840" s="281" t="s">
        <v>798</v>
      </c>
      <c r="D840" s="196" t="s">
        <v>3625</v>
      </c>
      <c r="E840" s="281" t="str">
        <f>INDEX(ТабЛЭП[],MATCH(ТабТП[Код ПС]&amp;TRIM(G840),ТабЛЭП[Ключ],0),7)</f>
        <v>Y00095</v>
      </c>
      <c r="F840" s="8" t="str">
        <f>INDEX(ТабЛЭП[],MATCH(ТабТП[Код ПС]&amp;TRIM(G840),ТабЛЭП[Ключ],0),1)</f>
        <v>392-036-034</v>
      </c>
      <c r="G840" s="303" t="s">
        <v>235</v>
      </c>
      <c r="H840" s="57" t="str">
        <f>INDEX(ТабПС[],MATCH(I840,Подстанции,0),1)</f>
        <v>392-036</v>
      </c>
      <c r="I840" s="58" t="s">
        <v>255</v>
      </c>
      <c r="AH840" s="62"/>
      <c r="AJ840" s="330" t="s">
        <v>145</v>
      </c>
      <c r="AM840" s="78"/>
      <c r="AN840" s="79"/>
      <c r="AO840" s="79"/>
      <c r="AP840" s="79"/>
      <c r="AQ840" s="76"/>
      <c r="AR840" s="76"/>
      <c r="AS840" s="76"/>
      <c r="AT840" s="76"/>
      <c r="AU840" s="76"/>
      <c r="AV840" s="76"/>
      <c r="AW840" s="76"/>
      <c r="AX840" s="76"/>
      <c r="AY840" s="76"/>
      <c r="AZ840" s="76"/>
    </row>
    <row r="841" spans="1:52" s="61" customFormat="1" ht="15.75" hidden="1" customHeight="1" x14ac:dyDescent="0.25">
      <c r="A841" s="281" t="str">
        <f>CONCATENATE(F841,"-",C841)</f>
        <v>392-036-034-00582</v>
      </c>
      <c r="B841" s="261" t="str">
        <f>ТабТП[[#This Row],[Код ВЛ]]&amp;TRIM(ТабТП[[#This Row],[Наименование ТП]])</f>
        <v>392-036-034ТП 50-09</v>
      </c>
      <c r="C841" s="281" t="s">
        <v>2611</v>
      </c>
      <c r="D841" s="196" t="s">
        <v>3626</v>
      </c>
      <c r="E841" s="281" t="str">
        <f>INDEX(ТабЛЭП[],MATCH(ТабТП[Код ПС]&amp;TRIM(G841),ТабЛЭП[Ключ],0),7)</f>
        <v>Y00095</v>
      </c>
      <c r="F841" s="8" t="str">
        <f>INDEX(ТабЛЭП[],MATCH(ТабТП[Код ПС]&amp;TRIM(G841),ТабЛЭП[Ключ],0),1)</f>
        <v>392-036-034</v>
      </c>
      <c r="G841" s="303" t="s">
        <v>235</v>
      </c>
      <c r="H841" s="57" t="str">
        <f>INDEX(ТабПС[],MATCH(I841,Подстанции,0),1)</f>
        <v>392-036</v>
      </c>
      <c r="I841" s="58" t="s">
        <v>255</v>
      </c>
      <c r="AH841" s="62"/>
      <c r="AJ841" s="330" t="s">
        <v>145</v>
      </c>
      <c r="AM841" s="78"/>
      <c r="AN841" s="79"/>
      <c r="AO841" s="79"/>
      <c r="AP841" s="79"/>
      <c r="AQ841" s="76"/>
      <c r="AR841" s="76"/>
      <c r="AS841" s="76"/>
      <c r="AT841" s="76"/>
      <c r="AU841" s="76"/>
      <c r="AV841" s="76"/>
      <c r="AW841" s="76"/>
      <c r="AX841" s="76"/>
      <c r="AY841" s="76"/>
      <c r="AZ841" s="76"/>
    </row>
    <row r="842" spans="1:52" s="61" customFormat="1" ht="15.75" hidden="1" customHeight="1" x14ac:dyDescent="0.25">
      <c r="A842" s="281" t="str">
        <f>CONCATENATE(F842,"-",C842)</f>
        <v>392-036-034-00583</v>
      </c>
      <c r="B842" s="261" t="str">
        <f>ТабТП[[#This Row],[Код ВЛ]]&amp;TRIM(ТабТП[[#This Row],[Наименование ТП]])</f>
        <v>392-036-034ТП 50-15</v>
      </c>
      <c r="C842" s="281" t="s">
        <v>799</v>
      </c>
      <c r="D842" s="196" t="s">
        <v>3627</v>
      </c>
      <c r="E842" s="281" t="str">
        <f>INDEX(ТабЛЭП[],MATCH(ТабТП[Код ПС]&amp;TRIM(G842),ТабЛЭП[Ключ],0),7)</f>
        <v>Y00095</v>
      </c>
      <c r="F842" s="8" t="str">
        <f>INDEX(ТабЛЭП[],MATCH(ТабТП[Код ПС]&amp;TRIM(G842),ТабЛЭП[Ключ],0),1)</f>
        <v>392-036-034</v>
      </c>
      <c r="G842" s="303" t="s">
        <v>235</v>
      </c>
      <c r="H842" s="57" t="str">
        <f>INDEX(ТабПС[],MATCH(I842,Подстанции,0),1)</f>
        <v>392-036</v>
      </c>
      <c r="I842" s="58" t="s">
        <v>255</v>
      </c>
      <c r="M842" s="328"/>
      <c r="X842" s="328"/>
      <c r="AH842" s="62"/>
      <c r="AJ842" s="330" t="s">
        <v>145</v>
      </c>
      <c r="AM842" s="78"/>
      <c r="AN842" s="79"/>
      <c r="AO842" s="79"/>
      <c r="AP842" s="79"/>
      <c r="AQ842" s="76"/>
      <c r="AR842" s="76"/>
      <c r="AS842" s="76"/>
      <c r="AT842" s="76"/>
      <c r="AU842" s="76"/>
      <c r="AV842" s="76"/>
      <c r="AW842" s="76"/>
      <c r="AX842" s="76"/>
      <c r="AY842" s="76"/>
      <c r="AZ842" s="76"/>
    </row>
    <row r="843" spans="1:52" s="61" customFormat="1" ht="15.75" hidden="1" customHeight="1" x14ac:dyDescent="0.25">
      <c r="A843" s="281" t="str">
        <f>CONCATENATE(F843,"-",C843)</f>
        <v>392-036-034-00584</v>
      </c>
      <c r="B843" s="261" t="str">
        <f>ТабТП[[#This Row],[Код ВЛ]]&amp;TRIM(ТабТП[[#This Row],[Наименование ТП]])</f>
        <v>392-036-034ТП 60-02</v>
      </c>
      <c r="C843" s="281" t="s">
        <v>800</v>
      </c>
      <c r="D843" s="196" t="s">
        <v>3628</v>
      </c>
      <c r="E843" s="281" t="str">
        <f>INDEX(ТабЛЭП[],MATCH(ТабТП[Код ПС]&amp;TRIM(G843),ТабЛЭП[Ключ],0),7)</f>
        <v>Y00095</v>
      </c>
      <c r="F843" s="8" t="str">
        <f>INDEX(ТабЛЭП[],MATCH(ТабТП[Код ПС]&amp;TRIM(G843),ТабЛЭП[Ключ],0),1)</f>
        <v>392-036-034</v>
      </c>
      <c r="G843" s="303" t="s">
        <v>235</v>
      </c>
      <c r="H843" s="57" t="str">
        <f>INDEX(ТабПС[],MATCH(I843,Подстанции,0),1)</f>
        <v>392-036</v>
      </c>
      <c r="I843" s="58" t="s">
        <v>255</v>
      </c>
      <c r="M843" s="328"/>
      <c r="X843" s="328"/>
      <c r="AH843" s="62"/>
      <c r="AJ843" s="330" t="s">
        <v>145</v>
      </c>
      <c r="AM843" s="78"/>
      <c r="AN843" s="79"/>
      <c r="AO843" s="79"/>
      <c r="AP843" s="79"/>
      <c r="AQ843" s="76"/>
      <c r="AR843" s="76"/>
      <c r="AS843" s="76"/>
      <c r="AT843" s="76"/>
      <c r="AU843" s="76"/>
      <c r="AV843" s="76"/>
      <c r="AW843" s="76"/>
      <c r="AX843" s="76"/>
      <c r="AY843" s="76"/>
      <c r="AZ843" s="76"/>
    </row>
    <row r="844" spans="1:52" s="61" customFormat="1" ht="15.75" hidden="1" customHeight="1" x14ac:dyDescent="0.25">
      <c r="A844" s="281" t="str">
        <f>CONCATENATE(F844,"-",C844)</f>
        <v>392-036-034-00585</v>
      </c>
      <c r="B844" s="261" t="str">
        <f>ТабТП[[#This Row],[Код ВЛ]]&amp;TRIM(ТабТП[[#This Row],[Наименование ТП]])</f>
        <v>392-036-034ТП 60-03</v>
      </c>
      <c r="C844" s="281" t="s">
        <v>801</v>
      </c>
      <c r="D844" s="196" t="s">
        <v>3629</v>
      </c>
      <c r="E844" s="281" t="str">
        <f>INDEX(ТабЛЭП[],MATCH(ТабТП[Код ПС]&amp;TRIM(G844),ТабЛЭП[Ключ],0),7)</f>
        <v>Y00095</v>
      </c>
      <c r="F844" s="8" t="str">
        <f>INDEX(ТабЛЭП[],MATCH(ТабТП[Код ПС]&amp;TRIM(G844),ТабЛЭП[Ключ],0),1)</f>
        <v>392-036-034</v>
      </c>
      <c r="G844" s="303" t="s">
        <v>235</v>
      </c>
      <c r="H844" s="57" t="str">
        <f>INDEX(ТабПС[],MATCH(I844,Подстанции,0),1)</f>
        <v>392-036</v>
      </c>
      <c r="I844" s="191" t="s">
        <v>255</v>
      </c>
      <c r="M844" s="328"/>
      <c r="X844" s="328"/>
      <c r="AH844" s="62"/>
      <c r="AJ844" s="330" t="s">
        <v>145</v>
      </c>
      <c r="AM844" s="78"/>
      <c r="AN844" s="79"/>
      <c r="AO844" s="79"/>
      <c r="AP844" s="79"/>
      <c r="AQ844" s="76"/>
      <c r="AR844" s="76"/>
      <c r="AS844" s="76"/>
      <c r="AT844" s="76"/>
      <c r="AU844" s="76"/>
      <c r="AV844" s="76"/>
      <c r="AW844" s="76"/>
      <c r="AX844" s="76"/>
      <c r="AY844" s="76"/>
      <c r="AZ844" s="76"/>
    </row>
    <row r="845" spans="1:52" s="61" customFormat="1" ht="15.75" hidden="1" customHeight="1" x14ac:dyDescent="0.25">
      <c r="A845" s="281" t="str">
        <f>CONCATENATE(F845,"-",C845)</f>
        <v>392-036-034-00586</v>
      </c>
      <c r="B845" s="261" t="str">
        <f>ТабТП[[#This Row],[Код ВЛ]]&amp;TRIM(ТабТП[[#This Row],[Наименование ТП]])</f>
        <v>392-036-034ТП 64-02</v>
      </c>
      <c r="C845" s="281" t="s">
        <v>802</v>
      </c>
      <c r="D845" s="196" t="s">
        <v>3630</v>
      </c>
      <c r="E845" s="281" t="str">
        <f>INDEX(ТабЛЭП[],MATCH(ТабТП[Код ПС]&amp;TRIM(G845),ТабЛЭП[Ключ],0),7)</f>
        <v>Y00095</v>
      </c>
      <c r="F845" s="8" t="str">
        <f>INDEX(ТабЛЭП[],MATCH(ТабТП[Код ПС]&amp;TRIM(G845),ТабЛЭП[Ключ],0),1)</f>
        <v>392-036-034</v>
      </c>
      <c r="G845" s="303" t="s">
        <v>235</v>
      </c>
      <c r="H845" s="57" t="str">
        <f>INDEX(ТабПС[],MATCH(I845,Подстанции,0),1)</f>
        <v>392-036</v>
      </c>
      <c r="I845" s="191" t="s">
        <v>255</v>
      </c>
      <c r="AH845" s="62"/>
      <c r="AJ845" s="330" t="s">
        <v>145</v>
      </c>
      <c r="AM845" s="78"/>
      <c r="AN845" s="79"/>
      <c r="AO845" s="79"/>
      <c r="AP845" s="79"/>
      <c r="AQ845" s="76"/>
      <c r="AR845" s="76"/>
      <c r="AS845" s="76"/>
      <c r="AT845" s="76"/>
      <c r="AU845" s="76"/>
      <c r="AV845" s="76"/>
      <c r="AW845" s="76"/>
      <c r="AX845" s="76"/>
      <c r="AY845" s="76"/>
      <c r="AZ845" s="76"/>
    </row>
    <row r="846" spans="1:52" s="61" customFormat="1" ht="15.75" hidden="1" customHeight="1" x14ac:dyDescent="0.25">
      <c r="A846" s="281" t="str">
        <f>CONCATENATE(F846,"-",C846)</f>
        <v>392-036-034-00587</v>
      </c>
      <c r="B846" s="261" t="str">
        <f>ТабТП[[#This Row],[Код ВЛ]]&amp;TRIM(ТабТП[[#This Row],[Наименование ТП]])</f>
        <v>392-036-034ТП 64-03г.Гусев СОТ Металлист</v>
      </c>
      <c r="C846" s="281" t="s">
        <v>803</v>
      </c>
      <c r="D846" s="196" t="s">
        <v>3631</v>
      </c>
      <c r="E846" s="281" t="str">
        <f>INDEX(ТабЛЭП[],MATCH(ТабТП[Код ПС]&amp;TRIM(G846),ТабЛЭП[Ключ],0),7)</f>
        <v>Y00095</v>
      </c>
      <c r="F846" s="8" t="str">
        <f>INDEX(ТабЛЭП[],MATCH(ТабТП[Код ПС]&amp;TRIM(G846),ТабЛЭП[Ключ],0),1)</f>
        <v>392-036-034</v>
      </c>
      <c r="G846" s="303" t="s">
        <v>235</v>
      </c>
      <c r="H846" s="57" t="str">
        <f>INDEX(ТабПС[],MATCH(I846,Подстанции,0),1)</f>
        <v>392-036</v>
      </c>
      <c r="I846" s="191" t="s">
        <v>255</v>
      </c>
      <c r="M846" s="328"/>
      <c r="X846" s="328"/>
      <c r="AH846" s="62"/>
      <c r="AJ846" s="330" t="s">
        <v>145</v>
      </c>
      <c r="AM846" s="78"/>
      <c r="AN846" s="79"/>
      <c r="AO846" s="79"/>
      <c r="AP846" s="79"/>
      <c r="AQ846" s="76"/>
      <c r="AR846" s="76"/>
      <c r="AS846" s="76"/>
      <c r="AT846" s="76"/>
      <c r="AU846" s="76"/>
      <c r="AV846" s="76"/>
      <c r="AW846" s="76"/>
      <c r="AX846" s="76"/>
      <c r="AY846" s="76"/>
      <c r="AZ846" s="76"/>
    </row>
    <row r="847" spans="1:52" s="61" customFormat="1" ht="15.75" hidden="1" customHeight="1" x14ac:dyDescent="0.25">
      <c r="A847" s="281" t="str">
        <f>CONCATENATE(F847,"-",C847)</f>
        <v>392-036-034-00588</v>
      </c>
      <c r="B847" s="261" t="str">
        <f>ТабТП[[#This Row],[Код ВЛ]]&amp;TRIM(ТабТП[[#This Row],[Наименование ТП]])</f>
        <v>392-036-034ТП 66-07</v>
      </c>
      <c r="C847" s="281" t="s">
        <v>804</v>
      </c>
      <c r="D847" s="196" t="s">
        <v>3632</v>
      </c>
      <c r="E847" s="281" t="str">
        <f>INDEX(ТабЛЭП[],MATCH(ТабТП[Код ПС]&amp;TRIM(G847),ТабЛЭП[Ключ],0),7)</f>
        <v>Y00095</v>
      </c>
      <c r="F847" s="278" t="str">
        <f>INDEX(ТабЛЭП[],MATCH(ТабТП[Код ПС]&amp;TRIM(G847),ТабЛЭП[Ключ],0),1)</f>
        <v>392-036-034</v>
      </c>
      <c r="G847" s="303" t="s">
        <v>235</v>
      </c>
      <c r="H847" s="280" t="str">
        <f>INDEX(ТабПС[],MATCH(I847,Подстанции,0),1)</f>
        <v>392-036</v>
      </c>
      <c r="I847" s="191" t="s">
        <v>255</v>
      </c>
      <c r="J847" s="328"/>
      <c r="K847" s="328"/>
      <c r="L847" s="328"/>
      <c r="M847" s="328"/>
      <c r="N847" s="328"/>
      <c r="O847" s="328"/>
      <c r="P847" s="328"/>
      <c r="Q847" s="328"/>
      <c r="R847" s="328"/>
      <c r="S847" s="328"/>
      <c r="T847" s="328"/>
      <c r="U847" s="328"/>
      <c r="V847" s="328"/>
      <c r="W847" s="328"/>
      <c r="X847" s="328"/>
      <c r="Y847" s="328"/>
      <c r="Z847" s="328"/>
      <c r="AA847" s="328"/>
      <c r="AB847" s="328"/>
      <c r="AC847" s="328"/>
      <c r="AD847" s="328"/>
      <c r="AE847" s="328"/>
      <c r="AF847" s="328"/>
      <c r="AG847" s="328"/>
      <c r="AH847" s="322"/>
      <c r="AI847" s="328"/>
      <c r="AJ847" s="420" t="s">
        <v>145</v>
      </c>
      <c r="AK847" s="328"/>
      <c r="AL847" s="328"/>
      <c r="AM847" s="210"/>
      <c r="AN847" s="263"/>
      <c r="AO847" s="263"/>
      <c r="AP847" s="263"/>
      <c r="AQ847" s="323"/>
      <c r="AR847" s="323"/>
      <c r="AS847" s="323"/>
      <c r="AT847" s="323"/>
      <c r="AU847" s="323"/>
      <c r="AV847" s="323"/>
      <c r="AW847" s="323"/>
      <c r="AX847" s="323"/>
      <c r="AY847" s="323"/>
      <c r="AZ847" s="323"/>
    </row>
    <row r="848" spans="1:52" s="61" customFormat="1" ht="15.75" hidden="1" customHeight="1" x14ac:dyDescent="0.25">
      <c r="A848" s="281" t="str">
        <f>CONCATENATE(F848,"-",C848)</f>
        <v>392-036-034-00589</v>
      </c>
      <c r="B848" s="261" t="str">
        <f>ТабТП[[#This Row],[Код ВЛ]]&amp;TRIM(ТабТП[[#This Row],[Наименование ТП]])</f>
        <v>392-036-034ТП 66-11</v>
      </c>
      <c r="C848" s="281" t="s">
        <v>805</v>
      </c>
      <c r="D848" s="196" t="s">
        <v>3633</v>
      </c>
      <c r="E848" s="281" t="str">
        <f>INDEX(ТабЛЭП[],MATCH(ТабТП[Код ПС]&amp;TRIM(G848),ТабЛЭП[Ключ],0),7)</f>
        <v>Y00095</v>
      </c>
      <c r="F848" s="278" t="str">
        <f>INDEX(ТабЛЭП[],MATCH(ТабТП[Код ПС]&amp;TRIM(G848),ТабЛЭП[Ключ],0),1)</f>
        <v>392-036-034</v>
      </c>
      <c r="G848" s="303" t="s">
        <v>235</v>
      </c>
      <c r="H848" s="280" t="str">
        <f>INDEX(ТабПС[],MATCH(I848,Подстанции,0),1)</f>
        <v>392-036</v>
      </c>
      <c r="I848" s="191" t="s">
        <v>255</v>
      </c>
      <c r="J848" s="328"/>
      <c r="K848" s="328"/>
      <c r="L848" s="328"/>
      <c r="M848" s="328"/>
      <c r="N848" s="328"/>
      <c r="O848" s="328"/>
      <c r="P848" s="328"/>
      <c r="Q848" s="328"/>
      <c r="R848" s="328"/>
      <c r="S848" s="328"/>
      <c r="T848" s="328"/>
      <c r="U848" s="328"/>
      <c r="V848" s="328"/>
      <c r="W848" s="328"/>
      <c r="X848" s="328"/>
      <c r="Y848" s="328"/>
      <c r="Z848" s="328"/>
      <c r="AA848" s="328"/>
      <c r="AB848" s="328"/>
      <c r="AC848" s="328"/>
      <c r="AD848" s="328"/>
      <c r="AE848" s="328"/>
      <c r="AF848" s="328"/>
      <c r="AG848" s="328"/>
      <c r="AH848" s="322"/>
      <c r="AI848" s="328"/>
      <c r="AJ848" s="420" t="s">
        <v>145</v>
      </c>
      <c r="AK848" s="328"/>
      <c r="AL848" s="328"/>
      <c r="AM848" s="210"/>
      <c r="AN848" s="263"/>
      <c r="AO848" s="263"/>
      <c r="AP848" s="263"/>
      <c r="AQ848" s="323"/>
      <c r="AR848" s="323"/>
      <c r="AS848" s="323"/>
      <c r="AT848" s="323"/>
      <c r="AU848" s="323"/>
      <c r="AV848" s="323"/>
      <c r="AW848" s="323"/>
      <c r="AX848" s="323"/>
      <c r="AY848" s="323"/>
      <c r="AZ848" s="323"/>
    </row>
    <row r="849" spans="1:52" s="61" customFormat="1" ht="15.75" hidden="1" customHeight="1" x14ac:dyDescent="0.25">
      <c r="A849" s="281" t="str">
        <f>CONCATENATE(F849,"-",C849)</f>
        <v>392-036-034-00590</v>
      </c>
      <c r="B849" s="261" t="str">
        <f>ТабТП[[#This Row],[Код ВЛ]]&amp;TRIM(ТабТП[[#This Row],[Наименование ТП]])</f>
        <v>392-036-034ТП 66-12</v>
      </c>
      <c r="C849" s="281" t="s">
        <v>806</v>
      </c>
      <c r="D849" s="196" t="s">
        <v>3634</v>
      </c>
      <c r="E849" s="281" t="str">
        <f>INDEX(ТабЛЭП[],MATCH(ТабТП[Код ПС]&amp;TRIM(G849),ТабЛЭП[Ключ],0),7)</f>
        <v>Y00095</v>
      </c>
      <c r="F849" s="278" t="str">
        <f>INDEX(ТабЛЭП[],MATCH(ТабТП[Код ПС]&amp;TRIM(G849),ТабЛЭП[Ключ],0),1)</f>
        <v>392-036-034</v>
      </c>
      <c r="G849" s="303" t="s">
        <v>235</v>
      </c>
      <c r="H849" s="280" t="str">
        <f>INDEX(ТабПС[],MATCH(I849,Подстанции,0),1)</f>
        <v>392-036</v>
      </c>
      <c r="I849" s="447" t="s">
        <v>255</v>
      </c>
      <c r="J849" s="328"/>
      <c r="K849" s="328"/>
      <c r="L849" s="328"/>
      <c r="M849" s="328"/>
      <c r="N849" s="328"/>
      <c r="O849" s="328"/>
      <c r="P849" s="328"/>
      <c r="Q849" s="328"/>
      <c r="R849" s="328"/>
      <c r="S849" s="328"/>
      <c r="T849" s="328"/>
      <c r="U849" s="328"/>
      <c r="V849" s="328"/>
      <c r="W849" s="328"/>
      <c r="X849" s="328"/>
      <c r="Y849" s="328"/>
      <c r="Z849" s="328"/>
      <c r="AA849" s="328"/>
      <c r="AB849" s="328"/>
      <c r="AC849" s="328"/>
      <c r="AD849" s="328"/>
      <c r="AE849" s="328"/>
      <c r="AF849" s="328"/>
      <c r="AG849" s="328"/>
      <c r="AH849" s="322"/>
      <c r="AI849" s="328"/>
      <c r="AJ849" s="420" t="s">
        <v>145</v>
      </c>
      <c r="AK849" s="328"/>
      <c r="AL849" s="328"/>
      <c r="AM849" s="210"/>
      <c r="AN849" s="263"/>
      <c r="AO849" s="263"/>
      <c r="AP849" s="263"/>
      <c r="AQ849" s="323"/>
      <c r="AR849" s="323"/>
      <c r="AS849" s="323"/>
      <c r="AT849" s="323"/>
      <c r="AU849" s="323"/>
      <c r="AV849" s="323"/>
      <c r="AW849" s="323"/>
      <c r="AX849" s="323"/>
      <c r="AY849" s="323"/>
      <c r="AZ849" s="323"/>
    </row>
    <row r="850" spans="1:52" s="61" customFormat="1" ht="15.75" hidden="1" customHeight="1" x14ac:dyDescent="0.25">
      <c r="A850" s="281" t="str">
        <f>CONCATENATE(F850,"-",C850)</f>
        <v>392-036-034-00591</v>
      </c>
      <c r="B850" s="261" t="str">
        <f>ТабТП[[#This Row],[Код ВЛ]]&amp;TRIM(ТабТП[[#This Row],[Наименование ТП]])</f>
        <v>392-036-034ТП 66-23</v>
      </c>
      <c r="C850" s="281" t="s">
        <v>807</v>
      </c>
      <c r="D850" s="196" t="s">
        <v>3635</v>
      </c>
      <c r="E850" s="281" t="str">
        <f>INDEX(ТабЛЭП[],MATCH(ТабТП[Код ПС]&amp;TRIM(G850),ТабЛЭП[Ключ],0),7)</f>
        <v>Y00095</v>
      </c>
      <c r="F850" s="278" t="str">
        <f>INDEX(ТабЛЭП[],MATCH(ТабТП[Код ПС]&amp;TRIM(G850),ТабЛЭП[Ключ],0),1)</f>
        <v>392-036-034</v>
      </c>
      <c r="G850" s="303" t="s">
        <v>235</v>
      </c>
      <c r="H850" s="280" t="str">
        <f>INDEX(ТабПС[],MATCH(I850,Подстанции,0),1)</f>
        <v>392-036</v>
      </c>
      <c r="I850" s="447" t="s">
        <v>255</v>
      </c>
      <c r="J850" s="328"/>
      <c r="K850" s="328"/>
      <c r="M850" s="328"/>
      <c r="N850" s="328"/>
      <c r="T850" s="328"/>
      <c r="U850" s="328"/>
      <c r="V850" s="328"/>
      <c r="W850" s="328"/>
      <c r="X850" s="328"/>
      <c r="Y850" s="328"/>
      <c r="Z850" s="328"/>
      <c r="AA850" s="328"/>
      <c r="AC850" s="328"/>
      <c r="AH850" s="322"/>
      <c r="AI850" s="328"/>
      <c r="AJ850" s="420" t="s">
        <v>145</v>
      </c>
      <c r="AM850" s="210"/>
      <c r="AN850" s="263"/>
      <c r="AO850" s="263"/>
      <c r="AP850" s="263"/>
      <c r="AQ850" s="323"/>
      <c r="AR850" s="323"/>
      <c r="AS850" s="323"/>
      <c r="AT850" s="323"/>
      <c r="AU850" s="323"/>
      <c r="AV850" s="323"/>
      <c r="AW850" s="323"/>
      <c r="AX850" s="323"/>
      <c r="AY850" s="323"/>
      <c r="AZ850" s="323"/>
    </row>
    <row r="851" spans="1:52" s="61" customFormat="1" ht="15.75" hidden="1" customHeight="1" x14ac:dyDescent="0.25">
      <c r="A851" s="281" t="str">
        <f>CONCATENATE(F851,"-",C851)</f>
        <v>392-036-034-00592</v>
      </c>
      <c r="B851" s="261" t="str">
        <f>ТабТП[[#This Row],[Код ВЛ]]&amp;TRIM(ТабТП[[#This Row],[Наименование ТП]])</f>
        <v>392-036-034ТП 66-35</v>
      </c>
      <c r="C851" s="281" t="s">
        <v>808</v>
      </c>
      <c r="D851" s="196" t="s">
        <v>3636</v>
      </c>
      <c r="E851" s="281" t="str">
        <f>INDEX(ТабЛЭП[],MATCH(ТабТП[Код ПС]&amp;TRIM(G851),ТабЛЭП[Ключ],0),7)</f>
        <v>Y00095</v>
      </c>
      <c r="F851" s="278" t="str">
        <f>INDEX(ТабЛЭП[],MATCH(ТабТП[Код ПС]&amp;TRIM(G851),ТабЛЭП[Ключ],0),1)</f>
        <v>392-036-034</v>
      </c>
      <c r="G851" s="303" t="s">
        <v>235</v>
      </c>
      <c r="H851" s="280" t="str">
        <f>INDEX(ТабПС[],MATCH(I851,Подстанции,0),1)</f>
        <v>392-036</v>
      </c>
      <c r="I851" s="447" t="s">
        <v>255</v>
      </c>
      <c r="J851" s="328"/>
      <c r="K851" s="328"/>
      <c r="M851" s="328"/>
      <c r="N851" s="328"/>
      <c r="O851" s="328"/>
      <c r="T851" s="328"/>
      <c r="U851" s="328"/>
      <c r="V851" s="328"/>
      <c r="W851" s="328"/>
      <c r="X851" s="328"/>
      <c r="Y851" s="328"/>
      <c r="Z851" s="328"/>
      <c r="AA851" s="328"/>
      <c r="AC851" s="328"/>
      <c r="AD851" s="328"/>
      <c r="AE851" s="328"/>
      <c r="AF851" s="328"/>
      <c r="AH851" s="322"/>
      <c r="AI851" s="328"/>
      <c r="AJ851" s="420" t="s">
        <v>145</v>
      </c>
      <c r="AM851" s="210"/>
      <c r="AN851" s="263"/>
      <c r="AO851" s="263"/>
      <c r="AP851" s="263"/>
      <c r="AQ851" s="323"/>
      <c r="AR851" s="323"/>
      <c r="AS851" s="323"/>
      <c r="AT851" s="323"/>
      <c r="AU851" s="323"/>
      <c r="AV851" s="323"/>
      <c r="AW851" s="323"/>
      <c r="AX851" s="323"/>
      <c r="AY851" s="323"/>
      <c r="AZ851" s="323"/>
    </row>
    <row r="852" spans="1:52" s="61" customFormat="1" ht="15.75" hidden="1" customHeight="1" x14ac:dyDescent="0.25">
      <c r="A852" s="281" t="str">
        <f>CONCATENATE(F852,"-",C852)</f>
        <v>392-036-034-00593</v>
      </c>
      <c r="B852" s="261" t="str">
        <f>ТабТП[[#This Row],[Код ВЛ]]&amp;TRIM(ТабТП[[#This Row],[Наименование ТП]])</f>
        <v>392-036-034ТП 66-36</v>
      </c>
      <c r="C852" s="281" t="s">
        <v>809</v>
      </c>
      <c r="D852" s="196" t="s">
        <v>3637</v>
      </c>
      <c r="E852" s="281" t="str">
        <f>INDEX(ТабЛЭП[],MATCH(ТабТП[Код ПС]&amp;TRIM(G852),ТабЛЭП[Ключ],0),7)</f>
        <v>Y00095</v>
      </c>
      <c r="F852" s="278" t="str">
        <f>INDEX(ТабЛЭП[],MATCH(ТабТП[Код ПС]&amp;TRIM(G852),ТабЛЭП[Ключ],0),1)</f>
        <v>392-036-034</v>
      </c>
      <c r="G852" s="303" t="s">
        <v>235</v>
      </c>
      <c r="H852" s="280" t="str">
        <f>INDEX(ТабПС[],MATCH(I852,Подстанции,0),1)</f>
        <v>392-036</v>
      </c>
      <c r="I852" s="447" t="s">
        <v>255</v>
      </c>
      <c r="J852" s="328"/>
      <c r="K852" s="328"/>
      <c r="M852" s="328"/>
      <c r="N852" s="328"/>
      <c r="O852" s="328"/>
      <c r="T852" s="328"/>
      <c r="U852" s="328"/>
      <c r="V852" s="328"/>
      <c r="W852" s="328"/>
      <c r="X852" s="328"/>
      <c r="Y852" s="328"/>
      <c r="Z852" s="328"/>
      <c r="AA852" s="328"/>
      <c r="AC852" s="328"/>
      <c r="AD852" s="328"/>
      <c r="AE852" s="328"/>
      <c r="AF852" s="328"/>
      <c r="AH852" s="322"/>
      <c r="AI852" s="328"/>
      <c r="AJ852" s="420" t="s">
        <v>145</v>
      </c>
      <c r="AM852" s="210"/>
      <c r="AN852" s="263"/>
      <c r="AO852" s="263"/>
      <c r="AP852" s="263"/>
      <c r="AQ852" s="323"/>
      <c r="AR852" s="323"/>
      <c r="AS852" s="323"/>
      <c r="AT852" s="323"/>
      <c r="AU852" s="323"/>
      <c r="AV852" s="323"/>
      <c r="AW852" s="323"/>
      <c r="AX852" s="323"/>
      <c r="AY852" s="323"/>
      <c r="AZ852" s="323"/>
    </row>
    <row r="853" spans="1:52" s="61" customFormat="1" ht="15.75" hidden="1" customHeight="1" x14ac:dyDescent="0.25">
      <c r="A853" s="281" t="str">
        <f>CONCATENATE(F853,"-",C853)</f>
        <v>392-036-034-00594</v>
      </c>
      <c r="B853" s="261" t="str">
        <f>ТабТП[[#This Row],[Код ВЛ]]&amp;TRIM(ТабТП[[#This Row],[Наименование ТП]])</f>
        <v>392-036-034ТП 68-54 МУП Водоканал</v>
      </c>
      <c r="C853" s="281" t="s">
        <v>2612</v>
      </c>
      <c r="D853" s="196" t="s">
        <v>3638</v>
      </c>
      <c r="E853" s="281" t="str">
        <f>INDEX(ТабЛЭП[],MATCH(ТабТП[Код ПС]&amp;TRIM(G853),ТабЛЭП[Ключ],0),7)</f>
        <v>Y00095</v>
      </c>
      <c r="F853" s="278" t="str">
        <f>INDEX(ТабЛЭП[],MATCH(ТабТП[Код ПС]&amp;TRIM(G853),ТабЛЭП[Ключ],0),1)</f>
        <v>392-036-034</v>
      </c>
      <c r="G853" s="303" t="s">
        <v>235</v>
      </c>
      <c r="H853" s="280" t="str">
        <f>INDEX(ТабПС[],MATCH(I853,Подстанции,0),1)</f>
        <v>392-036</v>
      </c>
      <c r="I853" s="447" t="s">
        <v>255</v>
      </c>
      <c r="J853" s="328"/>
      <c r="K853" s="328"/>
      <c r="M853" s="328"/>
      <c r="N853" s="328"/>
      <c r="O853" s="328"/>
      <c r="T853" s="328"/>
      <c r="U853" s="328"/>
      <c r="V853" s="328"/>
      <c r="W853" s="328"/>
      <c r="X853" s="328"/>
      <c r="Y853" s="328"/>
      <c r="Z853" s="328"/>
      <c r="AA853" s="328"/>
      <c r="AC853" s="328"/>
      <c r="AD853" s="328"/>
      <c r="AE853" s="328"/>
      <c r="AF853" s="328"/>
      <c r="AH853" s="322"/>
      <c r="AI853" s="328"/>
      <c r="AJ853" s="420" t="s">
        <v>145</v>
      </c>
      <c r="AM853" s="210"/>
      <c r="AN853" s="263"/>
      <c r="AO853" s="263"/>
      <c r="AP853" s="263"/>
      <c r="AQ853" s="323"/>
      <c r="AR853" s="323"/>
      <c r="AS853" s="323"/>
      <c r="AT853" s="323"/>
      <c r="AU853" s="323"/>
      <c r="AV853" s="323"/>
      <c r="AW853" s="323"/>
      <c r="AX853" s="323"/>
      <c r="AY853" s="323"/>
      <c r="AZ853" s="323"/>
    </row>
    <row r="854" spans="1:52" s="61" customFormat="1" ht="15.75" hidden="1" customHeight="1" x14ac:dyDescent="0.25">
      <c r="A854" s="281" t="str">
        <f>CONCATENATE(F854,"-",C854)</f>
        <v>392-036-034-00595</v>
      </c>
      <c r="B854" s="261" t="str">
        <f>ТабТП[[#This Row],[Код ВЛ]]&amp;TRIM(ТабТП[[#This Row],[Наименование ТП]])</f>
        <v>392-036-034ТП В-68</v>
      </c>
      <c r="C854" s="281" t="s">
        <v>810</v>
      </c>
      <c r="D854" s="196" t="s">
        <v>3639</v>
      </c>
      <c r="E854" s="281" t="str">
        <f>INDEX(ТабЛЭП[],MATCH(ТабТП[Код ПС]&amp;TRIM(G854),ТабЛЭП[Ключ],0),7)</f>
        <v>Y00095</v>
      </c>
      <c r="F854" s="278" t="str">
        <f>INDEX(ТабЛЭП[],MATCH(ТабТП[Код ПС]&amp;TRIM(G854),ТабЛЭП[Ключ],0),1)</f>
        <v>392-036-034</v>
      </c>
      <c r="G854" s="303" t="s">
        <v>235</v>
      </c>
      <c r="H854" s="280" t="str">
        <f>INDEX(ТабПС[],MATCH(I854,Подстанции,0),1)</f>
        <v>392-036</v>
      </c>
      <c r="I854" s="447" t="s">
        <v>255</v>
      </c>
      <c r="J854" s="328"/>
      <c r="K854" s="328"/>
      <c r="L854" s="328"/>
      <c r="M854" s="328"/>
      <c r="N854" s="328"/>
      <c r="O854" s="63"/>
      <c r="P854" s="328"/>
      <c r="Q854" s="328"/>
      <c r="R854" s="328"/>
      <c r="S854" s="328"/>
      <c r="T854" s="328"/>
      <c r="U854" s="328"/>
      <c r="V854" s="328"/>
      <c r="W854" s="328"/>
      <c r="X854" s="328"/>
      <c r="Y854" s="328"/>
      <c r="Z854" s="328"/>
      <c r="AA854" s="328"/>
      <c r="AB854" s="328"/>
      <c r="AC854" s="328"/>
      <c r="AD854" s="63"/>
      <c r="AE854" s="63"/>
      <c r="AF854" s="63"/>
      <c r="AG854" s="328"/>
      <c r="AH854" s="64"/>
      <c r="AI854" s="328"/>
      <c r="AJ854" s="420" t="s">
        <v>145</v>
      </c>
      <c r="AK854" s="328"/>
      <c r="AL854" s="328"/>
      <c r="AM854" s="210"/>
      <c r="AN854" s="263"/>
      <c r="AO854" s="263"/>
      <c r="AP854" s="263"/>
      <c r="AQ854" s="323"/>
      <c r="AR854" s="323"/>
      <c r="AS854" s="323"/>
      <c r="AT854" s="323"/>
      <c r="AU854" s="323"/>
      <c r="AV854" s="323"/>
      <c r="AW854" s="323"/>
      <c r="AX854" s="323"/>
      <c r="AY854" s="323"/>
      <c r="AZ854" s="323"/>
    </row>
    <row r="855" spans="1:52" s="61" customFormat="1" ht="15.75" hidden="1" customHeight="1" x14ac:dyDescent="0.25">
      <c r="A855" s="281" t="str">
        <f>CONCATENATE(F855,"-",C855)</f>
        <v>392-036-034-00596</v>
      </c>
      <c r="B855" s="261" t="str">
        <f>ТабТП[[#This Row],[Код ВЛ]]&amp;TRIM(ТабТП[[#This Row],[Наименование ТП]])</f>
        <v>392-036-034ТП В-124</v>
      </c>
      <c r="C855" s="281" t="s">
        <v>811</v>
      </c>
      <c r="D855" s="196" t="s">
        <v>3640</v>
      </c>
      <c r="E855" s="281" t="str">
        <f>INDEX(ТабЛЭП[],MATCH(ТабТП[Код ПС]&amp;TRIM(G855),ТабЛЭП[Ключ],0),7)</f>
        <v>Y00095</v>
      </c>
      <c r="F855" s="278" t="str">
        <f>INDEX(ТабЛЭП[],MATCH(ТабТП[Код ПС]&amp;TRIM(G855),ТабЛЭП[Ключ],0),1)</f>
        <v>392-036-034</v>
      </c>
      <c r="G855" s="303" t="s">
        <v>235</v>
      </c>
      <c r="H855" s="280" t="str">
        <f>INDEX(ТабПС[],MATCH(I855,Подстанции,0),1)</f>
        <v>392-036</v>
      </c>
      <c r="I855" s="447" t="s">
        <v>255</v>
      </c>
      <c r="J855" s="328"/>
      <c r="K855" s="328"/>
      <c r="L855" s="328"/>
      <c r="M855" s="328"/>
      <c r="N855" s="328"/>
      <c r="O855" s="328"/>
      <c r="P855" s="328"/>
      <c r="Q855" s="328"/>
      <c r="R855" s="328"/>
      <c r="S855" s="328"/>
      <c r="T855" s="328"/>
      <c r="U855" s="328"/>
      <c r="V855" s="328"/>
      <c r="W855" s="328"/>
      <c r="X855" s="328"/>
      <c r="Y855" s="328"/>
      <c r="Z855" s="328"/>
      <c r="AA855" s="328"/>
      <c r="AB855" s="328"/>
      <c r="AC855" s="328"/>
      <c r="AD855" s="328"/>
      <c r="AE855" s="328"/>
      <c r="AF855" s="328"/>
      <c r="AG855" s="328"/>
      <c r="AH855" s="322"/>
      <c r="AI855" s="328"/>
      <c r="AJ855" s="420" t="s">
        <v>145</v>
      </c>
      <c r="AK855" s="328"/>
      <c r="AL855" s="328"/>
      <c r="AM855" s="210"/>
      <c r="AN855" s="263"/>
      <c r="AO855" s="263"/>
      <c r="AP855" s="263"/>
      <c r="AQ855" s="323"/>
      <c r="AR855" s="323"/>
      <c r="AS855" s="323"/>
      <c r="AT855" s="323"/>
      <c r="AU855" s="323"/>
      <c r="AV855" s="323"/>
      <c r="AW855" s="323"/>
      <c r="AX855" s="323"/>
      <c r="AY855" s="323"/>
      <c r="AZ855" s="323"/>
    </row>
    <row r="856" spans="1:52" s="61" customFormat="1" ht="15.75" hidden="1" customHeight="1" x14ac:dyDescent="0.25">
      <c r="A856" s="281" t="str">
        <f>CONCATENATE(F856,"-",C856)</f>
        <v>392-036-034-00597</v>
      </c>
      <c r="B856" s="261" t="str">
        <f>ТабТП[[#This Row],[Код ВЛ]]&amp;TRIM(ТабТП[[#This Row],[Наименование ТП]])</f>
        <v>392-036-034ТП В-88</v>
      </c>
      <c r="C856" s="281" t="s">
        <v>812</v>
      </c>
      <c r="D856" s="196" t="s">
        <v>3641</v>
      </c>
      <c r="E856" s="281" t="str">
        <f>INDEX(ТабЛЭП[],MATCH(ТабТП[Код ПС]&amp;TRIM(G856),ТабЛЭП[Ключ],0),7)</f>
        <v>Y00095</v>
      </c>
      <c r="F856" s="278" t="str">
        <f>INDEX(ТабЛЭП[],MATCH(ТабТП[Код ПС]&amp;TRIM(G856),ТабЛЭП[Ключ],0),1)</f>
        <v>392-036-034</v>
      </c>
      <c r="G856" s="303" t="s">
        <v>235</v>
      </c>
      <c r="H856" s="280" t="str">
        <f>INDEX(ТабПС[],MATCH(I856,Подстанции,0),1)</f>
        <v>392-036</v>
      </c>
      <c r="I856" s="447" t="s">
        <v>255</v>
      </c>
      <c r="J856" s="328"/>
      <c r="K856" s="328"/>
      <c r="M856" s="328"/>
      <c r="N856" s="328"/>
      <c r="O856" s="328"/>
      <c r="P856" s="328"/>
      <c r="Q856" s="328"/>
      <c r="T856" s="328"/>
      <c r="U856" s="328"/>
      <c r="V856" s="328"/>
      <c r="W856" s="328"/>
      <c r="X856" s="328"/>
      <c r="Y856" s="328"/>
      <c r="Z856" s="328"/>
      <c r="AA856" s="328"/>
      <c r="AC856" s="328"/>
      <c r="AD856" s="328"/>
      <c r="AE856" s="328"/>
      <c r="AF856" s="328"/>
      <c r="AH856" s="322"/>
      <c r="AI856" s="328"/>
      <c r="AJ856" s="420" t="s">
        <v>145</v>
      </c>
      <c r="AK856" s="328"/>
      <c r="AL856" s="328"/>
      <c r="AM856" s="210"/>
      <c r="AN856" s="263"/>
      <c r="AO856" s="263"/>
      <c r="AP856" s="263"/>
      <c r="AQ856" s="323"/>
      <c r="AR856" s="323"/>
      <c r="AS856" s="323"/>
      <c r="AT856" s="323"/>
      <c r="AU856" s="323"/>
      <c r="AV856" s="323"/>
      <c r="AW856" s="323"/>
      <c r="AX856" s="323"/>
      <c r="AY856" s="323"/>
      <c r="AZ856" s="323"/>
    </row>
    <row r="857" spans="1:52" s="61" customFormat="1" ht="15.75" hidden="1" customHeight="1" x14ac:dyDescent="0.25">
      <c r="A857" s="281" t="str">
        <f>CONCATENATE(F857,"-",C857)</f>
        <v>392-036-034-00598</v>
      </c>
      <c r="B857" s="261" t="str">
        <f>ТабТП[[#This Row],[Код ВЛ]]&amp;TRIM(ТабТП[[#This Row],[Наименование ТП]])</f>
        <v>392-036-034ТП В-97</v>
      </c>
      <c r="C857" s="281" t="s">
        <v>2613</v>
      </c>
      <c r="D857" s="196" t="s">
        <v>3642</v>
      </c>
      <c r="E857" s="281" t="str">
        <f>INDEX(ТабЛЭП[],MATCH(ТабТП[Код ПС]&amp;TRIM(G857),ТабЛЭП[Ключ],0),7)</f>
        <v>Y00095</v>
      </c>
      <c r="F857" s="278" t="str">
        <f>INDEX(ТабЛЭП[],MATCH(ТабТП[Код ПС]&amp;TRIM(G857),ТабЛЭП[Ключ],0),1)</f>
        <v>392-036-034</v>
      </c>
      <c r="G857" s="303" t="s">
        <v>235</v>
      </c>
      <c r="H857" s="280" t="str">
        <f>INDEX(ТабПС[],MATCH(I857,Подстанции,0),1)</f>
        <v>392-036</v>
      </c>
      <c r="I857" s="447" t="s">
        <v>255</v>
      </c>
      <c r="J857" s="328"/>
      <c r="K857" s="328"/>
      <c r="M857" s="328"/>
      <c r="N857" s="328"/>
      <c r="O857" s="328"/>
      <c r="P857" s="328"/>
      <c r="Q857" s="328"/>
      <c r="T857" s="328"/>
      <c r="U857" s="328"/>
      <c r="V857" s="328"/>
      <c r="W857" s="328"/>
      <c r="X857" s="328"/>
      <c r="Y857" s="328"/>
      <c r="Z857" s="328"/>
      <c r="AA857" s="328"/>
      <c r="AC857" s="328"/>
      <c r="AD857" s="328"/>
      <c r="AE857" s="328"/>
      <c r="AF857" s="328"/>
      <c r="AH857" s="322"/>
      <c r="AI857" s="328"/>
      <c r="AJ857" s="420" t="s">
        <v>145</v>
      </c>
      <c r="AK857" s="328"/>
      <c r="AL857" s="328"/>
      <c r="AM857" s="210"/>
      <c r="AN857" s="263"/>
      <c r="AO857" s="263"/>
      <c r="AP857" s="263"/>
      <c r="AQ857" s="323"/>
      <c r="AR857" s="323"/>
      <c r="AS857" s="323"/>
      <c r="AT857" s="323"/>
      <c r="AU857" s="323"/>
      <c r="AV857" s="323"/>
      <c r="AW857" s="323"/>
      <c r="AX857" s="323"/>
      <c r="AY857" s="323"/>
      <c r="AZ857" s="323"/>
    </row>
    <row r="858" spans="1:52" s="61" customFormat="1" ht="15.75" hidden="1" customHeight="1" x14ac:dyDescent="0.25">
      <c r="A858" s="197" t="str">
        <f>CONCATENATE(F858,"-",C858)</f>
        <v>392-036-035-00599</v>
      </c>
      <c r="B858" s="261" t="str">
        <f>ТабТП[[#This Row],[Код ВЛ]]&amp;TRIM(ТабТП[[#This Row],[Наименование ТП]])</f>
        <v>392-036-035ТП 50-04</v>
      </c>
      <c r="C858" s="197" t="s">
        <v>2614</v>
      </c>
      <c r="D858" s="198" t="s">
        <v>3643</v>
      </c>
      <c r="E858" s="206" t="str">
        <f>INDEX(ТабЛЭП[],MATCH(ТабТП[Код ПС]&amp;TRIM(G858),ТабЛЭП[Ключ],0),7)</f>
        <v>Y00097</v>
      </c>
      <c r="F858" s="278" t="str">
        <f>INDEX(ТабЛЭП[],MATCH(ТабТП[Код ПС]&amp;TRIM(G858),ТабЛЭП[Ключ],0),1)</f>
        <v>392-036-035</v>
      </c>
      <c r="G858" s="303" t="s">
        <v>236</v>
      </c>
      <c r="H858" s="280" t="str">
        <f>INDEX(ТабПС[],MATCH(I858,Подстанции,0),1)</f>
        <v>392-036</v>
      </c>
      <c r="I858" s="447" t="s">
        <v>255</v>
      </c>
      <c r="J858" s="328"/>
      <c r="K858" s="328"/>
      <c r="L858" s="328"/>
      <c r="M858" s="328"/>
      <c r="N858" s="328"/>
      <c r="O858" s="328"/>
      <c r="P858" s="328"/>
      <c r="Q858" s="328"/>
      <c r="R858" s="328"/>
      <c r="S858" s="328"/>
      <c r="T858" s="328"/>
      <c r="U858" s="328"/>
      <c r="V858" s="328"/>
      <c r="W858" s="328"/>
      <c r="X858" s="328"/>
      <c r="Y858" s="328"/>
      <c r="Z858" s="328"/>
      <c r="AA858" s="328"/>
      <c r="AB858" s="328"/>
      <c r="AC858" s="328"/>
      <c r="AD858" s="328"/>
      <c r="AE858" s="328"/>
      <c r="AF858" s="328"/>
      <c r="AG858" s="328"/>
      <c r="AH858" s="322"/>
      <c r="AI858" s="328"/>
      <c r="AJ858" s="420" t="s">
        <v>145</v>
      </c>
      <c r="AK858" s="328"/>
      <c r="AL858" s="328"/>
      <c r="AM858" s="210"/>
      <c r="AN858" s="263"/>
      <c r="AO858" s="263"/>
      <c r="AP858" s="263"/>
      <c r="AQ858" s="323"/>
      <c r="AR858" s="323"/>
      <c r="AS858" s="323"/>
      <c r="AT858" s="323"/>
      <c r="AU858" s="323"/>
      <c r="AV858" s="323"/>
      <c r="AW858" s="323"/>
      <c r="AX858" s="323"/>
      <c r="AY858" s="323"/>
      <c r="AZ858" s="323"/>
    </row>
    <row r="859" spans="1:52" s="61" customFormat="1" ht="15.75" hidden="1" customHeight="1" x14ac:dyDescent="0.25">
      <c r="A859" s="197" t="str">
        <f>CONCATENATE(F859,"-",C859)</f>
        <v>392-036-035-00600</v>
      </c>
      <c r="B859" s="261" t="str">
        <f>ТабТП[[#This Row],[Код ВЛ]]&amp;TRIM(ТабТП[[#This Row],[Наименование ТП]])</f>
        <v>392-036-035ТП 50-07</v>
      </c>
      <c r="C859" s="197" t="s">
        <v>813</v>
      </c>
      <c r="D859" s="198" t="s">
        <v>3644</v>
      </c>
      <c r="E859" s="206" t="str">
        <f>INDEX(ТабЛЭП[],MATCH(ТабТП[Код ПС]&amp;TRIM(G859),ТабЛЭП[Ключ],0),7)</f>
        <v>Y00097</v>
      </c>
      <c r="F859" s="278" t="str">
        <f>INDEX(ТабЛЭП[],MATCH(ТабТП[Код ПС]&amp;TRIM(G859),ТабЛЭП[Ключ],0),1)</f>
        <v>392-036-035</v>
      </c>
      <c r="G859" s="303" t="s">
        <v>236</v>
      </c>
      <c r="H859" s="280" t="str">
        <f>INDEX(ТабПС[],MATCH(I859,Подстанции,0),1)</f>
        <v>392-036</v>
      </c>
      <c r="I859" s="447" t="s">
        <v>255</v>
      </c>
      <c r="J859" s="328"/>
      <c r="K859" s="328"/>
      <c r="L859" s="328"/>
      <c r="M859" s="328"/>
      <c r="N859" s="328"/>
      <c r="O859" s="328"/>
      <c r="P859" s="328"/>
      <c r="Q859" s="328"/>
      <c r="R859" s="328"/>
      <c r="S859" s="328"/>
      <c r="T859" s="328"/>
      <c r="U859" s="328"/>
      <c r="V859" s="328"/>
      <c r="W859" s="328"/>
      <c r="X859" s="328"/>
      <c r="Y859" s="328"/>
      <c r="Z859" s="328"/>
      <c r="AA859" s="328"/>
      <c r="AB859" s="328"/>
      <c r="AC859" s="328"/>
      <c r="AD859" s="328"/>
      <c r="AE859" s="328"/>
      <c r="AF859" s="328"/>
      <c r="AG859" s="328"/>
      <c r="AH859" s="322"/>
      <c r="AI859" s="328"/>
      <c r="AJ859" s="420" t="s">
        <v>145</v>
      </c>
      <c r="AK859" s="328"/>
      <c r="AL859" s="328"/>
      <c r="AM859" s="210"/>
      <c r="AN859" s="263"/>
      <c r="AO859" s="263"/>
      <c r="AP859" s="263"/>
      <c r="AQ859" s="323"/>
      <c r="AR859" s="323"/>
      <c r="AS859" s="323"/>
      <c r="AT859" s="323"/>
      <c r="AU859" s="323"/>
      <c r="AV859" s="323"/>
      <c r="AW859" s="323"/>
      <c r="AX859" s="323"/>
      <c r="AY859" s="323"/>
      <c r="AZ859" s="323"/>
    </row>
    <row r="860" spans="1:52" s="61" customFormat="1" ht="15.75" hidden="1" customHeight="1" x14ac:dyDescent="0.25">
      <c r="A860" s="197" t="str">
        <f>CONCATENATE(F860,"-",C860)</f>
        <v>392-036-035-00601</v>
      </c>
      <c r="B860" s="261" t="str">
        <f>ТабТП[[#This Row],[Код ВЛ]]&amp;TRIM(ТабТП[[#This Row],[Наименование ТП]])</f>
        <v>392-036-035ТП 50-10</v>
      </c>
      <c r="C860" s="197" t="s">
        <v>2615</v>
      </c>
      <c r="D860" s="198" t="s">
        <v>3645</v>
      </c>
      <c r="E860" s="206" t="str">
        <f>INDEX(ТабЛЭП[],MATCH(ТабТП[Код ПС]&amp;TRIM(G860),ТабЛЭП[Ключ],0),7)</f>
        <v>Y00097</v>
      </c>
      <c r="F860" s="278" t="str">
        <f>INDEX(ТабЛЭП[],MATCH(ТабТП[Код ПС]&amp;TRIM(G860),ТабЛЭП[Ключ],0),1)</f>
        <v>392-036-035</v>
      </c>
      <c r="G860" s="303" t="s">
        <v>236</v>
      </c>
      <c r="H860" s="280" t="str">
        <f>INDEX(ТабПС[],MATCH(I860,Подстанции,0),1)</f>
        <v>392-036</v>
      </c>
      <c r="I860" s="447" t="s">
        <v>255</v>
      </c>
      <c r="J860" s="328"/>
      <c r="K860" s="328"/>
      <c r="M860" s="328"/>
      <c r="N860" s="328"/>
      <c r="T860" s="328"/>
      <c r="U860" s="328"/>
      <c r="V860" s="328"/>
      <c r="W860" s="328"/>
      <c r="X860" s="328"/>
      <c r="Y860" s="328"/>
      <c r="Z860" s="328"/>
      <c r="AA860" s="328"/>
      <c r="AC860" s="328"/>
      <c r="AH860" s="322"/>
      <c r="AI860" s="328"/>
      <c r="AJ860" s="420" t="s">
        <v>145</v>
      </c>
      <c r="AM860" s="210"/>
      <c r="AN860" s="263"/>
      <c r="AO860" s="263"/>
      <c r="AP860" s="263"/>
      <c r="AQ860" s="323"/>
      <c r="AR860" s="323"/>
      <c r="AS860" s="323"/>
      <c r="AT860" s="323"/>
      <c r="AU860" s="323"/>
      <c r="AV860" s="323"/>
      <c r="AW860" s="323"/>
      <c r="AX860" s="323"/>
      <c r="AY860" s="323"/>
      <c r="AZ860" s="323"/>
    </row>
    <row r="861" spans="1:52" s="61" customFormat="1" ht="15.75" hidden="1" customHeight="1" x14ac:dyDescent="0.25">
      <c r="A861" s="197" t="str">
        <f>CONCATENATE(F861,"-",C861)</f>
        <v>392-036-035-00602</v>
      </c>
      <c r="B861" s="261" t="str">
        <f>ТабТП[[#This Row],[Код ВЛ]]&amp;TRIM(ТабТП[[#This Row],[Наименование ТП]])</f>
        <v>392-036-035ТП 50-11</v>
      </c>
      <c r="C861" s="197" t="s">
        <v>2616</v>
      </c>
      <c r="D861" s="198" t="s">
        <v>3646</v>
      </c>
      <c r="E861" s="206" t="str">
        <f>INDEX(ТабЛЭП[],MATCH(ТабТП[Код ПС]&amp;TRIM(G861),ТабЛЭП[Ключ],0),7)</f>
        <v>Y00097</v>
      </c>
      <c r="F861" s="278" t="str">
        <f>INDEX(ТабЛЭП[],MATCH(ТабТП[Код ПС]&amp;TRIM(G861),ТабЛЭП[Ключ],0),1)</f>
        <v>392-036-035</v>
      </c>
      <c r="G861" s="303" t="s">
        <v>236</v>
      </c>
      <c r="H861" s="280" t="str">
        <f>INDEX(ТабПС[],MATCH(I861,Подстанции,0),1)</f>
        <v>392-036</v>
      </c>
      <c r="I861" s="447" t="s">
        <v>255</v>
      </c>
      <c r="J861" s="328"/>
      <c r="K861" s="328"/>
      <c r="M861" s="328"/>
      <c r="N861" s="328"/>
      <c r="O861" s="328"/>
      <c r="P861" s="328"/>
      <c r="Q861" s="328"/>
      <c r="T861" s="328"/>
      <c r="U861" s="328"/>
      <c r="V861" s="328"/>
      <c r="W861" s="328"/>
      <c r="X861" s="328"/>
      <c r="Y861" s="328"/>
      <c r="Z861" s="328"/>
      <c r="AA861" s="328"/>
      <c r="AC861" s="328"/>
      <c r="AD861" s="328"/>
      <c r="AE861" s="328"/>
      <c r="AF861" s="328"/>
      <c r="AH861" s="322"/>
      <c r="AI861" s="328"/>
      <c r="AJ861" s="420" t="s">
        <v>145</v>
      </c>
      <c r="AM861" s="210"/>
      <c r="AN861" s="263"/>
      <c r="AO861" s="263"/>
      <c r="AP861" s="263"/>
      <c r="AQ861" s="323"/>
      <c r="AR861" s="323"/>
      <c r="AS861" s="323"/>
      <c r="AT861" s="323"/>
      <c r="AU861" s="323"/>
      <c r="AV861" s="323"/>
      <c r="AW861" s="323"/>
      <c r="AX861" s="323"/>
      <c r="AY861" s="323"/>
      <c r="AZ861" s="323"/>
    </row>
    <row r="862" spans="1:52" s="61" customFormat="1" ht="15.75" hidden="1" customHeight="1" x14ac:dyDescent="0.25">
      <c r="A862" s="197" t="str">
        <f>CONCATENATE(F862,"-",C862)</f>
        <v>392-036-035-00603</v>
      </c>
      <c r="B862" s="261" t="str">
        <f>ТабТП[[#This Row],[Код ВЛ]]&amp;TRIM(ТабТП[[#This Row],[Наименование ТП]])</f>
        <v>392-036-035ТП 50-12</v>
      </c>
      <c r="C862" s="197" t="s">
        <v>2617</v>
      </c>
      <c r="D862" s="198" t="s">
        <v>3647</v>
      </c>
      <c r="E862" s="206" t="str">
        <f>INDEX(ТабЛЭП[],MATCH(ТабТП[Код ПС]&amp;TRIM(G862),ТабЛЭП[Ключ],0),7)</f>
        <v>Y00097</v>
      </c>
      <c r="F862" s="278" t="str">
        <f>INDEX(ТабЛЭП[],MATCH(ТабТП[Код ПС]&amp;TRIM(G862),ТабЛЭП[Ключ],0),1)</f>
        <v>392-036-035</v>
      </c>
      <c r="G862" s="303" t="s">
        <v>236</v>
      </c>
      <c r="H862" s="280" t="str">
        <f>INDEX(ТабПС[],MATCH(I862,Подстанции,0),1)</f>
        <v>392-036</v>
      </c>
      <c r="I862" s="447" t="s">
        <v>255</v>
      </c>
      <c r="J862" s="328"/>
      <c r="K862" s="328"/>
      <c r="M862" s="328"/>
      <c r="N862" s="328"/>
      <c r="O862" s="328"/>
      <c r="T862" s="328"/>
      <c r="U862" s="328"/>
      <c r="V862" s="328"/>
      <c r="W862" s="328"/>
      <c r="X862" s="328"/>
      <c r="Y862" s="328"/>
      <c r="Z862" s="328"/>
      <c r="AA862" s="328"/>
      <c r="AC862" s="328"/>
      <c r="AD862" s="328"/>
      <c r="AE862" s="328"/>
      <c r="AF862" s="328"/>
      <c r="AH862" s="322"/>
      <c r="AI862" s="328"/>
      <c r="AJ862" s="420" t="s">
        <v>145</v>
      </c>
      <c r="AK862" s="328"/>
      <c r="AL862" s="328"/>
      <c r="AM862" s="210"/>
      <c r="AN862" s="263"/>
      <c r="AO862" s="263"/>
      <c r="AP862" s="263"/>
      <c r="AQ862" s="323"/>
      <c r="AR862" s="323"/>
      <c r="AS862" s="323"/>
      <c r="AT862" s="323"/>
      <c r="AU862" s="323"/>
      <c r="AV862" s="323"/>
      <c r="AW862" s="323"/>
      <c r="AX862" s="323"/>
      <c r="AY862" s="323"/>
      <c r="AZ862" s="323"/>
    </row>
    <row r="863" spans="1:52" s="61" customFormat="1" ht="15.75" hidden="1" customHeight="1" x14ac:dyDescent="0.25">
      <c r="A863" s="197" t="str">
        <f>CONCATENATE(F863,"-",C863)</f>
        <v>392-036-035-00604</v>
      </c>
      <c r="B863" s="261" t="str">
        <f>ТабТП[[#This Row],[Код ВЛ]]&amp;TRIM(ТабТП[[#This Row],[Наименование ТП]])</f>
        <v>392-036-035ТП 50-13</v>
      </c>
      <c r="C863" s="197" t="s">
        <v>2618</v>
      </c>
      <c r="D863" s="198" t="s">
        <v>3648</v>
      </c>
      <c r="E863" s="206" t="str">
        <f>INDEX(ТабЛЭП[],MATCH(ТабТП[Код ПС]&amp;TRIM(G863),ТабЛЭП[Ключ],0),7)</f>
        <v>Y00097</v>
      </c>
      <c r="F863" s="278" t="str">
        <f>INDEX(ТабЛЭП[],MATCH(ТабТП[Код ПС]&amp;TRIM(G863),ТабЛЭП[Ключ],0),1)</f>
        <v>392-036-035</v>
      </c>
      <c r="G863" s="303" t="s">
        <v>236</v>
      </c>
      <c r="H863" s="280" t="str">
        <f>INDEX(ТабПС[],MATCH(I863,Подстанции,0),1)</f>
        <v>392-036</v>
      </c>
      <c r="I863" s="447" t="s">
        <v>255</v>
      </c>
      <c r="J863" s="328"/>
      <c r="K863" s="328"/>
      <c r="M863" s="328"/>
      <c r="N863" s="328"/>
      <c r="O863" s="328"/>
      <c r="P863" s="328"/>
      <c r="Q863" s="328"/>
      <c r="T863" s="328"/>
      <c r="U863" s="328"/>
      <c r="V863" s="328"/>
      <c r="W863" s="328"/>
      <c r="X863" s="328"/>
      <c r="Y863" s="328"/>
      <c r="Z863" s="328"/>
      <c r="AA863" s="328"/>
      <c r="AC863" s="328"/>
      <c r="AD863" s="328"/>
      <c r="AE863" s="328"/>
      <c r="AF863" s="328"/>
      <c r="AH863" s="322"/>
      <c r="AI863" s="328"/>
      <c r="AJ863" s="420" t="s">
        <v>145</v>
      </c>
      <c r="AK863" s="328"/>
      <c r="AL863" s="328"/>
      <c r="AM863" s="210"/>
      <c r="AN863" s="263"/>
      <c r="AO863" s="263"/>
      <c r="AP863" s="263"/>
      <c r="AQ863" s="323"/>
      <c r="AR863" s="323"/>
      <c r="AS863" s="323"/>
      <c r="AT863" s="323"/>
      <c r="AU863" s="323"/>
      <c r="AV863" s="323"/>
      <c r="AW863" s="323"/>
      <c r="AX863" s="323"/>
      <c r="AY863" s="323"/>
      <c r="AZ863" s="323"/>
    </row>
    <row r="864" spans="1:52" s="61" customFormat="1" ht="15.75" hidden="1" customHeight="1" x14ac:dyDescent="0.25">
      <c r="A864" s="197" t="str">
        <f>CONCATENATE(F864,"-",C864)</f>
        <v>392-036-035-00605</v>
      </c>
      <c r="B864" s="261" t="str">
        <f>ТабТП[[#This Row],[Код ВЛ]]&amp;TRIM(ТабТП[[#This Row],[Наименование ТП]])</f>
        <v>392-036-035ТП 66-01</v>
      </c>
      <c r="C864" s="197" t="s">
        <v>814</v>
      </c>
      <c r="D864" s="198" t="s">
        <v>3649</v>
      </c>
      <c r="E864" s="206" t="str">
        <f>INDEX(ТабЛЭП[],MATCH(ТабТП[Код ПС]&amp;TRIM(G864),ТабЛЭП[Ключ],0),7)</f>
        <v>Y00097</v>
      </c>
      <c r="F864" s="278" t="str">
        <f>INDEX(ТабЛЭП[],MATCH(ТабТП[Код ПС]&amp;TRIM(G864),ТабЛЭП[Ключ],0),1)</f>
        <v>392-036-035</v>
      </c>
      <c r="G864" s="303" t="s">
        <v>236</v>
      </c>
      <c r="H864" s="280" t="str">
        <f>INDEX(ТабПС[],MATCH(I864,Подстанции,0),1)</f>
        <v>392-036</v>
      </c>
      <c r="I864" s="447" t="s">
        <v>255</v>
      </c>
      <c r="J864" s="328"/>
      <c r="K864" s="328"/>
      <c r="L864" s="328"/>
      <c r="M864" s="328"/>
      <c r="N864" s="328"/>
      <c r="O864" s="328"/>
      <c r="P864" s="328"/>
      <c r="Q864" s="328"/>
      <c r="R864" s="328"/>
      <c r="S864" s="328"/>
      <c r="T864" s="328"/>
      <c r="U864" s="328"/>
      <c r="V864" s="328"/>
      <c r="W864" s="328"/>
      <c r="X864" s="328"/>
      <c r="Y864" s="328"/>
      <c r="Z864" s="328"/>
      <c r="AA864" s="328"/>
      <c r="AB864" s="328"/>
      <c r="AC864" s="328"/>
      <c r="AD864" s="328"/>
      <c r="AE864" s="328"/>
      <c r="AF864" s="328"/>
      <c r="AG864" s="328"/>
      <c r="AH864" s="322"/>
      <c r="AI864" s="328"/>
      <c r="AJ864" s="420" t="s">
        <v>145</v>
      </c>
      <c r="AK864" s="328"/>
      <c r="AL864" s="328"/>
      <c r="AM864" s="210"/>
      <c r="AN864" s="263"/>
      <c r="AO864" s="263"/>
      <c r="AP864" s="263"/>
      <c r="AQ864" s="323"/>
      <c r="AR864" s="323"/>
      <c r="AS864" s="323"/>
      <c r="AT864" s="323"/>
      <c r="AU864" s="323"/>
      <c r="AV864" s="323"/>
      <c r="AW864" s="323"/>
      <c r="AX864" s="323"/>
      <c r="AY864" s="323"/>
      <c r="AZ864" s="323"/>
    </row>
    <row r="865" spans="1:52" s="61" customFormat="1" ht="15.75" hidden="1" customHeight="1" x14ac:dyDescent="0.25">
      <c r="A865" s="197" t="str">
        <f>CONCATENATE(F865,"-",C865)</f>
        <v>392-036-035-00606</v>
      </c>
      <c r="B865" s="261" t="str">
        <f>ТабТП[[#This Row],[Код ВЛ]]&amp;TRIM(ТабТП[[#This Row],[Наименование ТП]])</f>
        <v>392-036-035ТП 66-03</v>
      </c>
      <c r="C865" s="197" t="s">
        <v>815</v>
      </c>
      <c r="D865" s="198" t="s">
        <v>3650</v>
      </c>
      <c r="E865" s="206" t="str">
        <f>INDEX(ТабЛЭП[],MATCH(ТабТП[Код ПС]&amp;TRIM(G865),ТабЛЭП[Ключ],0),7)</f>
        <v>Y00097</v>
      </c>
      <c r="F865" s="278" t="str">
        <f>INDEX(ТабЛЭП[],MATCH(ТабТП[Код ПС]&amp;TRIM(G865),ТабЛЭП[Ключ],0),1)</f>
        <v>392-036-035</v>
      </c>
      <c r="G865" s="303" t="s">
        <v>236</v>
      </c>
      <c r="H865" s="280" t="str">
        <f>INDEX(ТабПС[],MATCH(I865,Подстанции,0),1)</f>
        <v>392-036</v>
      </c>
      <c r="I865" s="447" t="s">
        <v>255</v>
      </c>
      <c r="J865" s="328"/>
      <c r="K865" s="328"/>
      <c r="L865" s="328"/>
      <c r="M865" s="328"/>
      <c r="N865" s="328"/>
      <c r="O865" s="328"/>
      <c r="P865" s="328"/>
      <c r="Q865" s="328"/>
      <c r="R865" s="328"/>
      <c r="S865" s="328"/>
      <c r="T865" s="328"/>
      <c r="U865" s="328"/>
      <c r="V865" s="328"/>
      <c r="W865" s="328"/>
      <c r="X865" s="328"/>
      <c r="Y865" s="328"/>
      <c r="Z865" s="328"/>
      <c r="AA865" s="328"/>
      <c r="AB865" s="328"/>
      <c r="AC865" s="328"/>
      <c r="AD865" s="328"/>
      <c r="AE865" s="328"/>
      <c r="AF865" s="328"/>
      <c r="AG865" s="328"/>
      <c r="AH865" s="322"/>
      <c r="AI865" s="328"/>
      <c r="AJ865" s="420" t="s">
        <v>145</v>
      </c>
      <c r="AK865" s="328"/>
      <c r="AL865" s="328"/>
      <c r="AM865" s="210"/>
      <c r="AN865" s="263"/>
      <c r="AO865" s="263"/>
      <c r="AP865" s="263"/>
      <c r="AQ865" s="323"/>
      <c r="AR865" s="323"/>
      <c r="AS865" s="323"/>
      <c r="AT865" s="323"/>
      <c r="AU865" s="323"/>
      <c r="AV865" s="323"/>
      <c r="AW865" s="323"/>
      <c r="AX865" s="323"/>
      <c r="AY865" s="323"/>
      <c r="AZ865" s="323"/>
    </row>
    <row r="866" spans="1:52" s="61" customFormat="1" ht="15.75" hidden="1" customHeight="1" x14ac:dyDescent="0.25">
      <c r="A866" s="197" t="str">
        <f>CONCATENATE(F866,"-",C866)</f>
        <v>392-036-035-00607</v>
      </c>
      <c r="B866" s="261" t="str">
        <f>ТабТП[[#This Row],[Код ВЛ]]&amp;TRIM(ТабТП[[#This Row],[Наименование ТП]])</f>
        <v>392-036-035ТП 66-04</v>
      </c>
      <c r="C866" s="197" t="s">
        <v>816</v>
      </c>
      <c r="D866" s="198" t="s">
        <v>3651</v>
      </c>
      <c r="E866" s="206" t="str">
        <f>INDEX(ТабЛЭП[],MATCH(ТабТП[Код ПС]&amp;TRIM(G866),ТабЛЭП[Ключ],0),7)</f>
        <v>Y00097</v>
      </c>
      <c r="F866" s="278" t="str">
        <f>INDEX(ТабЛЭП[],MATCH(ТабТП[Код ПС]&amp;TRIM(G866),ТабЛЭП[Ключ],0),1)</f>
        <v>392-036-035</v>
      </c>
      <c r="G866" s="303" t="s">
        <v>236</v>
      </c>
      <c r="H866" s="280" t="str">
        <f>INDEX(ТабПС[],MATCH(I866,Подстанции,0),1)</f>
        <v>392-036</v>
      </c>
      <c r="I866" s="447" t="s">
        <v>255</v>
      </c>
      <c r="J866" s="328"/>
      <c r="K866" s="328"/>
      <c r="L866" s="328"/>
      <c r="M866" s="328"/>
      <c r="N866" s="328"/>
      <c r="O866" s="328"/>
      <c r="P866" s="328"/>
      <c r="Q866" s="328"/>
      <c r="R866" s="328"/>
      <c r="S866" s="328"/>
      <c r="T866" s="328"/>
      <c r="U866" s="328"/>
      <c r="V866" s="328"/>
      <c r="W866" s="328"/>
      <c r="X866" s="328"/>
      <c r="Y866" s="328"/>
      <c r="Z866" s="328"/>
      <c r="AA866" s="328"/>
      <c r="AB866" s="328"/>
      <c r="AC866" s="328"/>
      <c r="AD866" s="328"/>
      <c r="AE866" s="328"/>
      <c r="AF866" s="328"/>
      <c r="AG866" s="328"/>
      <c r="AH866" s="322"/>
      <c r="AI866" s="328"/>
      <c r="AJ866" s="420" t="s">
        <v>145</v>
      </c>
      <c r="AK866" s="328"/>
      <c r="AL866" s="328"/>
      <c r="AM866" s="210"/>
      <c r="AN866" s="263"/>
      <c r="AO866" s="263"/>
      <c r="AP866" s="263"/>
      <c r="AQ866" s="323"/>
      <c r="AR866" s="323"/>
      <c r="AS866" s="323"/>
      <c r="AT866" s="323"/>
      <c r="AU866" s="323"/>
      <c r="AV866" s="323"/>
      <c r="AW866" s="323"/>
      <c r="AX866" s="323"/>
      <c r="AY866" s="323"/>
      <c r="AZ866" s="323"/>
    </row>
    <row r="867" spans="1:52" s="61" customFormat="1" ht="15.75" hidden="1" customHeight="1" x14ac:dyDescent="0.25">
      <c r="A867" s="197" t="str">
        <f>CONCATENATE(F867,"-",C867)</f>
        <v>392-036-035-00608</v>
      </c>
      <c r="B867" s="261" t="str">
        <f>ТабТП[[#This Row],[Код ВЛ]]&amp;TRIM(ТабТП[[#This Row],[Наименование ТП]])</f>
        <v>392-036-035ТП 66-05</v>
      </c>
      <c r="C867" s="197" t="s">
        <v>817</v>
      </c>
      <c r="D867" s="198" t="s">
        <v>3652</v>
      </c>
      <c r="E867" s="206" t="str">
        <f>INDEX(ТабЛЭП[],MATCH(ТабТП[Код ПС]&amp;TRIM(G867),ТабЛЭП[Ключ],0),7)</f>
        <v>Y00097</v>
      </c>
      <c r="F867" s="278" t="str">
        <f>INDEX(ТабЛЭП[],MATCH(ТабТП[Код ПС]&amp;TRIM(G867),ТабЛЭП[Ключ],0),1)</f>
        <v>392-036-035</v>
      </c>
      <c r="G867" s="303" t="s">
        <v>236</v>
      </c>
      <c r="H867" s="280" t="str">
        <f>INDEX(ТабПС[],MATCH(I867,Подстанции,0),1)</f>
        <v>392-036</v>
      </c>
      <c r="I867" s="447" t="s">
        <v>255</v>
      </c>
      <c r="J867" s="328"/>
      <c r="K867" s="328"/>
      <c r="L867" s="328"/>
      <c r="M867" s="328"/>
      <c r="N867" s="328"/>
      <c r="O867" s="328"/>
      <c r="P867" s="328"/>
      <c r="Q867" s="328"/>
      <c r="R867" s="328"/>
      <c r="S867" s="328"/>
      <c r="T867" s="328"/>
      <c r="U867" s="328"/>
      <c r="V867" s="328"/>
      <c r="W867" s="328"/>
      <c r="X867" s="328"/>
      <c r="Y867" s="328"/>
      <c r="Z867" s="328"/>
      <c r="AA867" s="328"/>
      <c r="AB867" s="328"/>
      <c r="AC867" s="328"/>
      <c r="AD867" s="328"/>
      <c r="AE867" s="328"/>
      <c r="AF867" s="328"/>
      <c r="AG867" s="328"/>
      <c r="AH867" s="322"/>
      <c r="AI867" s="328"/>
      <c r="AJ867" s="420" t="s">
        <v>145</v>
      </c>
      <c r="AK867" s="328"/>
      <c r="AL867" s="328"/>
      <c r="AM867" s="210"/>
      <c r="AN867" s="263"/>
      <c r="AO867" s="263"/>
      <c r="AP867" s="263"/>
      <c r="AQ867" s="323"/>
      <c r="AR867" s="323"/>
      <c r="AS867" s="323"/>
      <c r="AT867" s="323"/>
      <c r="AU867" s="323"/>
      <c r="AV867" s="323"/>
      <c r="AW867" s="323"/>
      <c r="AX867" s="323"/>
      <c r="AY867" s="323"/>
      <c r="AZ867" s="323"/>
    </row>
    <row r="868" spans="1:52" s="61" customFormat="1" ht="15.75" hidden="1" customHeight="1" x14ac:dyDescent="0.25">
      <c r="A868" s="197" t="str">
        <f>CONCATENATE(F868,"-",C868)</f>
        <v>392-036-035-00609</v>
      </c>
      <c r="B868" s="261" t="str">
        <f>ТабТП[[#This Row],[Код ВЛ]]&amp;TRIM(ТабТП[[#This Row],[Наименование ТП]])</f>
        <v>392-036-035ТП 66-06</v>
      </c>
      <c r="C868" s="197" t="s">
        <v>818</v>
      </c>
      <c r="D868" s="198" t="s">
        <v>3653</v>
      </c>
      <c r="E868" s="206" t="str">
        <f>INDEX(ТабЛЭП[],MATCH(ТабТП[Код ПС]&amp;TRIM(G868),ТабЛЭП[Ключ],0),7)</f>
        <v>Y00097</v>
      </c>
      <c r="F868" s="278" t="str">
        <f>INDEX(ТабЛЭП[],MATCH(ТабТП[Код ПС]&amp;TRIM(G868),ТабЛЭП[Ключ],0),1)</f>
        <v>392-036-035</v>
      </c>
      <c r="G868" s="303" t="s">
        <v>236</v>
      </c>
      <c r="H868" s="280" t="str">
        <f>INDEX(ТабПС[],MATCH(I868,Подстанции,0),1)</f>
        <v>392-036</v>
      </c>
      <c r="I868" s="447" t="s">
        <v>255</v>
      </c>
      <c r="J868" s="328"/>
      <c r="K868" s="328"/>
      <c r="L868" s="328"/>
      <c r="M868" s="328"/>
      <c r="N868" s="328"/>
      <c r="O868" s="328"/>
      <c r="P868" s="328"/>
      <c r="Q868" s="328"/>
      <c r="R868" s="328"/>
      <c r="S868" s="328"/>
      <c r="T868" s="328"/>
      <c r="U868" s="328"/>
      <c r="V868" s="328"/>
      <c r="W868" s="328"/>
      <c r="X868" s="328"/>
      <c r="Y868" s="328"/>
      <c r="Z868" s="328"/>
      <c r="AA868" s="328"/>
      <c r="AB868" s="328"/>
      <c r="AC868" s="328"/>
      <c r="AD868" s="328"/>
      <c r="AE868" s="328"/>
      <c r="AF868" s="328"/>
      <c r="AG868" s="328"/>
      <c r="AH868" s="322"/>
      <c r="AI868" s="328"/>
      <c r="AJ868" s="420" t="s">
        <v>145</v>
      </c>
      <c r="AK868" s="328"/>
      <c r="AL868" s="328"/>
      <c r="AM868" s="210"/>
      <c r="AN868" s="263"/>
      <c r="AO868" s="263"/>
      <c r="AP868" s="263"/>
      <c r="AQ868" s="323"/>
      <c r="AR868" s="323"/>
      <c r="AS868" s="323"/>
      <c r="AT868" s="323"/>
      <c r="AU868" s="323"/>
      <c r="AV868" s="323"/>
      <c r="AW868" s="323"/>
      <c r="AX868" s="323"/>
      <c r="AY868" s="323"/>
      <c r="AZ868" s="323"/>
    </row>
    <row r="869" spans="1:52" s="61" customFormat="1" ht="15.75" hidden="1" customHeight="1" x14ac:dyDescent="0.25">
      <c r="A869" s="197" t="str">
        <f>CONCATENATE(F869,"-",C869)</f>
        <v>392-036-035-00610</v>
      </c>
      <c r="B869" s="261" t="str">
        <f>ТабТП[[#This Row],[Код ВЛ]]&amp;TRIM(ТабТП[[#This Row],[Наименование ТП]])</f>
        <v>392-036-035ТП 66-08</v>
      </c>
      <c r="C869" s="197" t="s">
        <v>819</v>
      </c>
      <c r="D869" s="198" t="s">
        <v>3654</v>
      </c>
      <c r="E869" s="206" t="str">
        <f>INDEX(ТабЛЭП[],MATCH(ТабТП[Код ПС]&amp;TRIM(G869),ТабЛЭП[Ключ],0),7)</f>
        <v>Y00097</v>
      </c>
      <c r="F869" s="278" t="str">
        <f>INDEX(ТабЛЭП[],MATCH(ТабТП[Код ПС]&amp;TRIM(G869),ТабЛЭП[Ключ],0),1)</f>
        <v>392-036-035</v>
      </c>
      <c r="G869" s="303" t="s">
        <v>236</v>
      </c>
      <c r="H869" s="280" t="str">
        <f>INDEX(ТабПС[],MATCH(I869,Подстанции,0),1)</f>
        <v>392-036</v>
      </c>
      <c r="I869" s="447" t="s">
        <v>255</v>
      </c>
      <c r="J869" s="328"/>
      <c r="K869" s="328"/>
      <c r="L869" s="328"/>
      <c r="M869" s="328"/>
      <c r="N869" s="328"/>
      <c r="O869" s="328"/>
      <c r="P869" s="328"/>
      <c r="Q869" s="328"/>
      <c r="R869" s="328"/>
      <c r="S869" s="328"/>
      <c r="T869" s="328"/>
      <c r="U869" s="328"/>
      <c r="V869" s="328"/>
      <c r="W869" s="328"/>
      <c r="X869" s="328"/>
      <c r="Y869" s="328"/>
      <c r="Z869" s="328"/>
      <c r="AA869" s="328"/>
      <c r="AB869" s="328"/>
      <c r="AC869" s="328"/>
      <c r="AD869" s="328"/>
      <c r="AE869" s="328"/>
      <c r="AF869" s="328"/>
      <c r="AG869" s="328"/>
      <c r="AH869" s="322"/>
      <c r="AI869" s="328"/>
      <c r="AJ869" s="420" t="s">
        <v>145</v>
      </c>
      <c r="AK869" s="328"/>
      <c r="AL869" s="328"/>
      <c r="AM869" s="210"/>
      <c r="AN869" s="263"/>
      <c r="AO869" s="263"/>
      <c r="AP869" s="263"/>
      <c r="AQ869" s="323"/>
      <c r="AR869" s="323"/>
      <c r="AS869" s="323"/>
      <c r="AT869" s="323"/>
      <c r="AU869" s="323"/>
      <c r="AV869" s="323"/>
      <c r="AW869" s="323"/>
      <c r="AX869" s="323"/>
      <c r="AY869" s="323"/>
      <c r="AZ869" s="323"/>
    </row>
    <row r="870" spans="1:52" s="61" customFormat="1" ht="15.75" hidden="1" customHeight="1" x14ac:dyDescent="0.25">
      <c r="A870" s="197" t="str">
        <f>CONCATENATE(F870,"-",C870)</f>
        <v>392-036-035-00611</v>
      </c>
      <c r="B870" s="261" t="str">
        <f>ТабТП[[#This Row],[Код ВЛ]]&amp;TRIM(ТабТП[[#This Row],[Наименование ТП]])</f>
        <v>392-036-035ТП 66-09 Т-1</v>
      </c>
      <c r="C870" s="197" t="s">
        <v>820</v>
      </c>
      <c r="D870" s="198" t="s">
        <v>3655</v>
      </c>
      <c r="E870" s="206" t="str">
        <f>INDEX(ТабЛЭП[],MATCH(ТабТП[Код ПС]&amp;TRIM(G870),ТабЛЭП[Ключ],0),7)</f>
        <v>Y00097</v>
      </c>
      <c r="F870" s="278" t="str">
        <f>INDEX(ТабЛЭП[],MATCH(ТабТП[Код ПС]&amp;TRIM(G870),ТабЛЭП[Ключ],0),1)</f>
        <v>392-036-035</v>
      </c>
      <c r="G870" s="303" t="s">
        <v>236</v>
      </c>
      <c r="H870" s="280" t="str">
        <f>INDEX(ТабПС[],MATCH(I870,Подстанции,0),1)</f>
        <v>392-036</v>
      </c>
      <c r="I870" s="447" t="s">
        <v>255</v>
      </c>
      <c r="J870" s="328"/>
      <c r="K870" s="328"/>
      <c r="L870" s="328"/>
      <c r="M870" s="328"/>
      <c r="N870" s="328"/>
      <c r="O870" s="328"/>
      <c r="P870" s="328"/>
      <c r="Q870" s="328"/>
      <c r="R870" s="328"/>
      <c r="S870" s="328"/>
      <c r="T870" s="328"/>
      <c r="U870" s="328"/>
      <c r="V870" s="328"/>
      <c r="W870" s="328"/>
      <c r="X870" s="328"/>
      <c r="Y870" s="328"/>
      <c r="Z870" s="328"/>
      <c r="AA870" s="328"/>
      <c r="AB870" s="328"/>
      <c r="AC870" s="328"/>
      <c r="AD870" s="328"/>
      <c r="AE870" s="328"/>
      <c r="AF870" s="328"/>
      <c r="AG870" s="328"/>
      <c r="AH870" s="322"/>
      <c r="AI870" s="328"/>
      <c r="AJ870" s="420" t="s">
        <v>145</v>
      </c>
      <c r="AK870" s="328"/>
      <c r="AL870" s="328"/>
      <c r="AM870" s="210"/>
      <c r="AN870" s="263"/>
      <c r="AO870" s="263"/>
      <c r="AP870" s="263"/>
      <c r="AQ870" s="323"/>
      <c r="AR870" s="323"/>
      <c r="AS870" s="323"/>
      <c r="AT870" s="323"/>
      <c r="AU870" s="323"/>
      <c r="AV870" s="323"/>
      <c r="AW870" s="323"/>
      <c r="AX870" s="323"/>
      <c r="AY870" s="323"/>
      <c r="AZ870" s="323"/>
    </row>
    <row r="871" spans="1:52" s="61" customFormat="1" ht="15.75" hidden="1" customHeight="1" x14ac:dyDescent="0.25">
      <c r="A871" s="197" t="str">
        <f>CONCATENATE(F871,"-",C871)</f>
        <v>392-036-035-00612</v>
      </c>
      <c r="B871" s="261" t="str">
        <f>ТабТП[[#This Row],[Код ВЛ]]&amp;TRIM(ТабТП[[#This Row],[Наименование ТП]])</f>
        <v>392-036-035"#искл. ТП 66-10 аб. МАУСлужба заказчика застройщика причина: неизвестна"</v>
      </c>
      <c r="C871" s="197" t="s">
        <v>821</v>
      </c>
      <c r="D871" s="451" t="s">
        <v>6139</v>
      </c>
      <c r="E871" s="206" t="str">
        <f>INDEX(ТабЛЭП[],MATCH(ТабТП[Код ПС]&amp;TRIM(G871),ТабЛЭП[Ключ],0),7)</f>
        <v>Y00097</v>
      </c>
      <c r="F871" s="278" t="str">
        <f>INDEX(ТабЛЭП[],MATCH(ТабТП[Код ПС]&amp;TRIM(G871),ТабЛЭП[Ключ],0),1)</f>
        <v>392-036-035</v>
      </c>
      <c r="G871" s="303" t="s">
        <v>236</v>
      </c>
      <c r="H871" s="280" t="str">
        <f>INDEX(ТабПС[],MATCH(I871,Подстанции,0),1)</f>
        <v>392-036</v>
      </c>
      <c r="I871" s="447" t="s">
        <v>255</v>
      </c>
      <c r="J871" s="328"/>
      <c r="K871" s="328"/>
      <c r="L871" s="328"/>
      <c r="M871" s="328"/>
      <c r="N871" s="328"/>
      <c r="O871" s="328"/>
      <c r="P871" s="328"/>
      <c r="Q871" s="328"/>
      <c r="R871" s="328"/>
      <c r="S871" s="328"/>
      <c r="T871" s="328"/>
      <c r="U871" s="328"/>
      <c r="V871" s="328"/>
      <c r="W871" s="328"/>
      <c r="X871" s="328"/>
      <c r="Y871" s="328"/>
      <c r="Z871" s="328"/>
      <c r="AA871" s="328"/>
      <c r="AB871" s="328"/>
      <c r="AC871" s="328"/>
      <c r="AD871" s="328"/>
      <c r="AE871" s="328"/>
      <c r="AF871" s="328"/>
      <c r="AG871" s="328"/>
      <c r="AH871" s="322"/>
      <c r="AI871" s="328"/>
      <c r="AJ871" s="420" t="s">
        <v>145</v>
      </c>
      <c r="AK871" s="328"/>
      <c r="AL871" s="328"/>
      <c r="AM871" s="210"/>
      <c r="AN871" s="263"/>
      <c r="AO871" s="263"/>
      <c r="AP871" s="263"/>
      <c r="AQ871" s="323"/>
      <c r="AR871" s="323"/>
      <c r="AS871" s="323"/>
      <c r="AT871" s="323"/>
      <c r="AU871" s="323"/>
      <c r="AV871" s="323"/>
      <c r="AW871" s="323"/>
      <c r="AX871" s="323"/>
      <c r="AY871" s="323"/>
      <c r="AZ871" s="323"/>
    </row>
    <row r="872" spans="1:52" s="61" customFormat="1" ht="15.75" hidden="1" customHeight="1" x14ac:dyDescent="0.25">
      <c r="A872" s="197" t="str">
        <f>CONCATENATE(F872,"-",C872)</f>
        <v>392-036-035-00613</v>
      </c>
      <c r="B872" s="261" t="str">
        <f>ТабТП[[#This Row],[Код ВЛ]]&amp;TRIM(ТабТП[[#This Row],[Наименование ТП]])</f>
        <v>392-036-035ТП 66-13</v>
      </c>
      <c r="C872" s="197" t="s">
        <v>822</v>
      </c>
      <c r="D872" s="198" t="s">
        <v>3656</v>
      </c>
      <c r="E872" s="206" t="str">
        <f>INDEX(ТабЛЭП[],MATCH(ТабТП[Код ПС]&amp;TRIM(G872),ТабЛЭП[Ключ],0),7)</f>
        <v>Y00097</v>
      </c>
      <c r="F872" s="278" t="str">
        <f>INDEX(ТабЛЭП[],MATCH(ТабТП[Код ПС]&amp;TRIM(G872),ТабЛЭП[Ключ],0),1)</f>
        <v>392-036-035</v>
      </c>
      <c r="G872" s="303" t="s">
        <v>236</v>
      </c>
      <c r="H872" s="280" t="str">
        <f>INDEX(ТабПС[],MATCH(I872,Подстанции,0),1)</f>
        <v>392-036</v>
      </c>
      <c r="I872" s="447" t="s">
        <v>255</v>
      </c>
      <c r="J872" s="328"/>
      <c r="K872" s="328"/>
      <c r="L872" s="328"/>
      <c r="M872" s="328"/>
      <c r="N872" s="328"/>
      <c r="O872" s="328"/>
      <c r="P872" s="328"/>
      <c r="Q872" s="328"/>
      <c r="R872" s="328"/>
      <c r="S872" s="328"/>
      <c r="T872" s="328"/>
      <c r="U872" s="328"/>
      <c r="V872" s="328"/>
      <c r="W872" s="328"/>
      <c r="X872" s="328"/>
      <c r="Y872" s="328"/>
      <c r="Z872" s="328"/>
      <c r="AA872" s="328"/>
      <c r="AB872" s="328"/>
      <c r="AC872" s="328"/>
      <c r="AD872" s="328"/>
      <c r="AE872" s="328"/>
      <c r="AF872" s="328"/>
      <c r="AG872" s="328"/>
      <c r="AH872" s="322"/>
      <c r="AI872" s="328"/>
      <c r="AJ872" s="420" t="s">
        <v>145</v>
      </c>
      <c r="AK872" s="328"/>
      <c r="AL872" s="328"/>
      <c r="AM872" s="210"/>
      <c r="AN872" s="263"/>
      <c r="AO872" s="263"/>
      <c r="AP872" s="263"/>
      <c r="AQ872" s="323"/>
      <c r="AR872" s="323"/>
      <c r="AS872" s="323"/>
      <c r="AT872" s="323"/>
      <c r="AU872" s="323"/>
      <c r="AV872" s="323"/>
      <c r="AW872" s="323"/>
      <c r="AX872" s="323"/>
      <c r="AY872" s="323"/>
      <c r="AZ872" s="323"/>
    </row>
    <row r="873" spans="1:52" s="61" customFormat="1" ht="15.75" hidden="1" customHeight="1" x14ac:dyDescent="0.25">
      <c r="A873" s="197" t="str">
        <f>CONCATENATE(F873,"-",C873)</f>
        <v>392-036-035-00614</v>
      </c>
      <c r="B873" s="261" t="str">
        <f>ТабТП[[#This Row],[Код ВЛ]]&amp;TRIM(ТабТП[[#This Row],[Наименование ТП]])</f>
        <v>392-036-035ТП 66-14</v>
      </c>
      <c r="C873" s="197" t="s">
        <v>823</v>
      </c>
      <c r="D873" s="198" t="s">
        <v>3657</v>
      </c>
      <c r="E873" s="206" t="str">
        <f>INDEX(ТабЛЭП[],MATCH(ТабТП[Код ПС]&amp;TRIM(G873),ТабЛЭП[Ключ],0),7)</f>
        <v>Y00097</v>
      </c>
      <c r="F873" s="278" t="str">
        <f>INDEX(ТабЛЭП[],MATCH(ТабТП[Код ПС]&amp;TRIM(G873),ТабЛЭП[Ключ],0),1)</f>
        <v>392-036-035</v>
      </c>
      <c r="G873" s="303" t="s">
        <v>236</v>
      </c>
      <c r="H873" s="280" t="str">
        <f>INDEX(ТабПС[],MATCH(I873,Подстанции,0),1)</f>
        <v>392-036</v>
      </c>
      <c r="I873" s="447" t="s">
        <v>255</v>
      </c>
      <c r="J873" s="328"/>
      <c r="K873" s="328"/>
      <c r="L873" s="328"/>
      <c r="M873" s="328"/>
      <c r="N873" s="328"/>
      <c r="O873" s="328"/>
      <c r="P873" s="328"/>
      <c r="Q873" s="328"/>
      <c r="R873" s="328"/>
      <c r="S873" s="328"/>
      <c r="T873" s="328"/>
      <c r="U873" s="328"/>
      <c r="V873" s="328"/>
      <c r="W873" s="328"/>
      <c r="X873" s="328"/>
      <c r="Y873" s="328"/>
      <c r="Z873" s="328"/>
      <c r="AA873" s="328"/>
      <c r="AB873" s="328"/>
      <c r="AC873" s="328"/>
      <c r="AD873" s="328"/>
      <c r="AE873" s="328"/>
      <c r="AF873" s="328"/>
      <c r="AG873" s="328"/>
      <c r="AH873" s="322"/>
      <c r="AI873" s="328"/>
      <c r="AJ873" s="420" t="s">
        <v>145</v>
      </c>
      <c r="AK873" s="328"/>
      <c r="AL873" s="328"/>
      <c r="AM873" s="210"/>
      <c r="AN873" s="263"/>
      <c r="AO873" s="263"/>
      <c r="AP873" s="263"/>
      <c r="AQ873" s="323"/>
      <c r="AR873" s="323"/>
      <c r="AS873" s="323"/>
      <c r="AT873" s="323"/>
      <c r="AU873" s="323"/>
      <c r="AV873" s="323"/>
      <c r="AW873" s="323"/>
      <c r="AX873" s="323"/>
      <c r="AY873" s="323"/>
      <c r="AZ873" s="323"/>
    </row>
    <row r="874" spans="1:52" s="61" customFormat="1" ht="15.75" hidden="1" customHeight="1" x14ac:dyDescent="0.25">
      <c r="A874" s="197" t="str">
        <f>CONCATENATE(F874,"-",C874)</f>
        <v>392-036-035-00615</v>
      </c>
      <c r="B874" s="261" t="str">
        <f>ТабТП[[#This Row],[Код ВЛ]]&amp;TRIM(ТабТП[[#This Row],[Наименование ТП]])</f>
        <v>392-036-035"#искл. ТП 66-16 аб. г.Гусев отвод газопровода причина: неизвестна"</v>
      </c>
      <c r="C874" s="197" t="s">
        <v>824</v>
      </c>
      <c r="D874" s="451" t="s">
        <v>6140</v>
      </c>
      <c r="E874" s="206" t="str">
        <f>INDEX(ТабЛЭП[],MATCH(ТабТП[Код ПС]&amp;TRIM(G874),ТабЛЭП[Ключ],0),7)</f>
        <v>Y00097</v>
      </c>
      <c r="F874" s="278" t="str">
        <f>INDEX(ТабЛЭП[],MATCH(ТабТП[Код ПС]&amp;TRIM(G874),ТабЛЭП[Ключ],0),1)</f>
        <v>392-036-035</v>
      </c>
      <c r="G874" s="303" t="s">
        <v>236</v>
      </c>
      <c r="H874" s="280" t="str">
        <f>INDEX(ТабПС[],MATCH(I874,Подстанции,0),1)</f>
        <v>392-036</v>
      </c>
      <c r="I874" s="447" t="s">
        <v>255</v>
      </c>
      <c r="J874" s="328"/>
      <c r="K874" s="328"/>
      <c r="L874" s="328"/>
      <c r="M874" s="328"/>
      <c r="N874" s="328"/>
      <c r="O874" s="328"/>
      <c r="P874" s="328"/>
      <c r="Q874" s="328"/>
      <c r="R874" s="328"/>
      <c r="S874" s="328"/>
      <c r="T874" s="328"/>
      <c r="U874" s="328"/>
      <c r="V874" s="328"/>
      <c r="W874" s="328"/>
      <c r="X874" s="328"/>
      <c r="Y874" s="328"/>
      <c r="Z874" s="328"/>
      <c r="AA874" s="328"/>
      <c r="AB874" s="328"/>
      <c r="AC874" s="328"/>
      <c r="AD874" s="328"/>
      <c r="AE874" s="328"/>
      <c r="AF874" s="328"/>
      <c r="AG874" s="328"/>
      <c r="AH874" s="322"/>
      <c r="AI874" s="328"/>
      <c r="AJ874" s="420" t="s">
        <v>145</v>
      </c>
      <c r="AK874" s="328"/>
      <c r="AL874" s="328"/>
      <c r="AM874" s="210"/>
      <c r="AN874" s="263"/>
      <c r="AO874" s="263"/>
      <c r="AP874" s="263"/>
      <c r="AQ874" s="323"/>
      <c r="AR874" s="323"/>
      <c r="AS874" s="323"/>
      <c r="AT874" s="323"/>
      <c r="AU874" s="323"/>
      <c r="AV874" s="323"/>
      <c r="AW874" s="323"/>
      <c r="AX874" s="323"/>
      <c r="AY874" s="323"/>
      <c r="AZ874" s="323"/>
    </row>
    <row r="875" spans="1:52" s="61" customFormat="1" ht="15.75" hidden="1" customHeight="1" x14ac:dyDescent="0.25">
      <c r="A875" s="197" t="str">
        <f>CONCATENATE(F875,"-",C875)</f>
        <v>392-036-035-00616</v>
      </c>
      <c r="B875" s="261" t="str">
        <f>ТабТП[[#This Row],[Код ВЛ]]&amp;TRIM(ТабТП[[#This Row],[Наименование ТП]])</f>
        <v>392-036-035ТП 66-17</v>
      </c>
      <c r="C875" s="197" t="s">
        <v>825</v>
      </c>
      <c r="D875" s="198" t="s">
        <v>3658</v>
      </c>
      <c r="E875" s="206" t="str">
        <f>INDEX(ТабЛЭП[],MATCH(ТабТП[Код ПС]&amp;TRIM(G875),ТабЛЭП[Ключ],0),7)</f>
        <v>Y00097</v>
      </c>
      <c r="F875" s="278" t="str">
        <f>INDEX(ТабЛЭП[],MATCH(ТабТП[Код ПС]&amp;TRIM(G875),ТабЛЭП[Ключ],0),1)</f>
        <v>392-036-035</v>
      </c>
      <c r="G875" s="303" t="s">
        <v>236</v>
      </c>
      <c r="H875" s="280" t="str">
        <f>INDEX(ТабПС[],MATCH(I875,Подстанции,0),1)</f>
        <v>392-036</v>
      </c>
      <c r="I875" s="447" t="s">
        <v>255</v>
      </c>
      <c r="J875" s="328"/>
      <c r="K875" s="328"/>
      <c r="L875" s="328"/>
      <c r="M875" s="328"/>
      <c r="N875" s="328"/>
      <c r="O875" s="328"/>
      <c r="P875" s="328"/>
      <c r="Q875" s="328"/>
      <c r="R875" s="328"/>
      <c r="S875" s="328"/>
      <c r="T875" s="328"/>
      <c r="U875" s="328"/>
      <c r="V875" s="328"/>
      <c r="W875" s="328"/>
      <c r="X875" s="328"/>
      <c r="Y875" s="328"/>
      <c r="Z875" s="328"/>
      <c r="AA875" s="328"/>
      <c r="AB875" s="328"/>
      <c r="AC875" s="328"/>
      <c r="AD875" s="328"/>
      <c r="AE875" s="328"/>
      <c r="AF875" s="328"/>
      <c r="AG875" s="328"/>
      <c r="AH875" s="322"/>
      <c r="AI875" s="328"/>
      <c r="AJ875" s="420" t="s">
        <v>145</v>
      </c>
      <c r="AK875" s="328"/>
      <c r="AL875" s="328"/>
      <c r="AM875" s="210"/>
      <c r="AN875" s="263"/>
      <c r="AO875" s="263"/>
      <c r="AP875" s="263"/>
      <c r="AQ875" s="323"/>
      <c r="AR875" s="323"/>
      <c r="AS875" s="323"/>
      <c r="AT875" s="323"/>
      <c r="AU875" s="323"/>
      <c r="AV875" s="323"/>
      <c r="AW875" s="323"/>
      <c r="AX875" s="323"/>
      <c r="AY875" s="323"/>
      <c r="AZ875" s="323"/>
    </row>
    <row r="876" spans="1:52" s="61" customFormat="1" ht="15.75" hidden="1" customHeight="1" x14ac:dyDescent="0.25">
      <c r="A876" s="197" t="str">
        <f>CONCATENATE(F876,"-",C876)</f>
        <v>392-036-035-00617</v>
      </c>
      <c r="B876" s="261" t="str">
        <f>ТабТП[[#This Row],[Код ВЛ]]&amp;TRIM(ТабТП[[#This Row],[Наименование ТП]])</f>
        <v>392-036-035ТП 66-18</v>
      </c>
      <c r="C876" s="197" t="s">
        <v>826</v>
      </c>
      <c r="D876" s="198" t="s">
        <v>3659</v>
      </c>
      <c r="E876" s="206" t="str">
        <f>INDEX(ТабЛЭП[],MATCH(ТабТП[Код ПС]&amp;TRIM(G876),ТабЛЭП[Ключ],0),7)</f>
        <v>Y00097</v>
      </c>
      <c r="F876" s="278" t="str">
        <f>INDEX(ТабЛЭП[],MATCH(ТабТП[Код ПС]&amp;TRIM(G876),ТабЛЭП[Ключ],0),1)</f>
        <v>392-036-035</v>
      </c>
      <c r="G876" s="303" t="s">
        <v>236</v>
      </c>
      <c r="H876" s="280" t="str">
        <f>INDEX(ТабПС[],MATCH(I876,Подстанции,0),1)</f>
        <v>392-036</v>
      </c>
      <c r="I876" s="447" t="s">
        <v>255</v>
      </c>
      <c r="J876" s="328"/>
      <c r="K876" s="328"/>
      <c r="L876" s="328"/>
      <c r="M876" s="328"/>
      <c r="N876" s="328"/>
      <c r="O876" s="328"/>
      <c r="P876" s="328"/>
      <c r="Q876" s="328"/>
      <c r="R876" s="328"/>
      <c r="S876" s="328"/>
      <c r="T876" s="328"/>
      <c r="U876" s="328"/>
      <c r="V876" s="328"/>
      <c r="W876" s="328"/>
      <c r="X876" s="328"/>
      <c r="Y876" s="328"/>
      <c r="Z876" s="328"/>
      <c r="AA876" s="328"/>
      <c r="AB876" s="328"/>
      <c r="AC876" s="328"/>
      <c r="AD876" s="328"/>
      <c r="AE876" s="328"/>
      <c r="AF876" s="328"/>
      <c r="AG876" s="328"/>
      <c r="AH876" s="322"/>
      <c r="AI876" s="328"/>
      <c r="AJ876" s="420" t="s">
        <v>145</v>
      </c>
      <c r="AK876" s="328"/>
      <c r="AL876" s="328"/>
      <c r="AM876" s="210"/>
      <c r="AN876" s="263"/>
      <c r="AO876" s="263"/>
      <c r="AP876" s="263"/>
      <c r="AQ876" s="323"/>
      <c r="AR876" s="323"/>
      <c r="AS876" s="323"/>
      <c r="AT876" s="323"/>
      <c r="AU876" s="323"/>
      <c r="AV876" s="323"/>
      <c r="AW876" s="323"/>
      <c r="AX876" s="323"/>
      <c r="AY876" s="323"/>
      <c r="AZ876" s="323"/>
    </row>
    <row r="877" spans="1:52" s="61" customFormat="1" ht="15.75" hidden="1" customHeight="1" x14ac:dyDescent="0.25">
      <c r="A877" s="197" t="str">
        <f>CONCATENATE(F877,"-",C877)</f>
        <v>392-036-035-00618</v>
      </c>
      <c r="B877" s="261" t="str">
        <f>ТабТП[[#This Row],[Код ВЛ]]&amp;TRIM(ТабТП[[#This Row],[Наименование ТП]])</f>
        <v>392-036-035ТП 66-20 КФХ Дмитроченко</v>
      </c>
      <c r="C877" s="197" t="s">
        <v>827</v>
      </c>
      <c r="D877" s="198" t="s">
        <v>3660</v>
      </c>
      <c r="E877" s="206" t="str">
        <f>INDEX(ТабЛЭП[],MATCH(ТабТП[Код ПС]&amp;TRIM(G877),ТабЛЭП[Ключ],0),7)</f>
        <v>Y00097</v>
      </c>
      <c r="F877" s="278" t="str">
        <f>INDEX(ТабЛЭП[],MATCH(ТабТП[Код ПС]&amp;TRIM(G877),ТабЛЭП[Ключ],0),1)</f>
        <v>392-036-035</v>
      </c>
      <c r="G877" s="303" t="s">
        <v>236</v>
      </c>
      <c r="H877" s="280" t="str">
        <f>INDEX(ТабПС[],MATCH(I877,Подстанции,0),1)</f>
        <v>392-036</v>
      </c>
      <c r="I877" s="447" t="s">
        <v>255</v>
      </c>
      <c r="J877" s="328"/>
      <c r="K877" s="328"/>
      <c r="L877" s="328"/>
      <c r="M877" s="328"/>
      <c r="N877" s="328"/>
      <c r="O877" s="328"/>
      <c r="P877" s="328"/>
      <c r="Q877" s="328"/>
      <c r="R877" s="328"/>
      <c r="S877" s="328"/>
      <c r="T877" s="328"/>
      <c r="U877" s="328"/>
      <c r="V877" s="328"/>
      <c r="W877" s="328"/>
      <c r="X877" s="328"/>
      <c r="Y877" s="328"/>
      <c r="Z877" s="328"/>
      <c r="AA877" s="328"/>
      <c r="AB877" s="328"/>
      <c r="AC877" s="328"/>
      <c r="AD877" s="328"/>
      <c r="AE877" s="328"/>
      <c r="AF877" s="328"/>
      <c r="AG877" s="328"/>
      <c r="AH877" s="322"/>
      <c r="AI877" s="328"/>
      <c r="AJ877" s="420" t="s">
        <v>145</v>
      </c>
      <c r="AK877" s="328"/>
      <c r="AL877" s="328"/>
      <c r="AM877" s="210"/>
      <c r="AN877" s="263"/>
      <c r="AO877" s="263"/>
      <c r="AP877" s="263"/>
      <c r="AQ877" s="323"/>
      <c r="AR877" s="323"/>
      <c r="AS877" s="323"/>
      <c r="AT877" s="323"/>
      <c r="AU877" s="323"/>
      <c r="AV877" s="323"/>
      <c r="AW877" s="323"/>
      <c r="AX877" s="323"/>
      <c r="AY877" s="323"/>
      <c r="AZ877" s="323"/>
    </row>
    <row r="878" spans="1:52" s="61" customFormat="1" ht="15.75" hidden="1" customHeight="1" x14ac:dyDescent="0.25">
      <c r="A878" s="197" t="str">
        <f>CONCATENATE(F878,"-",C878)</f>
        <v>392-036-035-00619</v>
      </c>
      <c r="B878" s="261" t="str">
        <f>ТабТП[[#This Row],[Код ВЛ]]&amp;TRIM(ТабТП[[#This Row],[Наименование ТП]])</f>
        <v>392-036-035ТП 66-21</v>
      </c>
      <c r="C878" s="197" t="s">
        <v>828</v>
      </c>
      <c r="D878" s="198" t="s">
        <v>3661</v>
      </c>
      <c r="E878" s="206" t="str">
        <f>INDEX(ТабЛЭП[],MATCH(ТабТП[Код ПС]&amp;TRIM(G878),ТабЛЭП[Ключ],0),7)</f>
        <v>Y00097</v>
      </c>
      <c r="F878" s="278" t="str">
        <f>INDEX(ТабЛЭП[],MATCH(ТабТП[Код ПС]&amp;TRIM(G878),ТабЛЭП[Ключ],0),1)</f>
        <v>392-036-035</v>
      </c>
      <c r="G878" s="303" t="s">
        <v>236</v>
      </c>
      <c r="H878" s="280" t="str">
        <f>INDEX(ТабПС[],MATCH(I878,Подстанции,0),1)</f>
        <v>392-036</v>
      </c>
      <c r="I878" s="447" t="s">
        <v>255</v>
      </c>
      <c r="J878" s="328"/>
      <c r="K878" s="328"/>
      <c r="L878" s="328"/>
      <c r="M878" s="328"/>
      <c r="N878" s="328"/>
      <c r="O878" s="328"/>
      <c r="P878" s="328"/>
      <c r="Q878" s="328"/>
      <c r="R878" s="328"/>
      <c r="S878" s="328"/>
      <c r="T878" s="328"/>
      <c r="U878" s="328"/>
      <c r="V878" s="328"/>
      <c r="W878" s="328"/>
      <c r="X878" s="328"/>
      <c r="Y878" s="328"/>
      <c r="Z878" s="328"/>
      <c r="AA878" s="328"/>
      <c r="AB878" s="328"/>
      <c r="AC878" s="328"/>
      <c r="AD878" s="328"/>
      <c r="AE878" s="328"/>
      <c r="AF878" s="328"/>
      <c r="AG878" s="328"/>
      <c r="AH878" s="322"/>
      <c r="AI878" s="328"/>
      <c r="AJ878" s="420" t="s">
        <v>145</v>
      </c>
      <c r="AK878" s="328"/>
      <c r="AL878" s="328"/>
      <c r="AM878" s="210"/>
      <c r="AN878" s="263"/>
      <c r="AO878" s="263"/>
      <c r="AP878" s="263"/>
      <c r="AQ878" s="323"/>
      <c r="AR878" s="323"/>
      <c r="AS878" s="323"/>
      <c r="AT878" s="323"/>
      <c r="AU878" s="323"/>
      <c r="AV878" s="323"/>
      <c r="AW878" s="323"/>
      <c r="AX878" s="323"/>
      <c r="AY878" s="323"/>
      <c r="AZ878" s="323"/>
    </row>
    <row r="879" spans="1:52" s="61" customFormat="1" ht="15.75" hidden="1" customHeight="1" x14ac:dyDescent="0.25">
      <c r="A879" s="197" t="str">
        <f>CONCATENATE(F879,"-",C879)</f>
        <v>392-036-035-00620</v>
      </c>
      <c r="B879" s="261" t="str">
        <f>ТабТП[[#This Row],[Код ВЛ]]&amp;TRIM(ТабТП[[#This Row],[Наименование ТП]])</f>
        <v>392-036-035ТП 66-22</v>
      </c>
      <c r="C879" s="197" t="s">
        <v>829</v>
      </c>
      <c r="D879" s="198" t="s">
        <v>3662</v>
      </c>
      <c r="E879" s="206" t="str">
        <f>INDEX(ТабЛЭП[],MATCH(ТабТП[Код ПС]&amp;TRIM(G879),ТабЛЭП[Ключ],0),7)</f>
        <v>Y00097</v>
      </c>
      <c r="F879" s="278" t="str">
        <f>INDEX(ТабЛЭП[],MATCH(ТабТП[Код ПС]&amp;TRIM(G879),ТабЛЭП[Ключ],0),1)</f>
        <v>392-036-035</v>
      </c>
      <c r="G879" s="303" t="s">
        <v>236</v>
      </c>
      <c r="H879" s="280" t="str">
        <f>INDEX(ТабПС[],MATCH(I879,Подстанции,0),1)</f>
        <v>392-036</v>
      </c>
      <c r="I879" s="447" t="s">
        <v>255</v>
      </c>
      <c r="J879" s="328"/>
      <c r="K879" s="328"/>
      <c r="L879" s="328"/>
      <c r="M879" s="328"/>
      <c r="N879" s="328"/>
      <c r="O879" s="328"/>
      <c r="P879" s="328"/>
      <c r="Q879" s="328"/>
      <c r="R879" s="328"/>
      <c r="S879" s="328"/>
      <c r="T879" s="328"/>
      <c r="U879" s="328"/>
      <c r="V879" s="328"/>
      <c r="W879" s="328"/>
      <c r="X879" s="328"/>
      <c r="Y879" s="328"/>
      <c r="Z879" s="328"/>
      <c r="AA879" s="328"/>
      <c r="AB879" s="328"/>
      <c r="AC879" s="328"/>
      <c r="AD879" s="328"/>
      <c r="AE879" s="328"/>
      <c r="AF879" s="328"/>
      <c r="AG879" s="328"/>
      <c r="AH879" s="322"/>
      <c r="AI879" s="328"/>
      <c r="AJ879" s="420" t="s">
        <v>145</v>
      </c>
      <c r="AK879" s="328"/>
      <c r="AL879" s="328"/>
      <c r="AM879" s="210"/>
      <c r="AN879" s="263"/>
      <c r="AO879" s="263"/>
      <c r="AP879" s="263"/>
      <c r="AQ879" s="323"/>
      <c r="AR879" s="323"/>
      <c r="AS879" s="323"/>
      <c r="AT879" s="323"/>
      <c r="AU879" s="323"/>
      <c r="AV879" s="323"/>
      <c r="AW879" s="323"/>
      <c r="AX879" s="323"/>
      <c r="AY879" s="323"/>
      <c r="AZ879" s="323"/>
    </row>
    <row r="880" spans="1:52" s="61" customFormat="1" ht="15.75" hidden="1" customHeight="1" x14ac:dyDescent="0.25">
      <c r="A880" s="197" t="str">
        <f>CONCATENATE(F880,"-",C880)</f>
        <v>392-036-035-00621</v>
      </c>
      <c r="B880" s="261" t="str">
        <f>ТабТП[[#This Row],[Код ВЛ]]&amp;TRIM(ТабТП[[#This Row],[Наименование ТП]])</f>
        <v>392-036-035ТП 66-24</v>
      </c>
      <c r="C880" s="197" t="s">
        <v>830</v>
      </c>
      <c r="D880" s="198" t="s">
        <v>3663</v>
      </c>
      <c r="E880" s="206" t="str">
        <f>INDEX(ТабЛЭП[],MATCH(ТабТП[Код ПС]&amp;TRIM(G880),ТабЛЭП[Ключ],0),7)</f>
        <v>Y00097</v>
      </c>
      <c r="F880" s="278" t="str">
        <f>INDEX(ТабЛЭП[],MATCH(ТабТП[Код ПС]&amp;TRIM(G880),ТабЛЭП[Ключ],0),1)</f>
        <v>392-036-035</v>
      </c>
      <c r="G880" s="303" t="s">
        <v>236</v>
      </c>
      <c r="H880" s="280" t="str">
        <f>INDEX(ТабПС[],MATCH(I880,Подстанции,0),1)</f>
        <v>392-036</v>
      </c>
      <c r="I880" s="447" t="s">
        <v>255</v>
      </c>
      <c r="J880" s="328"/>
      <c r="K880" s="328"/>
      <c r="M880" s="328"/>
      <c r="N880" s="328"/>
      <c r="O880" s="328"/>
      <c r="P880" s="328"/>
      <c r="Q880" s="328"/>
      <c r="T880" s="328"/>
      <c r="U880" s="328"/>
      <c r="V880" s="328"/>
      <c r="W880" s="328"/>
      <c r="X880" s="328"/>
      <c r="Y880" s="328"/>
      <c r="Z880" s="328"/>
      <c r="AA880" s="328"/>
      <c r="AC880" s="328"/>
      <c r="AD880" s="328"/>
      <c r="AE880" s="328"/>
      <c r="AF880" s="328"/>
      <c r="AH880" s="322"/>
      <c r="AI880" s="328"/>
      <c r="AJ880" s="420" t="s">
        <v>145</v>
      </c>
      <c r="AK880" s="328"/>
      <c r="AL880" s="328"/>
      <c r="AM880" s="210"/>
      <c r="AN880" s="263"/>
      <c r="AO880" s="263"/>
      <c r="AP880" s="263"/>
      <c r="AQ880" s="323"/>
      <c r="AR880" s="323"/>
      <c r="AS880" s="323"/>
      <c r="AT880" s="323"/>
      <c r="AU880" s="323"/>
      <c r="AV880" s="323"/>
      <c r="AW880" s="323"/>
      <c r="AX880" s="323"/>
      <c r="AY880" s="323"/>
      <c r="AZ880" s="323"/>
    </row>
    <row r="881" spans="1:52" s="61" customFormat="1" ht="15.75" hidden="1" customHeight="1" x14ac:dyDescent="0.25">
      <c r="A881" s="197" t="str">
        <f>CONCATENATE(F881,"-",C881)</f>
        <v>392-036-035-00622</v>
      </c>
      <c r="B881" s="261" t="str">
        <f>ТабТП[[#This Row],[Код ВЛ]]&amp;TRIM(ТабТП[[#This Row],[Наименование ТП]])</f>
        <v>392-036-035ТП 66-27</v>
      </c>
      <c r="C881" s="197" t="s">
        <v>831</v>
      </c>
      <c r="D881" s="198" t="s">
        <v>3664</v>
      </c>
      <c r="E881" s="206" t="str">
        <f>INDEX(ТабЛЭП[],MATCH(ТабТП[Код ПС]&amp;TRIM(G881),ТабЛЭП[Ключ],0),7)</f>
        <v>Y00097</v>
      </c>
      <c r="F881" s="278" t="str">
        <f>INDEX(ТабЛЭП[],MATCH(ТабТП[Код ПС]&amp;TRIM(G881),ТабЛЭП[Ключ],0),1)</f>
        <v>392-036-035</v>
      </c>
      <c r="G881" s="303" t="s">
        <v>236</v>
      </c>
      <c r="H881" s="280" t="str">
        <f>INDEX(ТабПС[],MATCH(I881,Подстанции,0),1)</f>
        <v>392-036</v>
      </c>
      <c r="I881" s="447" t="s">
        <v>255</v>
      </c>
      <c r="J881" s="328"/>
      <c r="K881" s="328"/>
      <c r="L881" s="328"/>
      <c r="M881" s="328"/>
      <c r="N881" s="328"/>
      <c r="O881" s="328"/>
      <c r="P881" s="328"/>
      <c r="Q881" s="328"/>
      <c r="R881" s="328"/>
      <c r="S881" s="328"/>
      <c r="T881" s="328"/>
      <c r="U881" s="328"/>
      <c r="V881" s="328"/>
      <c r="W881" s="328"/>
      <c r="X881" s="328"/>
      <c r="Y881" s="328"/>
      <c r="Z881" s="328"/>
      <c r="AA881" s="328"/>
      <c r="AB881" s="328"/>
      <c r="AC881" s="328"/>
      <c r="AD881" s="328"/>
      <c r="AE881" s="328"/>
      <c r="AF881" s="328"/>
      <c r="AG881" s="328"/>
      <c r="AH881" s="322"/>
      <c r="AI881" s="328"/>
      <c r="AJ881" s="420" t="s">
        <v>145</v>
      </c>
      <c r="AK881" s="328"/>
      <c r="AL881" s="328"/>
      <c r="AM881" s="210"/>
      <c r="AN881" s="263"/>
      <c r="AO881" s="263"/>
      <c r="AP881" s="263"/>
      <c r="AQ881" s="323"/>
      <c r="AR881" s="323"/>
      <c r="AS881" s="323"/>
      <c r="AT881" s="323"/>
      <c r="AU881" s="323"/>
      <c r="AV881" s="323"/>
      <c r="AW881" s="323"/>
      <c r="AX881" s="323"/>
      <c r="AY881" s="323"/>
      <c r="AZ881" s="323"/>
    </row>
    <row r="882" spans="1:52" s="61" customFormat="1" ht="15.75" hidden="1" customHeight="1" x14ac:dyDescent="0.25">
      <c r="A882" s="197" t="str">
        <f>CONCATENATE(F882,"-",C882)</f>
        <v>392-036-035-00623</v>
      </c>
      <c r="B882" s="261" t="str">
        <f>ТабТП[[#This Row],[Код ВЛ]]&amp;TRIM(ТабТП[[#This Row],[Наименование ТП]])</f>
        <v>392-036-035ТП 66-29</v>
      </c>
      <c r="C882" s="197" t="s">
        <v>832</v>
      </c>
      <c r="D882" s="198" t="s">
        <v>3665</v>
      </c>
      <c r="E882" s="206" t="str">
        <f>INDEX(ТабЛЭП[],MATCH(ТабТП[Код ПС]&amp;TRIM(G882),ТабЛЭП[Ключ],0),7)</f>
        <v>Y00097</v>
      </c>
      <c r="F882" s="278" t="str">
        <f>INDEX(ТабЛЭП[],MATCH(ТабТП[Код ПС]&amp;TRIM(G882),ТабЛЭП[Ключ],0),1)</f>
        <v>392-036-035</v>
      </c>
      <c r="G882" s="303" t="s">
        <v>236</v>
      </c>
      <c r="H882" s="280" t="str">
        <f>INDEX(ТабПС[],MATCH(I882,Подстанции,0),1)</f>
        <v>392-036</v>
      </c>
      <c r="I882" s="447" t="s">
        <v>255</v>
      </c>
      <c r="J882" s="328"/>
      <c r="K882" s="328"/>
      <c r="L882" s="328"/>
      <c r="M882" s="328"/>
      <c r="N882" s="328"/>
      <c r="O882" s="328"/>
      <c r="P882" s="328"/>
      <c r="Q882" s="328"/>
      <c r="R882" s="328"/>
      <c r="S882" s="328"/>
      <c r="T882" s="328"/>
      <c r="U882" s="328"/>
      <c r="V882" s="328"/>
      <c r="W882" s="328"/>
      <c r="X882" s="328"/>
      <c r="Y882" s="328"/>
      <c r="Z882" s="328"/>
      <c r="AA882" s="328"/>
      <c r="AB882" s="328"/>
      <c r="AC882" s="328"/>
      <c r="AD882" s="328"/>
      <c r="AE882" s="328"/>
      <c r="AF882" s="328"/>
      <c r="AG882" s="328"/>
      <c r="AH882" s="322"/>
      <c r="AI882" s="328"/>
      <c r="AJ882" s="420" t="s">
        <v>145</v>
      </c>
      <c r="AK882" s="328"/>
      <c r="AL882" s="328"/>
      <c r="AM882" s="210"/>
      <c r="AN882" s="263"/>
      <c r="AO882" s="263"/>
      <c r="AP882" s="263"/>
      <c r="AQ882" s="323"/>
      <c r="AR882" s="323"/>
      <c r="AS882" s="323"/>
      <c r="AT882" s="323"/>
      <c r="AU882" s="323"/>
      <c r="AV882" s="323"/>
      <c r="AW882" s="323"/>
      <c r="AX882" s="323"/>
      <c r="AY882" s="323"/>
      <c r="AZ882" s="323"/>
    </row>
    <row r="883" spans="1:52" s="61" customFormat="1" ht="15.75" hidden="1" customHeight="1" x14ac:dyDescent="0.25">
      <c r="A883" s="197" t="str">
        <f>CONCATENATE(F883,"-",C883)</f>
        <v>392-036-035-00624</v>
      </c>
      <c r="B883" s="261" t="str">
        <f>ТабТП[[#This Row],[Код ВЛ]]&amp;TRIM(ТабТП[[#This Row],[Наименование ТП]])</f>
        <v>392-036-035ТП 66-30</v>
      </c>
      <c r="C883" s="197" t="s">
        <v>833</v>
      </c>
      <c r="D883" s="198" t="s">
        <v>3666</v>
      </c>
      <c r="E883" s="206" t="str">
        <f>INDEX(ТабЛЭП[],MATCH(ТабТП[Код ПС]&amp;TRIM(G883),ТабЛЭП[Ключ],0),7)</f>
        <v>Y00097</v>
      </c>
      <c r="F883" s="278" t="str">
        <f>INDEX(ТабЛЭП[],MATCH(ТабТП[Код ПС]&amp;TRIM(G883),ТабЛЭП[Ключ],0),1)</f>
        <v>392-036-035</v>
      </c>
      <c r="G883" s="303" t="s">
        <v>236</v>
      </c>
      <c r="H883" s="280" t="str">
        <f>INDEX(ТабПС[],MATCH(I883,Подстанции,0),1)</f>
        <v>392-036</v>
      </c>
      <c r="I883" s="447" t="s">
        <v>255</v>
      </c>
      <c r="J883" s="328"/>
      <c r="K883" s="328"/>
      <c r="L883" s="328"/>
      <c r="M883" s="328"/>
      <c r="N883" s="328"/>
      <c r="O883" s="328"/>
      <c r="P883" s="328"/>
      <c r="Q883" s="328"/>
      <c r="R883" s="328"/>
      <c r="S883" s="328"/>
      <c r="T883" s="328"/>
      <c r="U883" s="328"/>
      <c r="V883" s="328"/>
      <c r="W883" s="328"/>
      <c r="X883" s="328"/>
      <c r="Y883" s="328"/>
      <c r="Z883" s="328"/>
      <c r="AA883" s="328"/>
      <c r="AB883" s="328"/>
      <c r="AC883" s="328"/>
      <c r="AD883" s="328"/>
      <c r="AE883" s="328"/>
      <c r="AF883" s="328"/>
      <c r="AG883" s="328"/>
      <c r="AH883" s="322"/>
      <c r="AI883" s="328"/>
      <c r="AJ883" s="420" t="s">
        <v>145</v>
      </c>
      <c r="AK883" s="328"/>
      <c r="AL883" s="328"/>
      <c r="AM883" s="210"/>
      <c r="AN883" s="263"/>
      <c r="AO883" s="263"/>
      <c r="AP883" s="263"/>
      <c r="AQ883" s="323"/>
      <c r="AR883" s="323"/>
      <c r="AS883" s="323"/>
      <c r="AT883" s="323"/>
      <c r="AU883" s="323"/>
      <c r="AV883" s="323"/>
      <c r="AW883" s="323"/>
      <c r="AX883" s="323"/>
      <c r="AY883" s="323"/>
      <c r="AZ883" s="323"/>
    </row>
    <row r="884" spans="1:52" s="61" customFormat="1" ht="15.75" hidden="1" customHeight="1" x14ac:dyDescent="0.25">
      <c r="A884" s="197" t="str">
        <f>CONCATENATE(F884,"-",C884)</f>
        <v>392-036-035-00625</v>
      </c>
      <c r="B884" s="261" t="str">
        <f>ТабТП[[#This Row],[Код ВЛ]]&amp;TRIM(ТабТП[[#This Row],[Наименование ТП]])</f>
        <v>392-036-035ТП 66-31 г.Гусев</v>
      </c>
      <c r="C884" s="197" t="s">
        <v>834</v>
      </c>
      <c r="D884" s="198" t="s">
        <v>3667</v>
      </c>
      <c r="E884" s="206" t="str">
        <f>INDEX(ТабЛЭП[],MATCH(ТабТП[Код ПС]&amp;TRIM(G884),ТабЛЭП[Ключ],0),7)</f>
        <v>Y00097</v>
      </c>
      <c r="F884" s="278" t="str">
        <f>INDEX(ТабЛЭП[],MATCH(ТабТП[Код ПС]&amp;TRIM(G884),ТабЛЭП[Ключ],0),1)</f>
        <v>392-036-035</v>
      </c>
      <c r="G884" s="303" t="s">
        <v>236</v>
      </c>
      <c r="H884" s="280" t="str">
        <f>INDEX(ТабПС[],MATCH(I884,Подстанции,0),1)</f>
        <v>392-036</v>
      </c>
      <c r="I884" s="447" t="s">
        <v>255</v>
      </c>
      <c r="J884" s="328"/>
      <c r="K884" s="328"/>
      <c r="L884" s="328"/>
      <c r="M884" s="328"/>
      <c r="N884" s="328"/>
      <c r="O884" s="328"/>
      <c r="P884" s="328"/>
      <c r="Q884" s="328"/>
      <c r="R884" s="328"/>
      <c r="S884" s="328"/>
      <c r="T884" s="328"/>
      <c r="U884" s="328"/>
      <c r="V884" s="328"/>
      <c r="W884" s="328"/>
      <c r="X884" s="328"/>
      <c r="Y884" s="328"/>
      <c r="Z884" s="328"/>
      <c r="AA884" s="328"/>
      <c r="AB884" s="328"/>
      <c r="AC884" s="328"/>
      <c r="AD884" s="328"/>
      <c r="AE884" s="328"/>
      <c r="AF884" s="328"/>
      <c r="AG884" s="328"/>
      <c r="AH884" s="322"/>
      <c r="AI884" s="328"/>
      <c r="AJ884" s="420" t="s">
        <v>145</v>
      </c>
      <c r="AK884" s="328"/>
      <c r="AL884" s="328"/>
      <c r="AM884" s="210"/>
      <c r="AN884" s="263"/>
      <c r="AO884" s="263"/>
      <c r="AP884" s="263"/>
      <c r="AQ884" s="323"/>
      <c r="AR884" s="323"/>
      <c r="AS884" s="323"/>
      <c r="AT884" s="323"/>
      <c r="AU884" s="323"/>
      <c r="AV884" s="323"/>
      <c r="AW884" s="323"/>
      <c r="AX884" s="323"/>
      <c r="AY884" s="323"/>
      <c r="AZ884" s="323"/>
    </row>
    <row r="885" spans="1:52" s="61" customFormat="1" ht="15.75" hidden="1" customHeight="1" x14ac:dyDescent="0.25">
      <c r="A885" s="197" t="str">
        <f>CONCATENATE(F885,"-",C885)</f>
        <v>392-036-035-00626</v>
      </c>
      <c r="B885" s="261" t="str">
        <f>ТабТП[[#This Row],[Код ВЛ]]&amp;TRIM(ТабТП[[#This Row],[Наименование ТП]])</f>
        <v>392-036-035ТП 66-32</v>
      </c>
      <c r="C885" s="197" t="s">
        <v>835</v>
      </c>
      <c r="D885" s="198" t="s">
        <v>3668</v>
      </c>
      <c r="E885" s="206" t="str">
        <f>INDEX(ТабЛЭП[],MATCH(ТабТП[Код ПС]&amp;TRIM(G885),ТабЛЭП[Ключ],0),7)</f>
        <v>Y00097</v>
      </c>
      <c r="F885" s="278" t="str">
        <f>INDEX(ТабЛЭП[],MATCH(ТабТП[Код ПС]&amp;TRIM(G885),ТабЛЭП[Ключ],0),1)</f>
        <v>392-036-035</v>
      </c>
      <c r="G885" s="303" t="s">
        <v>236</v>
      </c>
      <c r="H885" s="280" t="str">
        <f>INDEX(ТабПС[],MATCH(I885,Подстанции,0),1)</f>
        <v>392-036</v>
      </c>
      <c r="I885" s="447" t="s">
        <v>255</v>
      </c>
      <c r="J885" s="328"/>
      <c r="K885" s="328"/>
      <c r="L885" s="328"/>
      <c r="M885" s="328"/>
      <c r="N885" s="328"/>
      <c r="O885" s="328"/>
      <c r="P885" s="328"/>
      <c r="Q885" s="328"/>
      <c r="R885" s="328"/>
      <c r="S885" s="328"/>
      <c r="T885" s="328"/>
      <c r="U885" s="328"/>
      <c r="V885" s="328"/>
      <c r="W885" s="328"/>
      <c r="X885" s="328"/>
      <c r="Y885" s="328"/>
      <c r="Z885" s="328"/>
      <c r="AA885" s="328"/>
      <c r="AB885" s="328"/>
      <c r="AC885" s="328"/>
      <c r="AD885" s="328"/>
      <c r="AE885" s="328"/>
      <c r="AF885" s="328"/>
      <c r="AG885" s="328"/>
      <c r="AH885" s="322"/>
      <c r="AI885" s="328"/>
      <c r="AJ885" s="420" t="s">
        <v>145</v>
      </c>
      <c r="AK885" s="328"/>
      <c r="AL885" s="328"/>
      <c r="AM885" s="210"/>
      <c r="AN885" s="263"/>
      <c r="AO885" s="263"/>
      <c r="AP885" s="263"/>
      <c r="AQ885" s="323"/>
      <c r="AR885" s="323"/>
      <c r="AS885" s="323"/>
      <c r="AT885" s="323"/>
      <c r="AU885" s="323"/>
      <c r="AV885" s="323"/>
      <c r="AW885" s="323"/>
      <c r="AX885" s="323"/>
      <c r="AY885" s="323"/>
      <c r="AZ885" s="323"/>
    </row>
    <row r="886" spans="1:52" s="61" customFormat="1" ht="15.75" hidden="1" customHeight="1" x14ac:dyDescent="0.25">
      <c r="A886" s="197" t="str">
        <f>CONCATENATE(F886,"-",C886)</f>
        <v>392-036-035-00627</v>
      </c>
      <c r="B886" s="261" t="str">
        <f>ТабТП[[#This Row],[Код ВЛ]]&amp;TRIM(ТабТП[[#This Row],[Наименование ТП]])</f>
        <v>392-036-035ТП 66-33</v>
      </c>
      <c r="C886" s="197" t="s">
        <v>836</v>
      </c>
      <c r="D886" s="198" t="s">
        <v>3669</v>
      </c>
      <c r="E886" s="206" t="str">
        <f>INDEX(ТабЛЭП[],MATCH(ТабТП[Код ПС]&amp;TRIM(G886),ТабЛЭП[Ключ],0),7)</f>
        <v>Y00097</v>
      </c>
      <c r="F886" s="278" t="str">
        <f>INDEX(ТабЛЭП[],MATCH(ТабТП[Код ПС]&amp;TRIM(G886),ТабЛЭП[Ключ],0),1)</f>
        <v>392-036-035</v>
      </c>
      <c r="G886" s="303" t="s">
        <v>236</v>
      </c>
      <c r="H886" s="280" t="str">
        <f>INDEX(ТабПС[],MATCH(I886,Подстанции,0),1)</f>
        <v>392-036</v>
      </c>
      <c r="I886" s="447" t="s">
        <v>255</v>
      </c>
      <c r="J886" s="328"/>
      <c r="K886" s="328"/>
      <c r="L886" s="328"/>
      <c r="M886" s="328"/>
      <c r="N886" s="328"/>
      <c r="O886" s="328"/>
      <c r="P886" s="328"/>
      <c r="Q886" s="328"/>
      <c r="R886" s="328"/>
      <c r="S886" s="328"/>
      <c r="T886" s="328"/>
      <c r="U886" s="328"/>
      <c r="V886" s="328"/>
      <c r="W886" s="328"/>
      <c r="X886" s="328"/>
      <c r="Y886" s="328"/>
      <c r="Z886" s="328"/>
      <c r="AA886" s="328"/>
      <c r="AB886" s="328"/>
      <c r="AC886" s="328"/>
      <c r="AD886" s="328"/>
      <c r="AE886" s="328"/>
      <c r="AF886" s="328"/>
      <c r="AG886" s="328"/>
      <c r="AH886" s="322"/>
      <c r="AI886" s="328"/>
      <c r="AJ886" s="420" t="s">
        <v>145</v>
      </c>
      <c r="AK886" s="328"/>
      <c r="AL886" s="328"/>
      <c r="AM886" s="210"/>
      <c r="AN886" s="263"/>
      <c r="AO886" s="263"/>
      <c r="AP886" s="263"/>
      <c r="AQ886" s="323"/>
      <c r="AR886" s="323"/>
      <c r="AS886" s="323"/>
      <c r="AT886" s="323"/>
      <c r="AU886" s="323"/>
      <c r="AV886" s="323"/>
      <c r="AW886" s="323"/>
      <c r="AX886" s="323"/>
      <c r="AY886" s="323"/>
      <c r="AZ886" s="323"/>
    </row>
    <row r="887" spans="1:52" s="61" customFormat="1" ht="15.75" hidden="1" customHeight="1" x14ac:dyDescent="0.25">
      <c r="A887" s="197" t="str">
        <f>CONCATENATE(F887,"-",C887)</f>
        <v>392-036-035-00628</v>
      </c>
      <c r="B887" s="261" t="str">
        <f>ТабТП[[#This Row],[Код ВЛ]]&amp;TRIM(ТабТП[[#This Row],[Наименование ТП]])</f>
        <v>392-036-035ТП 66-34</v>
      </c>
      <c r="C887" s="197" t="s">
        <v>837</v>
      </c>
      <c r="D887" s="198" t="s">
        <v>3670</v>
      </c>
      <c r="E887" s="206" t="str">
        <f>INDEX(ТабЛЭП[],MATCH(ТабТП[Код ПС]&amp;TRIM(G887),ТабЛЭП[Ключ],0),7)</f>
        <v>Y00097</v>
      </c>
      <c r="F887" s="278" t="str">
        <f>INDEX(ТабЛЭП[],MATCH(ТабТП[Код ПС]&amp;TRIM(G887),ТабЛЭП[Ключ],0),1)</f>
        <v>392-036-035</v>
      </c>
      <c r="G887" s="303" t="s">
        <v>236</v>
      </c>
      <c r="H887" s="280" t="str">
        <f>INDEX(ТабПС[],MATCH(I887,Подстанции,0),1)</f>
        <v>392-036</v>
      </c>
      <c r="I887" s="447" t="s">
        <v>255</v>
      </c>
      <c r="J887" s="328"/>
      <c r="K887" s="328"/>
      <c r="L887" s="328"/>
      <c r="M887" s="328"/>
      <c r="N887" s="328"/>
      <c r="O887" s="328"/>
      <c r="P887" s="328"/>
      <c r="Q887" s="328"/>
      <c r="R887" s="328"/>
      <c r="S887" s="328"/>
      <c r="T887" s="328"/>
      <c r="U887" s="328"/>
      <c r="V887" s="328"/>
      <c r="W887" s="328"/>
      <c r="X887" s="328"/>
      <c r="Y887" s="328"/>
      <c r="Z887" s="328"/>
      <c r="AA887" s="328"/>
      <c r="AB887" s="328"/>
      <c r="AC887" s="328"/>
      <c r="AD887" s="328"/>
      <c r="AE887" s="328"/>
      <c r="AF887" s="328"/>
      <c r="AG887" s="328"/>
      <c r="AH887" s="322"/>
      <c r="AI887" s="328"/>
      <c r="AJ887" s="420" t="s">
        <v>145</v>
      </c>
      <c r="AK887" s="328"/>
      <c r="AL887" s="328"/>
      <c r="AM887" s="210"/>
      <c r="AN887" s="263"/>
      <c r="AO887" s="263"/>
      <c r="AP887" s="263"/>
      <c r="AQ887" s="323"/>
      <c r="AR887" s="323"/>
      <c r="AS887" s="323"/>
      <c r="AT887" s="323"/>
      <c r="AU887" s="323"/>
      <c r="AV887" s="323"/>
      <c r="AW887" s="323"/>
      <c r="AX887" s="323"/>
      <c r="AY887" s="323"/>
      <c r="AZ887" s="323"/>
    </row>
    <row r="888" spans="1:52" s="61" customFormat="1" ht="15.75" hidden="1" customHeight="1" x14ac:dyDescent="0.25">
      <c r="A888" s="197" t="str">
        <f>CONCATENATE(F888,"-",C888)</f>
        <v>392-036-035-00629</v>
      </c>
      <c r="B888" s="261" t="str">
        <f>ТабТП[[#This Row],[Код ВЛ]]&amp;TRIM(ТабТП[[#This Row],[Наименование ТП]])</f>
        <v>392-036-035ТП 66-42</v>
      </c>
      <c r="C888" s="197" t="s">
        <v>838</v>
      </c>
      <c r="D888" s="198" t="s">
        <v>3671</v>
      </c>
      <c r="E888" s="206" t="str">
        <f>INDEX(ТабЛЭП[],MATCH(ТабТП[Код ПС]&amp;TRIM(G888),ТабЛЭП[Ключ],0),7)</f>
        <v>Y00097</v>
      </c>
      <c r="F888" s="278" t="str">
        <f>INDEX(ТабЛЭП[],MATCH(ТабТП[Код ПС]&amp;TRIM(G888),ТабЛЭП[Ключ],0),1)</f>
        <v>392-036-035</v>
      </c>
      <c r="G888" s="303" t="s">
        <v>236</v>
      </c>
      <c r="H888" s="280" t="str">
        <f>INDEX(ТабПС[],MATCH(I888,Подстанции,0),1)</f>
        <v>392-036</v>
      </c>
      <c r="I888" s="447" t="s">
        <v>255</v>
      </c>
      <c r="J888" s="328"/>
      <c r="K888" s="328"/>
      <c r="L888" s="328"/>
      <c r="M888" s="328"/>
      <c r="N888" s="328"/>
      <c r="O888" s="328"/>
      <c r="P888" s="328"/>
      <c r="Q888" s="328"/>
      <c r="R888" s="328"/>
      <c r="S888" s="328"/>
      <c r="T888" s="328"/>
      <c r="U888" s="328"/>
      <c r="V888" s="328"/>
      <c r="W888" s="328"/>
      <c r="X888" s="328"/>
      <c r="Y888" s="328"/>
      <c r="Z888" s="328"/>
      <c r="AA888" s="328"/>
      <c r="AB888" s="328"/>
      <c r="AC888" s="328"/>
      <c r="AD888" s="328"/>
      <c r="AE888" s="328"/>
      <c r="AF888" s="328"/>
      <c r="AG888" s="328"/>
      <c r="AH888" s="322"/>
      <c r="AI888" s="328"/>
      <c r="AJ888" s="420" t="s">
        <v>145</v>
      </c>
      <c r="AK888" s="328"/>
      <c r="AL888" s="328"/>
      <c r="AM888" s="210"/>
      <c r="AN888" s="263"/>
      <c r="AO888" s="263"/>
      <c r="AP888" s="263"/>
      <c r="AQ888" s="323"/>
      <c r="AR888" s="323"/>
      <c r="AS888" s="323"/>
      <c r="AT888" s="323"/>
      <c r="AU888" s="323"/>
      <c r="AV888" s="323"/>
      <c r="AW888" s="323"/>
      <c r="AX888" s="323"/>
      <c r="AY888" s="323"/>
      <c r="AZ888" s="323"/>
    </row>
    <row r="889" spans="1:52" s="61" customFormat="1" ht="15.75" hidden="1" customHeight="1" x14ac:dyDescent="0.25">
      <c r="A889" s="197" t="str">
        <f>CONCATENATE(F889,"-",C889)</f>
        <v>392-036-035-00630</v>
      </c>
      <c r="B889" s="261" t="str">
        <f>ТабТП[[#This Row],[Код ВЛ]]&amp;TRIM(ТабТП[[#This Row],[Наименование ТП]])</f>
        <v>392-036-035ТП 66-48</v>
      </c>
      <c r="C889" s="197" t="s">
        <v>839</v>
      </c>
      <c r="D889" s="198" t="s">
        <v>3672</v>
      </c>
      <c r="E889" s="206" t="str">
        <f>INDEX(ТабЛЭП[],MATCH(ТабТП[Код ПС]&amp;TRIM(G889),ТабЛЭП[Ключ],0),7)</f>
        <v>Y00097</v>
      </c>
      <c r="F889" s="278" t="str">
        <f>INDEX(ТабЛЭП[],MATCH(ТабТП[Код ПС]&amp;TRIM(G889),ТабЛЭП[Ключ],0),1)</f>
        <v>392-036-035</v>
      </c>
      <c r="G889" s="303" t="s">
        <v>236</v>
      </c>
      <c r="H889" s="280" t="str">
        <f>INDEX(ТабПС[],MATCH(I889,Подстанции,0),1)</f>
        <v>392-036</v>
      </c>
      <c r="I889" s="447" t="s">
        <v>255</v>
      </c>
      <c r="J889" s="328"/>
      <c r="K889" s="328"/>
      <c r="L889" s="328"/>
      <c r="M889" s="328"/>
      <c r="N889" s="328"/>
      <c r="O889" s="328"/>
      <c r="P889" s="328"/>
      <c r="Q889" s="328"/>
      <c r="R889" s="328"/>
      <c r="S889" s="328"/>
      <c r="T889" s="328"/>
      <c r="U889" s="328"/>
      <c r="V889" s="328"/>
      <c r="W889" s="328"/>
      <c r="X889" s="328"/>
      <c r="Y889" s="328"/>
      <c r="Z889" s="328"/>
      <c r="AA889" s="328"/>
      <c r="AB889" s="328"/>
      <c r="AC889" s="328"/>
      <c r="AD889" s="328"/>
      <c r="AE889" s="328"/>
      <c r="AF889" s="328"/>
      <c r="AG889" s="328"/>
      <c r="AH889" s="322"/>
      <c r="AI889" s="328"/>
      <c r="AJ889" s="420" t="s">
        <v>145</v>
      </c>
      <c r="AK889" s="328"/>
      <c r="AL889" s="328"/>
      <c r="AM889" s="210"/>
      <c r="AN889" s="263"/>
      <c r="AO889" s="263"/>
      <c r="AP889" s="263"/>
      <c r="AQ889" s="323"/>
      <c r="AR889" s="323"/>
      <c r="AS889" s="323"/>
      <c r="AT889" s="323"/>
      <c r="AU889" s="323"/>
      <c r="AV889" s="323"/>
      <c r="AW889" s="323"/>
      <c r="AX889" s="323"/>
      <c r="AY889" s="323"/>
      <c r="AZ889" s="323"/>
    </row>
    <row r="890" spans="1:52" s="61" customFormat="1" ht="15.75" hidden="1" customHeight="1" x14ac:dyDescent="0.25">
      <c r="A890" s="197" t="str">
        <f>CONCATENATE(F890,"-",C890)</f>
        <v>392-036-035-00631</v>
      </c>
      <c r="B890" s="261" t="str">
        <f>ТабТП[[#This Row],[Код ВЛ]]&amp;TRIM(ТабТП[[#This Row],[Наименование ТП]])</f>
        <v>392-036-035ТП 66-51 КФХ Бажедомов</v>
      </c>
      <c r="C890" s="197" t="s">
        <v>840</v>
      </c>
      <c r="D890" s="198" t="s">
        <v>3673</v>
      </c>
      <c r="E890" s="206" t="str">
        <f>INDEX(ТабЛЭП[],MATCH(ТабТП[Код ПС]&amp;TRIM(G890),ТабЛЭП[Ключ],0),7)</f>
        <v>Y00097</v>
      </c>
      <c r="F890" s="278" t="str">
        <f>INDEX(ТабЛЭП[],MATCH(ТабТП[Код ПС]&amp;TRIM(G890),ТабЛЭП[Ключ],0),1)</f>
        <v>392-036-035</v>
      </c>
      <c r="G890" s="303" t="s">
        <v>236</v>
      </c>
      <c r="H890" s="280" t="str">
        <f>INDEX(ТабПС[],MATCH(I890,Подстанции,0),1)</f>
        <v>392-036</v>
      </c>
      <c r="I890" s="447" t="s">
        <v>255</v>
      </c>
      <c r="J890" s="328"/>
      <c r="K890" s="328"/>
      <c r="L890" s="328"/>
      <c r="M890" s="328"/>
      <c r="N890" s="328"/>
      <c r="O890" s="328"/>
      <c r="P890" s="328"/>
      <c r="Q890" s="328"/>
      <c r="R890" s="328"/>
      <c r="S890" s="328"/>
      <c r="T890" s="328"/>
      <c r="U890" s="328"/>
      <c r="V890" s="328"/>
      <c r="W890" s="328"/>
      <c r="X890" s="328"/>
      <c r="Y890" s="328"/>
      <c r="Z890" s="328"/>
      <c r="AA890" s="328"/>
      <c r="AB890" s="328"/>
      <c r="AC890" s="328"/>
      <c r="AD890" s="328"/>
      <c r="AE890" s="328"/>
      <c r="AF890" s="328"/>
      <c r="AG890" s="328"/>
      <c r="AH890" s="322"/>
      <c r="AI890" s="328"/>
      <c r="AJ890" s="420" t="s">
        <v>145</v>
      </c>
      <c r="AK890" s="328"/>
      <c r="AL890" s="328"/>
      <c r="AM890" s="210"/>
      <c r="AN890" s="263"/>
      <c r="AO890" s="263"/>
      <c r="AP890" s="263"/>
      <c r="AQ890" s="323"/>
      <c r="AR890" s="323"/>
      <c r="AS890" s="323"/>
      <c r="AT890" s="323"/>
      <c r="AU890" s="323"/>
      <c r="AV890" s="323"/>
      <c r="AW890" s="323"/>
      <c r="AX890" s="323"/>
      <c r="AY890" s="323"/>
      <c r="AZ890" s="323"/>
    </row>
    <row r="891" spans="1:52" s="61" customFormat="1" ht="15.75" hidden="1" customHeight="1" x14ac:dyDescent="0.25">
      <c r="A891" s="197" t="str">
        <f>CONCATENATE(F891,"-",C891)</f>
        <v>392-036-035-00632</v>
      </c>
      <c r="B891" s="261" t="str">
        <f>ТабТП[[#This Row],[Код ВЛ]]&amp;TRIM(ТабТП[[#This Row],[Наименование ТП]])</f>
        <v>392-036-035ТП В-106</v>
      </c>
      <c r="C891" s="197" t="s">
        <v>841</v>
      </c>
      <c r="D891" s="198" t="s">
        <v>3674</v>
      </c>
      <c r="E891" s="206" t="str">
        <f>INDEX(ТабЛЭП[],MATCH(ТабТП[Код ПС]&amp;TRIM(G891),ТабЛЭП[Ключ],0),7)</f>
        <v>Y00097</v>
      </c>
      <c r="F891" s="278" t="str">
        <f>INDEX(ТабЛЭП[],MATCH(ТабТП[Код ПС]&amp;TRIM(G891),ТабЛЭП[Ключ],0),1)</f>
        <v>392-036-035</v>
      </c>
      <c r="G891" s="303" t="s">
        <v>236</v>
      </c>
      <c r="H891" s="280" t="str">
        <f>INDEX(ТабПС[],MATCH(I891,Подстанции,0),1)</f>
        <v>392-036</v>
      </c>
      <c r="I891" s="447" t="s">
        <v>255</v>
      </c>
      <c r="J891" s="328"/>
      <c r="K891" s="328"/>
      <c r="L891" s="328"/>
      <c r="M891" s="328"/>
      <c r="N891" s="328"/>
      <c r="O891" s="328"/>
      <c r="P891" s="328"/>
      <c r="Q891" s="328"/>
      <c r="R891" s="328"/>
      <c r="S891" s="328"/>
      <c r="T891" s="328"/>
      <c r="U891" s="328"/>
      <c r="V891" s="328"/>
      <c r="W891" s="328"/>
      <c r="X891" s="328"/>
      <c r="Y891" s="328"/>
      <c r="Z891" s="328"/>
      <c r="AA891" s="328"/>
      <c r="AB891" s="328"/>
      <c r="AC891" s="328"/>
      <c r="AD891" s="328"/>
      <c r="AE891" s="328"/>
      <c r="AF891" s="328"/>
      <c r="AG891" s="328"/>
      <c r="AH891" s="322"/>
      <c r="AI891" s="328"/>
      <c r="AJ891" s="420" t="s">
        <v>145</v>
      </c>
      <c r="AK891" s="328"/>
      <c r="AL891" s="328"/>
      <c r="AM891" s="210"/>
      <c r="AN891" s="263"/>
      <c r="AO891" s="263"/>
      <c r="AP891" s="263"/>
      <c r="AQ891" s="323"/>
      <c r="AR891" s="323"/>
      <c r="AS891" s="323"/>
      <c r="AT891" s="323"/>
      <c r="AU891" s="323"/>
      <c r="AV891" s="323"/>
      <c r="AW891" s="323"/>
      <c r="AX891" s="323"/>
      <c r="AY891" s="323"/>
      <c r="AZ891" s="323"/>
    </row>
    <row r="892" spans="1:52" s="61" customFormat="1" ht="15.75" hidden="1" customHeight="1" x14ac:dyDescent="0.25">
      <c r="A892" s="197" t="str">
        <f>CONCATENATE(F892,"-",C892)</f>
        <v>392-036-035-00633</v>
      </c>
      <c r="B892" s="261" t="str">
        <f>ТабТП[[#This Row],[Код ВЛ]]&amp;TRIM(ТабТП[[#This Row],[Наименование ТП]])</f>
        <v>392-036-035ТП В-118</v>
      </c>
      <c r="C892" s="197" t="s">
        <v>842</v>
      </c>
      <c r="D892" s="198" t="s">
        <v>3675</v>
      </c>
      <c r="E892" s="206" t="str">
        <f>INDEX(ТабЛЭП[],MATCH(ТабТП[Код ПС]&amp;TRIM(G892),ТабЛЭП[Ключ],0),7)</f>
        <v>Y00097</v>
      </c>
      <c r="F892" s="278" t="str">
        <f>INDEX(ТабЛЭП[],MATCH(ТабТП[Код ПС]&amp;TRIM(G892),ТабЛЭП[Ключ],0),1)</f>
        <v>392-036-035</v>
      </c>
      <c r="G892" s="303" t="s">
        <v>236</v>
      </c>
      <c r="H892" s="280" t="str">
        <f>INDEX(ТабПС[],MATCH(I892,Подстанции,0),1)</f>
        <v>392-036</v>
      </c>
      <c r="I892" s="447" t="s">
        <v>255</v>
      </c>
      <c r="J892" s="328"/>
      <c r="K892" s="328"/>
      <c r="L892" s="328"/>
      <c r="M892" s="328"/>
      <c r="N892" s="328"/>
      <c r="O892" s="328"/>
      <c r="P892" s="328"/>
      <c r="Q892" s="328"/>
      <c r="R892" s="328"/>
      <c r="S892" s="328"/>
      <c r="T892" s="328"/>
      <c r="U892" s="328"/>
      <c r="V892" s="328"/>
      <c r="W892" s="328"/>
      <c r="X892" s="328"/>
      <c r="Y892" s="328"/>
      <c r="Z892" s="328"/>
      <c r="AA892" s="328"/>
      <c r="AB892" s="328"/>
      <c r="AC892" s="328"/>
      <c r="AD892" s="328"/>
      <c r="AE892" s="328"/>
      <c r="AF892" s="328"/>
      <c r="AG892" s="328"/>
      <c r="AH892" s="322"/>
      <c r="AI892" s="328"/>
      <c r="AJ892" s="420" t="s">
        <v>145</v>
      </c>
      <c r="AK892" s="328"/>
      <c r="AL892" s="328"/>
      <c r="AM892" s="210"/>
      <c r="AN892" s="263"/>
      <c r="AO892" s="263"/>
      <c r="AP892" s="263"/>
      <c r="AQ892" s="323"/>
      <c r="AR892" s="323"/>
      <c r="AS892" s="323"/>
      <c r="AT892" s="323"/>
      <c r="AU892" s="323"/>
      <c r="AV892" s="323"/>
      <c r="AW892" s="323"/>
      <c r="AX892" s="323"/>
      <c r="AY892" s="323"/>
      <c r="AZ892" s="323"/>
    </row>
    <row r="893" spans="1:52" s="61" customFormat="1" ht="15.75" hidden="1" customHeight="1" x14ac:dyDescent="0.25">
      <c r="A893" s="197" t="str">
        <f>CONCATENATE(F893,"-",C893)</f>
        <v>392-036-035-00634</v>
      </c>
      <c r="B893" s="261" t="str">
        <f>ТабТП[[#This Row],[Код ВЛ]]&amp;TRIM(ТабТП[[#This Row],[Наименование ТП]])</f>
        <v>392-036-035ТП В-99</v>
      </c>
      <c r="C893" s="197" t="s">
        <v>843</v>
      </c>
      <c r="D893" s="198" t="s">
        <v>3676</v>
      </c>
      <c r="E893" s="206" t="str">
        <f>INDEX(ТабЛЭП[],MATCH(ТабТП[Код ПС]&amp;TRIM(G893),ТабЛЭП[Ключ],0),7)</f>
        <v>Y00097</v>
      </c>
      <c r="F893" s="278" t="str">
        <f>INDEX(ТабЛЭП[],MATCH(ТабТП[Код ПС]&amp;TRIM(G893),ТабЛЭП[Ключ],0),1)</f>
        <v>392-036-035</v>
      </c>
      <c r="G893" s="303" t="s">
        <v>236</v>
      </c>
      <c r="H893" s="280" t="str">
        <f>INDEX(ТабПС[],MATCH(I893,Подстанции,0),1)</f>
        <v>392-036</v>
      </c>
      <c r="I893" s="447" t="s">
        <v>255</v>
      </c>
      <c r="J893" s="328"/>
      <c r="K893" s="328"/>
      <c r="L893" s="328"/>
      <c r="M893" s="328"/>
      <c r="N893" s="328"/>
      <c r="O893" s="328"/>
      <c r="P893" s="328"/>
      <c r="Q893" s="328"/>
      <c r="R893" s="328"/>
      <c r="S893" s="328"/>
      <c r="T893" s="328"/>
      <c r="U893" s="328"/>
      <c r="V893" s="328"/>
      <c r="W893" s="328"/>
      <c r="X893" s="328"/>
      <c r="Y893" s="328"/>
      <c r="Z893" s="328"/>
      <c r="AA893" s="328"/>
      <c r="AB893" s="328"/>
      <c r="AC893" s="328"/>
      <c r="AD893" s="328"/>
      <c r="AE893" s="328"/>
      <c r="AF893" s="328"/>
      <c r="AG893" s="328"/>
      <c r="AH893" s="322"/>
      <c r="AI893" s="328"/>
      <c r="AJ893" s="420" t="s">
        <v>145</v>
      </c>
      <c r="AK893" s="328"/>
      <c r="AL893" s="328"/>
      <c r="AM893" s="210"/>
      <c r="AN893" s="263"/>
      <c r="AO893" s="263"/>
      <c r="AP893" s="263"/>
      <c r="AQ893" s="323"/>
      <c r="AR893" s="323"/>
      <c r="AS893" s="323"/>
      <c r="AT893" s="323"/>
      <c r="AU893" s="323"/>
      <c r="AV893" s="323"/>
      <c r="AW893" s="323"/>
      <c r="AX893" s="323"/>
      <c r="AY893" s="323"/>
      <c r="AZ893" s="323"/>
    </row>
    <row r="894" spans="1:52" s="61" customFormat="1" ht="15.75" hidden="1" customHeight="1" x14ac:dyDescent="0.25">
      <c r="A894" s="197" t="str">
        <f>CONCATENATE(F894,"-",C894)</f>
        <v>392-036-035-02362</v>
      </c>
      <c r="B894" s="490" t="str">
        <f>ТабТП[[#This Row],[Код ВЛ]]&amp;TRIM(ТабТП[[#This Row],[Наименование ТП]])</f>
        <v>392-036-035ТП 66-2</v>
      </c>
      <c r="C894" s="496" t="s">
        <v>6143</v>
      </c>
      <c r="D894" s="185" t="s">
        <v>6141</v>
      </c>
      <c r="E894" s="206" t="str">
        <f>INDEX(ТабЛЭП[],MATCH(ТабТП[Код ПС]&amp;TRIM(G894),ТабЛЭП[Ключ],0),7)</f>
        <v>Y00097</v>
      </c>
      <c r="F894" s="214" t="str">
        <f>INDEX(ТабЛЭП[],MATCH(ТабТП[Код ПС]&amp;TRIM(G894),ТабЛЭП[Ключ],0),1)</f>
        <v>392-036-035</v>
      </c>
      <c r="G894" s="290" t="s">
        <v>236</v>
      </c>
      <c r="H894" s="280" t="str">
        <f>INDEX(ТабПС[],MATCH(I894,Подстанции,0),1)</f>
        <v>392-036</v>
      </c>
      <c r="I894" s="447" t="s">
        <v>255</v>
      </c>
      <c r="J894" s="420"/>
      <c r="K894" s="420"/>
      <c r="L894" s="420"/>
      <c r="M894" s="420"/>
      <c r="N894" s="420"/>
      <c r="O894" s="420"/>
      <c r="P894" s="420"/>
      <c r="Q894" s="420"/>
      <c r="R894" s="420"/>
      <c r="S894" s="420"/>
      <c r="T894" s="420"/>
      <c r="U894" s="420"/>
      <c r="V894" s="420"/>
      <c r="W894" s="420"/>
      <c r="X894" s="420"/>
      <c r="Y894" s="420"/>
      <c r="Z894" s="420"/>
      <c r="AA894" s="420"/>
      <c r="AB894" s="420"/>
      <c r="AC894" s="420"/>
      <c r="AD894" s="420"/>
      <c r="AE894" s="420"/>
      <c r="AF894" s="420"/>
      <c r="AG894" s="420"/>
      <c r="AH894" s="419"/>
      <c r="AI894" s="419"/>
      <c r="AJ894" s="420"/>
      <c r="AK894" s="420"/>
      <c r="AL894" s="420"/>
      <c r="AM894" s="420"/>
      <c r="AN894" s="421"/>
      <c r="AO894" s="421"/>
      <c r="AP894" s="421"/>
      <c r="AQ894" s="332"/>
      <c r="AR894" s="332"/>
      <c r="AS894" s="332"/>
      <c r="AT894" s="332"/>
      <c r="AU894" s="332"/>
      <c r="AV894" s="332"/>
      <c r="AW894" s="332"/>
      <c r="AX894" s="332"/>
      <c r="AY894" s="332"/>
      <c r="AZ894" s="332"/>
    </row>
    <row r="895" spans="1:52" s="61" customFormat="1" ht="15.75" hidden="1" customHeight="1" x14ac:dyDescent="0.25">
      <c r="A895" s="197" t="str">
        <f>CONCATENATE(F895,"-",C895)</f>
        <v>392-036-035-02363</v>
      </c>
      <c r="B895" s="490" t="str">
        <f>ТабТП[[#This Row],[Код ВЛ]]&amp;TRIM(ТабТП[[#This Row],[Наименование ТП]])</f>
        <v>392-036-035ТП В-85</v>
      </c>
      <c r="C895" s="496" t="s">
        <v>6144</v>
      </c>
      <c r="D895" s="185" t="s">
        <v>6142</v>
      </c>
      <c r="E895" s="206" t="str">
        <f>INDEX(ТабЛЭП[],MATCH(ТабТП[Код ПС]&amp;TRIM(G895),ТабЛЭП[Ключ],0),7)</f>
        <v>Y00097</v>
      </c>
      <c r="F895" s="214" t="str">
        <f>INDEX(ТабЛЭП[],MATCH(ТабТП[Код ПС]&amp;TRIM(G895),ТабЛЭП[Ключ],0),1)</f>
        <v>392-036-035</v>
      </c>
      <c r="G895" s="290" t="s">
        <v>236</v>
      </c>
      <c r="H895" s="280" t="str">
        <f>INDEX(ТабПС[],MATCH(I895,Подстанции,0),1)</f>
        <v>392-036</v>
      </c>
      <c r="I895" s="447" t="s">
        <v>255</v>
      </c>
      <c r="J895" s="420"/>
      <c r="K895" s="420"/>
      <c r="L895" s="420"/>
      <c r="M895" s="420"/>
      <c r="N895" s="420"/>
      <c r="O895" s="420"/>
      <c r="P895" s="420"/>
      <c r="Q895" s="420"/>
      <c r="R895" s="420"/>
      <c r="S895" s="420"/>
      <c r="T895" s="420"/>
      <c r="U895" s="420"/>
      <c r="V895" s="420"/>
      <c r="W895" s="420"/>
      <c r="X895" s="420"/>
      <c r="Y895" s="420"/>
      <c r="Z895" s="420"/>
      <c r="AA895" s="420"/>
      <c r="AB895" s="420"/>
      <c r="AC895" s="420"/>
      <c r="AD895" s="420"/>
      <c r="AE895" s="420"/>
      <c r="AF895" s="420"/>
      <c r="AG895" s="420"/>
      <c r="AH895" s="419"/>
      <c r="AI895" s="419"/>
      <c r="AJ895" s="420"/>
      <c r="AK895" s="420"/>
      <c r="AL895" s="420"/>
      <c r="AM895" s="420"/>
      <c r="AN895" s="421"/>
      <c r="AO895" s="421"/>
      <c r="AP895" s="421"/>
      <c r="AQ895" s="332"/>
      <c r="AR895" s="332"/>
      <c r="AS895" s="332"/>
      <c r="AT895" s="332"/>
      <c r="AU895" s="332"/>
      <c r="AV895" s="332"/>
      <c r="AW895" s="332"/>
      <c r="AX895" s="332"/>
      <c r="AY895" s="332"/>
      <c r="AZ895" s="332"/>
    </row>
    <row r="896" spans="1:52" s="61" customFormat="1" ht="15.75" hidden="1" customHeight="1" x14ac:dyDescent="0.25">
      <c r="A896" s="107" t="str">
        <f>CONCATENATE(F896,"-",C896)</f>
        <v>392-037-111-00001</v>
      </c>
      <c r="B896" s="261" t="str">
        <f>ТабТП[[#This Row],[Код ВЛ]]&amp;TRIM(ТабТП[[#This Row],[Наименование ТП]])</f>
        <v>392-037-111ТП 74-01</v>
      </c>
      <c r="C896" s="284" t="s">
        <v>133</v>
      </c>
      <c r="D896" s="125" t="s">
        <v>3677</v>
      </c>
      <c r="E896" s="108" t="str">
        <f>INDEX(ТабЛЭП[],MATCH(ТабТП[Код ПС]&amp;TRIM(G896),ТабЛЭП[Ключ],0),7)</f>
        <v>Y00107</v>
      </c>
      <c r="F896" s="109" t="str">
        <f>INDEX(ТабЛЭП[],MATCH(ТабТП[Код ПС]&amp;TRIM(G896),ТабЛЭП[Ключ],0),1)</f>
        <v>392-037-111</v>
      </c>
      <c r="G896" s="290" t="s">
        <v>2937</v>
      </c>
      <c r="H896" s="110" t="str">
        <f>INDEX(ТабПС[],MATCH(I896,Подстанции,0),1)</f>
        <v>392-037</v>
      </c>
      <c r="I896" s="126" t="s">
        <v>2938</v>
      </c>
      <c r="J896" s="420" t="s">
        <v>2343</v>
      </c>
      <c r="K896" s="420" t="s">
        <v>2221</v>
      </c>
      <c r="L896" s="328"/>
      <c r="M896" s="420" t="s">
        <v>2234</v>
      </c>
      <c r="N896" s="420" t="s">
        <v>2256</v>
      </c>
      <c r="O896" s="328"/>
      <c r="P896" s="328"/>
      <c r="Q896" s="328"/>
      <c r="R896" s="328"/>
      <c r="S896" s="328"/>
      <c r="T896" s="420" t="s">
        <v>2253</v>
      </c>
      <c r="U896" s="420" t="s">
        <v>2258</v>
      </c>
      <c r="V896" s="420">
        <v>100</v>
      </c>
      <c r="W896" s="420" t="s">
        <v>2291</v>
      </c>
      <c r="X896" s="420" t="s">
        <v>2295</v>
      </c>
      <c r="Y896" s="420" t="s">
        <v>2218</v>
      </c>
      <c r="Z896" s="419" t="s">
        <v>5601</v>
      </c>
      <c r="AA896" s="419" t="s">
        <v>5602</v>
      </c>
      <c r="AB896" s="328"/>
      <c r="AC896" s="420" t="s">
        <v>2218</v>
      </c>
      <c r="AD896" s="328"/>
      <c r="AE896" s="328"/>
      <c r="AF896" s="328"/>
      <c r="AG896" s="328"/>
      <c r="AH896" s="419" t="s">
        <v>0</v>
      </c>
      <c r="AI896" s="322"/>
      <c r="AJ896" s="389" t="s">
        <v>152</v>
      </c>
      <c r="AK896" s="328"/>
      <c r="AL896" s="328"/>
      <c r="AM896" s="419" t="s">
        <v>5221</v>
      </c>
      <c r="AN896" s="421" t="s">
        <v>5222</v>
      </c>
      <c r="AO896" s="421"/>
      <c r="AP896" s="335"/>
      <c r="AQ896" s="332"/>
      <c r="AR896" s="332"/>
      <c r="AS896" s="332"/>
      <c r="AT896" s="332"/>
      <c r="AU896" s="332"/>
      <c r="AV896" s="333"/>
      <c r="AW896" s="332"/>
      <c r="AX896" s="332"/>
      <c r="AY896" s="332"/>
      <c r="AZ896" s="316"/>
    </row>
    <row r="897" spans="1:52" s="61" customFormat="1" ht="15.75" hidden="1" customHeight="1" x14ac:dyDescent="0.25">
      <c r="A897" s="107" t="str">
        <f>CONCATENATE(F897,"-",C897)</f>
        <v>392-037-111-00002</v>
      </c>
      <c r="B897" s="261" t="str">
        <f>ТабТП[[#This Row],[Код ВЛ]]&amp;TRIM(ТабТП[[#This Row],[Наименование ТП]])</f>
        <v>392-037-111ТП 74-02</v>
      </c>
      <c r="C897" s="284" t="s">
        <v>134</v>
      </c>
      <c r="D897" s="125" t="s">
        <v>3678</v>
      </c>
      <c r="E897" s="108" t="str">
        <f>INDEX(ТабЛЭП[],MATCH(ТабТП[Код ПС]&amp;TRIM(G897),ТабЛЭП[Ключ],0),7)</f>
        <v>Y00107</v>
      </c>
      <c r="F897" s="109" t="str">
        <f>INDEX(ТабЛЭП[],MATCH(ТабТП[Код ПС]&amp;TRIM(G897),ТабЛЭП[Ключ],0),1)</f>
        <v>392-037-111</v>
      </c>
      <c r="G897" s="290" t="s">
        <v>2937</v>
      </c>
      <c r="H897" s="110" t="str">
        <f>INDEX(ТабПС[],MATCH(I897,Подстанции,0),1)</f>
        <v>392-037</v>
      </c>
      <c r="I897" s="126" t="s">
        <v>2938</v>
      </c>
      <c r="J897" s="420" t="s">
        <v>2343</v>
      </c>
      <c r="K897" s="420" t="s">
        <v>2221</v>
      </c>
      <c r="L897" s="328"/>
      <c r="M897" s="420" t="s">
        <v>2234</v>
      </c>
      <c r="N897" s="420" t="s">
        <v>2247</v>
      </c>
      <c r="O897" s="328"/>
      <c r="P897" s="328"/>
      <c r="Q897" s="328"/>
      <c r="R897" s="328"/>
      <c r="S897" s="328"/>
      <c r="T897" s="420" t="s">
        <v>2253</v>
      </c>
      <c r="U897" s="420" t="s">
        <v>2262</v>
      </c>
      <c r="V897" s="420">
        <v>300</v>
      </c>
      <c r="W897" s="420" t="s">
        <v>2292</v>
      </c>
      <c r="X897" s="420" t="s">
        <v>2295</v>
      </c>
      <c r="Y897" s="420" t="s">
        <v>2218</v>
      </c>
      <c r="Z897" s="419" t="s">
        <v>5601</v>
      </c>
      <c r="AA897" s="419" t="s">
        <v>5602</v>
      </c>
      <c r="AB897" s="328"/>
      <c r="AC897" s="420" t="s">
        <v>2218</v>
      </c>
      <c r="AD897" s="328"/>
      <c r="AE897" s="328"/>
      <c r="AF897" s="328"/>
      <c r="AG897" s="328"/>
      <c r="AH897" s="419" t="s">
        <v>0</v>
      </c>
      <c r="AI897" s="322"/>
      <c r="AJ897" s="389" t="s">
        <v>152</v>
      </c>
      <c r="AK897" s="328"/>
      <c r="AL897" s="328"/>
      <c r="AM897" s="419" t="s">
        <v>5215</v>
      </c>
      <c r="AN897" s="421" t="s">
        <v>5204</v>
      </c>
      <c r="AO897" s="421">
        <v>100093852</v>
      </c>
      <c r="AP897" s="335">
        <v>42389</v>
      </c>
      <c r="AQ897" s="332" t="s">
        <v>2300</v>
      </c>
      <c r="AR897" s="332">
        <v>4</v>
      </c>
      <c r="AS897" s="332" t="s">
        <v>2306</v>
      </c>
      <c r="AT897" s="332" t="s">
        <v>5603</v>
      </c>
      <c r="AU897" s="332" t="s">
        <v>5604</v>
      </c>
      <c r="AV897" s="333">
        <v>42780</v>
      </c>
      <c r="AW897" s="332" t="s">
        <v>5605</v>
      </c>
      <c r="AX897" s="332" t="s">
        <v>5606</v>
      </c>
      <c r="AY897" s="332" t="s">
        <v>5607</v>
      </c>
      <c r="AZ897" s="316" t="s">
        <v>5608</v>
      </c>
    </row>
    <row r="898" spans="1:52" s="61" customFormat="1" ht="15.75" hidden="1" customHeight="1" x14ac:dyDescent="0.25">
      <c r="A898" s="107" t="str">
        <f>CONCATENATE(F898,"-",C898)</f>
        <v>392-037-111-00003</v>
      </c>
      <c r="B898" s="261" t="str">
        <f>ТабТП[[#This Row],[Код ВЛ]]&amp;TRIM(ТабТП[[#This Row],[Наименование ТП]])</f>
        <v>392-037-111ТП 74-04</v>
      </c>
      <c r="C898" s="284" t="s">
        <v>292</v>
      </c>
      <c r="D898" s="125" t="s">
        <v>3679</v>
      </c>
      <c r="E898" s="108" t="str">
        <f>INDEX(ТабЛЭП[],MATCH(ТабТП[Код ПС]&amp;TRIM(G898),ТабЛЭП[Ключ],0),7)</f>
        <v>Y00107</v>
      </c>
      <c r="F898" s="109" t="str">
        <f>INDEX(ТабЛЭП[],MATCH(ТабТП[Код ПС]&amp;TRIM(G898),ТабЛЭП[Ключ],0),1)</f>
        <v>392-037-111</v>
      </c>
      <c r="G898" s="290" t="s">
        <v>2937</v>
      </c>
      <c r="H898" s="110" t="str">
        <f>INDEX(ТабПС[],MATCH(I898,Подстанции,0),1)</f>
        <v>392-037</v>
      </c>
      <c r="I898" s="126" t="s">
        <v>2938</v>
      </c>
      <c r="J898" s="420" t="s">
        <v>2341</v>
      </c>
      <c r="K898" s="420" t="s">
        <v>2222</v>
      </c>
      <c r="L898" s="328"/>
      <c r="M898" s="420"/>
      <c r="N898" s="420" t="s">
        <v>2256</v>
      </c>
      <c r="O898" s="328"/>
      <c r="P898" s="328"/>
      <c r="Q898" s="328"/>
      <c r="R898" s="328"/>
      <c r="S898" s="328"/>
      <c r="T898" s="420" t="s">
        <v>2252</v>
      </c>
      <c r="U898" s="420"/>
      <c r="V898" s="420"/>
      <c r="W898" s="420"/>
      <c r="X898" s="420"/>
      <c r="Y898" s="420" t="s">
        <v>2218</v>
      </c>
      <c r="Z898" s="419" t="s">
        <v>5601</v>
      </c>
      <c r="AA898" s="419" t="s">
        <v>5602</v>
      </c>
      <c r="AB898" s="328"/>
      <c r="AC898" s="420" t="s">
        <v>2218</v>
      </c>
      <c r="AD898" s="328"/>
      <c r="AE898" s="328"/>
      <c r="AF898" s="328"/>
      <c r="AG898" s="328"/>
      <c r="AH898" s="419" t="s">
        <v>0</v>
      </c>
      <c r="AI898" s="322"/>
      <c r="AJ898" s="389" t="s">
        <v>152</v>
      </c>
      <c r="AK898" s="328"/>
      <c r="AL898" s="328"/>
      <c r="AM898" s="419" t="s">
        <v>5221</v>
      </c>
      <c r="AN898" s="421" t="s">
        <v>5222</v>
      </c>
      <c r="AO898" s="421"/>
      <c r="AP898" s="335"/>
      <c r="AQ898" s="332"/>
      <c r="AR898" s="332"/>
      <c r="AS898" s="332"/>
      <c r="AT898" s="332"/>
      <c r="AU898" s="332"/>
      <c r="AV898" s="333"/>
      <c r="AW898" s="332"/>
      <c r="AX898" s="332"/>
      <c r="AY898" s="332"/>
      <c r="AZ898" s="316"/>
    </row>
    <row r="899" spans="1:52" s="61" customFormat="1" ht="15.75" hidden="1" customHeight="1" x14ac:dyDescent="0.25">
      <c r="A899" s="107" t="str">
        <f>CONCATENATE(F899,"-",C899)</f>
        <v>392-037-111-00004</v>
      </c>
      <c r="B899" s="261" t="str">
        <f>ТабТП[[#This Row],[Код ВЛ]]&amp;TRIM(ТабТП[[#This Row],[Наименование ТП]])</f>
        <v>392-037-111ТП 74-07</v>
      </c>
      <c r="C899" s="284" t="s">
        <v>293</v>
      </c>
      <c r="D899" s="125" t="s">
        <v>3680</v>
      </c>
      <c r="E899" s="108" t="str">
        <f>INDEX(ТабЛЭП[],MATCH(ТабТП[Код ПС]&amp;TRIM(G899),ТабЛЭП[Ключ],0),7)</f>
        <v>Y00107</v>
      </c>
      <c r="F899" s="109" t="str">
        <f>INDEX(ТабЛЭП[],MATCH(ТабТП[Код ПС]&amp;TRIM(G899),ТабЛЭП[Ключ],0),1)</f>
        <v>392-037-111</v>
      </c>
      <c r="G899" s="290" t="s">
        <v>2937</v>
      </c>
      <c r="H899" s="110" t="str">
        <f>INDEX(ТабПС[],MATCH(I899,Подстанции,0),1)</f>
        <v>392-037</v>
      </c>
      <c r="I899" s="126" t="s">
        <v>2938</v>
      </c>
      <c r="J899" s="420" t="s">
        <v>2341</v>
      </c>
      <c r="K899" s="420" t="s">
        <v>2222</v>
      </c>
      <c r="L899" s="328"/>
      <c r="M899" s="420"/>
      <c r="N899" s="420" t="s">
        <v>2247</v>
      </c>
      <c r="O899" s="328"/>
      <c r="P899" s="328"/>
      <c r="Q899" s="328"/>
      <c r="R899" s="328"/>
      <c r="S899" s="328"/>
      <c r="T899" s="420" t="s">
        <v>2253</v>
      </c>
      <c r="U899" s="420" t="s">
        <v>2262</v>
      </c>
      <c r="V899" s="420">
        <v>300</v>
      </c>
      <c r="W899" s="420" t="s">
        <v>2292</v>
      </c>
      <c r="X899" s="420" t="s">
        <v>2295</v>
      </c>
      <c r="Y899" s="420" t="s">
        <v>2218</v>
      </c>
      <c r="Z899" s="419" t="s">
        <v>5601</v>
      </c>
      <c r="AA899" s="419" t="s">
        <v>5480</v>
      </c>
      <c r="AB899" s="328"/>
      <c r="AC899" s="420" t="s">
        <v>2218</v>
      </c>
      <c r="AD899" s="328"/>
      <c r="AE899" s="328"/>
      <c r="AF899" s="328"/>
      <c r="AG899" s="328"/>
      <c r="AH899" s="419" t="s">
        <v>0</v>
      </c>
      <c r="AI899" s="322"/>
      <c r="AJ899" s="389" t="s">
        <v>152</v>
      </c>
      <c r="AK899" s="328"/>
      <c r="AL899" s="328"/>
      <c r="AM899" s="419" t="s">
        <v>5231</v>
      </c>
      <c r="AN899" s="421" t="s">
        <v>5204</v>
      </c>
      <c r="AO899" s="421">
        <v>103350536</v>
      </c>
      <c r="AP899" s="335">
        <v>42488</v>
      </c>
      <c r="AQ899" s="332" t="s">
        <v>2300</v>
      </c>
      <c r="AR899" s="332">
        <v>4</v>
      </c>
      <c r="AS899" s="332" t="s">
        <v>2306</v>
      </c>
      <c r="AT899" s="332" t="s">
        <v>5609</v>
      </c>
      <c r="AU899" s="332" t="s">
        <v>5610</v>
      </c>
      <c r="AV899" s="333">
        <v>42780</v>
      </c>
      <c r="AW899" s="332" t="s">
        <v>5611</v>
      </c>
      <c r="AX899" s="332" t="s">
        <v>5612</v>
      </c>
      <c r="AY899" s="332" t="s">
        <v>5613</v>
      </c>
      <c r="AZ899" s="316" t="s">
        <v>5614</v>
      </c>
    </row>
    <row r="900" spans="1:52" s="61" customFormat="1" ht="15.75" hidden="1" customHeight="1" x14ac:dyDescent="0.25">
      <c r="A900" s="107" t="str">
        <f>CONCATENATE(F900,"-",C900)</f>
        <v>392-037-111-00005</v>
      </c>
      <c r="B900" s="261" t="str">
        <f>ТабТП[[#This Row],[Код ВЛ]]&amp;TRIM(ТабТП[[#This Row],[Наименование ТП]])</f>
        <v>392-037-111ТП 74-10</v>
      </c>
      <c r="C900" s="284" t="s">
        <v>294</v>
      </c>
      <c r="D900" s="125" t="s">
        <v>3681</v>
      </c>
      <c r="E900" s="108" t="str">
        <f>INDEX(ТабЛЭП[],MATCH(ТабТП[Код ПС]&amp;TRIM(G900),ТабЛЭП[Ключ],0),7)</f>
        <v>Y00107</v>
      </c>
      <c r="F900" s="109" t="str">
        <f>INDEX(ТабЛЭП[],MATCH(ТабТП[Код ПС]&amp;TRIM(G900),ТабЛЭП[Ключ],0),1)</f>
        <v>392-037-111</v>
      </c>
      <c r="G900" s="290" t="s">
        <v>2937</v>
      </c>
      <c r="H900" s="110" t="str">
        <f>INDEX(ТабПС[],MATCH(I900,Подстанции,0),1)</f>
        <v>392-037</v>
      </c>
      <c r="I900" s="126" t="s">
        <v>2938</v>
      </c>
      <c r="J900" s="420" t="s">
        <v>2343</v>
      </c>
      <c r="K900" s="420" t="s">
        <v>2221</v>
      </c>
      <c r="L900" s="328"/>
      <c r="M900" s="420" t="s">
        <v>2234</v>
      </c>
      <c r="N900" s="420" t="s">
        <v>2247</v>
      </c>
      <c r="O900" s="328"/>
      <c r="P900" s="328"/>
      <c r="Q900" s="328"/>
      <c r="R900" s="328"/>
      <c r="S900" s="328"/>
      <c r="T900" s="420" t="s">
        <v>2253</v>
      </c>
      <c r="U900" s="420" t="s">
        <v>2258</v>
      </c>
      <c r="V900" s="420">
        <v>150</v>
      </c>
      <c r="W900" s="420" t="s">
        <v>2291</v>
      </c>
      <c r="X900" s="420" t="s">
        <v>2295</v>
      </c>
      <c r="Y900" s="420" t="s">
        <v>2218</v>
      </c>
      <c r="Z900" s="419" t="s">
        <v>5601</v>
      </c>
      <c r="AA900" s="419" t="s">
        <v>5549</v>
      </c>
      <c r="AB900" s="328"/>
      <c r="AC900" s="420" t="s">
        <v>2218</v>
      </c>
      <c r="AD900" s="328"/>
      <c r="AE900" s="328"/>
      <c r="AF900" s="328"/>
      <c r="AG900" s="328"/>
      <c r="AH900" s="419" t="s">
        <v>0</v>
      </c>
      <c r="AI900" s="322"/>
      <c r="AJ900" s="389" t="s">
        <v>152</v>
      </c>
      <c r="AK900" s="328"/>
      <c r="AL900" s="328"/>
      <c r="AM900" s="419" t="s">
        <v>5199</v>
      </c>
      <c r="AN900" s="421" t="s">
        <v>5204</v>
      </c>
      <c r="AO900" s="421">
        <v>103455580</v>
      </c>
      <c r="AP900" s="335">
        <v>42489</v>
      </c>
      <c r="AQ900" s="332" t="s">
        <v>2300</v>
      </c>
      <c r="AR900" s="332">
        <v>4</v>
      </c>
      <c r="AS900" s="332" t="s">
        <v>2306</v>
      </c>
      <c r="AT900" s="332" t="s">
        <v>5615</v>
      </c>
      <c r="AU900" s="332" t="s">
        <v>5616</v>
      </c>
      <c r="AV900" s="333">
        <v>42780</v>
      </c>
      <c r="AW900" s="332" t="s">
        <v>5617</v>
      </c>
      <c r="AX900" s="332" t="s">
        <v>5618</v>
      </c>
      <c r="AY900" s="332" t="s">
        <v>5619</v>
      </c>
      <c r="AZ900" s="316" t="s">
        <v>5620</v>
      </c>
    </row>
    <row r="901" spans="1:52" s="61" customFormat="1" ht="15.75" hidden="1" customHeight="1" x14ac:dyDescent="0.25">
      <c r="A901" s="107" t="str">
        <f>CONCATENATE(F901,"-",C901)</f>
        <v>392-037-111-00006</v>
      </c>
      <c r="B901" s="261" t="str">
        <f>ТабТП[[#This Row],[Код ВЛ]]&amp;TRIM(ТабТП[[#This Row],[Наименование ТП]])</f>
        <v>392-037-111ТП 74-11</v>
      </c>
      <c r="C901" s="284" t="s">
        <v>295</v>
      </c>
      <c r="D901" s="125" t="s">
        <v>3682</v>
      </c>
      <c r="E901" s="108" t="str">
        <f>INDEX(ТабЛЭП[],MATCH(ТабТП[Код ПС]&amp;TRIM(G901),ТабЛЭП[Ключ],0),7)</f>
        <v>Y00107</v>
      </c>
      <c r="F901" s="109" t="str">
        <f>INDEX(ТабЛЭП[],MATCH(ТабТП[Код ПС]&amp;TRIM(G901),ТабЛЭП[Ключ],0),1)</f>
        <v>392-037-111</v>
      </c>
      <c r="G901" s="290" t="s">
        <v>2937</v>
      </c>
      <c r="H901" s="110" t="str">
        <f>INDEX(ТабПС[],MATCH(I901,Подстанции,0),1)</f>
        <v>392-037</v>
      </c>
      <c r="I901" s="126" t="s">
        <v>2938</v>
      </c>
      <c r="J901" s="420" t="s">
        <v>2343</v>
      </c>
      <c r="K901" s="420" t="s">
        <v>2221</v>
      </c>
      <c r="L901" s="328"/>
      <c r="M901" s="420" t="s">
        <v>2234</v>
      </c>
      <c r="N901" s="420" t="s">
        <v>2247</v>
      </c>
      <c r="O901" s="328"/>
      <c r="P901" s="328"/>
      <c r="Q901" s="328"/>
      <c r="R901" s="328"/>
      <c r="S901" s="328"/>
      <c r="T901" s="420" t="s">
        <v>2253</v>
      </c>
      <c r="U901" s="420" t="s">
        <v>2258</v>
      </c>
      <c r="V901" s="420">
        <v>100</v>
      </c>
      <c r="W901" s="420" t="s">
        <v>2291</v>
      </c>
      <c r="X901" s="420" t="s">
        <v>2295</v>
      </c>
      <c r="Y901" s="420" t="s">
        <v>2218</v>
      </c>
      <c r="Z901" s="419" t="s">
        <v>5621</v>
      </c>
      <c r="AA901" s="419" t="s">
        <v>5622</v>
      </c>
      <c r="AB901" s="328"/>
      <c r="AC901" s="420" t="s">
        <v>2218</v>
      </c>
      <c r="AD901" s="328"/>
      <c r="AE901" s="328"/>
      <c r="AF901" s="328"/>
      <c r="AG901" s="328"/>
      <c r="AH901" s="419" t="s">
        <v>0</v>
      </c>
      <c r="AI901" s="322"/>
      <c r="AJ901" s="389" t="s">
        <v>152</v>
      </c>
      <c r="AK901" s="328"/>
      <c r="AL901" s="328"/>
      <c r="AM901" s="419" t="s">
        <v>5199</v>
      </c>
      <c r="AN901" s="421" t="s">
        <v>5204</v>
      </c>
      <c r="AO901" s="421">
        <v>99151429</v>
      </c>
      <c r="AP901" s="335">
        <v>42429</v>
      </c>
      <c r="AQ901" s="332" t="s">
        <v>2300</v>
      </c>
      <c r="AR901" s="332">
        <v>4</v>
      </c>
      <c r="AS901" s="332" t="s">
        <v>2306</v>
      </c>
      <c r="AT901" s="332" t="s">
        <v>5623</v>
      </c>
      <c r="AU901" s="332" t="s">
        <v>5624</v>
      </c>
      <c r="AV901" s="333">
        <v>42780</v>
      </c>
      <c r="AW901" s="332" t="s">
        <v>5625</v>
      </c>
      <c r="AX901" s="332" t="s">
        <v>5626</v>
      </c>
      <c r="AY901" s="332" t="s">
        <v>5627</v>
      </c>
      <c r="AZ901" s="316" t="s">
        <v>5628</v>
      </c>
    </row>
    <row r="902" spans="1:52" s="61" customFormat="1" ht="15.75" hidden="1" customHeight="1" x14ac:dyDescent="0.25">
      <c r="A902" s="176" t="str">
        <f>CONCATENATE(F902,"-",C902)</f>
        <v>392-037-111-02249</v>
      </c>
      <c r="B902" s="491" t="str">
        <f>ТабТП[[#This Row],[Код ВЛ]]&amp;TRIM(ТабТП[[#This Row],[Наименование ТП]])</f>
        <v>392-037-111ТП 74-08</v>
      </c>
      <c r="C902" s="284" t="s">
        <v>2999</v>
      </c>
      <c r="D902" s="499" t="s">
        <v>3683</v>
      </c>
      <c r="E902" s="177" t="str">
        <f>INDEX(ТабЛЭП[],MATCH(ТабТП[Код ПС]&amp;TRIM(G902),ТабЛЭП[Ключ],0),7)</f>
        <v>Y00107</v>
      </c>
      <c r="F902" s="178" t="str">
        <f>INDEX(ТабЛЭП[],MATCH(ТабТП[Код ПС]&amp;TRIM(G902),ТабЛЭП[Ключ],0),1)</f>
        <v>392-037-111</v>
      </c>
      <c r="G902" s="290" t="s">
        <v>2937</v>
      </c>
      <c r="H902" s="179" t="str">
        <f>INDEX(ТабПС[],MATCH(I902,Подстанции,0),1)</f>
        <v>392-037</v>
      </c>
      <c r="I902" s="447" t="s">
        <v>2938</v>
      </c>
      <c r="J902" s="420" t="s">
        <v>2343</v>
      </c>
      <c r="K902" s="420" t="s">
        <v>2221</v>
      </c>
      <c r="L902" s="328"/>
      <c r="M902" s="420" t="s">
        <v>2234</v>
      </c>
      <c r="N902" s="420" t="s">
        <v>2256</v>
      </c>
      <c r="O902" s="324"/>
      <c r="P902" s="328"/>
      <c r="Q902" s="328"/>
      <c r="R902" s="328"/>
      <c r="S902" s="328"/>
      <c r="T902" s="420" t="s">
        <v>2253</v>
      </c>
      <c r="U902" s="420" t="s">
        <v>2258</v>
      </c>
      <c r="V902" s="420">
        <v>200</v>
      </c>
      <c r="W902" s="420" t="s">
        <v>2291</v>
      </c>
      <c r="X902" s="420" t="s">
        <v>2295</v>
      </c>
      <c r="Y902" s="420" t="s">
        <v>2218</v>
      </c>
      <c r="Z902" s="419" t="s">
        <v>5629</v>
      </c>
      <c r="AA902" s="419" t="s">
        <v>5630</v>
      </c>
      <c r="AB902" s="328"/>
      <c r="AC902" s="420" t="s">
        <v>2218</v>
      </c>
      <c r="AD902" s="324"/>
      <c r="AE902" s="324"/>
      <c r="AF902" s="324"/>
      <c r="AG902" s="328"/>
      <c r="AH902" s="419" t="s">
        <v>0</v>
      </c>
      <c r="AI902" s="325"/>
      <c r="AJ902" s="389" t="s">
        <v>152</v>
      </c>
      <c r="AK902" s="324"/>
      <c r="AL902" s="324"/>
      <c r="AM902" s="419" t="s">
        <v>5221</v>
      </c>
      <c r="AN902" s="421" t="s">
        <v>5222</v>
      </c>
      <c r="AO902" s="326"/>
      <c r="AP902" s="326"/>
      <c r="AQ902" s="323"/>
      <c r="AR902" s="323"/>
      <c r="AS902" s="323"/>
      <c r="AT902" s="323"/>
      <c r="AU902" s="323"/>
      <c r="AV902" s="323"/>
      <c r="AW902" s="323"/>
      <c r="AX902" s="323"/>
      <c r="AY902" s="323"/>
      <c r="AZ902" s="323"/>
    </row>
    <row r="903" spans="1:52" s="61" customFormat="1" ht="15.75" hidden="1" customHeight="1" x14ac:dyDescent="0.25">
      <c r="A903" s="176" t="str">
        <f>CONCATENATE(F903,"-",C903)</f>
        <v>392-037-111-02250</v>
      </c>
      <c r="B903" s="491" t="str">
        <f>ТабТП[[#This Row],[Код ВЛ]]&amp;TRIM(ТабТП[[#This Row],[Наименование ТП]])</f>
        <v>392-037-111ТП 74-12</v>
      </c>
      <c r="C903" s="284" t="s">
        <v>3000</v>
      </c>
      <c r="D903" s="499" t="s">
        <v>3684</v>
      </c>
      <c r="E903" s="177" t="str">
        <f>INDEX(ТабЛЭП[],MATCH(ТабТП[Код ПС]&amp;TRIM(G903),ТабЛЭП[Ключ],0),7)</f>
        <v>Y00107</v>
      </c>
      <c r="F903" s="178" t="str">
        <f>INDEX(ТабЛЭП[],MATCH(ТабТП[Код ПС]&amp;TRIM(G903),ТабЛЭП[Ключ],0),1)</f>
        <v>392-037-111</v>
      </c>
      <c r="G903" s="290" t="s">
        <v>2937</v>
      </c>
      <c r="H903" s="179" t="str">
        <f>INDEX(ТабПС[],MATCH(I903,Подстанции,0),1)</f>
        <v>392-037</v>
      </c>
      <c r="I903" s="447" t="s">
        <v>2938</v>
      </c>
      <c r="J903" s="420" t="s">
        <v>2343</v>
      </c>
      <c r="K903" s="420" t="s">
        <v>2221</v>
      </c>
      <c r="L903" s="328"/>
      <c r="M903" s="420" t="s">
        <v>2234</v>
      </c>
      <c r="N903" s="420" t="s">
        <v>2256</v>
      </c>
      <c r="O903" s="324"/>
      <c r="P903" s="420" t="s">
        <v>5379</v>
      </c>
      <c r="Q903" s="420" t="s">
        <v>5631</v>
      </c>
      <c r="R903" s="328"/>
      <c r="S903" s="328"/>
      <c r="T903" s="420" t="s">
        <v>2252</v>
      </c>
      <c r="U903" s="420"/>
      <c r="V903" s="420"/>
      <c r="W903" s="420"/>
      <c r="X903" s="420"/>
      <c r="Y903" s="420" t="s">
        <v>2214</v>
      </c>
      <c r="Z903" s="419" t="s">
        <v>5632</v>
      </c>
      <c r="AA903" s="420" t="s">
        <v>5240</v>
      </c>
      <c r="AB903" s="328"/>
      <c r="AC903" s="419" t="s">
        <v>5633</v>
      </c>
      <c r="AD903" s="324"/>
      <c r="AE903" s="324"/>
      <c r="AF903" s="324"/>
      <c r="AG903" s="328"/>
      <c r="AH903" s="419" t="s">
        <v>5634</v>
      </c>
      <c r="AI903" s="325"/>
      <c r="AJ903" s="389" t="s">
        <v>152</v>
      </c>
      <c r="AK903" s="324"/>
      <c r="AL903" s="324"/>
      <c r="AM903" s="419" t="s">
        <v>5221</v>
      </c>
      <c r="AN903" s="421" t="s">
        <v>5222</v>
      </c>
      <c r="AO903" s="326"/>
      <c r="AP903" s="326"/>
      <c r="AQ903" s="323"/>
      <c r="AR903" s="323"/>
      <c r="AS903" s="323"/>
      <c r="AT903" s="323"/>
      <c r="AU903" s="323"/>
      <c r="AV903" s="323"/>
      <c r="AW903" s="323"/>
      <c r="AX903" s="323"/>
      <c r="AY903" s="323"/>
      <c r="AZ903" s="323"/>
    </row>
    <row r="904" spans="1:52" s="61" customFormat="1" ht="15.75" hidden="1" customHeight="1" x14ac:dyDescent="0.25">
      <c r="A904" s="197" t="str">
        <f>CONCATENATE(F904,"-",C904)</f>
        <v>392-038-144-02466</v>
      </c>
      <c r="B904" s="490" t="str">
        <f>ТабТП[[#This Row],[Код ВЛ]]&amp;TRIM(ТабТП[[#This Row],[Наименование ТП]])</f>
        <v>392-038-144ТП 27-01</v>
      </c>
      <c r="C904" s="496" t="s">
        <v>6418</v>
      </c>
      <c r="D904" s="185" t="s">
        <v>6410</v>
      </c>
      <c r="E904" s="206" t="str">
        <f>INDEX(ТабЛЭП[],MATCH(ТабТП[Код ПС]&amp;TRIM(G904),ТабЛЭП[Ключ],0),7)</f>
        <v>Y00143</v>
      </c>
      <c r="F904" s="214" t="str">
        <f>INDEX(ТабЛЭП[],MATCH(ТабТП[Код ПС]&amp;TRIM(G904),ТабЛЭП[Ключ],0),1)</f>
        <v>392-038-144</v>
      </c>
      <c r="G904" s="515" t="s">
        <v>5769</v>
      </c>
      <c r="H904" s="280" t="str">
        <f>INDEX(ТабПС[],MATCH(I904,Подстанции,0),1)</f>
        <v>392-038</v>
      </c>
      <c r="I904" s="447" t="s">
        <v>5770</v>
      </c>
      <c r="J904" s="420"/>
      <c r="K904" s="420"/>
      <c r="L904" s="420"/>
      <c r="M904" s="420"/>
      <c r="N904" s="420"/>
      <c r="O904" s="420"/>
      <c r="P904" s="420"/>
      <c r="Q904" s="420"/>
      <c r="R904" s="420"/>
      <c r="S904" s="420"/>
      <c r="T904" s="420"/>
      <c r="U904" s="420"/>
      <c r="V904" s="420"/>
      <c r="W904" s="420"/>
      <c r="X904" s="420"/>
      <c r="Y904" s="420"/>
      <c r="Z904" s="420"/>
      <c r="AA904" s="420"/>
      <c r="AB904" s="420"/>
      <c r="AC904" s="420"/>
      <c r="AD904" s="420"/>
      <c r="AE904" s="420"/>
      <c r="AF904" s="420"/>
      <c r="AG904" s="420"/>
      <c r="AH904" s="419"/>
      <c r="AI904" s="419"/>
      <c r="AJ904" s="420"/>
      <c r="AK904" s="420"/>
      <c r="AL904" s="420"/>
      <c r="AM904" s="420"/>
      <c r="AN904" s="421"/>
      <c r="AO904" s="421"/>
      <c r="AP904" s="421"/>
      <c r="AQ904" s="332"/>
      <c r="AR904" s="332"/>
      <c r="AS904" s="332"/>
      <c r="AT904" s="332"/>
      <c r="AU904" s="332"/>
      <c r="AV904" s="332"/>
      <c r="AW904" s="332"/>
      <c r="AX904" s="332"/>
      <c r="AY904" s="332"/>
      <c r="AZ904" s="332"/>
    </row>
    <row r="905" spans="1:52" s="61" customFormat="1" ht="15.75" hidden="1" customHeight="1" x14ac:dyDescent="0.25">
      <c r="A905" s="197" t="str">
        <f>CONCATENATE(F905,"-",C905)</f>
        <v>392-038-144-02467</v>
      </c>
      <c r="B905" s="490" t="str">
        <f>ТабТП[[#This Row],[Код ВЛ]]&amp;TRIM(ТабТП[[#This Row],[Наименование ТП]])</f>
        <v>392-038-144ТП 27-03</v>
      </c>
      <c r="C905" s="496" t="s">
        <v>6419</v>
      </c>
      <c r="D905" s="185" t="s">
        <v>6411</v>
      </c>
      <c r="E905" s="206" t="str">
        <f>INDEX(ТабЛЭП[],MATCH(ТабТП[Код ПС]&amp;TRIM(G905),ТабЛЭП[Ключ],0),7)</f>
        <v>Y00143</v>
      </c>
      <c r="F905" s="214" t="str">
        <f>INDEX(ТабЛЭП[],MATCH(ТабТП[Код ПС]&amp;TRIM(G905),ТабЛЭП[Ключ],0),1)</f>
        <v>392-038-144</v>
      </c>
      <c r="G905" s="515" t="s">
        <v>5769</v>
      </c>
      <c r="H905" s="280" t="str">
        <f>INDEX(ТабПС[],MATCH(I905,Подстанции,0),1)</f>
        <v>392-038</v>
      </c>
      <c r="I905" s="447" t="s">
        <v>5770</v>
      </c>
      <c r="J905" s="420"/>
      <c r="K905" s="420"/>
      <c r="L905" s="420"/>
      <c r="M905" s="420"/>
      <c r="N905" s="420"/>
      <c r="O905" s="420"/>
      <c r="P905" s="420"/>
      <c r="Q905" s="420"/>
      <c r="R905" s="420"/>
      <c r="S905" s="420"/>
      <c r="T905" s="420"/>
      <c r="U905" s="420"/>
      <c r="V905" s="420"/>
      <c r="W905" s="420"/>
      <c r="X905" s="420"/>
      <c r="Y905" s="420"/>
      <c r="Z905" s="420"/>
      <c r="AA905" s="420"/>
      <c r="AB905" s="420"/>
      <c r="AC905" s="420"/>
      <c r="AD905" s="420"/>
      <c r="AE905" s="420"/>
      <c r="AF905" s="420"/>
      <c r="AG905" s="420"/>
      <c r="AH905" s="419"/>
      <c r="AI905" s="419"/>
      <c r="AJ905" s="420"/>
      <c r="AK905" s="420"/>
      <c r="AL905" s="420"/>
      <c r="AM905" s="420"/>
      <c r="AN905" s="421"/>
      <c r="AO905" s="421"/>
      <c r="AP905" s="421"/>
      <c r="AQ905" s="332"/>
      <c r="AR905" s="332"/>
      <c r="AS905" s="332"/>
      <c r="AT905" s="332"/>
      <c r="AU905" s="332"/>
      <c r="AV905" s="332"/>
      <c r="AW905" s="332"/>
      <c r="AX905" s="332"/>
      <c r="AY905" s="332"/>
      <c r="AZ905" s="332"/>
    </row>
    <row r="906" spans="1:52" s="61" customFormat="1" ht="15.75" hidden="1" customHeight="1" x14ac:dyDescent="0.25">
      <c r="A906" s="197" t="str">
        <f>CONCATENATE(F906,"-",C906)</f>
        <v>392-038-144-02468</v>
      </c>
      <c r="B906" s="490" t="str">
        <f>ТабТП[[#This Row],[Код ВЛ]]&amp;TRIM(ТабТП[[#This Row],[Наименование ТП]])</f>
        <v>392-038-144ТП 27-04</v>
      </c>
      <c r="C906" s="496" t="s">
        <v>6420</v>
      </c>
      <c r="D906" s="185" t="s">
        <v>6412</v>
      </c>
      <c r="E906" s="206" t="str">
        <f>INDEX(ТабЛЭП[],MATCH(ТабТП[Код ПС]&amp;TRIM(G906),ТабЛЭП[Ключ],0),7)</f>
        <v>Y00143</v>
      </c>
      <c r="F906" s="214" t="str">
        <f>INDEX(ТабЛЭП[],MATCH(ТабТП[Код ПС]&amp;TRIM(G906),ТабЛЭП[Ключ],0),1)</f>
        <v>392-038-144</v>
      </c>
      <c r="G906" s="515" t="s">
        <v>5769</v>
      </c>
      <c r="H906" s="280" t="str">
        <f>INDEX(ТабПС[],MATCH(I906,Подстанции,0),1)</f>
        <v>392-038</v>
      </c>
      <c r="I906" s="447" t="s">
        <v>5770</v>
      </c>
      <c r="J906" s="420"/>
      <c r="K906" s="420"/>
      <c r="L906" s="420"/>
      <c r="M906" s="420"/>
      <c r="N906" s="420"/>
      <c r="O906" s="420"/>
      <c r="P906" s="420"/>
      <c r="Q906" s="420"/>
      <c r="R906" s="420"/>
      <c r="S906" s="420"/>
      <c r="T906" s="420"/>
      <c r="U906" s="420"/>
      <c r="V906" s="420"/>
      <c r="W906" s="420"/>
      <c r="X906" s="420"/>
      <c r="Y906" s="420"/>
      <c r="Z906" s="420"/>
      <c r="AA906" s="420"/>
      <c r="AB906" s="420"/>
      <c r="AC906" s="420"/>
      <c r="AD906" s="420"/>
      <c r="AE906" s="420"/>
      <c r="AF906" s="420"/>
      <c r="AG906" s="420"/>
      <c r="AH906" s="419"/>
      <c r="AI906" s="419"/>
      <c r="AJ906" s="420"/>
      <c r="AK906" s="420"/>
      <c r="AL906" s="420"/>
      <c r="AM906" s="420"/>
      <c r="AN906" s="421"/>
      <c r="AO906" s="421"/>
      <c r="AP906" s="421"/>
      <c r="AQ906" s="332"/>
      <c r="AR906" s="332"/>
      <c r="AS906" s="332"/>
      <c r="AT906" s="332"/>
      <c r="AU906" s="332"/>
      <c r="AV906" s="332"/>
      <c r="AW906" s="332"/>
      <c r="AX906" s="332"/>
      <c r="AY906" s="332"/>
      <c r="AZ906" s="332"/>
    </row>
    <row r="907" spans="1:52" s="61" customFormat="1" ht="15.75" hidden="1" customHeight="1" x14ac:dyDescent="0.25">
      <c r="A907" s="197" t="str">
        <f>CONCATENATE(F907,"-",C907)</f>
        <v>392-038-144-02469</v>
      </c>
      <c r="B907" s="490" t="str">
        <f>ТабТП[[#This Row],[Код ВЛ]]&amp;TRIM(ТабТП[[#This Row],[Наименование ТП]])</f>
        <v>392-038-144ТП 27-05</v>
      </c>
      <c r="C907" s="496" t="s">
        <v>6421</v>
      </c>
      <c r="D907" s="185" t="s">
        <v>6413</v>
      </c>
      <c r="E907" s="206" t="str">
        <f>INDEX(ТабЛЭП[],MATCH(ТабТП[Код ПС]&amp;TRIM(G907),ТабЛЭП[Ключ],0),7)</f>
        <v>Y00143</v>
      </c>
      <c r="F907" s="214" t="str">
        <f>INDEX(ТабЛЭП[],MATCH(ТабТП[Код ПС]&amp;TRIM(G907),ТабЛЭП[Ключ],0),1)</f>
        <v>392-038-144</v>
      </c>
      <c r="G907" s="515" t="s">
        <v>5769</v>
      </c>
      <c r="H907" s="280" t="str">
        <f>INDEX(ТабПС[],MATCH(I907,Подстанции,0),1)</f>
        <v>392-038</v>
      </c>
      <c r="I907" s="447" t="s">
        <v>5770</v>
      </c>
      <c r="J907" s="420"/>
      <c r="K907" s="420"/>
      <c r="L907" s="420"/>
      <c r="M907" s="420"/>
      <c r="N907" s="420"/>
      <c r="O907" s="420"/>
      <c r="P907" s="420"/>
      <c r="Q907" s="420"/>
      <c r="R907" s="420"/>
      <c r="S907" s="420"/>
      <c r="T907" s="420"/>
      <c r="U907" s="420"/>
      <c r="V907" s="420"/>
      <c r="W907" s="420"/>
      <c r="X907" s="420"/>
      <c r="Y907" s="420"/>
      <c r="Z907" s="420"/>
      <c r="AA907" s="420"/>
      <c r="AB907" s="420"/>
      <c r="AC907" s="420"/>
      <c r="AD907" s="420"/>
      <c r="AE907" s="420"/>
      <c r="AF907" s="420"/>
      <c r="AG907" s="420"/>
      <c r="AH907" s="419"/>
      <c r="AI907" s="419"/>
      <c r="AJ907" s="420"/>
      <c r="AK907" s="420"/>
      <c r="AL907" s="420"/>
      <c r="AM907" s="420"/>
      <c r="AN907" s="421"/>
      <c r="AO907" s="421"/>
      <c r="AP907" s="421"/>
      <c r="AQ907" s="332"/>
      <c r="AR907" s="332"/>
      <c r="AS907" s="332"/>
      <c r="AT907" s="332"/>
      <c r="AU907" s="332"/>
      <c r="AV907" s="332"/>
      <c r="AW907" s="332"/>
      <c r="AX907" s="332"/>
      <c r="AY907" s="332"/>
      <c r="AZ907" s="332"/>
    </row>
    <row r="908" spans="1:52" s="61" customFormat="1" ht="15.75" hidden="1" customHeight="1" x14ac:dyDescent="0.25">
      <c r="A908" s="197" t="str">
        <f>CONCATENATE(F908,"-",C908)</f>
        <v>392-038-144-02470</v>
      </c>
      <c r="B908" s="490" t="str">
        <f>ТабТП[[#This Row],[Код ВЛ]]&amp;TRIM(ТабТП[[#This Row],[Наименование ТП]])</f>
        <v>392-038-144ТП 27-08</v>
      </c>
      <c r="C908" s="496" t="s">
        <v>6422</v>
      </c>
      <c r="D908" s="185" t="s">
        <v>6414</v>
      </c>
      <c r="E908" s="206" t="str">
        <f>INDEX(ТабЛЭП[],MATCH(ТабТП[Код ПС]&amp;TRIM(G908),ТабЛЭП[Ключ],0),7)</f>
        <v>Y00143</v>
      </c>
      <c r="F908" s="214" t="str">
        <f>INDEX(ТабЛЭП[],MATCH(ТабТП[Код ПС]&amp;TRIM(G908),ТабЛЭП[Ключ],0),1)</f>
        <v>392-038-144</v>
      </c>
      <c r="G908" s="515" t="s">
        <v>5769</v>
      </c>
      <c r="H908" s="280" t="str">
        <f>INDEX(ТабПС[],MATCH(I908,Подстанции,0),1)</f>
        <v>392-038</v>
      </c>
      <c r="I908" s="447" t="s">
        <v>5770</v>
      </c>
      <c r="J908" s="420"/>
      <c r="K908" s="420"/>
      <c r="L908" s="420"/>
      <c r="M908" s="420"/>
      <c r="N908" s="420"/>
      <c r="O908" s="420"/>
      <c r="P908" s="420"/>
      <c r="Q908" s="420"/>
      <c r="R908" s="420"/>
      <c r="S908" s="420"/>
      <c r="T908" s="420"/>
      <c r="U908" s="420"/>
      <c r="V908" s="420"/>
      <c r="W908" s="420"/>
      <c r="X908" s="420"/>
      <c r="Y908" s="420"/>
      <c r="Z908" s="420"/>
      <c r="AA908" s="420"/>
      <c r="AB908" s="420"/>
      <c r="AC908" s="420"/>
      <c r="AD908" s="420"/>
      <c r="AE908" s="420"/>
      <c r="AF908" s="420"/>
      <c r="AG908" s="420"/>
      <c r="AH908" s="419"/>
      <c r="AI908" s="419"/>
      <c r="AJ908" s="420"/>
      <c r="AK908" s="420"/>
      <c r="AL908" s="420"/>
      <c r="AM908" s="420"/>
      <c r="AN908" s="421"/>
      <c r="AO908" s="421"/>
      <c r="AP908" s="421"/>
      <c r="AQ908" s="332"/>
      <c r="AR908" s="332"/>
      <c r="AS908" s="332"/>
      <c r="AT908" s="332"/>
      <c r="AU908" s="332"/>
      <c r="AV908" s="332"/>
      <c r="AW908" s="332"/>
      <c r="AX908" s="332"/>
      <c r="AY908" s="332"/>
      <c r="AZ908" s="332"/>
    </row>
    <row r="909" spans="1:52" s="61" customFormat="1" ht="15.75" hidden="1" customHeight="1" x14ac:dyDescent="0.25">
      <c r="A909" s="197" t="str">
        <f>CONCATENATE(F909,"-",C909)</f>
        <v>392-038-144-02471</v>
      </c>
      <c r="B909" s="490" t="str">
        <f>ТабТП[[#This Row],[Код ВЛ]]&amp;TRIM(ТабТП[[#This Row],[Наименование ТП]])</f>
        <v>392-038-144ТП 27-09</v>
      </c>
      <c r="C909" s="496" t="s">
        <v>6423</v>
      </c>
      <c r="D909" s="185" t="s">
        <v>6415</v>
      </c>
      <c r="E909" s="206" t="str">
        <f>INDEX(ТабЛЭП[],MATCH(ТабТП[Код ПС]&amp;TRIM(G909),ТабЛЭП[Ключ],0),7)</f>
        <v>Y00143</v>
      </c>
      <c r="F909" s="214" t="str">
        <f>INDEX(ТабЛЭП[],MATCH(ТабТП[Код ПС]&amp;TRIM(G909),ТабЛЭП[Ключ],0),1)</f>
        <v>392-038-144</v>
      </c>
      <c r="G909" s="515" t="s">
        <v>5769</v>
      </c>
      <c r="H909" s="280" t="str">
        <f>INDEX(ТабПС[],MATCH(I909,Подстанции,0),1)</f>
        <v>392-038</v>
      </c>
      <c r="I909" s="447" t="s">
        <v>5770</v>
      </c>
      <c r="J909" s="420"/>
      <c r="K909" s="420"/>
      <c r="L909" s="420"/>
      <c r="M909" s="420"/>
      <c r="N909" s="420"/>
      <c r="O909" s="420"/>
      <c r="P909" s="420"/>
      <c r="Q909" s="420"/>
      <c r="R909" s="420"/>
      <c r="S909" s="420"/>
      <c r="T909" s="420"/>
      <c r="U909" s="420"/>
      <c r="V909" s="420"/>
      <c r="W909" s="420"/>
      <c r="X909" s="420"/>
      <c r="Y909" s="420"/>
      <c r="Z909" s="420"/>
      <c r="AA909" s="420"/>
      <c r="AB909" s="420"/>
      <c r="AC909" s="420"/>
      <c r="AD909" s="420"/>
      <c r="AE909" s="420"/>
      <c r="AF909" s="420"/>
      <c r="AG909" s="420"/>
      <c r="AH909" s="419"/>
      <c r="AI909" s="419"/>
      <c r="AJ909" s="420"/>
      <c r="AK909" s="420"/>
      <c r="AL909" s="420"/>
      <c r="AM909" s="420"/>
      <c r="AN909" s="421"/>
      <c r="AO909" s="421"/>
      <c r="AP909" s="421"/>
      <c r="AQ909" s="332"/>
      <c r="AR909" s="332"/>
      <c r="AS909" s="332"/>
      <c r="AT909" s="332"/>
      <c r="AU909" s="332"/>
      <c r="AV909" s="332"/>
      <c r="AW909" s="332"/>
      <c r="AX909" s="332"/>
      <c r="AY909" s="332"/>
      <c r="AZ909" s="332"/>
    </row>
    <row r="910" spans="1:52" s="61" customFormat="1" ht="15.75" hidden="1" customHeight="1" x14ac:dyDescent="0.25">
      <c r="A910" s="197" t="str">
        <f>CONCATENATE(F910,"-",C910)</f>
        <v>392-038-144-02472</v>
      </c>
      <c r="B910" s="490" t="str">
        <f>ТабТП[[#This Row],[Код ВЛ]]&amp;TRIM(ТабТП[[#This Row],[Наименование ТП]])</f>
        <v>392-038-144ТП 27-10</v>
      </c>
      <c r="C910" s="496" t="s">
        <v>6424</v>
      </c>
      <c r="D910" s="185" t="s">
        <v>6416</v>
      </c>
      <c r="E910" s="206" t="str">
        <f>INDEX(ТабЛЭП[],MATCH(ТабТП[Код ПС]&amp;TRIM(G910),ТабЛЭП[Ключ],0),7)</f>
        <v>Y00143</v>
      </c>
      <c r="F910" s="214" t="str">
        <f>INDEX(ТабЛЭП[],MATCH(ТабТП[Код ПС]&amp;TRIM(G910),ТабЛЭП[Ключ],0),1)</f>
        <v>392-038-144</v>
      </c>
      <c r="G910" s="515" t="s">
        <v>5769</v>
      </c>
      <c r="H910" s="280" t="str">
        <f>INDEX(ТабПС[],MATCH(I910,Подстанции,0),1)</f>
        <v>392-038</v>
      </c>
      <c r="I910" s="447" t="s">
        <v>5770</v>
      </c>
      <c r="J910" s="420"/>
      <c r="K910" s="420"/>
      <c r="L910" s="420"/>
      <c r="M910" s="420"/>
      <c r="N910" s="420"/>
      <c r="O910" s="420"/>
      <c r="P910" s="420"/>
      <c r="Q910" s="420"/>
      <c r="R910" s="420"/>
      <c r="S910" s="420"/>
      <c r="T910" s="420"/>
      <c r="U910" s="420"/>
      <c r="V910" s="420"/>
      <c r="W910" s="420"/>
      <c r="X910" s="420"/>
      <c r="Y910" s="420"/>
      <c r="Z910" s="420"/>
      <c r="AA910" s="420"/>
      <c r="AB910" s="420"/>
      <c r="AC910" s="420"/>
      <c r="AD910" s="420"/>
      <c r="AE910" s="420"/>
      <c r="AF910" s="420"/>
      <c r="AG910" s="420"/>
      <c r="AH910" s="419"/>
      <c r="AI910" s="419"/>
      <c r="AJ910" s="420"/>
      <c r="AK910" s="420"/>
      <c r="AL910" s="420"/>
      <c r="AM910" s="420"/>
      <c r="AN910" s="421"/>
      <c r="AO910" s="421"/>
      <c r="AP910" s="421"/>
      <c r="AQ910" s="332"/>
      <c r="AR910" s="332"/>
      <c r="AS910" s="332"/>
      <c r="AT910" s="332"/>
      <c r="AU910" s="332"/>
      <c r="AV910" s="332"/>
      <c r="AW910" s="332"/>
      <c r="AX910" s="332"/>
      <c r="AY910" s="332"/>
      <c r="AZ910" s="332"/>
    </row>
    <row r="911" spans="1:52" s="61" customFormat="1" ht="15.75" hidden="1" customHeight="1" x14ac:dyDescent="0.25">
      <c r="A911" s="197" t="str">
        <f>CONCATENATE(F911,"-",C911)</f>
        <v>392-038-144-02473</v>
      </c>
      <c r="B911" s="490" t="str">
        <f>ТабТП[[#This Row],[Код ВЛ]]&amp;TRIM(ТабТП[[#This Row],[Наименование ТП]])</f>
        <v>392-038-144ТП 27-12</v>
      </c>
      <c r="C911" s="496" t="s">
        <v>6425</v>
      </c>
      <c r="D911" s="185" t="s">
        <v>6417</v>
      </c>
      <c r="E911" s="206" t="str">
        <f>INDEX(ТабЛЭП[],MATCH(ТабТП[Код ПС]&amp;TRIM(G911),ТабЛЭП[Ключ],0),7)</f>
        <v>Y00143</v>
      </c>
      <c r="F911" s="214" t="str">
        <f>INDEX(ТабЛЭП[],MATCH(ТабТП[Код ПС]&amp;TRIM(G911),ТабЛЭП[Ключ],0),1)</f>
        <v>392-038-144</v>
      </c>
      <c r="G911" s="515" t="s">
        <v>5769</v>
      </c>
      <c r="H911" s="280" t="str">
        <f>INDEX(ТабПС[],MATCH(I911,Подстанции,0),1)</f>
        <v>392-038</v>
      </c>
      <c r="I911" s="447" t="s">
        <v>5770</v>
      </c>
      <c r="J911" s="420"/>
      <c r="K911" s="420"/>
      <c r="L911" s="420"/>
      <c r="M911" s="420"/>
      <c r="N911" s="420"/>
      <c r="O911" s="420"/>
      <c r="P911" s="420"/>
      <c r="Q911" s="420"/>
      <c r="R911" s="420"/>
      <c r="S911" s="420"/>
      <c r="T911" s="420"/>
      <c r="U911" s="420"/>
      <c r="V911" s="420"/>
      <c r="W911" s="420"/>
      <c r="X911" s="420"/>
      <c r="Y911" s="420"/>
      <c r="Z911" s="420"/>
      <c r="AA911" s="420"/>
      <c r="AB911" s="420"/>
      <c r="AC911" s="420"/>
      <c r="AD911" s="420"/>
      <c r="AE911" s="420"/>
      <c r="AF911" s="420"/>
      <c r="AG911" s="420"/>
      <c r="AH911" s="419"/>
      <c r="AI911" s="419"/>
      <c r="AJ911" s="420"/>
      <c r="AK911" s="420"/>
      <c r="AL911" s="420"/>
      <c r="AM911" s="420"/>
      <c r="AN911" s="421"/>
      <c r="AO911" s="421"/>
      <c r="AP911" s="421"/>
      <c r="AQ911" s="332"/>
      <c r="AR911" s="332"/>
      <c r="AS911" s="332"/>
      <c r="AT911" s="332"/>
      <c r="AU911" s="332"/>
      <c r="AV911" s="332"/>
      <c r="AW911" s="332"/>
      <c r="AX911" s="332"/>
      <c r="AY911" s="332"/>
      <c r="AZ911" s="332"/>
    </row>
    <row r="912" spans="1:52" s="61" customFormat="1" ht="15.75" hidden="1" customHeight="1" x14ac:dyDescent="0.25">
      <c r="A912" s="197" t="str">
        <f>CONCATENATE(F912,"-",C912)</f>
        <v>392-038-144-02474</v>
      </c>
      <c r="B912" s="490" t="str">
        <f>ТабТП[[#This Row],[Код ВЛ]]&amp;TRIM(ТабТП[[#This Row],[Наименование ТП]])</f>
        <v>392-038-144ТП 83-01</v>
      </c>
      <c r="C912" s="496" t="s">
        <v>6426</v>
      </c>
      <c r="D912" s="185" t="s">
        <v>6349</v>
      </c>
      <c r="E912" s="206" t="str">
        <f>INDEX(ТабЛЭП[],MATCH(ТабТП[Код ПС]&amp;TRIM(G912),ТабЛЭП[Ключ],0),7)</f>
        <v>Y00143</v>
      </c>
      <c r="F912" s="214" t="str">
        <f>INDEX(ТабЛЭП[],MATCH(ТабТП[Код ПС]&amp;TRIM(G912),ТабЛЭП[Ключ],0),1)</f>
        <v>392-038-144</v>
      </c>
      <c r="G912" s="515" t="s">
        <v>5769</v>
      </c>
      <c r="H912" s="280" t="str">
        <f>INDEX(ТабПС[],MATCH(I912,Подстанции,0),1)</f>
        <v>392-038</v>
      </c>
      <c r="I912" s="447" t="s">
        <v>5770</v>
      </c>
      <c r="J912" s="420"/>
      <c r="K912" s="420"/>
      <c r="L912" s="420"/>
      <c r="M912" s="420"/>
      <c r="N912" s="420"/>
      <c r="O912" s="420"/>
      <c r="P912" s="420"/>
      <c r="Q912" s="420"/>
      <c r="R912" s="420"/>
      <c r="S912" s="420"/>
      <c r="T912" s="420"/>
      <c r="U912" s="420"/>
      <c r="V912" s="420"/>
      <c r="W912" s="420"/>
      <c r="X912" s="420"/>
      <c r="Y912" s="420"/>
      <c r="Z912" s="420"/>
      <c r="AA912" s="420"/>
      <c r="AB912" s="420"/>
      <c r="AC912" s="420"/>
      <c r="AD912" s="420"/>
      <c r="AE912" s="420"/>
      <c r="AF912" s="420"/>
      <c r="AG912" s="420"/>
      <c r="AH912" s="419"/>
      <c r="AI912" s="419"/>
      <c r="AJ912" s="420"/>
      <c r="AK912" s="420"/>
      <c r="AL912" s="420"/>
      <c r="AM912" s="420"/>
      <c r="AN912" s="421"/>
      <c r="AO912" s="421"/>
      <c r="AP912" s="421"/>
      <c r="AQ912" s="332"/>
      <c r="AR912" s="332"/>
      <c r="AS912" s="332"/>
      <c r="AT912" s="332"/>
      <c r="AU912" s="332"/>
      <c r="AV912" s="332"/>
      <c r="AW912" s="332"/>
      <c r="AX912" s="332"/>
      <c r="AY912" s="332"/>
      <c r="AZ912" s="332"/>
    </row>
    <row r="913" spans="1:52" s="61" customFormat="1" ht="15.75" hidden="1" customHeight="1" x14ac:dyDescent="0.25">
      <c r="A913" s="197" t="str">
        <f>CONCATENATE(F913,"-",C913)</f>
        <v>392-038-145-02491</v>
      </c>
      <c r="B913" s="490" t="str">
        <f>ТабТП[[#This Row],[Код ВЛ]]&amp;TRIM(ТабТП[[#This Row],[Наименование ТП]])</f>
        <v>392-038-145ТП 29-07</v>
      </c>
      <c r="C913" s="496" t="s">
        <v>6469</v>
      </c>
      <c r="D913" s="185" t="s">
        <v>6479</v>
      </c>
      <c r="E913" s="206" t="str">
        <f>INDEX(ТабЛЭП[],MATCH(ТабТП[Код ПС]&amp;TRIM(G913),ТабЛЭП[Ключ],0),7)</f>
        <v>Y00144</v>
      </c>
      <c r="F913" s="214" t="str">
        <f>INDEX(ТабЛЭП[],MATCH(ТабТП[Код ПС]&amp;TRIM(G913),ТабЛЭП[Ключ],0),1)</f>
        <v>392-038-145</v>
      </c>
      <c r="G913" s="290" t="s">
        <v>266</v>
      </c>
      <c r="H913" s="280" t="str">
        <f>INDEX(ТабПС[],MATCH(I913,Подстанции,0),1)</f>
        <v>392-038</v>
      </c>
      <c r="I913" s="447" t="s">
        <v>5770</v>
      </c>
      <c r="J913" s="420"/>
      <c r="K913" s="420"/>
      <c r="L913" s="420"/>
      <c r="M913" s="420"/>
      <c r="N913" s="420"/>
      <c r="O913" s="420"/>
      <c r="P913" s="420"/>
      <c r="Q913" s="420"/>
      <c r="R913" s="420"/>
      <c r="S913" s="420"/>
      <c r="T913" s="420"/>
      <c r="U913" s="420"/>
      <c r="V913" s="420"/>
      <c r="W913" s="420"/>
      <c r="X913" s="420"/>
      <c r="Y913" s="420"/>
      <c r="Z913" s="420"/>
      <c r="AA913" s="420"/>
      <c r="AB913" s="420"/>
      <c r="AC913" s="420"/>
      <c r="AD913" s="420"/>
      <c r="AE913" s="420"/>
      <c r="AF913" s="420"/>
      <c r="AG913" s="420"/>
      <c r="AH913" s="419"/>
      <c r="AI913" s="419"/>
      <c r="AJ913" s="420"/>
      <c r="AK913" s="420"/>
      <c r="AL913" s="420"/>
      <c r="AM913" s="420"/>
      <c r="AN913" s="421"/>
      <c r="AO913" s="421"/>
      <c r="AP913" s="421"/>
      <c r="AQ913" s="332"/>
      <c r="AR913" s="332"/>
      <c r="AS913" s="332"/>
      <c r="AT913" s="332"/>
      <c r="AU913" s="332"/>
      <c r="AV913" s="332"/>
      <c r="AW913" s="332"/>
      <c r="AX913" s="332"/>
      <c r="AY913" s="332"/>
      <c r="AZ913" s="332"/>
    </row>
    <row r="914" spans="1:52" s="61" customFormat="1" ht="15.75" hidden="1" customHeight="1" x14ac:dyDescent="0.25">
      <c r="A914" s="197" t="str">
        <f>CONCATENATE(F914,"-",C914)</f>
        <v>392-038-145-02492</v>
      </c>
      <c r="B914" s="490" t="str">
        <f>ТабТП[[#This Row],[Код ВЛ]]&amp;TRIM(ТабТП[[#This Row],[Наименование ТП]])</f>
        <v>392-038-145ТП 29-08</v>
      </c>
      <c r="C914" s="496" t="s">
        <v>6470</v>
      </c>
      <c r="D914" s="185" t="s">
        <v>6480</v>
      </c>
      <c r="E914" s="206" t="str">
        <f>INDEX(ТабЛЭП[],MATCH(ТабТП[Код ПС]&amp;TRIM(G914),ТабЛЭП[Ключ],0),7)</f>
        <v>Y00144</v>
      </c>
      <c r="F914" s="214" t="str">
        <f>INDEX(ТабЛЭП[],MATCH(ТабТП[Код ПС]&amp;TRIM(G914),ТабЛЭП[Ключ],0),1)</f>
        <v>392-038-145</v>
      </c>
      <c r="G914" s="290" t="s">
        <v>266</v>
      </c>
      <c r="H914" s="280" t="str">
        <f>INDEX(ТабПС[],MATCH(I914,Подстанции,0),1)</f>
        <v>392-038</v>
      </c>
      <c r="I914" s="447" t="s">
        <v>5770</v>
      </c>
      <c r="J914" s="420"/>
      <c r="K914" s="420"/>
      <c r="L914" s="420"/>
      <c r="M914" s="420"/>
      <c r="N914" s="420"/>
      <c r="O914" s="420"/>
      <c r="P914" s="420"/>
      <c r="Q914" s="420"/>
      <c r="R914" s="420"/>
      <c r="S914" s="420"/>
      <c r="T914" s="420"/>
      <c r="U914" s="420"/>
      <c r="V914" s="420"/>
      <c r="W914" s="420"/>
      <c r="X914" s="420"/>
      <c r="Y914" s="420"/>
      <c r="Z914" s="420"/>
      <c r="AA914" s="420"/>
      <c r="AB914" s="420"/>
      <c r="AC914" s="420"/>
      <c r="AD914" s="420"/>
      <c r="AE914" s="420"/>
      <c r="AF914" s="420"/>
      <c r="AG914" s="420"/>
      <c r="AH914" s="419"/>
      <c r="AI914" s="419"/>
      <c r="AJ914" s="420"/>
      <c r="AK914" s="420"/>
      <c r="AL914" s="420"/>
      <c r="AM914" s="420"/>
      <c r="AN914" s="421"/>
      <c r="AO914" s="421"/>
      <c r="AP914" s="421"/>
      <c r="AQ914" s="332"/>
      <c r="AR914" s="332"/>
      <c r="AS914" s="332"/>
      <c r="AT914" s="332"/>
      <c r="AU914" s="332"/>
      <c r="AV914" s="332"/>
      <c r="AW914" s="332"/>
      <c r="AX914" s="332"/>
      <c r="AY914" s="332"/>
      <c r="AZ914" s="332"/>
    </row>
    <row r="915" spans="1:52" s="61" customFormat="1" ht="15.75" hidden="1" customHeight="1" x14ac:dyDescent="0.25">
      <c r="A915" s="197" t="str">
        <f>CONCATENATE(F915,"-",C915)</f>
        <v>392-038-145-02493</v>
      </c>
      <c r="B915" s="490" t="str">
        <f>ТабТП[[#This Row],[Код ВЛ]]&amp;TRIM(ТабТП[[#This Row],[Наименование ТП]])</f>
        <v>392-038-145ТП 29-09</v>
      </c>
      <c r="C915" s="496" t="s">
        <v>6471</v>
      </c>
      <c r="D915" s="185" t="s">
        <v>6481</v>
      </c>
      <c r="E915" s="206" t="str">
        <f>INDEX(ТабЛЭП[],MATCH(ТабТП[Код ПС]&amp;TRIM(G915),ТабЛЭП[Ключ],0),7)</f>
        <v>Y00144</v>
      </c>
      <c r="F915" s="214" t="str">
        <f>INDEX(ТабЛЭП[],MATCH(ТабТП[Код ПС]&amp;TRIM(G915),ТабЛЭП[Ключ],0),1)</f>
        <v>392-038-145</v>
      </c>
      <c r="G915" s="290" t="s">
        <v>266</v>
      </c>
      <c r="H915" s="280" t="str">
        <f>INDEX(ТабПС[],MATCH(I915,Подстанции,0),1)</f>
        <v>392-038</v>
      </c>
      <c r="I915" s="447" t="s">
        <v>5770</v>
      </c>
      <c r="J915" s="420"/>
      <c r="K915" s="420"/>
      <c r="L915" s="420"/>
      <c r="M915" s="420"/>
      <c r="N915" s="420"/>
      <c r="O915" s="420"/>
      <c r="P915" s="420"/>
      <c r="Q915" s="420"/>
      <c r="R915" s="420"/>
      <c r="S915" s="420"/>
      <c r="T915" s="420"/>
      <c r="U915" s="420"/>
      <c r="V915" s="420"/>
      <c r="W915" s="420"/>
      <c r="X915" s="420"/>
      <c r="Y915" s="420"/>
      <c r="Z915" s="420"/>
      <c r="AA915" s="420"/>
      <c r="AB915" s="420"/>
      <c r="AC915" s="420"/>
      <c r="AD915" s="420"/>
      <c r="AE915" s="420"/>
      <c r="AF915" s="420"/>
      <c r="AG915" s="420"/>
      <c r="AH915" s="419"/>
      <c r="AI915" s="419"/>
      <c r="AJ915" s="420"/>
      <c r="AK915" s="420"/>
      <c r="AL915" s="420"/>
      <c r="AM915" s="420"/>
      <c r="AN915" s="421"/>
      <c r="AO915" s="421"/>
      <c r="AP915" s="421"/>
      <c r="AQ915" s="332"/>
      <c r="AR915" s="332"/>
      <c r="AS915" s="332"/>
      <c r="AT915" s="332"/>
      <c r="AU915" s="332"/>
      <c r="AV915" s="332"/>
      <c r="AW915" s="332"/>
      <c r="AX915" s="332"/>
      <c r="AY915" s="332"/>
      <c r="AZ915" s="332"/>
    </row>
    <row r="916" spans="1:52" s="61" customFormat="1" ht="15.75" hidden="1" customHeight="1" x14ac:dyDescent="0.25">
      <c r="A916" s="197" t="str">
        <f>CONCATENATE(F916,"-",C916)</f>
        <v>392-038-145-02494</v>
      </c>
      <c r="B916" s="490" t="str">
        <f>ТабТП[[#This Row],[Код ВЛ]]&amp;TRIM(ТабТП[[#This Row],[Наименование ТП]])</f>
        <v>392-038-145ТП 29-11</v>
      </c>
      <c r="C916" s="496" t="s">
        <v>6472</v>
      </c>
      <c r="D916" s="185" t="s">
        <v>6482</v>
      </c>
      <c r="E916" s="206" t="str">
        <f>INDEX(ТабЛЭП[],MATCH(ТабТП[Код ПС]&amp;TRIM(G916),ТабЛЭП[Ключ],0),7)</f>
        <v>Y00144</v>
      </c>
      <c r="F916" s="214" t="str">
        <f>INDEX(ТабЛЭП[],MATCH(ТабТП[Код ПС]&amp;TRIM(G916),ТабЛЭП[Ключ],0),1)</f>
        <v>392-038-145</v>
      </c>
      <c r="G916" s="290" t="s">
        <v>266</v>
      </c>
      <c r="H916" s="280" t="str">
        <f>INDEX(ТабПС[],MATCH(I916,Подстанции,0),1)</f>
        <v>392-038</v>
      </c>
      <c r="I916" s="447" t="s">
        <v>5770</v>
      </c>
      <c r="J916" s="420"/>
      <c r="K916" s="420"/>
      <c r="L916" s="420"/>
      <c r="M916" s="420"/>
      <c r="N916" s="420"/>
      <c r="O916" s="420"/>
      <c r="P916" s="420"/>
      <c r="Q916" s="420"/>
      <c r="R916" s="420"/>
      <c r="S916" s="420"/>
      <c r="T916" s="420"/>
      <c r="U916" s="420"/>
      <c r="V916" s="420"/>
      <c r="W916" s="420"/>
      <c r="X916" s="420"/>
      <c r="Y916" s="420"/>
      <c r="Z916" s="420"/>
      <c r="AA916" s="420"/>
      <c r="AB916" s="420"/>
      <c r="AC916" s="420"/>
      <c r="AD916" s="420"/>
      <c r="AE916" s="420"/>
      <c r="AF916" s="420"/>
      <c r="AG916" s="420"/>
      <c r="AH916" s="419"/>
      <c r="AI916" s="419"/>
      <c r="AJ916" s="420"/>
      <c r="AK916" s="420"/>
      <c r="AL916" s="420"/>
      <c r="AM916" s="420"/>
      <c r="AN916" s="421"/>
      <c r="AO916" s="421"/>
      <c r="AP916" s="421"/>
      <c r="AQ916" s="332"/>
      <c r="AR916" s="332"/>
      <c r="AS916" s="332"/>
      <c r="AT916" s="332"/>
      <c r="AU916" s="332"/>
      <c r="AV916" s="332"/>
      <c r="AW916" s="332"/>
      <c r="AX916" s="332"/>
      <c r="AY916" s="332"/>
      <c r="AZ916" s="332"/>
    </row>
    <row r="917" spans="1:52" s="61" customFormat="1" ht="15.75" hidden="1" customHeight="1" x14ac:dyDescent="0.25">
      <c r="A917" s="197" t="str">
        <f>CONCATENATE(F917,"-",C917)</f>
        <v>392-038-145-02495</v>
      </c>
      <c r="B917" s="490" t="str">
        <f>ТабТП[[#This Row],[Код ВЛ]]&amp;TRIM(ТабТП[[#This Row],[Наименование ТП]])</f>
        <v>392-038-145ТП 29-13</v>
      </c>
      <c r="C917" s="496" t="s">
        <v>6473</v>
      </c>
      <c r="D917" s="185" t="s">
        <v>6483</v>
      </c>
      <c r="E917" s="206" t="str">
        <f>INDEX(ТабЛЭП[],MATCH(ТабТП[Код ПС]&amp;TRIM(G917),ТабЛЭП[Ключ],0),7)</f>
        <v>Y00144</v>
      </c>
      <c r="F917" s="214" t="str">
        <f>INDEX(ТабЛЭП[],MATCH(ТабТП[Код ПС]&amp;TRIM(G917),ТабЛЭП[Ключ],0),1)</f>
        <v>392-038-145</v>
      </c>
      <c r="G917" s="290" t="s">
        <v>266</v>
      </c>
      <c r="H917" s="280" t="str">
        <f>INDEX(ТабПС[],MATCH(I917,Подстанции,0),1)</f>
        <v>392-038</v>
      </c>
      <c r="I917" s="447" t="s">
        <v>5770</v>
      </c>
      <c r="J917" s="420"/>
      <c r="K917" s="420"/>
      <c r="L917" s="420"/>
      <c r="M917" s="420"/>
      <c r="N917" s="420"/>
      <c r="O917" s="420"/>
      <c r="P917" s="420"/>
      <c r="Q917" s="420"/>
      <c r="R917" s="420"/>
      <c r="S917" s="420"/>
      <c r="T917" s="420"/>
      <c r="U917" s="420"/>
      <c r="V917" s="420"/>
      <c r="W917" s="420"/>
      <c r="X917" s="420"/>
      <c r="Y917" s="420"/>
      <c r="Z917" s="420"/>
      <c r="AA917" s="420"/>
      <c r="AB917" s="420"/>
      <c r="AC917" s="420"/>
      <c r="AD917" s="420"/>
      <c r="AE917" s="420"/>
      <c r="AF917" s="420"/>
      <c r="AG917" s="420"/>
      <c r="AH917" s="419"/>
      <c r="AI917" s="419"/>
      <c r="AJ917" s="420"/>
      <c r="AK917" s="420"/>
      <c r="AL917" s="420"/>
      <c r="AM917" s="420"/>
      <c r="AN917" s="421"/>
      <c r="AO917" s="421"/>
      <c r="AP917" s="421"/>
      <c r="AQ917" s="332"/>
      <c r="AR917" s="332"/>
      <c r="AS917" s="332"/>
      <c r="AT917" s="332"/>
      <c r="AU917" s="332"/>
      <c r="AV917" s="332"/>
      <c r="AW917" s="332"/>
      <c r="AX917" s="332"/>
      <c r="AY917" s="332"/>
      <c r="AZ917" s="332"/>
    </row>
    <row r="918" spans="1:52" s="61" customFormat="1" ht="15.75" hidden="1" customHeight="1" x14ac:dyDescent="0.25">
      <c r="A918" s="197" t="str">
        <f>CONCATENATE(F918,"-",C918)</f>
        <v>392-038-145-02496</v>
      </c>
      <c r="B918" s="490" t="str">
        <f>ТабТП[[#This Row],[Код ВЛ]]&amp;TRIM(ТабТП[[#This Row],[Наименование ТП]])</f>
        <v>392-038-145ТП 29-15</v>
      </c>
      <c r="C918" s="496" t="s">
        <v>6474</v>
      </c>
      <c r="D918" s="185" t="s">
        <v>6484</v>
      </c>
      <c r="E918" s="206" t="str">
        <f>INDEX(ТабЛЭП[],MATCH(ТабТП[Код ПС]&amp;TRIM(G918),ТабЛЭП[Ключ],0),7)</f>
        <v>Y00144</v>
      </c>
      <c r="F918" s="214" t="str">
        <f>INDEX(ТабЛЭП[],MATCH(ТабТП[Код ПС]&amp;TRIM(G918),ТабЛЭП[Ключ],0),1)</f>
        <v>392-038-145</v>
      </c>
      <c r="G918" s="290" t="s">
        <v>266</v>
      </c>
      <c r="H918" s="280" t="str">
        <f>INDEX(ТабПС[],MATCH(I918,Подстанции,0),1)</f>
        <v>392-038</v>
      </c>
      <c r="I918" s="447" t="s">
        <v>5770</v>
      </c>
      <c r="J918" s="420"/>
      <c r="K918" s="420"/>
      <c r="L918" s="420"/>
      <c r="M918" s="420"/>
      <c r="N918" s="420"/>
      <c r="O918" s="420"/>
      <c r="P918" s="420"/>
      <c r="Q918" s="420"/>
      <c r="R918" s="420"/>
      <c r="S918" s="420"/>
      <c r="T918" s="420"/>
      <c r="U918" s="420"/>
      <c r="V918" s="420"/>
      <c r="W918" s="420"/>
      <c r="X918" s="420"/>
      <c r="Y918" s="420"/>
      <c r="Z918" s="420"/>
      <c r="AA918" s="420"/>
      <c r="AB918" s="420"/>
      <c r="AC918" s="420"/>
      <c r="AD918" s="420"/>
      <c r="AE918" s="420"/>
      <c r="AF918" s="420"/>
      <c r="AG918" s="420"/>
      <c r="AH918" s="419"/>
      <c r="AI918" s="419"/>
      <c r="AJ918" s="420"/>
      <c r="AK918" s="420"/>
      <c r="AL918" s="420"/>
      <c r="AM918" s="420"/>
      <c r="AN918" s="421"/>
      <c r="AO918" s="421"/>
      <c r="AP918" s="421"/>
      <c r="AQ918" s="332"/>
      <c r="AR918" s="332"/>
      <c r="AS918" s="332"/>
      <c r="AT918" s="332"/>
      <c r="AU918" s="332"/>
      <c r="AV918" s="332"/>
      <c r="AW918" s="332"/>
      <c r="AX918" s="332"/>
      <c r="AY918" s="332"/>
      <c r="AZ918" s="332"/>
    </row>
    <row r="919" spans="1:52" s="61" customFormat="1" ht="15.75" hidden="1" customHeight="1" x14ac:dyDescent="0.25">
      <c r="A919" s="197" t="str">
        <f>CONCATENATE(F919,"-",C919)</f>
        <v>392-038-145-02497</v>
      </c>
      <c r="B919" s="490" t="str">
        <f>ТабТП[[#This Row],[Код ВЛ]]&amp;TRIM(ТабТП[[#This Row],[Наименование ТП]])</f>
        <v>392-038-145ТП 29-16</v>
      </c>
      <c r="C919" s="496" t="s">
        <v>6475</v>
      </c>
      <c r="D919" s="185" t="s">
        <v>6485</v>
      </c>
      <c r="E919" s="206" t="str">
        <f>INDEX(ТабЛЭП[],MATCH(ТабТП[Код ПС]&amp;TRIM(G919),ТабЛЭП[Ключ],0),7)</f>
        <v>Y00144</v>
      </c>
      <c r="F919" s="214" t="str">
        <f>INDEX(ТабЛЭП[],MATCH(ТабТП[Код ПС]&amp;TRIM(G919),ТабЛЭП[Ключ],0),1)</f>
        <v>392-038-145</v>
      </c>
      <c r="G919" s="290" t="s">
        <v>266</v>
      </c>
      <c r="H919" s="280" t="str">
        <f>INDEX(ТабПС[],MATCH(I919,Подстанции,0),1)</f>
        <v>392-038</v>
      </c>
      <c r="I919" s="447" t="s">
        <v>5770</v>
      </c>
      <c r="J919" s="420"/>
      <c r="K919" s="420"/>
      <c r="L919" s="420"/>
      <c r="M919" s="420"/>
      <c r="N919" s="420"/>
      <c r="O919" s="420"/>
      <c r="P919" s="420"/>
      <c r="Q919" s="420"/>
      <c r="R919" s="420"/>
      <c r="S919" s="420"/>
      <c r="T919" s="420"/>
      <c r="U919" s="420"/>
      <c r="V919" s="420"/>
      <c r="W919" s="420"/>
      <c r="X919" s="420"/>
      <c r="Y919" s="420"/>
      <c r="Z919" s="420"/>
      <c r="AA919" s="420"/>
      <c r="AB919" s="420"/>
      <c r="AC919" s="420"/>
      <c r="AD919" s="420"/>
      <c r="AE919" s="420"/>
      <c r="AF919" s="420"/>
      <c r="AG919" s="420"/>
      <c r="AH919" s="419"/>
      <c r="AI919" s="419"/>
      <c r="AJ919" s="420"/>
      <c r="AK919" s="420"/>
      <c r="AL919" s="420"/>
      <c r="AM919" s="420"/>
      <c r="AN919" s="421"/>
      <c r="AO919" s="421"/>
      <c r="AP919" s="421"/>
      <c r="AQ919" s="332"/>
      <c r="AR919" s="332"/>
      <c r="AS919" s="332"/>
      <c r="AT919" s="332"/>
      <c r="AU919" s="332"/>
      <c r="AV919" s="332"/>
      <c r="AW919" s="332"/>
      <c r="AX919" s="332"/>
      <c r="AY919" s="332"/>
      <c r="AZ919" s="332"/>
    </row>
    <row r="920" spans="1:52" s="61" customFormat="1" ht="15.75" hidden="1" customHeight="1" x14ac:dyDescent="0.25">
      <c r="A920" s="197" t="str">
        <f>CONCATENATE(F920,"-",C920)</f>
        <v>392-038-145-02498</v>
      </c>
      <c r="B920" s="490" t="str">
        <f>ТабТП[[#This Row],[Код ВЛ]]&amp;TRIM(ТабТП[[#This Row],[Наименование ТП]])</f>
        <v>392-038-145ТП 29-17</v>
      </c>
      <c r="C920" s="496" t="s">
        <v>6476</v>
      </c>
      <c r="D920" s="185" t="s">
        <v>6486</v>
      </c>
      <c r="E920" s="206" t="str">
        <f>INDEX(ТабЛЭП[],MATCH(ТабТП[Код ПС]&amp;TRIM(G920),ТабЛЭП[Ключ],0),7)</f>
        <v>Y00144</v>
      </c>
      <c r="F920" s="214" t="str">
        <f>INDEX(ТабЛЭП[],MATCH(ТабТП[Код ПС]&amp;TRIM(G920),ТабЛЭП[Ключ],0),1)</f>
        <v>392-038-145</v>
      </c>
      <c r="G920" s="290" t="s">
        <v>266</v>
      </c>
      <c r="H920" s="280" t="str">
        <f>INDEX(ТабПС[],MATCH(I920,Подстанции,0),1)</f>
        <v>392-038</v>
      </c>
      <c r="I920" s="447" t="s">
        <v>5770</v>
      </c>
      <c r="J920" s="420"/>
      <c r="K920" s="420"/>
      <c r="L920" s="420"/>
      <c r="M920" s="420"/>
      <c r="N920" s="420"/>
      <c r="O920" s="420"/>
      <c r="P920" s="420"/>
      <c r="Q920" s="420"/>
      <c r="R920" s="420"/>
      <c r="S920" s="420"/>
      <c r="T920" s="420"/>
      <c r="U920" s="420"/>
      <c r="V920" s="420"/>
      <c r="W920" s="420"/>
      <c r="X920" s="420"/>
      <c r="Y920" s="420"/>
      <c r="Z920" s="420"/>
      <c r="AA920" s="420"/>
      <c r="AB920" s="420"/>
      <c r="AC920" s="420"/>
      <c r="AD920" s="420"/>
      <c r="AE920" s="420"/>
      <c r="AF920" s="420"/>
      <c r="AG920" s="420"/>
      <c r="AH920" s="419"/>
      <c r="AI920" s="419"/>
      <c r="AJ920" s="420"/>
      <c r="AK920" s="420"/>
      <c r="AL920" s="420"/>
      <c r="AM920" s="420"/>
      <c r="AN920" s="421"/>
      <c r="AO920" s="421"/>
      <c r="AP920" s="421"/>
      <c r="AQ920" s="332"/>
      <c r="AR920" s="332"/>
      <c r="AS920" s="332"/>
      <c r="AT920" s="332"/>
      <c r="AU920" s="332"/>
      <c r="AV920" s="332"/>
      <c r="AW920" s="332"/>
      <c r="AX920" s="332"/>
      <c r="AY920" s="332"/>
      <c r="AZ920" s="332"/>
    </row>
    <row r="921" spans="1:52" s="61" customFormat="1" ht="15.75" hidden="1" customHeight="1" x14ac:dyDescent="0.25">
      <c r="A921" s="197" t="str">
        <f>CONCATENATE(F921,"-",C921)</f>
        <v>392-038-145-02499</v>
      </c>
      <c r="B921" s="490" t="str">
        <f>ТабТП[[#This Row],[Код ВЛ]]&amp;TRIM(ТабТП[[#This Row],[Наименование ТП]])</f>
        <v>392-038-145ТП 29-21</v>
      </c>
      <c r="C921" s="496" t="s">
        <v>6477</v>
      </c>
      <c r="D921" s="185" t="s">
        <v>6459</v>
      </c>
      <c r="E921" s="206" t="str">
        <f>INDEX(ТабЛЭП[],MATCH(ТабТП[Код ПС]&amp;TRIM(G921),ТабЛЭП[Ключ],0),7)</f>
        <v>Y00144</v>
      </c>
      <c r="F921" s="214" t="str">
        <f>INDEX(ТабЛЭП[],MATCH(ТабТП[Код ПС]&amp;TRIM(G921),ТабЛЭП[Ключ],0),1)</f>
        <v>392-038-145</v>
      </c>
      <c r="G921" s="290" t="s">
        <v>266</v>
      </c>
      <c r="H921" s="280" t="str">
        <f>INDEX(ТабПС[],MATCH(I921,Подстанции,0),1)</f>
        <v>392-038</v>
      </c>
      <c r="I921" s="447" t="s">
        <v>5770</v>
      </c>
      <c r="J921" s="420"/>
      <c r="K921" s="420"/>
      <c r="L921" s="420"/>
      <c r="M921" s="420"/>
      <c r="N921" s="420"/>
      <c r="O921" s="420"/>
      <c r="P921" s="420"/>
      <c r="Q921" s="420"/>
      <c r="R921" s="420"/>
      <c r="S921" s="420"/>
      <c r="T921" s="420"/>
      <c r="U921" s="420"/>
      <c r="V921" s="420"/>
      <c r="W921" s="420"/>
      <c r="X921" s="420"/>
      <c r="Y921" s="420"/>
      <c r="Z921" s="420"/>
      <c r="AA921" s="420"/>
      <c r="AB921" s="420"/>
      <c r="AC921" s="420"/>
      <c r="AD921" s="420"/>
      <c r="AE921" s="420"/>
      <c r="AF921" s="420"/>
      <c r="AG921" s="420"/>
      <c r="AH921" s="419"/>
      <c r="AI921" s="419"/>
      <c r="AJ921" s="420"/>
      <c r="AK921" s="420"/>
      <c r="AL921" s="420"/>
      <c r="AM921" s="420"/>
      <c r="AN921" s="421"/>
      <c r="AO921" s="421"/>
      <c r="AP921" s="421"/>
      <c r="AQ921" s="332"/>
      <c r="AR921" s="332"/>
      <c r="AS921" s="332"/>
      <c r="AT921" s="332"/>
      <c r="AU921" s="332"/>
      <c r="AV921" s="332"/>
      <c r="AW921" s="332"/>
      <c r="AX921" s="332"/>
      <c r="AY921" s="332"/>
      <c r="AZ921" s="332"/>
    </row>
    <row r="922" spans="1:52" s="61" customFormat="1" ht="15.75" hidden="1" customHeight="1" x14ac:dyDescent="0.25">
      <c r="A922" s="197" t="str">
        <f>CONCATENATE(F922,"-",C922)</f>
        <v>392-038-145-02500</v>
      </c>
      <c r="B922" s="490" t="str">
        <f>ТабТП[[#This Row],[Код ВЛ]]&amp;TRIM(ТабТП[[#This Row],[Наименование ТП]])</f>
        <v>392-038-145ТП 29-22</v>
      </c>
      <c r="C922" s="496" t="s">
        <v>6478</v>
      </c>
      <c r="D922" s="185" t="s">
        <v>6460</v>
      </c>
      <c r="E922" s="206" t="str">
        <f>INDEX(ТабЛЭП[],MATCH(ТабТП[Код ПС]&amp;TRIM(G922),ТабЛЭП[Ключ],0),7)</f>
        <v>Y00144</v>
      </c>
      <c r="F922" s="214" t="str">
        <f>INDEX(ТабЛЭП[],MATCH(ТабТП[Код ПС]&amp;TRIM(G922),ТабЛЭП[Ключ],0),1)</f>
        <v>392-038-145</v>
      </c>
      <c r="G922" s="290" t="s">
        <v>266</v>
      </c>
      <c r="H922" s="280" t="str">
        <f>INDEX(ТабПС[],MATCH(I922,Подстанции,0),1)</f>
        <v>392-038</v>
      </c>
      <c r="I922" s="447" t="s">
        <v>5770</v>
      </c>
      <c r="J922" s="420"/>
      <c r="K922" s="420"/>
      <c r="L922" s="420"/>
      <c r="M922" s="420"/>
      <c r="N922" s="420"/>
      <c r="O922" s="420"/>
      <c r="P922" s="420"/>
      <c r="Q922" s="420"/>
      <c r="R922" s="420"/>
      <c r="S922" s="420"/>
      <c r="T922" s="420"/>
      <c r="U922" s="420"/>
      <c r="V922" s="420"/>
      <c r="W922" s="420"/>
      <c r="X922" s="420"/>
      <c r="Y922" s="420"/>
      <c r="Z922" s="420"/>
      <c r="AA922" s="420"/>
      <c r="AB922" s="420"/>
      <c r="AC922" s="420"/>
      <c r="AD922" s="420"/>
      <c r="AE922" s="420"/>
      <c r="AF922" s="420"/>
      <c r="AG922" s="420"/>
      <c r="AH922" s="419"/>
      <c r="AI922" s="419"/>
      <c r="AJ922" s="420"/>
      <c r="AK922" s="420"/>
      <c r="AL922" s="420"/>
      <c r="AM922" s="420"/>
      <c r="AN922" s="421"/>
      <c r="AO922" s="421"/>
      <c r="AP922" s="421"/>
      <c r="AQ922" s="332"/>
      <c r="AR922" s="332"/>
      <c r="AS922" s="332"/>
      <c r="AT922" s="332"/>
      <c r="AU922" s="332"/>
      <c r="AV922" s="332"/>
      <c r="AW922" s="332"/>
      <c r="AX922" s="332"/>
      <c r="AY922" s="332"/>
      <c r="AZ922" s="332"/>
    </row>
    <row r="923" spans="1:52" s="61" customFormat="1" ht="15.75" hidden="1" customHeight="1" x14ac:dyDescent="0.25">
      <c r="A923" s="197" t="str">
        <f>CONCATENATE(F923,"-",C923)</f>
        <v>392-038-145-02501</v>
      </c>
      <c r="B923" s="490" t="str">
        <f>ТабТП[[#This Row],[Код ВЛ]]&amp;TRIM(ТабТП[[#This Row],[Наименование ТП]])</f>
        <v>392-038-145ТП 29-23</v>
      </c>
      <c r="C923" s="496" t="s">
        <v>6487</v>
      </c>
      <c r="D923" s="185" t="s">
        <v>6461</v>
      </c>
      <c r="E923" s="206" t="str">
        <f>INDEX(ТабЛЭП[],MATCH(ТабТП[Код ПС]&amp;TRIM(G923),ТабЛЭП[Ключ],0),7)</f>
        <v>Y00144</v>
      </c>
      <c r="F923" s="214" t="str">
        <f>INDEX(ТабЛЭП[],MATCH(ТабТП[Код ПС]&amp;TRIM(G923),ТабЛЭП[Ключ],0),1)</f>
        <v>392-038-145</v>
      </c>
      <c r="G923" s="290" t="s">
        <v>266</v>
      </c>
      <c r="H923" s="280" t="str">
        <f>INDEX(ТабПС[],MATCH(I923,Подстанции,0),1)</f>
        <v>392-038</v>
      </c>
      <c r="I923" s="447" t="s">
        <v>5770</v>
      </c>
      <c r="J923" s="420"/>
      <c r="K923" s="420"/>
      <c r="L923" s="420"/>
      <c r="M923" s="420"/>
      <c r="N923" s="420"/>
      <c r="O923" s="420"/>
      <c r="P923" s="420"/>
      <c r="Q923" s="420"/>
      <c r="R923" s="420"/>
      <c r="S923" s="420"/>
      <c r="T923" s="420"/>
      <c r="U923" s="420"/>
      <c r="V923" s="420"/>
      <c r="W923" s="420"/>
      <c r="X923" s="420"/>
      <c r="Y923" s="420"/>
      <c r="Z923" s="420"/>
      <c r="AA923" s="420"/>
      <c r="AB923" s="420"/>
      <c r="AC923" s="420"/>
      <c r="AD923" s="420"/>
      <c r="AE923" s="420"/>
      <c r="AF923" s="420"/>
      <c r="AG923" s="420"/>
      <c r="AH923" s="419"/>
      <c r="AI923" s="419"/>
      <c r="AJ923" s="420"/>
      <c r="AK923" s="420"/>
      <c r="AL923" s="420"/>
      <c r="AM923" s="420"/>
      <c r="AN923" s="421"/>
      <c r="AO923" s="421"/>
      <c r="AP923" s="421"/>
      <c r="AQ923" s="332"/>
      <c r="AR923" s="332"/>
      <c r="AS923" s="332"/>
      <c r="AT923" s="332"/>
      <c r="AU923" s="332"/>
      <c r="AV923" s="332"/>
      <c r="AW923" s="332"/>
      <c r="AX923" s="332"/>
      <c r="AY923" s="332"/>
      <c r="AZ923" s="332"/>
    </row>
    <row r="924" spans="1:52" s="61" customFormat="1" ht="15.75" hidden="1" customHeight="1" x14ac:dyDescent="0.25">
      <c r="A924" s="197" t="str">
        <f>CONCATENATE(F924,"-",C924)</f>
        <v>392-038-145-02502</v>
      </c>
      <c r="B924" s="490" t="str">
        <f>ТабТП[[#This Row],[Код ВЛ]]&amp;TRIM(ТабТП[[#This Row],[Наименование ТП]])</f>
        <v>392-038-145ТП 29-24</v>
      </c>
      <c r="C924" s="496" t="s">
        <v>6488</v>
      </c>
      <c r="D924" s="185" t="s">
        <v>6462</v>
      </c>
      <c r="E924" s="206" t="str">
        <f>INDEX(ТабЛЭП[],MATCH(ТабТП[Код ПС]&amp;TRIM(G924),ТабЛЭП[Ключ],0),7)</f>
        <v>Y00144</v>
      </c>
      <c r="F924" s="214" t="str">
        <f>INDEX(ТабЛЭП[],MATCH(ТабТП[Код ПС]&amp;TRIM(G924),ТабЛЭП[Ключ],0),1)</f>
        <v>392-038-145</v>
      </c>
      <c r="G924" s="290" t="s">
        <v>266</v>
      </c>
      <c r="H924" s="280" t="str">
        <f>INDEX(ТабПС[],MATCH(I924,Подстанции,0),1)</f>
        <v>392-038</v>
      </c>
      <c r="I924" s="447" t="s">
        <v>5770</v>
      </c>
      <c r="J924" s="420"/>
      <c r="K924" s="420"/>
      <c r="L924" s="420"/>
      <c r="M924" s="420"/>
      <c r="N924" s="420"/>
      <c r="O924" s="420"/>
      <c r="P924" s="420"/>
      <c r="Q924" s="420"/>
      <c r="R924" s="420"/>
      <c r="S924" s="420"/>
      <c r="T924" s="420"/>
      <c r="U924" s="420"/>
      <c r="V924" s="420"/>
      <c r="W924" s="420"/>
      <c r="X924" s="420"/>
      <c r="Y924" s="420"/>
      <c r="Z924" s="420"/>
      <c r="AA924" s="420"/>
      <c r="AB924" s="420"/>
      <c r="AC924" s="420"/>
      <c r="AD924" s="420"/>
      <c r="AE924" s="420"/>
      <c r="AF924" s="420"/>
      <c r="AG924" s="420"/>
      <c r="AH924" s="419"/>
      <c r="AI924" s="419"/>
      <c r="AJ924" s="420"/>
      <c r="AK924" s="420"/>
      <c r="AL924" s="420"/>
      <c r="AM924" s="420"/>
      <c r="AN924" s="421"/>
      <c r="AO924" s="421"/>
      <c r="AP924" s="421"/>
      <c r="AQ924" s="332"/>
      <c r="AR924" s="332"/>
      <c r="AS924" s="332"/>
      <c r="AT924" s="332"/>
      <c r="AU924" s="332"/>
      <c r="AV924" s="332"/>
      <c r="AW924" s="332"/>
      <c r="AX924" s="332"/>
      <c r="AY924" s="332"/>
      <c r="AZ924" s="332"/>
    </row>
    <row r="925" spans="1:52" s="61" customFormat="1" ht="15.75" hidden="1" customHeight="1" x14ac:dyDescent="0.25">
      <c r="A925" s="197" t="str">
        <f>CONCATENATE(F925,"-",C925)</f>
        <v>392-038-145-02503</v>
      </c>
      <c r="B925" s="490" t="str">
        <f>ТабТП[[#This Row],[Код ВЛ]]&amp;TRIM(ТабТП[[#This Row],[Наименование ТП]])</f>
        <v>392-038-145ТП 29-25</v>
      </c>
      <c r="C925" s="496" t="s">
        <v>6489</v>
      </c>
      <c r="D925" s="185" t="s">
        <v>6463</v>
      </c>
      <c r="E925" s="206" t="str">
        <f>INDEX(ТабЛЭП[],MATCH(ТабТП[Код ПС]&amp;TRIM(G925),ТабЛЭП[Ключ],0),7)</f>
        <v>Y00144</v>
      </c>
      <c r="F925" s="214" t="str">
        <f>INDEX(ТабЛЭП[],MATCH(ТабТП[Код ПС]&amp;TRIM(G925),ТабЛЭП[Ключ],0),1)</f>
        <v>392-038-145</v>
      </c>
      <c r="G925" s="290" t="s">
        <v>266</v>
      </c>
      <c r="H925" s="280" t="str">
        <f>INDEX(ТабПС[],MATCH(I925,Подстанции,0),1)</f>
        <v>392-038</v>
      </c>
      <c r="I925" s="447" t="s">
        <v>5770</v>
      </c>
      <c r="J925" s="420"/>
      <c r="K925" s="420"/>
      <c r="L925" s="420"/>
      <c r="M925" s="420"/>
      <c r="N925" s="420"/>
      <c r="O925" s="420"/>
      <c r="P925" s="420"/>
      <c r="Q925" s="420"/>
      <c r="R925" s="420"/>
      <c r="S925" s="420"/>
      <c r="T925" s="420"/>
      <c r="U925" s="420"/>
      <c r="V925" s="420"/>
      <c r="W925" s="420"/>
      <c r="X925" s="420"/>
      <c r="Y925" s="420"/>
      <c r="Z925" s="420"/>
      <c r="AA925" s="420"/>
      <c r="AB925" s="420"/>
      <c r="AC925" s="420"/>
      <c r="AD925" s="420"/>
      <c r="AE925" s="420"/>
      <c r="AF925" s="420"/>
      <c r="AG925" s="420"/>
      <c r="AH925" s="419"/>
      <c r="AI925" s="419"/>
      <c r="AJ925" s="420"/>
      <c r="AK925" s="420"/>
      <c r="AL925" s="420"/>
      <c r="AM925" s="420"/>
      <c r="AN925" s="421"/>
      <c r="AO925" s="421"/>
      <c r="AP925" s="421"/>
      <c r="AQ925" s="332"/>
      <c r="AR925" s="332"/>
      <c r="AS925" s="332"/>
      <c r="AT925" s="332"/>
      <c r="AU925" s="332"/>
      <c r="AV925" s="332"/>
      <c r="AW925" s="332"/>
      <c r="AX925" s="332"/>
      <c r="AY925" s="332"/>
      <c r="AZ925" s="332"/>
    </row>
    <row r="926" spans="1:52" s="61" customFormat="1" ht="15.75" hidden="1" customHeight="1" x14ac:dyDescent="0.25">
      <c r="A926" s="197" t="str">
        <f>CONCATENATE(F926,"-",C926)</f>
        <v>392-038-145-02504</v>
      </c>
      <c r="B926" s="490" t="str">
        <f>ТабТП[[#This Row],[Код ВЛ]]&amp;TRIM(ТабТП[[#This Row],[Наименование ТП]])</f>
        <v>392-038-145ТП 29-31</v>
      </c>
      <c r="C926" s="496" t="s">
        <v>6490</v>
      </c>
      <c r="D926" s="185" t="s">
        <v>6464</v>
      </c>
      <c r="E926" s="206" t="str">
        <f>INDEX(ТабЛЭП[],MATCH(ТабТП[Код ПС]&amp;TRIM(G926),ТабЛЭП[Ключ],0),7)</f>
        <v>Y00144</v>
      </c>
      <c r="F926" s="214" t="str">
        <f>INDEX(ТабЛЭП[],MATCH(ТабТП[Код ПС]&amp;TRIM(G926),ТабЛЭП[Ключ],0),1)</f>
        <v>392-038-145</v>
      </c>
      <c r="G926" s="290" t="s">
        <v>266</v>
      </c>
      <c r="H926" s="280" t="str">
        <f>INDEX(ТабПС[],MATCH(I926,Подстанции,0),1)</f>
        <v>392-038</v>
      </c>
      <c r="I926" s="447" t="s">
        <v>5770</v>
      </c>
      <c r="J926" s="420"/>
      <c r="K926" s="420"/>
      <c r="L926" s="420"/>
      <c r="M926" s="420"/>
      <c r="N926" s="420"/>
      <c r="O926" s="420"/>
      <c r="P926" s="420"/>
      <c r="Q926" s="420"/>
      <c r="R926" s="420"/>
      <c r="S926" s="420"/>
      <c r="T926" s="420"/>
      <c r="U926" s="420"/>
      <c r="V926" s="420"/>
      <c r="W926" s="420"/>
      <c r="X926" s="420"/>
      <c r="Y926" s="420"/>
      <c r="Z926" s="420"/>
      <c r="AA926" s="420"/>
      <c r="AB926" s="420"/>
      <c r="AC926" s="420"/>
      <c r="AD926" s="420"/>
      <c r="AE926" s="420"/>
      <c r="AF926" s="420"/>
      <c r="AG926" s="420"/>
      <c r="AH926" s="419"/>
      <c r="AI926" s="419"/>
      <c r="AJ926" s="420"/>
      <c r="AK926" s="420"/>
      <c r="AL926" s="420"/>
      <c r="AM926" s="420"/>
      <c r="AN926" s="421"/>
      <c r="AO926" s="421"/>
      <c r="AP926" s="421"/>
      <c r="AQ926" s="332"/>
      <c r="AR926" s="332"/>
      <c r="AS926" s="332"/>
      <c r="AT926" s="332"/>
      <c r="AU926" s="332"/>
      <c r="AV926" s="332"/>
      <c r="AW926" s="332"/>
      <c r="AX926" s="332"/>
      <c r="AY926" s="332"/>
      <c r="AZ926" s="332"/>
    </row>
    <row r="927" spans="1:52" s="61" customFormat="1" ht="15.75" hidden="1" customHeight="1" x14ac:dyDescent="0.25">
      <c r="A927" s="197" t="str">
        <f>CONCATENATE(F927,"-",C927)</f>
        <v>392-038-145-02505</v>
      </c>
      <c r="B927" s="490" t="str">
        <f>ТабТП[[#This Row],[Код ВЛ]]&amp;TRIM(ТабТП[[#This Row],[Наименование ТП]])</f>
        <v>392-038-145ТП 29-33</v>
      </c>
      <c r="C927" s="496" t="s">
        <v>6491</v>
      </c>
      <c r="D927" s="185" t="s">
        <v>6465</v>
      </c>
      <c r="E927" s="206" t="str">
        <f>INDEX(ТабЛЭП[],MATCH(ТабТП[Код ПС]&amp;TRIM(G927),ТабЛЭП[Ключ],0),7)</f>
        <v>Y00144</v>
      </c>
      <c r="F927" s="214" t="str">
        <f>INDEX(ТабЛЭП[],MATCH(ТабТП[Код ПС]&amp;TRIM(G927),ТабЛЭП[Ключ],0),1)</f>
        <v>392-038-145</v>
      </c>
      <c r="G927" s="290" t="s">
        <v>266</v>
      </c>
      <c r="H927" s="57" t="str">
        <f>INDEX(ТабПС[],MATCH(I927,Подстанции,0),1)</f>
        <v>392-038</v>
      </c>
      <c r="I927" s="447" t="s">
        <v>5770</v>
      </c>
      <c r="J927" s="420"/>
      <c r="K927" s="420"/>
      <c r="L927" s="420"/>
      <c r="M927" s="420"/>
      <c r="N927" s="420"/>
      <c r="O927" s="420"/>
      <c r="P927" s="420"/>
      <c r="Q927" s="420"/>
      <c r="R927" s="420"/>
      <c r="S927" s="420"/>
      <c r="T927" s="420"/>
      <c r="U927" s="420"/>
      <c r="V927" s="420"/>
      <c r="W927" s="420"/>
      <c r="X927" s="420"/>
      <c r="Y927" s="420"/>
      <c r="Z927" s="420"/>
      <c r="AA927" s="420"/>
      <c r="AB927" s="420"/>
      <c r="AC927" s="420"/>
      <c r="AD927" s="420"/>
      <c r="AE927" s="420"/>
      <c r="AF927" s="420"/>
      <c r="AG927" s="420"/>
      <c r="AH927" s="419"/>
      <c r="AI927" s="419"/>
      <c r="AJ927" s="330"/>
      <c r="AK927" s="420"/>
      <c r="AL927" s="420"/>
      <c r="AM927" s="420"/>
      <c r="AN927" s="421"/>
      <c r="AO927" s="421"/>
      <c r="AP927" s="421"/>
      <c r="AQ927" s="332"/>
      <c r="AR927" s="332"/>
      <c r="AS927" s="332"/>
      <c r="AT927" s="332"/>
      <c r="AU927" s="332"/>
      <c r="AV927" s="332"/>
      <c r="AW927" s="332"/>
      <c r="AX927" s="332"/>
      <c r="AY927" s="332"/>
      <c r="AZ927" s="332"/>
    </row>
    <row r="928" spans="1:52" s="61" customFormat="1" ht="15.75" hidden="1" customHeight="1" x14ac:dyDescent="0.25">
      <c r="A928" s="197" t="str">
        <f>CONCATENATE(F928,"-",C928)</f>
        <v>392-038-145-02506</v>
      </c>
      <c r="B928" s="490" t="str">
        <f>ТабТП[[#This Row],[Код ВЛ]]&amp;TRIM(ТабТП[[#This Row],[Наименование ТП]])</f>
        <v>392-038-145ТП 29-34</v>
      </c>
      <c r="C928" s="496" t="s">
        <v>6492</v>
      </c>
      <c r="D928" s="185" t="s">
        <v>6466</v>
      </c>
      <c r="E928" s="206" t="str">
        <f>INDEX(ТабЛЭП[],MATCH(ТабТП[Код ПС]&amp;TRIM(G928),ТабЛЭП[Ключ],0),7)</f>
        <v>Y00144</v>
      </c>
      <c r="F928" s="214" t="str">
        <f>INDEX(ТабЛЭП[],MATCH(ТабТП[Код ПС]&amp;TRIM(G928),ТабЛЭП[Ключ],0),1)</f>
        <v>392-038-145</v>
      </c>
      <c r="G928" s="290" t="s">
        <v>266</v>
      </c>
      <c r="H928" s="280" t="str">
        <f>INDEX(ТабПС[],MATCH(I928,Подстанции,0),1)</f>
        <v>392-038</v>
      </c>
      <c r="I928" s="447" t="s">
        <v>5770</v>
      </c>
      <c r="J928" s="420"/>
      <c r="K928" s="420"/>
      <c r="L928" s="420"/>
      <c r="M928" s="420"/>
      <c r="N928" s="420"/>
      <c r="O928" s="420"/>
      <c r="P928" s="420"/>
      <c r="Q928" s="420"/>
      <c r="R928" s="420"/>
      <c r="S928" s="420"/>
      <c r="T928" s="420"/>
      <c r="U928" s="420"/>
      <c r="V928" s="420"/>
      <c r="W928" s="420"/>
      <c r="X928" s="420"/>
      <c r="Y928" s="420"/>
      <c r="Z928" s="420"/>
      <c r="AA928" s="420"/>
      <c r="AB928" s="420"/>
      <c r="AC928" s="420"/>
      <c r="AD928" s="420"/>
      <c r="AE928" s="420"/>
      <c r="AF928" s="420"/>
      <c r="AG928" s="420"/>
      <c r="AH928" s="419"/>
      <c r="AI928" s="419"/>
      <c r="AJ928" s="420"/>
      <c r="AK928" s="420"/>
      <c r="AL928" s="420"/>
      <c r="AM928" s="420"/>
      <c r="AN928" s="421"/>
      <c r="AO928" s="421"/>
      <c r="AP928" s="421"/>
      <c r="AQ928" s="332"/>
      <c r="AR928" s="332"/>
      <c r="AS928" s="332"/>
      <c r="AT928" s="332"/>
      <c r="AU928" s="332"/>
      <c r="AV928" s="332"/>
      <c r="AW928" s="332"/>
      <c r="AX928" s="332"/>
      <c r="AY928" s="332"/>
      <c r="AZ928" s="332"/>
    </row>
    <row r="929" spans="1:52" s="61" customFormat="1" ht="15.75" hidden="1" customHeight="1" x14ac:dyDescent="0.25">
      <c r="A929" s="197" t="str">
        <f>CONCATENATE(F929,"-",C929)</f>
        <v>392-038-145-02507</v>
      </c>
      <c r="B929" s="490" t="str">
        <f>ТабТП[[#This Row],[Код ВЛ]]&amp;TRIM(ТабТП[[#This Row],[Наименование ТП]])</f>
        <v>392-038-145ТП 29-42</v>
      </c>
      <c r="C929" s="496" t="s">
        <v>6493</v>
      </c>
      <c r="D929" s="185" t="s">
        <v>6467</v>
      </c>
      <c r="E929" s="206" t="str">
        <f>INDEX(ТабЛЭП[],MATCH(ТабТП[Код ПС]&amp;TRIM(G929),ТабЛЭП[Ключ],0),7)</f>
        <v>Y00144</v>
      </c>
      <c r="F929" s="214" t="str">
        <f>INDEX(ТабЛЭП[],MATCH(ТабТП[Код ПС]&amp;TRIM(G929),ТабЛЭП[Ключ],0),1)</f>
        <v>392-038-145</v>
      </c>
      <c r="G929" s="290" t="s">
        <v>266</v>
      </c>
      <c r="H929" s="280" t="str">
        <f>INDEX(ТабПС[],MATCH(I929,Подстанции,0),1)</f>
        <v>392-038</v>
      </c>
      <c r="I929" s="447" t="s">
        <v>5770</v>
      </c>
      <c r="J929" s="420"/>
      <c r="K929" s="420"/>
      <c r="L929" s="420"/>
      <c r="M929" s="420"/>
      <c r="N929" s="420"/>
      <c r="O929" s="420"/>
      <c r="P929" s="420"/>
      <c r="Q929" s="420"/>
      <c r="R929" s="420"/>
      <c r="S929" s="420"/>
      <c r="T929" s="420"/>
      <c r="U929" s="420"/>
      <c r="V929" s="420"/>
      <c r="W929" s="420"/>
      <c r="X929" s="420"/>
      <c r="Y929" s="420"/>
      <c r="Z929" s="420"/>
      <c r="AA929" s="420"/>
      <c r="AB929" s="420"/>
      <c r="AC929" s="420"/>
      <c r="AD929" s="420"/>
      <c r="AE929" s="420"/>
      <c r="AF929" s="420"/>
      <c r="AG929" s="420"/>
      <c r="AH929" s="419"/>
      <c r="AI929" s="419"/>
      <c r="AJ929" s="420"/>
      <c r="AK929" s="420"/>
      <c r="AL929" s="420"/>
      <c r="AM929" s="420"/>
      <c r="AN929" s="421"/>
      <c r="AO929" s="421"/>
      <c r="AP929" s="421"/>
      <c r="AQ929" s="332"/>
      <c r="AR929" s="332"/>
      <c r="AS929" s="332"/>
      <c r="AT929" s="332"/>
      <c r="AU929" s="332"/>
      <c r="AV929" s="332"/>
      <c r="AW929" s="332"/>
      <c r="AX929" s="332"/>
      <c r="AY929" s="332"/>
      <c r="AZ929" s="332"/>
    </row>
    <row r="930" spans="1:52" s="61" customFormat="1" ht="15.75" hidden="1" customHeight="1" x14ac:dyDescent="0.25">
      <c r="A930" s="197" t="str">
        <f>CONCATENATE(F930,"-",C930)</f>
        <v>392-038-145-02508</v>
      </c>
      <c r="B930" s="490" t="str">
        <f>ТабТП[[#This Row],[Код ВЛ]]&amp;TRIM(ТабТП[[#This Row],[Наименование ТП]])</f>
        <v>392-038-145ТП 29-44</v>
      </c>
      <c r="C930" s="496" t="s">
        <v>6494</v>
      </c>
      <c r="D930" s="185" t="s">
        <v>6468</v>
      </c>
      <c r="E930" s="206" t="str">
        <f>INDEX(ТабЛЭП[],MATCH(ТабТП[Код ПС]&amp;TRIM(G930),ТабЛЭП[Ключ],0),7)</f>
        <v>Y00144</v>
      </c>
      <c r="F930" s="214" t="str">
        <f>INDEX(ТабЛЭП[],MATCH(ТабТП[Код ПС]&amp;TRIM(G930),ТабЛЭП[Ключ],0),1)</f>
        <v>392-038-145</v>
      </c>
      <c r="G930" s="290" t="s">
        <v>266</v>
      </c>
      <c r="H930" s="280" t="str">
        <f>INDEX(ТабПС[],MATCH(I930,Подстанции,0),1)</f>
        <v>392-038</v>
      </c>
      <c r="I930" s="447" t="s">
        <v>5770</v>
      </c>
      <c r="J930" s="420"/>
      <c r="K930" s="420"/>
      <c r="L930" s="420"/>
      <c r="M930" s="420"/>
      <c r="N930" s="420"/>
      <c r="O930" s="420"/>
      <c r="P930" s="420"/>
      <c r="Q930" s="420"/>
      <c r="R930" s="420"/>
      <c r="S930" s="420"/>
      <c r="T930" s="420"/>
      <c r="U930" s="420"/>
      <c r="V930" s="420"/>
      <c r="W930" s="420"/>
      <c r="X930" s="420"/>
      <c r="Y930" s="420"/>
      <c r="Z930" s="420"/>
      <c r="AA930" s="420"/>
      <c r="AB930" s="420"/>
      <c r="AC930" s="420"/>
      <c r="AD930" s="420"/>
      <c r="AE930" s="420"/>
      <c r="AF930" s="420"/>
      <c r="AG930" s="420"/>
      <c r="AH930" s="419"/>
      <c r="AI930" s="419"/>
      <c r="AJ930" s="420"/>
      <c r="AK930" s="420"/>
      <c r="AL930" s="420"/>
      <c r="AM930" s="420"/>
      <c r="AN930" s="421"/>
      <c r="AO930" s="421"/>
      <c r="AP930" s="421"/>
      <c r="AQ930" s="332"/>
      <c r="AR930" s="332"/>
      <c r="AS930" s="332"/>
      <c r="AT930" s="332"/>
      <c r="AU930" s="332"/>
      <c r="AV930" s="332"/>
      <c r="AW930" s="332"/>
      <c r="AX930" s="332"/>
      <c r="AY930" s="332"/>
      <c r="AZ930" s="332"/>
    </row>
    <row r="931" spans="1:52" s="61" customFormat="1" ht="15.75" hidden="1" customHeight="1" x14ac:dyDescent="0.25">
      <c r="A931" s="485" t="str">
        <f>CONCATENATE(F931,"-",C931)</f>
        <v>392-038-146-02433</v>
      </c>
      <c r="B931" s="492" t="str">
        <f>ТабТП[[#This Row],[Код ВЛ]]&amp;TRIM(ТабТП[[#This Row],[Наименование ТП]])</f>
        <v>392-038-146ТП 30-02</v>
      </c>
      <c r="C931" s="496" t="s">
        <v>6343</v>
      </c>
      <c r="D931" s="185" t="s">
        <v>6357</v>
      </c>
      <c r="E931" s="509" t="str">
        <f>INDEX(ТабЛЭП[],MATCH(ТабТП[Код ПС]&amp;TRIM(G931),ТабЛЭП[Ключ],0),7)</f>
        <v>Y00145</v>
      </c>
      <c r="F931" s="512" t="str">
        <f>INDEX(ТабЛЭП[],MATCH(ТабТП[Код ПС]&amp;TRIM(G931),ТабЛЭП[Ключ],0),1)</f>
        <v>392-038-146</v>
      </c>
      <c r="G931" s="290" t="s">
        <v>5765</v>
      </c>
      <c r="H931" s="517" t="str">
        <f>INDEX(ТабПС[],MATCH(I931,Подстанции,0),1)</f>
        <v>392-038</v>
      </c>
      <c r="I931" s="520" t="s">
        <v>5770</v>
      </c>
      <c r="J931" s="420"/>
      <c r="K931" s="420"/>
      <c r="L931" s="420"/>
      <c r="M931" s="420"/>
      <c r="N931" s="420"/>
      <c r="O931" s="526"/>
      <c r="P931" s="420"/>
      <c r="Q931" s="420"/>
      <c r="R931" s="420"/>
      <c r="S931" s="420"/>
      <c r="T931" s="420"/>
      <c r="U931" s="420"/>
      <c r="V931" s="420"/>
      <c r="W931" s="420"/>
      <c r="X931" s="420"/>
      <c r="Y931" s="420"/>
      <c r="Z931" s="420"/>
      <c r="AA931" s="420"/>
      <c r="AB931" s="420"/>
      <c r="AC931" s="420"/>
      <c r="AD931" s="526"/>
      <c r="AE931" s="526"/>
      <c r="AF931" s="526"/>
      <c r="AG931" s="420"/>
      <c r="AH931" s="533"/>
      <c r="AI931" s="533"/>
      <c r="AJ931" s="526"/>
      <c r="AK931" s="526"/>
      <c r="AL931" s="526"/>
      <c r="AM931" s="526"/>
      <c r="AN931" s="537"/>
      <c r="AO931" s="537"/>
      <c r="AP931" s="537"/>
      <c r="AQ931" s="332"/>
      <c r="AR931" s="332"/>
      <c r="AS931" s="332"/>
      <c r="AT931" s="332"/>
      <c r="AU931" s="332"/>
      <c r="AV931" s="332"/>
      <c r="AW931" s="332"/>
      <c r="AX931" s="332"/>
      <c r="AY931" s="332"/>
      <c r="AZ931" s="332"/>
    </row>
    <row r="932" spans="1:52" s="61" customFormat="1" ht="15.75" hidden="1" customHeight="1" x14ac:dyDescent="0.25">
      <c r="A932" s="485" t="str">
        <f>CONCATENATE(F932,"-",C932)</f>
        <v>392-038-146-02434</v>
      </c>
      <c r="B932" s="492" t="str">
        <f>ТабТП[[#This Row],[Код ВЛ]]&amp;TRIM(ТабТП[[#This Row],[Наименование ТП]])</f>
        <v>392-038-146ТП 30-03</v>
      </c>
      <c r="C932" s="496" t="s">
        <v>6344</v>
      </c>
      <c r="D932" s="185" t="s">
        <v>6358</v>
      </c>
      <c r="E932" s="509" t="str">
        <f>INDEX(ТабЛЭП[],MATCH(ТабТП[Код ПС]&amp;TRIM(G932),ТабЛЭП[Ключ],0),7)</f>
        <v>Y00145</v>
      </c>
      <c r="F932" s="512" t="str">
        <f>INDEX(ТабЛЭП[],MATCH(ТабТП[Код ПС]&amp;TRIM(G932),ТабЛЭП[Ключ],0),1)</f>
        <v>392-038-146</v>
      </c>
      <c r="G932" s="290" t="s">
        <v>5765</v>
      </c>
      <c r="H932" s="517" t="str">
        <f>INDEX(ТабПС[],MATCH(I932,Подстанции,0),1)</f>
        <v>392-038</v>
      </c>
      <c r="I932" s="520" t="s">
        <v>5770</v>
      </c>
      <c r="J932" s="420"/>
      <c r="K932" s="420"/>
      <c r="L932" s="420"/>
      <c r="M932" s="420"/>
      <c r="N932" s="420"/>
      <c r="O932" s="526"/>
      <c r="P932" s="420"/>
      <c r="Q932" s="420"/>
      <c r="R932" s="420"/>
      <c r="S932" s="420"/>
      <c r="T932" s="420"/>
      <c r="U932" s="420"/>
      <c r="V932" s="420"/>
      <c r="W932" s="420"/>
      <c r="X932" s="420"/>
      <c r="Y932" s="420"/>
      <c r="Z932" s="420"/>
      <c r="AA932" s="420"/>
      <c r="AB932" s="420"/>
      <c r="AC932" s="420"/>
      <c r="AD932" s="526"/>
      <c r="AE932" s="526"/>
      <c r="AF932" s="526"/>
      <c r="AG932" s="420"/>
      <c r="AH932" s="533"/>
      <c r="AI932" s="533"/>
      <c r="AJ932" s="526"/>
      <c r="AK932" s="526"/>
      <c r="AL932" s="526"/>
      <c r="AM932" s="526"/>
      <c r="AN932" s="537"/>
      <c r="AO932" s="537"/>
      <c r="AP932" s="537"/>
      <c r="AQ932" s="332"/>
      <c r="AR932" s="332"/>
      <c r="AS932" s="332"/>
      <c r="AT932" s="332"/>
      <c r="AU932" s="332"/>
      <c r="AV932" s="332"/>
      <c r="AW932" s="332"/>
      <c r="AX932" s="332"/>
      <c r="AY932" s="332"/>
      <c r="AZ932" s="332"/>
    </row>
    <row r="933" spans="1:52" s="61" customFormat="1" ht="15.75" hidden="1" customHeight="1" x14ac:dyDescent="0.25">
      <c r="A933" s="485" t="str">
        <f>CONCATENATE(F933,"-",C933)</f>
        <v>392-038-146-02435</v>
      </c>
      <c r="B933" s="492" t="str">
        <f>ТабТП[[#This Row],[Код ВЛ]]&amp;TRIM(ТабТП[[#This Row],[Наименование ТП]])</f>
        <v>392-038-146ТП 30-04</v>
      </c>
      <c r="C933" s="496" t="s">
        <v>6345</v>
      </c>
      <c r="D933" s="185" t="s">
        <v>6359</v>
      </c>
      <c r="E933" s="509" t="str">
        <f>INDEX(ТабЛЭП[],MATCH(ТабТП[Код ПС]&amp;TRIM(G933),ТабЛЭП[Ключ],0),7)</f>
        <v>Y00145</v>
      </c>
      <c r="F933" s="512" t="str">
        <f>INDEX(ТабЛЭП[],MATCH(ТабТП[Код ПС]&amp;TRIM(G933),ТабЛЭП[Ключ],0),1)</f>
        <v>392-038-146</v>
      </c>
      <c r="G933" s="290" t="s">
        <v>5765</v>
      </c>
      <c r="H933" s="517" t="str">
        <f>INDEX(ТабПС[],MATCH(I933,Подстанции,0),1)</f>
        <v>392-038</v>
      </c>
      <c r="I933" s="520" t="s">
        <v>5770</v>
      </c>
      <c r="J933" s="420"/>
      <c r="K933" s="420"/>
      <c r="L933" s="420"/>
      <c r="M933" s="420"/>
      <c r="N933" s="420"/>
      <c r="O933" s="526"/>
      <c r="P933" s="420"/>
      <c r="Q933" s="420"/>
      <c r="R933" s="420"/>
      <c r="S933" s="420"/>
      <c r="T933" s="420"/>
      <c r="U933" s="420"/>
      <c r="V933" s="420"/>
      <c r="W933" s="420"/>
      <c r="X933" s="420"/>
      <c r="Y933" s="420"/>
      <c r="Z933" s="420"/>
      <c r="AA933" s="420"/>
      <c r="AB933" s="420"/>
      <c r="AC933" s="420"/>
      <c r="AD933" s="526"/>
      <c r="AE933" s="526"/>
      <c r="AF933" s="526"/>
      <c r="AG933" s="420"/>
      <c r="AH933" s="533"/>
      <c r="AI933" s="533"/>
      <c r="AJ933" s="526"/>
      <c r="AK933" s="526"/>
      <c r="AL933" s="526"/>
      <c r="AM933" s="526"/>
      <c r="AN933" s="537"/>
      <c r="AO933" s="537"/>
      <c r="AP933" s="537"/>
      <c r="AQ933" s="332"/>
      <c r="AR933" s="332"/>
      <c r="AS933" s="332"/>
      <c r="AT933" s="332"/>
      <c r="AU933" s="332"/>
      <c r="AV933" s="332"/>
      <c r="AW933" s="332"/>
      <c r="AX933" s="332"/>
      <c r="AY933" s="332"/>
      <c r="AZ933" s="332"/>
    </row>
    <row r="934" spans="1:52" s="61" customFormat="1" ht="15.75" hidden="1" customHeight="1" x14ac:dyDescent="0.25">
      <c r="A934" s="485" t="str">
        <f>CONCATENATE(F934,"-",C934)</f>
        <v>392-038-146-02436</v>
      </c>
      <c r="B934" s="492" t="str">
        <f>ТабТП[[#This Row],[Код ВЛ]]&amp;TRIM(ТабТП[[#This Row],[Наименование ТП]])</f>
        <v>392-038-146ТП 30-05</v>
      </c>
      <c r="C934" s="496" t="s">
        <v>6346</v>
      </c>
      <c r="D934" s="185" t="s">
        <v>6360</v>
      </c>
      <c r="E934" s="509" t="str">
        <f>INDEX(ТабЛЭП[],MATCH(ТабТП[Код ПС]&amp;TRIM(G934),ТабЛЭП[Ключ],0),7)</f>
        <v>Y00145</v>
      </c>
      <c r="F934" s="512" t="str">
        <f>INDEX(ТабЛЭП[],MATCH(ТабТП[Код ПС]&amp;TRIM(G934),ТабЛЭП[Ключ],0),1)</f>
        <v>392-038-146</v>
      </c>
      <c r="G934" s="290" t="s">
        <v>5765</v>
      </c>
      <c r="H934" s="517" t="str">
        <f>INDEX(ТабПС[],MATCH(I934,Подстанции,0),1)</f>
        <v>392-038</v>
      </c>
      <c r="I934" s="520" t="s">
        <v>5770</v>
      </c>
      <c r="J934" s="420"/>
      <c r="K934" s="420"/>
      <c r="L934" s="420"/>
      <c r="M934" s="420"/>
      <c r="N934" s="420"/>
      <c r="O934" s="526"/>
      <c r="P934" s="420"/>
      <c r="Q934" s="420"/>
      <c r="R934" s="420"/>
      <c r="S934" s="420"/>
      <c r="T934" s="420"/>
      <c r="U934" s="420"/>
      <c r="V934" s="420"/>
      <c r="W934" s="420"/>
      <c r="X934" s="420"/>
      <c r="Y934" s="420"/>
      <c r="Z934" s="420"/>
      <c r="AA934" s="420"/>
      <c r="AB934" s="420"/>
      <c r="AC934" s="420"/>
      <c r="AD934" s="526"/>
      <c r="AE934" s="526"/>
      <c r="AF934" s="526"/>
      <c r="AG934" s="420"/>
      <c r="AH934" s="533"/>
      <c r="AI934" s="533"/>
      <c r="AJ934" s="526"/>
      <c r="AK934" s="526"/>
      <c r="AL934" s="526"/>
      <c r="AM934" s="526"/>
      <c r="AN934" s="537"/>
      <c r="AO934" s="537"/>
      <c r="AP934" s="537"/>
      <c r="AQ934" s="332"/>
      <c r="AR934" s="332"/>
      <c r="AS934" s="332"/>
      <c r="AT934" s="332"/>
      <c r="AU934" s="332"/>
      <c r="AV934" s="332"/>
      <c r="AW934" s="332"/>
      <c r="AX934" s="332"/>
      <c r="AY934" s="332"/>
      <c r="AZ934" s="332"/>
    </row>
    <row r="935" spans="1:52" s="61" customFormat="1" ht="15.75" hidden="1" customHeight="1" x14ac:dyDescent="0.25">
      <c r="A935" s="485" t="str">
        <f>CONCATENATE(F935,"-",C935)</f>
        <v>392-038-146-02437</v>
      </c>
      <c r="B935" s="492" t="str">
        <f>ТабТП[[#This Row],[Код ВЛ]]&amp;TRIM(ТабТП[[#This Row],[Наименование ТП]])</f>
        <v>392-038-146ТП 30-13</v>
      </c>
      <c r="C935" s="496" t="s">
        <v>6347</v>
      </c>
      <c r="D935" s="185" t="s">
        <v>6361</v>
      </c>
      <c r="E935" s="509" t="str">
        <f>INDEX(ТабЛЭП[],MATCH(ТабТП[Код ПС]&amp;TRIM(G935),ТабЛЭП[Ключ],0),7)</f>
        <v>Y00145</v>
      </c>
      <c r="F935" s="512" t="str">
        <f>INDEX(ТабЛЭП[],MATCH(ТабТП[Код ПС]&amp;TRIM(G935),ТабЛЭП[Ключ],0),1)</f>
        <v>392-038-146</v>
      </c>
      <c r="G935" s="290" t="s">
        <v>5765</v>
      </c>
      <c r="H935" s="517" t="str">
        <f>INDEX(ТабПС[],MATCH(I935,Подстанции,0),1)</f>
        <v>392-038</v>
      </c>
      <c r="I935" s="520" t="s">
        <v>5770</v>
      </c>
      <c r="J935" s="420"/>
      <c r="K935" s="420"/>
      <c r="L935" s="420"/>
      <c r="M935" s="420"/>
      <c r="N935" s="420"/>
      <c r="O935" s="526"/>
      <c r="P935" s="420"/>
      <c r="Q935" s="420"/>
      <c r="R935" s="420"/>
      <c r="S935" s="420"/>
      <c r="T935" s="420"/>
      <c r="U935" s="420"/>
      <c r="V935" s="420"/>
      <c r="W935" s="420"/>
      <c r="X935" s="420"/>
      <c r="Y935" s="420"/>
      <c r="Z935" s="420"/>
      <c r="AA935" s="420"/>
      <c r="AB935" s="420"/>
      <c r="AC935" s="420"/>
      <c r="AD935" s="526"/>
      <c r="AE935" s="526"/>
      <c r="AF935" s="526"/>
      <c r="AG935" s="420"/>
      <c r="AH935" s="533"/>
      <c r="AI935" s="533"/>
      <c r="AJ935" s="526"/>
      <c r="AK935" s="526"/>
      <c r="AL935" s="526"/>
      <c r="AM935" s="526"/>
      <c r="AN935" s="537"/>
      <c r="AO935" s="537"/>
      <c r="AP935" s="537"/>
      <c r="AQ935" s="332"/>
      <c r="AR935" s="332"/>
      <c r="AS935" s="332"/>
      <c r="AT935" s="332"/>
      <c r="AU935" s="332"/>
      <c r="AV935" s="332"/>
      <c r="AW935" s="332"/>
      <c r="AX935" s="332"/>
      <c r="AY935" s="332"/>
      <c r="AZ935" s="332"/>
    </row>
    <row r="936" spans="1:52" s="61" customFormat="1" ht="15.75" hidden="1" customHeight="1" x14ac:dyDescent="0.25">
      <c r="A936" s="485" t="str">
        <f>CONCATENATE(F936,"-",C936)</f>
        <v>392-038-146-02438</v>
      </c>
      <c r="B936" s="492" t="str">
        <f>ТабТП[[#This Row],[Код ВЛ]]&amp;TRIM(ТабТП[[#This Row],[Наименование ТП]])</f>
        <v>392-038-146ТП 30-14</v>
      </c>
      <c r="C936" s="496" t="s">
        <v>6348</v>
      </c>
      <c r="D936" s="185" t="s">
        <v>6362</v>
      </c>
      <c r="E936" s="509" t="str">
        <f>INDEX(ТабЛЭП[],MATCH(ТабТП[Код ПС]&amp;TRIM(G936),ТабЛЭП[Ключ],0),7)</f>
        <v>Y00145</v>
      </c>
      <c r="F936" s="512" t="str">
        <f>INDEX(ТабЛЭП[],MATCH(ТабТП[Код ПС]&amp;TRIM(G936),ТабЛЭП[Ключ],0),1)</f>
        <v>392-038-146</v>
      </c>
      <c r="G936" s="290" t="s">
        <v>5765</v>
      </c>
      <c r="H936" s="517" t="str">
        <f>INDEX(ТабПС[],MATCH(I936,Подстанции,0),1)</f>
        <v>392-038</v>
      </c>
      <c r="I936" s="520" t="s">
        <v>5770</v>
      </c>
      <c r="J936" s="420"/>
      <c r="K936" s="420"/>
      <c r="L936" s="420"/>
      <c r="M936" s="420"/>
      <c r="N936" s="420"/>
      <c r="O936" s="526"/>
      <c r="P936" s="420"/>
      <c r="Q936" s="420"/>
      <c r="R936" s="420"/>
      <c r="S936" s="420"/>
      <c r="T936" s="420"/>
      <c r="U936" s="420"/>
      <c r="V936" s="420"/>
      <c r="W936" s="420"/>
      <c r="X936" s="420"/>
      <c r="Y936" s="420"/>
      <c r="Z936" s="420"/>
      <c r="AA936" s="420"/>
      <c r="AB936" s="420"/>
      <c r="AC936" s="420"/>
      <c r="AD936" s="526"/>
      <c r="AE936" s="526"/>
      <c r="AF936" s="526"/>
      <c r="AG936" s="420"/>
      <c r="AH936" s="533"/>
      <c r="AI936" s="533"/>
      <c r="AJ936" s="526"/>
      <c r="AK936" s="526"/>
      <c r="AL936" s="526"/>
      <c r="AM936" s="526"/>
      <c r="AN936" s="537"/>
      <c r="AO936" s="537"/>
      <c r="AP936" s="537"/>
      <c r="AQ936" s="332"/>
      <c r="AR936" s="332"/>
      <c r="AS936" s="332"/>
      <c r="AT936" s="332"/>
      <c r="AU936" s="332"/>
      <c r="AV936" s="332"/>
      <c r="AW936" s="332"/>
      <c r="AX936" s="332"/>
      <c r="AY936" s="332"/>
      <c r="AZ936" s="332"/>
    </row>
    <row r="937" spans="1:52" s="61" customFormat="1" ht="15.75" hidden="1" customHeight="1" x14ac:dyDescent="0.25">
      <c r="A937" s="197" t="str">
        <f>CONCATENATE(F937,"-",C937)</f>
        <v>392-038-146-02443</v>
      </c>
      <c r="B937" s="490" t="str">
        <f>ТабТП[[#This Row],[Код ВЛ]]&amp;TRIM(ТабТП[[#This Row],[Наименование ТП]])</f>
        <v>392-038-146ТП 30-15</v>
      </c>
      <c r="C937" s="496" t="s">
        <v>6369</v>
      </c>
      <c r="D937" s="185" t="s">
        <v>6363</v>
      </c>
      <c r="E937" s="206" t="str">
        <f>INDEX(ТабЛЭП[],MATCH(ТабТП[Код ПС]&amp;TRIM(G937),ТабЛЭП[Ключ],0),7)</f>
        <v>Y00145</v>
      </c>
      <c r="F937" s="214" t="str">
        <f>INDEX(ТабЛЭП[],MATCH(ТабТП[Код ПС]&amp;TRIM(G937),ТабЛЭП[Ключ],0),1)</f>
        <v>392-038-146</v>
      </c>
      <c r="G937" s="290" t="s">
        <v>5765</v>
      </c>
      <c r="H937" s="280" t="str">
        <f>INDEX(ТабПС[],MATCH(I937,Подстанции,0),1)</f>
        <v>392-038</v>
      </c>
      <c r="I937" s="520" t="s">
        <v>5770</v>
      </c>
      <c r="J937" s="420"/>
      <c r="K937" s="420"/>
      <c r="L937" s="420"/>
      <c r="M937" s="420"/>
      <c r="N937" s="420"/>
      <c r="O937" s="420"/>
      <c r="P937" s="420"/>
      <c r="Q937" s="420"/>
      <c r="R937" s="420"/>
      <c r="S937" s="420"/>
      <c r="T937" s="420"/>
      <c r="U937" s="420"/>
      <c r="V937" s="420"/>
      <c r="W937" s="420"/>
      <c r="X937" s="420"/>
      <c r="Y937" s="420"/>
      <c r="Z937" s="420"/>
      <c r="AA937" s="420"/>
      <c r="AB937" s="420"/>
      <c r="AC937" s="420"/>
      <c r="AD937" s="420"/>
      <c r="AE937" s="420"/>
      <c r="AF937" s="420"/>
      <c r="AG937" s="420"/>
      <c r="AH937" s="419"/>
      <c r="AI937" s="419"/>
      <c r="AJ937" s="420"/>
      <c r="AK937" s="420"/>
      <c r="AL937" s="420"/>
      <c r="AM937" s="420"/>
      <c r="AN937" s="421"/>
      <c r="AO937" s="421"/>
      <c r="AP937" s="421"/>
      <c r="AQ937" s="332"/>
      <c r="AR937" s="332"/>
      <c r="AS937" s="332"/>
      <c r="AT937" s="332"/>
      <c r="AU937" s="332"/>
      <c r="AV937" s="332"/>
      <c r="AW937" s="332"/>
      <c r="AX937" s="332"/>
      <c r="AY937" s="332"/>
      <c r="AZ937" s="332"/>
    </row>
    <row r="938" spans="1:52" s="61" customFormat="1" ht="15.75" hidden="1" customHeight="1" x14ac:dyDescent="0.25">
      <c r="A938" s="197" t="str">
        <f>CONCATENATE(F938,"-",C938)</f>
        <v>392-038-146-02444</v>
      </c>
      <c r="B938" s="490" t="str">
        <f>ТабТП[[#This Row],[Код ВЛ]]&amp;TRIM(ТабТП[[#This Row],[Наименование ТП]])</f>
        <v>392-038-146ТП 30-18</v>
      </c>
      <c r="C938" s="496" t="s">
        <v>6370</v>
      </c>
      <c r="D938" s="185" t="s">
        <v>6364</v>
      </c>
      <c r="E938" s="206" t="str">
        <f>INDEX(ТабЛЭП[],MATCH(ТабТП[Код ПС]&amp;TRIM(G938),ТабЛЭП[Ключ],0),7)</f>
        <v>Y00145</v>
      </c>
      <c r="F938" s="214" t="str">
        <f>INDEX(ТабЛЭП[],MATCH(ТабТП[Код ПС]&amp;TRIM(G938),ТабЛЭП[Ключ],0),1)</f>
        <v>392-038-146</v>
      </c>
      <c r="G938" s="290" t="s">
        <v>5765</v>
      </c>
      <c r="H938" s="280" t="str">
        <f>INDEX(ТабПС[],MATCH(I938,Подстанции,0),1)</f>
        <v>392-038</v>
      </c>
      <c r="I938" s="520" t="s">
        <v>5770</v>
      </c>
      <c r="J938" s="420"/>
      <c r="K938" s="420"/>
      <c r="L938" s="420"/>
      <c r="M938" s="420"/>
      <c r="N938" s="420"/>
      <c r="O938" s="420"/>
      <c r="P938" s="420"/>
      <c r="Q938" s="420"/>
      <c r="R938" s="420"/>
      <c r="S938" s="420"/>
      <c r="T938" s="420"/>
      <c r="U938" s="420"/>
      <c r="V938" s="420"/>
      <c r="W938" s="420"/>
      <c r="X938" s="420"/>
      <c r="Y938" s="420"/>
      <c r="Z938" s="420"/>
      <c r="AA938" s="420"/>
      <c r="AB938" s="420"/>
      <c r="AC938" s="420"/>
      <c r="AD938" s="420"/>
      <c r="AE938" s="420"/>
      <c r="AF938" s="420"/>
      <c r="AG938" s="420"/>
      <c r="AH938" s="419"/>
      <c r="AI938" s="419"/>
      <c r="AJ938" s="420"/>
      <c r="AK938" s="420"/>
      <c r="AL938" s="420"/>
      <c r="AM938" s="420"/>
      <c r="AN938" s="421"/>
      <c r="AO938" s="421"/>
      <c r="AP938" s="421"/>
      <c r="AQ938" s="332"/>
      <c r="AR938" s="332"/>
      <c r="AS938" s="332"/>
      <c r="AT938" s="332"/>
      <c r="AU938" s="332"/>
      <c r="AV938" s="332"/>
      <c r="AW938" s="332"/>
      <c r="AX938" s="332"/>
      <c r="AY938" s="332"/>
      <c r="AZ938" s="332"/>
    </row>
    <row r="939" spans="1:52" s="61" customFormat="1" ht="15.75" hidden="1" customHeight="1" x14ac:dyDescent="0.25">
      <c r="A939" s="197" t="str">
        <f>CONCATENATE(F939,"-",C939)</f>
        <v>392-038-146-02445</v>
      </c>
      <c r="B939" s="490" t="str">
        <f>ТабТП[[#This Row],[Код ВЛ]]&amp;TRIM(ТабТП[[#This Row],[Наименование ТП]])</f>
        <v>392-038-146ТП 30-20</v>
      </c>
      <c r="C939" s="496" t="s">
        <v>6371</v>
      </c>
      <c r="D939" s="185" t="s">
        <v>6365</v>
      </c>
      <c r="E939" s="206" t="str">
        <f>INDEX(ТабЛЭП[],MATCH(ТабТП[Код ПС]&amp;TRIM(G939),ТабЛЭП[Ключ],0),7)</f>
        <v>Y00145</v>
      </c>
      <c r="F939" s="214" t="str">
        <f>INDEX(ТабЛЭП[],MATCH(ТабТП[Код ПС]&amp;TRIM(G939),ТабЛЭП[Ключ],0),1)</f>
        <v>392-038-146</v>
      </c>
      <c r="G939" s="290" t="s">
        <v>5765</v>
      </c>
      <c r="H939" s="280" t="str">
        <f>INDEX(ТабПС[],MATCH(I939,Подстанции,0),1)</f>
        <v>392-038</v>
      </c>
      <c r="I939" s="520" t="s">
        <v>5770</v>
      </c>
      <c r="J939" s="420"/>
      <c r="K939" s="420"/>
      <c r="L939" s="420"/>
      <c r="M939" s="420"/>
      <c r="N939" s="420"/>
      <c r="O939" s="420"/>
      <c r="P939" s="420"/>
      <c r="Q939" s="420"/>
      <c r="R939" s="420"/>
      <c r="S939" s="420"/>
      <c r="T939" s="420"/>
      <c r="U939" s="420"/>
      <c r="V939" s="420"/>
      <c r="W939" s="420"/>
      <c r="X939" s="420"/>
      <c r="Y939" s="420"/>
      <c r="Z939" s="420"/>
      <c r="AA939" s="420"/>
      <c r="AB939" s="420"/>
      <c r="AC939" s="420"/>
      <c r="AD939" s="420"/>
      <c r="AE939" s="420"/>
      <c r="AF939" s="420"/>
      <c r="AG939" s="420"/>
      <c r="AH939" s="419"/>
      <c r="AI939" s="419"/>
      <c r="AJ939" s="420"/>
      <c r="AK939" s="420"/>
      <c r="AL939" s="420"/>
      <c r="AM939" s="420"/>
      <c r="AN939" s="421"/>
      <c r="AO939" s="421"/>
      <c r="AP939" s="421"/>
      <c r="AQ939" s="332"/>
      <c r="AR939" s="332"/>
      <c r="AS939" s="332"/>
      <c r="AT939" s="332"/>
      <c r="AU939" s="332"/>
      <c r="AV939" s="332"/>
      <c r="AW939" s="332"/>
      <c r="AX939" s="332"/>
      <c r="AY939" s="332"/>
      <c r="AZ939" s="332"/>
    </row>
    <row r="940" spans="1:52" s="61" customFormat="1" ht="15.75" hidden="1" customHeight="1" x14ac:dyDescent="0.25">
      <c r="A940" s="197" t="str">
        <f>CONCATENATE(F940,"-",C940)</f>
        <v>392-038-146-02446</v>
      </c>
      <c r="B940" s="490" t="str">
        <f>ТабТП[[#This Row],[Код ВЛ]]&amp;TRIM(ТабТП[[#This Row],[Наименование ТП]])</f>
        <v>392-038-146ТП 30-26</v>
      </c>
      <c r="C940" s="496" t="s">
        <v>6372</v>
      </c>
      <c r="D940" s="185" t="s">
        <v>6366</v>
      </c>
      <c r="E940" s="206" t="str">
        <f>INDEX(ТабЛЭП[],MATCH(ТабТП[Код ПС]&amp;TRIM(G940),ТабЛЭП[Ключ],0),7)</f>
        <v>Y00145</v>
      </c>
      <c r="F940" s="214" t="str">
        <f>INDEX(ТабЛЭП[],MATCH(ТабТП[Код ПС]&amp;TRIM(G940),ТабЛЭП[Ключ],0),1)</f>
        <v>392-038-146</v>
      </c>
      <c r="G940" s="290" t="s">
        <v>5765</v>
      </c>
      <c r="H940" s="280" t="str">
        <f>INDEX(ТабПС[],MATCH(I940,Подстанции,0),1)</f>
        <v>392-038</v>
      </c>
      <c r="I940" s="520" t="s">
        <v>5770</v>
      </c>
      <c r="J940" s="420"/>
      <c r="K940" s="420"/>
      <c r="L940" s="420"/>
      <c r="M940" s="420"/>
      <c r="N940" s="420"/>
      <c r="O940" s="420"/>
      <c r="P940" s="420"/>
      <c r="Q940" s="420"/>
      <c r="R940" s="420"/>
      <c r="S940" s="420"/>
      <c r="T940" s="420"/>
      <c r="U940" s="420"/>
      <c r="V940" s="420"/>
      <c r="W940" s="420"/>
      <c r="X940" s="420"/>
      <c r="Y940" s="420"/>
      <c r="Z940" s="420"/>
      <c r="AA940" s="420"/>
      <c r="AB940" s="420"/>
      <c r="AC940" s="420"/>
      <c r="AD940" s="420"/>
      <c r="AE940" s="420"/>
      <c r="AF940" s="420"/>
      <c r="AG940" s="420"/>
      <c r="AH940" s="419"/>
      <c r="AI940" s="419"/>
      <c r="AJ940" s="420"/>
      <c r="AK940" s="420"/>
      <c r="AL940" s="420"/>
      <c r="AM940" s="420"/>
      <c r="AN940" s="421"/>
      <c r="AO940" s="421"/>
      <c r="AP940" s="421"/>
      <c r="AQ940" s="332"/>
      <c r="AR940" s="332"/>
      <c r="AS940" s="332"/>
      <c r="AT940" s="332"/>
      <c r="AU940" s="332"/>
      <c r="AV940" s="332"/>
      <c r="AW940" s="332"/>
      <c r="AX940" s="332"/>
      <c r="AY940" s="332"/>
      <c r="AZ940" s="332"/>
    </row>
    <row r="941" spans="1:52" s="61" customFormat="1" ht="15.75" hidden="1" customHeight="1" x14ac:dyDescent="0.25">
      <c r="A941" s="197" t="str">
        <f>CONCATENATE(F941,"-",C941)</f>
        <v>392-038-146-02447</v>
      </c>
      <c r="B941" s="490" t="str">
        <f>ТабТП[[#This Row],[Код ВЛ]]&amp;TRIM(ТабТП[[#This Row],[Наименование ТП]])</f>
        <v>392-038-146ТП 30-31</v>
      </c>
      <c r="C941" s="496" t="s">
        <v>6373</v>
      </c>
      <c r="D941" s="185" t="s">
        <v>6367</v>
      </c>
      <c r="E941" s="206" t="str">
        <f>INDEX(ТабЛЭП[],MATCH(ТабТП[Код ПС]&amp;TRIM(G941),ТабЛЭП[Ключ],0),7)</f>
        <v>Y00145</v>
      </c>
      <c r="F941" s="214" t="str">
        <f>INDEX(ТабЛЭП[],MATCH(ТабТП[Код ПС]&amp;TRIM(G941),ТабЛЭП[Ключ],0),1)</f>
        <v>392-038-146</v>
      </c>
      <c r="G941" s="290" t="s">
        <v>5765</v>
      </c>
      <c r="H941" s="280" t="str">
        <f>INDEX(ТабПС[],MATCH(I941,Подстанции,0),1)</f>
        <v>392-038</v>
      </c>
      <c r="I941" s="520" t="s">
        <v>5770</v>
      </c>
      <c r="J941" s="420"/>
      <c r="K941" s="420"/>
      <c r="L941" s="420"/>
      <c r="M941" s="420"/>
      <c r="N941" s="420"/>
      <c r="O941" s="420"/>
      <c r="P941" s="420"/>
      <c r="Q941" s="420"/>
      <c r="R941" s="420"/>
      <c r="S941" s="420"/>
      <c r="T941" s="420"/>
      <c r="U941" s="420"/>
      <c r="V941" s="420"/>
      <c r="W941" s="420"/>
      <c r="X941" s="420"/>
      <c r="Y941" s="420"/>
      <c r="Z941" s="420"/>
      <c r="AA941" s="420"/>
      <c r="AB941" s="420"/>
      <c r="AC941" s="420"/>
      <c r="AD941" s="420"/>
      <c r="AE941" s="420"/>
      <c r="AF941" s="420"/>
      <c r="AG941" s="420"/>
      <c r="AH941" s="419"/>
      <c r="AI941" s="419"/>
      <c r="AJ941" s="420"/>
      <c r="AK941" s="420"/>
      <c r="AL941" s="420"/>
      <c r="AM941" s="420"/>
      <c r="AN941" s="421"/>
      <c r="AO941" s="421"/>
      <c r="AP941" s="421"/>
      <c r="AQ941" s="332"/>
      <c r="AR941" s="332"/>
      <c r="AS941" s="332"/>
      <c r="AT941" s="332"/>
      <c r="AU941" s="332"/>
      <c r="AV941" s="332"/>
      <c r="AW941" s="332"/>
      <c r="AX941" s="332"/>
      <c r="AY941" s="332"/>
      <c r="AZ941" s="332"/>
    </row>
    <row r="942" spans="1:52" s="61" customFormat="1" ht="15.75" hidden="1" customHeight="1" x14ac:dyDescent="0.25">
      <c r="A942" s="197" t="str">
        <f>CONCATENATE(F942,"-",C942)</f>
        <v>392-038-146-02448</v>
      </c>
      <c r="B942" s="490" t="str">
        <f>ТабТП[[#This Row],[Код ВЛ]]&amp;TRIM(ТабТП[[#This Row],[Наименование ТП]])</f>
        <v>392-038-146ТП 30-28</v>
      </c>
      <c r="C942" s="496" t="s">
        <v>6374</v>
      </c>
      <c r="D942" s="185" t="s">
        <v>6368</v>
      </c>
      <c r="E942" s="206" t="str">
        <f>INDEX(ТабЛЭП[],MATCH(ТабТП[Код ПС]&amp;TRIM(G942),ТабЛЭП[Ключ],0),7)</f>
        <v>Y00145</v>
      </c>
      <c r="F942" s="214" t="str">
        <f>INDEX(ТабЛЭП[],MATCH(ТабТП[Код ПС]&amp;TRIM(G942),ТабЛЭП[Ключ],0),1)</f>
        <v>392-038-146</v>
      </c>
      <c r="G942" s="290" t="s">
        <v>5765</v>
      </c>
      <c r="H942" s="280" t="str">
        <f>INDEX(ТабПС[],MATCH(I942,Подстанции,0),1)</f>
        <v>392-038</v>
      </c>
      <c r="I942" s="520" t="s">
        <v>5770</v>
      </c>
      <c r="J942" s="420"/>
      <c r="K942" s="420"/>
      <c r="L942" s="420"/>
      <c r="M942" s="420"/>
      <c r="N942" s="420"/>
      <c r="O942" s="420"/>
      <c r="P942" s="420"/>
      <c r="Q942" s="420"/>
      <c r="R942" s="420"/>
      <c r="S942" s="420"/>
      <c r="T942" s="420"/>
      <c r="U942" s="420"/>
      <c r="V942" s="420"/>
      <c r="W942" s="420"/>
      <c r="X942" s="420"/>
      <c r="Y942" s="420"/>
      <c r="Z942" s="420"/>
      <c r="AA942" s="420"/>
      <c r="AB942" s="420"/>
      <c r="AC942" s="420"/>
      <c r="AD942" s="420"/>
      <c r="AE942" s="420"/>
      <c r="AF942" s="420"/>
      <c r="AG942" s="420"/>
      <c r="AH942" s="419"/>
      <c r="AI942" s="419"/>
      <c r="AJ942" s="420"/>
      <c r="AK942" s="420"/>
      <c r="AL942" s="420"/>
      <c r="AM942" s="420"/>
      <c r="AN942" s="421"/>
      <c r="AO942" s="421"/>
      <c r="AP942" s="421"/>
      <c r="AQ942" s="332"/>
      <c r="AR942" s="332"/>
      <c r="AS942" s="332"/>
      <c r="AT942" s="332"/>
      <c r="AU942" s="332"/>
      <c r="AV942" s="332"/>
      <c r="AW942" s="332"/>
      <c r="AX942" s="332"/>
      <c r="AY942" s="332"/>
      <c r="AZ942" s="332"/>
    </row>
    <row r="943" spans="1:52" s="61" customFormat="1" ht="15.75" hidden="1" customHeight="1" x14ac:dyDescent="0.25">
      <c r="A943" s="201" t="str">
        <f>CONCATENATE(F943,"-",C943)</f>
        <v>392-038-147-02484</v>
      </c>
      <c r="B943" s="490" t="str">
        <f>ТабТП[[#This Row],[Код ВЛ]]&amp;TRIM(ТабТП[[#This Row],[Наименование ТП]])</f>
        <v>392-038-147ТП 77-04</v>
      </c>
      <c r="C943" s="497" t="s">
        <v>6452</v>
      </c>
      <c r="D943" s="481" t="s">
        <v>6445</v>
      </c>
      <c r="E943" s="207" t="str">
        <f>INDEX(ТабЛЭП[],MATCH(ТабТП[Код ПС]&amp;TRIM(G943),ТабЛЭП[Ключ],0),7)</f>
        <v>Y00146</v>
      </c>
      <c r="F943" s="214" t="str">
        <f>INDEX(ТабЛЭП[],MATCH(ТабТП[Код ПС]&amp;TRIM(G943),ТабЛЭП[Ключ],0),1)</f>
        <v>392-038-147</v>
      </c>
      <c r="G943" s="290" t="s">
        <v>5779</v>
      </c>
      <c r="H943" s="280" t="str">
        <f>INDEX(ТабПС[],MATCH(I943,Подстанции,0),1)</f>
        <v>392-038</v>
      </c>
      <c r="I943" s="447" t="s">
        <v>5770</v>
      </c>
      <c r="J943" s="420"/>
      <c r="K943" s="420"/>
      <c r="L943" s="420"/>
      <c r="M943" s="420"/>
      <c r="N943" s="420"/>
      <c r="O943" s="420"/>
      <c r="P943" s="420"/>
      <c r="Q943" s="420"/>
      <c r="R943" s="420"/>
      <c r="S943" s="420"/>
      <c r="T943" s="420"/>
      <c r="U943" s="420"/>
      <c r="V943" s="420"/>
      <c r="W943" s="420"/>
      <c r="X943" s="420"/>
      <c r="Y943" s="420"/>
      <c r="Z943" s="420"/>
      <c r="AA943" s="420"/>
      <c r="AB943" s="420"/>
      <c r="AC943" s="420"/>
      <c r="AD943" s="420"/>
      <c r="AE943" s="420"/>
      <c r="AF943" s="420"/>
      <c r="AG943" s="420"/>
      <c r="AH943" s="419"/>
      <c r="AI943" s="419"/>
      <c r="AJ943" s="420"/>
      <c r="AK943" s="420"/>
      <c r="AL943" s="420"/>
      <c r="AM943" s="420"/>
      <c r="AN943" s="421"/>
      <c r="AO943" s="421"/>
      <c r="AP943" s="421"/>
      <c r="AQ943" s="332"/>
      <c r="AR943" s="332"/>
      <c r="AS943" s="332"/>
      <c r="AT943" s="332"/>
      <c r="AU943" s="332"/>
      <c r="AV943" s="332"/>
      <c r="AW943" s="332"/>
      <c r="AX943" s="332"/>
      <c r="AY943" s="332"/>
      <c r="AZ943" s="332"/>
    </row>
    <row r="944" spans="1:52" s="61" customFormat="1" ht="15.75" hidden="1" customHeight="1" x14ac:dyDescent="0.25">
      <c r="A944" s="201" t="str">
        <f>CONCATENATE(F944,"-",C944)</f>
        <v>392-038-147-02485</v>
      </c>
      <c r="B944" s="490" t="str">
        <f>ТабТП[[#This Row],[Код ВЛ]]&amp;TRIM(ТабТП[[#This Row],[Наименование ТП]])</f>
        <v>392-038-147ТП 77-05</v>
      </c>
      <c r="C944" s="497" t="s">
        <v>6453</v>
      </c>
      <c r="D944" s="481" t="s">
        <v>6446</v>
      </c>
      <c r="E944" s="207" t="str">
        <f>INDEX(ТабЛЭП[],MATCH(ТабТП[Код ПС]&amp;TRIM(G944),ТабЛЭП[Ключ],0),7)</f>
        <v>Y00146</v>
      </c>
      <c r="F944" s="214" t="str">
        <f>INDEX(ТабЛЭП[],MATCH(ТабТП[Код ПС]&amp;TRIM(G944),ТабЛЭП[Ключ],0),1)</f>
        <v>392-038-147</v>
      </c>
      <c r="G944" s="290" t="s">
        <v>5779</v>
      </c>
      <c r="H944" s="280" t="str">
        <f>INDEX(ТабПС[],MATCH(I944,Подстанции,0),1)</f>
        <v>392-038</v>
      </c>
      <c r="I944" s="447" t="s">
        <v>5770</v>
      </c>
      <c r="J944" s="420"/>
      <c r="K944" s="420"/>
      <c r="L944" s="420"/>
      <c r="M944" s="420"/>
      <c r="N944" s="420"/>
      <c r="O944" s="420"/>
      <c r="P944" s="420"/>
      <c r="Q944" s="420"/>
      <c r="R944" s="420"/>
      <c r="S944" s="420"/>
      <c r="T944" s="420"/>
      <c r="U944" s="420"/>
      <c r="V944" s="420"/>
      <c r="W944" s="420"/>
      <c r="X944" s="420"/>
      <c r="Y944" s="420"/>
      <c r="Z944" s="420"/>
      <c r="AA944" s="420"/>
      <c r="AB944" s="420"/>
      <c r="AC944" s="420"/>
      <c r="AD944" s="420"/>
      <c r="AE944" s="420"/>
      <c r="AF944" s="420"/>
      <c r="AG944" s="420"/>
      <c r="AH944" s="419"/>
      <c r="AI944" s="419"/>
      <c r="AJ944" s="420"/>
      <c r="AK944" s="420"/>
      <c r="AL944" s="420"/>
      <c r="AM944" s="420"/>
      <c r="AN944" s="421"/>
      <c r="AO944" s="421"/>
      <c r="AP944" s="421"/>
      <c r="AQ944" s="332"/>
      <c r="AR944" s="332"/>
      <c r="AS944" s="332"/>
      <c r="AT944" s="332"/>
      <c r="AU944" s="332"/>
      <c r="AV944" s="332"/>
      <c r="AW944" s="332"/>
      <c r="AX944" s="332"/>
      <c r="AY944" s="332"/>
      <c r="AZ944" s="332"/>
    </row>
    <row r="945" spans="1:52" s="61" customFormat="1" ht="15.75" hidden="1" customHeight="1" x14ac:dyDescent="0.25">
      <c r="A945" s="201" t="str">
        <f>CONCATENATE(F945,"-",C945)</f>
        <v>392-038-147-02486</v>
      </c>
      <c r="B945" s="490" t="str">
        <f>ТабТП[[#This Row],[Код ВЛ]]&amp;TRIM(ТабТП[[#This Row],[Наименование ТП]])</f>
        <v>392-038-147ТП 77-07</v>
      </c>
      <c r="C945" s="497" t="s">
        <v>6454</v>
      </c>
      <c r="D945" s="481" t="s">
        <v>6447</v>
      </c>
      <c r="E945" s="207" t="str">
        <f>INDEX(ТабЛЭП[],MATCH(ТабТП[Код ПС]&amp;TRIM(G945),ТабЛЭП[Ключ],0),7)</f>
        <v>Y00146</v>
      </c>
      <c r="F945" s="214" t="str">
        <f>INDEX(ТабЛЭП[],MATCH(ТабТП[Код ПС]&amp;TRIM(G945),ТабЛЭП[Ключ],0),1)</f>
        <v>392-038-147</v>
      </c>
      <c r="G945" s="290" t="s">
        <v>5779</v>
      </c>
      <c r="H945" s="280" t="str">
        <f>INDEX(ТабПС[],MATCH(I945,Подстанции,0),1)</f>
        <v>392-038</v>
      </c>
      <c r="I945" s="447" t="s">
        <v>5770</v>
      </c>
      <c r="J945" s="420"/>
      <c r="K945" s="420"/>
      <c r="L945" s="420"/>
      <c r="M945" s="420"/>
      <c r="N945" s="420"/>
      <c r="O945" s="420"/>
      <c r="P945" s="420"/>
      <c r="Q945" s="420"/>
      <c r="R945" s="420"/>
      <c r="S945" s="420"/>
      <c r="T945" s="420"/>
      <c r="U945" s="420"/>
      <c r="V945" s="420"/>
      <c r="W945" s="420"/>
      <c r="X945" s="420"/>
      <c r="Y945" s="420"/>
      <c r="Z945" s="420"/>
      <c r="AA945" s="420"/>
      <c r="AB945" s="420"/>
      <c r="AC945" s="420"/>
      <c r="AD945" s="420"/>
      <c r="AE945" s="420"/>
      <c r="AF945" s="420"/>
      <c r="AG945" s="420"/>
      <c r="AH945" s="419"/>
      <c r="AI945" s="419"/>
      <c r="AJ945" s="420"/>
      <c r="AK945" s="420"/>
      <c r="AL945" s="420"/>
      <c r="AM945" s="420"/>
      <c r="AN945" s="421"/>
      <c r="AO945" s="421"/>
      <c r="AP945" s="421"/>
      <c r="AQ945" s="332"/>
      <c r="AR945" s="332"/>
      <c r="AS945" s="332"/>
      <c r="AT945" s="332"/>
      <c r="AU945" s="332"/>
      <c r="AV945" s="332"/>
      <c r="AW945" s="332"/>
      <c r="AX945" s="332"/>
      <c r="AY945" s="332"/>
      <c r="AZ945" s="332"/>
    </row>
    <row r="946" spans="1:52" s="61" customFormat="1" ht="15.75" hidden="1" customHeight="1" x14ac:dyDescent="0.25">
      <c r="A946" s="201" t="str">
        <f>CONCATENATE(F946,"-",C946)</f>
        <v>392-038-147-02487</v>
      </c>
      <c r="B946" s="490" t="str">
        <f>ТабТП[[#This Row],[Код ВЛ]]&amp;TRIM(ТабТП[[#This Row],[Наименование ТП]])</f>
        <v>392-038-147ТП 77-11</v>
      </c>
      <c r="C946" s="497" t="s">
        <v>6455</v>
      </c>
      <c r="D946" s="481" t="s">
        <v>6448</v>
      </c>
      <c r="E946" s="207" t="str">
        <f>INDEX(ТабЛЭП[],MATCH(ТабТП[Код ПС]&amp;TRIM(G946),ТабЛЭП[Ключ],0),7)</f>
        <v>Y00146</v>
      </c>
      <c r="F946" s="214" t="str">
        <f>INDEX(ТабЛЭП[],MATCH(ТабТП[Код ПС]&amp;TRIM(G946),ТабЛЭП[Ключ],0),1)</f>
        <v>392-038-147</v>
      </c>
      <c r="G946" s="290" t="s">
        <v>5779</v>
      </c>
      <c r="H946" s="57" t="str">
        <f>INDEX(ТабПС[],MATCH(I946,Подстанции,0),1)</f>
        <v>392-038</v>
      </c>
      <c r="I946" s="447" t="s">
        <v>5770</v>
      </c>
      <c r="J946" s="420"/>
      <c r="K946" s="420"/>
      <c r="L946" s="420"/>
      <c r="M946" s="420"/>
      <c r="N946" s="420"/>
      <c r="O946" s="420"/>
      <c r="P946" s="420"/>
      <c r="Q946" s="420"/>
      <c r="R946" s="420"/>
      <c r="S946" s="420"/>
      <c r="T946" s="420"/>
      <c r="U946" s="420"/>
      <c r="V946" s="420"/>
      <c r="W946" s="420"/>
      <c r="X946" s="420"/>
      <c r="Y946" s="420"/>
      <c r="Z946" s="420"/>
      <c r="AA946" s="420"/>
      <c r="AB946" s="420"/>
      <c r="AC946" s="420"/>
      <c r="AD946" s="420"/>
      <c r="AE946" s="420"/>
      <c r="AF946" s="420"/>
      <c r="AG946" s="420"/>
      <c r="AH946" s="419"/>
      <c r="AI946" s="419"/>
      <c r="AJ946" s="330"/>
      <c r="AK946" s="420"/>
      <c r="AL946" s="420"/>
      <c r="AM946" s="420"/>
      <c r="AN946" s="421"/>
      <c r="AO946" s="421"/>
      <c r="AP946" s="421"/>
      <c r="AQ946" s="332"/>
      <c r="AR946" s="332"/>
      <c r="AS946" s="332"/>
      <c r="AT946" s="332"/>
      <c r="AU946" s="332"/>
      <c r="AV946" s="332"/>
      <c r="AW946" s="332"/>
      <c r="AX946" s="332"/>
      <c r="AY946" s="332"/>
      <c r="AZ946" s="332"/>
    </row>
    <row r="947" spans="1:52" s="61" customFormat="1" ht="15.75" hidden="1" customHeight="1" x14ac:dyDescent="0.25">
      <c r="A947" s="201" t="str">
        <f>CONCATENATE(F947,"-",C947)</f>
        <v>392-038-147-02488</v>
      </c>
      <c r="B947" s="490" t="str">
        <f>ТабТП[[#This Row],[Код ВЛ]]&amp;TRIM(ТабТП[[#This Row],[Наименование ТП]])</f>
        <v>392-038-147ТП 77-14</v>
      </c>
      <c r="C947" s="497" t="s">
        <v>6456</v>
      </c>
      <c r="D947" s="481" t="s">
        <v>6449</v>
      </c>
      <c r="E947" s="207" t="str">
        <f>INDEX(ТабЛЭП[],MATCH(ТабТП[Код ПС]&amp;TRIM(G947),ТабЛЭП[Ключ],0),7)</f>
        <v>Y00146</v>
      </c>
      <c r="F947" s="214" t="str">
        <f>INDEX(ТабЛЭП[],MATCH(ТабТП[Код ПС]&amp;TRIM(G947),ТабЛЭП[Ключ],0),1)</f>
        <v>392-038-147</v>
      </c>
      <c r="G947" s="290" t="s">
        <v>5779</v>
      </c>
      <c r="H947" s="280" t="str">
        <f>INDEX(ТабПС[],MATCH(I947,Подстанции,0),1)</f>
        <v>392-038</v>
      </c>
      <c r="I947" s="447" t="s">
        <v>5770</v>
      </c>
      <c r="J947" s="420"/>
      <c r="K947" s="420"/>
      <c r="L947" s="420"/>
      <c r="M947" s="420"/>
      <c r="N947" s="420"/>
      <c r="O947" s="420"/>
      <c r="P947" s="420"/>
      <c r="Q947" s="420"/>
      <c r="R947" s="420"/>
      <c r="S947" s="420"/>
      <c r="T947" s="420"/>
      <c r="U947" s="420"/>
      <c r="V947" s="420"/>
      <c r="W947" s="420"/>
      <c r="X947" s="420"/>
      <c r="Y947" s="420"/>
      <c r="Z947" s="420"/>
      <c r="AA947" s="420"/>
      <c r="AB947" s="420"/>
      <c r="AC947" s="420"/>
      <c r="AD947" s="420"/>
      <c r="AE947" s="420"/>
      <c r="AF947" s="420"/>
      <c r="AG947" s="420"/>
      <c r="AH947" s="419"/>
      <c r="AI947" s="419"/>
      <c r="AJ947" s="420"/>
      <c r="AK947" s="420"/>
      <c r="AL947" s="420"/>
      <c r="AM947" s="420"/>
      <c r="AN947" s="421"/>
      <c r="AO947" s="421"/>
      <c r="AP947" s="421"/>
      <c r="AQ947" s="332"/>
      <c r="AR947" s="332"/>
      <c r="AS947" s="332"/>
      <c r="AT947" s="332"/>
      <c r="AU947" s="332"/>
      <c r="AV947" s="332"/>
      <c r="AW947" s="332"/>
      <c r="AX947" s="332"/>
      <c r="AY947" s="332"/>
      <c r="AZ947" s="332"/>
    </row>
    <row r="948" spans="1:52" s="61" customFormat="1" ht="15.75" hidden="1" customHeight="1" x14ac:dyDescent="0.25">
      <c r="A948" s="201" t="str">
        <f>CONCATENATE(F948,"-",C948)</f>
        <v>392-038-147-02489</v>
      </c>
      <c r="B948" s="490" t="str">
        <f>ТабТП[[#This Row],[Код ВЛ]]&amp;TRIM(ТабТП[[#This Row],[Наименование ТП]])</f>
        <v>392-038-147ТП 77-15</v>
      </c>
      <c r="C948" s="497" t="s">
        <v>6457</v>
      </c>
      <c r="D948" s="481" t="s">
        <v>6450</v>
      </c>
      <c r="E948" s="207" t="str">
        <f>INDEX(ТабЛЭП[],MATCH(ТабТП[Код ПС]&amp;TRIM(G948),ТабЛЭП[Ключ],0),7)</f>
        <v>Y00146</v>
      </c>
      <c r="F948" s="214" t="str">
        <f>INDEX(ТабЛЭП[],MATCH(ТабТП[Код ПС]&amp;TRIM(G948),ТабЛЭП[Ключ],0),1)</f>
        <v>392-038-147</v>
      </c>
      <c r="G948" s="290" t="s">
        <v>5779</v>
      </c>
      <c r="H948" s="280" t="str">
        <f>INDEX(ТабПС[],MATCH(I948,Подстанции,0),1)</f>
        <v>392-038</v>
      </c>
      <c r="I948" s="447" t="s">
        <v>5770</v>
      </c>
      <c r="J948" s="420"/>
      <c r="K948" s="420"/>
      <c r="L948" s="420"/>
      <c r="M948" s="420"/>
      <c r="N948" s="420"/>
      <c r="O948" s="420"/>
      <c r="P948" s="420"/>
      <c r="Q948" s="420"/>
      <c r="R948" s="420"/>
      <c r="S948" s="420"/>
      <c r="T948" s="420"/>
      <c r="U948" s="420"/>
      <c r="V948" s="420"/>
      <c r="W948" s="420"/>
      <c r="X948" s="420"/>
      <c r="Y948" s="420"/>
      <c r="Z948" s="420"/>
      <c r="AA948" s="420"/>
      <c r="AB948" s="420"/>
      <c r="AC948" s="420"/>
      <c r="AD948" s="420"/>
      <c r="AE948" s="420"/>
      <c r="AF948" s="420"/>
      <c r="AG948" s="420"/>
      <c r="AH948" s="419"/>
      <c r="AI948" s="419"/>
      <c r="AJ948" s="420"/>
      <c r="AK948" s="420"/>
      <c r="AL948" s="420"/>
      <c r="AM948" s="420"/>
      <c r="AN948" s="421"/>
      <c r="AO948" s="421"/>
      <c r="AP948" s="421"/>
      <c r="AQ948" s="332"/>
      <c r="AR948" s="332"/>
      <c r="AS948" s="332"/>
      <c r="AT948" s="332"/>
      <c r="AU948" s="332"/>
      <c r="AV948" s="332"/>
      <c r="AW948" s="332"/>
      <c r="AX948" s="332"/>
      <c r="AY948" s="332"/>
      <c r="AZ948" s="332"/>
    </row>
    <row r="949" spans="1:52" s="61" customFormat="1" ht="15.75" hidden="1" customHeight="1" x14ac:dyDescent="0.25">
      <c r="A949" s="201" t="str">
        <f>CONCATENATE(F949,"-",C949)</f>
        <v>392-038-147-02490</v>
      </c>
      <c r="B949" s="490" t="str">
        <f>ТабТП[[#This Row],[Код ВЛ]]&amp;TRIM(ТабТП[[#This Row],[Наименование ТП]])</f>
        <v>392-038-147ТП 77-16</v>
      </c>
      <c r="C949" s="497" t="s">
        <v>6458</v>
      </c>
      <c r="D949" s="481" t="s">
        <v>6451</v>
      </c>
      <c r="E949" s="207" t="str">
        <f>INDEX(ТабЛЭП[],MATCH(ТабТП[Код ПС]&amp;TRIM(G949),ТабЛЭП[Ключ],0),7)</f>
        <v>Y00146</v>
      </c>
      <c r="F949" s="214" t="str">
        <f>INDEX(ТабЛЭП[],MATCH(ТабТП[Код ПС]&amp;TRIM(G949),ТабЛЭП[Ключ],0),1)</f>
        <v>392-038-147</v>
      </c>
      <c r="G949" s="290" t="s">
        <v>5779</v>
      </c>
      <c r="H949" s="280" t="str">
        <f>INDEX(ТабПС[],MATCH(I949,Подстанции,0),1)</f>
        <v>392-038</v>
      </c>
      <c r="I949" s="447" t="s">
        <v>5770</v>
      </c>
      <c r="J949" s="420"/>
      <c r="K949" s="420"/>
      <c r="L949" s="420"/>
      <c r="M949" s="420"/>
      <c r="N949" s="420"/>
      <c r="O949" s="420"/>
      <c r="P949" s="420"/>
      <c r="Q949" s="420"/>
      <c r="R949" s="420"/>
      <c r="S949" s="420"/>
      <c r="T949" s="420"/>
      <c r="U949" s="420"/>
      <c r="V949" s="420"/>
      <c r="W949" s="420"/>
      <c r="X949" s="420"/>
      <c r="Y949" s="420"/>
      <c r="Z949" s="420"/>
      <c r="AA949" s="420"/>
      <c r="AB949" s="420"/>
      <c r="AC949" s="420"/>
      <c r="AD949" s="420"/>
      <c r="AE949" s="420"/>
      <c r="AF949" s="420"/>
      <c r="AG949" s="420"/>
      <c r="AH949" s="419"/>
      <c r="AI949" s="419"/>
      <c r="AJ949" s="420"/>
      <c r="AK949" s="420"/>
      <c r="AL949" s="420"/>
      <c r="AM949" s="420"/>
      <c r="AN949" s="421"/>
      <c r="AO949" s="421"/>
      <c r="AP949" s="421"/>
      <c r="AQ949" s="332"/>
      <c r="AR949" s="332"/>
      <c r="AS949" s="332"/>
      <c r="AT949" s="332"/>
      <c r="AU949" s="332"/>
      <c r="AV949" s="332"/>
      <c r="AW949" s="332"/>
      <c r="AX949" s="332"/>
      <c r="AY949" s="332"/>
      <c r="AZ949" s="332"/>
    </row>
    <row r="950" spans="1:52" s="61" customFormat="1" ht="15.75" hidden="1" customHeight="1" x14ac:dyDescent="0.25">
      <c r="A950" s="201" t="str">
        <f>CONCATENATE(F950,"-",C950)</f>
        <v>392-038-148-02475</v>
      </c>
      <c r="B950" s="490" t="str">
        <f>ТабТП[[#This Row],[Код ВЛ]]&amp;TRIM(ТабТП[[#This Row],[Наименование ТП]])</f>
        <v>392-038-148ТП 80-01</v>
      </c>
      <c r="C950" s="497" t="s">
        <v>6436</v>
      </c>
      <c r="D950" s="481" t="s">
        <v>6427</v>
      </c>
      <c r="E950" s="207" t="str">
        <f>INDEX(ТабЛЭП[],MATCH(ТабТП[Код ПС]&amp;TRIM(G950),ТабЛЭП[Ключ],0),7)</f>
        <v>Y00147</v>
      </c>
      <c r="F950" s="214" t="str">
        <f>INDEX(ТабЛЭП[],MATCH(ТабТП[Код ПС]&amp;TRIM(G950),ТабЛЭП[Ключ],0),1)</f>
        <v>392-038-148</v>
      </c>
      <c r="G950" s="290" t="s">
        <v>5780</v>
      </c>
      <c r="H950" s="280" t="str">
        <f>INDEX(ТабПС[],MATCH(I950,Подстанции,0),1)</f>
        <v>392-038</v>
      </c>
      <c r="I950" s="447" t="s">
        <v>5770</v>
      </c>
      <c r="J950" s="420"/>
      <c r="K950" s="420"/>
      <c r="L950" s="420"/>
      <c r="M950" s="420"/>
      <c r="N950" s="420"/>
      <c r="O950" s="420"/>
      <c r="P950" s="420"/>
      <c r="Q950" s="420"/>
      <c r="R950" s="420"/>
      <c r="S950" s="420"/>
      <c r="T950" s="420"/>
      <c r="U950" s="420"/>
      <c r="V950" s="420"/>
      <c r="W950" s="420"/>
      <c r="X950" s="420"/>
      <c r="Y950" s="420"/>
      <c r="Z950" s="420"/>
      <c r="AA950" s="420"/>
      <c r="AB950" s="420"/>
      <c r="AC950" s="420"/>
      <c r="AD950" s="420"/>
      <c r="AE950" s="420"/>
      <c r="AF950" s="420"/>
      <c r="AG950" s="420"/>
      <c r="AH950" s="419"/>
      <c r="AI950" s="419"/>
      <c r="AJ950" s="420"/>
      <c r="AK950" s="420"/>
      <c r="AL950" s="420"/>
      <c r="AM950" s="420"/>
      <c r="AN950" s="421"/>
      <c r="AO950" s="421"/>
      <c r="AP950" s="421"/>
      <c r="AQ950" s="332"/>
      <c r="AR950" s="332"/>
      <c r="AS950" s="332"/>
      <c r="AT950" s="332"/>
      <c r="AU950" s="332"/>
      <c r="AV950" s="332"/>
      <c r="AW950" s="332"/>
      <c r="AX950" s="332"/>
      <c r="AY950" s="332"/>
      <c r="AZ950" s="332"/>
    </row>
    <row r="951" spans="1:52" s="61" customFormat="1" ht="15.75" hidden="1" customHeight="1" x14ac:dyDescent="0.25">
      <c r="A951" s="201" t="str">
        <f>CONCATENATE(F951,"-",C951)</f>
        <v>392-038-148-02476</v>
      </c>
      <c r="B951" s="490" t="str">
        <f>ТабТП[[#This Row],[Код ВЛ]]&amp;TRIM(ТабТП[[#This Row],[Наименование ТП]])</f>
        <v>392-038-148ТП 80-03</v>
      </c>
      <c r="C951" s="497" t="s">
        <v>6437</v>
      </c>
      <c r="D951" s="481" t="s">
        <v>6428</v>
      </c>
      <c r="E951" s="207" t="str">
        <f>INDEX(ТабЛЭП[],MATCH(ТабТП[Код ПС]&amp;TRIM(G951),ТабЛЭП[Ключ],0),7)</f>
        <v>Y00147</v>
      </c>
      <c r="F951" s="214" t="str">
        <f>INDEX(ТабЛЭП[],MATCH(ТабТП[Код ПС]&amp;TRIM(G951),ТабЛЭП[Ключ],0),1)</f>
        <v>392-038-148</v>
      </c>
      <c r="G951" s="290" t="s">
        <v>5780</v>
      </c>
      <c r="H951" s="280" t="str">
        <f>INDEX(ТабПС[],MATCH(I951,Подстанции,0),1)</f>
        <v>392-038</v>
      </c>
      <c r="I951" s="447" t="s">
        <v>5770</v>
      </c>
      <c r="J951" s="420"/>
      <c r="K951" s="420"/>
      <c r="L951" s="420"/>
      <c r="M951" s="420"/>
      <c r="N951" s="420"/>
      <c r="O951" s="420"/>
      <c r="P951" s="420"/>
      <c r="Q951" s="420"/>
      <c r="R951" s="420"/>
      <c r="S951" s="420"/>
      <c r="T951" s="420"/>
      <c r="U951" s="420"/>
      <c r="V951" s="420"/>
      <c r="W951" s="420"/>
      <c r="X951" s="420"/>
      <c r="Y951" s="420"/>
      <c r="Z951" s="420"/>
      <c r="AA951" s="420"/>
      <c r="AB951" s="420"/>
      <c r="AC951" s="420"/>
      <c r="AD951" s="420"/>
      <c r="AE951" s="420"/>
      <c r="AF951" s="420"/>
      <c r="AG951" s="420"/>
      <c r="AH951" s="419"/>
      <c r="AI951" s="419"/>
      <c r="AJ951" s="420"/>
      <c r="AK951" s="420"/>
      <c r="AL951" s="420"/>
      <c r="AM951" s="420"/>
      <c r="AN951" s="421"/>
      <c r="AO951" s="421"/>
      <c r="AP951" s="421"/>
      <c r="AQ951" s="332"/>
      <c r="AR951" s="332"/>
      <c r="AS951" s="332"/>
      <c r="AT951" s="332"/>
      <c r="AU951" s="332"/>
      <c r="AV951" s="332"/>
      <c r="AW951" s="332"/>
      <c r="AX951" s="332"/>
      <c r="AY951" s="332"/>
      <c r="AZ951" s="332"/>
    </row>
    <row r="952" spans="1:52" s="61" customFormat="1" ht="15.75" hidden="1" customHeight="1" x14ac:dyDescent="0.25">
      <c r="A952" s="201" t="str">
        <f>CONCATENATE(F952,"-",C952)</f>
        <v>392-038-148-02477</v>
      </c>
      <c r="B952" s="490" t="str">
        <f>ТабТП[[#This Row],[Код ВЛ]]&amp;TRIM(ТабТП[[#This Row],[Наименование ТП]])</f>
        <v>392-038-148ТП 80-04</v>
      </c>
      <c r="C952" s="497" t="s">
        <v>6438</v>
      </c>
      <c r="D952" s="481" t="s">
        <v>6429</v>
      </c>
      <c r="E952" s="207" t="str">
        <f>INDEX(ТабЛЭП[],MATCH(ТабТП[Код ПС]&amp;TRIM(G952),ТабЛЭП[Ключ],0),7)</f>
        <v>Y00147</v>
      </c>
      <c r="F952" s="214" t="str">
        <f>INDEX(ТабЛЭП[],MATCH(ТабТП[Код ПС]&amp;TRIM(G952),ТабЛЭП[Ключ],0),1)</f>
        <v>392-038-148</v>
      </c>
      <c r="G952" s="290" t="s">
        <v>5780</v>
      </c>
      <c r="H952" s="57" t="str">
        <f>INDEX(ТабПС[],MATCH(I952,Подстанции,0),1)</f>
        <v>392-038</v>
      </c>
      <c r="I952" s="447" t="s">
        <v>5770</v>
      </c>
      <c r="J952" s="420"/>
      <c r="K952" s="420"/>
      <c r="L952" s="420"/>
      <c r="M952" s="420"/>
      <c r="N952" s="420"/>
      <c r="O952" s="420"/>
      <c r="P952" s="420"/>
      <c r="Q952" s="420"/>
      <c r="R952" s="420"/>
      <c r="S952" s="420"/>
      <c r="T952" s="420"/>
      <c r="U952" s="420"/>
      <c r="V952" s="420"/>
      <c r="W952" s="420"/>
      <c r="X952" s="420"/>
      <c r="Y952" s="420"/>
      <c r="Z952" s="420"/>
      <c r="AA952" s="420"/>
      <c r="AB952" s="420"/>
      <c r="AC952" s="420"/>
      <c r="AD952" s="420"/>
      <c r="AE952" s="420"/>
      <c r="AF952" s="420"/>
      <c r="AG952" s="420"/>
      <c r="AH952" s="419"/>
      <c r="AI952" s="419"/>
      <c r="AJ952" s="330"/>
      <c r="AK952" s="420"/>
      <c r="AL952" s="420"/>
      <c r="AM952" s="420"/>
      <c r="AN952" s="421"/>
      <c r="AO952" s="421"/>
      <c r="AP952" s="421"/>
      <c r="AQ952" s="332"/>
      <c r="AR952" s="332"/>
      <c r="AS952" s="332"/>
      <c r="AT952" s="332"/>
      <c r="AU952" s="332"/>
      <c r="AV952" s="332"/>
      <c r="AW952" s="332"/>
      <c r="AX952" s="332"/>
      <c r="AY952" s="332"/>
      <c r="AZ952" s="332"/>
    </row>
    <row r="953" spans="1:52" s="61" customFormat="1" ht="15.75" hidden="1" customHeight="1" x14ac:dyDescent="0.25">
      <c r="A953" s="201" t="str">
        <f>CONCATENATE(F953,"-",C953)</f>
        <v>392-038-148-02478</v>
      </c>
      <c r="B953" s="490" t="str">
        <f>ТабТП[[#This Row],[Код ВЛ]]&amp;TRIM(ТабТП[[#This Row],[Наименование ТП]])</f>
        <v>392-038-148ТП 80-05</v>
      </c>
      <c r="C953" s="497" t="s">
        <v>6439</v>
      </c>
      <c r="D953" s="481" t="s">
        <v>6430</v>
      </c>
      <c r="E953" s="207" t="str">
        <f>INDEX(ТабЛЭП[],MATCH(ТабТП[Код ПС]&amp;TRIM(G953),ТабЛЭП[Ключ],0),7)</f>
        <v>Y00147</v>
      </c>
      <c r="F953" s="214" t="str">
        <f>INDEX(ТабЛЭП[],MATCH(ТабТП[Код ПС]&amp;TRIM(G953),ТабЛЭП[Ключ],0),1)</f>
        <v>392-038-148</v>
      </c>
      <c r="G953" s="290" t="s">
        <v>5780</v>
      </c>
      <c r="H953" s="57" t="str">
        <f>INDEX(ТабПС[],MATCH(I953,Подстанции,0),1)</f>
        <v>392-038</v>
      </c>
      <c r="I953" s="447" t="s">
        <v>5770</v>
      </c>
      <c r="J953" s="420"/>
      <c r="K953" s="420"/>
      <c r="L953" s="420"/>
      <c r="M953" s="420"/>
      <c r="N953" s="420"/>
      <c r="O953" s="420"/>
      <c r="P953" s="420"/>
      <c r="Q953" s="420"/>
      <c r="R953" s="420"/>
      <c r="S953" s="420"/>
      <c r="T953" s="420"/>
      <c r="U953" s="420"/>
      <c r="V953" s="420"/>
      <c r="W953" s="420"/>
      <c r="X953" s="420"/>
      <c r="Y953" s="420"/>
      <c r="Z953" s="420"/>
      <c r="AA953" s="420"/>
      <c r="AB953" s="420"/>
      <c r="AC953" s="420"/>
      <c r="AD953" s="420"/>
      <c r="AE953" s="420"/>
      <c r="AF953" s="420"/>
      <c r="AG953" s="420"/>
      <c r="AH953" s="419"/>
      <c r="AI953" s="419"/>
      <c r="AJ953" s="330"/>
      <c r="AK953" s="420"/>
      <c r="AL953" s="420"/>
      <c r="AM953" s="420"/>
      <c r="AN953" s="421"/>
      <c r="AO953" s="421"/>
      <c r="AP953" s="421"/>
      <c r="AQ953" s="332"/>
      <c r="AR953" s="332"/>
      <c r="AS953" s="332"/>
      <c r="AT953" s="332"/>
      <c r="AU953" s="332"/>
      <c r="AV953" s="332"/>
      <c r="AW953" s="332"/>
      <c r="AX953" s="332"/>
      <c r="AY953" s="332"/>
      <c r="AZ953" s="332"/>
    </row>
    <row r="954" spans="1:52" s="61" customFormat="1" ht="15.75" hidden="1" customHeight="1" x14ac:dyDescent="0.25">
      <c r="A954" s="201" t="str">
        <f>CONCATENATE(F954,"-",C954)</f>
        <v>392-038-148-02479</v>
      </c>
      <c r="B954" s="490" t="str">
        <f>ТабТП[[#This Row],[Код ВЛ]]&amp;TRIM(ТабТП[[#This Row],[Наименование ТП]])</f>
        <v>392-038-148ТП 80-06</v>
      </c>
      <c r="C954" s="497" t="s">
        <v>6440</v>
      </c>
      <c r="D954" s="481" t="s">
        <v>6431</v>
      </c>
      <c r="E954" s="207" t="str">
        <f>INDEX(ТабЛЭП[],MATCH(ТабТП[Код ПС]&amp;TRIM(G954),ТабЛЭП[Ключ],0),7)</f>
        <v>Y00147</v>
      </c>
      <c r="F954" s="214" t="str">
        <f>INDEX(ТабЛЭП[],MATCH(ТабТП[Код ПС]&amp;TRIM(G954),ТабЛЭП[Ключ],0),1)</f>
        <v>392-038-148</v>
      </c>
      <c r="G954" s="290" t="s">
        <v>5780</v>
      </c>
      <c r="H954" s="57" t="str">
        <f>INDEX(ТабПС[],MATCH(I954,Подстанции,0),1)</f>
        <v>392-038</v>
      </c>
      <c r="I954" s="447" t="s">
        <v>5770</v>
      </c>
      <c r="J954" s="420"/>
      <c r="K954" s="420"/>
      <c r="L954" s="420"/>
      <c r="M954" s="420"/>
      <c r="N954" s="420"/>
      <c r="O954" s="420"/>
      <c r="P954" s="420"/>
      <c r="Q954" s="420"/>
      <c r="R954" s="420"/>
      <c r="S954" s="420"/>
      <c r="T954" s="420"/>
      <c r="U954" s="420"/>
      <c r="V954" s="420"/>
      <c r="W954" s="420"/>
      <c r="X954" s="420"/>
      <c r="Y954" s="420"/>
      <c r="Z954" s="420"/>
      <c r="AA954" s="420"/>
      <c r="AB954" s="420"/>
      <c r="AC954" s="420"/>
      <c r="AD954" s="420"/>
      <c r="AE954" s="420"/>
      <c r="AF954" s="420"/>
      <c r="AG954" s="420"/>
      <c r="AH954" s="419"/>
      <c r="AI954" s="419"/>
      <c r="AJ954" s="330"/>
      <c r="AK954" s="420"/>
      <c r="AL954" s="420"/>
      <c r="AM954" s="420"/>
      <c r="AN954" s="421"/>
      <c r="AO954" s="421"/>
      <c r="AP954" s="421"/>
      <c r="AQ954" s="332"/>
      <c r="AR954" s="332"/>
      <c r="AS954" s="332"/>
      <c r="AT954" s="332"/>
      <c r="AU954" s="332"/>
      <c r="AV954" s="332"/>
      <c r="AW954" s="332"/>
      <c r="AX954" s="332"/>
      <c r="AY954" s="332"/>
      <c r="AZ954" s="332"/>
    </row>
    <row r="955" spans="1:52" s="61" customFormat="1" ht="15.75" hidden="1" customHeight="1" x14ac:dyDescent="0.25">
      <c r="A955" s="201" t="str">
        <f>CONCATENATE(F955,"-",C955)</f>
        <v>392-038-148-02480</v>
      </c>
      <c r="B955" s="490" t="str">
        <f>ТабТП[[#This Row],[Код ВЛ]]&amp;TRIM(ТабТП[[#This Row],[Наименование ТП]])</f>
        <v>392-038-148ТП 80-08</v>
      </c>
      <c r="C955" s="497" t="s">
        <v>6441</v>
      </c>
      <c r="D955" s="481" t="s">
        <v>6432</v>
      </c>
      <c r="E955" s="207" t="str">
        <f>INDEX(ТабЛЭП[],MATCH(ТабТП[Код ПС]&amp;TRIM(G955),ТабЛЭП[Ключ],0),7)</f>
        <v>Y00147</v>
      </c>
      <c r="F955" s="214" t="str">
        <f>INDEX(ТабЛЭП[],MATCH(ТабТП[Код ПС]&amp;TRIM(G955),ТабЛЭП[Ключ],0),1)</f>
        <v>392-038-148</v>
      </c>
      <c r="G955" s="290" t="s">
        <v>5780</v>
      </c>
      <c r="H955" s="57" t="str">
        <f>INDEX(ТабПС[],MATCH(I955,Подстанции,0),1)</f>
        <v>392-038</v>
      </c>
      <c r="I955" s="447" t="s">
        <v>5770</v>
      </c>
      <c r="J955" s="420"/>
      <c r="K955" s="420"/>
      <c r="L955" s="420"/>
      <c r="M955" s="420"/>
      <c r="N955" s="420"/>
      <c r="O955" s="420"/>
      <c r="P955" s="420"/>
      <c r="Q955" s="420"/>
      <c r="R955" s="420"/>
      <c r="S955" s="420"/>
      <c r="T955" s="420"/>
      <c r="U955" s="420"/>
      <c r="V955" s="420"/>
      <c r="W955" s="420"/>
      <c r="X955" s="420"/>
      <c r="Y955" s="420"/>
      <c r="Z955" s="420"/>
      <c r="AA955" s="420"/>
      <c r="AB955" s="420"/>
      <c r="AC955" s="420"/>
      <c r="AD955" s="420"/>
      <c r="AE955" s="420"/>
      <c r="AF955" s="420"/>
      <c r="AG955" s="420"/>
      <c r="AH955" s="419"/>
      <c r="AI955" s="419"/>
      <c r="AJ955" s="330"/>
      <c r="AK955" s="420"/>
      <c r="AL955" s="420"/>
      <c r="AM955" s="420"/>
      <c r="AN955" s="421"/>
      <c r="AO955" s="421"/>
      <c r="AP955" s="421"/>
      <c r="AQ955" s="332"/>
      <c r="AR955" s="332"/>
      <c r="AS955" s="332"/>
      <c r="AT955" s="332"/>
      <c r="AU955" s="332"/>
      <c r="AV955" s="332"/>
      <c r="AW955" s="332"/>
      <c r="AX955" s="332"/>
      <c r="AY955" s="332"/>
      <c r="AZ955" s="332"/>
    </row>
    <row r="956" spans="1:52" s="61" customFormat="1" ht="15.75" hidden="1" customHeight="1" x14ac:dyDescent="0.25">
      <c r="A956" s="201" t="str">
        <f>CONCATENATE(F956,"-",C956)</f>
        <v>392-038-148-02481</v>
      </c>
      <c r="B956" s="490" t="str">
        <f>ТабТП[[#This Row],[Код ВЛ]]&amp;TRIM(ТабТП[[#This Row],[Наименование ТП]])</f>
        <v>392-038-148ТП 80-09</v>
      </c>
      <c r="C956" s="497" t="s">
        <v>6442</v>
      </c>
      <c r="D956" s="481" t="s">
        <v>6433</v>
      </c>
      <c r="E956" s="207" t="str">
        <f>INDEX(ТабЛЭП[],MATCH(ТабТП[Код ПС]&amp;TRIM(G956),ТабЛЭП[Ключ],0),7)</f>
        <v>Y00147</v>
      </c>
      <c r="F956" s="214" t="str">
        <f>INDEX(ТабЛЭП[],MATCH(ТабТП[Код ПС]&amp;TRIM(G956),ТабЛЭП[Ключ],0),1)</f>
        <v>392-038-148</v>
      </c>
      <c r="G956" s="290" t="s">
        <v>5780</v>
      </c>
      <c r="H956" s="280" t="str">
        <f>INDEX(ТабПС[],MATCH(I956,Подстанции,0),1)</f>
        <v>392-038</v>
      </c>
      <c r="I956" s="447" t="s">
        <v>5770</v>
      </c>
      <c r="J956" s="420"/>
      <c r="K956" s="420"/>
      <c r="L956" s="420"/>
      <c r="M956" s="420"/>
      <c r="N956" s="420"/>
      <c r="O956" s="420"/>
      <c r="P956" s="420"/>
      <c r="Q956" s="420"/>
      <c r="R956" s="420"/>
      <c r="S956" s="420"/>
      <c r="T956" s="420"/>
      <c r="U956" s="420"/>
      <c r="V956" s="420"/>
      <c r="W956" s="420"/>
      <c r="X956" s="420"/>
      <c r="Y956" s="420"/>
      <c r="Z956" s="420"/>
      <c r="AA956" s="420"/>
      <c r="AB956" s="420"/>
      <c r="AC956" s="420"/>
      <c r="AD956" s="420"/>
      <c r="AE956" s="420"/>
      <c r="AF956" s="420"/>
      <c r="AG956" s="420"/>
      <c r="AH956" s="419"/>
      <c r="AI956" s="419"/>
      <c r="AJ956" s="420"/>
      <c r="AK956" s="420"/>
      <c r="AL956" s="420"/>
      <c r="AM956" s="420"/>
      <c r="AN956" s="421"/>
      <c r="AO956" s="421"/>
      <c r="AP956" s="421"/>
      <c r="AQ956" s="332"/>
      <c r="AR956" s="332"/>
      <c r="AS956" s="332"/>
      <c r="AT956" s="332"/>
      <c r="AU956" s="332"/>
      <c r="AV956" s="332"/>
      <c r="AW956" s="332"/>
      <c r="AX956" s="332"/>
      <c r="AY956" s="332"/>
      <c r="AZ956" s="332"/>
    </row>
    <row r="957" spans="1:52" s="61" customFormat="1" ht="15.75" hidden="1" customHeight="1" x14ac:dyDescent="0.25">
      <c r="A957" s="201" t="str">
        <f>CONCATENATE(F957,"-",C957)</f>
        <v>392-038-148-02482</v>
      </c>
      <c r="B957" s="490" t="str">
        <f>ТабТП[[#This Row],[Код ВЛ]]&amp;TRIM(ТабТП[[#This Row],[Наименование ТП]])</f>
        <v>392-038-148ТП 80-10</v>
      </c>
      <c r="C957" s="497" t="s">
        <v>6443</v>
      </c>
      <c r="D957" s="481" t="s">
        <v>6434</v>
      </c>
      <c r="E957" s="207" t="str">
        <f>INDEX(ТабЛЭП[],MATCH(ТабТП[Код ПС]&amp;TRIM(G957),ТабЛЭП[Ключ],0),7)</f>
        <v>Y00147</v>
      </c>
      <c r="F957" s="214" t="str">
        <f>INDEX(ТабЛЭП[],MATCH(ТабТП[Код ПС]&amp;TRIM(G957),ТабЛЭП[Ключ],0),1)</f>
        <v>392-038-148</v>
      </c>
      <c r="G957" s="290" t="s">
        <v>5780</v>
      </c>
      <c r="H957" s="280" t="str">
        <f>INDEX(ТабПС[],MATCH(I957,Подстанции,0),1)</f>
        <v>392-038</v>
      </c>
      <c r="I957" s="447" t="s">
        <v>5770</v>
      </c>
      <c r="J957" s="420"/>
      <c r="K957" s="420"/>
      <c r="L957" s="420"/>
      <c r="M957" s="420"/>
      <c r="N957" s="420"/>
      <c r="O957" s="420"/>
      <c r="P957" s="420"/>
      <c r="Q957" s="420"/>
      <c r="R957" s="420"/>
      <c r="S957" s="420"/>
      <c r="T957" s="420"/>
      <c r="U957" s="420"/>
      <c r="V957" s="420"/>
      <c r="W957" s="420"/>
      <c r="X957" s="420"/>
      <c r="Y957" s="420"/>
      <c r="Z957" s="420"/>
      <c r="AA957" s="420"/>
      <c r="AB957" s="420"/>
      <c r="AC957" s="420"/>
      <c r="AD957" s="420"/>
      <c r="AE957" s="420"/>
      <c r="AF957" s="420"/>
      <c r="AG957" s="420"/>
      <c r="AH957" s="419"/>
      <c r="AI957" s="419"/>
      <c r="AJ957" s="420"/>
      <c r="AK957" s="420"/>
      <c r="AL957" s="420"/>
      <c r="AM957" s="420"/>
      <c r="AN957" s="421"/>
      <c r="AO957" s="421"/>
      <c r="AP957" s="421"/>
      <c r="AQ957" s="332"/>
      <c r="AR957" s="332"/>
      <c r="AS957" s="332"/>
      <c r="AT957" s="332"/>
      <c r="AU957" s="332"/>
      <c r="AV957" s="332"/>
      <c r="AW957" s="332"/>
      <c r="AX957" s="332"/>
      <c r="AY957" s="332"/>
      <c r="AZ957" s="332"/>
    </row>
    <row r="958" spans="1:52" s="61" customFormat="1" ht="15.75" hidden="1" customHeight="1" x14ac:dyDescent="0.25">
      <c r="A958" s="201" t="str">
        <f>CONCATENATE(F958,"-",C958)</f>
        <v>392-038-148-02483</v>
      </c>
      <c r="B958" s="490" t="str">
        <f>ТабТП[[#This Row],[Код ВЛ]]&amp;TRIM(ТабТП[[#This Row],[Наименование ТП]])</f>
        <v>392-038-148ТП 80-13</v>
      </c>
      <c r="C958" s="497" t="s">
        <v>6444</v>
      </c>
      <c r="D958" s="481" t="s">
        <v>6435</v>
      </c>
      <c r="E958" s="207" t="str">
        <f>INDEX(ТабЛЭП[],MATCH(ТабТП[Код ПС]&amp;TRIM(G958),ТабЛЭП[Ключ],0),7)</f>
        <v>Y00147</v>
      </c>
      <c r="F958" s="214" t="str">
        <f>INDEX(ТабЛЭП[],MATCH(ТабТП[Код ПС]&amp;TRIM(G958),ТабЛЭП[Ключ],0),1)</f>
        <v>392-038-148</v>
      </c>
      <c r="G958" s="290" t="s">
        <v>5780</v>
      </c>
      <c r="H958" s="280" t="str">
        <f>INDEX(ТабПС[],MATCH(I958,Подстанции,0),1)</f>
        <v>392-038</v>
      </c>
      <c r="I958" s="447" t="s">
        <v>5770</v>
      </c>
      <c r="J958" s="420"/>
      <c r="K958" s="420"/>
      <c r="L958" s="420"/>
      <c r="M958" s="420"/>
      <c r="N958" s="420"/>
      <c r="O958" s="420"/>
      <c r="P958" s="420"/>
      <c r="Q958" s="420"/>
      <c r="R958" s="420"/>
      <c r="S958" s="420"/>
      <c r="T958" s="420"/>
      <c r="U958" s="420"/>
      <c r="V958" s="420"/>
      <c r="W958" s="420"/>
      <c r="X958" s="420"/>
      <c r="Y958" s="420"/>
      <c r="Z958" s="420"/>
      <c r="AA958" s="420"/>
      <c r="AB958" s="420"/>
      <c r="AC958" s="420"/>
      <c r="AD958" s="420"/>
      <c r="AE958" s="420"/>
      <c r="AF958" s="420"/>
      <c r="AG958" s="420"/>
      <c r="AH958" s="419"/>
      <c r="AI958" s="419"/>
      <c r="AJ958" s="420"/>
      <c r="AK958" s="420"/>
      <c r="AL958" s="420"/>
      <c r="AM958" s="420"/>
      <c r="AN958" s="421"/>
      <c r="AO958" s="421"/>
      <c r="AP958" s="421"/>
      <c r="AQ958" s="332"/>
      <c r="AR958" s="332"/>
      <c r="AS958" s="332"/>
      <c r="AT958" s="332"/>
      <c r="AU958" s="332"/>
      <c r="AV958" s="332"/>
      <c r="AW958" s="332"/>
      <c r="AX958" s="332"/>
      <c r="AY958" s="332"/>
      <c r="AZ958" s="332"/>
    </row>
    <row r="959" spans="1:52" s="61" customFormat="1" ht="15.75" hidden="1" customHeight="1" x14ac:dyDescent="0.25">
      <c r="A959" s="201" t="str">
        <f>CONCATENATE(F959,"-",C959)</f>
        <v>392-038-149-02509</v>
      </c>
      <c r="B959" s="490" t="str">
        <f>ТабТП[[#This Row],[Код ВЛ]]&amp;TRIM(ТабТП[[#This Row],[Наименование ТП]])</f>
        <v>392-038-149ТП 85-01</v>
      </c>
      <c r="C959" s="497" t="s">
        <v>6500</v>
      </c>
      <c r="D959" s="481" t="s">
        <v>3076</v>
      </c>
      <c r="E959" s="207" t="str">
        <f>INDEX(ТабЛЭП[],MATCH(ТабТП[Код ПС]&amp;TRIM(G959),ТабЛЭП[Ключ],0),7)</f>
        <v>Y00148</v>
      </c>
      <c r="F959" s="214" t="str">
        <f>INDEX(ТабЛЭП[],MATCH(ТабТП[Код ПС]&amp;TRIM(G959),ТабЛЭП[Ключ],0),1)</f>
        <v>392-038-149</v>
      </c>
      <c r="G959" s="290" t="s">
        <v>5783</v>
      </c>
      <c r="H959" s="280" t="str">
        <f>INDEX(ТабПС[],MATCH(I959,Подстанции,0),1)</f>
        <v>392-038</v>
      </c>
      <c r="I959" s="447" t="s">
        <v>5770</v>
      </c>
      <c r="J959" s="420"/>
      <c r="K959" s="420"/>
      <c r="L959" s="420"/>
      <c r="M959" s="420"/>
      <c r="N959" s="420"/>
      <c r="O959" s="420"/>
      <c r="P959" s="420"/>
      <c r="Q959" s="420"/>
      <c r="R959" s="420"/>
      <c r="S959" s="420"/>
      <c r="T959" s="420"/>
      <c r="U959" s="420"/>
      <c r="V959" s="420"/>
      <c r="W959" s="420"/>
      <c r="X959" s="420"/>
      <c r="Y959" s="420"/>
      <c r="Z959" s="420"/>
      <c r="AA959" s="420"/>
      <c r="AB959" s="420"/>
      <c r="AC959" s="420"/>
      <c r="AD959" s="420"/>
      <c r="AE959" s="420"/>
      <c r="AF959" s="420"/>
      <c r="AG959" s="420"/>
      <c r="AH959" s="419"/>
      <c r="AI959" s="419"/>
      <c r="AJ959" s="420"/>
      <c r="AK959" s="420"/>
      <c r="AL959" s="420"/>
      <c r="AM959" s="420"/>
      <c r="AN959" s="421"/>
      <c r="AO959" s="421"/>
      <c r="AP959" s="421"/>
      <c r="AQ959" s="332"/>
      <c r="AR959" s="332"/>
      <c r="AS959" s="332"/>
      <c r="AT959" s="332"/>
      <c r="AU959" s="332"/>
      <c r="AV959" s="332"/>
      <c r="AW959" s="332"/>
      <c r="AX959" s="332"/>
      <c r="AY959" s="332"/>
      <c r="AZ959" s="332"/>
    </row>
    <row r="960" spans="1:52" s="61" customFormat="1" ht="15.75" hidden="1" customHeight="1" x14ac:dyDescent="0.25">
      <c r="A960" s="201" t="str">
        <f>CONCATENATE(F960,"-",C960)</f>
        <v>392-038-149-02510</v>
      </c>
      <c r="B960" s="490" t="str">
        <f>ТабТП[[#This Row],[Код ВЛ]]&amp;TRIM(ТабТП[[#This Row],[Наименование ТП]])</f>
        <v>392-038-149ТП 95-04</v>
      </c>
      <c r="C960" s="497" t="s">
        <v>6501</v>
      </c>
      <c r="D960" s="481" t="s">
        <v>6496</v>
      </c>
      <c r="E960" s="207" t="str">
        <f>INDEX(ТабЛЭП[],MATCH(ТабТП[Код ПС]&amp;TRIM(G960),ТабЛЭП[Ключ],0),7)</f>
        <v>Y00148</v>
      </c>
      <c r="F960" s="214" t="str">
        <f>INDEX(ТабЛЭП[],MATCH(ТабТП[Код ПС]&amp;TRIM(G960),ТабЛЭП[Ключ],0),1)</f>
        <v>392-038-149</v>
      </c>
      <c r="G960" s="290" t="s">
        <v>5783</v>
      </c>
      <c r="H960" s="280" t="str">
        <f>INDEX(ТабПС[],MATCH(I960,Подстанции,0),1)</f>
        <v>392-038</v>
      </c>
      <c r="I960" s="447" t="s">
        <v>5770</v>
      </c>
      <c r="J960" s="420"/>
      <c r="K960" s="420"/>
      <c r="L960" s="420"/>
      <c r="M960" s="420"/>
      <c r="N960" s="420"/>
      <c r="O960" s="420"/>
      <c r="P960" s="420"/>
      <c r="Q960" s="420"/>
      <c r="R960" s="420"/>
      <c r="S960" s="420"/>
      <c r="T960" s="420"/>
      <c r="U960" s="420"/>
      <c r="V960" s="420"/>
      <c r="W960" s="420"/>
      <c r="X960" s="420"/>
      <c r="Y960" s="420"/>
      <c r="Z960" s="420"/>
      <c r="AA960" s="420"/>
      <c r="AB960" s="420"/>
      <c r="AC960" s="420"/>
      <c r="AD960" s="420"/>
      <c r="AE960" s="420"/>
      <c r="AF960" s="420"/>
      <c r="AG960" s="420"/>
      <c r="AH960" s="419"/>
      <c r="AI960" s="419"/>
      <c r="AJ960" s="420"/>
      <c r="AK960" s="420"/>
      <c r="AL960" s="420"/>
      <c r="AM960" s="420"/>
      <c r="AN960" s="421"/>
      <c r="AO960" s="421"/>
      <c r="AP960" s="421"/>
      <c r="AQ960" s="332"/>
      <c r="AR960" s="332"/>
      <c r="AS960" s="332"/>
      <c r="AT960" s="332"/>
      <c r="AU960" s="332"/>
      <c r="AV960" s="332"/>
      <c r="AW960" s="332"/>
      <c r="AX960" s="332"/>
      <c r="AY960" s="332"/>
      <c r="AZ960" s="332"/>
    </row>
    <row r="961" spans="1:52" s="61" customFormat="1" ht="15.75" hidden="1" customHeight="1" x14ac:dyDescent="0.25">
      <c r="A961" s="201" t="str">
        <f>CONCATENATE(F961,"-",C961)</f>
        <v>392-038-149-02511</v>
      </c>
      <c r="B961" s="490" t="str">
        <f>ТабТП[[#This Row],[Код ВЛ]]&amp;TRIM(ТабТП[[#This Row],[Наименование ТП]])</f>
        <v>392-038-149ТП 95-05</v>
      </c>
      <c r="C961" s="497" t="s">
        <v>6502</v>
      </c>
      <c r="D961" s="481" t="s">
        <v>6495</v>
      </c>
      <c r="E961" s="207" t="str">
        <f>INDEX(ТабЛЭП[],MATCH(ТабТП[Код ПС]&amp;TRIM(G961),ТабЛЭП[Ключ],0),7)</f>
        <v>Y00148</v>
      </c>
      <c r="F961" s="214" t="str">
        <f>INDEX(ТабЛЭП[],MATCH(ТабТП[Код ПС]&amp;TRIM(G961),ТабЛЭП[Ключ],0),1)</f>
        <v>392-038-149</v>
      </c>
      <c r="G961" s="290" t="s">
        <v>5783</v>
      </c>
      <c r="H961" s="57" t="str">
        <f>INDEX(ТабПС[],MATCH(I961,Подстанции,0),1)</f>
        <v>392-038</v>
      </c>
      <c r="I961" s="447" t="s">
        <v>5770</v>
      </c>
      <c r="J961" s="420"/>
      <c r="K961" s="420"/>
      <c r="L961" s="420"/>
      <c r="M961" s="420"/>
      <c r="N961" s="420"/>
      <c r="O961" s="420"/>
      <c r="P961" s="420"/>
      <c r="Q961" s="420"/>
      <c r="R961" s="420"/>
      <c r="S961" s="420"/>
      <c r="T961" s="420"/>
      <c r="U961" s="420"/>
      <c r="V961" s="420"/>
      <c r="W961" s="420"/>
      <c r="X961" s="420"/>
      <c r="Y961" s="420"/>
      <c r="Z961" s="420"/>
      <c r="AA961" s="420"/>
      <c r="AB961" s="420"/>
      <c r="AC961" s="420"/>
      <c r="AD961" s="420"/>
      <c r="AE961" s="420"/>
      <c r="AF961" s="420"/>
      <c r="AG961" s="420"/>
      <c r="AH961" s="419"/>
      <c r="AI961" s="419"/>
      <c r="AJ961" s="330"/>
      <c r="AK961" s="420"/>
      <c r="AL961" s="420"/>
      <c r="AM961" s="420"/>
      <c r="AN961" s="421"/>
      <c r="AO961" s="421"/>
      <c r="AP961" s="421"/>
      <c r="AQ961" s="332"/>
      <c r="AR961" s="332"/>
      <c r="AS961" s="332"/>
      <c r="AT961" s="332"/>
      <c r="AU961" s="332"/>
      <c r="AV961" s="332"/>
      <c r="AW961" s="332"/>
      <c r="AX961" s="332"/>
      <c r="AY961" s="332"/>
      <c r="AZ961" s="332"/>
    </row>
    <row r="962" spans="1:52" s="61" customFormat="1" ht="15.75" hidden="1" customHeight="1" x14ac:dyDescent="0.25">
      <c r="A962" s="201" t="str">
        <f>CONCATENATE(F962,"-",C962)</f>
        <v>392-038-149-02512</v>
      </c>
      <c r="B962" s="490" t="str">
        <f>ТабТП[[#This Row],[Код ВЛ]]&amp;TRIM(ТабТП[[#This Row],[Наименование ТП]])</f>
        <v>392-038-149ТП 95-07</v>
      </c>
      <c r="C962" s="497" t="s">
        <v>6503</v>
      </c>
      <c r="D962" s="481" t="s">
        <v>6497</v>
      </c>
      <c r="E962" s="207" t="str">
        <f>INDEX(ТабЛЭП[],MATCH(ТабТП[Код ПС]&amp;TRIM(G962),ТабЛЭП[Ключ],0),7)</f>
        <v>Y00148</v>
      </c>
      <c r="F962" s="214" t="str">
        <f>INDEX(ТабЛЭП[],MATCH(ТабТП[Код ПС]&amp;TRIM(G962),ТабЛЭП[Ключ],0),1)</f>
        <v>392-038-149</v>
      </c>
      <c r="G962" s="290" t="s">
        <v>5783</v>
      </c>
      <c r="H962" s="280" t="str">
        <f>INDEX(ТабПС[],MATCH(I962,Подстанции,0),1)</f>
        <v>392-038</v>
      </c>
      <c r="I962" s="447" t="s">
        <v>5770</v>
      </c>
      <c r="J962" s="420"/>
      <c r="K962" s="420"/>
      <c r="L962" s="420"/>
      <c r="M962" s="420"/>
      <c r="N962" s="420"/>
      <c r="O962" s="420"/>
      <c r="P962" s="420"/>
      <c r="Q962" s="420"/>
      <c r="R962" s="420"/>
      <c r="S962" s="420"/>
      <c r="T962" s="420"/>
      <c r="U962" s="420"/>
      <c r="V962" s="420"/>
      <c r="W962" s="420"/>
      <c r="X962" s="420"/>
      <c r="Y962" s="420"/>
      <c r="Z962" s="420"/>
      <c r="AA962" s="420"/>
      <c r="AB962" s="420"/>
      <c r="AC962" s="420"/>
      <c r="AD962" s="420"/>
      <c r="AE962" s="420"/>
      <c r="AF962" s="420"/>
      <c r="AG962" s="420"/>
      <c r="AH962" s="419"/>
      <c r="AI962" s="419"/>
      <c r="AJ962" s="420"/>
      <c r="AK962" s="420"/>
      <c r="AL962" s="420"/>
      <c r="AM962" s="420"/>
      <c r="AN962" s="421"/>
      <c r="AO962" s="421"/>
      <c r="AP962" s="421"/>
      <c r="AQ962" s="332"/>
      <c r="AR962" s="332"/>
      <c r="AS962" s="332"/>
      <c r="AT962" s="332"/>
      <c r="AU962" s="332"/>
      <c r="AV962" s="332"/>
      <c r="AW962" s="332"/>
      <c r="AX962" s="332"/>
      <c r="AY962" s="332"/>
      <c r="AZ962" s="332"/>
    </row>
    <row r="963" spans="1:52" s="61" customFormat="1" ht="15.75" hidden="1" customHeight="1" x14ac:dyDescent="0.25">
      <c r="A963" s="201" t="str">
        <f>CONCATENATE(F963,"-",C963)</f>
        <v>392-038-149-02513</v>
      </c>
      <c r="B963" s="490" t="str">
        <f>ТабТП[[#This Row],[Код ВЛ]]&amp;TRIM(ТабТП[[#This Row],[Наименование ТП]])</f>
        <v>392-038-149ТП 95-08</v>
      </c>
      <c r="C963" s="497" t="s">
        <v>6504</v>
      </c>
      <c r="D963" s="481" t="s">
        <v>6498</v>
      </c>
      <c r="E963" s="207" t="str">
        <f>INDEX(ТабЛЭП[],MATCH(ТабТП[Код ПС]&amp;TRIM(G963),ТабЛЭП[Ключ],0),7)</f>
        <v>Y00148</v>
      </c>
      <c r="F963" s="214" t="str">
        <f>INDEX(ТабЛЭП[],MATCH(ТабТП[Код ПС]&amp;TRIM(G963),ТабЛЭП[Ключ],0),1)</f>
        <v>392-038-149</v>
      </c>
      <c r="G963" s="290" t="s">
        <v>5783</v>
      </c>
      <c r="H963" s="280" t="str">
        <f>INDEX(ТабПС[],MATCH(I963,Подстанции,0),1)</f>
        <v>392-038</v>
      </c>
      <c r="I963" s="447" t="s">
        <v>5770</v>
      </c>
      <c r="J963" s="420"/>
      <c r="K963" s="420"/>
      <c r="L963" s="420"/>
      <c r="M963" s="420"/>
      <c r="N963" s="420"/>
      <c r="O963" s="420"/>
      <c r="P963" s="420"/>
      <c r="Q963" s="420"/>
      <c r="R963" s="420"/>
      <c r="S963" s="420"/>
      <c r="T963" s="420"/>
      <c r="U963" s="420"/>
      <c r="V963" s="420"/>
      <c r="W963" s="420"/>
      <c r="X963" s="420"/>
      <c r="Y963" s="420"/>
      <c r="Z963" s="420"/>
      <c r="AA963" s="420"/>
      <c r="AB963" s="420"/>
      <c r="AC963" s="420"/>
      <c r="AD963" s="420"/>
      <c r="AE963" s="420"/>
      <c r="AF963" s="420"/>
      <c r="AG963" s="420"/>
      <c r="AH963" s="419"/>
      <c r="AI963" s="419"/>
      <c r="AJ963" s="420"/>
      <c r="AK963" s="420"/>
      <c r="AL963" s="420"/>
      <c r="AM963" s="420"/>
      <c r="AN963" s="421"/>
      <c r="AO963" s="421"/>
      <c r="AP963" s="421"/>
      <c r="AQ963" s="332"/>
      <c r="AR963" s="332"/>
      <c r="AS963" s="332"/>
      <c r="AT963" s="332"/>
      <c r="AU963" s="332"/>
      <c r="AV963" s="332"/>
      <c r="AW963" s="332"/>
      <c r="AX963" s="332"/>
      <c r="AY963" s="332"/>
      <c r="AZ963" s="332"/>
    </row>
    <row r="964" spans="1:52" s="61" customFormat="1" ht="15.75" hidden="1" customHeight="1" x14ac:dyDescent="0.25">
      <c r="A964" s="201" t="str">
        <f>CONCATENATE(F964,"-",C964)</f>
        <v>392-038-149-02514</v>
      </c>
      <c r="B964" s="490" t="str">
        <f>ТабТП[[#This Row],[Код ВЛ]]&amp;TRIM(ТабТП[[#This Row],[Наименование ТП]])</f>
        <v>392-038-149ТП 95-11</v>
      </c>
      <c r="C964" s="497" t="s">
        <v>6505</v>
      </c>
      <c r="D964" s="481" t="s">
        <v>6499</v>
      </c>
      <c r="E964" s="207" t="str">
        <f>INDEX(ТабЛЭП[],MATCH(ТабТП[Код ПС]&amp;TRIM(G964),ТабЛЭП[Ключ],0),7)</f>
        <v>Y00148</v>
      </c>
      <c r="F964" s="214" t="str">
        <f>INDEX(ТабЛЭП[],MATCH(ТабТП[Код ПС]&amp;TRIM(G964),ТабЛЭП[Ключ],0),1)</f>
        <v>392-038-149</v>
      </c>
      <c r="G964" s="290" t="s">
        <v>5783</v>
      </c>
      <c r="H964" s="280" t="str">
        <f>INDEX(ТабПС[],MATCH(I964,Подстанции,0),1)</f>
        <v>392-038</v>
      </c>
      <c r="I964" s="447" t="s">
        <v>5770</v>
      </c>
      <c r="J964" s="420"/>
      <c r="K964" s="420"/>
      <c r="L964" s="420"/>
      <c r="M964" s="420"/>
      <c r="N964" s="420"/>
      <c r="O964" s="420"/>
      <c r="P964" s="420"/>
      <c r="Q964" s="420"/>
      <c r="R964" s="420"/>
      <c r="S964" s="420"/>
      <c r="T964" s="420"/>
      <c r="U964" s="420"/>
      <c r="V964" s="420"/>
      <c r="W964" s="420"/>
      <c r="X964" s="420"/>
      <c r="Y964" s="420"/>
      <c r="Z964" s="420"/>
      <c r="AA964" s="420"/>
      <c r="AB964" s="420"/>
      <c r="AC964" s="420"/>
      <c r="AD964" s="420"/>
      <c r="AE964" s="420"/>
      <c r="AF964" s="420"/>
      <c r="AG964" s="420"/>
      <c r="AH964" s="419"/>
      <c r="AI964" s="419"/>
      <c r="AJ964" s="420"/>
      <c r="AK964" s="420"/>
      <c r="AL964" s="420"/>
      <c r="AM964" s="420"/>
      <c r="AN964" s="421"/>
      <c r="AO964" s="421"/>
      <c r="AP964" s="421"/>
      <c r="AQ964" s="332"/>
      <c r="AR964" s="332"/>
      <c r="AS964" s="332"/>
      <c r="AT964" s="332"/>
      <c r="AU964" s="332"/>
      <c r="AV964" s="332"/>
      <c r="AW964" s="332"/>
      <c r="AX964" s="332"/>
      <c r="AY964" s="332"/>
      <c r="AZ964" s="332"/>
    </row>
    <row r="965" spans="1:52" s="61" customFormat="1" ht="15.75" hidden="1" customHeight="1" x14ac:dyDescent="0.25">
      <c r="A965" s="201" t="str">
        <f>CONCATENATE(F965,"-",C965)</f>
        <v>392-038-149-02515</v>
      </c>
      <c r="B965" s="490" t="str">
        <f>ТабТП[[#This Row],[Код ВЛ]]&amp;TRIM(ТабТП[[#This Row],[Наименование ТП]])</f>
        <v>392-038-149ТП 85-02</v>
      </c>
      <c r="C965" s="497" t="s">
        <v>6506</v>
      </c>
      <c r="D965" s="481" t="s">
        <v>3077</v>
      </c>
      <c r="E965" s="207" t="str">
        <f>INDEX(ТабЛЭП[],MATCH(ТабТП[Код ПС]&amp;TRIM(G965),ТабЛЭП[Ключ],0),7)</f>
        <v>Y00148</v>
      </c>
      <c r="F965" s="214" t="str">
        <f>INDEX(ТабЛЭП[],MATCH(ТабТП[Код ПС]&amp;TRIM(G965),ТабЛЭП[Ключ],0),1)</f>
        <v>392-038-149</v>
      </c>
      <c r="G965" s="290" t="s">
        <v>5783</v>
      </c>
      <c r="H965" s="280" t="str">
        <f>INDEX(ТабПС[],MATCH(I965,Подстанции,0),1)</f>
        <v>392-038</v>
      </c>
      <c r="I965" s="447" t="s">
        <v>5770</v>
      </c>
      <c r="J965" s="420"/>
      <c r="K965" s="420"/>
      <c r="L965" s="420"/>
      <c r="M965" s="420"/>
      <c r="N965" s="420"/>
      <c r="O965" s="420"/>
      <c r="P965" s="420"/>
      <c r="Q965" s="420"/>
      <c r="R965" s="420"/>
      <c r="S965" s="420"/>
      <c r="T965" s="420"/>
      <c r="U965" s="420"/>
      <c r="V965" s="420"/>
      <c r="W965" s="420"/>
      <c r="X965" s="420"/>
      <c r="Y965" s="420"/>
      <c r="Z965" s="420"/>
      <c r="AA965" s="420"/>
      <c r="AB965" s="420"/>
      <c r="AC965" s="420"/>
      <c r="AD965" s="420"/>
      <c r="AE965" s="420"/>
      <c r="AF965" s="420"/>
      <c r="AG965" s="420"/>
      <c r="AH965" s="419"/>
      <c r="AI965" s="419"/>
      <c r="AJ965" s="420"/>
      <c r="AK965" s="420"/>
      <c r="AL965" s="420"/>
      <c r="AM965" s="420"/>
      <c r="AN965" s="421"/>
      <c r="AO965" s="421"/>
      <c r="AP965" s="421"/>
      <c r="AQ965" s="332"/>
      <c r="AR965" s="332"/>
      <c r="AS965" s="332"/>
      <c r="AT965" s="332"/>
      <c r="AU965" s="332"/>
      <c r="AV965" s="332"/>
      <c r="AW965" s="332"/>
      <c r="AX965" s="332"/>
      <c r="AY965" s="332"/>
      <c r="AZ965" s="332"/>
    </row>
    <row r="966" spans="1:52" s="61" customFormat="1" ht="15.75" hidden="1" customHeight="1" x14ac:dyDescent="0.25">
      <c r="A966" s="545" t="str">
        <f>CONCATENATE(F966,"-",C966)</f>
        <v>392-038-150-02532</v>
      </c>
      <c r="B966" s="546" t="str">
        <f>ТабТП[[#This Row],[Код ВЛ]]&amp;TRIM(ТабТП[[#This Row],[Наименование ТП]])</f>
        <v>392-038-150ТП 86-02</v>
      </c>
      <c r="C966" s="497" t="s">
        <v>6539</v>
      </c>
      <c r="D966" s="481" t="s">
        <v>5893</v>
      </c>
      <c r="E966" s="547" t="str">
        <f>INDEX(ТабЛЭП[],MATCH(ТабТП[Код ПС]&amp;TRIM(G966),ТабЛЭП[Ключ],0),7)</f>
        <v>Y00149</v>
      </c>
      <c r="F966" s="540" t="str">
        <f>INDEX(ТабЛЭП[],MATCH(ТабТП[Код ПС]&amp;TRIM(G966),ТабЛЭП[Ключ],0),1)</f>
        <v>392-038-150</v>
      </c>
      <c r="G966" s="290" t="s">
        <v>5781</v>
      </c>
      <c r="H966" s="541" t="str">
        <f>INDEX(ТабПС[],MATCH(I966,Подстанции,0),1)</f>
        <v>392-038</v>
      </c>
      <c r="I966" s="447" t="s">
        <v>5770</v>
      </c>
      <c r="J966" s="420"/>
      <c r="K966" s="420"/>
      <c r="L966" s="420"/>
      <c r="M966" s="420"/>
      <c r="N966" s="420"/>
      <c r="O966" s="542"/>
      <c r="P966" s="420"/>
      <c r="Q966" s="420"/>
      <c r="R966" s="420"/>
      <c r="S966" s="420"/>
      <c r="T966" s="420"/>
      <c r="U966" s="420"/>
      <c r="V966" s="420"/>
      <c r="W966" s="420"/>
      <c r="X966" s="420"/>
      <c r="Y966" s="420"/>
      <c r="Z966" s="420"/>
      <c r="AA966" s="420"/>
      <c r="AB966" s="420"/>
      <c r="AC966" s="420"/>
      <c r="AD966" s="542"/>
      <c r="AE966" s="542"/>
      <c r="AF966" s="542"/>
      <c r="AG966" s="420"/>
      <c r="AH966" s="543"/>
      <c r="AI966" s="543"/>
      <c r="AJ966" s="542"/>
      <c r="AK966" s="542"/>
      <c r="AL966" s="542"/>
      <c r="AM966" s="542"/>
      <c r="AN966" s="544"/>
      <c r="AO966" s="544"/>
      <c r="AP966" s="544"/>
      <c r="AQ966" s="332"/>
      <c r="AR966" s="332"/>
      <c r="AS966" s="332"/>
      <c r="AT966" s="332"/>
      <c r="AU966" s="332"/>
      <c r="AV966" s="332"/>
      <c r="AW966" s="332"/>
      <c r="AX966" s="332"/>
      <c r="AY966" s="332"/>
      <c r="AZ966" s="332"/>
    </row>
    <row r="967" spans="1:52" s="61" customFormat="1" ht="15.75" hidden="1" customHeight="1" x14ac:dyDescent="0.25">
      <c r="A967" s="545" t="str">
        <f>CONCATENATE(F967,"-",C967)</f>
        <v>392-038-150-02533</v>
      </c>
      <c r="B967" s="546" t="str">
        <f>ТабТП[[#This Row],[Код ВЛ]]&amp;TRIM(ТабТП[[#This Row],[Наименование ТП]])</f>
        <v>392-038-150ТП 86-03</v>
      </c>
      <c r="C967" s="497" t="s">
        <v>6540</v>
      </c>
      <c r="D967" s="481" t="s">
        <v>5895</v>
      </c>
      <c r="E967" s="547" t="str">
        <f>INDEX(ТабЛЭП[],MATCH(ТабТП[Код ПС]&amp;TRIM(G967),ТабЛЭП[Ключ],0),7)</f>
        <v>Y00149</v>
      </c>
      <c r="F967" s="540" t="str">
        <f>INDEX(ТабЛЭП[],MATCH(ТабТП[Код ПС]&amp;TRIM(G967),ТабЛЭП[Ключ],0),1)</f>
        <v>392-038-150</v>
      </c>
      <c r="G967" s="290" t="s">
        <v>5781</v>
      </c>
      <c r="H967" s="541" t="str">
        <f>INDEX(ТабПС[],MATCH(I967,Подстанции,0),1)</f>
        <v>392-038</v>
      </c>
      <c r="I967" s="447" t="s">
        <v>5770</v>
      </c>
      <c r="J967" s="420"/>
      <c r="K967" s="420"/>
      <c r="L967" s="420"/>
      <c r="M967" s="420"/>
      <c r="N967" s="420"/>
      <c r="O967" s="542"/>
      <c r="P967" s="420"/>
      <c r="Q967" s="420"/>
      <c r="R967" s="420"/>
      <c r="S967" s="420"/>
      <c r="T967" s="420"/>
      <c r="U967" s="420"/>
      <c r="V967" s="420"/>
      <c r="W967" s="420"/>
      <c r="X967" s="420"/>
      <c r="Y967" s="420"/>
      <c r="Z967" s="420"/>
      <c r="AA967" s="420"/>
      <c r="AB967" s="420"/>
      <c r="AC967" s="420"/>
      <c r="AD967" s="542"/>
      <c r="AE967" s="542"/>
      <c r="AF967" s="542"/>
      <c r="AG967" s="420"/>
      <c r="AH967" s="543"/>
      <c r="AI967" s="543"/>
      <c r="AJ967" s="542"/>
      <c r="AK967" s="542"/>
      <c r="AL967" s="542"/>
      <c r="AM967" s="542"/>
      <c r="AN967" s="544"/>
      <c r="AO967" s="544"/>
      <c r="AP967" s="544"/>
      <c r="AQ967" s="332"/>
      <c r="AR967" s="332"/>
      <c r="AS967" s="332"/>
      <c r="AT967" s="332"/>
      <c r="AU967" s="332"/>
      <c r="AV967" s="332"/>
      <c r="AW967" s="332"/>
      <c r="AX967" s="332"/>
      <c r="AY967" s="332"/>
      <c r="AZ967" s="332"/>
    </row>
    <row r="968" spans="1:52" s="61" customFormat="1" ht="15.75" hidden="1" customHeight="1" x14ac:dyDescent="0.25">
      <c r="A968" s="545" t="str">
        <f>CONCATENATE(F968,"-",C968)</f>
        <v>392-038-150-02534</v>
      </c>
      <c r="B968" s="546" t="str">
        <f>ТабТП[[#This Row],[Код ВЛ]]&amp;TRIM(ТабТП[[#This Row],[Наименование ТП]])</f>
        <v>392-038-150ТП 86-04</v>
      </c>
      <c r="C968" s="497" t="s">
        <v>6541</v>
      </c>
      <c r="D968" s="481" t="s">
        <v>5897</v>
      </c>
      <c r="E968" s="547" t="str">
        <f>INDEX(ТабЛЭП[],MATCH(ТабТП[Код ПС]&amp;TRIM(G968),ТабЛЭП[Ключ],0),7)</f>
        <v>Y00149</v>
      </c>
      <c r="F968" s="540" t="str">
        <f>INDEX(ТабЛЭП[],MATCH(ТабТП[Код ПС]&amp;TRIM(G968),ТабЛЭП[Ключ],0),1)</f>
        <v>392-038-150</v>
      </c>
      <c r="G968" s="290" t="s">
        <v>5781</v>
      </c>
      <c r="H968" s="541" t="str">
        <f>INDEX(ТабПС[],MATCH(I968,Подстанции,0),1)</f>
        <v>392-038</v>
      </c>
      <c r="I968" s="447" t="s">
        <v>5770</v>
      </c>
      <c r="J968" s="420"/>
      <c r="K968" s="420"/>
      <c r="L968" s="420"/>
      <c r="M968" s="420"/>
      <c r="N968" s="420"/>
      <c r="O968" s="542"/>
      <c r="P968" s="420"/>
      <c r="Q968" s="420"/>
      <c r="R968" s="420"/>
      <c r="S968" s="420"/>
      <c r="T968" s="420"/>
      <c r="U968" s="420"/>
      <c r="V968" s="420"/>
      <c r="W968" s="420"/>
      <c r="X968" s="420"/>
      <c r="Y968" s="420"/>
      <c r="Z968" s="420"/>
      <c r="AA968" s="420"/>
      <c r="AB968" s="420"/>
      <c r="AC968" s="420"/>
      <c r="AD968" s="542"/>
      <c r="AE968" s="542"/>
      <c r="AF968" s="542"/>
      <c r="AG968" s="420"/>
      <c r="AH968" s="543"/>
      <c r="AI968" s="543"/>
      <c r="AJ968" s="542"/>
      <c r="AK968" s="542"/>
      <c r="AL968" s="542"/>
      <c r="AM968" s="542"/>
      <c r="AN968" s="544"/>
      <c r="AO968" s="544"/>
      <c r="AP968" s="544"/>
      <c r="AQ968" s="332"/>
      <c r="AR968" s="332"/>
      <c r="AS968" s="332"/>
      <c r="AT968" s="332"/>
      <c r="AU968" s="332"/>
      <c r="AV968" s="332"/>
      <c r="AW968" s="332"/>
      <c r="AX968" s="332"/>
      <c r="AY968" s="332"/>
      <c r="AZ968" s="332"/>
    </row>
    <row r="969" spans="1:52" s="61" customFormat="1" ht="15.75" hidden="1" customHeight="1" x14ac:dyDescent="0.25">
      <c r="A969" s="545" t="str">
        <f>CONCATENATE(F969,"-",C969)</f>
        <v>392-038-150-02535</v>
      </c>
      <c r="B969" s="546" t="str">
        <f>ТабТП[[#This Row],[Код ВЛ]]&amp;TRIM(ТабТП[[#This Row],[Наименование ТП]])</f>
        <v>392-038-150ТП 86-05</v>
      </c>
      <c r="C969" s="497" t="s">
        <v>6542</v>
      </c>
      <c r="D969" s="481" t="s">
        <v>6538</v>
      </c>
      <c r="E969" s="547" t="str">
        <f>INDEX(ТабЛЭП[],MATCH(ТабТП[Код ПС]&amp;TRIM(G969),ТабЛЭП[Ключ],0),7)</f>
        <v>Y00149</v>
      </c>
      <c r="F969" s="540" t="str">
        <f>INDEX(ТабЛЭП[],MATCH(ТабТП[Код ПС]&amp;TRIM(G969),ТабЛЭП[Ключ],0),1)</f>
        <v>392-038-150</v>
      </c>
      <c r="G969" s="290" t="s">
        <v>5781</v>
      </c>
      <c r="H969" s="541" t="str">
        <f>INDEX(ТабПС[],MATCH(I969,Подстанции,0),1)</f>
        <v>392-038</v>
      </c>
      <c r="I969" s="447" t="s">
        <v>5770</v>
      </c>
      <c r="J969" s="420"/>
      <c r="K969" s="420"/>
      <c r="L969" s="420"/>
      <c r="M969" s="420"/>
      <c r="N969" s="420"/>
      <c r="O969" s="542"/>
      <c r="P969" s="420"/>
      <c r="Q969" s="420"/>
      <c r="R969" s="420"/>
      <c r="S969" s="420"/>
      <c r="T969" s="420"/>
      <c r="U969" s="420"/>
      <c r="V969" s="420"/>
      <c r="W969" s="420"/>
      <c r="X969" s="420"/>
      <c r="Y969" s="420"/>
      <c r="Z969" s="420"/>
      <c r="AA969" s="420"/>
      <c r="AB969" s="420"/>
      <c r="AC969" s="420"/>
      <c r="AD969" s="542"/>
      <c r="AE969" s="542"/>
      <c r="AF969" s="542"/>
      <c r="AG969" s="420"/>
      <c r="AH969" s="543"/>
      <c r="AI969" s="543"/>
      <c r="AJ969" s="542"/>
      <c r="AK969" s="542"/>
      <c r="AL969" s="542"/>
      <c r="AM969" s="542"/>
      <c r="AN969" s="544"/>
      <c r="AO969" s="544"/>
      <c r="AP969" s="544"/>
      <c r="AQ969" s="332"/>
      <c r="AR969" s="332"/>
      <c r="AS969" s="332"/>
      <c r="AT969" s="332"/>
      <c r="AU969" s="332"/>
      <c r="AV969" s="332"/>
      <c r="AW969" s="332"/>
      <c r="AX969" s="332"/>
      <c r="AY969" s="332"/>
      <c r="AZ969" s="332"/>
    </row>
    <row r="970" spans="1:52" s="61" customFormat="1" ht="15.75" hidden="1" customHeight="1" x14ac:dyDescent="0.25">
      <c r="A970" s="483" t="str">
        <f>CONCATENATE(F970,"-",C970)</f>
        <v>393-001-036-00635</v>
      </c>
      <c r="B970" s="261" t="str">
        <f>ТабТП[[#This Row],[Код ВЛ]]&amp;TRIM(ТабТП[[#This Row],[Наименование ТП]])</f>
        <v>393-001-036ТП 01-01 Т-1 Прибрежный ГУП Кал-д Газификация н/щ аб</v>
      </c>
      <c r="C970" s="483" t="s">
        <v>844</v>
      </c>
      <c r="D970" s="190" t="s">
        <v>3685</v>
      </c>
      <c r="E970" s="507" t="str">
        <f>INDEX(ТабЛЭП[],MATCH(ТабТП[Код ПС]&amp;TRIM(G970),ТабЛЭП[Ключ],0),7)</f>
        <v>Y00038</v>
      </c>
      <c r="F970" s="8" t="str">
        <f>INDEX(ТабЛЭП[],MATCH(ТабТП[Код ПС]&amp;TRIM(G970),ТабЛЭП[Ключ],0),1)</f>
        <v>393-001-036</v>
      </c>
      <c r="G970" s="303" t="s">
        <v>199</v>
      </c>
      <c r="H970" s="57" t="str">
        <f>INDEX(ТабПС[],MATCH(I970,Подстанции,0),1)</f>
        <v>393-001</v>
      </c>
      <c r="I970" s="447" t="s">
        <v>153</v>
      </c>
      <c r="AH970" s="62"/>
      <c r="AJ970" s="330" t="s">
        <v>135</v>
      </c>
      <c r="AM970" s="78"/>
      <c r="AN970" s="263"/>
      <c r="AO970" s="263"/>
      <c r="AP970" s="263"/>
      <c r="AQ970" s="76"/>
      <c r="AR970" s="76"/>
      <c r="AS970" s="76"/>
      <c r="AT970" s="76"/>
      <c r="AU970" s="76"/>
      <c r="AV970" s="76"/>
      <c r="AW970" s="76"/>
      <c r="AX970" s="76"/>
      <c r="AY970" s="76"/>
      <c r="AZ970" s="323"/>
    </row>
    <row r="971" spans="1:52" s="61" customFormat="1" ht="15.75" hidden="1" customHeight="1" x14ac:dyDescent="0.25">
      <c r="A971" s="419" t="str">
        <f>CONCATENATE(F971,"-",C971)</f>
        <v>393-001-036-00636</v>
      </c>
      <c r="B971" s="261" t="str">
        <f>ТабТП[[#This Row],[Код ВЛ]]&amp;TRIM(ТабТП[[#This Row],[Наименование ТП]])</f>
        <v>393-001-036ТП 01-01 Т-2 Прибрежный ГУП Кал-дГазификация н/щ аб</v>
      </c>
      <c r="C971" s="419" t="s">
        <v>845</v>
      </c>
      <c r="D971" s="472" t="s">
        <v>3686</v>
      </c>
      <c r="E971" s="205" t="str">
        <f>INDEX(ТабЛЭП[],MATCH(ТабТП[Код ПС]&amp;TRIM(G971),ТабЛЭП[Ключ],0),7)</f>
        <v>Y00038</v>
      </c>
      <c r="F971" s="8" t="str">
        <f>INDEX(ТабЛЭП[],MATCH(ТабТП[Код ПС]&amp;TRIM(G971),ТабЛЭП[Ключ],0),1)</f>
        <v>393-001-036</v>
      </c>
      <c r="G971" s="303" t="s">
        <v>199</v>
      </c>
      <c r="H971" s="57" t="str">
        <f>INDEX(ТабПС[],MATCH(I971,Подстанции,0),1)</f>
        <v>393-001</v>
      </c>
      <c r="I971" s="447" t="s">
        <v>153</v>
      </c>
      <c r="AH971" s="62"/>
      <c r="AJ971" s="330" t="s">
        <v>135</v>
      </c>
      <c r="AM971" s="78"/>
      <c r="AN971" s="263"/>
      <c r="AO971" s="263"/>
      <c r="AP971" s="263"/>
      <c r="AQ971" s="76"/>
      <c r="AR971" s="76"/>
      <c r="AS971" s="76"/>
      <c r="AT971" s="76"/>
      <c r="AU971" s="76"/>
      <c r="AV971" s="76"/>
      <c r="AW971" s="76"/>
      <c r="AX971" s="76"/>
      <c r="AY971" s="76"/>
      <c r="AZ971" s="323"/>
    </row>
    <row r="972" spans="1:52" s="61" customFormat="1" ht="15.75" hidden="1" customHeight="1" x14ac:dyDescent="0.25">
      <c r="A972" s="419" t="str">
        <f>CONCATENATE(F972,"-",C972)</f>
        <v>393-001-036-00637</v>
      </c>
      <c r="B972" s="261" t="str">
        <f>ТабТП[[#This Row],[Код ВЛ]]&amp;TRIM(ТабТП[[#This Row],[Наименование ТП]])</f>
        <v>393-001-036ТП 01-02 Т-1 Прибрежный з-дБалтдормостстрой аб</v>
      </c>
      <c r="C972" s="419" t="s">
        <v>846</v>
      </c>
      <c r="D972" s="472" t="s">
        <v>3687</v>
      </c>
      <c r="E972" s="205" t="str">
        <f>INDEX(ТабЛЭП[],MATCH(ТабТП[Код ПС]&amp;TRIM(G972),ТабЛЭП[Ключ],0),7)</f>
        <v>Y00038</v>
      </c>
      <c r="F972" s="8" t="str">
        <f>INDEX(ТабЛЭП[],MATCH(ТабТП[Код ПС]&amp;TRIM(G972),ТабЛЭП[Ключ],0),1)</f>
        <v>393-001-036</v>
      </c>
      <c r="G972" s="303" t="s">
        <v>199</v>
      </c>
      <c r="H972" s="57" t="str">
        <f>INDEX(ТабПС[],MATCH(I972,Подстанции,0),1)</f>
        <v>393-001</v>
      </c>
      <c r="I972" s="447" t="s">
        <v>153</v>
      </c>
      <c r="AH972" s="62"/>
      <c r="AJ972" s="330" t="s">
        <v>135</v>
      </c>
      <c r="AM972" s="78"/>
      <c r="AN972" s="263"/>
      <c r="AO972" s="263"/>
      <c r="AP972" s="263"/>
      <c r="AQ972" s="76"/>
      <c r="AR972" s="76"/>
      <c r="AS972" s="76"/>
      <c r="AT972" s="76"/>
      <c r="AU972" s="76"/>
      <c r="AV972" s="76"/>
      <c r="AW972" s="76"/>
      <c r="AX972" s="76"/>
      <c r="AY972" s="76"/>
      <c r="AZ972" s="323"/>
    </row>
    <row r="973" spans="1:52" s="61" customFormat="1" ht="15.75" hidden="1" customHeight="1" x14ac:dyDescent="0.25">
      <c r="A973" s="419" t="str">
        <f>CONCATENATE(F973,"-",C973)</f>
        <v>393-001-036-00638</v>
      </c>
      <c r="B973" s="261" t="str">
        <f>ТабТП[[#This Row],[Код ВЛ]]&amp;TRIM(ТабТП[[#This Row],[Наименование ТП]])</f>
        <v>393-001-036ТП 01-03 Прибрежный база ОАОКал.Карьер аб</v>
      </c>
      <c r="C973" s="419" t="s">
        <v>2619</v>
      </c>
      <c r="D973" s="472" t="s">
        <v>3688</v>
      </c>
      <c r="E973" s="205" t="str">
        <f>INDEX(ТабЛЭП[],MATCH(ТабТП[Код ПС]&amp;TRIM(G973),ТабЛЭП[Ключ],0),7)</f>
        <v>Y00038</v>
      </c>
      <c r="F973" s="8" t="str">
        <f>INDEX(ТабЛЭП[],MATCH(ТабТП[Код ПС]&amp;TRIM(G973),ТабЛЭП[Ключ],0),1)</f>
        <v>393-001-036</v>
      </c>
      <c r="G973" s="303" t="s">
        <v>199</v>
      </c>
      <c r="H973" s="57" t="str">
        <f>INDEX(ТабПС[],MATCH(I973,Подстанции,0),1)</f>
        <v>393-001</v>
      </c>
      <c r="I973" s="447" t="s">
        <v>153</v>
      </c>
      <c r="AH973" s="62"/>
      <c r="AJ973" s="330" t="s">
        <v>135</v>
      </c>
      <c r="AM973" s="78"/>
      <c r="AN973" s="263"/>
      <c r="AO973" s="263"/>
      <c r="AP973" s="263"/>
      <c r="AQ973" s="76"/>
      <c r="AR973" s="76"/>
      <c r="AS973" s="76"/>
      <c r="AT973" s="76"/>
      <c r="AU973" s="76"/>
      <c r="AV973" s="76"/>
      <c r="AW973" s="76"/>
      <c r="AX973" s="76"/>
      <c r="AY973" s="76"/>
      <c r="AZ973" s="323"/>
    </row>
    <row r="974" spans="1:52" s="61" customFormat="1" ht="15.75" hidden="1" customHeight="1" x14ac:dyDescent="0.25">
      <c r="A974" s="419" t="str">
        <f>CONCATENATE(F974,"-",C974)</f>
        <v>393-001-036-00639</v>
      </c>
      <c r="B974" s="261" t="str">
        <f>ТабТП[[#This Row],[Код ВЛ]]&amp;TRIM(ТабТП[[#This Row],[Наименование ТП]])</f>
        <v>393-001-036ТП 01-04 Голубые озера ЧП Храбан аб</v>
      </c>
      <c r="C974" s="419" t="s">
        <v>847</v>
      </c>
      <c r="D974" s="472" t="s">
        <v>3689</v>
      </c>
      <c r="E974" s="205" t="str">
        <f>INDEX(ТабЛЭП[],MATCH(ТабТП[Код ПС]&amp;TRIM(G974),ТабЛЭП[Ключ],0),7)</f>
        <v>Y00038</v>
      </c>
      <c r="F974" s="8" t="str">
        <f>INDEX(ТабЛЭП[],MATCH(ТабТП[Код ПС]&amp;TRIM(G974),ТабЛЭП[Ключ],0),1)</f>
        <v>393-001-036</v>
      </c>
      <c r="G974" s="303" t="s">
        <v>199</v>
      </c>
      <c r="H974" s="57" t="str">
        <f>INDEX(ТабПС[],MATCH(I974,Подстанции,0),1)</f>
        <v>393-001</v>
      </c>
      <c r="I974" s="447" t="s">
        <v>153</v>
      </c>
      <c r="AH974" s="62"/>
      <c r="AJ974" s="330" t="s">
        <v>135</v>
      </c>
      <c r="AM974" s="78"/>
      <c r="AN974" s="263"/>
      <c r="AO974" s="263"/>
      <c r="AP974" s="263"/>
      <c r="AQ974" s="76"/>
      <c r="AR974" s="76"/>
      <c r="AS974" s="76"/>
      <c r="AT974" s="76"/>
      <c r="AU974" s="76"/>
      <c r="AV974" s="76"/>
      <c r="AW974" s="76"/>
      <c r="AX974" s="76"/>
      <c r="AY974" s="76"/>
      <c r="AZ974" s="323"/>
    </row>
    <row r="975" spans="1:52" s="61" customFormat="1" ht="15.75" hidden="1" customHeight="1" x14ac:dyDescent="0.25">
      <c r="A975" s="419" t="str">
        <f>CONCATENATE(F975,"-",C975)</f>
        <v>393-001-036-00640</v>
      </c>
      <c r="B975" s="261" t="str">
        <f>ТабТП[[#This Row],[Код ВЛ]]&amp;TRIM(ТабТП[[#This Row],[Наименование ТП]])</f>
        <v>393-001-036ТП 01-06 Новодорожное</v>
      </c>
      <c r="C975" s="419" t="s">
        <v>848</v>
      </c>
      <c r="D975" s="472" t="s">
        <v>3690</v>
      </c>
      <c r="E975" s="205" t="str">
        <f>INDEX(ТабЛЭП[],MATCH(ТабТП[Код ПС]&amp;TRIM(G975),ТабЛЭП[Ключ],0),7)</f>
        <v>Y00038</v>
      </c>
      <c r="F975" s="8" t="str">
        <f>INDEX(ТабЛЭП[],MATCH(ТабТП[Код ПС]&amp;TRIM(G975),ТабЛЭП[Ключ],0),1)</f>
        <v>393-001-036</v>
      </c>
      <c r="G975" s="303" t="s">
        <v>199</v>
      </c>
      <c r="H975" s="57" t="str">
        <f>INDEX(ТабПС[],MATCH(I975,Подстанции,0),1)</f>
        <v>393-001</v>
      </c>
      <c r="I975" s="447" t="s">
        <v>153</v>
      </c>
      <c r="N975" s="328"/>
      <c r="T975" s="328"/>
      <c r="U975" s="328"/>
      <c r="V975" s="328"/>
      <c r="W975" s="328"/>
      <c r="X975" s="328"/>
      <c r="AH975" s="62"/>
      <c r="AJ975" s="330" t="s">
        <v>135</v>
      </c>
      <c r="AM975" s="78"/>
      <c r="AN975" s="263"/>
      <c r="AO975" s="263"/>
      <c r="AP975" s="263"/>
      <c r="AQ975" s="76"/>
      <c r="AR975" s="76"/>
      <c r="AS975" s="76"/>
      <c r="AT975" s="76"/>
      <c r="AU975" s="76"/>
      <c r="AV975" s="76"/>
      <c r="AW975" s="76"/>
      <c r="AX975" s="76"/>
      <c r="AY975" s="76"/>
      <c r="AZ975" s="323"/>
    </row>
    <row r="976" spans="1:52" s="61" customFormat="1" ht="15.75" hidden="1" customHeight="1" x14ac:dyDescent="0.25">
      <c r="A976" s="419" t="str">
        <f>CONCATENATE(F976,"-",C976)</f>
        <v>393-001-036-00641</v>
      </c>
      <c r="B976" s="261" t="str">
        <f>ТабТП[[#This Row],[Код ВЛ]]&amp;TRIM(ТабТП[[#This Row],[Наименование ТП]])</f>
        <v>393-001-036ТП 01-07 Прибрежный ИП Охотников аб</v>
      </c>
      <c r="C976" s="419" t="s">
        <v>849</v>
      </c>
      <c r="D976" s="472" t="s">
        <v>3691</v>
      </c>
      <c r="E976" s="205" t="str">
        <f>INDEX(ТабЛЭП[],MATCH(ТабТП[Код ПС]&amp;TRIM(G976),ТабЛЭП[Ключ],0),7)</f>
        <v>Y00038</v>
      </c>
      <c r="F976" s="8" t="str">
        <f>INDEX(ТабЛЭП[],MATCH(ТабТП[Код ПС]&amp;TRIM(G976),ТабЛЭП[Ключ],0),1)</f>
        <v>393-001-036</v>
      </c>
      <c r="G976" s="303" t="s">
        <v>199</v>
      </c>
      <c r="H976" s="57" t="str">
        <f>INDEX(ТабПС[],MATCH(I976,Подстанции,0),1)</f>
        <v>393-001</v>
      </c>
      <c r="I976" s="447" t="s">
        <v>153</v>
      </c>
      <c r="N976" s="328"/>
      <c r="P976" s="328"/>
      <c r="Q976" s="328"/>
      <c r="T976" s="328"/>
      <c r="U976" s="328"/>
      <c r="V976" s="328"/>
      <c r="W976" s="328"/>
      <c r="X976" s="328"/>
      <c r="AA976" s="328"/>
      <c r="AH976" s="62"/>
      <c r="AJ976" s="330" t="s">
        <v>135</v>
      </c>
      <c r="AM976" s="78"/>
      <c r="AN976" s="263"/>
      <c r="AO976" s="263"/>
      <c r="AP976" s="263"/>
      <c r="AQ976" s="76"/>
      <c r="AR976" s="76"/>
      <c r="AS976" s="76"/>
      <c r="AT976" s="76"/>
      <c r="AU976" s="76"/>
      <c r="AV976" s="76"/>
      <c r="AW976" s="76"/>
      <c r="AX976" s="76"/>
      <c r="AY976" s="76"/>
      <c r="AZ976" s="323"/>
    </row>
    <row r="977" spans="1:52" s="61" customFormat="1" ht="15.75" hidden="1" customHeight="1" x14ac:dyDescent="0.25">
      <c r="A977" s="419" t="str">
        <f>CONCATENATE(F977,"-",C977)</f>
        <v>393-001-036-00642</v>
      </c>
      <c r="B977" s="261" t="str">
        <f>ТабТП[[#This Row],[Код ВЛ]]&amp;TRIM(ТабТП[[#This Row],[Наименование ТП]])</f>
        <v>393-001-036ТП 01-08 Прибрежный Машков Ю.А. аб</v>
      </c>
      <c r="C977" s="419" t="s">
        <v>850</v>
      </c>
      <c r="D977" s="472" t="s">
        <v>3692</v>
      </c>
      <c r="E977" s="205" t="str">
        <f>INDEX(ТабЛЭП[],MATCH(ТабТП[Код ПС]&amp;TRIM(G977),ТабЛЭП[Ключ],0),7)</f>
        <v>Y00038</v>
      </c>
      <c r="F977" s="8" t="str">
        <f>INDEX(ТабЛЭП[],MATCH(ТабТП[Код ПС]&amp;TRIM(G977),ТабЛЭП[Ключ],0),1)</f>
        <v>393-001-036</v>
      </c>
      <c r="G977" s="303" t="s">
        <v>199</v>
      </c>
      <c r="H977" s="57" t="str">
        <f>INDEX(ТабПС[],MATCH(I977,Подстанции,0),1)</f>
        <v>393-001</v>
      </c>
      <c r="I977" s="447" t="s">
        <v>153</v>
      </c>
      <c r="AH977" s="62"/>
      <c r="AJ977" s="330" t="s">
        <v>135</v>
      </c>
      <c r="AM977" s="78"/>
      <c r="AN977" s="263"/>
      <c r="AO977" s="263"/>
      <c r="AP977" s="263"/>
      <c r="AQ977" s="76"/>
      <c r="AR977" s="76"/>
      <c r="AS977" s="76"/>
      <c r="AT977" s="76"/>
      <c r="AU977" s="76"/>
      <c r="AV977" s="76"/>
      <c r="AW977" s="76"/>
      <c r="AX977" s="76"/>
      <c r="AY977" s="76"/>
      <c r="AZ977" s="323"/>
    </row>
    <row r="978" spans="1:52" s="61" customFormat="1" ht="15.75" hidden="1" customHeight="1" x14ac:dyDescent="0.25">
      <c r="A978" s="419" t="str">
        <f>CONCATENATE(F978,"-",C978)</f>
        <v>393-001-036-00643</v>
      </c>
      <c r="B978" s="261" t="str">
        <f>ТабТП[[#This Row],[Код ВЛ]]&amp;TRIM(ТабТП[[#This Row],[Наименование ТП]])</f>
        <v>393-001-036ТП 01-09 Шоссейное ОООМАО-ТУР Las Palmos аб</v>
      </c>
      <c r="C978" s="419" t="s">
        <v>851</v>
      </c>
      <c r="D978" s="472" t="s">
        <v>3693</v>
      </c>
      <c r="E978" s="205" t="str">
        <f>INDEX(ТабЛЭП[],MATCH(ТабТП[Код ПС]&amp;TRIM(G978),ТабЛЭП[Ключ],0),7)</f>
        <v>Y00038</v>
      </c>
      <c r="F978" s="8" t="str">
        <f>INDEX(ТабЛЭП[],MATCH(ТабТП[Код ПС]&amp;TRIM(G978),ТабЛЭП[Ключ],0),1)</f>
        <v>393-001-036</v>
      </c>
      <c r="G978" s="303" t="s">
        <v>199</v>
      </c>
      <c r="H978" s="57" t="str">
        <f>INDEX(ТабПС[],MATCH(I978,Подстанции,0),1)</f>
        <v>393-001</v>
      </c>
      <c r="I978" s="447" t="s">
        <v>153</v>
      </c>
      <c r="AH978" s="62"/>
      <c r="AJ978" s="330" t="s">
        <v>135</v>
      </c>
      <c r="AM978" s="78"/>
      <c r="AN978" s="263"/>
      <c r="AO978" s="263"/>
      <c r="AP978" s="263"/>
      <c r="AQ978" s="76"/>
      <c r="AR978" s="76"/>
      <c r="AS978" s="76"/>
      <c r="AT978" s="76"/>
      <c r="AU978" s="76"/>
      <c r="AV978" s="76"/>
      <c r="AW978" s="76"/>
      <c r="AX978" s="76"/>
      <c r="AY978" s="76"/>
      <c r="AZ978" s="323"/>
    </row>
    <row r="979" spans="1:52" s="61" customFormat="1" ht="15.75" hidden="1" customHeight="1" x14ac:dyDescent="0.25">
      <c r="A979" s="419" t="str">
        <f>CONCATENATE(F979,"-",C979)</f>
        <v>393-001-036-00644</v>
      </c>
      <c r="B979" s="261" t="str">
        <f>ТабТП[[#This Row],[Код ВЛ]]&amp;TRIM(ТабТП[[#This Row],[Наименование ТП]])</f>
        <v>393-001-036ТП 01-10 ОООКафе-блюз аб</v>
      </c>
      <c r="C979" s="419" t="s">
        <v>2620</v>
      </c>
      <c r="D979" s="472" t="s">
        <v>3694</v>
      </c>
      <c r="E979" s="205" t="str">
        <f>INDEX(ТабЛЭП[],MATCH(ТабТП[Код ПС]&amp;TRIM(G979),ТабЛЭП[Ключ],0),7)</f>
        <v>Y00038</v>
      </c>
      <c r="F979" s="8" t="str">
        <f>INDEX(ТабЛЭП[],MATCH(ТабТП[Код ПС]&amp;TRIM(G979),ТабЛЭП[Ключ],0),1)</f>
        <v>393-001-036</v>
      </c>
      <c r="G979" s="303" t="s">
        <v>199</v>
      </c>
      <c r="H979" s="57" t="str">
        <f>INDEX(ТабПС[],MATCH(I979,Подстанции,0),1)</f>
        <v>393-001</v>
      </c>
      <c r="I979" s="447" t="s">
        <v>153</v>
      </c>
      <c r="AH979" s="62"/>
      <c r="AJ979" s="330" t="s">
        <v>135</v>
      </c>
      <c r="AM979" s="78"/>
      <c r="AN979" s="263"/>
      <c r="AO979" s="263"/>
      <c r="AP979" s="263"/>
      <c r="AQ979" s="76"/>
      <c r="AR979" s="76"/>
      <c r="AS979" s="76"/>
      <c r="AT979" s="76"/>
      <c r="AU979" s="76"/>
      <c r="AV979" s="76"/>
      <c r="AW979" s="76"/>
      <c r="AX979" s="76"/>
      <c r="AY979" s="76"/>
      <c r="AZ979" s="323"/>
    </row>
    <row r="980" spans="1:52" s="61" customFormat="1" ht="15.75" hidden="1" customHeight="1" x14ac:dyDescent="0.25">
      <c r="A980" s="419" t="str">
        <f>CONCATENATE(F980,"-",C980)</f>
        <v>393-001-036-00645</v>
      </c>
      <c r="B980" s="261" t="str">
        <f>ТабТП[[#This Row],[Код ВЛ]]&amp;TRIM(ТабТП[[#This Row],[Наименование ТП]])</f>
        <v>393-001-036ТП 01-11 СНТ Шоссейный аб</v>
      </c>
      <c r="C980" s="419" t="s">
        <v>852</v>
      </c>
      <c r="D980" s="472" t="s">
        <v>3695</v>
      </c>
      <c r="E980" s="205" t="str">
        <f>INDEX(ТабЛЭП[],MATCH(ТабТП[Код ПС]&amp;TRIM(G980),ТабЛЭП[Ключ],0),7)</f>
        <v>Y00038</v>
      </c>
      <c r="F980" s="8" t="str">
        <f>INDEX(ТабЛЭП[],MATCH(ТабТП[Код ПС]&amp;TRIM(G980),ТабЛЭП[Ключ],0),1)</f>
        <v>393-001-036</v>
      </c>
      <c r="G980" s="303" t="s">
        <v>199</v>
      </c>
      <c r="H980" s="57" t="str">
        <f>INDEX(ТабПС[],MATCH(I980,Подстанции,0),1)</f>
        <v>393-001</v>
      </c>
      <c r="I980" s="447" t="s">
        <v>153</v>
      </c>
      <c r="AH980" s="62"/>
      <c r="AJ980" s="330" t="s">
        <v>135</v>
      </c>
      <c r="AM980" s="78"/>
      <c r="AN980" s="263"/>
      <c r="AO980" s="263"/>
      <c r="AP980" s="263"/>
      <c r="AQ980" s="76"/>
      <c r="AR980" s="76"/>
      <c r="AS980" s="76"/>
      <c r="AT980" s="76"/>
      <c r="AU980" s="76"/>
      <c r="AV980" s="76"/>
      <c r="AW980" s="76"/>
      <c r="AX980" s="76"/>
      <c r="AY980" s="76"/>
      <c r="AZ980" s="323"/>
    </row>
    <row r="981" spans="1:52" s="61" customFormat="1" ht="15.75" hidden="1" customHeight="1" x14ac:dyDescent="0.25">
      <c r="A981" s="419" t="str">
        <f>CONCATENATE(F981,"-",C981)</f>
        <v>393-001-036-00646</v>
      </c>
      <c r="B981" s="261" t="str">
        <f>ТабТП[[#This Row],[Код ВЛ]]&amp;TRIM(ТабТП[[#This Row],[Наименование ТП]])</f>
        <v>393-001-036ТП 01-12 Гюрджинян Прибрежный аб</v>
      </c>
      <c r="C981" s="419" t="s">
        <v>853</v>
      </c>
      <c r="D981" s="472" t="s">
        <v>3696</v>
      </c>
      <c r="E981" s="205" t="str">
        <f>INDEX(ТабЛЭП[],MATCH(ТабТП[Код ПС]&amp;TRIM(G981),ТабЛЭП[Ключ],0),7)</f>
        <v>Y00038</v>
      </c>
      <c r="F981" s="8" t="str">
        <f>INDEX(ТабЛЭП[],MATCH(ТабТП[Код ПС]&amp;TRIM(G981),ТабЛЭП[Ключ],0),1)</f>
        <v>393-001-036</v>
      </c>
      <c r="G981" s="303" t="s">
        <v>199</v>
      </c>
      <c r="H981" s="57" t="str">
        <f>INDEX(ТабПС[],MATCH(I981,Подстанции,0),1)</f>
        <v>393-001</v>
      </c>
      <c r="I981" s="447" t="s">
        <v>153</v>
      </c>
      <c r="AH981" s="62"/>
      <c r="AJ981" s="330" t="s">
        <v>135</v>
      </c>
      <c r="AM981" s="78"/>
      <c r="AN981" s="263"/>
      <c r="AO981" s="263"/>
      <c r="AP981" s="263"/>
      <c r="AQ981" s="76"/>
      <c r="AR981" s="76"/>
      <c r="AS981" s="76"/>
      <c r="AT981" s="76"/>
      <c r="AU981" s="76"/>
      <c r="AV981" s="76"/>
      <c r="AW981" s="76"/>
      <c r="AX981" s="76"/>
      <c r="AY981" s="76"/>
      <c r="AZ981" s="323"/>
    </row>
    <row r="982" spans="1:52" s="61" customFormat="1" ht="15.75" hidden="1" customHeight="1" x14ac:dyDescent="0.25">
      <c r="A982" s="419" t="str">
        <f>CONCATENATE(F982,"-",C982)</f>
        <v>393-001-036-00647</v>
      </c>
      <c r="B982" s="261" t="str">
        <f>ТабТП[[#This Row],[Код ВЛ]]&amp;TRIM(ТабТП[[#This Row],[Наименование ТП]])</f>
        <v>393-001-036ТП 01-13 СНТ Садко Прибрежный аб</v>
      </c>
      <c r="C982" s="419" t="s">
        <v>854</v>
      </c>
      <c r="D982" s="472" t="s">
        <v>3697</v>
      </c>
      <c r="E982" s="205" t="str">
        <f>INDEX(ТабЛЭП[],MATCH(ТабТП[Код ПС]&amp;TRIM(G982),ТабЛЭП[Ключ],0),7)</f>
        <v>Y00038</v>
      </c>
      <c r="F982" s="8" t="str">
        <f>INDEX(ТабЛЭП[],MATCH(ТабТП[Код ПС]&amp;TRIM(G982),ТабЛЭП[Ключ],0),1)</f>
        <v>393-001-036</v>
      </c>
      <c r="G982" s="303" t="s">
        <v>199</v>
      </c>
      <c r="H982" s="57" t="str">
        <f>INDEX(ТабПС[],MATCH(I982,Подстанции,0),1)</f>
        <v>393-001</v>
      </c>
      <c r="I982" s="447" t="s">
        <v>153</v>
      </c>
      <c r="AH982" s="62"/>
      <c r="AJ982" s="330" t="s">
        <v>135</v>
      </c>
      <c r="AM982" s="78"/>
      <c r="AN982" s="263"/>
      <c r="AO982" s="263"/>
      <c r="AP982" s="263"/>
      <c r="AQ982" s="76"/>
      <c r="AR982" s="76"/>
      <c r="AS982" s="76"/>
      <c r="AT982" s="76"/>
      <c r="AU982" s="76"/>
      <c r="AV982" s="76"/>
      <c r="AW982" s="76"/>
      <c r="AX982" s="76"/>
      <c r="AY982" s="76"/>
      <c r="AZ982" s="323"/>
    </row>
    <row r="983" spans="1:52" s="61" customFormat="1" ht="15.75" hidden="1" customHeight="1" x14ac:dyDescent="0.25">
      <c r="A983" s="419" t="str">
        <f>CONCATENATE(F983,"-",C983)</f>
        <v>393-001-036-00648</v>
      </c>
      <c r="B983" s="261" t="str">
        <f>ТабТП[[#This Row],[Код ВЛ]]&amp;TRIM(ТабТП[[#This Row],[Наименование ТП]])</f>
        <v>393-001-036ТП 01-14 Фукс аб</v>
      </c>
      <c r="C983" s="419" t="s">
        <v>855</v>
      </c>
      <c r="D983" s="472" t="s">
        <v>3698</v>
      </c>
      <c r="E983" s="205" t="str">
        <f>INDEX(ТабЛЭП[],MATCH(ТабТП[Код ПС]&amp;TRIM(G983),ТабЛЭП[Ключ],0),7)</f>
        <v>Y00038</v>
      </c>
      <c r="F983" s="8" t="str">
        <f>INDEX(ТабЛЭП[],MATCH(ТабТП[Код ПС]&amp;TRIM(G983),ТабЛЭП[Ключ],0),1)</f>
        <v>393-001-036</v>
      </c>
      <c r="G983" s="303" t="s">
        <v>199</v>
      </c>
      <c r="H983" s="57" t="str">
        <f>INDEX(ТабПС[],MATCH(I983,Подстанции,0),1)</f>
        <v>393-001</v>
      </c>
      <c r="I983" s="447" t="s">
        <v>153</v>
      </c>
      <c r="AH983" s="62"/>
      <c r="AJ983" s="330" t="s">
        <v>135</v>
      </c>
      <c r="AM983" s="78"/>
      <c r="AN983" s="79"/>
      <c r="AO983" s="263"/>
      <c r="AP983" s="263"/>
      <c r="AQ983" s="76"/>
      <c r="AR983" s="76"/>
      <c r="AS983" s="76"/>
      <c r="AT983" s="76"/>
      <c r="AU983" s="76"/>
      <c r="AV983" s="76"/>
      <c r="AW983" s="76"/>
      <c r="AX983" s="76"/>
      <c r="AY983" s="76"/>
      <c r="AZ983" s="323"/>
    </row>
    <row r="984" spans="1:52" s="61" customFormat="1" ht="15.75" hidden="1" customHeight="1" x14ac:dyDescent="0.25">
      <c r="A984" s="419" t="str">
        <f>CONCATENATE(F984,"-",C984)</f>
        <v>393-001-036-00649</v>
      </c>
      <c r="B984" s="261" t="str">
        <f>ТабТП[[#This Row],[Код ВЛ]]&amp;TRIM(ТабТП[[#This Row],[Наименование ТП]])</f>
        <v>393-001-036ТП 01-15 ОООЯхтпарк аб</v>
      </c>
      <c r="C984" s="419" t="s">
        <v>856</v>
      </c>
      <c r="D984" s="472" t="s">
        <v>3699</v>
      </c>
      <c r="E984" s="205" t="str">
        <f>INDEX(ТабЛЭП[],MATCH(ТабТП[Код ПС]&amp;TRIM(G984),ТабЛЭП[Ключ],0),7)</f>
        <v>Y00038</v>
      </c>
      <c r="F984" s="8" t="str">
        <f>INDEX(ТабЛЭП[],MATCH(ТабТП[Код ПС]&amp;TRIM(G984),ТабЛЭП[Ключ],0),1)</f>
        <v>393-001-036</v>
      </c>
      <c r="G984" s="303" t="s">
        <v>199</v>
      </c>
      <c r="H984" s="57" t="str">
        <f>INDEX(ТабПС[],MATCH(I984,Подстанции,0),1)</f>
        <v>393-001</v>
      </c>
      <c r="I984" s="447" t="s">
        <v>153</v>
      </c>
      <c r="N984" s="328"/>
      <c r="T984" s="328"/>
      <c r="U984" s="328"/>
      <c r="V984" s="328"/>
      <c r="W984" s="328"/>
      <c r="X984" s="328"/>
      <c r="AH984" s="62"/>
      <c r="AJ984" s="330" t="s">
        <v>135</v>
      </c>
      <c r="AM984" s="78"/>
      <c r="AN984" s="263"/>
      <c r="AO984" s="263"/>
      <c r="AP984" s="263"/>
      <c r="AQ984" s="76"/>
      <c r="AR984" s="76"/>
      <c r="AS984" s="76"/>
      <c r="AT984" s="76"/>
      <c r="AU984" s="76"/>
      <c r="AV984" s="76"/>
      <c r="AW984" s="76"/>
      <c r="AX984" s="76"/>
      <c r="AY984" s="76"/>
      <c r="AZ984" s="323"/>
    </row>
    <row r="985" spans="1:52" s="61" customFormat="1" ht="15.75" hidden="1" customHeight="1" x14ac:dyDescent="0.25">
      <c r="A985" s="419" t="str">
        <f>CONCATENATE(F985,"-",C985)</f>
        <v>393-001-036-00650</v>
      </c>
      <c r="B985" s="261" t="str">
        <f>ТабТП[[#This Row],[Код ВЛ]]&amp;TRIM(ТабТП[[#This Row],[Наименование ТП]])</f>
        <v>393-001-036ТП 01-16 аб.ГУ КО Упр. дор. хоз Кал-й обл. аб</v>
      </c>
      <c r="C985" s="419" t="s">
        <v>857</v>
      </c>
      <c r="D985" s="472" t="s">
        <v>3700</v>
      </c>
      <c r="E985" s="205" t="str">
        <f>INDEX(ТабЛЭП[],MATCH(ТабТП[Код ПС]&amp;TRIM(G985),ТабЛЭП[Ключ],0),7)</f>
        <v>Y00038</v>
      </c>
      <c r="F985" s="8" t="str">
        <f>INDEX(ТабЛЭП[],MATCH(ТабТП[Код ПС]&amp;TRIM(G985),ТабЛЭП[Ключ],0),1)</f>
        <v>393-001-036</v>
      </c>
      <c r="G985" s="303" t="s">
        <v>199</v>
      </c>
      <c r="H985" s="57" t="str">
        <f>INDEX(ТабПС[],MATCH(I985,Подстанции,0),1)</f>
        <v>393-001</v>
      </c>
      <c r="I985" s="447" t="s">
        <v>153</v>
      </c>
      <c r="N985" s="328"/>
      <c r="P985" s="328"/>
      <c r="Q985" s="328"/>
      <c r="T985" s="328"/>
      <c r="U985" s="328"/>
      <c r="V985" s="328"/>
      <c r="W985" s="328"/>
      <c r="X985" s="328"/>
      <c r="AA985" s="328"/>
      <c r="AH985" s="62"/>
      <c r="AJ985" s="330" t="s">
        <v>135</v>
      </c>
      <c r="AM985" s="78"/>
      <c r="AN985" s="263"/>
      <c r="AO985" s="263"/>
      <c r="AP985" s="263"/>
      <c r="AQ985" s="76"/>
      <c r="AR985" s="76"/>
      <c r="AS985" s="76"/>
      <c r="AT985" s="76"/>
      <c r="AU985" s="76"/>
      <c r="AV985" s="76"/>
      <c r="AW985" s="76"/>
      <c r="AX985" s="76"/>
      <c r="AY985" s="76"/>
      <c r="AZ985" s="323"/>
    </row>
    <row r="986" spans="1:52" s="61" customFormat="1" ht="15.75" hidden="1" customHeight="1" x14ac:dyDescent="0.25">
      <c r="A986" s="419" t="str">
        <f>CONCATENATE(F986,"-",C986)</f>
        <v>393-001-036-00651</v>
      </c>
      <c r="B986" s="261" t="str">
        <f>ТабТП[[#This Row],[Код ВЛ]]&amp;TRIM(ТабТП[[#This Row],[Наименование ТП]])</f>
        <v>393-001-036ТП 01-17 ГУ КОУпр. дор. хоз. Кал-й обл. аб</v>
      </c>
      <c r="C986" s="419" t="s">
        <v>858</v>
      </c>
      <c r="D986" s="472" t="s">
        <v>3701</v>
      </c>
      <c r="E986" s="205" t="str">
        <f>INDEX(ТабЛЭП[],MATCH(ТабТП[Код ПС]&amp;TRIM(G986),ТабЛЭП[Ключ],0),7)</f>
        <v>Y00038</v>
      </c>
      <c r="F986" s="278" t="str">
        <f>INDEX(ТабЛЭП[],MATCH(ТабТП[Код ПС]&amp;TRIM(G986),ТабЛЭП[Ключ],0),1)</f>
        <v>393-001-036</v>
      </c>
      <c r="G986" s="303" t="s">
        <v>199</v>
      </c>
      <c r="H986" s="280" t="str">
        <f>INDEX(ТабПС[],MATCH(I986,Подстанции,0),1)</f>
        <v>393-001</v>
      </c>
      <c r="I986" s="447" t="s">
        <v>153</v>
      </c>
      <c r="J986" s="328"/>
      <c r="K986" s="328"/>
      <c r="L986" s="328"/>
      <c r="M986" s="328"/>
      <c r="N986" s="328"/>
      <c r="O986" s="328"/>
      <c r="P986" s="328"/>
      <c r="Q986" s="328"/>
      <c r="R986" s="328"/>
      <c r="S986" s="328"/>
      <c r="T986" s="328"/>
      <c r="U986" s="328"/>
      <c r="V986" s="328"/>
      <c r="W986" s="328"/>
      <c r="X986" s="328"/>
      <c r="Y986" s="328"/>
      <c r="Z986" s="328"/>
      <c r="AA986" s="328"/>
      <c r="AB986" s="328"/>
      <c r="AC986" s="328"/>
      <c r="AD986" s="328"/>
      <c r="AE986" s="328"/>
      <c r="AF986" s="328"/>
      <c r="AG986" s="328"/>
      <c r="AH986" s="322"/>
      <c r="AI986" s="328"/>
      <c r="AJ986" s="420" t="s">
        <v>135</v>
      </c>
      <c r="AK986" s="328"/>
      <c r="AL986" s="328"/>
      <c r="AM986" s="210"/>
      <c r="AN986" s="263"/>
      <c r="AO986" s="263"/>
      <c r="AP986" s="263"/>
      <c r="AQ986" s="323"/>
      <c r="AR986" s="323"/>
      <c r="AS986" s="323"/>
      <c r="AT986" s="323"/>
      <c r="AU986" s="323"/>
      <c r="AV986" s="323"/>
      <c r="AW986" s="323"/>
      <c r="AX986" s="323"/>
      <c r="AY986" s="323"/>
      <c r="AZ986" s="323"/>
    </row>
    <row r="987" spans="1:52" s="61" customFormat="1" ht="15.75" hidden="1" customHeight="1" x14ac:dyDescent="0.25">
      <c r="A987" s="419" t="str">
        <f>CONCATENATE(F987,"-",C987)</f>
        <v>393-001-036-00652</v>
      </c>
      <c r="B987" s="261" t="str">
        <f>ТабТП[[#This Row],[Код ВЛ]]&amp;TRIM(ТабТП[[#This Row],[Наименование ТП]])</f>
        <v>393-001-036ТП 01-18 Три холма аб</v>
      </c>
      <c r="C987" s="419" t="s">
        <v>859</v>
      </c>
      <c r="D987" s="472" t="s">
        <v>3702</v>
      </c>
      <c r="E987" s="205" t="str">
        <f>INDEX(ТабЛЭП[],MATCH(ТабТП[Код ПС]&amp;TRIM(G987),ТабЛЭП[Ключ],0),7)</f>
        <v>Y00038</v>
      </c>
      <c r="F987" s="278" t="str">
        <f>INDEX(ТабЛЭП[],MATCH(ТабТП[Код ПС]&amp;TRIM(G987),ТабЛЭП[Ключ],0),1)</f>
        <v>393-001-036</v>
      </c>
      <c r="G987" s="303" t="s">
        <v>199</v>
      </c>
      <c r="H987" s="280" t="str">
        <f>INDEX(ТабПС[],MATCH(I987,Подстанции,0),1)</f>
        <v>393-001</v>
      </c>
      <c r="I987" s="447" t="s">
        <v>153</v>
      </c>
      <c r="J987" s="328"/>
      <c r="K987" s="328"/>
      <c r="L987" s="328"/>
      <c r="M987" s="328"/>
      <c r="N987" s="328"/>
      <c r="O987" s="328"/>
      <c r="P987" s="328"/>
      <c r="Q987" s="328"/>
      <c r="R987" s="328"/>
      <c r="S987" s="328"/>
      <c r="T987" s="328"/>
      <c r="U987" s="328"/>
      <c r="V987" s="328"/>
      <c r="W987" s="328"/>
      <c r="X987" s="328"/>
      <c r="Y987" s="328"/>
      <c r="Z987" s="328"/>
      <c r="AA987" s="328"/>
      <c r="AB987" s="328"/>
      <c r="AC987" s="328"/>
      <c r="AD987" s="328"/>
      <c r="AE987" s="328"/>
      <c r="AF987" s="328"/>
      <c r="AG987" s="328"/>
      <c r="AH987" s="322"/>
      <c r="AI987" s="328"/>
      <c r="AJ987" s="420" t="s">
        <v>135</v>
      </c>
      <c r="AK987" s="328"/>
      <c r="AL987" s="328"/>
      <c r="AM987" s="210"/>
      <c r="AN987" s="263"/>
      <c r="AO987" s="263"/>
      <c r="AP987" s="263"/>
      <c r="AQ987" s="323"/>
      <c r="AR987" s="323"/>
      <c r="AS987" s="323"/>
      <c r="AT987" s="323"/>
      <c r="AU987" s="323"/>
      <c r="AV987" s="323"/>
      <c r="AW987" s="323"/>
      <c r="AX987" s="323"/>
      <c r="AY987" s="323"/>
      <c r="AZ987" s="323"/>
    </row>
    <row r="988" spans="1:52" s="61" customFormat="1" ht="15.75" hidden="1" customHeight="1" x14ac:dyDescent="0.25">
      <c r="A988" s="419" t="str">
        <f>CONCATENATE(F988,"-",C988)</f>
        <v>393-001-036-00653</v>
      </c>
      <c r="B988" s="261" t="str">
        <f>ТабТП[[#This Row],[Код ВЛ]]&amp;TRIM(ТабТП[[#This Row],[Наименование ТП]])</f>
        <v>393-001-036ТП 01-19 СНТ Рублевочка аб</v>
      </c>
      <c r="C988" s="419" t="s">
        <v>860</v>
      </c>
      <c r="D988" s="472" t="s">
        <v>3703</v>
      </c>
      <c r="E988" s="205" t="str">
        <f>INDEX(ТабЛЭП[],MATCH(ТабТП[Код ПС]&amp;TRIM(G988),ТабЛЭП[Ключ],0),7)</f>
        <v>Y00038</v>
      </c>
      <c r="F988" s="278" t="str">
        <f>INDEX(ТабЛЭП[],MATCH(ТабТП[Код ПС]&amp;TRIM(G988),ТабЛЭП[Ключ],0),1)</f>
        <v>393-001-036</v>
      </c>
      <c r="G988" s="303" t="s">
        <v>199</v>
      </c>
      <c r="H988" s="280" t="str">
        <f>INDEX(ТабПС[],MATCH(I988,Подстанции,0),1)</f>
        <v>393-001</v>
      </c>
      <c r="I988" s="447" t="s">
        <v>153</v>
      </c>
      <c r="J988" s="328"/>
      <c r="K988" s="328"/>
      <c r="L988" s="328"/>
      <c r="M988" s="223"/>
      <c r="N988" s="328"/>
      <c r="O988" s="328"/>
      <c r="P988" s="328"/>
      <c r="Q988" s="328"/>
      <c r="R988" s="328"/>
      <c r="S988" s="328"/>
      <c r="T988" s="328"/>
      <c r="U988" s="328"/>
      <c r="V988" s="328"/>
      <c r="W988" s="328"/>
      <c r="X988" s="223"/>
      <c r="Y988" s="328"/>
      <c r="Z988" s="328"/>
      <c r="AA988" s="328"/>
      <c r="AB988" s="328"/>
      <c r="AC988" s="328"/>
      <c r="AD988" s="328"/>
      <c r="AE988" s="328"/>
      <c r="AF988" s="328"/>
      <c r="AG988" s="328"/>
      <c r="AH988" s="322"/>
      <c r="AI988" s="328"/>
      <c r="AJ988" s="420" t="s">
        <v>135</v>
      </c>
      <c r="AK988" s="328"/>
      <c r="AL988" s="328"/>
      <c r="AM988" s="210"/>
      <c r="AN988" s="263"/>
      <c r="AO988" s="263"/>
      <c r="AP988" s="263"/>
      <c r="AQ988" s="323"/>
      <c r="AR988" s="323"/>
      <c r="AS988" s="323"/>
      <c r="AT988" s="323"/>
      <c r="AU988" s="323"/>
      <c r="AV988" s="323"/>
      <c r="AW988" s="323"/>
      <c r="AX988" s="323"/>
      <c r="AY988" s="323"/>
      <c r="AZ988" s="323"/>
    </row>
    <row r="989" spans="1:52" s="61" customFormat="1" ht="15.75" hidden="1" customHeight="1" x14ac:dyDescent="0.25">
      <c r="A989" s="419" t="str">
        <f>CONCATENATE(F989,"-",C989)</f>
        <v>393-001-036-00654</v>
      </c>
      <c r="B989" s="261" t="str">
        <f>ТабТП[[#This Row],[Код ВЛ]]&amp;TRIM(ТабТП[[#This Row],[Наименование ТП]])</f>
        <v>393-001-036ТП 01-20 ООО Бридж терминал аб</v>
      </c>
      <c r="C989" s="419" t="s">
        <v>861</v>
      </c>
      <c r="D989" s="472" t="s">
        <v>3704</v>
      </c>
      <c r="E989" s="205" t="str">
        <f>INDEX(ТабЛЭП[],MATCH(ТабТП[Код ПС]&amp;TRIM(G989),ТабЛЭП[Ключ],0),7)</f>
        <v>Y00038</v>
      </c>
      <c r="F989" s="278" t="str">
        <f>INDEX(ТабЛЭП[],MATCH(ТабТП[Код ПС]&amp;TRIM(G989),ТабЛЭП[Ключ],0),1)</f>
        <v>393-001-036</v>
      </c>
      <c r="G989" s="303" t="s">
        <v>199</v>
      </c>
      <c r="H989" s="280" t="str">
        <f>INDEX(ТабПС[],MATCH(I989,Подстанции,0),1)</f>
        <v>393-001</v>
      </c>
      <c r="I989" s="447" t="s">
        <v>153</v>
      </c>
      <c r="J989" s="328"/>
      <c r="K989" s="328"/>
      <c r="L989" s="328"/>
      <c r="M989" s="223"/>
      <c r="N989" s="328"/>
      <c r="O989" s="328"/>
      <c r="P989" s="328"/>
      <c r="Q989" s="328"/>
      <c r="R989" s="328"/>
      <c r="S989" s="328"/>
      <c r="T989" s="328"/>
      <c r="U989" s="328"/>
      <c r="V989" s="328"/>
      <c r="W989" s="328"/>
      <c r="X989" s="223"/>
      <c r="Y989" s="328"/>
      <c r="Z989" s="328"/>
      <c r="AA989" s="328"/>
      <c r="AB989" s="328"/>
      <c r="AC989" s="328"/>
      <c r="AD989" s="328"/>
      <c r="AE989" s="328"/>
      <c r="AF989" s="328"/>
      <c r="AG989" s="328"/>
      <c r="AH989" s="322"/>
      <c r="AI989" s="328"/>
      <c r="AJ989" s="420" t="s">
        <v>135</v>
      </c>
      <c r="AK989" s="328"/>
      <c r="AL989" s="328"/>
      <c r="AM989" s="210"/>
      <c r="AN989" s="263"/>
      <c r="AO989" s="263"/>
      <c r="AP989" s="263"/>
      <c r="AQ989" s="323"/>
      <c r="AR989" s="323"/>
      <c r="AS989" s="323"/>
      <c r="AT989" s="323"/>
      <c r="AU989" s="323"/>
      <c r="AV989" s="323"/>
      <c r="AW989" s="323"/>
      <c r="AX989" s="323"/>
      <c r="AY989" s="323"/>
      <c r="AZ989" s="323"/>
    </row>
    <row r="990" spans="1:52" s="61" customFormat="1" ht="15.75" hidden="1" customHeight="1" x14ac:dyDescent="0.25">
      <c r="A990" s="419" t="str">
        <f>CONCATENATE(F990,"-",C990)</f>
        <v>393-001-037-00655</v>
      </c>
      <c r="B990" s="261" t="str">
        <f>ТабТП[[#This Row],[Код ВЛ]]&amp;TRIM(ТабТП[[#This Row],[Наименование ТП]])</f>
        <v>393-001-037ТП 03-01 Т-1 ул.Дзержинского ООО Стандарт+ аб</v>
      </c>
      <c r="C990" s="419" t="s">
        <v>862</v>
      </c>
      <c r="D990" s="472" t="s">
        <v>3705</v>
      </c>
      <c r="E990" s="205" t="str">
        <f>INDEX(ТабЛЭП[],MATCH(ТабТП[Код ПС]&amp;TRIM(G990),ТабЛЭП[Ключ],0),7)</f>
        <v>Y00021</v>
      </c>
      <c r="F990" s="278" t="str">
        <f>INDEX(ТабЛЭП[],MATCH(ТабТП[Код ПС]&amp;TRIM(G990),ТабЛЭП[Ключ],0),1)</f>
        <v>393-001-037</v>
      </c>
      <c r="G990" s="303" t="s">
        <v>188</v>
      </c>
      <c r="H990" s="280" t="str">
        <f>INDEX(ТабПС[],MATCH(I990,Подстанции,0),1)</f>
        <v>393-001</v>
      </c>
      <c r="I990" s="447" t="s">
        <v>153</v>
      </c>
      <c r="J990" s="328"/>
      <c r="K990" s="328"/>
      <c r="L990" s="328"/>
      <c r="M990" s="328"/>
      <c r="N990" s="328"/>
      <c r="O990" s="328"/>
      <c r="P990" s="328"/>
      <c r="Q990" s="328"/>
      <c r="R990" s="328"/>
      <c r="S990" s="328"/>
      <c r="T990" s="328"/>
      <c r="U990" s="328"/>
      <c r="V990" s="328"/>
      <c r="W990" s="328"/>
      <c r="X990" s="328"/>
      <c r="Y990" s="328"/>
      <c r="Z990" s="328"/>
      <c r="AA990" s="328"/>
      <c r="AB990" s="328"/>
      <c r="AC990" s="328"/>
      <c r="AD990" s="328"/>
      <c r="AE990" s="328"/>
      <c r="AF990" s="328"/>
      <c r="AG990" s="328"/>
      <c r="AH990" s="322"/>
      <c r="AI990" s="328"/>
      <c r="AJ990" s="420" t="s">
        <v>135</v>
      </c>
      <c r="AK990" s="328"/>
      <c r="AL990" s="328"/>
      <c r="AM990" s="210"/>
      <c r="AN990" s="263"/>
      <c r="AO990" s="263"/>
      <c r="AP990" s="263"/>
      <c r="AQ990" s="323"/>
      <c r="AR990" s="323"/>
      <c r="AS990" s="323"/>
      <c r="AT990" s="323"/>
      <c r="AU990" s="323"/>
      <c r="AV990" s="323"/>
      <c r="AW990" s="323"/>
      <c r="AX990" s="323"/>
      <c r="AY990" s="323"/>
      <c r="AZ990" s="323"/>
    </row>
    <row r="991" spans="1:52" s="61" customFormat="1" ht="15.75" hidden="1" customHeight="1" x14ac:dyDescent="0.25">
      <c r="A991" s="419" t="str">
        <f>CONCATENATE(F991,"-",C991)</f>
        <v>393-001-037-00656</v>
      </c>
      <c r="B991" s="261" t="str">
        <f>ТабТП[[#This Row],[Код ВЛ]]&amp;TRIM(ТабТП[[#This Row],[Наименование ТП]])</f>
        <v>393-001-037ТП 03-02 ул.Дзерж ОООКал-днефтепродукт аб</v>
      </c>
      <c r="C991" s="419" t="s">
        <v>863</v>
      </c>
      <c r="D991" s="472" t="s">
        <v>3706</v>
      </c>
      <c r="E991" s="205" t="str">
        <f>INDEX(ТабЛЭП[],MATCH(ТабТП[Код ПС]&amp;TRIM(G991),ТабЛЭП[Ключ],0),7)</f>
        <v>Y00021</v>
      </c>
      <c r="F991" s="278" t="str">
        <f>INDEX(ТабЛЭП[],MATCH(ТабТП[Код ПС]&amp;TRIM(G991),ТабЛЭП[Ключ],0),1)</f>
        <v>393-001-037</v>
      </c>
      <c r="G991" s="303" t="s">
        <v>188</v>
      </c>
      <c r="H991" s="280" t="str">
        <f>INDEX(ТабПС[],MATCH(I991,Подстанции,0),1)</f>
        <v>393-001</v>
      </c>
      <c r="I991" s="447" t="s">
        <v>153</v>
      </c>
      <c r="J991" s="328"/>
      <c r="K991" s="328"/>
      <c r="L991" s="328"/>
      <c r="M991" s="328"/>
      <c r="N991" s="328"/>
      <c r="O991" s="328"/>
      <c r="P991" s="328"/>
      <c r="Q991" s="328"/>
      <c r="R991" s="328"/>
      <c r="S991" s="328"/>
      <c r="T991" s="328"/>
      <c r="U991" s="328"/>
      <c r="V991" s="328"/>
      <c r="W991" s="328"/>
      <c r="X991" s="328"/>
      <c r="Y991" s="328"/>
      <c r="Z991" s="328"/>
      <c r="AA991" s="328"/>
      <c r="AB991" s="328"/>
      <c r="AC991" s="328"/>
      <c r="AD991" s="328"/>
      <c r="AE991" s="328"/>
      <c r="AF991" s="328"/>
      <c r="AG991" s="328"/>
      <c r="AH991" s="322"/>
      <c r="AI991" s="328"/>
      <c r="AJ991" s="330" t="s">
        <v>135</v>
      </c>
      <c r="AK991" s="328"/>
      <c r="AL991" s="328"/>
      <c r="AM991" s="210"/>
      <c r="AN991" s="263"/>
      <c r="AO991" s="263"/>
      <c r="AP991" s="263"/>
      <c r="AQ991" s="323"/>
      <c r="AR991" s="323"/>
      <c r="AS991" s="323"/>
      <c r="AT991" s="323"/>
      <c r="AU991" s="323"/>
      <c r="AV991" s="323"/>
      <c r="AW991" s="323"/>
      <c r="AX991" s="323"/>
      <c r="AY991" s="323"/>
      <c r="AZ991" s="323"/>
    </row>
    <row r="992" spans="1:52" s="61" customFormat="1" ht="15.75" hidden="1" customHeight="1" x14ac:dyDescent="0.25">
      <c r="A992" s="419" t="str">
        <f>CONCATENATE(F992,"-",C992)</f>
        <v>393-001-037-00657</v>
      </c>
      <c r="B992" s="261" t="str">
        <f>ТабТП[[#This Row],[Код ВЛ]]&amp;TRIM(ТабТП[[#This Row],[Наименование ТП]])</f>
        <v>393-001-037ТП 03-03 Калининград ООО МаннДрев аб</v>
      </c>
      <c r="C992" s="419" t="s">
        <v>864</v>
      </c>
      <c r="D992" s="472" t="s">
        <v>3707</v>
      </c>
      <c r="E992" s="205" t="str">
        <f>INDEX(ТабЛЭП[],MATCH(ТабТП[Код ПС]&amp;TRIM(G992),ТабЛЭП[Ключ],0),7)</f>
        <v>Y00021</v>
      </c>
      <c r="F992" s="278" t="str">
        <f>INDEX(ТабЛЭП[],MATCH(ТабТП[Код ПС]&amp;TRIM(G992),ТабЛЭП[Ключ],0),1)</f>
        <v>393-001-037</v>
      </c>
      <c r="G992" s="303" t="s">
        <v>188</v>
      </c>
      <c r="H992" s="280" t="str">
        <f>INDEX(ТабПС[],MATCH(I992,Подстанции,0),1)</f>
        <v>393-001</v>
      </c>
      <c r="I992" s="447" t="s">
        <v>153</v>
      </c>
      <c r="J992" s="328"/>
      <c r="K992" s="328"/>
      <c r="L992" s="328"/>
      <c r="M992" s="223"/>
      <c r="N992" s="328"/>
      <c r="O992" s="328"/>
      <c r="P992" s="328"/>
      <c r="Q992" s="328"/>
      <c r="R992" s="328"/>
      <c r="S992" s="328"/>
      <c r="T992" s="328"/>
      <c r="U992" s="328"/>
      <c r="V992" s="328"/>
      <c r="W992" s="328"/>
      <c r="X992" s="223"/>
      <c r="Y992" s="328"/>
      <c r="Z992" s="328"/>
      <c r="AA992" s="328"/>
      <c r="AB992" s="328"/>
      <c r="AC992" s="328"/>
      <c r="AD992" s="328"/>
      <c r="AE992" s="328"/>
      <c r="AF992" s="328"/>
      <c r="AG992" s="328"/>
      <c r="AH992" s="322"/>
      <c r="AI992" s="328"/>
      <c r="AJ992" s="420" t="s">
        <v>135</v>
      </c>
      <c r="AK992" s="328"/>
      <c r="AL992" s="328"/>
      <c r="AM992" s="210"/>
      <c r="AN992" s="263"/>
      <c r="AO992" s="263"/>
      <c r="AP992" s="263"/>
      <c r="AQ992" s="323"/>
      <c r="AR992" s="323"/>
      <c r="AS992" s="323"/>
      <c r="AT992" s="323"/>
      <c r="AU992" s="323"/>
      <c r="AV992" s="323"/>
      <c r="AW992" s="323"/>
      <c r="AX992" s="323"/>
      <c r="AY992" s="323"/>
      <c r="AZ992" s="323"/>
    </row>
    <row r="993" spans="1:52" s="61" customFormat="1" ht="15.75" hidden="1" customHeight="1" x14ac:dyDescent="0.25">
      <c r="A993" s="419" t="str">
        <f>CONCATENATE(F993,"-",C993)</f>
        <v>393-001-037-00658</v>
      </c>
      <c r="B993" s="261" t="str">
        <f>ТабТП[[#This Row],[Код ВЛ]]&amp;TRIM(ТабТП[[#This Row],[Наименование ТП]])</f>
        <v>393-001-037ТП 03-05 с/о Чайка ВН-Гур.РЭС, 0,4-Чайка, Л1-ГЭС</v>
      </c>
      <c r="C993" s="419" t="s">
        <v>865</v>
      </c>
      <c r="D993" s="472" t="s">
        <v>3708</v>
      </c>
      <c r="E993" s="205" t="str">
        <f>INDEX(ТабЛЭП[],MATCH(ТабТП[Код ПС]&amp;TRIM(G993),ТабЛЭП[Ключ],0),7)</f>
        <v>Y00021</v>
      </c>
      <c r="F993" s="278" t="str">
        <f>INDEX(ТабЛЭП[],MATCH(ТабТП[Код ПС]&amp;TRIM(G993),ТабЛЭП[Ключ],0),1)</f>
        <v>393-001-037</v>
      </c>
      <c r="G993" s="303" t="s">
        <v>188</v>
      </c>
      <c r="H993" s="280" t="str">
        <f>INDEX(ТабПС[],MATCH(I993,Подстанции,0),1)</f>
        <v>393-001</v>
      </c>
      <c r="I993" s="447" t="s">
        <v>153</v>
      </c>
      <c r="J993" s="328"/>
      <c r="K993" s="328"/>
      <c r="L993" s="328"/>
      <c r="M993" s="223"/>
      <c r="N993" s="328"/>
      <c r="O993" s="328"/>
      <c r="P993" s="328"/>
      <c r="Q993" s="328"/>
      <c r="R993" s="328"/>
      <c r="S993" s="328"/>
      <c r="T993" s="328"/>
      <c r="U993" s="328"/>
      <c r="V993" s="328"/>
      <c r="W993" s="328"/>
      <c r="X993" s="223"/>
      <c r="Y993" s="328"/>
      <c r="Z993" s="328"/>
      <c r="AA993" s="328"/>
      <c r="AB993" s="328"/>
      <c r="AC993" s="328"/>
      <c r="AD993" s="328"/>
      <c r="AE993" s="328"/>
      <c r="AF993" s="328"/>
      <c r="AG993" s="328"/>
      <c r="AH993" s="322"/>
      <c r="AI993" s="328"/>
      <c r="AJ993" s="420" t="s">
        <v>135</v>
      </c>
      <c r="AK993" s="328"/>
      <c r="AL993" s="328"/>
      <c r="AM993" s="210"/>
      <c r="AN993" s="263"/>
      <c r="AO993" s="263"/>
      <c r="AP993" s="263"/>
      <c r="AQ993" s="323"/>
      <c r="AR993" s="323"/>
      <c r="AS993" s="323"/>
      <c r="AT993" s="323"/>
      <c r="AU993" s="323"/>
      <c r="AV993" s="323"/>
      <c r="AW993" s="323"/>
      <c r="AX993" s="323"/>
      <c r="AY993" s="323"/>
      <c r="AZ993" s="323"/>
    </row>
    <row r="994" spans="1:52" s="61" customFormat="1" ht="15.75" hidden="1" customHeight="1" x14ac:dyDescent="0.25">
      <c r="A994" s="281" t="str">
        <f>CONCATENATE(F994,"-",C994)</f>
        <v>393-001-037-00659</v>
      </c>
      <c r="B994" s="261" t="str">
        <f>ТабТП[[#This Row],[Код ВЛ]]&amp;TRIM(ТабТП[[#This Row],[Наименование ТП]])</f>
        <v>393-001-037ТП 03-10 ППСО Кал-дкоопстрой аб</v>
      </c>
      <c r="C994" s="281" t="s">
        <v>866</v>
      </c>
      <c r="D994" s="196" t="s">
        <v>3709</v>
      </c>
      <c r="E994" s="281" t="str">
        <f>INDEX(ТабЛЭП[],MATCH(ТабТП[Код ПС]&amp;TRIM(G994),ТабЛЭП[Ключ],0),7)</f>
        <v>Y00021</v>
      </c>
      <c r="F994" s="278" t="str">
        <f>INDEX(ТабЛЭП[],MATCH(ТабТП[Код ПС]&amp;TRIM(G994),ТабЛЭП[Ключ],0),1)</f>
        <v>393-001-037</v>
      </c>
      <c r="G994" s="303" t="s">
        <v>188</v>
      </c>
      <c r="H994" s="280" t="str">
        <f>INDEX(ТабПС[],MATCH(I994,Подстанции,0),1)</f>
        <v>393-001</v>
      </c>
      <c r="I994" s="447" t="s">
        <v>153</v>
      </c>
      <c r="J994" s="328"/>
      <c r="K994" s="328"/>
      <c r="L994" s="328"/>
      <c r="M994" s="223"/>
      <c r="N994" s="328"/>
      <c r="O994" s="328"/>
      <c r="P994" s="328"/>
      <c r="Q994" s="328"/>
      <c r="R994" s="328"/>
      <c r="S994" s="328"/>
      <c r="T994" s="328"/>
      <c r="U994" s="328"/>
      <c r="V994" s="328"/>
      <c r="W994" s="328"/>
      <c r="X994" s="223"/>
      <c r="Y994" s="328"/>
      <c r="Z994" s="328"/>
      <c r="AA994" s="328"/>
      <c r="AB994" s="328"/>
      <c r="AC994" s="328"/>
      <c r="AD994" s="328"/>
      <c r="AE994" s="328"/>
      <c r="AF994" s="328"/>
      <c r="AG994" s="328"/>
      <c r="AH994" s="322"/>
      <c r="AI994" s="328"/>
      <c r="AJ994" s="420" t="s">
        <v>135</v>
      </c>
      <c r="AK994" s="328"/>
      <c r="AL994" s="328"/>
      <c r="AM994" s="210"/>
      <c r="AN994" s="263"/>
      <c r="AO994" s="263"/>
      <c r="AP994" s="263"/>
      <c r="AQ994" s="323"/>
      <c r="AR994" s="323"/>
      <c r="AS994" s="323"/>
      <c r="AT994" s="323"/>
      <c r="AU994" s="323"/>
      <c r="AV994" s="323"/>
      <c r="AW994" s="323"/>
      <c r="AX994" s="323"/>
      <c r="AY994" s="323"/>
      <c r="AZ994" s="323"/>
    </row>
    <row r="995" spans="1:52" s="61" customFormat="1" ht="15.75" hidden="1" customHeight="1" x14ac:dyDescent="0.25">
      <c r="A995" s="281" t="str">
        <f>CONCATENATE(F995,"-",C995)</f>
        <v>393-001-037-00660</v>
      </c>
      <c r="B995" s="261" t="str">
        <f>ТабТП[[#This Row],[Код ВЛ]]&amp;TRIM(ТабТП[[#This Row],[Наименование ТП]])</f>
        <v>393-001-037ТП 03-11 Т-1 ООО Агропромтранс аб</v>
      </c>
      <c r="C995" s="281" t="s">
        <v>867</v>
      </c>
      <c r="D995" s="196" t="s">
        <v>3710</v>
      </c>
      <c r="E995" s="281" t="str">
        <f>INDEX(ТабЛЭП[],MATCH(ТабТП[Код ПС]&amp;TRIM(G995),ТабЛЭП[Ключ],0),7)</f>
        <v>Y00021</v>
      </c>
      <c r="F995" s="278" t="str">
        <f>INDEX(ТабЛЭП[],MATCH(ТабТП[Код ПС]&amp;TRIM(G995),ТабЛЭП[Ключ],0),1)</f>
        <v>393-001-037</v>
      </c>
      <c r="G995" s="303" t="s">
        <v>188</v>
      </c>
      <c r="H995" s="280" t="str">
        <f>INDEX(ТабПС[],MATCH(I995,Подстанции,0),1)</f>
        <v>393-001</v>
      </c>
      <c r="I995" s="447" t="s">
        <v>153</v>
      </c>
      <c r="J995" s="328"/>
      <c r="K995" s="328"/>
      <c r="L995" s="328"/>
      <c r="M995" s="223"/>
      <c r="N995" s="328"/>
      <c r="O995" s="328"/>
      <c r="P995" s="328"/>
      <c r="Q995" s="328"/>
      <c r="R995" s="328"/>
      <c r="S995" s="328"/>
      <c r="T995" s="328"/>
      <c r="U995" s="328"/>
      <c r="V995" s="328"/>
      <c r="W995" s="328"/>
      <c r="X995" s="223"/>
      <c r="Y995" s="328"/>
      <c r="Z995" s="328"/>
      <c r="AA995" s="328"/>
      <c r="AB995" s="328"/>
      <c r="AC995" s="328"/>
      <c r="AD995" s="328"/>
      <c r="AE995" s="328"/>
      <c r="AF995" s="328"/>
      <c r="AG995" s="328"/>
      <c r="AH995" s="322"/>
      <c r="AI995" s="328"/>
      <c r="AJ995" s="420" t="s">
        <v>135</v>
      </c>
      <c r="AK995" s="328"/>
      <c r="AL995" s="328"/>
      <c r="AM995" s="210"/>
      <c r="AN995" s="263"/>
      <c r="AO995" s="263"/>
      <c r="AP995" s="263"/>
      <c r="AQ995" s="323"/>
      <c r="AR995" s="323"/>
      <c r="AS995" s="323"/>
      <c r="AT995" s="323"/>
      <c r="AU995" s="323"/>
      <c r="AV995" s="323"/>
      <c r="AW995" s="323"/>
      <c r="AX995" s="323"/>
      <c r="AY995" s="323"/>
      <c r="AZ995" s="323"/>
    </row>
    <row r="996" spans="1:52" s="61" customFormat="1" ht="15.75" hidden="1" customHeight="1" x14ac:dyDescent="0.25">
      <c r="A996" s="281" t="str">
        <f>CONCATENATE(F996,"-",C996)</f>
        <v>393-001-037-00661</v>
      </c>
      <c r="B996" s="261" t="str">
        <f>ТабТП[[#This Row],[Код ВЛ]]&amp;TRIM(ТабТП[[#This Row],[Наименование ТП]])</f>
        <v>393-001-037ТП 03-13 ул.Дзержинского Энергоучасток ж/д аб</v>
      </c>
      <c r="C996" s="281" t="s">
        <v>868</v>
      </c>
      <c r="D996" s="196" t="s">
        <v>3711</v>
      </c>
      <c r="E996" s="281" t="str">
        <f>INDEX(ТабЛЭП[],MATCH(ТабТП[Код ПС]&amp;TRIM(G996),ТабЛЭП[Ключ],0),7)</f>
        <v>Y00021</v>
      </c>
      <c r="F996" s="278" t="str">
        <f>INDEX(ТабЛЭП[],MATCH(ТабТП[Код ПС]&amp;TRIM(G996),ТабЛЭП[Ключ],0),1)</f>
        <v>393-001-037</v>
      </c>
      <c r="G996" s="303" t="s">
        <v>188</v>
      </c>
      <c r="H996" s="280" t="str">
        <f>INDEX(ТабПС[],MATCH(I996,Подстанции,0),1)</f>
        <v>393-001</v>
      </c>
      <c r="I996" s="447" t="s">
        <v>153</v>
      </c>
      <c r="J996" s="328"/>
      <c r="K996" s="328"/>
      <c r="L996" s="328"/>
      <c r="M996" s="223"/>
      <c r="N996" s="328"/>
      <c r="O996" s="328"/>
      <c r="P996" s="328"/>
      <c r="Q996" s="328"/>
      <c r="R996" s="328"/>
      <c r="S996" s="328"/>
      <c r="T996" s="328"/>
      <c r="U996" s="328"/>
      <c r="V996" s="328"/>
      <c r="W996" s="328"/>
      <c r="X996" s="223"/>
      <c r="Y996" s="328"/>
      <c r="Z996" s="328"/>
      <c r="AA996" s="328"/>
      <c r="AB996" s="328"/>
      <c r="AC996" s="328"/>
      <c r="AD996" s="328"/>
      <c r="AE996" s="328"/>
      <c r="AF996" s="328"/>
      <c r="AG996" s="328"/>
      <c r="AH996" s="322"/>
      <c r="AI996" s="328"/>
      <c r="AJ996" s="420" t="s">
        <v>135</v>
      </c>
      <c r="AK996" s="328"/>
      <c r="AL996" s="328"/>
      <c r="AM996" s="210"/>
      <c r="AN996" s="263"/>
      <c r="AO996" s="263"/>
      <c r="AP996" s="263"/>
      <c r="AQ996" s="323"/>
      <c r="AR996" s="323"/>
      <c r="AS996" s="323"/>
      <c r="AT996" s="323"/>
      <c r="AU996" s="323"/>
      <c r="AV996" s="323"/>
      <c r="AW996" s="323"/>
      <c r="AX996" s="323"/>
      <c r="AY996" s="323"/>
      <c r="AZ996" s="323"/>
    </row>
    <row r="997" spans="1:52" s="61" customFormat="1" ht="15.75" hidden="1" customHeight="1" x14ac:dyDescent="0.25">
      <c r="A997" s="281" t="str">
        <f>CONCATENATE(F997,"-",C997)</f>
        <v>393-001-037-00662</v>
      </c>
      <c r="B997" s="261" t="str">
        <f>ТабТП[[#This Row],[Код ВЛ]]&amp;TRIM(ТабТП[[#This Row],[Наименование ТП]])</f>
        <v>393-001-037ТП 03-14 Клн-д ул.Двинская ООО Домен аб</v>
      </c>
      <c r="C997" s="281" t="s">
        <v>869</v>
      </c>
      <c r="D997" s="196" t="s">
        <v>3712</v>
      </c>
      <c r="E997" s="281" t="str">
        <f>INDEX(ТабЛЭП[],MATCH(ТабТП[Код ПС]&amp;TRIM(G997),ТабЛЭП[Ключ],0),7)</f>
        <v>Y00021</v>
      </c>
      <c r="F997" s="278" t="str">
        <f>INDEX(ТабЛЭП[],MATCH(ТабТП[Код ПС]&amp;TRIM(G997),ТабЛЭП[Ключ],0),1)</f>
        <v>393-001-037</v>
      </c>
      <c r="G997" s="303" t="s">
        <v>188</v>
      </c>
      <c r="H997" s="280" t="str">
        <f>INDEX(ТабПС[],MATCH(I997,Подстанции,0),1)</f>
        <v>393-001</v>
      </c>
      <c r="I997" s="447" t="s">
        <v>153</v>
      </c>
      <c r="J997" s="328"/>
      <c r="K997" s="328"/>
      <c r="L997" s="328"/>
      <c r="M997" s="223"/>
      <c r="N997" s="328"/>
      <c r="O997" s="328"/>
      <c r="P997" s="328"/>
      <c r="Q997" s="328"/>
      <c r="R997" s="328"/>
      <c r="S997" s="328"/>
      <c r="T997" s="328"/>
      <c r="U997" s="328"/>
      <c r="V997" s="328"/>
      <c r="W997" s="328"/>
      <c r="X997" s="223"/>
      <c r="Y997" s="328"/>
      <c r="Z997" s="328"/>
      <c r="AA997" s="328"/>
      <c r="AB997" s="328"/>
      <c r="AC997" s="328"/>
      <c r="AD997" s="328"/>
      <c r="AE997" s="328"/>
      <c r="AF997" s="328"/>
      <c r="AG997" s="328"/>
      <c r="AH997" s="322"/>
      <c r="AI997" s="328"/>
      <c r="AJ997" s="420" t="s">
        <v>135</v>
      </c>
      <c r="AK997" s="328"/>
      <c r="AL997" s="328"/>
      <c r="AM997" s="210"/>
      <c r="AN997" s="263"/>
      <c r="AO997" s="263"/>
      <c r="AP997" s="263"/>
      <c r="AQ997" s="323"/>
      <c r="AR997" s="323"/>
      <c r="AS997" s="323"/>
      <c r="AT997" s="323"/>
      <c r="AU997" s="323"/>
      <c r="AV997" s="323"/>
      <c r="AW997" s="323"/>
      <c r="AX997" s="323"/>
      <c r="AY997" s="323"/>
      <c r="AZ997" s="323"/>
    </row>
    <row r="998" spans="1:52" s="61" customFormat="1" ht="15.75" hidden="1" customHeight="1" x14ac:dyDescent="0.25">
      <c r="A998" s="81" t="str">
        <f>CONCATENATE(F998,"-",C998)</f>
        <v>393-001-037-00663</v>
      </c>
      <c r="B998" s="261" t="str">
        <f>ТабТП[[#This Row],[Код ВЛ]]&amp;TRIM(ТабТП[[#This Row],[Наименование ТП]])</f>
        <v>393-001-037ТП 03-14 Т-2 Клн-д ул.Двинская ООО Домен аб</v>
      </c>
      <c r="C998" s="81" t="s">
        <v>870</v>
      </c>
      <c r="D998" s="82" t="s">
        <v>3713</v>
      </c>
      <c r="E998" s="83" t="str">
        <f>INDEX(ТабЛЭП[],MATCH(ТабТП[Код ПС]&amp;TRIM(G998),ТабЛЭП[Ключ],0),7)</f>
        <v>Y00021</v>
      </c>
      <c r="F998" s="278" t="str">
        <f>INDEX(ТабЛЭП[],MATCH(ТабТП[Код ПС]&amp;TRIM(G998),ТабЛЭП[Ключ],0),1)</f>
        <v>393-001-037</v>
      </c>
      <c r="G998" s="303" t="s">
        <v>188</v>
      </c>
      <c r="H998" s="280" t="str">
        <f>INDEX(ТабПС[],MATCH(I998,Подстанции,0),1)</f>
        <v>393-001</v>
      </c>
      <c r="I998" s="447" t="s">
        <v>153</v>
      </c>
      <c r="J998" s="328"/>
      <c r="K998" s="328"/>
      <c r="L998" s="328"/>
      <c r="M998" s="223"/>
      <c r="N998" s="328"/>
      <c r="O998" s="63"/>
      <c r="P998" s="328"/>
      <c r="Q998" s="328"/>
      <c r="R998" s="328"/>
      <c r="S998" s="328"/>
      <c r="T998" s="328"/>
      <c r="U998" s="328"/>
      <c r="V998" s="328"/>
      <c r="W998" s="328"/>
      <c r="X998" s="223"/>
      <c r="Y998" s="328"/>
      <c r="Z998" s="328"/>
      <c r="AA998" s="328"/>
      <c r="AB998" s="328"/>
      <c r="AC998" s="328"/>
      <c r="AD998" s="63"/>
      <c r="AE998" s="63"/>
      <c r="AF998" s="63"/>
      <c r="AG998" s="328"/>
      <c r="AH998" s="64"/>
      <c r="AI998" s="328"/>
      <c r="AJ998" s="420" t="s">
        <v>135</v>
      </c>
      <c r="AK998" s="328"/>
      <c r="AL998" s="328"/>
      <c r="AM998" s="210"/>
      <c r="AN998" s="263"/>
      <c r="AO998" s="263"/>
      <c r="AP998" s="263"/>
      <c r="AQ998" s="323"/>
      <c r="AR998" s="323"/>
      <c r="AS998" s="323"/>
      <c r="AT998" s="323"/>
      <c r="AU998" s="323"/>
      <c r="AV998" s="323"/>
      <c r="AW998" s="323"/>
      <c r="AX998" s="323"/>
      <c r="AY998" s="323"/>
      <c r="AZ998" s="323"/>
    </row>
    <row r="999" spans="1:52" s="61" customFormat="1" ht="15.75" hidden="1" customHeight="1" x14ac:dyDescent="0.25">
      <c r="A999" s="281" t="str">
        <f>CONCATENATE(F999,"-",C999)</f>
        <v>393-001-037-00664</v>
      </c>
      <c r="B999" s="261" t="str">
        <f>ТабТП[[#This Row],[Код ВЛ]]&amp;TRIM(ТабТП[[#This Row],[Наименование ТП]])</f>
        <v>393-001-037ТП 03-15 Калининград в/ч 56202 аб</v>
      </c>
      <c r="C999" s="281" t="s">
        <v>871</v>
      </c>
      <c r="D999" s="196" t="s">
        <v>3714</v>
      </c>
      <c r="E999" s="281" t="str">
        <f>INDEX(ТабЛЭП[],MATCH(ТабТП[Код ПС]&amp;TRIM(G999),ТабЛЭП[Ключ],0),7)</f>
        <v>Y00021</v>
      </c>
      <c r="F999" s="278" t="str">
        <f>INDEX(ТабЛЭП[],MATCH(ТабТП[Код ПС]&amp;TRIM(G999),ТабЛЭП[Ключ],0),1)</f>
        <v>393-001-037</v>
      </c>
      <c r="G999" s="303" t="s">
        <v>188</v>
      </c>
      <c r="H999" s="280" t="str">
        <f>INDEX(ТабПС[],MATCH(I999,Подстанции,0),1)</f>
        <v>393-001</v>
      </c>
      <c r="I999" s="447" t="s">
        <v>153</v>
      </c>
      <c r="J999" s="328"/>
      <c r="K999" s="328"/>
      <c r="L999" s="328"/>
      <c r="M999" s="223"/>
      <c r="N999" s="328"/>
      <c r="O999" s="328"/>
      <c r="P999" s="328"/>
      <c r="Q999" s="328"/>
      <c r="R999" s="328"/>
      <c r="S999" s="328"/>
      <c r="T999" s="328"/>
      <c r="U999" s="328"/>
      <c r="V999" s="328"/>
      <c r="W999" s="328"/>
      <c r="X999" s="223"/>
      <c r="Y999" s="328"/>
      <c r="Z999" s="328"/>
      <c r="AA999" s="328"/>
      <c r="AB999" s="328"/>
      <c r="AC999" s="328"/>
      <c r="AD999" s="328"/>
      <c r="AE999" s="328"/>
      <c r="AF999" s="328"/>
      <c r="AG999" s="328"/>
      <c r="AH999" s="322"/>
      <c r="AI999" s="328"/>
      <c r="AJ999" s="420" t="s">
        <v>135</v>
      </c>
      <c r="AK999" s="328"/>
      <c r="AL999" s="328"/>
      <c r="AM999" s="210"/>
      <c r="AN999" s="263"/>
      <c r="AO999" s="263"/>
      <c r="AP999" s="263"/>
      <c r="AQ999" s="323"/>
      <c r="AR999" s="323"/>
      <c r="AS999" s="323"/>
      <c r="AT999" s="323"/>
      <c r="AU999" s="323"/>
      <c r="AV999" s="323"/>
      <c r="AW999" s="323"/>
      <c r="AX999" s="323"/>
      <c r="AY999" s="323"/>
      <c r="AZ999" s="323"/>
    </row>
    <row r="1000" spans="1:52" s="61" customFormat="1" ht="15.75" hidden="1" customHeight="1" x14ac:dyDescent="0.25">
      <c r="A1000" s="281" t="str">
        <f>CONCATENATE(F1000,"-",C1000)</f>
        <v>393-001-037-00665</v>
      </c>
      <c r="B1000" s="261" t="str">
        <f>ТабТП[[#This Row],[Код ВЛ]]&amp;TRIM(ТабТП[[#This Row],[Наименование ТП]])</f>
        <v>393-001-037ТП 03-16 ул.Дзержинского ОАОАВС-Интернешнл аб</v>
      </c>
      <c r="C1000" s="281" t="s">
        <v>872</v>
      </c>
      <c r="D1000" s="196" t="s">
        <v>3715</v>
      </c>
      <c r="E1000" s="281" t="str">
        <f>INDEX(ТабЛЭП[],MATCH(ТабТП[Код ПС]&amp;TRIM(G1000),ТабЛЭП[Ключ],0),7)</f>
        <v>Y00021</v>
      </c>
      <c r="F1000" s="278" t="str">
        <f>INDEX(ТабЛЭП[],MATCH(ТабТП[Код ПС]&amp;TRIM(G1000),ТабЛЭП[Ключ],0),1)</f>
        <v>393-001-037</v>
      </c>
      <c r="G1000" s="303" t="s">
        <v>188</v>
      </c>
      <c r="H1000" s="280" t="str">
        <f>INDEX(ТабПС[],MATCH(I1000,Подстанции,0),1)</f>
        <v>393-001</v>
      </c>
      <c r="I1000" s="447" t="s">
        <v>153</v>
      </c>
      <c r="J1000" s="328"/>
      <c r="K1000" s="328"/>
      <c r="L1000" s="328"/>
      <c r="M1000" s="328"/>
      <c r="N1000" s="328"/>
      <c r="O1000" s="328"/>
      <c r="P1000" s="328"/>
      <c r="Q1000" s="328"/>
      <c r="R1000" s="328"/>
      <c r="S1000" s="328"/>
      <c r="T1000" s="328"/>
      <c r="U1000" s="328"/>
      <c r="V1000" s="328"/>
      <c r="W1000" s="328"/>
      <c r="X1000" s="328"/>
      <c r="Y1000" s="328"/>
      <c r="Z1000" s="328"/>
      <c r="AA1000" s="328"/>
      <c r="AB1000" s="328"/>
      <c r="AC1000" s="328"/>
      <c r="AD1000" s="328"/>
      <c r="AE1000" s="328"/>
      <c r="AF1000" s="328"/>
      <c r="AG1000" s="328"/>
      <c r="AH1000" s="322"/>
      <c r="AI1000" s="328"/>
      <c r="AJ1000" s="420" t="s">
        <v>135</v>
      </c>
      <c r="AK1000" s="328"/>
      <c r="AL1000" s="328"/>
      <c r="AM1000" s="210"/>
      <c r="AN1000" s="263"/>
      <c r="AO1000" s="263"/>
      <c r="AP1000" s="263"/>
      <c r="AQ1000" s="323"/>
      <c r="AR1000" s="323"/>
      <c r="AS1000" s="323"/>
      <c r="AT1000" s="323"/>
      <c r="AU1000" s="323"/>
      <c r="AV1000" s="323"/>
      <c r="AW1000" s="323"/>
      <c r="AX1000" s="323"/>
      <c r="AY1000" s="323"/>
      <c r="AZ1000" s="323"/>
    </row>
    <row r="1001" spans="1:52" s="61" customFormat="1" ht="15.75" hidden="1" customHeight="1" x14ac:dyDescent="0.25">
      <c r="A1001" s="281" t="str">
        <f>CONCATENATE(F1001,"-",C1001)</f>
        <v>393-001-037-00666</v>
      </c>
      <c r="B1001" s="261" t="str">
        <f>ТабТП[[#This Row],[Код ВЛ]]&amp;TRIM(ТабТП[[#This Row],[Наименование ТП]])</f>
        <v>393-001-037ТП 03-17 Зайцев М.И. аб</v>
      </c>
      <c r="C1001" s="281" t="s">
        <v>873</v>
      </c>
      <c r="D1001" s="196" t="s">
        <v>3716</v>
      </c>
      <c r="E1001" s="281" t="str">
        <f>INDEX(ТабЛЭП[],MATCH(ТабТП[Код ПС]&amp;TRIM(G1001),ТабЛЭП[Ключ],0),7)</f>
        <v>Y00021</v>
      </c>
      <c r="F1001" s="278" t="str">
        <f>INDEX(ТабЛЭП[],MATCH(ТабТП[Код ПС]&amp;TRIM(G1001),ТабЛЭП[Ключ],0),1)</f>
        <v>393-001-037</v>
      </c>
      <c r="G1001" s="303" t="s">
        <v>188</v>
      </c>
      <c r="H1001" s="280" t="str">
        <f>INDEX(ТабПС[],MATCH(I1001,Подстанции,0),1)</f>
        <v>393-001</v>
      </c>
      <c r="I1001" s="447" t="s">
        <v>153</v>
      </c>
      <c r="J1001" s="328"/>
      <c r="K1001" s="328"/>
      <c r="L1001" s="328"/>
      <c r="M1001" s="328"/>
      <c r="N1001" s="328"/>
      <c r="O1001" s="328"/>
      <c r="P1001" s="328"/>
      <c r="Q1001" s="328"/>
      <c r="R1001" s="328"/>
      <c r="S1001" s="328"/>
      <c r="T1001" s="328"/>
      <c r="U1001" s="328"/>
      <c r="V1001" s="328"/>
      <c r="W1001" s="328"/>
      <c r="X1001" s="328"/>
      <c r="Y1001" s="328"/>
      <c r="Z1001" s="328"/>
      <c r="AA1001" s="328"/>
      <c r="AB1001" s="328"/>
      <c r="AC1001" s="328"/>
      <c r="AD1001" s="328"/>
      <c r="AE1001" s="328"/>
      <c r="AF1001" s="328"/>
      <c r="AG1001" s="328"/>
      <c r="AH1001" s="322"/>
      <c r="AI1001" s="328"/>
      <c r="AJ1001" s="420" t="s">
        <v>135</v>
      </c>
      <c r="AK1001" s="328"/>
      <c r="AL1001" s="328"/>
      <c r="AM1001" s="210"/>
      <c r="AN1001" s="263"/>
      <c r="AO1001" s="263"/>
      <c r="AP1001" s="263"/>
      <c r="AQ1001" s="323"/>
      <c r="AR1001" s="323"/>
      <c r="AS1001" s="323"/>
      <c r="AT1001" s="323"/>
      <c r="AU1001" s="323"/>
      <c r="AV1001" s="323"/>
      <c r="AW1001" s="323"/>
      <c r="AX1001" s="323"/>
      <c r="AY1001" s="323"/>
      <c r="AZ1001" s="323"/>
    </row>
    <row r="1002" spans="1:52" s="61" customFormat="1" ht="15.75" hidden="1" customHeight="1" x14ac:dyDescent="0.25">
      <c r="A1002" s="281" t="str">
        <f>CONCATENATE(F1002,"-",C1002)</f>
        <v>393-001-037-00667</v>
      </c>
      <c r="B1002" s="261" t="str">
        <f>ТабТП[[#This Row],[Код ВЛ]]&amp;TRIM(ТабТП[[#This Row],[Наименование ТП]])</f>
        <v>393-001-037ТП 03-18 ООО ШахИнвест аб</v>
      </c>
      <c r="C1002" s="281" t="s">
        <v>874</v>
      </c>
      <c r="D1002" s="196" t="s">
        <v>3717</v>
      </c>
      <c r="E1002" s="281" t="str">
        <f>INDEX(ТабЛЭП[],MATCH(ТабТП[Код ПС]&amp;TRIM(G1002),ТабЛЭП[Ключ],0),7)</f>
        <v>Y00021</v>
      </c>
      <c r="F1002" s="278" t="str">
        <f>INDEX(ТабЛЭП[],MATCH(ТабТП[Код ПС]&amp;TRIM(G1002),ТабЛЭП[Ключ],0),1)</f>
        <v>393-001-037</v>
      </c>
      <c r="G1002" s="303" t="s">
        <v>188</v>
      </c>
      <c r="H1002" s="280" t="str">
        <f>INDEX(ТабПС[],MATCH(I1002,Подстанции,0),1)</f>
        <v>393-001</v>
      </c>
      <c r="I1002" s="447" t="s">
        <v>153</v>
      </c>
      <c r="J1002" s="328"/>
      <c r="K1002" s="328"/>
      <c r="L1002" s="328"/>
      <c r="M1002" s="328"/>
      <c r="N1002" s="328"/>
      <c r="O1002" s="328"/>
      <c r="P1002" s="328"/>
      <c r="Q1002" s="328"/>
      <c r="R1002" s="328"/>
      <c r="S1002" s="328"/>
      <c r="T1002" s="328"/>
      <c r="U1002" s="328"/>
      <c r="V1002" s="328"/>
      <c r="W1002" s="328"/>
      <c r="X1002" s="328"/>
      <c r="Y1002" s="328"/>
      <c r="Z1002" s="328"/>
      <c r="AA1002" s="328"/>
      <c r="AB1002" s="328"/>
      <c r="AC1002" s="328"/>
      <c r="AD1002" s="328"/>
      <c r="AE1002" s="328"/>
      <c r="AF1002" s="328"/>
      <c r="AG1002" s="328"/>
      <c r="AH1002" s="322"/>
      <c r="AI1002" s="328"/>
      <c r="AJ1002" s="420" t="s">
        <v>135</v>
      </c>
      <c r="AK1002" s="328"/>
      <c r="AL1002" s="328"/>
      <c r="AM1002" s="210"/>
      <c r="AN1002" s="263"/>
      <c r="AO1002" s="263"/>
      <c r="AP1002" s="263"/>
      <c r="AQ1002" s="323"/>
      <c r="AR1002" s="323"/>
      <c r="AS1002" s="323"/>
      <c r="AT1002" s="323"/>
      <c r="AU1002" s="323"/>
      <c r="AV1002" s="323"/>
      <c r="AW1002" s="323"/>
      <c r="AX1002" s="323"/>
      <c r="AY1002" s="323"/>
      <c r="AZ1002" s="323"/>
    </row>
    <row r="1003" spans="1:52" s="61" customFormat="1" ht="15.75" hidden="1" customHeight="1" x14ac:dyDescent="0.25">
      <c r="A1003" s="281" t="str">
        <f>CONCATENATE(F1003,"-",C1003)</f>
        <v>393-001-037-00668</v>
      </c>
      <c r="B1003" s="261" t="str">
        <f>ТабТП[[#This Row],[Код ВЛ]]&amp;TRIM(ТабТП[[#This Row],[Наименование ТП]])</f>
        <v>393-001-037ТП 03-19 К-д ООО Весенний Ильм аб</v>
      </c>
      <c r="C1003" s="281" t="s">
        <v>875</v>
      </c>
      <c r="D1003" s="196" t="s">
        <v>3718</v>
      </c>
      <c r="E1003" s="281" t="str">
        <f>INDEX(ТабЛЭП[],MATCH(ТабТП[Код ПС]&amp;TRIM(G1003),ТабЛЭП[Ключ],0),7)</f>
        <v>Y00021</v>
      </c>
      <c r="F1003" s="278" t="str">
        <f>INDEX(ТабЛЭП[],MATCH(ТабТП[Код ПС]&amp;TRIM(G1003),ТабЛЭП[Ключ],0),1)</f>
        <v>393-001-037</v>
      </c>
      <c r="G1003" s="303" t="s">
        <v>188</v>
      </c>
      <c r="H1003" s="280" t="str">
        <f>INDEX(ТабПС[],MATCH(I1003,Подстанции,0),1)</f>
        <v>393-001</v>
      </c>
      <c r="I1003" s="447" t="s">
        <v>153</v>
      </c>
      <c r="J1003" s="328"/>
      <c r="K1003" s="328"/>
      <c r="L1003" s="328"/>
      <c r="M1003" s="328"/>
      <c r="N1003" s="328"/>
      <c r="O1003" s="328"/>
      <c r="P1003" s="328"/>
      <c r="Q1003" s="328"/>
      <c r="R1003" s="328"/>
      <c r="S1003" s="328"/>
      <c r="T1003" s="328"/>
      <c r="U1003" s="328"/>
      <c r="V1003" s="328"/>
      <c r="W1003" s="328"/>
      <c r="X1003" s="328"/>
      <c r="Y1003" s="328"/>
      <c r="Z1003" s="328"/>
      <c r="AA1003" s="328"/>
      <c r="AB1003" s="328"/>
      <c r="AC1003" s="328"/>
      <c r="AD1003" s="328"/>
      <c r="AE1003" s="328"/>
      <c r="AF1003" s="328"/>
      <c r="AG1003" s="328"/>
      <c r="AH1003" s="322"/>
      <c r="AI1003" s="328"/>
      <c r="AJ1003" s="420" t="s">
        <v>135</v>
      </c>
      <c r="AK1003" s="328"/>
      <c r="AL1003" s="328"/>
      <c r="AM1003" s="210"/>
      <c r="AN1003" s="263"/>
      <c r="AO1003" s="263"/>
      <c r="AP1003" s="263"/>
      <c r="AQ1003" s="323"/>
      <c r="AR1003" s="323"/>
      <c r="AS1003" s="323"/>
      <c r="AT1003" s="323"/>
      <c r="AU1003" s="323"/>
      <c r="AV1003" s="323"/>
      <c r="AW1003" s="323"/>
      <c r="AX1003" s="323"/>
      <c r="AY1003" s="323"/>
      <c r="AZ1003" s="323"/>
    </row>
    <row r="1004" spans="1:52" s="61" customFormat="1" ht="15.75" hidden="1" customHeight="1" x14ac:dyDescent="0.25">
      <c r="A1004" s="281" t="str">
        <f>CONCATENATE(F1004,"-",C1004)</f>
        <v>393-001-037-00669</v>
      </c>
      <c r="B1004" s="261" t="str">
        <f>ТабТП[[#This Row],[Код ВЛ]]&amp;TRIM(ТабТП[[#This Row],[Наименование ТП]])</f>
        <v>393-001-037ТП 03-25 автосервис Балтгрупп аб</v>
      </c>
      <c r="C1004" s="281" t="s">
        <v>876</v>
      </c>
      <c r="D1004" s="196" t="s">
        <v>3719</v>
      </c>
      <c r="E1004" s="281" t="str">
        <f>INDEX(ТабЛЭП[],MATCH(ТабТП[Код ПС]&amp;TRIM(G1004),ТабЛЭП[Ключ],0),7)</f>
        <v>Y00021</v>
      </c>
      <c r="F1004" s="278" t="str">
        <f>INDEX(ТабЛЭП[],MATCH(ТабТП[Код ПС]&amp;TRIM(G1004),ТабЛЭП[Ключ],0),1)</f>
        <v>393-001-037</v>
      </c>
      <c r="G1004" s="303" t="s">
        <v>188</v>
      </c>
      <c r="H1004" s="280" t="str">
        <f>INDEX(ТабПС[],MATCH(I1004,Подстанции,0),1)</f>
        <v>393-001</v>
      </c>
      <c r="I1004" s="447" t="s">
        <v>153</v>
      </c>
      <c r="J1004" s="328"/>
      <c r="K1004" s="328"/>
      <c r="L1004" s="328"/>
      <c r="M1004" s="328"/>
      <c r="N1004" s="328"/>
      <c r="O1004" s="328"/>
      <c r="P1004" s="328"/>
      <c r="Q1004" s="328"/>
      <c r="R1004" s="328"/>
      <c r="S1004" s="328"/>
      <c r="T1004" s="328"/>
      <c r="U1004" s="328"/>
      <c r="V1004" s="328"/>
      <c r="W1004" s="328"/>
      <c r="X1004" s="328"/>
      <c r="Y1004" s="328"/>
      <c r="Z1004" s="328"/>
      <c r="AA1004" s="328"/>
      <c r="AB1004" s="328"/>
      <c r="AC1004" s="328"/>
      <c r="AD1004" s="328"/>
      <c r="AE1004" s="328"/>
      <c r="AF1004" s="328"/>
      <c r="AG1004" s="328"/>
      <c r="AH1004" s="322"/>
      <c r="AI1004" s="328"/>
      <c r="AJ1004" s="420" t="s">
        <v>135</v>
      </c>
      <c r="AK1004" s="328"/>
      <c r="AL1004" s="328"/>
      <c r="AM1004" s="210"/>
      <c r="AN1004" s="263"/>
      <c r="AO1004" s="263"/>
      <c r="AP1004" s="263"/>
      <c r="AQ1004" s="323"/>
      <c r="AR1004" s="323"/>
      <c r="AS1004" s="323"/>
      <c r="AT1004" s="323"/>
      <c r="AU1004" s="323"/>
      <c r="AV1004" s="323"/>
      <c r="AW1004" s="323"/>
      <c r="AX1004" s="323"/>
      <c r="AY1004" s="323"/>
      <c r="AZ1004" s="323"/>
    </row>
    <row r="1005" spans="1:52" s="61" customFormat="1" ht="15.75" hidden="1" customHeight="1" x14ac:dyDescent="0.25">
      <c r="A1005" s="281" t="str">
        <f>CONCATENATE(F1005,"-",C1005)</f>
        <v>393-001-037-00670</v>
      </c>
      <c r="B1005" s="261" t="str">
        <f>ТабТП[[#This Row],[Код ВЛ]]&amp;TRIM(ТабТП[[#This Row],[Наименование ТП]])</f>
        <v>393-001-037ТП 03-28 Клн-д ул.Двинская ОООКомплекс аб</v>
      </c>
      <c r="C1005" s="281" t="s">
        <v>877</v>
      </c>
      <c r="D1005" s="196" t="s">
        <v>3720</v>
      </c>
      <c r="E1005" s="281" t="str">
        <f>INDEX(ТабЛЭП[],MATCH(ТабТП[Код ПС]&amp;TRIM(G1005),ТабЛЭП[Ключ],0),7)</f>
        <v>Y00021</v>
      </c>
      <c r="F1005" s="278" t="str">
        <f>INDEX(ТабЛЭП[],MATCH(ТабТП[Код ПС]&amp;TRIM(G1005),ТабЛЭП[Ключ],0),1)</f>
        <v>393-001-037</v>
      </c>
      <c r="G1005" s="303" t="s">
        <v>188</v>
      </c>
      <c r="H1005" s="280" t="str">
        <f>INDEX(ТабПС[],MATCH(I1005,Подстанции,0),1)</f>
        <v>393-001</v>
      </c>
      <c r="I1005" s="447" t="s">
        <v>153</v>
      </c>
      <c r="J1005" s="328"/>
      <c r="K1005" s="328"/>
      <c r="L1005" s="328"/>
      <c r="M1005" s="328"/>
      <c r="N1005" s="328"/>
      <c r="O1005" s="328"/>
      <c r="P1005" s="328"/>
      <c r="Q1005" s="328"/>
      <c r="R1005" s="328"/>
      <c r="S1005" s="328"/>
      <c r="T1005" s="328"/>
      <c r="U1005" s="328"/>
      <c r="V1005" s="328"/>
      <c r="W1005" s="328"/>
      <c r="X1005" s="328"/>
      <c r="Y1005" s="328"/>
      <c r="Z1005" s="328"/>
      <c r="AA1005" s="328"/>
      <c r="AB1005" s="328"/>
      <c r="AC1005" s="328"/>
      <c r="AD1005" s="328"/>
      <c r="AE1005" s="328"/>
      <c r="AF1005" s="328"/>
      <c r="AG1005" s="328"/>
      <c r="AH1005" s="322"/>
      <c r="AI1005" s="328"/>
      <c r="AJ1005" s="420" t="s">
        <v>135</v>
      </c>
      <c r="AK1005" s="328"/>
      <c r="AL1005" s="328"/>
      <c r="AM1005" s="210"/>
      <c r="AN1005" s="263"/>
      <c r="AO1005" s="263"/>
      <c r="AP1005" s="263"/>
      <c r="AQ1005" s="323"/>
      <c r="AR1005" s="323"/>
      <c r="AS1005" s="323"/>
      <c r="AT1005" s="323"/>
      <c r="AU1005" s="323"/>
      <c r="AV1005" s="323"/>
      <c r="AW1005" s="323"/>
      <c r="AX1005" s="323"/>
      <c r="AY1005" s="323"/>
      <c r="AZ1005" s="323"/>
    </row>
    <row r="1006" spans="1:52" s="61" customFormat="1" ht="15.75" hidden="1" customHeight="1" x14ac:dyDescent="0.25">
      <c r="A1006" s="281" t="str">
        <f>CONCATENATE(F1006,"-",C1006)</f>
        <v>393-001-037-00671</v>
      </c>
      <c r="B1006" s="261" t="str">
        <f>ТабТП[[#This Row],[Код ВЛ]]&amp;TRIM(ТабТП[[#This Row],[Наименование ТП]])</f>
        <v>393-001-037ТП 03-29 ОООФабрика мебели Сильвия аб</v>
      </c>
      <c r="C1006" s="281" t="s">
        <v>878</v>
      </c>
      <c r="D1006" s="196" t="s">
        <v>3721</v>
      </c>
      <c r="E1006" s="281" t="str">
        <f>INDEX(ТабЛЭП[],MATCH(ТабТП[Код ПС]&amp;TRIM(G1006),ТабЛЭП[Ключ],0),7)</f>
        <v>Y00021</v>
      </c>
      <c r="F1006" s="278" t="str">
        <f>INDEX(ТабЛЭП[],MATCH(ТабТП[Код ПС]&amp;TRIM(G1006),ТабЛЭП[Ключ],0),1)</f>
        <v>393-001-037</v>
      </c>
      <c r="G1006" s="303" t="s">
        <v>188</v>
      </c>
      <c r="H1006" s="280" t="str">
        <f>INDEX(ТабПС[],MATCH(I1006,Подстанции,0),1)</f>
        <v>393-001</v>
      </c>
      <c r="I1006" s="447" t="s">
        <v>153</v>
      </c>
      <c r="J1006" s="328"/>
      <c r="K1006" s="328"/>
      <c r="L1006" s="328"/>
      <c r="M1006" s="328"/>
      <c r="N1006" s="328"/>
      <c r="O1006" s="328"/>
      <c r="P1006" s="328"/>
      <c r="Q1006" s="328"/>
      <c r="R1006" s="328"/>
      <c r="S1006" s="328"/>
      <c r="T1006" s="328"/>
      <c r="U1006" s="328"/>
      <c r="V1006" s="328"/>
      <c r="W1006" s="328"/>
      <c r="X1006" s="328"/>
      <c r="Y1006" s="328"/>
      <c r="Z1006" s="328"/>
      <c r="AA1006" s="328"/>
      <c r="AB1006" s="328"/>
      <c r="AC1006" s="328"/>
      <c r="AD1006" s="328"/>
      <c r="AE1006" s="328"/>
      <c r="AF1006" s="328"/>
      <c r="AG1006" s="328"/>
      <c r="AH1006" s="322"/>
      <c r="AI1006" s="328"/>
      <c r="AJ1006" s="420" t="s">
        <v>135</v>
      </c>
      <c r="AK1006" s="328"/>
      <c r="AL1006" s="328"/>
      <c r="AM1006" s="210"/>
      <c r="AN1006" s="263"/>
      <c r="AO1006" s="263"/>
      <c r="AP1006" s="263"/>
      <c r="AQ1006" s="323"/>
      <c r="AR1006" s="323"/>
      <c r="AS1006" s="323"/>
      <c r="AT1006" s="323"/>
      <c r="AU1006" s="323"/>
      <c r="AV1006" s="323"/>
      <c r="AW1006" s="323"/>
      <c r="AX1006" s="323"/>
      <c r="AY1006" s="323"/>
      <c r="AZ1006" s="323"/>
    </row>
    <row r="1007" spans="1:52" s="61" customFormat="1" ht="15.75" hidden="1" customHeight="1" x14ac:dyDescent="0.25">
      <c r="A1007" s="281" t="str">
        <f>CONCATENATE(F1007,"-",C1007)</f>
        <v>393-001-037-00672</v>
      </c>
      <c r="B1007" s="261" t="str">
        <f>ТабТП[[#This Row],[Код ВЛ]]&amp;TRIM(ТабТП[[#This Row],[Наименование ТП]])</f>
        <v>393-001-037ТП 03-30 СНТ Вишенка 2 аб</v>
      </c>
      <c r="C1007" s="281" t="s">
        <v>879</v>
      </c>
      <c r="D1007" s="196" t="s">
        <v>3722</v>
      </c>
      <c r="E1007" s="281" t="str">
        <f>INDEX(ТабЛЭП[],MATCH(ТабТП[Код ПС]&amp;TRIM(G1007),ТабЛЭП[Ключ],0),7)</f>
        <v>Y00021</v>
      </c>
      <c r="F1007" s="278" t="str">
        <f>INDEX(ТабЛЭП[],MATCH(ТабТП[Код ПС]&amp;TRIM(G1007),ТабЛЭП[Ключ],0),1)</f>
        <v>393-001-037</v>
      </c>
      <c r="G1007" s="303" t="s">
        <v>188</v>
      </c>
      <c r="H1007" s="280" t="str">
        <f>INDEX(ТабПС[],MATCH(I1007,Подстанции,0),1)</f>
        <v>393-001</v>
      </c>
      <c r="I1007" s="447" t="s">
        <v>153</v>
      </c>
      <c r="J1007" s="328"/>
      <c r="K1007" s="328"/>
      <c r="L1007" s="328"/>
      <c r="M1007" s="328"/>
      <c r="N1007" s="328"/>
      <c r="O1007" s="328"/>
      <c r="P1007" s="328"/>
      <c r="Q1007" s="328"/>
      <c r="R1007" s="328"/>
      <c r="S1007" s="328"/>
      <c r="T1007" s="328"/>
      <c r="U1007" s="328"/>
      <c r="V1007" s="328"/>
      <c r="W1007" s="328"/>
      <c r="X1007" s="328"/>
      <c r="Y1007" s="328"/>
      <c r="Z1007" s="328"/>
      <c r="AA1007" s="328"/>
      <c r="AB1007" s="328"/>
      <c r="AC1007" s="328"/>
      <c r="AD1007" s="328"/>
      <c r="AE1007" s="328"/>
      <c r="AF1007" s="328"/>
      <c r="AG1007" s="328"/>
      <c r="AH1007" s="322"/>
      <c r="AI1007" s="328"/>
      <c r="AJ1007" s="420" t="s">
        <v>135</v>
      </c>
      <c r="AK1007" s="328"/>
      <c r="AL1007" s="328"/>
      <c r="AM1007" s="210"/>
      <c r="AN1007" s="263"/>
      <c r="AO1007" s="263"/>
      <c r="AP1007" s="263"/>
      <c r="AQ1007" s="323"/>
      <c r="AR1007" s="323"/>
      <c r="AS1007" s="323"/>
      <c r="AT1007" s="323"/>
      <c r="AU1007" s="323"/>
      <c r="AV1007" s="323"/>
      <c r="AW1007" s="323"/>
      <c r="AX1007" s="323"/>
      <c r="AY1007" s="323"/>
      <c r="AZ1007" s="323"/>
    </row>
    <row r="1008" spans="1:52" s="61" customFormat="1" ht="15.75" hidden="1" customHeight="1" x14ac:dyDescent="0.25">
      <c r="A1008" s="281" t="str">
        <f>CONCATENATE(F1008,"-",C1008)</f>
        <v>393-001-037-00673</v>
      </c>
      <c r="B1008" s="261" t="str">
        <f>ТабТП[[#This Row],[Код ВЛ]]&amp;TRIM(ТабТП[[#This Row],[Наименование ТП]])</f>
        <v>393-001-037ТП 03-32 ОООЭльтрак-Плюс аб</v>
      </c>
      <c r="C1008" s="281" t="s">
        <v>880</v>
      </c>
      <c r="D1008" s="196" t="s">
        <v>3723</v>
      </c>
      <c r="E1008" s="281" t="str">
        <f>INDEX(ТабЛЭП[],MATCH(ТабТП[Код ПС]&amp;TRIM(G1008),ТабЛЭП[Ключ],0),7)</f>
        <v>Y00021</v>
      </c>
      <c r="F1008" s="8" t="str">
        <f>INDEX(ТабЛЭП[],MATCH(ТабТП[Код ПС]&amp;TRIM(G1008),ТабЛЭП[Ключ],0),1)</f>
        <v>393-001-037</v>
      </c>
      <c r="G1008" s="303" t="s">
        <v>188</v>
      </c>
      <c r="H1008" s="57" t="str">
        <f>INDEX(ТабПС[],MATCH(I1008,Подстанции,0),1)</f>
        <v>393-001</v>
      </c>
      <c r="I1008" s="447" t="s">
        <v>153</v>
      </c>
      <c r="O1008" s="328"/>
      <c r="AD1008" s="328"/>
      <c r="AE1008" s="328"/>
      <c r="AF1008" s="328"/>
      <c r="AH1008" s="322"/>
      <c r="AJ1008" s="330" t="s">
        <v>135</v>
      </c>
      <c r="AM1008" s="78"/>
      <c r="AN1008" s="263"/>
      <c r="AO1008" s="263"/>
      <c r="AP1008" s="263"/>
      <c r="AQ1008" s="76"/>
      <c r="AR1008" s="76"/>
      <c r="AS1008" s="76"/>
      <c r="AT1008" s="76"/>
      <c r="AU1008" s="76"/>
      <c r="AV1008" s="76"/>
      <c r="AW1008" s="76"/>
      <c r="AX1008" s="76"/>
      <c r="AY1008" s="76"/>
      <c r="AZ1008" s="323"/>
    </row>
    <row r="1009" spans="1:52" s="61" customFormat="1" ht="15.75" hidden="1" customHeight="1" x14ac:dyDescent="0.25">
      <c r="A1009" s="281" t="str">
        <f>CONCATENATE(F1009,"-",C1009)</f>
        <v>393-001-037-00674</v>
      </c>
      <c r="B1009" s="261" t="str">
        <f>ТабТП[[#This Row],[Код ВЛ]]&amp;TRIM(ТабТП[[#This Row],[Наименование ТП]])</f>
        <v>393-001-037ТП 03-33 аб. ОООХольц Мастер КЛД аб</v>
      </c>
      <c r="C1009" s="281" t="s">
        <v>881</v>
      </c>
      <c r="D1009" s="196" t="s">
        <v>3724</v>
      </c>
      <c r="E1009" s="281" t="str">
        <f>INDEX(ТабЛЭП[],MATCH(ТабТП[Код ПС]&amp;TRIM(G1009),ТабЛЭП[Ключ],0),7)</f>
        <v>Y00021</v>
      </c>
      <c r="F1009" s="8" t="str">
        <f>INDEX(ТабЛЭП[],MATCH(ТабТП[Код ПС]&amp;TRIM(G1009),ТабЛЭП[Ключ],0),1)</f>
        <v>393-001-037</v>
      </c>
      <c r="G1009" s="303" t="s">
        <v>188</v>
      </c>
      <c r="H1009" s="57" t="str">
        <f>INDEX(ТабПС[],MATCH(I1009,Подстанции,0),1)</f>
        <v>393-001</v>
      </c>
      <c r="I1009" s="447" t="s">
        <v>153</v>
      </c>
      <c r="N1009" s="328"/>
      <c r="T1009" s="328"/>
      <c r="U1009" s="328"/>
      <c r="V1009" s="328"/>
      <c r="W1009" s="328"/>
      <c r="X1009" s="328"/>
      <c r="AH1009" s="62"/>
      <c r="AJ1009" s="330" t="s">
        <v>135</v>
      </c>
      <c r="AM1009" s="78"/>
      <c r="AN1009" s="79"/>
      <c r="AO1009" s="263"/>
      <c r="AP1009" s="263"/>
      <c r="AQ1009" s="76"/>
      <c r="AR1009" s="76"/>
      <c r="AS1009" s="76"/>
      <c r="AT1009" s="76"/>
      <c r="AU1009" s="76"/>
      <c r="AV1009" s="76"/>
      <c r="AW1009" s="76"/>
      <c r="AX1009" s="76"/>
      <c r="AY1009" s="76"/>
      <c r="AZ1009" s="323"/>
    </row>
    <row r="1010" spans="1:52" s="61" customFormat="1" ht="15.75" hidden="1" customHeight="1" x14ac:dyDescent="0.25">
      <c r="A1010" s="281" t="str">
        <f>CONCATENATE(F1010,"-",C1010)</f>
        <v>393-001-038-00675</v>
      </c>
      <c r="B1010" s="261" t="str">
        <f>ТабТП[[#This Row],[Код ВЛ]]&amp;TRIM(ТабТП[[#This Row],[Наименование ТП]])</f>
        <v>393-001-038ТП 06-01 Поддубный</v>
      </c>
      <c r="C1010" s="281" t="s">
        <v>882</v>
      </c>
      <c r="D1010" s="196" t="s">
        <v>3725</v>
      </c>
      <c r="E1010" s="281" t="str">
        <f>INDEX(ТабЛЭП[],MATCH(ТабТП[Код ПС]&amp;TRIM(G1010),ТабЛЭП[Ключ],0),7)</f>
        <v>Y00039</v>
      </c>
      <c r="F1010" s="8" t="str">
        <f>INDEX(ТабЛЭП[],MATCH(ТабТП[Код ПС]&amp;TRIM(G1010),ТабЛЭП[Ключ],0),1)</f>
        <v>393-001-038</v>
      </c>
      <c r="G1010" s="303" t="s">
        <v>200</v>
      </c>
      <c r="H1010" s="57" t="str">
        <f>INDEX(ТабПС[],MATCH(I1010,Подстанции,0),1)</f>
        <v>393-001</v>
      </c>
      <c r="I1010" s="447" t="s">
        <v>153</v>
      </c>
      <c r="N1010" s="328"/>
      <c r="P1010" s="328"/>
      <c r="Q1010" s="328"/>
      <c r="T1010" s="328"/>
      <c r="U1010" s="328"/>
      <c r="V1010" s="328"/>
      <c r="W1010" s="328"/>
      <c r="X1010" s="328"/>
      <c r="AA1010" s="328"/>
      <c r="AH1010" s="62"/>
      <c r="AJ1010" s="330" t="s">
        <v>135</v>
      </c>
      <c r="AM1010" s="78"/>
      <c r="AN1010" s="263"/>
      <c r="AO1010" s="263"/>
      <c r="AP1010" s="263"/>
      <c r="AQ1010" s="76"/>
      <c r="AR1010" s="76"/>
      <c r="AS1010" s="76"/>
      <c r="AT1010" s="76"/>
      <c r="AU1010" s="76"/>
      <c r="AV1010" s="76"/>
      <c r="AW1010" s="76"/>
      <c r="AX1010" s="76"/>
      <c r="AY1010" s="76"/>
      <c r="AZ1010" s="323"/>
    </row>
    <row r="1011" spans="1:52" s="61" customFormat="1" ht="15.75" hidden="1" customHeight="1" x14ac:dyDescent="0.25">
      <c r="A1011" s="281" t="str">
        <f>CONCATENATE(F1011,"-",C1011)</f>
        <v>393-001-038-00676</v>
      </c>
      <c r="B1011" s="261" t="str">
        <f>ТабТП[[#This Row],[Код ВЛ]]&amp;TRIM(ТабТП[[#This Row],[Наименование ТП]])</f>
        <v>393-001-038ТП 06-02 Яблоневка</v>
      </c>
      <c r="C1011" s="281" t="s">
        <v>883</v>
      </c>
      <c r="D1011" s="196" t="s">
        <v>3726</v>
      </c>
      <c r="E1011" s="281" t="str">
        <f>INDEX(ТабЛЭП[],MATCH(ТабТП[Код ПС]&amp;TRIM(G1011),ТабЛЭП[Ключ],0),7)</f>
        <v>Y00039</v>
      </c>
      <c r="F1011" s="8" t="str">
        <f>INDEX(ТабЛЭП[],MATCH(ТабТП[Код ПС]&amp;TRIM(G1011),ТабЛЭП[Ключ],0),1)</f>
        <v>393-001-038</v>
      </c>
      <c r="G1011" s="303" t="s">
        <v>200</v>
      </c>
      <c r="H1011" s="57" t="str">
        <f>INDEX(ТабПС[],MATCH(I1011,Подстанции,0),1)</f>
        <v>393-001</v>
      </c>
      <c r="I1011" s="447" t="s">
        <v>153</v>
      </c>
      <c r="AH1011" s="62"/>
      <c r="AJ1011" s="330" t="s">
        <v>135</v>
      </c>
      <c r="AM1011" s="78"/>
      <c r="AN1011" s="263"/>
      <c r="AO1011" s="263"/>
      <c r="AP1011" s="263"/>
      <c r="AQ1011" s="76"/>
      <c r="AR1011" s="76"/>
      <c r="AS1011" s="76"/>
      <c r="AT1011" s="76"/>
      <c r="AU1011" s="76"/>
      <c r="AV1011" s="76"/>
      <c r="AW1011" s="76"/>
      <c r="AX1011" s="76"/>
      <c r="AY1011" s="76"/>
      <c r="AZ1011" s="323"/>
    </row>
    <row r="1012" spans="1:52" s="61" customFormat="1" ht="15.75" hidden="1" customHeight="1" x14ac:dyDescent="0.25">
      <c r="A1012" s="281" t="str">
        <f>CONCATENATE(F1012,"-",C1012)</f>
        <v>393-001-038-00677</v>
      </c>
      <c r="B1012" s="261" t="str">
        <f>ТабТП[[#This Row],[Код ВЛ]]&amp;TRIM(ТабТП[[#This Row],[Наименование ТП]])</f>
        <v>393-001-038ТП 06-03 Подлесное</v>
      </c>
      <c r="C1012" s="281" t="s">
        <v>884</v>
      </c>
      <c r="D1012" s="196" t="s">
        <v>3727</v>
      </c>
      <c r="E1012" s="281" t="str">
        <f>INDEX(ТабЛЭП[],MATCH(ТабТП[Код ПС]&amp;TRIM(G1012),ТабЛЭП[Ключ],0),7)</f>
        <v>Y00039</v>
      </c>
      <c r="F1012" s="8" t="str">
        <f>INDEX(ТабЛЭП[],MATCH(ТабТП[Код ПС]&amp;TRIM(G1012),ТабЛЭП[Ключ],0),1)</f>
        <v>393-001-038</v>
      </c>
      <c r="G1012" s="303" t="s">
        <v>200</v>
      </c>
      <c r="H1012" s="57" t="str">
        <f>INDEX(ТабПС[],MATCH(I1012,Подстанции,0),1)</f>
        <v>393-001</v>
      </c>
      <c r="I1012" s="447" t="s">
        <v>153</v>
      </c>
      <c r="AH1012" s="62"/>
      <c r="AJ1012" s="330" t="s">
        <v>135</v>
      </c>
      <c r="AM1012" s="78"/>
      <c r="AN1012" s="263"/>
      <c r="AO1012" s="263"/>
      <c r="AP1012" s="263"/>
      <c r="AQ1012" s="76"/>
      <c r="AR1012" s="76"/>
      <c r="AS1012" s="76"/>
      <c r="AT1012" s="76"/>
      <c r="AU1012" s="76"/>
      <c r="AV1012" s="76"/>
      <c r="AW1012" s="76"/>
      <c r="AX1012" s="76"/>
      <c r="AY1012" s="76"/>
      <c r="AZ1012" s="323"/>
    </row>
    <row r="1013" spans="1:52" s="61" customFormat="1" ht="15.75" hidden="1" customHeight="1" x14ac:dyDescent="0.25">
      <c r="A1013" s="281" t="str">
        <f>CONCATENATE(F1013,"-",C1013)</f>
        <v>393-001-038-00678</v>
      </c>
      <c r="B1013" s="261" t="str">
        <f>ТабТП[[#This Row],[Код ВЛ]]&amp;TRIM(ТабТП[[#This Row],[Наименование ТП]])</f>
        <v>393-001-038ТП 06-04 Яблоневка</v>
      </c>
      <c r="C1013" s="281" t="s">
        <v>885</v>
      </c>
      <c r="D1013" s="196" t="s">
        <v>3728</v>
      </c>
      <c r="E1013" s="281" t="str">
        <f>INDEX(ТабЛЭП[],MATCH(ТабТП[Код ПС]&amp;TRIM(G1013),ТабЛЭП[Ключ],0),7)</f>
        <v>Y00039</v>
      </c>
      <c r="F1013" s="8" t="str">
        <f>INDEX(ТабЛЭП[],MATCH(ТабТП[Код ПС]&amp;TRIM(G1013),ТабЛЭП[Ключ],0),1)</f>
        <v>393-001-038</v>
      </c>
      <c r="G1013" s="303" t="s">
        <v>200</v>
      </c>
      <c r="H1013" s="57" t="str">
        <f>INDEX(ТабПС[],MATCH(I1013,Подстанции,0),1)</f>
        <v>393-001</v>
      </c>
      <c r="I1013" s="447" t="s">
        <v>153</v>
      </c>
      <c r="J1013" s="328"/>
      <c r="V1013" s="328"/>
      <c r="AC1013" s="328"/>
      <c r="AH1013" s="62"/>
      <c r="AJ1013" s="330" t="s">
        <v>135</v>
      </c>
      <c r="AM1013" s="78"/>
      <c r="AN1013" s="263"/>
      <c r="AO1013" s="263"/>
      <c r="AP1013" s="263"/>
      <c r="AQ1013" s="76"/>
      <c r="AR1013" s="76"/>
      <c r="AS1013" s="76"/>
      <c r="AT1013" s="76"/>
      <c r="AU1013" s="76"/>
      <c r="AV1013" s="76"/>
      <c r="AW1013" s="76"/>
      <c r="AX1013" s="76"/>
      <c r="AY1013" s="76"/>
      <c r="AZ1013" s="323"/>
    </row>
    <row r="1014" spans="1:52" s="61" customFormat="1" ht="15.75" hidden="1" customHeight="1" x14ac:dyDescent="0.25">
      <c r="A1014" s="281" t="str">
        <f>CONCATENATE(F1014,"-",C1014)</f>
        <v>393-001-038-00679</v>
      </c>
      <c r="B1014" s="261" t="str">
        <f>ТабТП[[#This Row],[Код ВЛ]]&amp;TRIM(ТабТП[[#This Row],[Наименование ТП]])</f>
        <v>393-001-038ТП 06-05 Яблоневка</v>
      </c>
      <c r="C1014" s="281" t="s">
        <v>886</v>
      </c>
      <c r="D1014" s="196" t="s">
        <v>3729</v>
      </c>
      <c r="E1014" s="281" t="str">
        <f>INDEX(ТабЛЭП[],MATCH(ТабТП[Код ПС]&amp;TRIM(G1014),ТабЛЭП[Ключ],0),7)</f>
        <v>Y00039</v>
      </c>
      <c r="F1014" s="8" t="str">
        <f>INDEX(ТабЛЭП[],MATCH(ТабТП[Код ПС]&amp;TRIM(G1014),ТабЛЭП[Ключ],0),1)</f>
        <v>393-001-038</v>
      </c>
      <c r="G1014" s="303" t="s">
        <v>200</v>
      </c>
      <c r="H1014" s="57" t="str">
        <f>INDEX(ТабПС[],MATCH(I1014,Подстанции,0),1)</f>
        <v>393-001</v>
      </c>
      <c r="I1014" s="447" t="s">
        <v>153</v>
      </c>
      <c r="J1014" s="328"/>
      <c r="K1014" s="328"/>
      <c r="L1014" s="328"/>
      <c r="M1014" s="328"/>
      <c r="N1014" s="328"/>
      <c r="O1014" s="328"/>
      <c r="P1014" s="328"/>
      <c r="Q1014" s="328"/>
      <c r="R1014" s="328"/>
      <c r="S1014" s="328"/>
      <c r="T1014" s="328"/>
      <c r="U1014" s="328"/>
      <c r="V1014" s="328"/>
      <c r="W1014" s="328"/>
      <c r="X1014" s="328"/>
      <c r="Y1014" s="328"/>
      <c r="Z1014" s="328"/>
      <c r="AA1014" s="328"/>
      <c r="AB1014" s="328"/>
      <c r="AC1014" s="328"/>
      <c r="AD1014" s="328"/>
      <c r="AE1014" s="328"/>
      <c r="AF1014" s="328"/>
      <c r="AG1014" s="328"/>
      <c r="AH1014" s="322"/>
      <c r="AI1014" s="328"/>
      <c r="AJ1014" s="330" t="s">
        <v>135</v>
      </c>
      <c r="AK1014" s="328"/>
      <c r="AL1014" s="328"/>
      <c r="AM1014" s="210"/>
      <c r="AN1014" s="263"/>
      <c r="AO1014" s="263"/>
      <c r="AP1014" s="263"/>
      <c r="AQ1014" s="323"/>
      <c r="AR1014" s="323"/>
      <c r="AS1014" s="323"/>
      <c r="AT1014" s="323"/>
      <c r="AU1014" s="323"/>
      <c r="AV1014" s="323"/>
      <c r="AW1014" s="323"/>
      <c r="AX1014" s="323"/>
      <c r="AY1014" s="323"/>
      <c r="AZ1014" s="323"/>
    </row>
    <row r="1015" spans="1:52" s="61" customFormat="1" ht="15.75" hidden="1" customHeight="1" x14ac:dyDescent="0.25">
      <c r="A1015" s="281" t="str">
        <f>CONCATENATE(F1015,"-",C1015)</f>
        <v>393-001-038-00680</v>
      </c>
      <c r="B1015" s="261" t="str">
        <f>ТабТП[[#This Row],[Код ВЛ]]&amp;TRIM(ТабТП[[#This Row],[Наименование ТП]])</f>
        <v>393-001-038ТП 06-06 Поддубный</v>
      </c>
      <c r="C1015" s="281" t="s">
        <v>887</v>
      </c>
      <c r="D1015" s="196" t="s">
        <v>3730</v>
      </c>
      <c r="E1015" s="281" t="str">
        <f>INDEX(ТабЛЭП[],MATCH(ТабТП[Код ПС]&amp;TRIM(G1015),ТабЛЭП[Ключ],0),7)</f>
        <v>Y00039</v>
      </c>
      <c r="F1015" s="8" t="str">
        <f>INDEX(ТабЛЭП[],MATCH(ТабТП[Код ПС]&amp;TRIM(G1015),ТабЛЭП[Ключ],0),1)</f>
        <v>393-001-038</v>
      </c>
      <c r="G1015" s="303" t="s">
        <v>200</v>
      </c>
      <c r="H1015" s="57" t="str">
        <f>INDEX(ТабПС[],MATCH(I1015,Подстанции,0),1)</f>
        <v>393-001</v>
      </c>
      <c r="I1015" s="447" t="s">
        <v>153</v>
      </c>
      <c r="J1015" s="328"/>
      <c r="K1015" s="328"/>
      <c r="L1015" s="328"/>
      <c r="M1015" s="328"/>
      <c r="N1015" s="328"/>
      <c r="O1015" s="328"/>
      <c r="P1015" s="328"/>
      <c r="Q1015" s="328"/>
      <c r="R1015" s="328"/>
      <c r="S1015" s="328"/>
      <c r="T1015" s="328"/>
      <c r="U1015" s="328"/>
      <c r="V1015" s="328"/>
      <c r="W1015" s="328"/>
      <c r="X1015" s="328"/>
      <c r="Y1015" s="328"/>
      <c r="Z1015" s="328"/>
      <c r="AA1015" s="328"/>
      <c r="AB1015" s="328"/>
      <c r="AC1015" s="328"/>
      <c r="AD1015" s="328"/>
      <c r="AE1015" s="328"/>
      <c r="AF1015" s="328"/>
      <c r="AG1015" s="328"/>
      <c r="AH1015" s="322"/>
      <c r="AI1015" s="328"/>
      <c r="AJ1015" s="330" t="s">
        <v>135</v>
      </c>
      <c r="AK1015" s="328"/>
      <c r="AL1015" s="328"/>
      <c r="AM1015" s="210"/>
      <c r="AN1015" s="263"/>
      <c r="AO1015" s="263"/>
      <c r="AP1015" s="263"/>
      <c r="AQ1015" s="323"/>
      <c r="AR1015" s="323"/>
      <c r="AS1015" s="323"/>
      <c r="AT1015" s="323"/>
      <c r="AU1015" s="323"/>
      <c r="AV1015" s="323"/>
      <c r="AW1015" s="323"/>
      <c r="AX1015" s="323"/>
      <c r="AY1015" s="323"/>
      <c r="AZ1015" s="323"/>
    </row>
    <row r="1016" spans="1:52" s="61" customFormat="1" ht="15.75" hidden="1" customHeight="1" x14ac:dyDescent="0.25">
      <c r="A1016" s="281" t="str">
        <f>CONCATENATE(F1016,"-",C1016)</f>
        <v>393-001-038-00681</v>
      </c>
      <c r="B1016" s="261" t="str">
        <f>ТабТП[[#This Row],[Код ВЛ]]&amp;TRIM(ТабТП[[#This Row],[Наименование ТП]])</f>
        <v>393-001-038ТП 06-07 Полевое</v>
      </c>
      <c r="C1016" s="281" t="s">
        <v>888</v>
      </c>
      <c r="D1016" s="196" t="s">
        <v>3731</v>
      </c>
      <c r="E1016" s="281" t="str">
        <f>INDEX(ТабЛЭП[],MATCH(ТабТП[Код ПС]&amp;TRIM(G1016),ТабЛЭП[Ключ],0),7)</f>
        <v>Y00039</v>
      </c>
      <c r="F1016" s="8" t="str">
        <f>INDEX(ТабЛЭП[],MATCH(ТабТП[Код ПС]&amp;TRIM(G1016),ТабЛЭП[Ключ],0),1)</f>
        <v>393-001-038</v>
      </c>
      <c r="G1016" s="303" t="s">
        <v>200</v>
      </c>
      <c r="H1016" s="57" t="str">
        <f>INDEX(ТабПС[],MATCH(I1016,Подстанции,0),1)</f>
        <v>393-001</v>
      </c>
      <c r="I1016" s="447" t="s">
        <v>153</v>
      </c>
      <c r="J1016" s="328"/>
      <c r="K1016" s="328"/>
      <c r="L1016" s="328"/>
      <c r="M1016" s="328"/>
      <c r="N1016" s="328"/>
      <c r="O1016" s="328"/>
      <c r="P1016" s="328"/>
      <c r="Q1016" s="328"/>
      <c r="R1016" s="328"/>
      <c r="S1016" s="328"/>
      <c r="T1016" s="328"/>
      <c r="U1016" s="328"/>
      <c r="V1016" s="328"/>
      <c r="W1016" s="328"/>
      <c r="X1016" s="328"/>
      <c r="Y1016" s="328"/>
      <c r="Z1016" s="328"/>
      <c r="AA1016" s="328"/>
      <c r="AB1016" s="328"/>
      <c r="AC1016" s="328"/>
      <c r="AD1016" s="328"/>
      <c r="AE1016" s="328"/>
      <c r="AF1016" s="328"/>
      <c r="AG1016" s="328"/>
      <c r="AH1016" s="322"/>
      <c r="AI1016" s="328"/>
      <c r="AJ1016" s="330" t="s">
        <v>135</v>
      </c>
      <c r="AK1016" s="328"/>
      <c r="AL1016" s="328"/>
      <c r="AM1016" s="210"/>
      <c r="AN1016" s="263"/>
      <c r="AO1016" s="263"/>
      <c r="AP1016" s="263"/>
      <c r="AQ1016" s="323"/>
      <c r="AR1016" s="323"/>
      <c r="AS1016" s="323"/>
      <c r="AT1016" s="323"/>
      <c r="AU1016" s="323"/>
      <c r="AV1016" s="323"/>
      <c r="AW1016" s="323"/>
      <c r="AX1016" s="323"/>
      <c r="AY1016" s="323"/>
      <c r="AZ1016" s="323"/>
    </row>
    <row r="1017" spans="1:52" s="61" customFormat="1" ht="15.75" hidden="1" customHeight="1" x14ac:dyDescent="0.25">
      <c r="A1017" s="281" t="str">
        <f>CONCATENATE(F1017,"-",C1017)</f>
        <v>393-001-038-00682</v>
      </c>
      <c r="B1017" s="261" t="str">
        <f>ТабТП[[#This Row],[Код ВЛ]]&amp;TRIM(ТабТП[[#This Row],[Наименование ТП]])</f>
        <v>393-001-038ТП 06-09 Голубево Фонд культуры Зов аб</v>
      </c>
      <c r="C1017" s="281" t="s">
        <v>889</v>
      </c>
      <c r="D1017" s="196" t="s">
        <v>3732</v>
      </c>
      <c r="E1017" s="281" t="str">
        <f>INDEX(ТабЛЭП[],MATCH(ТабТП[Код ПС]&amp;TRIM(G1017),ТабЛЭП[Ключ],0),7)</f>
        <v>Y00039</v>
      </c>
      <c r="F1017" s="8" t="str">
        <f>INDEX(ТабЛЭП[],MATCH(ТабТП[Код ПС]&amp;TRIM(G1017),ТабЛЭП[Ключ],0),1)</f>
        <v>393-001-038</v>
      </c>
      <c r="G1017" s="303" t="s">
        <v>200</v>
      </c>
      <c r="H1017" s="57" t="str">
        <f>INDEX(ТабПС[],MATCH(I1017,Подстанции,0),1)</f>
        <v>393-001</v>
      </c>
      <c r="I1017" s="447" t="s">
        <v>153</v>
      </c>
      <c r="J1017" s="328"/>
      <c r="K1017" s="328"/>
      <c r="L1017" s="328"/>
      <c r="M1017" s="328"/>
      <c r="N1017" s="328"/>
      <c r="O1017" s="328"/>
      <c r="P1017" s="328"/>
      <c r="Q1017" s="328"/>
      <c r="R1017" s="328"/>
      <c r="S1017" s="328"/>
      <c r="T1017" s="328"/>
      <c r="U1017" s="328"/>
      <c r="V1017" s="328"/>
      <c r="W1017" s="328"/>
      <c r="X1017" s="328"/>
      <c r="Y1017" s="328"/>
      <c r="Z1017" s="328"/>
      <c r="AA1017" s="328"/>
      <c r="AB1017" s="328"/>
      <c r="AC1017" s="328"/>
      <c r="AD1017" s="328"/>
      <c r="AE1017" s="328"/>
      <c r="AF1017" s="328"/>
      <c r="AG1017" s="328"/>
      <c r="AH1017" s="322"/>
      <c r="AI1017" s="328"/>
      <c r="AJ1017" s="330" t="s">
        <v>135</v>
      </c>
      <c r="AK1017" s="328"/>
      <c r="AL1017" s="328"/>
      <c r="AM1017" s="210"/>
      <c r="AN1017" s="263"/>
      <c r="AO1017" s="263"/>
      <c r="AP1017" s="263"/>
      <c r="AQ1017" s="323"/>
      <c r="AR1017" s="323"/>
      <c r="AS1017" s="323"/>
      <c r="AT1017" s="323"/>
      <c r="AU1017" s="323"/>
      <c r="AV1017" s="323"/>
      <c r="AW1017" s="323"/>
      <c r="AX1017" s="323"/>
      <c r="AY1017" s="323"/>
      <c r="AZ1017" s="323"/>
    </row>
    <row r="1018" spans="1:52" s="61" customFormat="1" ht="15.75" hidden="1" customHeight="1" x14ac:dyDescent="0.25">
      <c r="A1018" s="281" t="str">
        <f>CONCATENATE(F1018,"-",C1018)</f>
        <v>393-001-038-00683</v>
      </c>
      <c r="B1018" s="261" t="str">
        <f>ТабТП[[#This Row],[Код ВЛ]]&amp;TRIM(ТабТП[[#This Row],[Наименование ТП]])</f>
        <v>393-001-038ТП 06-11 Голубево ФГУ Упр.Кал-дмелиовохоз н/щ аб</v>
      </c>
      <c r="C1018" s="281" t="s">
        <v>890</v>
      </c>
      <c r="D1018" s="196" t="s">
        <v>3733</v>
      </c>
      <c r="E1018" s="281" t="str">
        <f>INDEX(ТабЛЭП[],MATCH(ТабТП[Код ПС]&amp;TRIM(G1018),ТабЛЭП[Ключ],0),7)</f>
        <v>Y00039</v>
      </c>
      <c r="F1018" s="8" t="str">
        <f>INDEX(ТабЛЭП[],MATCH(ТабТП[Код ПС]&amp;TRIM(G1018),ТабЛЭП[Ключ],0),1)</f>
        <v>393-001-038</v>
      </c>
      <c r="G1018" s="303" t="s">
        <v>200</v>
      </c>
      <c r="H1018" s="57" t="str">
        <f>INDEX(ТабПС[],MATCH(I1018,Подстанции,0),1)</f>
        <v>393-001</v>
      </c>
      <c r="I1018" s="447" t="s">
        <v>153</v>
      </c>
      <c r="J1018" s="328"/>
      <c r="K1018" s="328"/>
      <c r="L1018" s="328"/>
      <c r="M1018" s="328"/>
      <c r="N1018" s="328"/>
      <c r="O1018" s="328"/>
      <c r="P1018" s="328"/>
      <c r="Q1018" s="328"/>
      <c r="R1018" s="328"/>
      <c r="S1018" s="328"/>
      <c r="T1018" s="328"/>
      <c r="U1018" s="328"/>
      <c r="V1018" s="328"/>
      <c r="W1018" s="328"/>
      <c r="X1018" s="328"/>
      <c r="Y1018" s="328"/>
      <c r="Z1018" s="328"/>
      <c r="AA1018" s="328"/>
      <c r="AB1018" s="328"/>
      <c r="AC1018" s="328"/>
      <c r="AD1018" s="328"/>
      <c r="AE1018" s="328"/>
      <c r="AF1018" s="328"/>
      <c r="AG1018" s="328"/>
      <c r="AH1018" s="322"/>
      <c r="AI1018" s="328"/>
      <c r="AJ1018" s="330" t="s">
        <v>135</v>
      </c>
      <c r="AK1018" s="328"/>
      <c r="AL1018" s="328"/>
      <c r="AM1018" s="210"/>
      <c r="AN1018" s="263"/>
      <c r="AO1018" s="263"/>
      <c r="AP1018" s="263"/>
      <c r="AQ1018" s="323"/>
      <c r="AR1018" s="323"/>
      <c r="AS1018" s="323"/>
      <c r="AT1018" s="323"/>
      <c r="AU1018" s="323"/>
      <c r="AV1018" s="323"/>
      <c r="AW1018" s="323"/>
      <c r="AX1018" s="323"/>
      <c r="AY1018" s="323"/>
      <c r="AZ1018" s="323"/>
    </row>
    <row r="1019" spans="1:52" s="61" customFormat="1" ht="15.75" hidden="1" customHeight="1" x14ac:dyDescent="0.25">
      <c r="A1019" s="281" t="str">
        <f>CONCATENATE(F1019,"-",C1019)</f>
        <v>393-001-038-00684</v>
      </c>
      <c r="B1019" s="261" t="str">
        <f>ТабТП[[#This Row],[Код ВЛ]]&amp;TRIM(ТабТП[[#This Row],[Наименование ТП]])</f>
        <v>393-001-038ТП 06-12 Поддубное Ферм.хоз. Горюнов аб</v>
      </c>
      <c r="C1019" s="281" t="s">
        <v>891</v>
      </c>
      <c r="D1019" s="196" t="s">
        <v>3734</v>
      </c>
      <c r="E1019" s="281" t="str">
        <f>INDEX(ТабЛЭП[],MATCH(ТабТП[Код ПС]&amp;TRIM(G1019),ТабЛЭП[Ключ],0),7)</f>
        <v>Y00039</v>
      </c>
      <c r="F1019" s="8" t="str">
        <f>INDEX(ТабЛЭП[],MATCH(ТабТП[Код ПС]&amp;TRIM(G1019),ТабЛЭП[Ключ],0),1)</f>
        <v>393-001-038</v>
      </c>
      <c r="G1019" s="303" t="s">
        <v>200</v>
      </c>
      <c r="H1019" s="57" t="str">
        <f>INDEX(ТабПС[],MATCH(I1019,Подстанции,0),1)</f>
        <v>393-001</v>
      </c>
      <c r="I1019" s="447" t="s">
        <v>153</v>
      </c>
      <c r="J1019" s="328"/>
      <c r="K1019" s="328"/>
      <c r="L1019" s="328"/>
      <c r="M1019" s="328"/>
      <c r="N1019" s="328"/>
      <c r="O1019" s="328"/>
      <c r="P1019" s="328"/>
      <c r="Q1019" s="328"/>
      <c r="R1019" s="328"/>
      <c r="S1019" s="328"/>
      <c r="T1019" s="328"/>
      <c r="U1019" s="328"/>
      <c r="V1019" s="328"/>
      <c r="W1019" s="328"/>
      <c r="X1019" s="328"/>
      <c r="Y1019" s="328"/>
      <c r="Z1019" s="328"/>
      <c r="AA1019" s="328"/>
      <c r="AB1019" s="328"/>
      <c r="AC1019" s="328"/>
      <c r="AD1019" s="328"/>
      <c r="AE1019" s="328"/>
      <c r="AF1019" s="328"/>
      <c r="AG1019" s="328"/>
      <c r="AH1019" s="322"/>
      <c r="AI1019" s="328"/>
      <c r="AJ1019" s="330" t="s">
        <v>135</v>
      </c>
      <c r="AK1019" s="328"/>
      <c r="AL1019" s="328"/>
      <c r="AM1019" s="210"/>
      <c r="AN1019" s="263"/>
      <c r="AO1019" s="263"/>
      <c r="AP1019" s="263"/>
      <c r="AQ1019" s="323"/>
      <c r="AR1019" s="323"/>
      <c r="AS1019" s="323"/>
      <c r="AT1019" s="323"/>
      <c r="AU1019" s="323"/>
      <c r="AV1019" s="323"/>
      <c r="AW1019" s="323"/>
      <c r="AX1019" s="323"/>
      <c r="AY1019" s="323"/>
      <c r="AZ1019" s="323"/>
    </row>
    <row r="1020" spans="1:52" s="61" customFormat="1" ht="15.75" hidden="1" customHeight="1" x14ac:dyDescent="0.25">
      <c r="A1020" s="281" t="str">
        <f>CONCATENATE(F1020,"-",C1020)</f>
        <v>393-001-038-00685</v>
      </c>
      <c r="B1020" s="261" t="str">
        <f>ТабТП[[#This Row],[Код ВЛ]]&amp;TRIM(ТабТП[[#This Row],[Наименование ТП]])</f>
        <v>393-001-038ТП 06-13 Голубево ж/д аб</v>
      </c>
      <c r="C1020" s="281" t="s">
        <v>892</v>
      </c>
      <c r="D1020" s="196" t="s">
        <v>3735</v>
      </c>
      <c r="E1020" s="281" t="str">
        <f>INDEX(ТабЛЭП[],MATCH(ТабТП[Код ПС]&amp;TRIM(G1020),ТабЛЭП[Ключ],0),7)</f>
        <v>Y00039</v>
      </c>
      <c r="F1020" s="8" t="str">
        <f>INDEX(ТабЛЭП[],MATCH(ТабТП[Код ПС]&amp;TRIM(G1020),ТабЛЭП[Ключ],0),1)</f>
        <v>393-001-038</v>
      </c>
      <c r="G1020" s="303" t="s">
        <v>200</v>
      </c>
      <c r="H1020" s="57" t="str">
        <f>INDEX(ТабПС[],MATCH(I1020,Подстанции,0),1)</f>
        <v>393-001</v>
      </c>
      <c r="I1020" s="447" t="s">
        <v>153</v>
      </c>
      <c r="J1020" s="328"/>
      <c r="K1020" s="328"/>
      <c r="L1020" s="328"/>
      <c r="M1020" s="328"/>
      <c r="N1020" s="328"/>
      <c r="O1020" s="328"/>
      <c r="P1020" s="328"/>
      <c r="Q1020" s="328"/>
      <c r="R1020" s="328"/>
      <c r="S1020" s="328"/>
      <c r="T1020" s="328"/>
      <c r="U1020" s="328"/>
      <c r="V1020" s="328"/>
      <c r="W1020" s="328"/>
      <c r="X1020" s="328"/>
      <c r="Y1020" s="328"/>
      <c r="Z1020" s="328"/>
      <c r="AA1020" s="328"/>
      <c r="AB1020" s="328"/>
      <c r="AC1020" s="328"/>
      <c r="AD1020" s="328"/>
      <c r="AE1020" s="328"/>
      <c r="AF1020" s="328"/>
      <c r="AG1020" s="328"/>
      <c r="AH1020" s="322"/>
      <c r="AI1020" s="328"/>
      <c r="AJ1020" s="330" t="s">
        <v>135</v>
      </c>
      <c r="AK1020" s="328"/>
      <c r="AL1020" s="328"/>
      <c r="AM1020" s="210"/>
      <c r="AN1020" s="263"/>
      <c r="AO1020" s="263"/>
      <c r="AP1020" s="263"/>
      <c r="AQ1020" s="323"/>
      <c r="AR1020" s="323"/>
      <c r="AS1020" s="323"/>
      <c r="AT1020" s="323"/>
      <c r="AU1020" s="323"/>
      <c r="AV1020" s="323"/>
      <c r="AW1020" s="323"/>
      <c r="AX1020" s="323"/>
      <c r="AY1020" s="323"/>
      <c r="AZ1020" s="323"/>
    </row>
    <row r="1021" spans="1:52" s="61" customFormat="1" ht="15.75" hidden="1" customHeight="1" x14ac:dyDescent="0.25">
      <c r="A1021" s="281" t="str">
        <f>CONCATENATE(F1021,"-",C1021)</f>
        <v>393-001-038-00686</v>
      </c>
      <c r="B1021" s="261" t="str">
        <f>ТабТП[[#This Row],[Код ВЛ]]&amp;TRIM(ТабТП[[#This Row],[Наименование ТП]])</f>
        <v>393-001-038ТП 06-14 Яблоневка</v>
      </c>
      <c r="C1021" s="281" t="s">
        <v>893</v>
      </c>
      <c r="D1021" s="196" t="s">
        <v>3736</v>
      </c>
      <c r="E1021" s="281" t="str">
        <f>INDEX(ТабЛЭП[],MATCH(ТабТП[Код ПС]&amp;TRIM(G1021),ТабЛЭП[Ключ],0),7)</f>
        <v>Y00039</v>
      </c>
      <c r="F1021" s="8" t="str">
        <f>INDEX(ТабЛЭП[],MATCH(ТабТП[Код ПС]&amp;TRIM(G1021),ТабЛЭП[Ключ],0),1)</f>
        <v>393-001-038</v>
      </c>
      <c r="G1021" s="303" t="s">
        <v>200</v>
      </c>
      <c r="H1021" s="57" t="str">
        <f>INDEX(ТабПС[],MATCH(I1021,Подстанции,0),1)</f>
        <v>393-001</v>
      </c>
      <c r="I1021" s="447" t="s">
        <v>153</v>
      </c>
      <c r="J1021" s="328"/>
      <c r="K1021" s="328"/>
      <c r="L1021" s="328"/>
      <c r="M1021" s="328"/>
      <c r="N1021" s="328"/>
      <c r="O1021" s="328"/>
      <c r="P1021" s="328"/>
      <c r="Q1021" s="328"/>
      <c r="R1021" s="328"/>
      <c r="S1021" s="328"/>
      <c r="T1021" s="328"/>
      <c r="U1021" s="328"/>
      <c r="V1021" s="328"/>
      <c r="W1021" s="328"/>
      <c r="X1021" s="328"/>
      <c r="Y1021" s="328"/>
      <c r="Z1021" s="328"/>
      <c r="AA1021" s="328"/>
      <c r="AB1021" s="328"/>
      <c r="AC1021" s="328"/>
      <c r="AD1021" s="328"/>
      <c r="AE1021" s="328"/>
      <c r="AF1021" s="328"/>
      <c r="AG1021" s="328"/>
      <c r="AH1021" s="322"/>
      <c r="AI1021" s="328"/>
      <c r="AJ1021" s="330" t="s">
        <v>135</v>
      </c>
      <c r="AK1021" s="328"/>
      <c r="AL1021" s="328"/>
      <c r="AM1021" s="210"/>
      <c r="AN1021" s="263"/>
      <c r="AO1021" s="263"/>
      <c r="AP1021" s="263"/>
      <c r="AQ1021" s="323"/>
      <c r="AR1021" s="323"/>
      <c r="AS1021" s="323"/>
      <c r="AT1021" s="323"/>
      <c r="AU1021" s="323"/>
      <c r="AV1021" s="323"/>
      <c r="AW1021" s="323"/>
      <c r="AX1021" s="323"/>
      <c r="AY1021" s="323"/>
      <c r="AZ1021" s="323"/>
    </row>
    <row r="1022" spans="1:52" s="61" customFormat="1" ht="15.75" hidden="1" customHeight="1" x14ac:dyDescent="0.25">
      <c r="A1022" s="281" t="str">
        <f>CONCATENATE(F1022,"-",C1022)</f>
        <v>393-001-038-00687</v>
      </c>
      <c r="B1022" s="261" t="str">
        <f>ТабТП[[#This Row],[Код ВЛ]]&amp;TRIM(ТабТП[[#This Row],[Наименование ТП]])</f>
        <v>393-001-038ТП 06-15 Прибрежный с/о Лазурное аб</v>
      </c>
      <c r="C1022" s="281" t="s">
        <v>894</v>
      </c>
      <c r="D1022" s="196" t="s">
        <v>3737</v>
      </c>
      <c r="E1022" s="281" t="str">
        <f>INDEX(ТабЛЭП[],MATCH(ТабТП[Код ПС]&amp;TRIM(G1022),ТабЛЭП[Ключ],0),7)</f>
        <v>Y00039</v>
      </c>
      <c r="F1022" s="8" t="str">
        <f>INDEX(ТабЛЭП[],MATCH(ТабТП[Код ПС]&amp;TRIM(G1022),ТабЛЭП[Ключ],0),1)</f>
        <v>393-001-038</v>
      </c>
      <c r="G1022" s="303" t="s">
        <v>200</v>
      </c>
      <c r="H1022" s="57" t="str">
        <f>INDEX(ТабПС[],MATCH(I1022,Подстанции,0),1)</f>
        <v>393-001</v>
      </c>
      <c r="I1022" s="447" t="s">
        <v>153</v>
      </c>
      <c r="J1022" s="328"/>
      <c r="K1022" s="328"/>
      <c r="L1022" s="328"/>
      <c r="M1022" s="328"/>
      <c r="N1022" s="328"/>
      <c r="O1022" s="328"/>
      <c r="P1022" s="328"/>
      <c r="Q1022" s="328"/>
      <c r="R1022" s="328"/>
      <c r="S1022" s="328"/>
      <c r="T1022" s="328"/>
      <c r="U1022" s="328"/>
      <c r="V1022" s="328"/>
      <c r="W1022" s="328"/>
      <c r="X1022" s="328"/>
      <c r="Y1022" s="328"/>
      <c r="Z1022" s="328"/>
      <c r="AA1022" s="328"/>
      <c r="AB1022" s="328"/>
      <c r="AC1022" s="328"/>
      <c r="AD1022" s="328"/>
      <c r="AE1022" s="328"/>
      <c r="AF1022" s="328"/>
      <c r="AG1022" s="328"/>
      <c r="AH1022" s="322"/>
      <c r="AI1022" s="328"/>
      <c r="AJ1022" s="330" t="s">
        <v>135</v>
      </c>
      <c r="AK1022" s="328"/>
      <c r="AL1022" s="328"/>
      <c r="AM1022" s="210"/>
      <c r="AN1022" s="263"/>
      <c r="AO1022" s="263"/>
      <c r="AP1022" s="263"/>
      <c r="AQ1022" s="323"/>
      <c r="AR1022" s="323"/>
      <c r="AS1022" s="323"/>
      <c r="AT1022" s="323"/>
      <c r="AU1022" s="323"/>
      <c r="AV1022" s="323"/>
      <c r="AW1022" s="323"/>
      <c r="AX1022" s="323"/>
      <c r="AY1022" s="323"/>
      <c r="AZ1022" s="323"/>
    </row>
    <row r="1023" spans="1:52" s="61" customFormat="1" ht="15.75" hidden="1" customHeight="1" x14ac:dyDescent="0.25">
      <c r="A1023" s="281" t="str">
        <f>CONCATENATE(F1023,"-",C1023)</f>
        <v>393-001-038-00688</v>
      </c>
      <c r="B1023" s="261" t="str">
        <f>ТабТП[[#This Row],[Код ВЛ]]&amp;TRIM(ТабТП[[#This Row],[Наименование ТП]])</f>
        <v>393-001-038ТП 06-16 Полевое</v>
      </c>
      <c r="C1023" s="281" t="s">
        <v>895</v>
      </c>
      <c r="D1023" s="196" t="s">
        <v>3738</v>
      </c>
      <c r="E1023" s="281" t="str">
        <f>INDEX(ТабЛЭП[],MATCH(ТабТП[Код ПС]&amp;TRIM(G1023),ТабЛЭП[Ключ],0),7)</f>
        <v>Y00039</v>
      </c>
      <c r="F1023" s="8" t="str">
        <f>INDEX(ТабЛЭП[],MATCH(ТабТП[Код ПС]&amp;TRIM(G1023),ТабЛЭП[Ключ],0),1)</f>
        <v>393-001-038</v>
      </c>
      <c r="G1023" s="303" t="s">
        <v>200</v>
      </c>
      <c r="H1023" s="57" t="str">
        <f>INDEX(ТабПС[],MATCH(I1023,Подстанции,0),1)</f>
        <v>393-001</v>
      </c>
      <c r="I1023" s="447" t="s">
        <v>153</v>
      </c>
      <c r="J1023" s="328"/>
      <c r="K1023" s="328"/>
      <c r="L1023" s="328"/>
      <c r="M1023" s="328"/>
      <c r="N1023" s="328"/>
      <c r="O1023" s="328"/>
      <c r="P1023" s="328"/>
      <c r="Q1023" s="328"/>
      <c r="R1023" s="328"/>
      <c r="S1023" s="328"/>
      <c r="T1023" s="328"/>
      <c r="U1023" s="328"/>
      <c r="V1023" s="328"/>
      <c r="W1023" s="328"/>
      <c r="X1023" s="328"/>
      <c r="Y1023" s="328"/>
      <c r="Z1023" s="328"/>
      <c r="AA1023" s="328"/>
      <c r="AB1023" s="328"/>
      <c r="AC1023" s="328"/>
      <c r="AD1023" s="328"/>
      <c r="AE1023" s="328"/>
      <c r="AF1023" s="328"/>
      <c r="AG1023" s="328"/>
      <c r="AH1023" s="322"/>
      <c r="AI1023" s="328"/>
      <c r="AJ1023" s="330" t="s">
        <v>135</v>
      </c>
      <c r="AK1023" s="328"/>
      <c r="AL1023" s="328"/>
      <c r="AM1023" s="210"/>
      <c r="AN1023" s="263"/>
      <c r="AO1023" s="263"/>
      <c r="AP1023" s="263"/>
      <c r="AQ1023" s="323"/>
      <c r="AR1023" s="323"/>
      <c r="AS1023" s="323"/>
      <c r="AT1023" s="323"/>
      <c r="AU1023" s="323"/>
      <c r="AV1023" s="323"/>
      <c r="AW1023" s="323"/>
      <c r="AX1023" s="323"/>
      <c r="AY1023" s="323"/>
      <c r="AZ1023" s="323"/>
    </row>
    <row r="1024" spans="1:52" s="61" customFormat="1" ht="15.75" hidden="1" customHeight="1" x14ac:dyDescent="0.25">
      <c r="A1024" s="281" t="str">
        <f>CONCATENATE(F1024,"-",C1024)</f>
        <v>393-001-038-00689</v>
      </c>
      <c r="B1024" s="261" t="str">
        <f>ТабТП[[#This Row],[Код ВЛ]]&amp;TRIM(ТабТП[[#This Row],[Наименование ТП]])</f>
        <v>393-001-038ТП 06-17 Заречное</v>
      </c>
      <c r="C1024" s="281" t="s">
        <v>896</v>
      </c>
      <c r="D1024" s="196" t="s">
        <v>3739</v>
      </c>
      <c r="E1024" s="281" t="str">
        <f>INDEX(ТабЛЭП[],MATCH(ТабТП[Код ПС]&amp;TRIM(G1024),ТабЛЭП[Ключ],0),7)</f>
        <v>Y00039</v>
      </c>
      <c r="F1024" s="8" t="str">
        <f>INDEX(ТабЛЭП[],MATCH(ТабТП[Код ПС]&amp;TRIM(G1024),ТабЛЭП[Ключ],0),1)</f>
        <v>393-001-038</v>
      </c>
      <c r="G1024" s="303" t="s">
        <v>200</v>
      </c>
      <c r="H1024" s="57" t="str">
        <f>INDEX(ТабПС[],MATCH(I1024,Подстанции,0),1)</f>
        <v>393-001</v>
      </c>
      <c r="I1024" s="447" t="s">
        <v>153</v>
      </c>
      <c r="J1024" s="328"/>
      <c r="K1024" s="328"/>
      <c r="L1024" s="328"/>
      <c r="M1024" s="328"/>
      <c r="N1024" s="328"/>
      <c r="O1024" s="328"/>
      <c r="P1024" s="328"/>
      <c r="Q1024" s="328"/>
      <c r="R1024" s="328"/>
      <c r="S1024" s="328"/>
      <c r="T1024" s="328"/>
      <c r="U1024" s="328"/>
      <c r="V1024" s="328"/>
      <c r="W1024" s="328"/>
      <c r="X1024" s="328"/>
      <c r="Y1024" s="328"/>
      <c r="Z1024" s="328"/>
      <c r="AA1024" s="328"/>
      <c r="AB1024" s="328"/>
      <c r="AC1024" s="328"/>
      <c r="AD1024" s="328"/>
      <c r="AE1024" s="328"/>
      <c r="AF1024" s="328"/>
      <c r="AG1024" s="328"/>
      <c r="AH1024" s="322"/>
      <c r="AI1024" s="328"/>
      <c r="AJ1024" s="330" t="s">
        <v>135</v>
      </c>
      <c r="AK1024" s="328"/>
      <c r="AL1024" s="328"/>
      <c r="AM1024" s="210"/>
      <c r="AN1024" s="263"/>
      <c r="AO1024" s="263"/>
      <c r="AP1024" s="263"/>
      <c r="AQ1024" s="323"/>
      <c r="AR1024" s="323"/>
      <c r="AS1024" s="323"/>
      <c r="AT1024" s="323"/>
      <c r="AU1024" s="323"/>
      <c r="AV1024" s="323"/>
      <c r="AW1024" s="323"/>
      <c r="AX1024" s="323"/>
      <c r="AY1024" s="323"/>
      <c r="AZ1024" s="323"/>
    </row>
    <row r="1025" spans="1:52" s="61" customFormat="1" ht="15.75" hidden="1" customHeight="1" x14ac:dyDescent="0.25">
      <c r="A1025" s="281" t="str">
        <f>CONCATENATE(F1025,"-",C1025)</f>
        <v>393-001-038-00690</v>
      </c>
      <c r="B1025" s="261" t="str">
        <f>ТабТП[[#This Row],[Код ВЛ]]&amp;TRIM(ТабТП[[#This Row],[Наименование ТП]])</f>
        <v>393-001-038ТП 06-18 Прибрежный Ферм.хоз.Федюшина аб</v>
      </c>
      <c r="C1025" s="281" t="s">
        <v>897</v>
      </c>
      <c r="D1025" s="196" t="s">
        <v>3740</v>
      </c>
      <c r="E1025" s="281" t="str">
        <f>INDEX(ТабЛЭП[],MATCH(ТабТП[Код ПС]&amp;TRIM(G1025),ТабЛЭП[Ключ],0),7)</f>
        <v>Y00039</v>
      </c>
      <c r="F1025" s="278" t="str">
        <f>INDEX(ТабЛЭП[],MATCH(ТабТП[Код ПС]&amp;TRIM(G1025),ТабЛЭП[Ключ],0),1)</f>
        <v>393-001-038</v>
      </c>
      <c r="G1025" s="303" t="s">
        <v>200</v>
      </c>
      <c r="H1025" s="280" t="str">
        <f>INDEX(ТабПС[],MATCH(I1025,Подстанции,0),1)</f>
        <v>393-001</v>
      </c>
      <c r="I1025" s="447" t="s">
        <v>153</v>
      </c>
      <c r="J1025" s="328"/>
      <c r="K1025" s="328"/>
      <c r="L1025" s="328"/>
      <c r="M1025" s="328"/>
      <c r="N1025" s="328"/>
      <c r="O1025" s="328"/>
      <c r="P1025" s="328"/>
      <c r="Q1025" s="328"/>
      <c r="R1025" s="328"/>
      <c r="S1025" s="328"/>
      <c r="T1025" s="328"/>
      <c r="U1025" s="328"/>
      <c r="V1025" s="328"/>
      <c r="W1025" s="328"/>
      <c r="X1025" s="328"/>
      <c r="Y1025" s="328"/>
      <c r="Z1025" s="328"/>
      <c r="AA1025" s="328"/>
      <c r="AB1025" s="328"/>
      <c r="AC1025" s="328"/>
      <c r="AD1025" s="328"/>
      <c r="AE1025" s="328"/>
      <c r="AF1025" s="328"/>
      <c r="AG1025" s="328"/>
      <c r="AH1025" s="322"/>
      <c r="AI1025" s="328"/>
      <c r="AJ1025" s="330" t="s">
        <v>135</v>
      </c>
      <c r="AK1025" s="328"/>
      <c r="AL1025" s="328"/>
      <c r="AM1025" s="210"/>
      <c r="AN1025" s="263"/>
      <c r="AO1025" s="263"/>
      <c r="AP1025" s="263"/>
      <c r="AQ1025" s="323"/>
      <c r="AR1025" s="323"/>
      <c r="AS1025" s="323"/>
      <c r="AT1025" s="323"/>
      <c r="AU1025" s="323"/>
      <c r="AV1025" s="323"/>
      <c r="AW1025" s="323"/>
      <c r="AX1025" s="323"/>
      <c r="AY1025" s="323"/>
      <c r="AZ1025" s="323"/>
    </row>
    <row r="1026" spans="1:52" s="61" customFormat="1" ht="15.75" hidden="1" customHeight="1" x14ac:dyDescent="0.25">
      <c r="A1026" s="281" t="str">
        <f>CONCATENATE(F1026,"-",C1026)</f>
        <v>393-001-038-00691</v>
      </c>
      <c r="B1026" s="261" t="str">
        <f>ТабТП[[#This Row],[Код ВЛ]]&amp;TRIM(ТабТП[[#This Row],[Наименование ТП]])</f>
        <v>393-001-038ТП 06-19 Прибрежный с/о Мечта</v>
      </c>
      <c r="C1026" s="281" t="s">
        <v>898</v>
      </c>
      <c r="D1026" s="196" t="s">
        <v>3741</v>
      </c>
      <c r="E1026" s="281" t="str">
        <f>INDEX(ТабЛЭП[],MATCH(ТабТП[Код ПС]&amp;TRIM(G1026),ТабЛЭП[Ключ],0),7)</f>
        <v>Y00039</v>
      </c>
      <c r="F1026" s="8" t="str">
        <f>INDEX(ТабЛЭП[],MATCH(ТабТП[Код ПС]&amp;TRIM(G1026),ТабЛЭП[Ключ],0),1)</f>
        <v>393-001-038</v>
      </c>
      <c r="G1026" s="303" t="s">
        <v>200</v>
      </c>
      <c r="H1026" s="57" t="str">
        <f>INDEX(ТабПС[],MATCH(I1026,Подстанции,0),1)</f>
        <v>393-001</v>
      </c>
      <c r="I1026" s="447" t="s">
        <v>153</v>
      </c>
      <c r="J1026" s="328"/>
      <c r="K1026" s="328"/>
      <c r="L1026" s="328"/>
      <c r="M1026" s="328"/>
      <c r="N1026" s="328"/>
      <c r="O1026" s="328"/>
      <c r="P1026" s="328"/>
      <c r="Q1026" s="328"/>
      <c r="R1026" s="328"/>
      <c r="S1026" s="328"/>
      <c r="T1026" s="328"/>
      <c r="U1026" s="328"/>
      <c r="V1026" s="328"/>
      <c r="W1026" s="328"/>
      <c r="X1026" s="328"/>
      <c r="Y1026" s="328"/>
      <c r="Z1026" s="328"/>
      <c r="AA1026" s="328"/>
      <c r="AB1026" s="328"/>
      <c r="AC1026" s="328"/>
      <c r="AD1026" s="328"/>
      <c r="AE1026" s="328"/>
      <c r="AF1026" s="328"/>
      <c r="AG1026" s="328"/>
      <c r="AH1026" s="322"/>
      <c r="AI1026" s="328"/>
      <c r="AJ1026" s="330" t="s">
        <v>135</v>
      </c>
      <c r="AK1026" s="328"/>
      <c r="AL1026" s="328"/>
      <c r="AM1026" s="210"/>
      <c r="AN1026" s="263"/>
      <c r="AO1026" s="263"/>
      <c r="AP1026" s="263"/>
      <c r="AQ1026" s="323"/>
      <c r="AR1026" s="323"/>
      <c r="AS1026" s="323"/>
      <c r="AT1026" s="323"/>
      <c r="AU1026" s="323"/>
      <c r="AV1026" s="323"/>
      <c r="AW1026" s="323"/>
      <c r="AX1026" s="323"/>
      <c r="AY1026" s="323"/>
      <c r="AZ1026" s="323"/>
    </row>
    <row r="1027" spans="1:52" s="61" customFormat="1" ht="15.75" hidden="1" customHeight="1" x14ac:dyDescent="0.25">
      <c r="A1027" s="281" t="str">
        <f>CONCATENATE(F1027,"-",C1027)</f>
        <v>393-001-038-00692</v>
      </c>
      <c r="B1027" s="261" t="str">
        <f>ТабТП[[#This Row],[Код ВЛ]]&amp;TRIM(ТабТП[[#This Row],[Наименование ТП]])</f>
        <v>393-001-038ТП 06-20 Прибрежный с/о Мечта аб</v>
      </c>
      <c r="C1027" s="281" t="s">
        <v>2621</v>
      </c>
      <c r="D1027" s="196" t="s">
        <v>3742</v>
      </c>
      <c r="E1027" s="281" t="str">
        <f>INDEX(ТабЛЭП[],MATCH(ТабТП[Код ПС]&amp;TRIM(G1027),ТабЛЭП[Ключ],0),7)</f>
        <v>Y00039</v>
      </c>
      <c r="F1027" s="8" t="str">
        <f>INDEX(ТабЛЭП[],MATCH(ТабТП[Код ПС]&amp;TRIM(G1027),ТабЛЭП[Ключ],0),1)</f>
        <v>393-001-038</v>
      </c>
      <c r="G1027" s="303" t="s">
        <v>200</v>
      </c>
      <c r="H1027" s="57" t="str">
        <f>INDEX(ТабПС[],MATCH(I1027,Подстанции,0),1)</f>
        <v>393-001</v>
      </c>
      <c r="I1027" s="447" t="s">
        <v>153</v>
      </c>
      <c r="J1027" s="328"/>
      <c r="K1027" s="328"/>
      <c r="L1027" s="328"/>
      <c r="M1027" s="328"/>
      <c r="N1027" s="328"/>
      <c r="O1027" s="328"/>
      <c r="P1027" s="328"/>
      <c r="Q1027" s="328"/>
      <c r="R1027" s="328"/>
      <c r="S1027" s="328"/>
      <c r="T1027" s="328"/>
      <c r="U1027" s="328"/>
      <c r="V1027" s="328"/>
      <c r="W1027" s="328"/>
      <c r="X1027" s="328"/>
      <c r="Y1027" s="328"/>
      <c r="Z1027" s="328"/>
      <c r="AA1027" s="328"/>
      <c r="AB1027" s="328"/>
      <c r="AC1027" s="328"/>
      <c r="AD1027" s="328"/>
      <c r="AE1027" s="328"/>
      <c r="AF1027" s="328"/>
      <c r="AG1027" s="328"/>
      <c r="AH1027" s="322"/>
      <c r="AI1027" s="328"/>
      <c r="AJ1027" s="330" t="s">
        <v>135</v>
      </c>
      <c r="AK1027" s="328"/>
      <c r="AL1027" s="328"/>
      <c r="AM1027" s="210"/>
      <c r="AN1027" s="263"/>
      <c r="AO1027" s="263"/>
      <c r="AP1027" s="263"/>
      <c r="AQ1027" s="323"/>
      <c r="AR1027" s="323"/>
      <c r="AS1027" s="323"/>
      <c r="AT1027" s="323"/>
      <c r="AU1027" s="323"/>
      <c r="AV1027" s="323"/>
      <c r="AW1027" s="323"/>
      <c r="AX1027" s="323"/>
      <c r="AY1027" s="323"/>
      <c r="AZ1027" s="323"/>
    </row>
    <row r="1028" spans="1:52" s="61" customFormat="1" ht="15.75" hidden="1" customHeight="1" x14ac:dyDescent="0.25">
      <c r="A1028" s="281" t="str">
        <f>CONCATENATE(F1028,"-",C1028)</f>
        <v>393-001-038-00693</v>
      </c>
      <c r="B1028" s="261" t="str">
        <f>ТабТП[[#This Row],[Код ВЛ]]&amp;TRIM(ТабТП[[#This Row],[Наименование ТП]])</f>
        <v>393-001-038ТП 06-22 Прибрежный ООО ДСУ-1 аб</v>
      </c>
      <c r="C1028" s="281" t="s">
        <v>899</v>
      </c>
      <c r="D1028" s="196" t="s">
        <v>3743</v>
      </c>
      <c r="E1028" s="281" t="str">
        <f>INDEX(ТабЛЭП[],MATCH(ТабТП[Код ПС]&amp;TRIM(G1028),ТабЛЭП[Ключ],0),7)</f>
        <v>Y00039</v>
      </c>
      <c r="F1028" s="8" t="str">
        <f>INDEX(ТабЛЭП[],MATCH(ТабТП[Код ПС]&amp;TRIM(G1028),ТабЛЭП[Ключ],0),1)</f>
        <v>393-001-038</v>
      </c>
      <c r="G1028" s="303" t="s">
        <v>200</v>
      </c>
      <c r="H1028" s="57" t="str">
        <f>INDEX(ТабПС[],MATCH(I1028,Подстанции,0),1)</f>
        <v>393-001</v>
      </c>
      <c r="I1028" s="447" t="s">
        <v>153</v>
      </c>
      <c r="J1028" s="328"/>
      <c r="K1028" s="328"/>
      <c r="L1028" s="328"/>
      <c r="M1028" s="328"/>
      <c r="N1028" s="328"/>
      <c r="O1028" s="328"/>
      <c r="P1028" s="328"/>
      <c r="Q1028" s="328"/>
      <c r="R1028" s="328"/>
      <c r="S1028" s="328"/>
      <c r="T1028" s="328"/>
      <c r="U1028" s="328"/>
      <c r="V1028" s="328"/>
      <c r="W1028" s="328"/>
      <c r="X1028" s="328"/>
      <c r="Y1028" s="328"/>
      <c r="Z1028" s="328"/>
      <c r="AA1028" s="328"/>
      <c r="AB1028" s="328"/>
      <c r="AC1028" s="328"/>
      <c r="AD1028" s="328"/>
      <c r="AE1028" s="328"/>
      <c r="AF1028" s="328"/>
      <c r="AG1028" s="328"/>
      <c r="AH1028" s="322"/>
      <c r="AI1028" s="328"/>
      <c r="AJ1028" s="330" t="s">
        <v>135</v>
      </c>
      <c r="AK1028" s="328"/>
      <c r="AL1028" s="328"/>
      <c r="AM1028" s="210"/>
      <c r="AN1028" s="263"/>
      <c r="AO1028" s="263"/>
      <c r="AP1028" s="263"/>
      <c r="AQ1028" s="323"/>
      <c r="AR1028" s="323"/>
      <c r="AS1028" s="323"/>
      <c r="AT1028" s="323"/>
      <c r="AU1028" s="323"/>
      <c r="AV1028" s="323"/>
      <c r="AW1028" s="323"/>
      <c r="AX1028" s="323"/>
      <c r="AY1028" s="323"/>
      <c r="AZ1028" s="323"/>
    </row>
    <row r="1029" spans="1:52" s="61" customFormat="1" ht="15.75" hidden="1" customHeight="1" x14ac:dyDescent="0.25">
      <c r="A1029" s="281" t="str">
        <f>CONCATENATE(F1029,"-",C1029)</f>
        <v>393-001-038-00694</v>
      </c>
      <c r="B1029" s="261" t="str">
        <f>ТабТП[[#This Row],[Код ВЛ]]&amp;TRIM(ТабТП[[#This Row],[Наименование ТП]])</f>
        <v>393-001-038ТП 06-23 Прибрежный Дорожно-строит.предприя аб</v>
      </c>
      <c r="C1029" s="281" t="s">
        <v>2622</v>
      </c>
      <c r="D1029" s="196" t="s">
        <v>3744</v>
      </c>
      <c r="E1029" s="281" t="str">
        <f>INDEX(ТабЛЭП[],MATCH(ТабТП[Код ПС]&amp;TRIM(G1029),ТабЛЭП[Ключ],0),7)</f>
        <v>Y00039</v>
      </c>
      <c r="F1029" s="8" t="str">
        <f>INDEX(ТабЛЭП[],MATCH(ТабТП[Код ПС]&amp;TRIM(G1029),ТабЛЭП[Ключ],0),1)</f>
        <v>393-001-038</v>
      </c>
      <c r="G1029" s="303" t="s">
        <v>200</v>
      </c>
      <c r="H1029" s="57" t="str">
        <f>INDEX(ТабПС[],MATCH(I1029,Подстанции,0),1)</f>
        <v>393-001</v>
      </c>
      <c r="I1029" s="447" t="s">
        <v>153</v>
      </c>
      <c r="J1029" s="328"/>
      <c r="K1029" s="328"/>
      <c r="L1029" s="328"/>
      <c r="M1029" s="328"/>
      <c r="N1029" s="328"/>
      <c r="O1029" s="328"/>
      <c r="P1029" s="328"/>
      <c r="Q1029" s="328"/>
      <c r="R1029" s="328"/>
      <c r="S1029" s="328"/>
      <c r="T1029" s="328"/>
      <c r="U1029" s="328"/>
      <c r="V1029" s="328"/>
      <c r="W1029" s="328"/>
      <c r="X1029" s="328"/>
      <c r="Y1029" s="328"/>
      <c r="Z1029" s="328"/>
      <c r="AA1029" s="328"/>
      <c r="AB1029" s="328"/>
      <c r="AC1029" s="328"/>
      <c r="AD1029" s="328"/>
      <c r="AE1029" s="328"/>
      <c r="AF1029" s="328"/>
      <c r="AG1029" s="328"/>
      <c r="AH1029" s="322"/>
      <c r="AI1029" s="328"/>
      <c r="AJ1029" s="330" t="s">
        <v>135</v>
      </c>
      <c r="AK1029" s="328"/>
      <c r="AL1029" s="328"/>
      <c r="AM1029" s="210"/>
      <c r="AN1029" s="263"/>
      <c r="AO1029" s="263"/>
      <c r="AP1029" s="263"/>
      <c r="AQ1029" s="323"/>
      <c r="AR1029" s="323"/>
      <c r="AS1029" s="323"/>
      <c r="AT1029" s="323"/>
      <c r="AU1029" s="323"/>
      <c r="AV1029" s="323"/>
      <c r="AW1029" s="323"/>
      <c r="AX1029" s="323"/>
      <c r="AY1029" s="323"/>
      <c r="AZ1029" s="323"/>
    </row>
    <row r="1030" spans="1:52" s="61" customFormat="1" ht="15.75" hidden="1" customHeight="1" x14ac:dyDescent="0.25">
      <c r="A1030" s="281" t="str">
        <f>CONCATENATE(F1030,"-",C1030)</f>
        <v>393-001-038-00695</v>
      </c>
      <c r="B1030" s="261" t="str">
        <f>ТабТП[[#This Row],[Код ВЛ]]&amp;TRIM(ТабТП[[#This Row],[Наименование ТП]])</f>
        <v>393-001-038ТП 06-25 Прибрежный ОАО Кал-ий карьер аб</v>
      </c>
      <c r="C1030" s="281" t="s">
        <v>900</v>
      </c>
      <c r="D1030" s="196" t="s">
        <v>3745</v>
      </c>
      <c r="E1030" s="281" t="str">
        <f>INDEX(ТабЛЭП[],MATCH(ТабТП[Код ПС]&amp;TRIM(G1030),ТабЛЭП[Ключ],0),7)</f>
        <v>Y00039</v>
      </c>
      <c r="F1030" s="278" t="str">
        <f>INDEX(ТабЛЭП[],MATCH(ТабТП[Код ПС]&amp;TRIM(G1030),ТабЛЭП[Ключ],0),1)</f>
        <v>393-001-038</v>
      </c>
      <c r="G1030" s="303" t="s">
        <v>200</v>
      </c>
      <c r="H1030" s="280" t="str">
        <f>INDEX(ТабПС[],MATCH(I1030,Подстанции,0),1)</f>
        <v>393-001</v>
      </c>
      <c r="I1030" s="447" t="s">
        <v>153</v>
      </c>
      <c r="J1030" s="328"/>
      <c r="K1030" s="328"/>
      <c r="L1030" s="328"/>
      <c r="M1030" s="328"/>
      <c r="N1030" s="328"/>
      <c r="O1030" s="328"/>
      <c r="P1030" s="328"/>
      <c r="Q1030" s="328"/>
      <c r="R1030" s="328"/>
      <c r="S1030" s="328"/>
      <c r="T1030" s="328"/>
      <c r="U1030" s="328"/>
      <c r="V1030" s="328"/>
      <c r="W1030" s="328"/>
      <c r="X1030" s="328"/>
      <c r="Y1030" s="328"/>
      <c r="Z1030" s="328"/>
      <c r="AA1030" s="328"/>
      <c r="AB1030" s="328"/>
      <c r="AC1030" s="328"/>
      <c r="AD1030" s="328"/>
      <c r="AE1030" s="328"/>
      <c r="AF1030" s="328"/>
      <c r="AG1030" s="328"/>
      <c r="AH1030" s="322"/>
      <c r="AI1030" s="328"/>
      <c r="AJ1030" s="330" t="s">
        <v>135</v>
      </c>
      <c r="AK1030" s="328"/>
      <c r="AL1030" s="328"/>
      <c r="AM1030" s="210"/>
      <c r="AN1030" s="263"/>
      <c r="AO1030" s="263"/>
      <c r="AP1030" s="263"/>
      <c r="AQ1030" s="323"/>
      <c r="AR1030" s="323"/>
      <c r="AS1030" s="323"/>
      <c r="AT1030" s="323"/>
      <c r="AU1030" s="323"/>
      <c r="AV1030" s="323"/>
      <c r="AW1030" s="323"/>
      <c r="AX1030" s="323"/>
      <c r="AY1030" s="323"/>
      <c r="AZ1030" s="323"/>
    </row>
    <row r="1031" spans="1:52" s="61" customFormat="1" ht="15.75" hidden="1" customHeight="1" x14ac:dyDescent="0.25">
      <c r="A1031" s="281" t="str">
        <f>CONCATENATE(F1031,"-",C1031)</f>
        <v>393-001-038-00696</v>
      </c>
      <c r="B1031" s="261" t="str">
        <f>ТабТП[[#This Row],[Код ВЛ]]&amp;TRIM(ТабТП[[#This Row],[Наименование ТП]])</f>
        <v>393-001-038ТП 06-26 Дорожное с/о Мирное аб</v>
      </c>
      <c r="C1031" s="281" t="s">
        <v>901</v>
      </c>
      <c r="D1031" s="196" t="s">
        <v>3746</v>
      </c>
      <c r="E1031" s="281" t="str">
        <f>INDEX(ТабЛЭП[],MATCH(ТабТП[Код ПС]&amp;TRIM(G1031),ТабЛЭП[Ключ],0),7)</f>
        <v>Y00039</v>
      </c>
      <c r="F1031" s="278" t="str">
        <f>INDEX(ТабЛЭП[],MATCH(ТабТП[Код ПС]&amp;TRIM(G1031),ТабЛЭП[Ключ],0),1)</f>
        <v>393-001-038</v>
      </c>
      <c r="G1031" s="303" t="s">
        <v>200</v>
      </c>
      <c r="H1031" s="280" t="str">
        <f>INDEX(ТабПС[],MATCH(I1031,Подстанции,0),1)</f>
        <v>393-001</v>
      </c>
      <c r="I1031" s="447" t="s">
        <v>153</v>
      </c>
      <c r="J1031" s="328"/>
      <c r="K1031" s="328"/>
      <c r="L1031" s="328"/>
      <c r="M1031" s="328"/>
      <c r="N1031" s="328"/>
      <c r="O1031" s="328"/>
      <c r="P1031" s="328"/>
      <c r="Q1031" s="328"/>
      <c r="R1031" s="328"/>
      <c r="S1031" s="328"/>
      <c r="T1031" s="328"/>
      <c r="U1031" s="328"/>
      <c r="V1031" s="328"/>
      <c r="W1031" s="328"/>
      <c r="X1031" s="328"/>
      <c r="Y1031" s="328"/>
      <c r="Z1031" s="328"/>
      <c r="AA1031" s="328"/>
      <c r="AB1031" s="328"/>
      <c r="AC1031" s="328"/>
      <c r="AD1031" s="328"/>
      <c r="AE1031" s="328"/>
      <c r="AF1031" s="328"/>
      <c r="AG1031" s="328"/>
      <c r="AH1031" s="322"/>
      <c r="AI1031" s="328"/>
      <c r="AJ1031" s="330" t="s">
        <v>135</v>
      </c>
      <c r="AK1031" s="328"/>
      <c r="AL1031" s="328"/>
      <c r="AM1031" s="210"/>
      <c r="AN1031" s="263"/>
      <c r="AO1031" s="263"/>
      <c r="AP1031" s="263"/>
      <c r="AQ1031" s="323"/>
      <c r="AR1031" s="323"/>
      <c r="AS1031" s="323"/>
      <c r="AT1031" s="323"/>
      <c r="AU1031" s="323"/>
      <c r="AV1031" s="323"/>
      <c r="AW1031" s="323"/>
      <c r="AX1031" s="323"/>
      <c r="AY1031" s="323"/>
      <c r="AZ1031" s="323"/>
    </row>
    <row r="1032" spans="1:52" s="61" customFormat="1" ht="15.75" hidden="1" customHeight="1" x14ac:dyDescent="0.25">
      <c r="A1032" s="281" t="str">
        <f>CONCATENATE(F1032,"-",C1032)</f>
        <v>393-001-038-00697</v>
      </c>
      <c r="B1032" s="261" t="str">
        <f>ТабТП[[#This Row],[Код ВЛ]]&amp;TRIM(ТабТП[[#This Row],[Наименование ТП]])</f>
        <v>393-001-038ТП 06-27 Яблоневка ООО Вектор-продукт аб</v>
      </c>
      <c r="C1032" s="281" t="s">
        <v>902</v>
      </c>
      <c r="D1032" s="196" t="s">
        <v>3747</v>
      </c>
      <c r="E1032" s="281" t="str">
        <f>INDEX(ТабЛЭП[],MATCH(ТабТП[Код ПС]&amp;TRIM(G1032),ТабЛЭП[Ключ],0),7)</f>
        <v>Y00039</v>
      </c>
      <c r="F1032" s="8" t="str">
        <f>INDEX(ТабЛЭП[],MATCH(ТабТП[Код ПС]&amp;TRIM(G1032),ТабЛЭП[Ключ],0),1)</f>
        <v>393-001-038</v>
      </c>
      <c r="G1032" s="303" t="s">
        <v>200</v>
      </c>
      <c r="H1032" s="57" t="str">
        <f>INDEX(ТабПС[],MATCH(I1032,Подстанции,0),1)</f>
        <v>393-001</v>
      </c>
      <c r="I1032" s="447" t="s">
        <v>153</v>
      </c>
      <c r="J1032" s="328"/>
      <c r="K1032" s="328"/>
      <c r="L1032" s="328"/>
      <c r="M1032" s="328"/>
      <c r="N1032" s="328"/>
      <c r="O1032" s="328"/>
      <c r="P1032" s="328"/>
      <c r="Q1032" s="328"/>
      <c r="R1032" s="328"/>
      <c r="S1032" s="328"/>
      <c r="T1032" s="328"/>
      <c r="U1032" s="328"/>
      <c r="V1032" s="328"/>
      <c r="W1032" s="328"/>
      <c r="X1032" s="328"/>
      <c r="Y1032" s="328"/>
      <c r="Z1032" s="328"/>
      <c r="AA1032" s="328"/>
      <c r="AB1032" s="328"/>
      <c r="AC1032" s="328"/>
      <c r="AD1032" s="328"/>
      <c r="AE1032" s="328"/>
      <c r="AF1032" s="328"/>
      <c r="AG1032" s="328"/>
      <c r="AH1032" s="322"/>
      <c r="AI1032" s="328"/>
      <c r="AJ1032" s="330" t="s">
        <v>135</v>
      </c>
      <c r="AK1032" s="328"/>
      <c r="AL1032" s="328"/>
      <c r="AM1032" s="210"/>
      <c r="AN1032" s="263"/>
      <c r="AO1032" s="263"/>
      <c r="AP1032" s="263"/>
      <c r="AQ1032" s="323"/>
      <c r="AR1032" s="323"/>
      <c r="AS1032" s="323"/>
      <c r="AT1032" s="323"/>
      <c r="AU1032" s="323"/>
      <c r="AV1032" s="323"/>
      <c r="AW1032" s="323"/>
      <c r="AX1032" s="323"/>
      <c r="AY1032" s="323"/>
      <c r="AZ1032" s="323"/>
    </row>
    <row r="1033" spans="1:52" s="61" customFormat="1" ht="15.75" hidden="1" customHeight="1" x14ac:dyDescent="0.25">
      <c r="A1033" s="281" t="str">
        <f>CONCATENATE(F1033,"-",C1033)</f>
        <v>393-001-038-00698</v>
      </c>
      <c r="B1033" s="261" t="str">
        <f>ТабТП[[#This Row],[Код ВЛ]]&amp;TRIM(ТабТП[[#This Row],[Наименование ТП]])</f>
        <v>393-001-038ТП 06-28 ОООЛорри инвест аб</v>
      </c>
      <c r="C1033" s="281" t="s">
        <v>903</v>
      </c>
      <c r="D1033" s="196" t="s">
        <v>3748</v>
      </c>
      <c r="E1033" s="281" t="str">
        <f>INDEX(ТабЛЭП[],MATCH(ТабТП[Код ПС]&amp;TRIM(G1033),ТабЛЭП[Ключ],0),7)</f>
        <v>Y00039</v>
      </c>
      <c r="F1033" s="8" t="str">
        <f>INDEX(ТабЛЭП[],MATCH(ТабТП[Код ПС]&amp;TRIM(G1033),ТабЛЭП[Ключ],0),1)</f>
        <v>393-001-038</v>
      </c>
      <c r="G1033" s="303" t="s">
        <v>200</v>
      </c>
      <c r="H1033" s="57" t="str">
        <f>INDEX(ТабПС[],MATCH(I1033,Подстанции,0),1)</f>
        <v>393-001</v>
      </c>
      <c r="I1033" s="447" t="s">
        <v>153</v>
      </c>
      <c r="J1033" s="328"/>
      <c r="K1033" s="328"/>
      <c r="L1033" s="328"/>
      <c r="M1033" s="328"/>
      <c r="N1033" s="328"/>
      <c r="O1033" s="328"/>
      <c r="P1033" s="328"/>
      <c r="Q1033" s="328"/>
      <c r="R1033" s="328"/>
      <c r="S1033" s="328"/>
      <c r="T1033" s="328"/>
      <c r="U1033" s="328"/>
      <c r="V1033" s="328"/>
      <c r="W1033" s="328"/>
      <c r="X1033" s="328"/>
      <c r="Y1033" s="328"/>
      <c r="Z1033" s="328"/>
      <c r="AA1033" s="328"/>
      <c r="AB1033" s="328"/>
      <c r="AC1033" s="328"/>
      <c r="AD1033" s="328"/>
      <c r="AE1033" s="328"/>
      <c r="AF1033" s="328"/>
      <c r="AG1033" s="328"/>
      <c r="AH1033" s="322"/>
      <c r="AI1033" s="328"/>
      <c r="AJ1033" s="330" t="s">
        <v>135</v>
      </c>
      <c r="AK1033" s="328"/>
      <c r="AL1033" s="328"/>
      <c r="AM1033" s="210"/>
      <c r="AN1033" s="263"/>
      <c r="AO1033" s="263"/>
      <c r="AP1033" s="263"/>
      <c r="AQ1033" s="323"/>
      <c r="AR1033" s="323"/>
      <c r="AS1033" s="323"/>
      <c r="AT1033" s="323"/>
      <c r="AU1033" s="323"/>
      <c r="AV1033" s="323"/>
      <c r="AW1033" s="323"/>
      <c r="AX1033" s="323"/>
      <c r="AY1033" s="323"/>
      <c r="AZ1033" s="323"/>
    </row>
    <row r="1034" spans="1:52" s="61" customFormat="1" ht="15.75" hidden="1" customHeight="1" x14ac:dyDescent="0.25">
      <c r="A1034" s="281" t="str">
        <f>CONCATENATE(F1034,"-",C1034)</f>
        <v>393-001-038-00699</v>
      </c>
      <c r="B1034" s="261" t="str">
        <f>ТабТП[[#This Row],[Код ВЛ]]&amp;TRIM(ТабТП[[#This Row],[Наименование ТП]])</f>
        <v>393-001-038ТП 06-29 СНТ с/оЮбилейный аб</v>
      </c>
      <c r="C1034" s="281" t="s">
        <v>904</v>
      </c>
      <c r="D1034" s="196" t="s">
        <v>3749</v>
      </c>
      <c r="E1034" s="281" t="str">
        <f>INDEX(ТабЛЭП[],MATCH(ТабТП[Код ПС]&amp;TRIM(G1034),ТабЛЭП[Ключ],0),7)</f>
        <v>Y00039</v>
      </c>
      <c r="F1034" s="278" t="str">
        <f>INDEX(ТабЛЭП[],MATCH(ТабТП[Код ПС]&amp;TRIM(G1034),ТабЛЭП[Ключ],0),1)</f>
        <v>393-001-038</v>
      </c>
      <c r="G1034" s="303" t="s">
        <v>200</v>
      </c>
      <c r="H1034" s="280" t="str">
        <f>INDEX(ТабПС[],MATCH(I1034,Подстанции,0),1)</f>
        <v>393-001</v>
      </c>
      <c r="I1034" s="447" t="s">
        <v>153</v>
      </c>
      <c r="J1034" s="328"/>
      <c r="K1034" s="328"/>
      <c r="L1034" s="328"/>
      <c r="M1034" s="328"/>
      <c r="N1034" s="328"/>
      <c r="O1034" s="328"/>
      <c r="P1034" s="328"/>
      <c r="Q1034" s="328"/>
      <c r="R1034" s="328"/>
      <c r="S1034" s="328"/>
      <c r="T1034" s="328"/>
      <c r="U1034" s="328"/>
      <c r="V1034" s="328"/>
      <c r="W1034" s="328"/>
      <c r="X1034" s="328"/>
      <c r="Y1034" s="328"/>
      <c r="Z1034" s="328"/>
      <c r="AA1034" s="328"/>
      <c r="AB1034" s="328"/>
      <c r="AC1034" s="328"/>
      <c r="AD1034" s="328"/>
      <c r="AE1034" s="328"/>
      <c r="AF1034" s="328"/>
      <c r="AG1034" s="328"/>
      <c r="AH1034" s="322"/>
      <c r="AI1034" s="328"/>
      <c r="AJ1034" s="420" t="s">
        <v>135</v>
      </c>
      <c r="AK1034" s="328"/>
      <c r="AL1034" s="328"/>
      <c r="AM1034" s="210"/>
      <c r="AN1034" s="263"/>
      <c r="AO1034" s="263"/>
      <c r="AP1034" s="263"/>
      <c r="AQ1034" s="323"/>
      <c r="AR1034" s="323"/>
      <c r="AS1034" s="323"/>
      <c r="AT1034" s="323"/>
      <c r="AU1034" s="323"/>
      <c r="AV1034" s="323"/>
      <c r="AW1034" s="323"/>
      <c r="AX1034" s="323"/>
      <c r="AY1034" s="323"/>
      <c r="AZ1034" s="323"/>
    </row>
    <row r="1035" spans="1:52" s="61" customFormat="1" ht="15.75" hidden="1" customHeight="1" x14ac:dyDescent="0.25">
      <c r="A1035" s="281" t="str">
        <f>CONCATENATE(F1035,"-",C1035)</f>
        <v>393-001-038-00700</v>
      </c>
      <c r="B1035" s="261" t="str">
        <f>ТабТП[[#This Row],[Код ВЛ]]&amp;TRIM(ТабТП[[#This Row],[Наименование ТП]])</f>
        <v>393-001-038ТП 06-31 Евротехник п. Поддубный аб</v>
      </c>
      <c r="C1035" s="281" t="s">
        <v>905</v>
      </c>
      <c r="D1035" s="196" t="s">
        <v>3750</v>
      </c>
      <c r="E1035" s="281" t="str">
        <f>INDEX(ТабЛЭП[],MATCH(ТабТП[Код ПС]&amp;TRIM(G1035),ТабЛЭП[Ключ],0),7)</f>
        <v>Y00039</v>
      </c>
      <c r="F1035" s="278" t="str">
        <f>INDEX(ТабЛЭП[],MATCH(ТабТП[Код ПС]&amp;TRIM(G1035),ТабЛЭП[Ключ],0),1)</f>
        <v>393-001-038</v>
      </c>
      <c r="G1035" s="303" t="s">
        <v>200</v>
      </c>
      <c r="H1035" s="280" t="str">
        <f>INDEX(ТабПС[],MATCH(I1035,Подстанции,0),1)</f>
        <v>393-001</v>
      </c>
      <c r="I1035" s="447" t="s">
        <v>153</v>
      </c>
      <c r="J1035" s="328"/>
      <c r="K1035" s="328"/>
      <c r="L1035" s="328"/>
      <c r="M1035" s="328"/>
      <c r="N1035" s="328"/>
      <c r="O1035" s="328"/>
      <c r="P1035" s="328"/>
      <c r="Q1035" s="328"/>
      <c r="R1035" s="328"/>
      <c r="S1035" s="328"/>
      <c r="T1035" s="328"/>
      <c r="U1035" s="328"/>
      <c r="V1035" s="328"/>
      <c r="W1035" s="328"/>
      <c r="X1035" s="328"/>
      <c r="Y1035" s="328"/>
      <c r="Z1035" s="328"/>
      <c r="AA1035" s="328"/>
      <c r="AB1035" s="328"/>
      <c r="AC1035" s="328"/>
      <c r="AD1035" s="328"/>
      <c r="AE1035" s="328"/>
      <c r="AF1035" s="328"/>
      <c r="AG1035" s="328"/>
      <c r="AH1035" s="322"/>
      <c r="AI1035" s="328"/>
      <c r="AJ1035" s="420" t="s">
        <v>135</v>
      </c>
      <c r="AK1035" s="328"/>
      <c r="AL1035" s="328"/>
      <c r="AM1035" s="210"/>
      <c r="AN1035" s="263"/>
      <c r="AO1035" s="263"/>
      <c r="AP1035" s="263"/>
      <c r="AQ1035" s="323"/>
      <c r="AR1035" s="323"/>
      <c r="AS1035" s="323"/>
      <c r="AT1035" s="323"/>
      <c r="AU1035" s="323"/>
      <c r="AV1035" s="323"/>
      <c r="AW1035" s="323"/>
      <c r="AX1035" s="323"/>
      <c r="AY1035" s="323"/>
      <c r="AZ1035" s="323"/>
    </row>
    <row r="1036" spans="1:52" s="61" customFormat="1" ht="15.75" hidden="1" customHeight="1" x14ac:dyDescent="0.25">
      <c r="A1036" s="281" t="str">
        <f>CONCATENATE(F1036,"-",C1036)</f>
        <v>393-001-038-00701</v>
      </c>
      <c r="B1036" s="261" t="str">
        <f>ТабТП[[#This Row],[Код ВЛ]]&amp;TRIM(ТабТП[[#This Row],[Наименование ТП]])</f>
        <v>393-001-038ТП 06-32 Пуненков С.А. ижд аб</v>
      </c>
      <c r="C1036" s="281" t="s">
        <v>906</v>
      </c>
      <c r="D1036" s="196" t="s">
        <v>3751</v>
      </c>
      <c r="E1036" s="281" t="str">
        <f>INDEX(ТабЛЭП[],MATCH(ТабТП[Код ПС]&amp;TRIM(G1036),ТабЛЭП[Ключ],0),7)</f>
        <v>Y00039</v>
      </c>
      <c r="F1036" s="278" t="str">
        <f>INDEX(ТабЛЭП[],MATCH(ТабТП[Код ПС]&amp;TRIM(G1036),ТабЛЭП[Ключ],0),1)</f>
        <v>393-001-038</v>
      </c>
      <c r="G1036" s="303" t="s">
        <v>200</v>
      </c>
      <c r="H1036" s="280" t="str">
        <f>INDEX(ТабПС[],MATCH(I1036,Подстанции,0),1)</f>
        <v>393-001</v>
      </c>
      <c r="I1036" s="447" t="s">
        <v>153</v>
      </c>
      <c r="J1036" s="328"/>
      <c r="K1036" s="328"/>
      <c r="L1036" s="328"/>
      <c r="M1036" s="328"/>
      <c r="N1036" s="328"/>
      <c r="O1036" s="328"/>
      <c r="P1036" s="328"/>
      <c r="Q1036" s="328"/>
      <c r="R1036" s="328"/>
      <c r="S1036" s="328"/>
      <c r="T1036" s="328"/>
      <c r="U1036" s="328"/>
      <c r="V1036" s="328"/>
      <c r="W1036" s="328"/>
      <c r="X1036" s="328"/>
      <c r="Y1036" s="328"/>
      <c r="Z1036" s="328"/>
      <c r="AA1036" s="328"/>
      <c r="AB1036" s="328"/>
      <c r="AC1036" s="328"/>
      <c r="AD1036" s="328"/>
      <c r="AE1036" s="328"/>
      <c r="AF1036" s="328"/>
      <c r="AG1036" s="328"/>
      <c r="AH1036" s="322"/>
      <c r="AI1036" s="328"/>
      <c r="AJ1036" s="420" t="s">
        <v>135</v>
      </c>
      <c r="AK1036" s="328"/>
      <c r="AL1036" s="328"/>
      <c r="AM1036" s="210"/>
      <c r="AN1036" s="263"/>
      <c r="AO1036" s="263"/>
      <c r="AP1036" s="263"/>
      <c r="AQ1036" s="323"/>
      <c r="AR1036" s="323"/>
      <c r="AS1036" s="323"/>
      <c r="AT1036" s="323"/>
      <c r="AU1036" s="323"/>
      <c r="AV1036" s="323"/>
      <c r="AW1036" s="323"/>
      <c r="AX1036" s="323"/>
      <c r="AY1036" s="323"/>
      <c r="AZ1036" s="323"/>
    </row>
    <row r="1037" spans="1:52" s="61" customFormat="1" ht="15.75" hidden="1" customHeight="1" x14ac:dyDescent="0.25">
      <c r="A1037" s="281" t="str">
        <f>CONCATENATE(F1037,"-",C1037)</f>
        <v>393-001-038-00702</v>
      </c>
      <c r="B1037" s="261" t="str">
        <f>ТабТП[[#This Row],[Код ВЛ]]&amp;TRIM(ТабТП[[#This Row],[Наименование ТП]])</f>
        <v>393-001-038ТП 06-33 Давыденко В.А аб</v>
      </c>
      <c r="C1037" s="281" t="s">
        <v>907</v>
      </c>
      <c r="D1037" s="196" t="s">
        <v>3752</v>
      </c>
      <c r="E1037" s="281" t="str">
        <f>INDEX(ТабЛЭП[],MATCH(ТабТП[Код ПС]&amp;TRIM(G1037),ТабЛЭП[Ключ],0),7)</f>
        <v>Y00039</v>
      </c>
      <c r="F1037" s="278" t="str">
        <f>INDEX(ТабЛЭП[],MATCH(ТабТП[Код ПС]&amp;TRIM(G1037),ТабЛЭП[Ключ],0),1)</f>
        <v>393-001-038</v>
      </c>
      <c r="G1037" s="303" t="s">
        <v>200</v>
      </c>
      <c r="H1037" s="280" t="str">
        <f>INDEX(ТабПС[],MATCH(I1037,Подстанции,0),1)</f>
        <v>393-001</v>
      </c>
      <c r="I1037" s="447" t="s">
        <v>153</v>
      </c>
      <c r="J1037" s="328"/>
      <c r="K1037" s="328"/>
      <c r="L1037" s="328"/>
      <c r="M1037" s="328"/>
      <c r="N1037" s="328"/>
      <c r="O1037" s="328"/>
      <c r="P1037" s="328"/>
      <c r="Q1037" s="328"/>
      <c r="R1037" s="328"/>
      <c r="S1037" s="328"/>
      <c r="T1037" s="328"/>
      <c r="U1037" s="328"/>
      <c r="V1037" s="328"/>
      <c r="W1037" s="328"/>
      <c r="X1037" s="328"/>
      <c r="Y1037" s="328"/>
      <c r="Z1037" s="328"/>
      <c r="AA1037" s="328"/>
      <c r="AB1037" s="328"/>
      <c r="AC1037" s="328"/>
      <c r="AD1037" s="328"/>
      <c r="AE1037" s="328"/>
      <c r="AF1037" s="328"/>
      <c r="AG1037" s="328"/>
      <c r="AH1037" s="322"/>
      <c r="AI1037" s="328"/>
      <c r="AJ1037" s="420" t="s">
        <v>135</v>
      </c>
      <c r="AK1037" s="328"/>
      <c r="AL1037" s="328"/>
      <c r="AM1037" s="210"/>
      <c r="AN1037" s="263"/>
      <c r="AO1037" s="263"/>
      <c r="AP1037" s="263"/>
      <c r="AQ1037" s="323"/>
      <c r="AR1037" s="323"/>
      <c r="AS1037" s="323"/>
      <c r="AT1037" s="323"/>
      <c r="AU1037" s="323"/>
      <c r="AV1037" s="323"/>
      <c r="AW1037" s="323"/>
      <c r="AX1037" s="323"/>
      <c r="AY1037" s="323"/>
      <c r="AZ1037" s="323"/>
    </row>
    <row r="1038" spans="1:52" s="61" customFormat="1" ht="15.75" hidden="1" customHeight="1" x14ac:dyDescent="0.25">
      <c r="A1038" s="281" t="str">
        <f>CONCATENATE(F1038,"-",C1038)</f>
        <v>393-001-038-00703</v>
      </c>
      <c r="B1038" s="261" t="str">
        <f>ТабТП[[#This Row],[Код ВЛ]]&amp;TRIM(ТабТП[[#This Row],[Наименование ТП]])</f>
        <v>393-001-038ТП 06-35 ОООЕвропровод аб</v>
      </c>
      <c r="C1038" s="281" t="s">
        <v>908</v>
      </c>
      <c r="D1038" s="196" t="s">
        <v>3753</v>
      </c>
      <c r="E1038" s="281" t="str">
        <f>INDEX(ТабЛЭП[],MATCH(ТабТП[Код ПС]&amp;TRIM(G1038),ТабЛЭП[Ключ],0),7)</f>
        <v>Y00039</v>
      </c>
      <c r="F1038" s="278" t="str">
        <f>INDEX(ТабЛЭП[],MATCH(ТабТП[Код ПС]&amp;TRIM(G1038),ТабЛЭП[Ключ],0),1)</f>
        <v>393-001-038</v>
      </c>
      <c r="G1038" s="303" t="s">
        <v>200</v>
      </c>
      <c r="H1038" s="280" t="str">
        <f>INDEX(ТабПС[],MATCH(I1038,Подстанции,0),1)</f>
        <v>393-001</v>
      </c>
      <c r="I1038" s="447" t="s">
        <v>153</v>
      </c>
      <c r="J1038" s="328"/>
      <c r="K1038" s="328"/>
      <c r="L1038" s="328"/>
      <c r="M1038" s="328"/>
      <c r="N1038" s="328"/>
      <c r="O1038" s="328"/>
      <c r="P1038" s="328"/>
      <c r="Q1038" s="328"/>
      <c r="R1038" s="328"/>
      <c r="S1038" s="328"/>
      <c r="T1038" s="328"/>
      <c r="U1038" s="328"/>
      <c r="V1038" s="328"/>
      <c r="W1038" s="328"/>
      <c r="X1038" s="328"/>
      <c r="Y1038" s="328"/>
      <c r="Z1038" s="328"/>
      <c r="AA1038" s="328"/>
      <c r="AB1038" s="328"/>
      <c r="AC1038" s="328"/>
      <c r="AD1038" s="328"/>
      <c r="AE1038" s="328"/>
      <c r="AF1038" s="328"/>
      <c r="AG1038" s="328"/>
      <c r="AH1038" s="322"/>
      <c r="AI1038" s="328"/>
      <c r="AJ1038" s="420" t="s">
        <v>135</v>
      </c>
      <c r="AK1038" s="328"/>
      <c r="AL1038" s="328"/>
      <c r="AM1038" s="210"/>
      <c r="AN1038" s="263"/>
      <c r="AO1038" s="263"/>
      <c r="AP1038" s="263"/>
      <c r="AQ1038" s="323"/>
      <c r="AR1038" s="323"/>
      <c r="AS1038" s="323"/>
      <c r="AT1038" s="323"/>
      <c r="AU1038" s="323"/>
      <c r="AV1038" s="323"/>
      <c r="AW1038" s="323"/>
      <c r="AX1038" s="323"/>
      <c r="AY1038" s="323"/>
      <c r="AZ1038" s="323"/>
    </row>
    <row r="1039" spans="1:52" s="61" customFormat="1" ht="15.75" hidden="1" customHeight="1" x14ac:dyDescent="0.25">
      <c r="A1039" s="281" t="str">
        <f>CONCATENATE(F1039,"-",C1039)</f>
        <v>393-001-038-00704</v>
      </c>
      <c r="B1039" s="261" t="str">
        <f>ТабТП[[#This Row],[Код ВЛ]]&amp;TRIM(ТабТП[[#This Row],[Наименование ТП]])</f>
        <v>393-001-038ТП 06-36 Скуратович аб</v>
      </c>
      <c r="C1039" s="281" t="s">
        <v>909</v>
      </c>
      <c r="D1039" s="196" t="s">
        <v>3754</v>
      </c>
      <c r="E1039" s="281" t="str">
        <f>INDEX(ТабЛЭП[],MATCH(ТабТП[Код ПС]&amp;TRIM(G1039),ТабЛЭП[Ключ],0),7)</f>
        <v>Y00039</v>
      </c>
      <c r="F1039" s="278" t="str">
        <f>INDEX(ТабЛЭП[],MATCH(ТабТП[Код ПС]&amp;TRIM(G1039),ТабЛЭП[Ключ],0),1)</f>
        <v>393-001-038</v>
      </c>
      <c r="G1039" s="303" t="s">
        <v>200</v>
      </c>
      <c r="H1039" s="280" t="str">
        <f>INDEX(ТабПС[],MATCH(I1039,Подстанции,0),1)</f>
        <v>393-001</v>
      </c>
      <c r="I1039" s="447" t="s">
        <v>153</v>
      </c>
      <c r="J1039" s="328"/>
      <c r="K1039" s="328"/>
      <c r="L1039" s="328"/>
      <c r="M1039" s="328"/>
      <c r="N1039" s="328"/>
      <c r="O1039" s="328"/>
      <c r="P1039" s="328"/>
      <c r="Q1039" s="328"/>
      <c r="R1039" s="328"/>
      <c r="S1039" s="328"/>
      <c r="T1039" s="328"/>
      <c r="U1039" s="328"/>
      <c r="V1039" s="328"/>
      <c r="W1039" s="328"/>
      <c r="X1039" s="328"/>
      <c r="Y1039" s="328"/>
      <c r="Z1039" s="328"/>
      <c r="AA1039" s="328"/>
      <c r="AB1039" s="328"/>
      <c r="AC1039" s="328"/>
      <c r="AD1039" s="328"/>
      <c r="AE1039" s="328"/>
      <c r="AF1039" s="328"/>
      <c r="AG1039" s="328"/>
      <c r="AH1039" s="322"/>
      <c r="AI1039" s="328"/>
      <c r="AJ1039" s="420" t="s">
        <v>135</v>
      </c>
      <c r="AK1039" s="328"/>
      <c r="AL1039" s="328"/>
      <c r="AM1039" s="210"/>
      <c r="AN1039" s="263"/>
      <c r="AO1039" s="263"/>
      <c r="AP1039" s="263"/>
      <c r="AQ1039" s="323"/>
      <c r="AR1039" s="323"/>
      <c r="AS1039" s="323"/>
      <c r="AT1039" s="323"/>
      <c r="AU1039" s="323"/>
      <c r="AV1039" s="323"/>
      <c r="AW1039" s="323"/>
      <c r="AX1039" s="323"/>
      <c r="AY1039" s="323"/>
      <c r="AZ1039" s="323"/>
    </row>
    <row r="1040" spans="1:52" s="61" customFormat="1" ht="15.75" hidden="1" customHeight="1" x14ac:dyDescent="0.25">
      <c r="A1040" s="281" t="str">
        <f>CONCATENATE(F1040,"-",C1040)</f>
        <v>393-001-038-00705</v>
      </c>
      <c r="B1040" s="261" t="str">
        <f>ТабТП[[#This Row],[Код ВЛ]]&amp;TRIM(ТабТП[[#This Row],[Наименование ТП]])</f>
        <v>393-001-038ТП 06-38 СНТ Мирное аб</v>
      </c>
      <c r="C1040" s="281" t="s">
        <v>910</v>
      </c>
      <c r="D1040" s="196" t="s">
        <v>3755</v>
      </c>
      <c r="E1040" s="281" t="str">
        <f>INDEX(ТабЛЭП[],MATCH(ТабТП[Код ПС]&amp;TRIM(G1040),ТабЛЭП[Ключ],0),7)</f>
        <v>Y00039</v>
      </c>
      <c r="F1040" s="278" t="str">
        <f>INDEX(ТабЛЭП[],MATCH(ТабТП[Код ПС]&amp;TRIM(G1040),ТабЛЭП[Ключ],0),1)</f>
        <v>393-001-038</v>
      </c>
      <c r="G1040" s="303" t="s">
        <v>200</v>
      </c>
      <c r="H1040" s="280" t="str">
        <f>INDEX(ТабПС[],MATCH(I1040,Подстанции,0),1)</f>
        <v>393-001</v>
      </c>
      <c r="I1040" s="447" t="s">
        <v>153</v>
      </c>
      <c r="J1040" s="328"/>
      <c r="K1040" s="328"/>
      <c r="L1040" s="328"/>
      <c r="M1040" s="328"/>
      <c r="N1040" s="328"/>
      <c r="O1040" s="328"/>
      <c r="P1040" s="328"/>
      <c r="Q1040" s="328"/>
      <c r="R1040" s="328"/>
      <c r="S1040" s="328"/>
      <c r="T1040" s="328"/>
      <c r="U1040" s="328"/>
      <c r="V1040" s="328"/>
      <c r="W1040" s="328"/>
      <c r="X1040" s="328"/>
      <c r="Y1040" s="328"/>
      <c r="Z1040" s="328"/>
      <c r="AA1040" s="328"/>
      <c r="AB1040" s="328"/>
      <c r="AC1040" s="328"/>
      <c r="AD1040" s="328"/>
      <c r="AE1040" s="328"/>
      <c r="AF1040" s="328"/>
      <c r="AG1040" s="328"/>
      <c r="AH1040" s="322"/>
      <c r="AI1040" s="328"/>
      <c r="AJ1040" s="420" t="s">
        <v>135</v>
      </c>
      <c r="AK1040" s="328"/>
      <c r="AL1040" s="328"/>
      <c r="AM1040" s="210"/>
      <c r="AN1040" s="263"/>
      <c r="AO1040" s="263"/>
      <c r="AP1040" s="263"/>
      <c r="AQ1040" s="323"/>
      <c r="AR1040" s="323"/>
      <c r="AS1040" s="323"/>
      <c r="AT1040" s="323"/>
      <c r="AU1040" s="323"/>
      <c r="AV1040" s="323"/>
      <c r="AW1040" s="323"/>
      <c r="AX1040" s="323"/>
      <c r="AY1040" s="323"/>
      <c r="AZ1040" s="323"/>
    </row>
    <row r="1041" spans="1:52" s="61" customFormat="1" ht="15.75" hidden="1" customHeight="1" x14ac:dyDescent="0.25">
      <c r="A1041" s="281" t="str">
        <f>CONCATENATE(F1041,"-",C1041)</f>
        <v>393-001-038-00706</v>
      </c>
      <c r="B1041" s="261" t="str">
        <f>ТабТП[[#This Row],[Код ВЛ]]&amp;TRIM(ТабТП[[#This Row],[Наименование ТП]])</f>
        <v>393-001-038ТП 06-42 п.Голубево</v>
      </c>
      <c r="C1041" s="281" t="s">
        <v>911</v>
      </c>
      <c r="D1041" s="196" t="s">
        <v>3756</v>
      </c>
      <c r="E1041" s="281" t="str">
        <f>INDEX(ТабЛЭП[],MATCH(ТабТП[Код ПС]&amp;TRIM(G1041),ТабЛЭП[Ключ],0),7)</f>
        <v>Y00039</v>
      </c>
      <c r="F1041" s="8" t="str">
        <f>INDEX(ТабЛЭП[],MATCH(ТабТП[Код ПС]&amp;TRIM(G1041),ТабЛЭП[Ключ],0),1)</f>
        <v>393-001-038</v>
      </c>
      <c r="G1041" s="303" t="s">
        <v>200</v>
      </c>
      <c r="H1041" s="57" t="str">
        <f>INDEX(ТабПС[],MATCH(I1041,Подстанции,0),1)</f>
        <v>393-001</v>
      </c>
      <c r="I1041" s="447" t="s">
        <v>153</v>
      </c>
      <c r="J1041" s="328"/>
      <c r="K1041" s="328"/>
      <c r="L1041" s="328"/>
      <c r="M1041" s="328"/>
      <c r="N1041" s="328"/>
      <c r="O1041" s="328"/>
      <c r="P1041" s="328"/>
      <c r="Q1041" s="328"/>
      <c r="R1041" s="328"/>
      <c r="S1041" s="328"/>
      <c r="T1041" s="328"/>
      <c r="U1041" s="328"/>
      <c r="V1041" s="328"/>
      <c r="W1041" s="328"/>
      <c r="X1041" s="328"/>
      <c r="Y1041" s="328"/>
      <c r="Z1041" s="328"/>
      <c r="AA1041" s="328"/>
      <c r="AB1041" s="328"/>
      <c r="AC1041" s="328"/>
      <c r="AD1041" s="328"/>
      <c r="AE1041" s="328"/>
      <c r="AF1041" s="328"/>
      <c r="AG1041" s="328"/>
      <c r="AH1041" s="322"/>
      <c r="AI1041" s="328"/>
      <c r="AJ1041" s="330" t="s">
        <v>135</v>
      </c>
      <c r="AK1041" s="328"/>
      <c r="AL1041" s="328"/>
      <c r="AM1041" s="210"/>
      <c r="AN1041" s="263"/>
      <c r="AO1041" s="263"/>
      <c r="AP1041" s="263"/>
      <c r="AQ1041" s="323"/>
      <c r="AR1041" s="323"/>
      <c r="AS1041" s="323"/>
      <c r="AT1041" s="323"/>
      <c r="AU1041" s="323"/>
      <c r="AV1041" s="323"/>
      <c r="AW1041" s="323"/>
      <c r="AX1041" s="323"/>
      <c r="AY1041" s="323"/>
      <c r="AZ1041" s="323"/>
    </row>
    <row r="1042" spans="1:52" s="61" customFormat="1" ht="15.75" hidden="1" customHeight="1" x14ac:dyDescent="0.25">
      <c r="A1042" s="281" t="str">
        <f>CONCATENATE(F1042,"-",C1042)</f>
        <v>393-001-038-00707</v>
      </c>
      <c r="B1042" s="261" t="str">
        <f>ТабТП[[#This Row],[Код ВЛ]]&amp;TRIM(ТабТП[[#This Row],[Наименование ТП]])</f>
        <v>393-001-038ТП 06-43 ИЖД Кравченко аб</v>
      </c>
      <c r="C1042" s="281" t="s">
        <v>912</v>
      </c>
      <c r="D1042" s="196" t="s">
        <v>3757</v>
      </c>
      <c r="E1042" s="281" t="str">
        <f>INDEX(ТабЛЭП[],MATCH(ТабТП[Код ПС]&amp;TRIM(G1042),ТабЛЭП[Ключ],0),7)</f>
        <v>Y00039</v>
      </c>
      <c r="F1042" s="8" t="str">
        <f>INDEX(ТабЛЭП[],MATCH(ТабТП[Код ПС]&amp;TRIM(G1042),ТабЛЭП[Ключ],0),1)</f>
        <v>393-001-038</v>
      </c>
      <c r="G1042" s="303" t="s">
        <v>200</v>
      </c>
      <c r="H1042" s="57" t="str">
        <f>INDEX(ТабПС[],MATCH(I1042,Подстанции,0),1)</f>
        <v>393-001</v>
      </c>
      <c r="I1042" s="447" t="s">
        <v>153</v>
      </c>
      <c r="J1042" s="328"/>
      <c r="K1042" s="328"/>
      <c r="L1042" s="328"/>
      <c r="M1042" s="328"/>
      <c r="N1042" s="328"/>
      <c r="O1042" s="328"/>
      <c r="P1042" s="328"/>
      <c r="Q1042" s="328"/>
      <c r="R1042" s="328"/>
      <c r="S1042" s="328"/>
      <c r="T1042" s="328"/>
      <c r="U1042" s="328"/>
      <c r="V1042" s="328"/>
      <c r="W1042" s="328"/>
      <c r="X1042" s="328"/>
      <c r="Y1042" s="328"/>
      <c r="Z1042" s="328"/>
      <c r="AA1042" s="328"/>
      <c r="AB1042" s="328"/>
      <c r="AC1042" s="328"/>
      <c r="AD1042" s="328"/>
      <c r="AE1042" s="328"/>
      <c r="AF1042" s="328"/>
      <c r="AG1042" s="328"/>
      <c r="AH1042" s="322"/>
      <c r="AI1042" s="328"/>
      <c r="AJ1042" s="330" t="s">
        <v>135</v>
      </c>
      <c r="AK1042" s="328"/>
      <c r="AL1042" s="328"/>
      <c r="AM1042" s="210"/>
      <c r="AN1042" s="263"/>
      <c r="AO1042" s="263"/>
      <c r="AP1042" s="263"/>
      <c r="AQ1042" s="323"/>
      <c r="AR1042" s="323"/>
      <c r="AS1042" s="323"/>
      <c r="AT1042" s="323"/>
      <c r="AU1042" s="323"/>
      <c r="AV1042" s="323"/>
      <c r="AW1042" s="323"/>
      <c r="AX1042" s="323"/>
      <c r="AY1042" s="323"/>
      <c r="AZ1042" s="323"/>
    </row>
    <row r="1043" spans="1:52" s="61" customFormat="1" ht="15.75" hidden="1" customHeight="1" x14ac:dyDescent="0.25">
      <c r="A1043" s="281" t="str">
        <f>CONCATENATE(F1043,"-",C1043)</f>
        <v>393-001-039-00708</v>
      </c>
      <c r="B1043" s="261" t="str">
        <f>ТабТП[[#This Row],[Код ВЛ]]&amp;TRIM(ТабТП[[#This Row],[Наименование ТП]])</f>
        <v>393-001-039ТП 180-01 Шоссейный</v>
      </c>
      <c r="C1043" s="281" t="s">
        <v>913</v>
      </c>
      <c r="D1043" s="196" t="s">
        <v>3758</v>
      </c>
      <c r="E1043" s="281" t="str">
        <f>INDEX(ТабЛЭП[],MATCH(ТабТП[Код ПС]&amp;TRIM(G1043),ТабЛЭП[Ключ],0),7)</f>
        <v>Y00040</v>
      </c>
      <c r="F1043" s="8" t="str">
        <f>INDEX(ТабЛЭП[],MATCH(ТабТП[Код ПС]&amp;TRIM(G1043),ТабЛЭП[Ключ],0),1)</f>
        <v>393-001-039</v>
      </c>
      <c r="G1043" s="303" t="s">
        <v>204</v>
      </c>
      <c r="H1043" s="57" t="str">
        <f>INDEX(ТабПС[],MATCH(I1043,Подстанции,0),1)</f>
        <v>393-001</v>
      </c>
      <c r="I1043" s="447" t="s">
        <v>153</v>
      </c>
      <c r="J1043" s="328"/>
      <c r="K1043" s="328"/>
      <c r="L1043" s="328"/>
      <c r="M1043" s="328"/>
      <c r="N1043" s="328"/>
      <c r="O1043" s="328"/>
      <c r="P1043" s="328"/>
      <c r="Q1043" s="328"/>
      <c r="R1043" s="328"/>
      <c r="S1043" s="328"/>
      <c r="T1043" s="328"/>
      <c r="U1043" s="328"/>
      <c r="V1043" s="328"/>
      <c r="W1043" s="328"/>
      <c r="X1043" s="328"/>
      <c r="Y1043" s="328"/>
      <c r="Z1043" s="328"/>
      <c r="AA1043" s="328"/>
      <c r="AB1043" s="328"/>
      <c r="AC1043" s="328"/>
      <c r="AD1043" s="328"/>
      <c r="AE1043" s="328"/>
      <c r="AF1043" s="328"/>
      <c r="AG1043" s="328"/>
      <c r="AH1043" s="322"/>
      <c r="AI1043" s="328"/>
      <c r="AJ1043" s="330" t="s">
        <v>135</v>
      </c>
      <c r="AK1043" s="328"/>
      <c r="AL1043" s="328"/>
      <c r="AM1043" s="210"/>
      <c r="AN1043" s="263"/>
      <c r="AO1043" s="263"/>
      <c r="AP1043" s="263"/>
      <c r="AQ1043" s="323"/>
      <c r="AR1043" s="323"/>
      <c r="AS1043" s="323"/>
      <c r="AT1043" s="323"/>
      <c r="AU1043" s="323"/>
      <c r="AV1043" s="323"/>
      <c r="AW1043" s="323"/>
      <c r="AX1043" s="323"/>
      <c r="AY1043" s="323"/>
      <c r="AZ1043" s="323"/>
    </row>
    <row r="1044" spans="1:52" s="61" customFormat="1" ht="15.75" hidden="1" customHeight="1" x14ac:dyDescent="0.25">
      <c r="A1044" s="281" t="str">
        <f>CONCATENATE(F1044,"-",C1044)</f>
        <v>393-001-039-00709</v>
      </c>
      <c r="B1044" s="261" t="str">
        <f>ТабТП[[#This Row],[Код ВЛ]]&amp;TRIM(ТабТП[[#This Row],[Наименование ТП]])</f>
        <v>393-001-039ТП 180-02 Шоссейный</v>
      </c>
      <c r="C1044" s="281" t="s">
        <v>914</v>
      </c>
      <c r="D1044" s="196" t="s">
        <v>3759</v>
      </c>
      <c r="E1044" s="281" t="str">
        <f>INDEX(ТабЛЭП[],MATCH(ТабТП[Код ПС]&amp;TRIM(G1044),ТабЛЭП[Ключ],0),7)</f>
        <v>Y00040</v>
      </c>
      <c r="F1044" s="278" t="str">
        <f>INDEX(ТабЛЭП[],MATCH(ТабТП[Код ПС]&amp;TRIM(G1044),ТабЛЭП[Ключ],0),1)</f>
        <v>393-001-039</v>
      </c>
      <c r="G1044" s="303" t="s">
        <v>204</v>
      </c>
      <c r="H1044" s="280" t="str">
        <f>INDEX(ТабПС[],MATCH(I1044,Подстанции,0),1)</f>
        <v>393-001</v>
      </c>
      <c r="I1044" s="447" t="s">
        <v>153</v>
      </c>
      <c r="J1044" s="328"/>
      <c r="K1044" s="328"/>
      <c r="L1044" s="328"/>
      <c r="M1044" s="328"/>
      <c r="N1044" s="328"/>
      <c r="O1044" s="328"/>
      <c r="P1044" s="328"/>
      <c r="Q1044" s="328"/>
      <c r="R1044" s="328"/>
      <c r="S1044" s="328"/>
      <c r="T1044" s="328"/>
      <c r="U1044" s="328"/>
      <c r="V1044" s="328"/>
      <c r="W1044" s="328"/>
      <c r="X1044" s="328"/>
      <c r="Y1044" s="328"/>
      <c r="Z1044" s="328"/>
      <c r="AA1044" s="328"/>
      <c r="AB1044" s="328"/>
      <c r="AC1044" s="328"/>
      <c r="AD1044" s="328"/>
      <c r="AE1044" s="328"/>
      <c r="AF1044" s="328"/>
      <c r="AG1044" s="328"/>
      <c r="AH1044" s="322"/>
      <c r="AI1044" s="328"/>
      <c r="AJ1044" s="420" t="s">
        <v>135</v>
      </c>
      <c r="AK1044" s="328"/>
      <c r="AL1044" s="328"/>
      <c r="AM1044" s="210"/>
      <c r="AN1044" s="263"/>
      <c r="AO1044" s="263"/>
      <c r="AP1044" s="263"/>
      <c r="AQ1044" s="323"/>
      <c r="AR1044" s="323"/>
      <c r="AS1044" s="323"/>
      <c r="AT1044" s="323"/>
      <c r="AU1044" s="323"/>
      <c r="AV1044" s="323"/>
      <c r="AW1044" s="323"/>
      <c r="AX1044" s="323"/>
      <c r="AY1044" s="323"/>
      <c r="AZ1044" s="323"/>
    </row>
    <row r="1045" spans="1:52" s="61" customFormat="1" ht="15.75" hidden="1" customHeight="1" x14ac:dyDescent="0.25">
      <c r="A1045" s="281" t="str">
        <f>CONCATENATE(F1045,"-",C1045)</f>
        <v>393-001-039-00710</v>
      </c>
      <c r="B1045" s="261" t="str">
        <f>ТабТП[[#This Row],[Код ВЛ]]&amp;TRIM(ТабТП[[#This Row],[Наименование ТП]])</f>
        <v>393-001-039ТП 180-03 Т-1 ОООАлександр Канн Инвест аб</v>
      </c>
      <c r="C1045" s="281" t="s">
        <v>915</v>
      </c>
      <c r="D1045" s="196" t="s">
        <v>3760</v>
      </c>
      <c r="E1045" s="281" t="str">
        <f>INDEX(ТабЛЭП[],MATCH(ТабТП[Код ПС]&amp;TRIM(G1045),ТабЛЭП[Ключ],0),7)</f>
        <v>Y00040</v>
      </c>
      <c r="F1045" s="8" t="str">
        <f>INDEX(ТабЛЭП[],MATCH(ТабТП[Код ПС]&amp;TRIM(G1045),ТабЛЭП[Ключ],0),1)</f>
        <v>393-001-039</v>
      </c>
      <c r="G1045" s="303" t="s">
        <v>204</v>
      </c>
      <c r="H1045" s="57" t="str">
        <f>INDEX(ТабПС[],MATCH(I1045,Подстанции,0),1)</f>
        <v>393-001</v>
      </c>
      <c r="I1045" s="447" t="s">
        <v>153</v>
      </c>
      <c r="J1045" s="328"/>
      <c r="K1045" s="328"/>
      <c r="L1045" s="328"/>
      <c r="M1045" s="328"/>
      <c r="N1045" s="328"/>
      <c r="O1045" s="328"/>
      <c r="P1045" s="328"/>
      <c r="Q1045" s="328"/>
      <c r="R1045" s="328"/>
      <c r="S1045" s="328"/>
      <c r="T1045" s="328"/>
      <c r="U1045" s="328"/>
      <c r="V1045" s="328"/>
      <c r="W1045" s="328"/>
      <c r="X1045" s="328"/>
      <c r="Y1045" s="328"/>
      <c r="Z1045" s="328"/>
      <c r="AA1045" s="328"/>
      <c r="AB1045" s="328"/>
      <c r="AC1045" s="328"/>
      <c r="AD1045" s="328"/>
      <c r="AE1045" s="328"/>
      <c r="AF1045" s="328"/>
      <c r="AG1045" s="328"/>
      <c r="AH1045" s="322"/>
      <c r="AI1045" s="328"/>
      <c r="AJ1045" s="330" t="s">
        <v>135</v>
      </c>
      <c r="AK1045" s="328"/>
      <c r="AL1045" s="328"/>
      <c r="AM1045" s="210"/>
      <c r="AN1045" s="263"/>
      <c r="AO1045" s="263"/>
      <c r="AP1045" s="263"/>
      <c r="AQ1045" s="323"/>
      <c r="AR1045" s="323"/>
      <c r="AS1045" s="323"/>
      <c r="AT1045" s="323"/>
      <c r="AU1045" s="323"/>
      <c r="AV1045" s="323"/>
      <c r="AW1045" s="323"/>
      <c r="AX1045" s="323"/>
      <c r="AY1045" s="323"/>
      <c r="AZ1045" s="323"/>
    </row>
    <row r="1046" spans="1:52" s="61" customFormat="1" ht="15.75" hidden="1" customHeight="1" x14ac:dyDescent="0.25">
      <c r="A1046" s="281" t="str">
        <f>CONCATENATE(F1046,"-",C1046)</f>
        <v>393-001-039-00711</v>
      </c>
      <c r="B1046" s="261" t="str">
        <f>ТабТП[[#This Row],[Код ВЛ]]&amp;TRIM(ТабТП[[#This Row],[Наименование ТП]])</f>
        <v>393-001-039ТП 180-04 с/о Ветерок аб</v>
      </c>
      <c r="C1046" s="281" t="s">
        <v>916</v>
      </c>
      <c r="D1046" s="196" t="s">
        <v>3761</v>
      </c>
      <c r="E1046" s="281" t="str">
        <f>INDEX(ТабЛЭП[],MATCH(ТабТП[Код ПС]&amp;TRIM(G1046),ТабЛЭП[Ключ],0),7)</f>
        <v>Y00040</v>
      </c>
      <c r="F1046" s="278" t="str">
        <f>INDEX(ТабЛЭП[],MATCH(ТабТП[Код ПС]&amp;TRIM(G1046),ТабЛЭП[Ключ],0),1)</f>
        <v>393-001-039</v>
      </c>
      <c r="G1046" s="303" t="s">
        <v>204</v>
      </c>
      <c r="H1046" s="280" t="str">
        <f>INDEX(ТабПС[],MATCH(I1046,Подстанции,0),1)</f>
        <v>393-001</v>
      </c>
      <c r="I1046" s="447" t="s">
        <v>153</v>
      </c>
      <c r="J1046" s="328"/>
      <c r="K1046" s="328"/>
      <c r="L1046" s="328"/>
      <c r="M1046" s="328"/>
      <c r="N1046" s="328"/>
      <c r="O1046" s="328"/>
      <c r="P1046" s="328"/>
      <c r="Q1046" s="328"/>
      <c r="R1046" s="328"/>
      <c r="S1046" s="328"/>
      <c r="T1046" s="328"/>
      <c r="U1046" s="328"/>
      <c r="V1046" s="328"/>
      <c r="W1046" s="328"/>
      <c r="X1046" s="328"/>
      <c r="Y1046" s="328"/>
      <c r="Z1046" s="328"/>
      <c r="AA1046" s="328"/>
      <c r="AB1046" s="328"/>
      <c r="AC1046" s="328"/>
      <c r="AD1046" s="328"/>
      <c r="AE1046" s="328"/>
      <c r="AF1046" s="328"/>
      <c r="AG1046" s="328"/>
      <c r="AH1046" s="322"/>
      <c r="AI1046" s="328"/>
      <c r="AJ1046" s="420" t="s">
        <v>135</v>
      </c>
      <c r="AK1046" s="328"/>
      <c r="AL1046" s="328"/>
      <c r="AM1046" s="210"/>
      <c r="AN1046" s="263"/>
      <c r="AO1046" s="263"/>
      <c r="AP1046" s="263"/>
      <c r="AQ1046" s="323"/>
      <c r="AR1046" s="323"/>
      <c r="AS1046" s="323"/>
      <c r="AT1046" s="323"/>
      <c r="AU1046" s="323"/>
      <c r="AV1046" s="323"/>
      <c r="AW1046" s="323"/>
      <c r="AX1046" s="323"/>
      <c r="AY1046" s="323"/>
      <c r="AZ1046" s="323"/>
    </row>
    <row r="1047" spans="1:52" s="61" customFormat="1" ht="15.75" hidden="1" customHeight="1" x14ac:dyDescent="0.25">
      <c r="A1047" s="281" t="str">
        <f>CONCATENATE(F1047,"-",C1047)</f>
        <v>393-001-039-00712</v>
      </c>
      <c r="B1047" s="261" t="str">
        <f>ТабТП[[#This Row],[Код ВЛ]]&amp;TRIM(ТабТП[[#This Row],[Наименование ТП]])</f>
        <v>393-001-039ТП 180-05 Лабынцев А.В. аб</v>
      </c>
      <c r="C1047" s="281" t="s">
        <v>917</v>
      </c>
      <c r="D1047" s="196" t="s">
        <v>3762</v>
      </c>
      <c r="E1047" s="281" t="str">
        <f>INDEX(ТабЛЭП[],MATCH(ТабТП[Код ПС]&amp;TRIM(G1047),ТабЛЭП[Ключ],0),7)</f>
        <v>Y00040</v>
      </c>
      <c r="F1047" s="278" t="str">
        <f>INDEX(ТабЛЭП[],MATCH(ТабТП[Код ПС]&amp;TRIM(G1047),ТабЛЭП[Ключ],0),1)</f>
        <v>393-001-039</v>
      </c>
      <c r="G1047" s="303" t="s">
        <v>204</v>
      </c>
      <c r="H1047" s="280" t="str">
        <f>INDEX(ТабПС[],MATCH(I1047,Подстанции,0),1)</f>
        <v>393-001</v>
      </c>
      <c r="I1047" s="447" t="s">
        <v>153</v>
      </c>
      <c r="J1047" s="328"/>
      <c r="K1047" s="328"/>
      <c r="L1047" s="328"/>
      <c r="M1047" s="328"/>
      <c r="N1047" s="328"/>
      <c r="O1047" s="328"/>
      <c r="P1047" s="328"/>
      <c r="Q1047" s="328"/>
      <c r="R1047" s="328"/>
      <c r="S1047" s="328"/>
      <c r="T1047" s="328"/>
      <c r="U1047" s="328"/>
      <c r="V1047" s="328"/>
      <c r="W1047" s="328"/>
      <c r="X1047" s="328"/>
      <c r="Y1047" s="328"/>
      <c r="Z1047" s="328"/>
      <c r="AA1047" s="328"/>
      <c r="AB1047" s="328"/>
      <c r="AC1047" s="328"/>
      <c r="AD1047" s="328"/>
      <c r="AE1047" s="328"/>
      <c r="AF1047" s="328"/>
      <c r="AG1047" s="328"/>
      <c r="AH1047" s="322"/>
      <c r="AI1047" s="328"/>
      <c r="AJ1047" s="420" t="s">
        <v>135</v>
      </c>
      <c r="AK1047" s="328"/>
      <c r="AL1047" s="328"/>
      <c r="AM1047" s="210"/>
      <c r="AN1047" s="263"/>
      <c r="AO1047" s="263"/>
      <c r="AP1047" s="263"/>
      <c r="AQ1047" s="323"/>
      <c r="AR1047" s="323"/>
      <c r="AS1047" s="323"/>
      <c r="AT1047" s="323"/>
      <c r="AU1047" s="323"/>
      <c r="AV1047" s="323"/>
      <c r="AW1047" s="323"/>
      <c r="AX1047" s="323"/>
      <c r="AY1047" s="323"/>
      <c r="AZ1047" s="323"/>
    </row>
    <row r="1048" spans="1:52" s="61" customFormat="1" ht="15.75" hidden="1" customHeight="1" x14ac:dyDescent="0.25">
      <c r="A1048" s="281" t="str">
        <f>CONCATENATE(F1048,"-",C1048)</f>
        <v>393-001-039-00713</v>
      </c>
      <c r="B1048" s="261" t="str">
        <f>ТабТП[[#This Row],[Код ВЛ]]&amp;TRIM(ТабТП[[#This Row],[Наименование ТП]])</f>
        <v>393-001-039ТП 180-06 Ласкино</v>
      </c>
      <c r="C1048" s="281" t="s">
        <v>918</v>
      </c>
      <c r="D1048" s="196" t="s">
        <v>3763</v>
      </c>
      <c r="E1048" s="281" t="str">
        <f>INDEX(ТабЛЭП[],MATCH(ТабТП[Код ПС]&amp;TRIM(G1048),ТабЛЭП[Ключ],0),7)</f>
        <v>Y00040</v>
      </c>
      <c r="F1048" s="8" t="str">
        <f>INDEX(ТабЛЭП[],MATCH(ТабТП[Код ПС]&amp;TRIM(G1048),ТабЛЭП[Ключ],0),1)</f>
        <v>393-001-039</v>
      </c>
      <c r="G1048" s="303" t="s">
        <v>204</v>
      </c>
      <c r="H1048" s="57" t="str">
        <f>INDEX(ТабПС[],MATCH(I1048,Подстанции,0),1)</f>
        <v>393-001</v>
      </c>
      <c r="I1048" s="447" t="s">
        <v>153</v>
      </c>
      <c r="AH1048" s="62"/>
      <c r="AJ1048" s="330" t="s">
        <v>135</v>
      </c>
      <c r="AM1048" s="78"/>
      <c r="AN1048" s="263"/>
      <c r="AO1048" s="263"/>
      <c r="AP1048" s="263"/>
      <c r="AQ1048" s="76"/>
      <c r="AR1048" s="76"/>
      <c r="AS1048" s="76"/>
      <c r="AT1048" s="76"/>
      <c r="AU1048" s="76"/>
      <c r="AV1048" s="76"/>
      <c r="AW1048" s="76"/>
      <c r="AX1048" s="76"/>
      <c r="AY1048" s="76"/>
      <c r="AZ1048" s="323"/>
    </row>
    <row r="1049" spans="1:52" s="61" customFormat="1" ht="15.75" hidden="1" customHeight="1" x14ac:dyDescent="0.25">
      <c r="A1049" s="281" t="str">
        <f>CONCATENATE(F1049,"-",C1049)</f>
        <v>393-001-039-00714</v>
      </c>
      <c r="B1049" s="261" t="str">
        <f>ТабТП[[#This Row],[Код ВЛ]]&amp;TRIM(ТабТП[[#This Row],[Наименование ТП]])</f>
        <v>393-001-039ТП 180-07 Шоссейный ЧП Фишер аб</v>
      </c>
      <c r="C1049" s="281" t="s">
        <v>919</v>
      </c>
      <c r="D1049" s="196" t="s">
        <v>3764</v>
      </c>
      <c r="E1049" s="281" t="str">
        <f>INDEX(ТабЛЭП[],MATCH(ТабТП[Код ПС]&amp;TRIM(G1049),ТабЛЭП[Ключ],0),7)</f>
        <v>Y00040</v>
      </c>
      <c r="F1049" s="8" t="str">
        <f>INDEX(ТабЛЭП[],MATCH(ТабТП[Код ПС]&amp;TRIM(G1049),ТабЛЭП[Ключ],0),1)</f>
        <v>393-001-039</v>
      </c>
      <c r="G1049" s="303" t="s">
        <v>204</v>
      </c>
      <c r="H1049" s="57" t="str">
        <f>INDEX(ТабПС[],MATCH(I1049,Подстанции,0),1)</f>
        <v>393-001</v>
      </c>
      <c r="I1049" s="447" t="s">
        <v>153</v>
      </c>
      <c r="O1049" s="328"/>
      <c r="AD1049" s="328"/>
      <c r="AE1049" s="328"/>
      <c r="AF1049" s="328"/>
      <c r="AH1049" s="322"/>
      <c r="AJ1049" s="330" t="s">
        <v>135</v>
      </c>
      <c r="AM1049" s="78"/>
      <c r="AN1049" s="263"/>
      <c r="AO1049" s="263"/>
      <c r="AP1049" s="263"/>
      <c r="AQ1049" s="76"/>
      <c r="AR1049" s="76"/>
      <c r="AS1049" s="76"/>
      <c r="AT1049" s="76"/>
      <c r="AU1049" s="76"/>
      <c r="AV1049" s="76"/>
      <c r="AW1049" s="76"/>
      <c r="AX1049" s="76"/>
      <c r="AY1049" s="76"/>
      <c r="AZ1049" s="323"/>
    </row>
    <row r="1050" spans="1:52" s="61" customFormat="1" ht="15.75" hidden="1" customHeight="1" x14ac:dyDescent="0.25">
      <c r="A1050" s="281" t="str">
        <f>CONCATENATE(F1050,"-",C1050)</f>
        <v>393-001-039-00715</v>
      </c>
      <c r="B1050" s="261" t="str">
        <f>ТабТП[[#This Row],[Код ВЛ]]&amp;TRIM(ТабТП[[#This Row],[Наименование ТП]])</f>
        <v>393-001-039ТП 180-08 ОООТаэль аб</v>
      </c>
      <c r="C1050" s="281" t="s">
        <v>2623</v>
      </c>
      <c r="D1050" s="196" t="s">
        <v>3765</v>
      </c>
      <c r="E1050" s="281" t="str">
        <f>INDEX(ТабЛЭП[],MATCH(ТабТП[Код ПС]&amp;TRIM(G1050),ТабЛЭП[Ключ],0),7)</f>
        <v>Y00040</v>
      </c>
      <c r="F1050" s="8" t="str">
        <f>INDEX(ТабЛЭП[],MATCH(ТабТП[Код ПС]&amp;TRIM(G1050),ТабЛЭП[Ключ],0),1)</f>
        <v>393-001-039</v>
      </c>
      <c r="G1050" s="303" t="s">
        <v>204</v>
      </c>
      <c r="H1050" s="57" t="str">
        <f>INDEX(ТабПС[],MATCH(I1050,Подстанции,0),1)</f>
        <v>393-001</v>
      </c>
      <c r="I1050" s="447" t="s">
        <v>153</v>
      </c>
      <c r="AH1050" s="62"/>
      <c r="AJ1050" s="330" t="s">
        <v>135</v>
      </c>
      <c r="AM1050" s="78"/>
      <c r="AN1050" s="263"/>
      <c r="AO1050" s="263"/>
      <c r="AP1050" s="263"/>
      <c r="AQ1050" s="76"/>
      <c r="AR1050" s="76"/>
      <c r="AS1050" s="76"/>
      <c r="AT1050" s="76"/>
      <c r="AU1050" s="76"/>
      <c r="AV1050" s="76"/>
      <c r="AW1050" s="76"/>
      <c r="AX1050" s="76"/>
      <c r="AY1050" s="76"/>
      <c r="AZ1050" s="323"/>
    </row>
    <row r="1051" spans="1:52" s="61" customFormat="1" ht="15.75" hidden="1" customHeight="1" x14ac:dyDescent="0.25">
      <c r="A1051" s="281" t="str">
        <f>CONCATENATE(F1051,"-",C1051)</f>
        <v>393-001-039-00716</v>
      </c>
      <c r="B1051" s="261" t="str">
        <f>ТабТП[[#This Row],[Код ВЛ]]&amp;TRIM(ТабТП[[#This Row],[Наименование ТП]])</f>
        <v>393-001-039ТП 180-09 Шоссейный ООО Разгон аб</v>
      </c>
      <c r="C1051" s="281" t="s">
        <v>920</v>
      </c>
      <c r="D1051" s="196" t="s">
        <v>3766</v>
      </c>
      <c r="E1051" s="281" t="str">
        <f>INDEX(ТабЛЭП[],MATCH(ТабТП[Код ПС]&amp;TRIM(G1051),ТабЛЭП[Ключ],0),7)</f>
        <v>Y00040</v>
      </c>
      <c r="F1051" s="8" t="str">
        <f>INDEX(ТабЛЭП[],MATCH(ТабТП[Код ПС]&amp;TRIM(G1051),ТабЛЭП[Ключ],0),1)</f>
        <v>393-001-039</v>
      </c>
      <c r="G1051" s="303" t="s">
        <v>204</v>
      </c>
      <c r="H1051" s="57" t="str">
        <f>INDEX(ТабПС[],MATCH(I1051,Подстанции,0),1)</f>
        <v>393-001</v>
      </c>
      <c r="I1051" s="447" t="s">
        <v>153</v>
      </c>
      <c r="AH1051" s="62"/>
      <c r="AJ1051" s="330" t="s">
        <v>135</v>
      </c>
      <c r="AM1051" s="78"/>
      <c r="AN1051" s="263"/>
      <c r="AO1051" s="263"/>
      <c r="AP1051" s="263"/>
      <c r="AQ1051" s="76"/>
      <c r="AR1051" s="76"/>
      <c r="AS1051" s="76"/>
      <c r="AT1051" s="76"/>
      <c r="AU1051" s="76"/>
      <c r="AV1051" s="76"/>
      <c r="AW1051" s="76"/>
      <c r="AX1051" s="76"/>
      <c r="AY1051" s="76"/>
      <c r="AZ1051" s="323"/>
    </row>
    <row r="1052" spans="1:52" s="61" customFormat="1" ht="15.75" hidden="1" customHeight="1" x14ac:dyDescent="0.25">
      <c r="A1052" s="281" t="str">
        <f>CONCATENATE(F1052,"-",C1052)</f>
        <v>393-001-039-00717</v>
      </c>
      <c r="B1052" s="261" t="str">
        <f>ТабТП[[#This Row],[Код ВЛ]]&amp;TRIM(ТабТП[[#This Row],[Наименование ТП]])</f>
        <v>393-001-039ТП 180-10 Шоссейный</v>
      </c>
      <c r="C1052" s="281" t="s">
        <v>921</v>
      </c>
      <c r="D1052" s="196" t="s">
        <v>3767</v>
      </c>
      <c r="E1052" s="281" t="str">
        <f>INDEX(ТабЛЭП[],MATCH(ТабТП[Код ПС]&amp;TRIM(G1052),ТабЛЭП[Ключ],0),7)</f>
        <v>Y00040</v>
      </c>
      <c r="F1052" s="8" t="str">
        <f>INDEX(ТабЛЭП[],MATCH(ТабТП[Код ПС]&amp;TRIM(G1052),ТабЛЭП[Ключ],0),1)</f>
        <v>393-001-039</v>
      </c>
      <c r="G1052" s="303" t="s">
        <v>204</v>
      </c>
      <c r="H1052" s="57" t="str">
        <f>INDEX(ТабПС[],MATCH(I1052,Подстанции,0),1)</f>
        <v>393-001</v>
      </c>
      <c r="I1052" s="447" t="s">
        <v>153</v>
      </c>
      <c r="AH1052" s="62"/>
      <c r="AJ1052" s="330" t="s">
        <v>135</v>
      </c>
      <c r="AM1052" s="78"/>
      <c r="AN1052" s="263"/>
      <c r="AO1052" s="263"/>
      <c r="AP1052" s="263"/>
      <c r="AQ1052" s="76"/>
      <c r="AR1052" s="76"/>
      <c r="AS1052" s="76"/>
      <c r="AT1052" s="76"/>
      <c r="AU1052" s="76"/>
      <c r="AV1052" s="76"/>
      <c r="AW1052" s="76"/>
      <c r="AX1052" s="76"/>
      <c r="AY1052" s="76"/>
      <c r="AZ1052" s="323"/>
    </row>
    <row r="1053" spans="1:52" s="61" customFormat="1" ht="15.75" hidden="1" customHeight="1" x14ac:dyDescent="0.25">
      <c r="A1053" s="281" t="str">
        <f>CONCATENATE(F1053,"-",C1053)</f>
        <v>393-001-039-00718</v>
      </c>
      <c r="B1053" s="261" t="str">
        <f>ТабТП[[#This Row],[Код ВЛ]]&amp;TRIM(ТабТП[[#This Row],[Наименование ТП]])</f>
        <v>393-001-039ТП 180-11 Шоссейный</v>
      </c>
      <c r="C1053" s="281" t="s">
        <v>922</v>
      </c>
      <c r="D1053" s="196" t="s">
        <v>3768</v>
      </c>
      <c r="E1053" s="281" t="str">
        <f>INDEX(ТабЛЭП[],MATCH(ТабТП[Код ПС]&amp;TRIM(G1053),ТабЛЭП[Ключ],0),7)</f>
        <v>Y00040</v>
      </c>
      <c r="F1053" s="8" t="str">
        <f>INDEX(ТабЛЭП[],MATCH(ТабТП[Код ПС]&amp;TRIM(G1053),ТабЛЭП[Ключ],0),1)</f>
        <v>393-001-039</v>
      </c>
      <c r="G1053" s="303" t="s">
        <v>204</v>
      </c>
      <c r="H1053" s="57" t="str">
        <f>INDEX(ТабПС[],MATCH(I1053,Подстанции,0),1)</f>
        <v>393-001</v>
      </c>
      <c r="I1053" s="447" t="s">
        <v>153</v>
      </c>
      <c r="AH1053" s="62"/>
      <c r="AJ1053" s="330" t="s">
        <v>135</v>
      </c>
      <c r="AM1053" s="78"/>
      <c r="AN1053" s="263"/>
      <c r="AO1053" s="263"/>
      <c r="AP1053" s="263"/>
      <c r="AQ1053" s="76"/>
      <c r="AR1053" s="76"/>
      <c r="AS1053" s="76"/>
      <c r="AT1053" s="76"/>
      <c r="AU1053" s="76"/>
      <c r="AV1053" s="76"/>
      <c r="AW1053" s="76"/>
      <c r="AX1053" s="76"/>
      <c r="AY1053" s="76"/>
      <c r="AZ1053" s="323"/>
    </row>
    <row r="1054" spans="1:52" s="61" customFormat="1" ht="15.75" hidden="1" customHeight="1" x14ac:dyDescent="0.25">
      <c r="A1054" s="281" t="str">
        <f>CONCATENATE(F1054,"-",C1054)</f>
        <v>393-001-039-00719</v>
      </c>
      <c r="B1054" s="261" t="str">
        <f>ТабТП[[#This Row],[Код ВЛ]]&amp;TRIM(ТабТП[[#This Row],[Наименование ТП]])</f>
        <v>393-001-039ТП 180-12 Шоссейный</v>
      </c>
      <c r="C1054" s="281" t="s">
        <v>2624</v>
      </c>
      <c r="D1054" s="196" t="s">
        <v>3769</v>
      </c>
      <c r="E1054" s="281" t="str">
        <f>INDEX(ТабЛЭП[],MATCH(ТабТП[Код ПС]&amp;TRIM(G1054),ТабЛЭП[Ключ],0),7)</f>
        <v>Y00040</v>
      </c>
      <c r="F1054" s="8" t="str">
        <f>INDEX(ТабЛЭП[],MATCH(ТабТП[Код ПС]&amp;TRIM(G1054),ТабЛЭП[Ключ],0),1)</f>
        <v>393-001-039</v>
      </c>
      <c r="G1054" s="303" t="s">
        <v>204</v>
      </c>
      <c r="H1054" s="57" t="str">
        <f>INDEX(ТабПС[],MATCH(I1054,Подстанции,0),1)</f>
        <v>393-001</v>
      </c>
      <c r="I1054" s="447" t="s">
        <v>153</v>
      </c>
      <c r="AH1054" s="62"/>
      <c r="AJ1054" s="330" t="s">
        <v>135</v>
      </c>
      <c r="AM1054" s="78"/>
      <c r="AN1054" s="263"/>
      <c r="AO1054" s="263"/>
      <c r="AP1054" s="263"/>
      <c r="AQ1054" s="76"/>
      <c r="AR1054" s="76"/>
      <c r="AS1054" s="76"/>
      <c r="AT1054" s="76"/>
      <c r="AU1054" s="76"/>
      <c r="AV1054" s="76"/>
      <c r="AW1054" s="76"/>
      <c r="AX1054" s="76"/>
      <c r="AY1054" s="76"/>
      <c r="AZ1054" s="323"/>
    </row>
    <row r="1055" spans="1:52" s="61" customFormat="1" ht="15.75" hidden="1" customHeight="1" x14ac:dyDescent="0.25">
      <c r="A1055" s="281" t="str">
        <f>CONCATENATE(F1055,"-",C1055)</f>
        <v>393-001-039-00720</v>
      </c>
      <c r="B1055" s="261" t="str">
        <f>ТабТП[[#This Row],[Код ВЛ]]&amp;TRIM(ТабТП[[#This Row],[Наименование ТП]])</f>
        <v>393-001-039ТП 180-13 Шоссейный</v>
      </c>
      <c r="C1055" s="281" t="s">
        <v>923</v>
      </c>
      <c r="D1055" s="196" t="s">
        <v>3770</v>
      </c>
      <c r="E1055" s="281" t="str">
        <f>INDEX(ТабЛЭП[],MATCH(ТабТП[Код ПС]&amp;TRIM(G1055),ТабЛЭП[Ключ],0),7)</f>
        <v>Y00040</v>
      </c>
      <c r="F1055" s="8" t="str">
        <f>INDEX(ТабЛЭП[],MATCH(ТабТП[Код ПС]&amp;TRIM(G1055),ТабЛЭП[Ключ],0),1)</f>
        <v>393-001-039</v>
      </c>
      <c r="G1055" s="303" t="s">
        <v>204</v>
      </c>
      <c r="H1055" s="57" t="str">
        <f>INDEX(ТабПС[],MATCH(I1055,Подстанции,0),1)</f>
        <v>393-001</v>
      </c>
      <c r="I1055" s="447" t="s">
        <v>153</v>
      </c>
      <c r="J1055" s="328"/>
      <c r="V1055" s="328"/>
      <c r="AC1055" s="328"/>
      <c r="AH1055" s="62"/>
      <c r="AJ1055" s="330" t="s">
        <v>135</v>
      </c>
      <c r="AM1055" s="78"/>
      <c r="AN1055" s="263"/>
      <c r="AO1055" s="263"/>
      <c r="AP1055" s="263"/>
      <c r="AQ1055" s="76"/>
      <c r="AR1055" s="76"/>
      <c r="AS1055" s="76"/>
      <c r="AT1055" s="76"/>
      <c r="AU1055" s="76"/>
      <c r="AV1055" s="76"/>
      <c r="AW1055" s="76"/>
      <c r="AX1055" s="76"/>
      <c r="AY1055" s="76"/>
      <c r="AZ1055" s="323"/>
    </row>
    <row r="1056" spans="1:52" s="61" customFormat="1" ht="15.75" hidden="1" customHeight="1" x14ac:dyDescent="0.25">
      <c r="A1056" s="281" t="str">
        <f>CONCATENATE(F1056,"-",C1056)</f>
        <v>393-001-039-00721</v>
      </c>
      <c r="B1056" s="261" t="str">
        <f>ТабТП[[#This Row],[Код ВЛ]]&amp;TRIM(ТабТП[[#This Row],[Наименование ТП]])</f>
        <v>393-001-039ТП 180-14 Багацкий Ю.А. аб</v>
      </c>
      <c r="C1056" s="281" t="s">
        <v>2625</v>
      </c>
      <c r="D1056" s="196" t="s">
        <v>3771</v>
      </c>
      <c r="E1056" s="281" t="str">
        <f>INDEX(ТабЛЭП[],MATCH(ТабТП[Код ПС]&amp;TRIM(G1056),ТабЛЭП[Ключ],0),7)</f>
        <v>Y00040</v>
      </c>
      <c r="F1056" s="8" t="str">
        <f>INDEX(ТабЛЭП[],MATCH(ТабТП[Код ПС]&amp;TRIM(G1056),ТабЛЭП[Ключ],0),1)</f>
        <v>393-001-039</v>
      </c>
      <c r="G1056" s="303" t="s">
        <v>204</v>
      </c>
      <c r="H1056" s="57" t="str">
        <f>INDEX(ТабПС[],MATCH(I1056,Подстанции,0),1)</f>
        <v>393-001</v>
      </c>
      <c r="I1056" s="447" t="s">
        <v>153</v>
      </c>
      <c r="O1056" s="328"/>
      <c r="AD1056" s="328"/>
      <c r="AE1056" s="328"/>
      <c r="AF1056" s="328"/>
      <c r="AH1056" s="322"/>
      <c r="AJ1056" s="330" t="s">
        <v>135</v>
      </c>
      <c r="AM1056" s="78"/>
      <c r="AN1056" s="263"/>
      <c r="AO1056" s="263"/>
      <c r="AP1056" s="263"/>
      <c r="AQ1056" s="76"/>
      <c r="AR1056" s="76"/>
      <c r="AS1056" s="76"/>
      <c r="AT1056" s="76"/>
      <c r="AU1056" s="76"/>
      <c r="AV1056" s="76"/>
      <c r="AW1056" s="76"/>
      <c r="AX1056" s="76"/>
      <c r="AY1056" s="76"/>
      <c r="AZ1056" s="323"/>
    </row>
    <row r="1057" spans="1:52" s="61" customFormat="1" ht="15.75" hidden="1" customHeight="1" x14ac:dyDescent="0.25">
      <c r="A1057" s="281" t="str">
        <f>CONCATENATE(F1057,"-",C1057)</f>
        <v>393-001-040-00722</v>
      </c>
      <c r="B1057" s="261" t="str">
        <f>ТабТП[[#This Row],[Код ВЛ]]&amp;TRIM(ТабТП[[#This Row],[Наименование ТП]])</f>
        <v>393-001-040ТП 214-01 Дорожный</v>
      </c>
      <c r="C1057" s="281" t="s">
        <v>2626</v>
      </c>
      <c r="D1057" s="196" t="s">
        <v>3772</v>
      </c>
      <c r="E1057" s="281" t="str">
        <f>INDEX(ТабЛЭП[],MATCH(ТабТП[Код ПС]&amp;TRIM(G1057),ТабЛЭП[Ключ],0),7)</f>
        <v>Y00001</v>
      </c>
      <c r="F1057" s="8" t="str">
        <f>INDEX(ТабЛЭП[],MATCH(ТабТП[Код ПС]&amp;TRIM(G1057),ТабЛЭП[Ключ],0),1)</f>
        <v>393-001-040</v>
      </c>
      <c r="G1057" s="413" t="s">
        <v>179</v>
      </c>
      <c r="H1057" s="57" t="str">
        <f>INDEX(ТабПС[],MATCH(I1057,Подстанции,0),1)</f>
        <v>393-001</v>
      </c>
      <c r="I1057" s="203" t="s">
        <v>153</v>
      </c>
      <c r="AH1057" s="62"/>
      <c r="AJ1057" s="330" t="s">
        <v>135</v>
      </c>
      <c r="AM1057" s="78"/>
      <c r="AN1057" s="263"/>
      <c r="AO1057" s="263"/>
      <c r="AP1057" s="263"/>
      <c r="AQ1057" s="76"/>
      <c r="AR1057" s="76"/>
      <c r="AS1057" s="76"/>
      <c r="AT1057" s="76"/>
      <c r="AU1057" s="76"/>
      <c r="AV1057" s="76"/>
      <c r="AW1057" s="76"/>
      <c r="AX1057" s="76"/>
      <c r="AY1057" s="76"/>
      <c r="AZ1057" s="323"/>
    </row>
    <row r="1058" spans="1:52" s="61" customFormat="1" ht="15.75" hidden="1" customHeight="1" x14ac:dyDescent="0.25">
      <c r="A1058" s="281" t="str">
        <f>CONCATENATE(F1058,"-",C1058)</f>
        <v>393-001-040-00723</v>
      </c>
      <c r="B1058" s="261" t="str">
        <f>ТабТП[[#This Row],[Код ВЛ]]&amp;TRIM(ТабТП[[#This Row],[Наименование ТП]])</f>
        <v>393-001-040ТП 214-02 Лужки</v>
      </c>
      <c r="C1058" s="281" t="s">
        <v>2627</v>
      </c>
      <c r="D1058" s="196" t="s">
        <v>3773</v>
      </c>
      <c r="E1058" s="281" t="str">
        <f>INDEX(ТабЛЭП[],MATCH(ТабТП[Код ПС]&amp;TRIM(G1058),ТабЛЭП[Ключ],0),7)</f>
        <v>Y00001</v>
      </c>
      <c r="F1058" s="278" t="str">
        <f>INDEX(ТабЛЭП[],MATCH(ТабТП[Код ПС]&amp;TRIM(G1058),ТабЛЭП[Ключ],0),1)</f>
        <v>393-001-040</v>
      </c>
      <c r="G1058" s="413" t="s">
        <v>179</v>
      </c>
      <c r="H1058" s="280" t="str">
        <f>INDEX(ТабПС[],MATCH(I1058,Подстанции,0),1)</f>
        <v>393-001</v>
      </c>
      <c r="I1058" s="203" t="s">
        <v>153</v>
      </c>
      <c r="J1058" s="328"/>
      <c r="K1058" s="328"/>
      <c r="L1058" s="328"/>
      <c r="M1058" s="328"/>
      <c r="N1058" s="328"/>
      <c r="O1058" s="328"/>
      <c r="P1058" s="328"/>
      <c r="Q1058" s="328"/>
      <c r="R1058" s="328"/>
      <c r="S1058" s="328"/>
      <c r="T1058" s="328"/>
      <c r="U1058" s="328"/>
      <c r="V1058" s="328"/>
      <c r="W1058" s="328"/>
      <c r="X1058" s="328"/>
      <c r="Y1058" s="328"/>
      <c r="Z1058" s="328"/>
      <c r="AA1058" s="328"/>
      <c r="AB1058" s="328"/>
      <c r="AC1058" s="328"/>
      <c r="AD1058" s="328"/>
      <c r="AE1058" s="328"/>
      <c r="AF1058" s="328"/>
      <c r="AG1058" s="328"/>
      <c r="AH1058" s="322"/>
      <c r="AI1058" s="328"/>
      <c r="AJ1058" s="420" t="s">
        <v>135</v>
      </c>
      <c r="AK1058" s="328"/>
      <c r="AL1058" s="328"/>
      <c r="AM1058" s="210"/>
      <c r="AN1058" s="263"/>
      <c r="AO1058" s="263"/>
      <c r="AP1058" s="263"/>
      <c r="AQ1058" s="323"/>
      <c r="AR1058" s="323"/>
      <c r="AS1058" s="323"/>
      <c r="AT1058" s="323"/>
      <c r="AU1058" s="323"/>
      <c r="AV1058" s="323"/>
      <c r="AW1058" s="323"/>
      <c r="AX1058" s="323"/>
      <c r="AY1058" s="323"/>
      <c r="AZ1058" s="323"/>
    </row>
    <row r="1059" spans="1:52" s="61" customFormat="1" ht="15.75" hidden="1" customHeight="1" x14ac:dyDescent="0.25">
      <c r="A1059" s="281" t="str">
        <f>CONCATENATE(F1059,"-",C1059)</f>
        <v>393-001-040-00724</v>
      </c>
      <c r="B1059" s="261" t="str">
        <f>ТабТП[[#This Row],[Код ВЛ]]&amp;TRIM(ТабТП[[#This Row],[Наименование ТП]])</f>
        <v>393-001-040ТП 214-03 Лесное</v>
      </c>
      <c r="C1059" s="281" t="s">
        <v>2628</v>
      </c>
      <c r="D1059" s="196" t="s">
        <v>3774</v>
      </c>
      <c r="E1059" s="281" t="str">
        <f>INDEX(ТабЛЭП[],MATCH(ТабТП[Код ПС]&amp;TRIM(G1059),ТабЛЭП[Ключ],0),7)</f>
        <v>Y00001</v>
      </c>
      <c r="F1059" s="278" t="str">
        <f>INDEX(ТабЛЭП[],MATCH(ТабТП[Код ПС]&amp;TRIM(G1059),ТабЛЭП[Ключ],0),1)</f>
        <v>393-001-040</v>
      </c>
      <c r="G1059" s="413" t="s">
        <v>179</v>
      </c>
      <c r="H1059" s="280" t="str">
        <f>INDEX(ТабПС[],MATCH(I1059,Подстанции,0),1)</f>
        <v>393-001</v>
      </c>
      <c r="I1059" s="203" t="s">
        <v>153</v>
      </c>
      <c r="J1059" s="328"/>
      <c r="K1059" s="328"/>
      <c r="L1059" s="328"/>
      <c r="M1059" s="328"/>
      <c r="N1059" s="328"/>
      <c r="O1059" s="328"/>
      <c r="P1059" s="328"/>
      <c r="Q1059" s="328"/>
      <c r="R1059" s="328"/>
      <c r="S1059" s="328"/>
      <c r="T1059" s="328"/>
      <c r="U1059" s="328"/>
      <c r="V1059" s="328"/>
      <c r="W1059" s="328"/>
      <c r="X1059" s="328"/>
      <c r="Y1059" s="328"/>
      <c r="Z1059" s="328"/>
      <c r="AA1059" s="328"/>
      <c r="AB1059" s="328"/>
      <c r="AC1059" s="328"/>
      <c r="AD1059" s="328"/>
      <c r="AE1059" s="328"/>
      <c r="AF1059" s="328"/>
      <c r="AG1059" s="328"/>
      <c r="AH1059" s="322"/>
      <c r="AI1059" s="328"/>
      <c r="AJ1059" s="420" t="s">
        <v>135</v>
      </c>
      <c r="AK1059" s="328"/>
      <c r="AL1059" s="328"/>
      <c r="AM1059" s="210"/>
      <c r="AN1059" s="263"/>
      <c r="AO1059" s="263"/>
      <c r="AP1059" s="263"/>
      <c r="AQ1059" s="323"/>
      <c r="AR1059" s="323"/>
      <c r="AS1059" s="323"/>
      <c r="AT1059" s="323"/>
      <c r="AU1059" s="323"/>
      <c r="AV1059" s="323"/>
      <c r="AW1059" s="323"/>
      <c r="AX1059" s="323"/>
      <c r="AY1059" s="323"/>
      <c r="AZ1059" s="323"/>
    </row>
    <row r="1060" spans="1:52" s="61" customFormat="1" ht="15.75" hidden="1" customHeight="1" x14ac:dyDescent="0.25">
      <c r="A1060" s="281" t="str">
        <f>CONCATENATE(F1060,"-",C1060)</f>
        <v>393-001-040-00725</v>
      </c>
      <c r="B1060" s="261" t="str">
        <f>ТабТП[[#This Row],[Код ВЛ]]&amp;TRIM(ТабТП[[#This Row],[Наименование ТП]])</f>
        <v>393-001-040ТП 214-04 Отважное</v>
      </c>
      <c r="C1060" s="281" t="s">
        <v>924</v>
      </c>
      <c r="D1060" s="196" t="s">
        <v>3775</v>
      </c>
      <c r="E1060" s="281" t="str">
        <f>INDEX(ТабЛЭП[],MATCH(ТабТП[Код ПС]&amp;TRIM(G1060),ТабЛЭП[Ключ],0),7)</f>
        <v>Y00001</v>
      </c>
      <c r="F1060" s="278" t="str">
        <f>INDEX(ТабЛЭП[],MATCH(ТабТП[Код ПС]&amp;TRIM(G1060),ТабЛЭП[Ключ],0),1)</f>
        <v>393-001-040</v>
      </c>
      <c r="G1060" s="413" t="s">
        <v>179</v>
      </c>
      <c r="H1060" s="280" t="str">
        <f>INDEX(ТабПС[],MATCH(I1060,Подстанции,0),1)</f>
        <v>393-001</v>
      </c>
      <c r="I1060" s="203" t="s">
        <v>153</v>
      </c>
      <c r="J1060" s="328"/>
      <c r="K1060" s="328"/>
      <c r="L1060" s="328"/>
      <c r="M1060" s="328"/>
      <c r="N1060" s="328"/>
      <c r="O1060" s="328"/>
      <c r="P1060" s="328"/>
      <c r="Q1060" s="328"/>
      <c r="R1060" s="328"/>
      <c r="S1060" s="328"/>
      <c r="T1060" s="328"/>
      <c r="U1060" s="328"/>
      <c r="V1060" s="328"/>
      <c r="W1060" s="328"/>
      <c r="X1060" s="328"/>
      <c r="Y1060" s="328"/>
      <c r="Z1060" s="328"/>
      <c r="AA1060" s="328"/>
      <c r="AB1060" s="328"/>
      <c r="AC1060" s="328"/>
      <c r="AD1060" s="328"/>
      <c r="AE1060" s="328"/>
      <c r="AF1060" s="328"/>
      <c r="AG1060" s="328"/>
      <c r="AH1060" s="322"/>
      <c r="AI1060" s="328"/>
      <c r="AJ1060" s="420" t="s">
        <v>135</v>
      </c>
      <c r="AK1060" s="328"/>
      <c r="AL1060" s="328"/>
      <c r="AM1060" s="210"/>
      <c r="AN1060" s="263"/>
      <c r="AO1060" s="263"/>
      <c r="AP1060" s="263"/>
      <c r="AQ1060" s="323"/>
      <c r="AR1060" s="323"/>
      <c r="AS1060" s="323"/>
      <c r="AT1060" s="323"/>
      <c r="AU1060" s="323"/>
      <c r="AV1060" s="323"/>
      <c r="AW1060" s="323"/>
      <c r="AX1060" s="323"/>
      <c r="AY1060" s="323"/>
      <c r="AZ1060" s="323"/>
    </row>
    <row r="1061" spans="1:52" s="61" customFormat="1" ht="15.75" hidden="1" customHeight="1" x14ac:dyDescent="0.25">
      <c r="A1061" s="281" t="str">
        <f>CONCATENATE(F1061,"-",C1061)</f>
        <v>393-001-040-00726</v>
      </c>
      <c r="B1061" s="261" t="str">
        <f>ТабТП[[#This Row],[Код ВЛ]]&amp;TRIM(ТабТП[[#This Row],[Наименование ТП]])</f>
        <v>393-001-040ТП 214-05 п.Партизанское</v>
      </c>
      <c r="C1061" s="281" t="s">
        <v>925</v>
      </c>
      <c r="D1061" s="196" t="s">
        <v>3776</v>
      </c>
      <c r="E1061" s="281" t="str">
        <f>INDEX(ТабЛЭП[],MATCH(ТабТП[Код ПС]&amp;TRIM(G1061),ТабЛЭП[Ключ],0),7)</f>
        <v>Y00001</v>
      </c>
      <c r="F1061" s="278" t="str">
        <f>INDEX(ТабЛЭП[],MATCH(ТабТП[Код ПС]&amp;TRIM(G1061),ТабЛЭП[Ключ],0),1)</f>
        <v>393-001-040</v>
      </c>
      <c r="G1061" s="413" t="s">
        <v>179</v>
      </c>
      <c r="H1061" s="280" t="str">
        <f>INDEX(ТабПС[],MATCH(I1061,Подстанции,0),1)</f>
        <v>393-001</v>
      </c>
      <c r="I1061" s="203" t="s">
        <v>153</v>
      </c>
      <c r="J1061" s="328"/>
      <c r="K1061" s="328"/>
      <c r="L1061" s="328"/>
      <c r="M1061" s="328"/>
      <c r="N1061" s="328"/>
      <c r="O1061" s="328"/>
      <c r="P1061" s="328"/>
      <c r="Q1061" s="328"/>
      <c r="R1061" s="328"/>
      <c r="S1061" s="328"/>
      <c r="T1061" s="328"/>
      <c r="U1061" s="328"/>
      <c r="V1061" s="328"/>
      <c r="W1061" s="328"/>
      <c r="X1061" s="328"/>
      <c r="Y1061" s="328"/>
      <c r="Z1061" s="328"/>
      <c r="AA1061" s="328"/>
      <c r="AB1061" s="328"/>
      <c r="AC1061" s="328"/>
      <c r="AD1061" s="328"/>
      <c r="AE1061" s="328"/>
      <c r="AF1061" s="328"/>
      <c r="AG1061" s="328"/>
      <c r="AH1061" s="322"/>
      <c r="AI1061" s="328"/>
      <c r="AJ1061" s="420" t="s">
        <v>135</v>
      </c>
      <c r="AK1061" s="328"/>
      <c r="AL1061" s="328"/>
      <c r="AM1061" s="210"/>
      <c r="AN1061" s="263"/>
      <c r="AO1061" s="263"/>
      <c r="AP1061" s="263"/>
      <c r="AQ1061" s="323"/>
      <c r="AR1061" s="323"/>
      <c r="AS1061" s="323"/>
      <c r="AT1061" s="323"/>
      <c r="AU1061" s="323"/>
      <c r="AV1061" s="323"/>
      <c r="AW1061" s="323"/>
      <c r="AX1061" s="323"/>
      <c r="AY1061" s="323"/>
      <c r="AZ1061" s="323"/>
    </row>
    <row r="1062" spans="1:52" s="61" customFormat="1" ht="15.75" hidden="1" customHeight="1" x14ac:dyDescent="0.25">
      <c r="A1062" s="281" t="str">
        <f>CONCATENATE(F1062,"-",C1062)</f>
        <v>393-001-040-00727</v>
      </c>
      <c r="B1062" s="261" t="str">
        <f>ТабТП[[#This Row],[Код ВЛ]]&amp;TRIM(ТабТП[[#This Row],[Наименование ТП]])</f>
        <v>393-001-040ТП 214-06 пПартизанское</v>
      </c>
      <c r="C1062" s="281" t="s">
        <v>926</v>
      </c>
      <c r="D1062" s="196" t="s">
        <v>3777</v>
      </c>
      <c r="E1062" s="281" t="str">
        <f>INDEX(ТабЛЭП[],MATCH(ТабТП[Код ПС]&amp;TRIM(G1062),ТабЛЭП[Ключ],0),7)</f>
        <v>Y00001</v>
      </c>
      <c r="F1062" s="278" t="str">
        <f>INDEX(ТабЛЭП[],MATCH(ТабТП[Код ПС]&amp;TRIM(G1062),ТабЛЭП[Ключ],0),1)</f>
        <v>393-001-040</v>
      </c>
      <c r="G1062" s="413" t="s">
        <v>179</v>
      </c>
      <c r="H1062" s="280" t="str">
        <f>INDEX(ТабПС[],MATCH(I1062,Подстанции,0),1)</f>
        <v>393-001</v>
      </c>
      <c r="I1062" s="203" t="s">
        <v>153</v>
      </c>
      <c r="J1062" s="328"/>
      <c r="K1062" s="328"/>
      <c r="L1062" s="328"/>
      <c r="M1062" s="328"/>
      <c r="N1062" s="328"/>
      <c r="O1062" s="328"/>
      <c r="P1062" s="328"/>
      <c r="Q1062" s="328"/>
      <c r="R1062" s="328"/>
      <c r="S1062" s="328"/>
      <c r="T1062" s="328"/>
      <c r="U1062" s="328"/>
      <c r="V1062" s="328"/>
      <c r="W1062" s="328"/>
      <c r="X1062" s="328"/>
      <c r="Y1062" s="328"/>
      <c r="Z1062" s="328"/>
      <c r="AA1062" s="328"/>
      <c r="AB1062" s="328"/>
      <c r="AC1062" s="328"/>
      <c r="AD1062" s="328"/>
      <c r="AE1062" s="328"/>
      <c r="AF1062" s="328"/>
      <c r="AG1062" s="328"/>
      <c r="AH1062" s="322"/>
      <c r="AI1062" s="328"/>
      <c r="AJ1062" s="420" t="s">
        <v>135</v>
      </c>
      <c r="AK1062" s="328"/>
      <c r="AL1062" s="328"/>
      <c r="AM1062" s="210"/>
      <c r="AN1062" s="263"/>
      <c r="AO1062" s="263"/>
      <c r="AP1062" s="263"/>
      <c r="AQ1062" s="323"/>
      <c r="AR1062" s="323"/>
      <c r="AS1062" s="323"/>
      <c r="AT1062" s="323"/>
      <c r="AU1062" s="323"/>
      <c r="AV1062" s="323"/>
      <c r="AW1062" s="323"/>
      <c r="AX1062" s="323"/>
      <c r="AY1062" s="323"/>
      <c r="AZ1062" s="323"/>
    </row>
    <row r="1063" spans="1:52" s="61" customFormat="1" ht="15.75" hidden="1" customHeight="1" x14ac:dyDescent="0.25">
      <c r="A1063" s="281" t="str">
        <f>CONCATENATE(F1063,"-",C1063)</f>
        <v>393-001-040-00728</v>
      </c>
      <c r="B1063" s="261" t="str">
        <f>ТабТП[[#This Row],[Код ВЛ]]&amp;TRIM(ТабТП[[#This Row],[Наименование ТП]])</f>
        <v>393-001-040ТП 214-07 пНивенское</v>
      </c>
      <c r="C1063" s="281" t="s">
        <v>927</v>
      </c>
      <c r="D1063" s="196" t="s">
        <v>3778</v>
      </c>
      <c r="E1063" s="281" t="str">
        <f>INDEX(ТабЛЭП[],MATCH(ТабТП[Код ПС]&amp;TRIM(G1063),ТабЛЭП[Ключ],0),7)</f>
        <v>Y00001</v>
      </c>
      <c r="F1063" s="278" t="str">
        <f>INDEX(ТабЛЭП[],MATCH(ТабТП[Код ПС]&amp;TRIM(G1063),ТабЛЭП[Ключ],0),1)</f>
        <v>393-001-040</v>
      </c>
      <c r="G1063" s="413" t="s">
        <v>179</v>
      </c>
      <c r="H1063" s="280" t="str">
        <f>INDEX(ТабПС[],MATCH(I1063,Подстанции,0),1)</f>
        <v>393-001</v>
      </c>
      <c r="I1063" s="203" t="s">
        <v>153</v>
      </c>
      <c r="J1063" s="328"/>
      <c r="K1063" s="328"/>
      <c r="L1063" s="328"/>
      <c r="M1063" s="328"/>
      <c r="N1063" s="328"/>
      <c r="O1063" s="328"/>
      <c r="P1063" s="328"/>
      <c r="Q1063" s="328"/>
      <c r="R1063" s="328"/>
      <c r="S1063" s="328"/>
      <c r="T1063" s="328"/>
      <c r="U1063" s="328"/>
      <c r="V1063" s="328"/>
      <c r="W1063" s="328"/>
      <c r="X1063" s="328"/>
      <c r="Y1063" s="328"/>
      <c r="Z1063" s="328"/>
      <c r="AA1063" s="328"/>
      <c r="AB1063" s="328"/>
      <c r="AC1063" s="328"/>
      <c r="AD1063" s="328"/>
      <c r="AE1063" s="328"/>
      <c r="AF1063" s="328"/>
      <c r="AG1063" s="328"/>
      <c r="AH1063" s="322"/>
      <c r="AI1063" s="328"/>
      <c r="AJ1063" s="420" t="s">
        <v>135</v>
      </c>
      <c r="AK1063" s="328"/>
      <c r="AL1063" s="328"/>
      <c r="AM1063" s="210"/>
      <c r="AN1063" s="263"/>
      <c r="AO1063" s="263"/>
      <c r="AP1063" s="263"/>
      <c r="AQ1063" s="323"/>
      <c r="AR1063" s="323"/>
      <c r="AS1063" s="323"/>
      <c r="AT1063" s="323"/>
      <c r="AU1063" s="323"/>
      <c r="AV1063" s="323"/>
      <c r="AW1063" s="323"/>
      <c r="AX1063" s="323"/>
      <c r="AY1063" s="323"/>
      <c r="AZ1063" s="323"/>
    </row>
    <row r="1064" spans="1:52" s="61" customFormat="1" ht="15.75" hidden="1" customHeight="1" x14ac:dyDescent="0.25">
      <c r="A1064" s="281" t="str">
        <f>CONCATENATE(F1064,"-",C1064)</f>
        <v>393-001-040-00729</v>
      </c>
      <c r="B1064" s="261" t="str">
        <f>ТабТП[[#This Row],[Код ВЛ]]&amp;TRIM(ТабТП[[#This Row],[Наименование ТП]])</f>
        <v>393-001-040ТП 214-08 пНивенское</v>
      </c>
      <c r="C1064" s="281" t="s">
        <v>928</v>
      </c>
      <c r="D1064" s="196" t="s">
        <v>3779</v>
      </c>
      <c r="E1064" s="281" t="str">
        <f>INDEX(ТабЛЭП[],MATCH(ТабТП[Код ПС]&amp;TRIM(G1064),ТабЛЭП[Ключ],0),7)</f>
        <v>Y00001</v>
      </c>
      <c r="F1064" s="8" t="str">
        <f>INDEX(ТабЛЭП[],MATCH(ТабТП[Код ПС]&amp;TRIM(G1064),ТабЛЭП[Ключ],0),1)</f>
        <v>393-001-040</v>
      </c>
      <c r="G1064" s="413" t="s">
        <v>179</v>
      </c>
      <c r="H1064" s="57" t="str">
        <f>INDEX(ТабПС[],MATCH(I1064,Подстанции,0),1)</f>
        <v>393-001</v>
      </c>
      <c r="I1064" s="203" t="s">
        <v>153</v>
      </c>
      <c r="M1064" s="328"/>
      <c r="X1064" s="328"/>
      <c r="AH1064" s="62"/>
      <c r="AJ1064" s="330" t="s">
        <v>135</v>
      </c>
      <c r="AM1064" s="78"/>
      <c r="AN1064" s="263"/>
      <c r="AO1064" s="263"/>
      <c r="AP1064" s="263"/>
      <c r="AQ1064" s="76"/>
      <c r="AR1064" s="76"/>
      <c r="AS1064" s="76"/>
      <c r="AT1064" s="76"/>
      <c r="AU1064" s="76"/>
      <c r="AV1064" s="76"/>
      <c r="AW1064" s="76"/>
      <c r="AX1064" s="76"/>
      <c r="AY1064" s="76"/>
      <c r="AZ1064" s="323"/>
    </row>
    <row r="1065" spans="1:52" s="61" customFormat="1" ht="15.75" hidden="1" customHeight="1" x14ac:dyDescent="0.25">
      <c r="A1065" s="281" t="str">
        <f>CONCATENATE(F1065,"-",C1065)</f>
        <v>393-001-040-00730</v>
      </c>
      <c r="B1065" s="261" t="str">
        <f>ТабТП[[#This Row],[Код ВЛ]]&amp;TRIM(ТабТП[[#This Row],[Наименование ТП]])</f>
        <v>393-001-040ТП 214-09 Т-1 Нивенское ООО Микра</v>
      </c>
      <c r="C1065" s="281" t="s">
        <v>929</v>
      </c>
      <c r="D1065" s="196" t="s">
        <v>3780</v>
      </c>
      <c r="E1065" s="281" t="str">
        <f>INDEX(ТабЛЭП[],MATCH(ТабТП[Код ПС]&amp;TRIM(G1065),ТабЛЭП[Ключ],0),7)</f>
        <v>Y00001</v>
      </c>
      <c r="F1065" s="278" t="str">
        <f>INDEX(ТабЛЭП[],MATCH(ТабТП[Код ПС]&amp;TRIM(G1065),ТабЛЭП[Ключ],0),1)</f>
        <v>393-001-040</v>
      </c>
      <c r="G1065" s="413" t="s">
        <v>179</v>
      </c>
      <c r="H1065" s="280" t="str">
        <f>INDEX(ТабПС[],MATCH(I1065,Подстанции,0),1)</f>
        <v>393-001</v>
      </c>
      <c r="I1065" s="203" t="s">
        <v>153</v>
      </c>
      <c r="J1065" s="328"/>
      <c r="K1065" s="328"/>
      <c r="L1065" s="328"/>
      <c r="M1065" s="328"/>
      <c r="N1065" s="328"/>
      <c r="O1065" s="328"/>
      <c r="P1065" s="328"/>
      <c r="Q1065" s="328"/>
      <c r="R1065" s="328"/>
      <c r="S1065" s="328"/>
      <c r="T1065" s="328"/>
      <c r="U1065" s="328"/>
      <c r="V1065" s="328"/>
      <c r="W1065" s="328"/>
      <c r="X1065" s="328"/>
      <c r="Y1065" s="328"/>
      <c r="Z1065" s="328"/>
      <c r="AA1065" s="328"/>
      <c r="AB1065" s="328"/>
      <c r="AC1065" s="328"/>
      <c r="AD1065" s="328"/>
      <c r="AE1065" s="328"/>
      <c r="AF1065" s="328"/>
      <c r="AG1065" s="328"/>
      <c r="AH1065" s="322"/>
      <c r="AI1065" s="328"/>
      <c r="AJ1065" s="420" t="s">
        <v>135</v>
      </c>
      <c r="AK1065" s="328"/>
      <c r="AL1065" s="328"/>
      <c r="AM1065" s="210"/>
      <c r="AN1065" s="263"/>
      <c r="AO1065" s="263"/>
      <c r="AP1065" s="263"/>
      <c r="AQ1065" s="323"/>
      <c r="AR1065" s="323"/>
      <c r="AS1065" s="323"/>
      <c r="AT1065" s="323"/>
      <c r="AU1065" s="323"/>
      <c r="AV1065" s="323"/>
      <c r="AW1065" s="323"/>
      <c r="AX1065" s="323"/>
      <c r="AY1065" s="323"/>
      <c r="AZ1065" s="323"/>
    </row>
    <row r="1066" spans="1:52" s="61" customFormat="1" ht="15.75" hidden="1" customHeight="1" x14ac:dyDescent="0.25">
      <c r="A1066" s="281" t="str">
        <f>CONCATENATE(F1066,"-",C1066)</f>
        <v>393-001-040-00731</v>
      </c>
      <c r="B1066" s="261" t="str">
        <f>ТабТП[[#This Row],[Код ВЛ]]&amp;TRIM(ТабТП[[#This Row],[Наименование ТП]])</f>
        <v>393-001-040ТП 214-10 Нивенское</v>
      </c>
      <c r="C1066" s="281" t="s">
        <v>930</v>
      </c>
      <c r="D1066" s="196" t="s">
        <v>3781</v>
      </c>
      <c r="E1066" s="281" t="str">
        <f>INDEX(ТабЛЭП[],MATCH(ТабТП[Код ПС]&amp;TRIM(G1066),ТабЛЭП[Ключ],0),7)</f>
        <v>Y00001</v>
      </c>
      <c r="F1066" s="278" t="str">
        <f>INDEX(ТабЛЭП[],MATCH(ТабТП[Код ПС]&amp;TRIM(G1066),ТабЛЭП[Ключ],0),1)</f>
        <v>393-001-040</v>
      </c>
      <c r="G1066" s="413" t="s">
        <v>179</v>
      </c>
      <c r="H1066" s="280" t="str">
        <f>INDEX(ТабПС[],MATCH(I1066,Подстанции,0),1)</f>
        <v>393-001</v>
      </c>
      <c r="I1066" s="203" t="s">
        <v>153</v>
      </c>
      <c r="J1066" s="328"/>
      <c r="K1066" s="328"/>
      <c r="L1066" s="328"/>
      <c r="M1066" s="328"/>
      <c r="N1066" s="328"/>
      <c r="O1066" s="328"/>
      <c r="P1066" s="328"/>
      <c r="Q1066" s="328"/>
      <c r="R1066" s="328"/>
      <c r="S1066" s="328"/>
      <c r="T1066" s="328"/>
      <c r="U1066" s="328"/>
      <c r="V1066" s="328"/>
      <c r="W1066" s="328"/>
      <c r="X1066" s="328"/>
      <c r="Y1066" s="328"/>
      <c r="Z1066" s="328"/>
      <c r="AA1066" s="328"/>
      <c r="AB1066" s="328"/>
      <c r="AC1066" s="328"/>
      <c r="AD1066" s="328"/>
      <c r="AE1066" s="328"/>
      <c r="AF1066" s="328"/>
      <c r="AG1066" s="328"/>
      <c r="AH1066" s="322"/>
      <c r="AI1066" s="328"/>
      <c r="AJ1066" s="420" t="s">
        <v>135</v>
      </c>
      <c r="AK1066" s="328"/>
      <c r="AL1066" s="328"/>
      <c r="AM1066" s="210"/>
      <c r="AN1066" s="263"/>
      <c r="AO1066" s="263"/>
      <c r="AP1066" s="263"/>
      <c r="AQ1066" s="323"/>
      <c r="AR1066" s="323"/>
      <c r="AS1066" s="323"/>
      <c r="AT1066" s="323"/>
      <c r="AU1066" s="323"/>
      <c r="AV1066" s="323"/>
      <c r="AW1066" s="323"/>
      <c r="AX1066" s="323"/>
      <c r="AY1066" s="323"/>
      <c r="AZ1066" s="323"/>
    </row>
    <row r="1067" spans="1:52" s="61" customFormat="1" ht="15.75" hidden="1" customHeight="1" x14ac:dyDescent="0.25">
      <c r="A1067" s="281" t="str">
        <f>CONCATENATE(F1067,"-",C1067)</f>
        <v>393-001-040-00732</v>
      </c>
      <c r="B1067" s="261" t="str">
        <f>ТабТП[[#This Row],[Код ВЛ]]&amp;TRIM(ТабТП[[#This Row],[Наименование ТП]])</f>
        <v>393-001-040ТП 214-11 Зверосовхоз аб.</v>
      </c>
      <c r="C1067" s="281" t="s">
        <v>931</v>
      </c>
      <c r="D1067" s="196" t="s">
        <v>3782</v>
      </c>
      <c r="E1067" s="281" t="str">
        <f>INDEX(ТабЛЭП[],MATCH(ТабТП[Код ПС]&amp;TRIM(G1067),ТабЛЭП[Ключ],0),7)</f>
        <v>Y00001</v>
      </c>
      <c r="F1067" s="278" t="str">
        <f>INDEX(ТабЛЭП[],MATCH(ТабТП[Код ПС]&amp;TRIM(G1067),ТабЛЭП[Ключ],0),1)</f>
        <v>393-001-040</v>
      </c>
      <c r="G1067" s="413" t="s">
        <v>179</v>
      </c>
      <c r="H1067" s="280" t="str">
        <f>INDEX(ТабПС[],MATCH(I1067,Подстанции,0),1)</f>
        <v>393-001</v>
      </c>
      <c r="I1067" s="203" t="s">
        <v>153</v>
      </c>
      <c r="J1067" s="328"/>
      <c r="K1067" s="328"/>
      <c r="L1067" s="328"/>
      <c r="M1067" s="328"/>
      <c r="N1067" s="328"/>
      <c r="O1067" s="328"/>
      <c r="P1067" s="328"/>
      <c r="Q1067" s="328"/>
      <c r="R1067" s="328"/>
      <c r="S1067" s="328"/>
      <c r="T1067" s="328"/>
      <c r="U1067" s="328"/>
      <c r="V1067" s="328"/>
      <c r="W1067" s="328"/>
      <c r="X1067" s="328"/>
      <c r="Y1067" s="328"/>
      <c r="Z1067" s="328"/>
      <c r="AA1067" s="328"/>
      <c r="AB1067" s="328"/>
      <c r="AC1067" s="328"/>
      <c r="AD1067" s="328"/>
      <c r="AE1067" s="328"/>
      <c r="AF1067" s="328"/>
      <c r="AG1067" s="328"/>
      <c r="AH1067" s="322"/>
      <c r="AI1067" s="328"/>
      <c r="AJ1067" s="420" t="s">
        <v>135</v>
      </c>
      <c r="AK1067" s="328"/>
      <c r="AL1067" s="328"/>
      <c r="AM1067" s="210"/>
      <c r="AN1067" s="263"/>
      <c r="AO1067" s="263"/>
      <c r="AP1067" s="263"/>
      <c r="AQ1067" s="323"/>
      <c r="AR1067" s="323"/>
      <c r="AS1067" s="323"/>
      <c r="AT1067" s="323"/>
      <c r="AU1067" s="323"/>
      <c r="AV1067" s="323"/>
      <c r="AW1067" s="323"/>
      <c r="AX1067" s="323"/>
      <c r="AY1067" s="323"/>
      <c r="AZ1067" s="323"/>
    </row>
    <row r="1068" spans="1:52" s="61" customFormat="1" ht="15.75" hidden="1" customHeight="1" x14ac:dyDescent="0.25">
      <c r="A1068" s="281" t="str">
        <f>CONCATENATE(F1068,"-",C1068)</f>
        <v>393-001-040-00733</v>
      </c>
      <c r="B1068" s="261" t="str">
        <f>ТабТП[[#This Row],[Код ВЛ]]&amp;TRIM(ТабТП[[#This Row],[Наименование ТП]])</f>
        <v>393-001-040ТП 214-12 ПМК-1 п.Нивенское аб.</v>
      </c>
      <c r="C1068" s="281" t="s">
        <v>932</v>
      </c>
      <c r="D1068" s="196" t="s">
        <v>3783</v>
      </c>
      <c r="E1068" s="281" t="str">
        <f>INDEX(ТабЛЭП[],MATCH(ТабТП[Код ПС]&amp;TRIM(G1068),ТабЛЭП[Ключ],0),7)</f>
        <v>Y00001</v>
      </c>
      <c r="F1068" s="278" t="str">
        <f>INDEX(ТабЛЭП[],MATCH(ТабТП[Код ПС]&amp;TRIM(G1068),ТабЛЭП[Ключ],0),1)</f>
        <v>393-001-040</v>
      </c>
      <c r="G1068" s="413" t="s">
        <v>179</v>
      </c>
      <c r="H1068" s="280" t="str">
        <f>INDEX(ТабПС[],MATCH(I1068,Подстанции,0),1)</f>
        <v>393-001</v>
      </c>
      <c r="I1068" s="203" t="s">
        <v>153</v>
      </c>
      <c r="J1068" s="328"/>
      <c r="K1068" s="328"/>
      <c r="L1068" s="328"/>
      <c r="M1068" s="328"/>
      <c r="N1068" s="328"/>
      <c r="O1068" s="328"/>
      <c r="P1068" s="328"/>
      <c r="Q1068" s="328"/>
      <c r="R1068" s="328"/>
      <c r="S1068" s="328"/>
      <c r="T1068" s="328"/>
      <c r="U1068" s="328"/>
      <c r="V1068" s="328"/>
      <c r="W1068" s="328"/>
      <c r="X1068" s="328"/>
      <c r="Y1068" s="328"/>
      <c r="Z1068" s="328"/>
      <c r="AA1068" s="328"/>
      <c r="AB1068" s="328"/>
      <c r="AC1068" s="328"/>
      <c r="AD1068" s="328"/>
      <c r="AE1068" s="328"/>
      <c r="AF1068" s="328"/>
      <c r="AG1068" s="328"/>
      <c r="AH1068" s="322"/>
      <c r="AI1068" s="328"/>
      <c r="AJ1068" s="420" t="s">
        <v>135</v>
      </c>
      <c r="AK1068" s="328"/>
      <c r="AL1068" s="328"/>
      <c r="AM1068" s="210"/>
      <c r="AN1068" s="263"/>
      <c r="AO1068" s="263"/>
      <c r="AP1068" s="263"/>
      <c r="AQ1068" s="323"/>
      <c r="AR1068" s="323"/>
      <c r="AS1068" s="323"/>
      <c r="AT1068" s="323"/>
      <c r="AU1068" s="323"/>
      <c r="AV1068" s="323"/>
      <c r="AW1068" s="323"/>
      <c r="AX1068" s="323"/>
      <c r="AY1068" s="323"/>
      <c r="AZ1068" s="323"/>
    </row>
    <row r="1069" spans="1:52" s="61" customFormat="1" ht="15.75" hidden="1" customHeight="1" x14ac:dyDescent="0.25">
      <c r="A1069" s="281" t="str">
        <f>CONCATENATE(F1069,"-",C1069)</f>
        <v>393-001-040-00734</v>
      </c>
      <c r="B1069" s="261" t="str">
        <f>ТабТП[[#This Row],[Код ВЛ]]&amp;TRIM(ТабТП[[#This Row],[Наименование ТП]])</f>
        <v>393-001-040ТП 214-13 с/о Парус аб.</v>
      </c>
      <c r="C1069" s="281" t="s">
        <v>2629</v>
      </c>
      <c r="D1069" s="196" t="s">
        <v>3784</v>
      </c>
      <c r="E1069" s="281" t="str">
        <f>INDEX(ТабЛЭП[],MATCH(ТабТП[Код ПС]&amp;TRIM(G1069),ТабЛЭП[Ключ],0),7)</f>
        <v>Y00001</v>
      </c>
      <c r="F1069" s="278" t="str">
        <f>INDEX(ТабЛЭП[],MATCH(ТабТП[Код ПС]&amp;TRIM(G1069),ТабЛЭП[Ключ],0),1)</f>
        <v>393-001-040</v>
      </c>
      <c r="G1069" s="413" t="s">
        <v>179</v>
      </c>
      <c r="H1069" s="280" t="str">
        <f>INDEX(ТабПС[],MATCH(I1069,Подстанции,0),1)</f>
        <v>393-001</v>
      </c>
      <c r="I1069" s="203" t="s">
        <v>153</v>
      </c>
      <c r="J1069" s="328"/>
      <c r="K1069" s="328"/>
      <c r="L1069" s="328"/>
      <c r="M1069" s="328"/>
      <c r="N1069" s="328"/>
      <c r="O1069" s="328"/>
      <c r="P1069" s="328"/>
      <c r="Q1069" s="328"/>
      <c r="R1069" s="328"/>
      <c r="S1069" s="328"/>
      <c r="T1069" s="328"/>
      <c r="U1069" s="328"/>
      <c r="V1069" s="328"/>
      <c r="W1069" s="328"/>
      <c r="X1069" s="328"/>
      <c r="Y1069" s="328"/>
      <c r="Z1069" s="328"/>
      <c r="AA1069" s="328"/>
      <c r="AB1069" s="328"/>
      <c r="AC1069" s="328"/>
      <c r="AD1069" s="328"/>
      <c r="AE1069" s="328"/>
      <c r="AF1069" s="328"/>
      <c r="AG1069" s="328"/>
      <c r="AH1069" s="322"/>
      <c r="AI1069" s="328"/>
      <c r="AJ1069" s="420" t="s">
        <v>135</v>
      </c>
      <c r="AK1069" s="328"/>
      <c r="AL1069" s="328"/>
      <c r="AM1069" s="210"/>
      <c r="AN1069" s="263"/>
      <c r="AO1069" s="263"/>
      <c r="AP1069" s="263"/>
      <c r="AQ1069" s="323"/>
      <c r="AR1069" s="323"/>
      <c r="AS1069" s="323"/>
      <c r="AT1069" s="323"/>
      <c r="AU1069" s="323"/>
      <c r="AV1069" s="323"/>
      <c r="AW1069" s="323"/>
      <c r="AX1069" s="323"/>
      <c r="AY1069" s="323"/>
      <c r="AZ1069" s="323"/>
    </row>
    <row r="1070" spans="1:52" s="61" customFormat="1" ht="15.75" hidden="1" customHeight="1" x14ac:dyDescent="0.25">
      <c r="A1070" s="281" t="str">
        <f>CONCATENATE(F1070,"-",C1070)</f>
        <v>393-001-040-00735</v>
      </c>
      <c r="B1070" s="261" t="str">
        <f>ТабТП[[#This Row],[Код ВЛ]]&amp;TRIM(ТабТП[[#This Row],[Наименование ТП]])</f>
        <v>393-001-040ТП 214-15 пНивенское АТО аб.</v>
      </c>
      <c r="C1070" s="281" t="s">
        <v>2630</v>
      </c>
      <c r="D1070" s="196" t="s">
        <v>3785</v>
      </c>
      <c r="E1070" s="281" t="str">
        <f>INDEX(ТабЛЭП[],MATCH(ТабТП[Код ПС]&amp;TRIM(G1070),ТабЛЭП[Ключ],0),7)</f>
        <v>Y00001</v>
      </c>
      <c r="F1070" s="8" t="str">
        <f>INDEX(ТабЛЭП[],MATCH(ТабТП[Код ПС]&amp;TRIM(G1070),ТабЛЭП[Ключ],0),1)</f>
        <v>393-001-040</v>
      </c>
      <c r="G1070" s="413" t="s">
        <v>179</v>
      </c>
      <c r="H1070" s="57" t="str">
        <f>INDEX(ТабПС[],MATCH(I1070,Подстанции,0),1)</f>
        <v>393-001</v>
      </c>
      <c r="I1070" s="203" t="s">
        <v>153</v>
      </c>
      <c r="J1070" s="328"/>
      <c r="K1070" s="328"/>
      <c r="L1070" s="328"/>
      <c r="M1070" s="328"/>
      <c r="N1070" s="328"/>
      <c r="O1070" s="328"/>
      <c r="P1070" s="328"/>
      <c r="Q1070" s="328"/>
      <c r="R1070" s="328"/>
      <c r="S1070" s="328"/>
      <c r="T1070" s="328"/>
      <c r="U1070" s="328"/>
      <c r="V1070" s="328"/>
      <c r="W1070" s="328"/>
      <c r="X1070" s="328"/>
      <c r="Y1070" s="328"/>
      <c r="Z1070" s="328"/>
      <c r="AA1070" s="328"/>
      <c r="AB1070" s="328"/>
      <c r="AC1070" s="328"/>
      <c r="AD1070" s="328"/>
      <c r="AE1070" s="328"/>
      <c r="AF1070" s="328"/>
      <c r="AG1070" s="328"/>
      <c r="AH1070" s="322"/>
      <c r="AI1070" s="328"/>
      <c r="AJ1070" s="330" t="s">
        <v>135</v>
      </c>
      <c r="AK1070" s="328"/>
      <c r="AL1070" s="328"/>
      <c r="AM1070" s="210"/>
      <c r="AN1070" s="263"/>
      <c r="AO1070" s="263"/>
      <c r="AP1070" s="263"/>
      <c r="AQ1070" s="323"/>
      <c r="AR1070" s="323"/>
      <c r="AS1070" s="323"/>
      <c r="AT1070" s="323"/>
      <c r="AU1070" s="323"/>
      <c r="AV1070" s="323"/>
      <c r="AW1070" s="323"/>
      <c r="AX1070" s="323"/>
      <c r="AY1070" s="323"/>
      <c r="AZ1070" s="323"/>
    </row>
    <row r="1071" spans="1:52" s="61" customFormat="1" ht="15.75" hidden="1" customHeight="1" x14ac:dyDescent="0.25">
      <c r="A1071" s="281" t="str">
        <f>CONCATENATE(F1071,"-",C1071)</f>
        <v>393-001-040-00736</v>
      </c>
      <c r="B1071" s="261" t="str">
        <f>ТабТП[[#This Row],[Код ВЛ]]&amp;TRIM(ТабТП[[#This Row],[Наименование ТП]])</f>
        <v>393-001-040ТП 214-16 пПартизанское</v>
      </c>
      <c r="C1071" s="281" t="s">
        <v>2631</v>
      </c>
      <c r="D1071" s="196" t="s">
        <v>3786</v>
      </c>
      <c r="E1071" s="281" t="str">
        <f>INDEX(ТабЛЭП[],MATCH(ТабТП[Код ПС]&amp;TRIM(G1071),ТабЛЭП[Ключ],0),7)</f>
        <v>Y00001</v>
      </c>
      <c r="F1071" s="278" t="str">
        <f>INDEX(ТабЛЭП[],MATCH(ТабТП[Код ПС]&amp;TRIM(G1071),ТабЛЭП[Ключ],0),1)</f>
        <v>393-001-040</v>
      </c>
      <c r="G1071" s="413" t="s">
        <v>179</v>
      </c>
      <c r="H1071" s="280" t="str">
        <f>INDEX(ТабПС[],MATCH(I1071,Подстанции,0),1)</f>
        <v>393-001</v>
      </c>
      <c r="I1071" s="203" t="s">
        <v>153</v>
      </c>
      <c r="J1071" s="328"/>
      <c r="K1071" s="328"/>
      <c r="L1071" s="328"/>
      <c r="M1071" s="328"/>
      <c r="N1071" s="328"/>
      <c r="O1071" s="328"/>
      <c r="P1071" s="328"/>
      <c r="Q1071" s="328"/>
      <c r="R1071" s="328"/>
      <c r="S1071" s="328"/>
      <c r="T1071" s="328"/>
      <c r="U1071" s="328"/>
      <c r="V1071" s="328"/>
      <c r="W1071" s="328"/>
      <c r="X1071" s="328"/>
      <c r="Y1071" s="328"/>
      <c r="Z1071" s="328"/>
      <c r="AA1071" s="328"/>
      <c r="AB1071" s="328"/>
      <c r="AC1071" s="328"/>
      <c r="AD1071" s="328"/>
      <c r="AE1071" s="328"/>
      <c r="AF1071" s="328"/>
      <c r="AG1071" s="328"/>
      <c r="AH1071" s="322"/>
      <c r="AI1071" s="328"/>
      <c r="AJ1071" s="420" t="s">
        <v>135</v>
      </c>
      <c r="AK1071" s="328"/>
      <c r="AL1071" s="328"/>
      <c r="AM1071" s="210"/>
      <c r="AN1071" s="263"/>
      <c r="AO1071" s="263"/>
      <c r="AP1071" s="263"/>
      <c r="AQ1071" s="323"/>
      <c r="AR1071" s="323"/>
      <c r="AS1071" s="323"/>
      <c r="AT1071" s="323"/>
      <c r="AU1071" s="323"/>
      <c r="AV1071" s="323"/>
      <c r="AW1071" s="323"/>
      <c r="AX1071" s="323"/>
      <c r="AY1071" s="323"/>
      <c r="AZ1071" s="323"/>
    </row>
    <row r="1072" spans="1:52" s="61" customFormat="1" ht="15.75" hidden="1" customHeight="1" x14ac:dyDescent="0.25">
      <c r="A1072" s="281" t="str">
        <f>CONCATENATE(F1072,"-",C1072)</f>
        <v>393-001-040-00737</v>
      </c>
      <c r="B1072" s="261" t="str">
        <f>ТабТП[[#This Row],[Код ВЛ]]&amp;TRIM(ТабТП[[#This Row],[Наименование ТП]])</f>
        <v>393-001-040ТП 214-17 ЗАО Багратионовск аб.</v>
      </c>
      <c r="C1072" s="281" t="s">
        <v>933</v>
      </c>
      <c r="D1072" s="196" t="s">
        <v>3787</v>
      </c>
      <c r="E1072" s="281" t="str">
        <f>INDEX(ТабЛЭП[],MATCH(ТабТП[Код ПС]&amp;TRIM(G1072),ТабЛЭП[Ключ],0),7)</f>
        <v>Y00001</v>
      </c>
      <c r="F1072" s="278" t="str">
        <f>INDEX(ТабЛЭП[],MATCH(ТабТП[Код ПС]&amp;TRIM(G1072),ТабЛЭП[Ключ],0),1)</f>
        <v>393-001-040</v>
      </c>
      <c r="G1072" s="413" t="s">
        <v>179</v>
      </c>
      <c r="H1072" s="280" t="str">
        <f>INDEX(ТабПС[],MATCH(I1072,Подстанции,0),1)</f>
        <v>393-001</v>
      </c>
      <c r="I1072" s="203" t="s">
        <v>153</v>
      </c>
      <c r="J1072" s="328"/>
      <c r="K1072" s="328"/>
      <c r="L1072" s="328"/>
      <c r="M1072" s="328"/>
      <c r="N1072" s="328"/>
      <c r="O1072" s="328"/>
      <c r="P1072" s="328"/>
      <c r="Q1072" s="328"/>
      <c r="R1072" s="328"/>
      <c r="S1072" s="328"/>
      <c r="T1072" s="328"/>
      <c r="U1072" s="328"/>
      <c r="V1072" s="328"/>
      <c r="W1072" s="328"/>
      <c r="X1072" s="328"/>
      <c r="Y1072" s="328"/>
      <c r="Z1072" s="328"/>
      <c r="AA1072" s="328"/>
      <c r="AB1072" s="328"/>
      <c r="AC1072" s="328"/>
      <c r="AD1072" s="328"/>
      <c r="AE1072" s="328"/>
      <c r="AF1072" s="328"/>
      <c r="AG1072" s="328"/>
      <c r="AH1072" s="322"/>
      <c r="AI1072" s="328"/>
      <c r="AJ1072" s="420" t="s">
        <v>135</v>
      </c>
      <c r="AK1072" s="328"/>
      <c r="AL1072" s="328"/>
      <c r="AM1072" s="210"/>
      <c r="AN1072" s="263"/>
      <c r="AO1072" s="263"/>
      <c r="AP1072" s="263"/>
      <c r="AQ1072" s="323"/>
      <c r="AR1072" s="323"/>
      <c r="AS1072" s="323"/>
      <c r="AT1072" s="323"/>
      <c r="AU1072" s="323"/>
      <c r="AV1072" s="323"/>
      <c r="AW1072" s="323"/>
      <c r="AX1072" s="323"/>
      <c r="AY1072" s="323"/>
      <c r="AZ1072" s="323"/>
    </row>
    <row r="1073" spans="1:52" s="61" customFormat="1" ht="15.75" hidden="1" customHeight="1" x14ac:dyDescent="0.25">
      <c r="A1073" s="281" t="str">
        <f>CONCATENATE(F1073,"-",C1073)</f>
        <v>393-001-040-00738</v>
      </c>
      <c r="B1073" s="261" t="str">
        <f>ТабТП[[#This Row],[Код ВЛ]]&amp;TRIM(ТабТП[[#This Row],[Наименование ТП]])</f>
        <v>393-001-040ТП 214-18 Сад. общ. Чайка п.Нивенское</v>
      </c>
      <c r="C1073" s="281" t="s">
        <v>2632</v>
      </c>
      <c r="D1073" s="196" t="s">
        <v>3788</v>
      </c>
      <c r="E1073" s="281" t="str">
        <f>INDEX(ТабЛЭП[],MATCH(ТабТП[Код ПС]&amp;TRIM(G1073),ТабЛЭП[Ключ],0),7)</f>
        <v>Y00001</v>
      </c>
      <c r="F1073" s="278" t="str">
        <f>INDEX(ТабЛЭП[],MATCH(ТабТП[Код ПС]&amp;TRIM(G1073),ТабЛЭП[Ключ],0),1)</f>
        <v>393-001-040</v>
      </c>
      <c r="G1073" s="413" t="s">
        <v>179</v>
      </c>
      <c r="H1073" s="280" t="str">
        <f>INDEX(ТабПС[],MATCH(I1073,Подстанции,0),1)</f>
        <v>393-001</v>
      </c>
      <c r="I1073" s="203" t="s">
        <v>153</v>
      </c>
      <c r="J1073" s="328"/>
      <c r="K1073" s="328"/>
      <c r="L1073" s="328"/>
      <c r="M1073" s="328"/>
      <c r="N1073" s="328"/>
      <c r="O1073" s="328"/>
      <c r="P1073" s="328"/>
      <c r="Q1073" s="328"/>
      <c r="R1073" s="328"/>
      <c r="S1073" s="328"/>
      <c r="T1073" s="328"/>
      <c r="U1073" s="328"/>
      <c r="V1073" s="328"/>
      <c r="W1073" s="328"/>
      <c r="X1073" s="328"/>
      <c r="Y1073" s="328"/>
      <c r="Z1073" s="328"/>
      <c r="AA1073" s="328"/>
      <c r="AB1073" s="328"/>
      <c r="AC1073" s="328"/>
      <c r="AD1073" s="328"/>
      <c r="AE1073" s="328"/>
      <c r="AF1073" s="328"/>
      <c r="AG1073" s="328"/>
      <c r="AH1073" s="322"/>
      <c r="AI1073" s="328"/>
      <c r="AJ1073" s="420" t="s">
        <v>135</v>
      </c>
      <c r="AK1073" s="328"/>
      <c r="AL1073" s="328"/>
      <c r="AM1073" s="210"/>
      <c r="AN1073" s="263"/>
      <c r="AO1073" s="263"/>
      <c r="AP1073" s="263"/>
      <c r="AQ1073" s="323"/>
      <c r="AR1073" s="323"/>
      <c r="AS1073" s="323"/>
      <c r="AT1073" s="323"/>
      <c r="AU1073" s="323"/>
      <c r="AV1073" s="323"/>
      <c r="AW1073" s="323"/>
      <c r="AX1073" s="323"/>
      <c r="AY1073" s="323"/>
      <c r="AZ1073" s="323"/>
    </row>
    <row r="1074" spans="1:52" s="61" customFormat="1" ht="15.75" hidden="1" customHeight="1" x14ac:dyDescent="0.25">
      <c r="A1074" s="281" t="str">
        <f>CONCATENATE(F1074,"-",C1074)</f>
        <v>393-001-040-00739</v>
      </c>
      <c r="B1074" s="261" t="str">
        <f>ТабТП[[#This Row],[Код ВЛ]]&amp;TRIM(ТабТП[[#This Row],[Наименование ТП]])</f>
        <v>393-001-040ТП 214-19 Нивенское</v>
      </c>
      <c r="C1074" s="281" t="s">
        <v>2633</v>
      </c>
      <c r="D1074" s="196" t="s">
        <v>3789</v>
      </c>
      <c r="E1074" s="281" t="str">
        <f>INDEX(ТабЛЭП[],MATCH(ТабТП[Код ПС]&amp;TRIM(G1074),ТабЛЭП[Ключ],0),7)</f>
        <v>Y00001</v>
      </c>
      <c r="F1074" s="278" t="str">
        <f>INDEX(ТабЛЭП[],MATCH(ТабТП[Код ПС]&amp;TRIM(G1074),ТабЛЭП[Ключ],0),1)</f>
        <v>393-001-040</v>
      </c>
      <c r="G1074" s="413" t="s">
        <v>179</v>
      </c>
      <c r="H1074" s="280" t="str">
        <f>INDEX(ТабПС[],MATCH(I1074,Подстанции,0),1)</f>
        <v>393-001</v>
      </c>
      <c r="I1074" s="203" t="s">
        <v>153</v>
      </c>
      <c r="J1074" s="328"/>
      <c r="K1074" s="328"/>
      <c r="L1074" s="328"/>
      <c r="M1074" s="328"/>
      <c r="N1074" s="328"/>
      <c r="O1074" s="328"/>
      <c r="P1074" s="328"/>
      <c r="Q1074" s="328"/>
      <c r="R1074" s="328"/>
      <c r="S1074" s="328"/>
      <c r="T1074" s="328"/>
      <c r="U1074" s="328"/>
      <c r="V1074" s="328"/>
      <c r="W1074" s="328"/>
      <c r="X1074" s="328"/>
      <c r="Y1074" s="328"/>
      <c r="Z1074" s="328"/>
      <c r="AA1074" s="328"/>
      <c r="AB1074" s="328"/>
      <c r="AC1074" s="328"/>
      <c r="AD1074" s="328"/>
      <c r="AE1074" s="328"/>
      <c r="AF1074" s="328"/>
      <c r="AG1074" s="328"/>
      <c r="AH1074" s="322"/>
      <c r="AI1074" s="328"/>
      <c r="AJ1074" s="420" t="s">
        <v>135</v>
      </c>
      <c r="AK1074" s="328"/>
      <c r="AL1074" s="328"/>
      <c r="AM1074" s="210"/>
      <c r="AN1074" s="263"/>
      <c r="AO1074" s="263"/>
      <c r="AP1074" s="263"/>
      <c r="AQ1074" s="323"/>
      <c r="AR1074" s="323"/>
      <c r="AS1074" s="323"/>
      <c r="AT1074" s="323"/>
      <c r="AU1074" s="323"/>
      <c r="AV1074" s="323"/>
      <c r="AW1074" s="323"/>
      <c r="AX1074" s="323"/>
      <c r="AY1074" s="323"/>
      <c r="AZ1074" s="323"/>
    </row>
    <row r="1075" spans="1:52" s="61" customFormat="1" ht="15.75" hidden="1" customHeight="1" x14ac:dyDescent="0.25">
      <c r="A1075" s="281" t="str">
        <f>CONCATENATE(F1075,"-",C1075)</f>
        <v>393-001-040-00740</v>
      </c>
      <c r="B1075" s="261" t="str">
        <f>ТабТП[[#This Row],[Код ВЛ]]&amp;TRIM(ТабТП[[#This Row],[Наименование ТП]])</f>
        <v>393-001-040ТП 214-20 пНивенское</v>
      </c>
      <c r="C1075" s="281" t="s">
        <v>934</v>
      </c>
      <c r="D1075" s="196" t="s">
        <v>3790</v>
      </c>
      <c r="E1075" s="281" t="str">
        <f>INDEX(ТабЛЭП[],MATCH(ТабТП[Код ПС]&amp;TRIM(G1075),ТабЛЭП[Ключ],0),7)</f>
        <v>Y00001</v>
      </c>
      <c r="F1075" s="278" t="str">
        <f>INDEX(ТабЛЭП[],MATCH(ТабТП[Код ПС]&amp;TRIM(G1075),ТабЛЭП[Ключ],0),1)</f>
        <v>393-001-040</v>
      </c>
      <c r="G1075" s="413" t="s">
        <v>179</v>
      </c>
      <c r="H1075" s="280" t="str">
        <f>INDEX(ТабПС[],MATCH(I1075,Подстанции,0),1)</f>
        <v>393-001</v>
      </c>
      <c r="I1075" s="203" t="s">
        <v>153</v>
      </c>
      <c r="J1075" s="328"/>
      <c r="K1075" s="328"/>
      <c r="L1075" s="328"/>
      <c r="M1075" s="328"/>
      <c r="N1075" s="328"/>
      <c r="O1075" s="328"/>
      <c r="P1075" s="328"/>
      <c r="Q1075" s="328"/>
      <c r="R1075" s="328"/>
      <c r="S1075" s="328"/>
      <c r="T1075" s="328"/>
      <c r="U1075" s="328"/>
      <c r="V1075" s="328"/>
      <c r="W1075" s="328"/>
      <c r="X1075" s="328"/>
      <c r="Y1075" s="328"/>
      <c r="Z1075" s="328"/>
      <c r="AA1075" s="328"/>
      <c r="AB1075" s="328"/>
      <c r="AC1075" s="328"/>
      <c r="AD1075" s="328"/>
      <c r="AE1075" s="328"/>
      <c r="AF1075" s="328"/>
      <c r="AG1075" s="328"/>
      <c r="AH1075" s="322"/>
      <c r="AI1075" s="328"/>
      <c r="AJ1075" s="420" t="s">
        <v>135</v>
      </c>
      <c r="AK1075" s="328"/>
      <c r="AL1075" s="328"/>
      <c r="AM1075" s="210"/>
      <c r="AN1075" s="263"/>
      <c r="AO1075" s="263"/>
      <c r="AP1075" s="263"/>
      <c r="AQ1075" s="323"/>
      <c r="AR1075" s="323"/>
      <c r="AS1075" s="323"/>
      <c r="AT1075" s="323"/>
      <c r="AU1075" s="323"/>
      <c r="AV1075" s="323"/>
      <c r="AW1075" s="323"/>
      <c r="AX1075" s="323"/>
      <c r="AY1075" s="323"/>
      <c r="AZ1075" s="323"/>
    </row>
    <row r="1076" spans="1:52" s="61" customFormat="1" ht="15.75" hidden="1" customHeight="1" x14ac:dyDescent="0.25">
      <c r="A1076" s="281" t="str">
        <f>CONCATENATE(F1076,"-",C1076)</f>
        <v>393-001-040-00741</v>
      </c>
      <c r="B1076" s="261" t="str">
        <f>ТабТП[[#This Row],[Код ВЛ]]&amp;TRIM(ТабТП[[#This Row],[Наименование ТП]])</f>
        <v>393-001-040ТП 214-21 пПартизанское</v>
      </c>
      <c r="C1076" s="281" t="s">
        <v>935</v>
      </c>
      <c r="D1076" s="196" t="s">
        <v>3791</v>
      </c>
      <c r="E1076" s="281" t="str">
        <f>INDEX(ТабЛЭП[],MATCH(ТабТП[Код ПС]&amp;TRIM(G1076),ТабЛЭП[Ключ],0),7)</f>
        <v>Y00001</v>
      </c>
      <c r="F1076" s="278" t="str">
        <f>INDEX(ТабЛЭП[],MATCH(ТабТП[Код ПС]&amp;TRIM(G1076),ТабЛЭП[Ключ],0),1)</f>
        <v>393-001-040</v>
      </c>
      <c r="G1076" s="413" t="s">
        <v>179</v>
      </c>
      <c r="H1076" s="280" t="str">
        <f>INDEX(ТабПС[],MATCH(I1076,Подстанции,0),1)</f>
        <v>393-001</v>
      </c>
      <c r="I1076" s="203" t="s">
        <v>153</v>
      </c>
      <c r="J1076" s="328"/>
      <c r="K1076" s="328"/>
      <c r="L1076" s="328"/>
      <c r="M1076" s="328"/>
      <c r="N1076" s="328"/>
      <c r="O1076" s="328"/>
      <c r="P1076" s="328"/>
      <c r="Q1076" s="328"/>
      <c r="R1076" s="328"/>
      <c r="S1076" s="328"/>
      <c r="T1076" s="328"/>
      <c r="U1076" s="328"/>
      <c r="V1076" s="328"/>
      <c r="W1076" s="328"/>
      <c r="X1076" s="328"/>
      <c r="Y1076" s="328"/>
      <c r="Z1076" s="328"/>
      <c r="AA1076" s="328"/>
      <c r="AB1076" s="328"/>
      <c r="AC1076" s="328"/>
      <c r="AD1076" s="328"/>
      <c r="AE1076" s="328"/>
      <c r="AF1076" s="328"/>
      <c r="AG1076" s="328"/>
      <c r="AH1076" s="322"/>
      <c r="AI1076" s="328"/>
      <c r="AJ1076" s="420" t="s">
        <v>135</v>
      </c>
      <c r="AK1076" s="328"/>
      <c r="AL1076" s="328"/>
      <c r="AM1076" s="210"/>
      <c r="AN1076" s="263"/>
      <c r="AO1076" s="263"/>
      <c r="AP1076" s="263"/>
      <c r="AQ1076" s="323"/>
      <c r="AR1076" s="323"/>
      <c r="AS1076" s="323"/>
      <c r="AT1076" s="323"/>
      <c r="AU1076" s="323"/>
      <c r="AV1076" s="323"/>
      <c r="AW1076" s="323"/>
      <c r="AX1076" s="323"/>
      <c r="AY1076" s="323"/>
      <c r="AZ1076" s="323"/>
    </row>
    <row r="1077" spans="1:52" s="61" customFormat="1" ht="15.75" hidden="1" customHeight="1" x14ac:dyDescent="0.25">
      <c r="A1077" s="281" t="str">
        <f>CONCATENATE(F1077,"-",C1077)</f>
        <v>393-001-040-00742</v>
      </c>
      <c r="B1077" s="261" t="str">
        <f>ТабТП[[#This Row],[Код ВЛ]]&amp;TRIM(ТабТП[[#This Row],[Наименование ТП]])</f>
        <v>393-001-040ТП 214-22 п.Партизанское</v>
      </c>
      <c r="C1077" s="281" t="s">
        <v>936</v>
      </c>
      <c r="D1077" s="196" t="s">
        <v>3792</v>
      </c>
      <c r="E1077" s="281" t="str">
        <f>INDEX(ТабЛЭП[],MATCH(ТабТП[Код ПС]&amp;TRIM(G1077),ТабЛЭП[Ключ],0),7)</f>
        <v>Y00001</v>
      </c>
      <c r="F1077" s="278" t="str">
        <f>INDEX(ТабЛЭП[],MATCH(ТабТП[Код ПС]&amp;TRIM(G1077),ТабЛЭП[Ключ],0),1)</f>
        <v>393-001-040</v>
      </c>
      <c r="G1077" s="413" t="s">
        <v>179</v>
      </c>
      <c r="H1077" s="280" t="str">
        <f>INDEX(ТабПС[],MATCH(I1077,Подстанции,0),1)</f>
        <v>393-001</v>
      </c>
      <c r="I1077" s="203" t="s">
        <v>153</v>
      </c>
      <c r="J1077" s="328"/>
      <c r="K1077" s="328"/>
      <c r="L1077" s="328"/>
      <c r="M1077" s="328"/>
      <c r="N1077" s="328"/>
      <c r="O1077" s="328"/>
      <c r="P1077" s="328"/>
      <c r="Q1077" s="328"/>
      <c r="R1077" s="328"/>
      <c r="S1077" s="328"/>
      <c r="T1077" s="328"/>
      <c r="U1077" s="328"/>
      <c r="V1077" s="328"/>
      <c r="W1077" s="328"/>
      <c r="X1077" s="328"/>
      <c r="Y1077" s="328"/>
      <c r="Z1077" s="328"/>
      <c r="AA1077" s="328"/>
      <c r="AB1077" s="328"/>
      <c r="AC1077" s="328"/>
      <c r="AD1077" s="328"/>
      <c r="AE1077" s="328"/>
      <c r="AF1077" s="328"/>
      <c r="AG1077" s="328"/>
      <c r="AH1077" s="322"/>
      <c r="AI1077" s="328"/>
      <c r="AJ1077" s="420" t="s">
        <v>135</v>
      </c>
      <c r="AK1077" s="328"/>
      <c r="AL1077" s="328"/>
      <c r="AM1077" s="210"/>
      <c r="AN1077" s="263"/>
      <c r="AO1077" s="263"/>
      <c r="AP1077" s="263"/>
      <c r="AQ1077" s="323"/>
      <c r="AR1077" s="323"/>
      <c r="AS1077" s="323"/>
      <c r="AT1077" s="323"/>
      <c r="AU1077" s="323"/>
      <c r="AV1077" s="323"/>
      <c r="AW1077" s="323"/>
      <c r="AX1077" s="323"/>
      <c r="AY1077" s="323"/>
      <c r="AZ1077" s="323"/>
    </row>
    <row r="1078" spans="1:52" s="61" customFormat="1" ht="15.75" hidden="1" customHeight="1" x14ac:dyDescent="0.25">
      <c r="A1078" s="281" t="str">
        <f>CONCATENATE(F1078,"-",C1078)</f>
        <v>393-001-040-00743</v>
      </c>
      <c r="B1078" s="261" t="str">
        <f>ТабТП[[#This Row],[Код ВЛ]]&amp;TRIM(ТабТП[[#This Row],[Наименование ТП]])</f>
        <v>393-001-040ТП 214-23 Нивенское ООО Лукойл</v>
      </c>
      <c r="C1078" s="281" t="s">
        <v>2634</v>
      </c>
      <c r="D1078" s="196" t="s">
        <v>3793</v>
      </c>
      <c r="E1078" s="281" t="str">
        <f>INDEX(ТабЛЭП[],MATCH(ТабТП[Код ПС]&amp;TRIM(G1078),ТабЛЭП[Ключ],0),7)</f>
        <v>Y00001</v>
      </c>
      <c r="F1078" s="278" t="str">
        <f>INDEX(ТабЛЭП[],MATCH(ТабТП[Код ПС]&amp;TRIM(G1078),ТабЛЭП[Ключ],0),1)</f>
        <v>393-001-040</v>
      </c>
      <c r="G1078" s="413" t="s">
        <v>179</v>
      </c>
      <c r="H1078" s="280" t="str">
        <f>INDEX(ТабПС[],MATCH(I1078,Подстанции,0),1)</f>
        <v>393-001</v>
      </c>
      <c r="I1078" s="203" t="s">
        <v>153</v>
      </c>
      <c r="J1078" s="328"/>
      <c r="K1078" s="328"/>
      <c r="L1078" s="328"/>
      <c r="M1078" s="328"/>
      <c r="N1078" s="328"/>
      <c r="O1078" s="328"/>
      <c r="P1078" s="328"/>
      <c r="Q1078" s="328"/>
      <c r="R1078" s="328"/>
      <c r="S1078" s="328"/>
      <c r="T1078" s="328"/>
      <c r="U1078" s="328"/>
      <c r="V1078" s="328"/>
      <c r="W1078" s="328"/>
      <c r="X1078" s="328"/>
      <c r="Y1078" s="328"/>
      <c r="Z1078" s="328"/>
      <c r="AA1078" s="328"/>
      <c r="AB1078" s="328"/>
      <c r="AC1078" s="328"/>
      <c r="AD1078" s="328"/>
      <c r="AE1078" s="328"/>
      <c r="AF1078" s="328"/>
      <c r="AG1078" s="328"/>
      <c r="AH1078" s="322"/>
      <c r="AI1078" s="328"/>
      <c r="AJ1078" s="420" t="s">
        <v>135</v>
      </c>
      <c r="AK1078" s="328"/>
      <c r="AL1078" s="328"/>
      <c r="AM1078" s="210"/>
      <c r="AN1078" s="263"/>
      <c r="AO1078" s="263"/>
      <c r="AP1078" s="263"/>
      <c r="AQ1078" s="323"/>
      <c r="AR1078" s="323"/>
      <c r="AS1078" s="323"/>
      <c r="AT1078" s="323"/>
      <c r="AU1078" s="323"/>
      <c r="AV1078" s="323"/>
      <c r="AW1078" s="323"/>
      <c r="AX1078" s="323"/>
      <c r="AY1078" s="323"/>
      <c r="AZ1078" s="323"/>
    </row>
    <row r="1079" spans="1:52" s="61" customFormat="1" ht="15.75" hidden="1" customHeight="1" x14ac:dyDescent="0.25">
      <c r="A1079" s="281" t="str">
        <f>CONCATENATE(F1079,"-",C1079)</f>
        <v>393-001-040-00744</v>
      </c>
      <c r="B1079" s="261" t="str">
        <f>ТабТП[[#This Row],[Код ВЛ]]&amp;TRIM(ТабТП[[#This Row],[Наименование ТП]])</f>
        <v>393-001-040ТП 214-24 Т-1 п.Партизанское</v>
      </c>
      <c r="C1079" s="281" t="s">
        <v>937</v>
      </c>
      <c r="D1079" s="196" t="s">
        <v>3794</v>
      </c>
      <c r="E1079" s="281" t="str">
        <f>INDEX(ТабЛЭП[],MATCH(ТабТП[Код ПС]&amp;TRIM(G1079),ТабЛЭП[Ключ],0),7)</f>
        <v>Y00001</v>
      </c>
      <c r="F1079" s="278" t="str">
        <f>INDEX(ТабЛЭП[],MATCH(ТабТП[Код ПС]&amp;TRIM(G1079),ТабЛЭП[Ключ],0),1)</f>
        <v>393-001-040</v>
      </c>
      <c r="G1079" s="413" t="s">
        <v>179</v>
      </c>
      <c r="H1079" s="280" t="str">
        <f>INDEX(ТабПС[],MATCH(I1079,Подстанции,0),1)</f>
        <v>393-001</v>
      </c>
      <c r="I1079" s="203" t="s">
        <v>153</v>
      </c>
      <c r="J1079" s="328"/>
      <c r="K1079" s="328"/>
      <c r="L1079" s="328"/>
      <c r="M1079" s="328"/>
      <c r="N1079" s="328"/>
      <c r="O1079" s="328"/>
      <c r="P1079" s="328"/>
      <c r="Q1079" s="328"/>
      <c r="R1079" s="328"/>
      <c r="S1079" s="328"/>
      <c r="T1079" s="328"/>
      <c r="U1079" s="328"/>
      <c r="V1079" s="328"/>
      <c r="W1079" s="328"/>
      <c r="X1079" s="328"/>
      <c r="Y1079" s="328"/>
      <c r="Z1079" s="328"/>
      <c r="AA1079" s="328"/>
      <c r="AB1079" s="328"/>
      <c r="AC1079" s="328"/>
      <c r="AD1079" s="328"/>
      <c r="AE1079" s="328"/>
      <c r="AF1079" s="328"/>
      <c r="AG1079" s="328"/>
      <c r="AH1079" s="322"/>
      <c r="AI1079" s="328"/>
      <c r="AJ1079" s="420" t="s">
        <v>135</v>
      </c>
      <c r="AK1079" s="328"/>
      <c r="AL1079" s="328"/>
      <c r="AM1079" s="210"/>
      <c r="AN1079" s="263"/>
      <c r="AO1079" s="263"/>
      <c r="AP1079" s="263"/>
      <c r="AQ1079" s="323"/>
      <c r="AR1079" s="323"/>
      <c r="AS1079" s="323"/>
      <c r="AT1079" s="323"/>
      <c r="AU1079" s="323"/>
      <c r="AV1079" s="323"/>
      <c r="AW1079" s="323"/>
      <c r="AX1079" s="323"/>
      <c r="AY1079" s="323"/>
      <c r="AZ1079" s="323"/>
    </row>
    <row r="1080" spans="1:52" s="61" customFormat="1" ht="15.75" hidden="1" customHeight="1" x14ac:dyDescent="0.25">
      <c r="A1080" s="281" t="str">
        <f>CONCATENATE(F1080,"-",C1080)</f>
        <v>393-001-040-00745</v>
      </c>
      <c r="B1080" s="261" t="str">
        <f>ТабТП[[#This Row],[Код ВЛ]]&amp;TRIM(ТабТП[[#This Row],[Наименование ТП]])</f>
        <v>393-001-040ТП 214-25 Лесной</v>
      </c>
      <c r="C1080" s="281" t="s">
        <v>938</v>
      </c>
      <c r="D1080" s="196" t="s">
        <v>3795</v>
      </c>
      <c r="E1080" s="281" t="str">
        <f>INDEX(ТабЛЭП[],MATCH(ТабТП[Код ПС]&amp;TRIM(G1080),ТабЛЭП[Ключ],0),7)</f>
        <v>Y00001</v>
      </c>
      <c r="F1080" s="8" t="str">
        <f>INDEX(ТабЛЭП[],MATCH(ТабТП[Код ПС]&amp;TRIM(G1080),ТабЛЭП[Ключ],0),1)</f>
        <v>393-001-040</v>
      </c>
      <c r="G1080" s="413" t="s">
        <v>179</v>
      </c>
      <c r="H1080" s="57" t="str">
        <f>INDEX(ТабПС[],MATCH(I1080,Подстанции,0),1)</f>
        <v>393-001</v>
      </c>
      <c r="I1080" s="203" t="s">
        <v>153</v>
      </c>
      <c r="AH1080" s="62"/>
      <c r="AJ1080" s="330" t="s">
        <v>135</v>
      </c>
      <c r="AM1080" s="78"/>
      <c r="AN1080" s="263"/>
      <c r="AO1080" s="263"/>
      <c r="AP1080" s="263"/>
      <c r="AQ1080" s="76"/>
      <c r="AR1080" s="76"/>
      <c r="AS1080" s="76"/>
      <c r="AT1080" s="76"/>
      <c r="AU1080" s="76"/>
      <c r="AV1080" s="76"/>
      <c r="AW1080" s="76"/>
      <c r="AX1080" s="76"/>
      <c r="AY1080" s="76"/>
      <c r="AZ1080" s="323"/>
    </row>
    <row r="1081" spans="1:52" s="61" customFormat="1" ht="15.75" hidden="1" customHeight="1" x14ac:dyDescent="0.25">
      <c r="A1081" s="281" t="str">
        <f>CONCATENATE(F1081,"-",C1081)</f>
        <v>393-001-040-00746</v>
      </c>
      <c r="B1081" s="261" t="str">
        <f>ТабТП[[#This Row],[Код ВЛ]]&amp;TRIM(ТабТП[[#This Row],[Наименование ТП]])</f>
        <v>393-001-040ТП 214-27 п.Дорожный с/о Дружба аб.</v>
      </c>
      <c r="C1081" s="281" t="s">
        <v>939</v>
      </c>
      <c r="D1081" s="196" t="s">
        <v>3796</v>
      </c>
      <c r="E1081" s="281" t="str">
        <f>INDEX(ТабЛЭП[],MATCH(ТабТП[Код ПС]&amp;TRIM(G1081),ТабЛЭП[Ключ],0),7)</f>
        <v>Y00001</v>
      </c>
      <c r="F1081" s="278" t="str">
        <f>INDEX(ТабЛЭП[],MATCH(ТабТП[Код ПС]&amp;TRIM(G1081),ТабЛЭП[Ключ],0),1)</f>
        <v>393-001-040</v>
      </c>
      <c r="G1081" s="413" t="s">
        <v>179</v>
      </c>
      <c r="H1081" s="280" t="str">
        <f>INDEX(ТабПС[],MATCH(I1081,Подстанции,0),1)</f>
        <v>393-001</v>
      </c>
      <c r="I1081" s="203" t="s">
        <v>153</v>
      </c>
      <c r="J1081" s="328"/>
      <c r="K1081" s="328"/>
      <c r="L1081" s="328"/>
      <c r="M1081" s="328"/>
      <c r="N1081" s="328"/>
      <c r="O1081" s="328"/>
      <c r="P1081" s="328"/>
      <c r="Q1081" s="328"/>
      <c r="R1081" s="328"/>
      <c r="S1081" s="328"/>
      <c r="T1081" s="328"/>
      <c r="U1081" s="328"/>
      <c r="V1081" s="328"/>
      <c r="W1081" s="328"/>
      <c r="X1081" s="328"/>
      <c r="Y1081" s="328"/>
      <c r="Z1081" s="328"/>
      <c r="AA1081" s="328"/>
      <c r="AB1081" s="328"/>
      <c r="AC1081" s="328"/>
      <c r="AD1081" s="328"/>
      <c r="AE1081" s="328"/>
      <c r="AF1081" s="328"/>
      <c r="AG1081" s="328"/>
      <c r="AH1081" s="322"/>
      <c r="AI1081" s="328"/>
      <c r="AJ1081" s="420" t="s">
        <v>135</v>
      </c>
      <c r="AK1081" s="328"/>
      <c r="AL1081" s="328"/>
      <c r="AM1081" s="210"/>
      <c r="AN1081" s="263"/>
      <c r="AO1081" s="263"/>
      <c r="AP1081" s="263"/>
      <c r="AQ1081" s="323"/>
      <c r="AR1081" s="323"/>
      <c r="AS1081" s="323"/>
      <c r="AT1081" s="323"/>
      <c r="AU1081" s="323"/>
      <c r="AV1081" s="323"/>
      <c r="AW1081" s="323"/>
      <c r="AX1081" s="323"/>
      <c r="AY1081" s="323"/>
      <c r="AZ1081" s="323"/>
    </row>
    <row r="1082" spans="1:52" s="61" customFormat="1" ht="15.75" hidden="1" customHeight="1" x14ac:dyDescent="0.25">
      <c r="A1082" s="281" t="str">
        <f>CONCATENATE(F1082,"-",C1082)</f>
        <v>393-001-040-00747</v>
      </c>
      <c r="B1082" s="261" t="str">
        <f>ТабТП[[#This Row],[Код ВЛ]]&amp;TRIM(ТабТП[[#This Row],[Наименование ТП]])</f>
        <v>393-001-040ТП 214-28 Т-1 Нивенское ЛукойлКМН аб.</v>
      </c>
      <c r="C1082" s="281" t="s">
        <v>940</v>
      </c>
      <c r="D1082" s="196" t="s">
        <v>3797</v>
      </c>
      <c r="E1082" s="281" t="str">
        <f>INDEX(ТабЛЭП[],MATCH(ТабТП[Код ПС]&amp;TRIM(G1082),ТабЛЭП[Ключ],0),7)</f>
        <v>Y00001</v>
      </c>
      <c r="F1082" s="278" t="str">
        <f>INDEX(ТабЛЭП[],MATCH(ТабТП[Код ПС]&amp;TRIM(G1082),ТабЛЭП[Ключ],0),1)</f>
        <v>393-001-040</v>
      </c>
      <c r="G1082" s="413" t="s">
        <v>179</v>
      </c>
      <c r="H1082" s="280" t="str">
        <f>INDEX(ТабПС[],MATCH(I1082,Подстанции,0),1)</f>
        <v>393-001</v>
      </c>
      <c r="I1082" s="203" t="s">
        <v>153</v>
      </c>
      <c r="J1082" s="328"/>
      <c r="K1082" s="328"/>
      <c r="L1082" s="328"/>
      <c r="M1082" s="328"/>
      <c r="N1082" s="328"/>
      <c r="O1082" s="328"/>
      <c r="P1082" s="328"/>
      <c r="Q1082" s="328"/>
      <c r="R1082" s="328"/>
      <c r="S1082" s="328"/>
      <c r="T1082" s="328"/>
      <c r="U1082" s="328"/>
      <c r="V1082" s="328"/>
      <c r="W1082" s="328"/>
      <c r="X1082" s="328"/>
      <c r="Y1082" s="328"/>
      <c r="Z1082" s="328"/>
      <c r="AA1082" s="328"/>
      <c r="AB1082" s="328"/>
      <c r="AC1082" s="328"/>
      <c r="AD1082" s="328"/>
      <c r="AE1082" s="328"/>
      <c r="AF1082" s="328"/>
      <c r="AG1082" s="328"/>
      <c r="AH1082" s="322"/>
      <c r="AI1082" s="328"/>
      <c r="AJ1082" s="420" t="s">
        <v>135</v>
      </c>
      <c r="AK1082" s="328"/>
      <c r="AL1082" s="328"/>
      <c r="AM1082" s="210"/>
      <c r="AN1082" s="263"/>
      <c r="AO1082" s="263"/>
      <c r="AP1082" s="263"/>
      <c r="AQ1082" s="323"/>
      <c r="AR1082" s="323"/>
      <c r="AS1082" s="323"/>
      <c r="AT1082" s="323"/>
      <c r="AU1082" s="323"/>
      <c r="AV1082" s="323"/>
      <c r="AW1082" s="323"/>
      <c r="AX1082" s="323"/>
      <c r="AY1082" s="323"/>
      <c r="AZ1082" s="323"/>
    </row>
    <row r="1083" spans="1:52" s="61" customFormat="1" ht="15.75" hidden="1" customHeight="1" x14ac:dyDescent="0.25">
      <c r="A1083" s="281" t="str">
        <f>CONCATENATE(F1083,"-",C1083)</f>
        <v>393-001-040-00748</v>
      </c>
      <c r="B1083" s="261" t="str">
        <f>ТабТП[[#This Row],[Код ВЛ]]&amp;TRIM(ТабТП[[#This Row],[Наименование ТП]])</f>
        <v>393-001-040ТП 214-29 пНивенское</v>
      </c>
      <c r="C1083" s="281" t="s">
        <v>941</v>
      </c>
      <c r="D1083" s="196" t="s">
        <v>3798</v>
      </c>
      <c r="E1083" s="281" t="str">
        <f>INDEX(ТабЛЭП[],MATCH(ТабТП[Код ПС]&amp;TRIM(G1083),ТабЛЭП[Ключ],0),7)</f>
        <v>Y00001</v>
      </c>
      <c r="F1083" s="278" t="str">
        <f>INDEX(ТабЛЭП[],MATCH(ТабТП[Код ПС]&amp;TRIM(G1083),ТабЛЭП[Ключ],0),1)</f>
        <v>393-001-040</v>
      </c>
      <c r="G1083" s="413" t="s">
        <v>179</v>
      </c>
      <c r="H1083" s="280" t="str">
        <f>INDEX(ТабПС[],MATCH(I1083,Подстанции,0),1)</f>
        <v>393-001</v>
      </c>
      <c r="I1083" s="203" t="s">
        <v>153</v>
      </c>
      <c r="J1083" s="328"/>
      <c r="K1083" s="328"/>
      <c r="L1083" s="328"/>
      <c r="M1083" s="328"/>
      <c r="N1083" s="328"/>
      <c r="O1083" s="328"/>
      <c r="P1083" s="328"/>
      <c r="Q1083" s="328"/>
      <c r="R1083" s="328"/>
      <c r="S1083" s="328"/>
      <c r="T1083" s="328"/>
      <c r="U1083" s="328"/>
      <c r="V1083" s="328"/>
      <c r="W1083" s="328"/>
      <c r="X1083" s="328"/>
      <c r="Y1083" s="328"/>
      <c r="Z1083" s="328"/>
      <c r="AA1083" s="328"/>
      <c r="AB1083" s="328"/>
      <c r="AC1083" s="328"/>
      <c r="AD1083" s="328"/>
      <c r="AE1083" s="328"/>
      <c r="AF1083" s="328"/>
      <c r="AG1083" s="328"/>
      <c r="AH1083" s="322"/>
      <c r="AI1083" s="328"/>
      <c r="AJ1083" s="420" t="s">
        <v>135</v>
      </c>
      <c r="AK1083" s="328"/>
      <c r="AL1083" s="328"/>
      <c r="AM1083" s="210"/>
      <c r="AN1083" s="263"/>
      <c r="AO1083" s="263"/>
      <c r="AP1083" s="263"/>
      <c r="AQ1083" s="323"/>
      <c r="AR1083" s="323"/>
      <c r="AS1083" s="323"/>
      <c r="AT1083" s="323"/>
      <c r="AU1083" s="323"/>
      <c r="AV1083" s="323"/>
      <c r="AW1083" s="323"/>
      <c r="AX1083" s="323"/>
      <c r="AY1083" s="323"/>
      <c r="AZ1083" s="323"/>
    </row>
    <row r="1084" spans="1:52" s="61" customFormat="1" ht="15.75" hidden="1" customHeight="1" x14ac:dyDescent="0.25">
      <c r="A1084" s="281" t="str">
        <f>CONCATENATE(F1084,"-",C1084)</f>
        <v>393-001-040-00749</v>
      </c>
      <c r="B1084" s="261" t="str">
        <f>ТабТП[[#This Row],[Код ВЛ]]&amp;TRIM(ТабТП[[#This Row],[Наименование ТП]])</f>
        <v>393-001-040ТП 214-30 М.Отважное ЧП Бохаровский аб.</v>
      </c>
      <c r="C1084" s="281" t="s">
        <v>942</v>
      </c>
      <c r="D1084" s="196" t="s">
        <v>3799</v>
      </c>
      <c r="E1084" s="281" t="str">
        <f>INDEX(ТабЛЭП[],MATCH(ТабТП[Код ПС]&amp;TRIM(G1084),ТабЛЭП[Ключ],0),7)</f>
        <v>Y00001</v>
      </c>
      <c r="F1084" s="278" t="str">
        <f>INDEX(ТабЛЭП[],MATCH(ТабТП[Код ПС]&amp;TRIM(G1084),ТабЛЭП[Ключ],0),1)</f>
        <v>393-001-040</v>
      </c>
      <c r="G1084" s="413" t="s">
        <v>179</v>
      </c>
      <c r="H1084" s="280" t="str">
        <f>INDEX(ТабПС[],MATCH(I1084,Подстанции,0),1)</f>
        <v>393-001</v>
      </c>
      <c r="I1084" s="203" t="s">
        <v>153</v>
      </c>
      <c r="J1084" s="328"/>
      <c r="K1084" s="328"/>
      <c r="L1084" s="328"/>
      <c r="M1084" s="328"/>
      <c r="N1084" s="328"/>
      <c r="O1084" s="328"/>
      <c r="P1084" s="328"/>
      <c r="Q1084" s="328"/>
      <c r="R1084" s="328"/>
      <c r="S1084" s="328"/>
      <c r="T1084" s="328"/>
      <c r="U1084" s="328"/>
      <c r="V1084" s="328"/>
      <c r="W1084" s="328"/>
      <c r="X1084" s="328"/>
      <c r="Y1084" s="328"/>
      <c r="Z1084" s="328"/>
      <c r="AA1084" s="328"/>
      <c r="AB1084" s="328"/>
      <c r="AC1084" s="328"/>
      <c r="AD1084" s="328"/>
      <c r="AE1084" s="328"/>
      <c r="AF1084" s="328"/>
      <c r="AG1084" s="328"/>
      <c r="AH1084" s="322"/>
      <c r="AI1084" s="328"/>
      <c r="AJ1084" s="420" t="s">
        <v>135</v>
      </c>
      <c r="AK1084" s="328"/>
      <c r="AL1084" s="328"/>
      <c r="AM1084" s="210"/>
      <c r="AN1084" s="263"/>
      <c r="AO1084" s="263"/>
      <c r="AP1084" s="263"/>
      <c r="AQ1084" s="323"/>
      <c r="AR1084" s="323"/>
      <c r="AS1084" s="323"/>
      <c r="AT1084" s="323"/>
      <c r="AU1084" s="323"/>
      <c r="AV1084" s="323"/>
      <c r="AW1084" s="323"/>
      <c r="AX1084" s="323"/>
      <c r="AY1084" s="323"/>
      <c r="AZ1084" s="323"/>
    </row>
    <row r="1085" spans="1:52" s="61" customFormat="1" ht="15.75" hidden="1" customHeight="1" x14ac:dyDescent="0.25">
      <c r="A1085" s="281" t="str">
        <f>CONCATENATE(F1085,"-",C1085)</f>
        <v>393-001-040-00750</v>
      </c>
      <c r="B1085" s="261" t="str">
        <f>ТабТП[[#This Row],[Код ВЛ]]&amp;TRIM(ТабТП[[#This Row],[Наименование ТП]])</f>
        <v>393-001-040ТП 214-31 ОООВивагс аб.</v>
      </c>
      <c r="C1085" s="281" t="s">
        <v>943</v>
      </c>
      <c r="D1085" s="196" t="s">
        <v>3800</v>
      </c>
      <c r="E1085" s="281" t="str">
        <f>INDEX(ТабЛЭП[],MATCH(ТабТП[Код ПС]&amp;TRIM(G1085),ТабЛЭП[Ключ],0),7)</f>
        <v>Y00001</v>
      </c>
      <c r="F1085" s="278" t="str">
        <f>INDEX(ТабЛЭП[],MATCH(ТабТП[Код ПС]&amp;TRIM(G1085),ТабЛЭП[Ключ],0),1)</f>
        <v>393-001-040</v>
      </c>
      <c r="G1085" s="413" t="s">
        <v>179</v>
      </c>
      <c r="H1085" s="280" t="str">
        <f>INDEX(ТабПС[],MATCH(I1085,Подстанции,0),1)</f>
        <v>393-001</v>
      </c>
      <c r="I1085" s="203" t="s">
        <v>153</v>
      </c>
      <c r="J1085" s="328"/>
      <c r="K1085" s="328"/>
      <c r="L1085" s="328"/>
      <c r="M1085" s="328"/>
      <c r="N1085" s="328"/>
      <c r="O1085" s="328"/>
      <c r="P1085" s="328"/>
      <c r="Q1085" s="328"/>
      <c r="R1085" s="328"/>
      <c r="S1085" s="328"/>
      <c r="T1085" s="328"/>
      <c r="U1085" s="328"/>
      <c r="V1085" s="328"/>
      <c r="W1085" s="328"/>
      <c r="X1085" s="328"/>
      <c r="Y1085" s="328"/>
      <c r="Z1085" s="328"/>
      <c r="AA1085" s="328"/>
      <c r="AB1085" s="328"/>
      <c r="AC1085" s="328"/>
      <c r="AD1085" s="328"/>
      <c r="AE1085" s="328"/>
      <c r="AF1085" s="328"/>
      <c r="AG1085" s="328"/>
      <c r="AH1085" s="322"/>
      <c r="AI1085" s="328"/>
      <c r="AJ1085" s="420" t="s">
        <v>135</v>
      </c>
      <c r="AK1085" s="328"/>
      <c r="AL1085" s="328"/>
      <c r="AM1085" s="210"/>
      <c r="AN1085" s="263"/>
      <c r="AO1085" s="263"/>
      <c r="AP1085" s="263"/>
      <c r="AQ1085" s="323"/>
      <c r="AR1085" s="323"/>
      <c r="AS1085" s="323"/>
      <c r="AT1085" s="323"/>
      <c r="AU1085" s="323"/>
      <c r="AV1085" s="323"/>
      <c r="AW1085" s="323"/>
      <c r="AX1085" s="323"/>
      <c r="AY1085" s="323"/>
      <c r="AZ1085" s="323"/>
    </row>
    <row r="1086" spans="1:52" s="61" customFormat="1" ht="15.75" hidden="1" customHeight="1" x14ac:dyDescent="0.25">
      <c r="A1086" s="281" t="str">
        <f>CONCATENATE(F1086,"-",C1086)</f>
        <v>393-001-040-00751</v>
      </c>
      <c r="B1086" s="261" t="str">
        <f>ТабТП[[#This Row],[Код ВЛ]]&amp;TRIM(ТабТП[[#This Row],[Наименование ТП]])</f>
        <v>393-001-040ТП 214-32 Фонд МВД и спецслужб аб.</v>
      </c>
      <c r="C1086" s="281" t="s">
        <v>944</v>
      </c>
      <c r="D1086" s="196" t="s">
        <v>3801</v>
      </c>
      <c r="E1086" s="281" t="str">
        <f>INDEX(ТабЛЭП[],MATCH(ТабТП[Код ПС]&amp;TRIM(G1086),ТабЛЭП[Ключ],0),7)</f>
        <v>Y00001</v>
      </c>
      <c r="F1086" s="8" t="str">
        <f>INDEX(ТабЛЭП[],MATCH(ТабТП[Код ПС]&amp;TRIM(G1086),ТабЛЭП[Ключ],0),1)</f>
        <v>393-001-040</v>
      </c>
      <c r="G1086" s="413" t="s">
        <v>179</v>
      </c>
      <c r="H1086" s="57" t="str">
        <f>INDEX(ТабПС[],MATCH(I1086,Подстанции,0),1)</f>
        <v>393-001</v>
      </c>
      <c r="I1086" s="203" t="s">
        <v>153</v>
      </c>
      <c r="M1086" s="328"/>
      <c r="X1086" s="328"/>
      <c r="AH1086" s="62"/>
      <c r="AJ1086" s="330" t="s">
        <v>135</v>
      </c>
      <c r="AM1086" s="78"/>
      <c r="AN1086" s="263"/>
      <c r="AO1086" s="263"/>
      <c r="AP1086" s="263"/>
      <c r="AQ1086" s="76"/>
      <c r="AR1086" s="76"/>
      <c r="AS1086" s="76"/>
      <c r="AT1086" s="76"/>
      <c r="AU1086" s="76"/>
      <c r="AV1086" s="76"/>
      <c r="AW1086" s="76"/>
      <c r="AX1086" s="76"/>
      <c r="AY1086" s="76"/>
      <c r="AZ1086" s="323"/>
    </row>
    <row r="1087" spans="1:52" s="61" customFormat="1" ht="15.75" hidden="1" customHeight="1" x14ac:dyDescent="0.25">
      <c r="A1087" s="281" t="str">
        <f>CONCATENATE(F1087,"-",C1087)</f>
        <v>393-001-040-00752</v>
      </c>
      <c r="B1087" s="261" t="str">
        <f>ТабТП[[#This Row],[Код ВЛ]]&amp;TRIM(ТабТП[[#This Row],[Наименование ТП]])</f>
        <v>393-001-040ТП 214-33 ООО Шах-Инвест-Двап.ЛесноеГур.ра</v>
      </c>
      <c r="C1087" s="281" t="s">
        <v>945</v>
      </c>
      <c r="D1087" s="196" t="s">
        <v>3802</v>
      </c>
      <c r="E1087" s="281" t="str">
        <f>INDEX(ТабЛЭП[],MATCH(ТабТП[Код ПС]&amp;TRIM(G1087),ТабЛЭП[Ключ],0),7)</f>
        <v>Y00001</v>
      </c>
      <c r="F1087" s="8" t="str">
        <f>INDEX(ТабЛЭП[],MATCH(ТабТП[Код ПС]&amp;TRIM(G1087),ТабЛЭП[Ключ],0),1)</f>
        <v>393-001-040</v>
      </c>
      <c r="G1087" s="413" t="s">
        <v>179</v>
      </c>
      <c r="H1087" s="57" t="str">
        <f>INDEX(ТабПС[],MATCH(I1087,Подстанции,0),1)</f>
        <v>393-001</v>
      </c>
      <c r="I1087" s="203" t="s">
        <v>153</v>
      </c>
      <c r="M1087" s="328"/>
      <c r="X1087" s="328"/>
      <c r="AH1087" s="62"/>
      <c r="AJ1087" s="330" t="s">
        <v>135</v>
      </c>
      <c r="AM1087" s="78"/>
      <c r="AN1087" s="263"/>
      <c r="AO1087" s="263"/>
      <c r="AP1087" s="263"/>
      <c r="AQ1087" s="76"/>
      <c r="AR1087" s="76"/>
      <c r="AS1087" s="76"/>
      <c r="AT1087" s="76"/>
      <c r="AU1087" s="76"/>
      <c r="AV1087" s="76"/>
      <c r="AW1087" s="76"/>
      <c r="AX1087" s="76"/>
      <c r="AY1087" s="76"/>
      <c r="AZ1087" s="323"/>
    </row>
    <row r="1088" spans="1:52" s="61" customFormat="1" ht="15.75" hidden="1" customHeight="1" x14ac:dyDescent="0.25">
      <c r="A1088" s="281" t="str">
        <f>CONCATENATE(F1088,"-",C1088)</f>
        <v>393-001-040-00753</v>
      </c>
      <c r="B1088" s="261" t="str">
        <f>ТабТП[[#This Row],[Код ВЛ]]&amp;TRIM(ТабТП[[#This Row],[Наименование ТП]])</f>
        <v>393-001-040ТП 214-34 Нивенское СНТ Семья аб.</v>
      </c>
      <c r="C1088" s="281" t="s">
        <v>2635</v>
      </c>
      <c r="D1088" s="196" t="s">
        <v>3803</v>
      </c>
      <c r="E1088" s="281" t="str">
        <f>INDEX(ТабЛЭП[],MATCH(ТабТП[Код ПС]&amp;TRIM(G1088),ТабЛЭП[Ключ],0),7)</f>
        <v>Y00001</v>
      </c>
      <c r="F1088" s="8" t="str">
        <f>INDEX(ТабЛЭП[],MATCH(ТабТП[Код ПС]&amp;TRIM(G1088),ТабЛЭП[Ключ],0),1)</f>
        <v>393-001-040</v>
      </c>
      <c r="G1088" s="413" t="s">
        <v>179</v>
      </c>
      <c r="H1088" s="57" t="str">
        <f>INDEX(ТабПС[],MATCH(I1088,Подстанции,0),1)</f>
        <v>393-001</v>
      </c>
      <c r="I1088" s="203" t="s">
        <v>153</v>
      </c>
      <c r="J1088" s="328"/>
      <c r="V1088" s="328"/>
      <c r="AC1088" s="328"/>
      <c r="AH1088" s="62"/>
      <c r="AJ1088" s="330" t="s">
        <v>135</v>
      </c>
      <c r="AM1088" s="78"/>
      <c r="AN1088" s="263"/>
      <c r="AO1088" s="263"/>
      <c r="AP1088" s="263"/>
      <c r="AQ1088" s="76"/>
      <c r="AR1088" s="76"/>
      <c r="AS1088" s="76"/>
      <c r="AT1088" s="76"/>
      <c r="AU1088" s="76"/>
      <c r="AV1088" s="76"/>
      <c r="AW1088" s="76"/>
      <c r="AX1088" s="76"/>
      <c r="AY1088" s="76"/>
      <c r="AZ1088" s="323"/>
    </row>
    <row r="1089" spans="1:52" s="61" customFormat="1" ht="15.75" hidden="1" customHeight="1" x14ac:dyDescent="0.25">
      <c r="A1089" s="281" t="str">
        <f>CONCATENATE(F1089,"-",C1089)</f>
        <v>393-001-040-00754</v>
      </c>
      <c r="B1089" s="261" t="str">
        <f>ТабТП[[#This Row],[Код ВЛ]]&amp;TRIM(ТабТП[[#This Row],[Наименование ТП]])</f>
        <v>393-001-040ТП 214-35 индивид. ж/д аб.</v>
      </c>
      <c r="C1089" s="281" t="s">
        <v>946</v>
      </c>
      <c r="D1089" s="196" t="s">
        <v>3804</v>
      </c>
      <c r="E1089" s="281" t="str">
        <f>INDEX(ТабЛЭП[],MATCH(ТабТП[Код ПС]&amp;TRIM(G1089),ТабЛЭП[Ключ],0),7)</f>
        <v>Y00001</v>
      </c>
      <c r="F1089" s="8" t="str">
        <f>INDEX(ТабЛЭП[],MATCH(ТабТП[Код ПС]&amp;TRIM(G1089),ТабЛЭП[Ключ],0),1)</f>
        <v>393-001-040</v>
      </c>
      <c r="G1089" s="413" t="s">
        <v>179</v>
      </c>
      <c r="H1089" s="57" t="str">
        <f>INDEX(ТабПС[],MATCH(I1089,Подстанции,0),1)</f>
        <v>393-001</v>
      </c>
      <c r="I1089" s="203" t="s">
        <v>153</v>
      </c>
      <c r="AH1089" s="62"/>
      <c r="AJ1089" s="330" t="s">
        <v>135</v>
      </c>
      <c r="AM1089" s="78"/>
      <c r="AN1089" s="263"/>
      <c r="AO1089" s="263"/>
      <c r="AP1089" s="263"/>
      <c r="AQ1089" s="76"/>
      <c r="AR1089" s="76"/>
      <c r="AS1089" s="76"/>
      <c r="AT1089" s="76"/>
      <c r="AU1089" s="76"/>
      <c r="AV1089" s="76"/>
      <c r="AW1089" s="76"/>
      <c r="AX1089" s="76"/>
      <c r="AY1089" s="76"/>
      <c r="AZ1089" s="323"/>
    </row>
    <row r="1090" spans="1:52" s="61" customFormat="1" ht="15.75" hidden="1" customHeight="1" x14ac:dyDescent="0.25">
      <c r="A1090" s="281" t="str">
        <f>CONCATENATE(F1090,"-",C1090)</f>
        <v>393-001-040-00755</v>
      </c>
      <c r="B1090" s="261" t="str">
        <f>ТабТП[[#This Row],[Код ВЛ]]&amp;TRIM(ТабТП[[#This Row],[Наименование ТП]])</f>
        <v>393-001-040ТП 214-36 Отважное аб.</v>
      </c>
      <c r="C1090" s="281" t="s">
        <v>947</v>
      </c>
      <c r="D1090" s="196" t="s">
        <v>3805</v>
      </c>
      <c r="E1090" s="281" t="str">
        <f>INDEX(ТабЛЭП[],MATCH(ТабТП[Код ПС]&amp;TRIM(G1090),ТабЛЭП[Ключ],0),7)</f>
        <v>Y00001</v>
      </c>
      <c r="F1090" s="8" t="str">
        <f>INDEX(ТабЛЭП[],MATCH(ТабТП[Код ПС]&amp;TRIM(G1090),ТабЛЭП[Ключ],0),1)</f>
        <v>393-001-040</v>
      </c>
      <c r="G1090" s="413" t="s">
        <v>179</v>
      </c>
      <c r="H1090" s="57" t="str">
        <f>INDEX(ТабПС[],MATCH(I1090,Подстанции,0),1)</f>
        <v>393-001</v>
      </c>
      <c r="I1090" s="203" t="s">
        <v>153</v>
      </c>
      <c r="M1090" s="328"/>
      <c r="X1090" s="328"/>
      <c r="AH1090" s="62"/>
      <c r="AJ1090" s="330" t="s">
        <v>135</v>
      </c>
      <c r="AM1090" s="78"/>
      <c r="AN1090" s="263"/>
      <c r="AO1090" s="263"/>
      <c r="AP1090" s="263"/>
      <c r="AQ1090" s="76"/>
      <c r="AR1090" s="76"/>
      <c r="AS1090" s="76"/>
      <c r="AT1090" s="76"/>
      <c r="AU1090" s="76"/>
      <c r="AV1090" s="76"/>
      <c r="AW1090" s="76"/>
      <c r="AX1090" s="76"/>
      <c r="AY1090" s="76"/>
      <c r="AZ1090" s="323"/>
    </row>
    <row r="1091" spans="1:52" s="61" customFormat="1" ht="15.75" hidden="1" customHeight="1" x14ac:dyDescent="0.25">
      <c r="A1091" s="282" t="str">
        <f>CONCATENATE(F1091,"-",C1091)</f>
        <v>393-001-040-00756</v>
      </c>
      <c r="B1091" s="261" t="str">
        <f>ТабТП[[#This Row],[Код ВЛ]]&amp;TRIM(ТабТП[[#This Row],[Наименование ТП]])</f>
        <v>393-001-040ТП 214-37 Нивенская администр.</v>
      </c>
      <c r="C1091" s="282" t="s">
        <v>948</v>
      </c>
      <c r="D1091" s="204" t="s">
        <v>3806</v>
      </c>
      <c r="E1091" s="282" t="str">
        <f>INDEX(ТабЛЭП[],MATCH(ТабТП[Код ПС]&amp;TRIM(G1091),ТабЛЭП[Ключ],0),7)</f>
        <v>Y00001</v>
      </c>
      <c r="F1091" s="8" t="str">
        <f>INDEX(ТабЛЭП[],MATCH(ТабТП[Код ПС]&amp;TRIM(G1091),ТабЛЭП[Ключ],0),1)</f>
        <v>393-001-040</v>
      </c>
      <c r="G1091" s="413" t="s">
        <v>179</v>
      </c>
      <c r="H1091" s="57" t="str">
        <f>INDEX(ТабПС[],MATCH(I1091,Подстанции,0),1)</f>
        <v>393-001</v>
      </c>
      <c r="I1091" s="203" t="s">
        <v>153</v>
      </c>
      <c r="J1091" s="328"/>
      <c r="K1091" s="328"/>
      <c r="L1091" s="328"/>
      <c r="M1091" s="328"/>
      <c r="N1091" s="328"/>
      <c r="O1091" s="328"/>
      <c r="P1091" s="328"/>
      <c r="Q1091" s="328"/>
      <c r="R1091" s="328"/>
      <c r="S1091" s="328"/>
      <c r="T1091" s="328"/>
      <c r="U1091" s="328"/>
      <c r="V1091" s="328"/>
      <c r="W1091" s="328"/>
      <c r="X1091" s="328"/>
      <c r="Y1091" s="328"/>
      <c r="Z1091" s="328"/>
      <c r="AA1091" s="328"/>
      <c r="AB1091" s="328"/>
      <c r="AC1091" s="328"/>
      <c r="AD1091" s="328"/>
      <c r="AE1091" s="328"/>
      <c r="AF1091" s="328"/>
      <c r="AG1091" s="328"/>
      <c r="AH1091" s="322"/>
      <c r="AI1091" s="328"/>
      <c r="AJ1091" s="330" t="s">
        <v>135</v>
      </c>
      <c r="AK1091" s="328"/>
      <c r="AL1091" s="328"/>
      <c r="AM1091" s="210"/>
      <c r="AN1091" s="263"/>
      <c r="AO1091" s="263"/>
      <c r="AP1091" s="263"/>
      <c r="AQ1091" s="323"/>
      <c r="AR1091" s="323"/>
      <c r="AS1091" s="323"/>
      <c r="AT1091" s="323"/>
      <c r="AU1091" s="323"/>
      <c r="AV1091" s="323"/>
      <c r="AW1091" s="323"/>
      <c r="AX1091" s="323"/>
      <c r="AY1091" s="323"/>
      <c r="AZ1091" s="323"/>
    </row>
    <row r="1092" spans="1:52" s="61" customFormat="1" ht="15.75" hidden="1" customHeight="1" x14ac:dyDescent="0.25">
      <c r="A1092" s="281" t="str">
        <f>CONCATENATE(F1092,"-",C1092)</f>
        <v>393-001-040-00757</v>
      </c>
      <c r="B1092" s="261" t="str">
        <f>ТабТП[[#This Row],[Код ВЛ]]&amp;TRIM(ТабТП[[#This Row],[Наименование ТП]])</f>
        <v>393-001-040ТП 214-38 ИП Муравски В.Т. аб.</v>
      </c>
      <c r="C1092" s="281" t="s">
        <v>949</v>
      </c>
      <c r="D1092" s="196" t="s">
        <v>3807</v>
      </c>
      <c r="E1092" s="281" t="str">
        <f>INDEX(ТабЛЭП[],MATCH(ТабТП[Код ПС]&amp;TRIM(G1092),ТабЛЭП[Ключ],0),7)</f>
        <v>Y00001</v>
      </c>
      <c r="F1092" s="8" t="str">
        <f>INDEX(ТабЛЭП[],MATCH(ТабТП[Код ПС]&amp;TRIM(G1092),ТабЛЭП[Ключ],0),1)</f>
        <v>393-001-040</v>
      </c>
      <c r="G1092" s="413" t="s">
        <v>179</v>
      </c>
      <c r="H1092" s="57" t="str">
        <f>INDEX(ТабПС[],MATCH(I1092,Подстанции,0),1)</f>
        <v>393-001</v>
      </c>
      <c r="I1092" s="203" t="s">
        <v>153</v>
      </c>
      <c r="J1092" s="328"/>
      <c r="K1092" s="328"/>
      <c r="L1092" s="328"/>
      <c r="M1092" s="328"/>
      <c r="N1092" s="328"/>
      <c r="O1092" s="328"/>
      <c r="P1092" s="328"/>
      <c r="Q1092" s="328"/>
      <c r="R1092" s="328"/>
      <c r="S1092" s="328"/>
      <c r="T1092" s="328"/>
      <c r="U1092" s="328"/>
      <c r="V1092" s="328"/>
      <c r="W1092" s="328"/>
      <c r="X1092" s="328"/>
      <c r="Y1092" s="328"/>
      <c r="Z1092" s="328"/>
      <c r="AA1092" s="328"/>
      <c r="AB1092" s="328"/>
      <c r="AC1092" s="328"/>
      <c r="AD1092" s="328"/>
      <c r="AE1092" s="328"/>
      <c r="AF1092" s="328"/>
      <c r="AG1092" s="328"/>
      <c r="AH1092" s="322"/>
      <c r="AI1092" s="328"/>
      <c r="AJ1092" s="330" t="s">
        <v>135</v>
      </c>
      <c r="AK1092" s="328"/>
      <c r="AL1092" s="328"/>
      <c r="AM1092" s="210"/>
      <c r="AN1092" s="263"/>
      <c r="AO1092" s="263"/>
      <c r="AP1092" s="263"/>
      <c r="AQ1092" s="323"/>
      <c r="AR1092" s="323"/>
      <c r="AS1092" s="323"/>
      <c r="AT1092" s="323"/>
      <c r="AU1092" s="323"/>
      <c r="AV1092" s="323"/>
      <c r="AW1092" s="323"/>
      <c r="AX1092" s="323"/>
      <c r="AY1092" s="323"/>
      <c r="AZ1092" s="323"/>
    </row>
    <row r="1093" spans="1:52" s="61" customFormat="1" ht="15.75" hidden="1" customHeight="1" x14ac:dyDescent="0.25">
      <c r="A1093" s="281" t="str">
        <f>CONCATENATE(F1093,"-",C1093)</f>
        <v>393-001-040-00758</v>
      </c>
      <c r="B1093" s="261" t="str">
        <f>ТабТП[[#This Row],[Код ВЛ]]&amp;TRIM(ТабТП[[#This Row],[Наименование ТП]])</f>
        <v>393-001-040ТП 214-39 ОООЭра п.Дорожный аб</v>
      </c>
      <c r="C1093" s="281" t="s">
        <v>950</v>
      </c>
      <c r="D1093" s="196" t="s">
        <v>3808</v>
      </c>
      <c r="E1093" s="281" t="str">
        <f>INDEX(ТабЛЭП[],MATCH(ТабТП[Код ПС]&amp;TRIM(G1093),ТабЛЭП[Ключ],0),7)</f>
        <v>Y00001</v>
      </c>
      <c r="F1093" s="8" t="str">
        <f>INDEX(ТабЛЭП[],MATCH(ТабТП[Код ПС]&amp;TRIM(G1093),ТабЛЭП[Ключ],0),1)</f>
        <v>393-001-040</v>
      </c>
      <c r="G1093" s="413" t="s">
        <v>179</v>
      </c>
      <c r="H1093" s="57" t="str">
        <f>INDEX(ТабПС[],MATCH(I1093,Подстанции,0),1)</f>
        <v>393-001</v>
      </c>
      <c r="I1093" s="203" t="s">
        <v>153</v>
      </c>
      <c r="J1093" s="328"/>
      <c r="K1093" s="328"/>
      <c r="L1093" s="328"/>
      <c r="M1093" s="328"/>
      <c r="N1093" s="328"/>
      <c r="O1093" s="328"/>
      <c r="P1093" s="328"/>
      <c r="Q1093" s="328"/>
      <c r="R1093" s="328"/>
      <c r="S1093" s="328"/>
      <c r="T1093" s="328"/>
      <c r="U1093" s="328"/>
      <c r="V1093" s="328"/>
      <c r="W1093" s="328"/>
      <c r="X1093" s="328"/>
      <c r="Y1093" s="328"/>
      <c r="Z1093" s="328"/>
      <c r="AA1093" s="328"/>
      <c r="AB1093" s="328"/>
      <c r="AC1093" s="328"/>
      <c r="AD1093" s="328"/>
      <c r="AE1093" s="328"/>
      <c r="AF1093" s="328"/>
      <c r="AG1093" s="328"/>
      <c r="AH1093" s="322"/>
      <c r="AI1093" s="328"/>
      <c r="AJ1093" s="330" t="s">
        <v>135</v>
      </c>
      <c r="AK1093" s="328"/>
      <c r="AL1093" s="328"/>
      <c r="AM1093" s="210"/>
      <c r="AN1093" s="263"/>
      <c r="AO1093" s="263"/>
      <c r="AP1093" s="263"/>
      <c r="AQ1093" s="323"/>
      <c r="AR1093" s="323"/>
      <c r="AS1093" s="323"/>
      <c r="AT1093" s="323"/>
      <c r="AU1093" s="323"/>
      <c r="AV1093" s="323"/>
      <c r="AW1093" s="323"/>
      <c r="AX1093" s="323"/>
      <c r="AY1093" s="323"/>
      <c r="AZ1093" s="323"/>
    </row>
    <row r="1094" spans="1:52" s="61" customFormat="1" ht="15.75" hidden="1" customHeight="1" x14ac:dyDescent="0.25">
      <c r="A1094" s="282" t="str">
        <f>CONCATENATE(F1094,"-",C1094)</f>
        <v>393-001-040-00759</v>
      </c>
      <c r="B1094" s="261" t="str">
        <f>ТабТП[[#This Row],[Код ВЛ]]&amp;TRIM(ТабТП[[#This Row],[Наименование ТП]])</f>
        <v>393-001-040ТП 214-40 аб. ОООМеркурий</v>
      </c>
      <c r="C1094" s="282" t="s">
        <v>951</v>
      </c>
      <c r="D1094" s="204" t="s">
        <v>3809</v>
      </c>
      <c r="E1094" s="282" t="str">
        <f>INDEX(ТабЛЭП[],MATCH(ТабТП[Код ПС]&amp;TRIM(G1094),ТабЛЭП[Ключ],0),7)</f>
        <v>Y00001</v>
      </c>
      <c r="F1094" s="278" t="str">
        <f>INDEX(ТабЛЭП[],MATCH(ТабТП[Код ПС]&amp;TRIM(G1094),ТабЛЭП[Ключ],0),1)</f>
        <v>393-001-040</v>
      </c>
      <c r="G1094" s="413" t="s">
        <v>179</v>
      </c>
      <c r="H1094" s="280" t="str">
        <f>INDEX(ТабПС[],MATCH(I1094,Подстанции,0),1)</f>
        <v>393-001</v>
      </c>
      <c r="I1094" s="203" t="s">
        <v>153</v>
      </c>
      <c r="J1094" s="328"/>
      <c r="K1094" s="328"/>
      <c r="L1094" s="328"/>
      <c r="M1094" s="328"/>
      <c r="N1094" s="328"/>
      <c r="O1094" s="328"/>
      <c r="P1094" s="328"/>
      <c r="Q1094" s="328"/>
      <c r="R1094" s="328"/>
      <c r="S1094" s="328"/>
      <c r="T1094" s="328"/>
      <c r="U1094" s="328"/>
      <c r="V1094" s="328"/>
      <c r="W1094" s="328"/>
      <c r="X1094" s="328"/>
      <c r="Y1094" s="328"/>
      <c r="Z1094" s="328"/>
      <c r="AA1094" s="328"/>
      <c r="AB1094" s="328"/>
      <c r="AC1094" s="328"/>
      <c r="AD1094" s="328"/>
      <c r="AE1094" s="328"/>
      <c r="AF1094" s="328"/>
      <c r="AG1094" s="328"/>
      <c r="AH1094" s="322"/>
      <c r="AI1094" s="328"/>
      <c r="AJ1094" s="420" t="s">
        <v>135</v>
      </c>
      <c r="AK1094" s="328"/>
      <c r="AL1094" s="328"/>
      <c r="AM1094" s="210"/>
      <c r="AN1094" s="263"/>
      <c r="AO1094" s="263"/>
      <c r="AP1094" s="263"/>
      <c r="AQ1094" s="323"/>
      <c r="AR1094" s="323"/>
      <c r="AS1094" s="323"/>
      <c r="AT1094" s="323"/>
      <c r="AU1094" s="323"/>
      <c r="AV1094" s="323"/>
      <c r="AW1094" s="323"/>
      <c r="AX1094" s="323"/>
      <c r="AY1094" s="323"/>
      <c r="AZ1094" s="323"/>
    </row>
    <row r="1095" spans="1:52" s="61" customFormat="1" ht="15.75" hidden="1" customHeight="1" x14ac:dyDescent="0.25">
      <c r="A1095" s="282" t="str">
        <f>CONCATENATE(F1095,"-",C1095)</f>
        <v>393-001-040-00760</v>
      </c>
      <c r="B1095" s="261" t="str">
        <f>ТабТП[[#This Row],[Код ВЛ]]&amp;TRIM(ТабТП[[#This Row],[Наименование ТП]])</f>
        <v>393-001-040ТП 214-41 аб СНТПолянка</v>
      </c>
      <c r="C1095" s="282" t="s">
        <v>952</v>
      </c>
      <c r="D1095" s="204" t="s">
        <v>3810</v>
      </c>
      <c r="E1095" s="282" t="str">
        <f>INDEX(ТабЛЭП[],MATCH(ТабТП[Код ПС]&amp;TRIM(G1095),ТабЛЭП[Ключ],0),7)</f>
        <v>Y00001</v>
      </c>
      <c r="F1095" s="278" t="str">
        <f>INDEX(ТабЛЭП[],MATCH(ТабТП[Код ПС]&amp;TRIM(G1095),ТабЛЭП[Ключ],0),1)</f>
        <v>393-001-040</v>
      </c>
      <c r="G1095" s="413" t="s">
        <v>179</v>
      </c>
      <c r="H1095" s="280" t="str">
        <f>INDEX(ТабПС[],MATCH(I1095,Подстанции,0),1)</f>
        <v>393-001</v>
      </c>
      <c r="I1095" s="203" t="s">
        <v>153</v>
      </c>
      <c r="J1095" s="328"/>
      <c r="K1095" s="328"/>
      <c r="L1095" s="328"/>
      <c r="M1095" s="328"/>
      <c r="N1095" s="328"/>
      <c r="O1095" s="328"/>
      <c r="P1095" s="328"/>
      <c r="Q1095" s="328"/>
      <c r="R1095" s="328"/>
      <c r="S1095" s="328"/>
      <c r="T1095" s="328"/>
      <c r="U1095" s="328"/>
      <c r="V1095" s="328"/>
      <c r="W1095" s="328"/>
      <c r="X1095" s="328"/>
      <c r="Y1095" s="328"/>
      <c r="Z1095" s="328"/>
      <c r="AA1095" s="328"/>
      <c r="AB1095" s="328"/>
      <c r="AC1095" s="328"/>
      <c r="AD1095" s="328"/>
      <c r="AE1095" s="328"/>
      <c r="AF1095" s="328"/>
      <c r="AG1095" s="328"/>
      <c r="AH1095" s="322"/>
      <c r="AI1095" s="328"/>
      <c r="AJ1095" s="420" t="s">
        <v>135</v>
      </c>
      <c r="AK1095" s="328"/>
      <c r="AL1095" s="328"/>
      <c r="AM1095" s="210"/>
      <c r="AN1095" s="263"/>
      <c r="AO1095" s="263"/>
      <c r="AP1095" s="263"/>
      <c r="AQ1095" s="323"/>
      <c r="AR1095" s="323"/>
      <c r="AS1095" s="323"/>
      <c r="AT1095" s="323"/>
      <c r="AU1095" s="323"/>
      <c r="AV1095" s="323"/>
      <c r="AW1095" s="323"/>
      <c r="AX1095" s="323"/>
      <c r="AY1095" s="323"/>
      <c r="AZ1095" s="323"/>
    </row>
    <row r="1096" spans="1:52" s="61" customFormat="1" ht="15.75" hidden="1" customHeight="1" x14ac:dyDescent="0.25">
      <c r="A1096" s="282" t="str">
        <f>CONCATENATE(F1096,"-",C1096)</f>
        <v>393-001-040-00761</v>
      </c>
      <c r="B1096" s="261" t="str">
        <f>ТабТП[[#This Row],[Код ВЛ]]&amp;TRIM(ТабТП[[#This Row],[Наименование ТП]])</f>
        <v>393-001-040ТП 214-42 аб. Упр. долр. хоз. К-й обл.</v>
      </c>
      <c r="C1096" s="282" t="s">
        <v>953</v>
      </c>
      <c r="D1096" s="204" t="s">
        <v>3811</v>
      </c>
      <c r="E1096" s="282" t="str">
        <f>INDEX(ТабЛЭП[],MATCH(ТабТП[Код ПС]&amp;TRIM(G1096),ТабЛЭП[Ключ],0),7)</f>
        <v>Y00001</v>
      </c>
      <c r="F1096" s="278" t="str">
        <f>INDEX(ТабЛЭП[],MATCH(ТабТП[Код ПС]&amp;TRIM(G1096),ТабЛЭП[Ключ],0),1)</f>
        <v>393-001-040</v>
      </c>
      <c r="G1096" s="413" t="s">
        <v>179</v>
      </c>
      <c r="H1096" s="280" t="str">
        <f>INDEX(ТабПС[],MATCH(I1096,Подстанции,0),1)</f>
        <v>393-001</v>
      </c>
      <c r="I1096" s="203" t="s">
        <v>153</v>
      </c>
      <c r="J1096" s="328"/>
      <c r="K1096" s="328"/>
      <c r="L1096" s="328"/>
      <c r="M1096" s="328"/>
      <c r="N1096" s="328"/>
      <c r="O1096" s="328"/>
      <c r="P1096" s="328"/>
      <c r="Q1096" s="328"/>
      <c r="R1096" s="328"/>
      <c r="S1096" s="328"/>
      <c r="T1096" s="328"/>
      <c r="U1096" s="328"/>
      <c r="V1096" s="328"/>
      <c r="W1096" s="328"/>
      <c r="X1096" s="328"/>
      <c r="Y1096" s="328"/>
      <c r="Z1096" s="328"/>
      <c r="AA1096" s="328"/>
      <c r="AB1096" s="328"/>
      <c r="AC1096" s="328"/>
      <c r="AD1096" s="328"/>
      <c r="AE1096" s="328"/>
      <c r="AF1096" s="328"/>
      <c r="AG1096" s="328"/>
      <c r="AH1096" s="322"/>
      <c r="AI1096" s="328"/>
      <c r="AJ1096" s="420" t="s">
        <v>135</v>
      </c>
      <c r="AK1096" s="328"/>
      <c r="AL1096" s="328"/>
      <c r="AM1096" s="210"/>
      <c r="AN1096" s="263"/>
      <c r="AO1096" s="263"/>
      <c r="AP1096" s="263"/>
      <c r="AQ1096" s="323"/>
      <c r="AR1096" s="323"/>
      <c r="AS1096" s="323"/>
      <c r="AT1096" s="323"/>
      <c r="AU1096" s="323"/>
      <c r="AV1096" s="323"/>
      <c r="AW1096" s="323"/>
      <c r="AX1096" s="323"/>
      <c r="AY1096" s="323"/>
      <c r="AZ1096" s="323"/>
    </row>
    <row r="1097" spans="1:52" s="61" customFormat="1" ht="15.75" hidden="1" customHeight="1" x14ac:dyDescent="0.25">
      <c r="A1097" s="282" t="str">
        <f>CONCATENATE(F1097,"-",C1097)</f>
        <v>393-001-040-00762</v>
      </c>
      <c r="B1097" s="261" t="str">
        <f>ТабТП[[#This Row],[Код ВЛ]]&amp;TRIM(ТабТП[[#This Row],[Наименование ТП]])</f>
        <v>393-001-040ТП 214-43</v>
      </c>
      <c r="C1097" s="282" t="s">
        <v>954</v>
      </c>
      <c r="D1097" s="204" t="s">
        <v>3812</v>
      </c>
      <c r="E1097" s="282" t="str">
        <f>INDEX(ТабЛЭП[],MATCH(ТабТП[Код ПС]&amp;TRIM(G1097),ТабЛЭП[Ключ],0),7)</f>
        <v>Y00001</v>
      </c>
      <c r="F1097" s="278" t="str">
        <f>INDEX(ТабЛЭП[],MATCH(ТабТП[Код ПС]&amp;TRIM(G1097),ТабЛЭП[Ключ],0),1)</f>
        <v>393-001-040</v>
      </c>
      <c r="G1097" s="413" t="s">
        <v>179</v>
      </c>
      <c r="H1097" s="280" t="str">
        <f>INDEX(ТабПС[],MATCH(I1097,Подстанции,0),1)</f>
        <v>393-001</v>
      </c>
      <c r="I1097" s="203" t="s">
        <v>153</v>
      </c>
      <c r="J1097" s="328"/>
      <c r="K1097" s="328"/>
      <c r="L1097" s="328"/>
      <c r="M1097" s="328"/>
      <c r="N1097" s="328"/>
      <c r="O1097" s="328"/>
      <c r="P1097" s="328"/>
      <c r="Q1097" s="328"/>
      <c r="R1097" s="328"/>
      <c r="S1097" s="328"/>
      <c r="T1097" s="328"/>
      <c r="U1097" s="328"/>
      <c r="V1097" s="328"/>
      <c r="W1097" s="328"/>
      <c r="X1097" s="328"/>
      <c r="Y1097" s="328"/>
      <c r="Z1097" s="328"/>
      <c r="AA1097" s="328"/>
      <c r="AB1097" s="328"/>
      <c r="AC1097" s="328"/>
      <c r="AD1097" s="328"/>
      <c r="AE1097" s="328"/>
      <c r="AF1097" s="328"/>
      <c r="AG1097" s="328"/>
      <c r="AH1097" s="322"/>
      <c r="AI1097" s="328"/>
      <c r="AJ1097" s="420" t="s">
        <v>135</v>
      </c>
      <c r="AK1097" s="328"/>
      <c r="AL1097" s="328"/>
      <c r="AM1097" s="210"/>
      <c r="AN1097" s="263"/>
      <c r="AO1097" s="263"/>
      <c r="AP1097" s="263"/>
      <c r="AQ1097" s="323"/>
      <c r="AR1097" s="323"/>
      <c r="AS1097" s="323"/>
      <c r="AT1097" s="323"/>
      <c r="AU1097" s="323"/>
      <c r="AV1097" s="323"/>
      <c r="AW1097" s="323"/>
      <c r="AX1097" s="323"/>
      <c r="AY1097" s="323"/>
      <c r="AZ1097" s="323"/>
    </row>
    <row r="1098" spans="1:52" s="61" customFormat="1" ht="15.75" hidden="1" customHeight="1" x14ac:dyDescent="0.25">
      <c r="A1098" s="282" t="str">
        <f>CONCATENATE(F1098,"-",C1098)</f>
        <v>393-001-040-00763</v>
      </c>
      <c r="B1098" s="261" t="str">
        <f>ТабТП[[#This Row],[Код ВЛ]]&amp;TRIM(ТабТП[[#This Row],[Наименование ТП]])</f>
        <v>393-001-040ТП 214-44</v>
      </c>
      <c r="C1098" s="282" t="s">
        <v>955</v>
      </c>
      <c r="D1098" s="204" t="s">
        <v>3813</v>
      </c>
      <c r="E1098" s="282" t="str">
        <f>INDEX(ТабЛЭП[],MATCH(ТабТП[Код ПС]&amp;TRIM(G1098),ТабЛЭП[Ключ],0),7)</f>
        <v>Y00001</v>
      </c>
      <c r="F1098" s="278" t="str">
        <f>INDEX(ТабЛЭП[],MATCH(ТабТП[Код ПС]&amp;TRIM(G1098),ТабЛЭП[Ключ],0),1)</f>
        <v>393-001-040</v>
      </c>
      <c r="G1098" s="413" t="s">
        <v>179</v>
      </c>
      <c r="H1098" s="280" t="str">
        <f>INDEX(ТабПС[],MATCH(I1098,Подстанции,0),1)</f>
        <v>393-001</v>
      </c>
      <c r="I1098" s="203" t="s">
        <v>153</v>
      </c>
      <c r="J1098" s="328"/>
      <c r="K1098" s="328"/>
      <c r="L1098" s="328"/>
      <c r="M1098" s="328"/>
      <c r="N1098" s="328"/>
      <c r="O1098" s="328"/>
      <c r="P1098" s="328"/>
      <c r="Q1098" s="328"/>
      <c r="R1098" s="328"/>
      <c r="S1098" s="328"/>
      <c r="T1098" s="328"/>
      <c r="U1098" s="328"/>
      <c r="V1098" s="328"/>
      <c r="W1098" s="328"/>
      <c r="X1098" s="328"/>
      <c r="Y1098" s="328"/>
      <c r="Z1098" s="328"/>
      <c r="AA1098" s="328"/>
      <c r="AB1098" s="328"/>
      <c r="AC1098" s="328"/>
      <c r="AD1098" s="328"/>
      <c r="AE1098" s="328"/>
      <c r="AF1098" s="328"/>
      <c r="AG1098" s="328"/>
      <c r="AH1098" s="322"/>
      <c r="AI1098" s="328"/>
      <c r="AJ1098" s="420" t="s">
        <v>135</v>
      </c>
      <c r="AK1098" s="328"/>
      <c r="AL1098" s="328"/>
      <c r="AM1098" s="210"/>
      <c r="AN1098" s="263"/>
      <c r="AO1098" s="263"/>
      <c r="AP1098" s="263"/>
      <c r="AQ1098" s="323"/>
      <c r="AR1098" s="323"/>
      <c r="AS1098" s="323"/>
      <c r="AT1098" s="323"/>
      <c r="AU1098" s="323"/>
      <c r="AV1098" s="323"/>
      <c r="AW1098" s="323"/>
      <c r="AX1098" s="323"/>
      <c r="AY1098" s="323"/>
      <c r="AZ1098" s="323"/>
    </row>
    <row r="1099" spans="1:52" s="61" customFormat="1" ht="15.75" hidden="1" customHeight="1" x14ac:dyDescent="0.25">
      <c r="A1099" s="282" t="str">
        <f>CONCATENATE(F1099,"-",C1099)</f>
        <v>393-001-040-00764</v>
      </c>
      <c r="B1099" s="261" t="str">
        <f>ТабТП[[#This Row],[Код ВЛ]]&amp;TRIM(ТабТП[[#This Row],[Наименование ТП]])</f>
        <v>393-001-040ТП 214-45</v>
      </c>
      <c r="C1099" s="282" t="s">
        <v>956</v>
      </c>
      <c r="D1099" s="204" t="s">
        <v>3814</v>
      </c>
      <c r="E1099" s="282" t="str">
        <f>INDEX(ТабЛЭП[],MATCH(ТабТП[Код ПС]&amp;TRIM(G1099),ТабЛЭП[Ключ],0),7)</f>
        <v>Y00001</v>
      </c>
      <c r="F1099" s="278" t="str">
        <f>INDEX(ТабЛЭП[],MATCH(ТабТП[Код ПС]&amp;TRIM(G1099),ТабЛЭП[Ключ],0),1)</f>
        <v>393-001-040</v>
      </c>
      <c r="G1099" s="413" t="s">
        <v>179</v>
      </c>
      <c r="H1099" s="280" t="str">
        <f>INDEX(ТабПС[],MATCH(I1099,Подстанции,0),1)</f>
        <v>393-001</v>
      </c>
      <c r="I1099" s="203" t="s">
        <v>153</v>
      </c>
      <c r="J1099" s="328"/>
      <c r="K1099" s="328"/>
      <c r="L1099" s="328"/>
      <c r="M1099" s="328"/>
      <c r="N1099" s="328"/>
      <c r="O1099" s="328"/>
      <c r="P1099" s="328"/>
      <c r="Q1099" s="328"/>
      <c r="R1099" s="328"/>
      <c r="S1099" s="328"/>
      <c r="T1099" s="328"/>
      <c r="U1099" s="328"/>
      <c r="V1099" s="328"/>
      <c r="W1099" s="328"/>
      <c r="X1099" s="328"/>
      <c r="Y1099" s="328"/>
      <c r="Z1099" s="328"/>
      <c r="AA1099" s="328"/>
      <c r="AB1099" s="328"/>
      <c r="AC1099" s="328"/>
      <c r="AD1099" s="328"/>
      <c r="AE1099" s="328"/>
      <c r="AF1099" s="328"/>
      <c r="AG1099" s="328"/>
      <c r="AH1099" s="322"/>
      <c r="AI1099" s="328"/>
      <c r="AJ1099" s="420" t="s">
        <v>135</v>
      </c>
      <c r="AK1099" s="328"/>
      <c r="AL1099" s="328"/>
      <c r="AM1099" s="210"/>
      <c r="AN1099" s="263"/>
      <c r="AO1099" s="263"/>
      <c r="AP1099" s="263"/>
      <c r="AQ1099" s="323"/>
      <c r="AR1099" s="323"/>
      <c r="AS1099" s="323"/>
      <c r="AT1099" s="323"/>
      <c r="AU1099" s="323"/>
      <c r="AV1099" s="323"/>
      <c r="AW1099" s="323"/>
      <c r="AX1099" s="323"/>
      <c r="AY1099" s="323"/>
      <c r="AZ1099" s="323"/>
    </row>
    <row r="1100" spans="1:52" s="61" customFormat="1" ht="15.75" hidden="1" customHeight="1" x14ac:dyDescent="0.25">
      <c r="A1100" s="201" t="str">
        <f>CONCATENATE(F1100,"-",C1100)</f>
        <v>393-002-041-00765</v>
      </c>
      <c r="B1100" s="261" t="str">
        <f>ТабТП[[#This Row],[Код ВЛ]]&amp;TRIM(ТабТП[[#This Row],[Наименование ТП]])</f>
        <v>393-002-041ТП 20-01 Знаменск ЗАО Знам.маргарин.з-д аб</v>
      </c>
      <c r="C1100" s="201" t="s">
        <v>957</v>
      </c>
      <c r="D1100" s="202" t="s">
        <v>3815</v>
      </c>
      <c r="E1100" s="207" t="str">
        <f>INDEX(ТабЛЭП[],MATCH(ТабТП[Код ПС]&amp;TRIM(G1100),ТабЛЭП[Ключ],0),7)</f>
        <v>Y00016</v>
      </c>
      <c r="F1100" s="278" t="str">
        <f>INDEX(ТабЛЭП[],MATCH(ТабТП[Код ПС]&amp;TRIM(G1100),ТабЛЭП[Ключ],0),1)</f>
        <v>393-002-041</v>
      </c>
      <c r="G1100" s="303" t="s">
        <v>182</v>
      </c>
      <c r="H1100" s="280" t="str">
        <f>INDEX(ТабПС[],MATCH(I1100,Подстанции,0),1)</f>
        <v>393-002</v>
      </c>
      <c r="I1100" s="447" t="s">
        <v>167</v>
      </c>
      <c r="J1100" s="328"/>
      <c r="K1100" s="328"/>
      <c r="L1100" s="328"/>
      <c r="M1100" s="328"/>
      <c r="N1100" s="328"/>
      <c r="O1100" s="328"/>
      <c r="P1100" s="328"/>
      <c r="Q1100" s="328"/>
      <c r="R1100" s="328"/>
      <c r="S1100" s="328"/>
      <c r="T1100" s="328"/>
      <c r="U1100" s="328"/>
      <c r="V1100" s="328"/>
      <c r="W1100" s="328"/>
      <c r="X1100" s="328"/>
      <c r="Y1100" s="328" t="s">
        <v>2218</v>
      </c>
      <c r="Z1100" s="328"/>
      <c r="AA1100" s="328"/>
      <c r="AB1100" s="328"/>
      <c r="AC1100" s="328"/>
      <c r="AD1100" s="328"/>
      <c r="AE1100" s="328"/>
      <c r="AF1100" s="328"/>
      <c r="AG1100" s="328"/>
      <c r="AH1100" s="322"/>
      <c r="AI1100" s="328"/>
      <c r="AJ1100" s="420" t="s">
        <v>136</v>
      </c>
      <c r="AK1100" s="328"/>
      <c r="AL1100" s="328"/>
      <c r="AM1100" s="210"/>
      <c r="AN1100" s="263"/>
      <c r="AO1100" s="263"/>
      <c r="AP1100" s="263"/>
      <c r="AQ1100" s="323"/>
      <c r="AR1100" s="323"/>
      <c r="AS1100" s="323"/>
      <c r="AT1100" s="323"/>
      <c r="AU1100" s="323"/>
      <c r="AV1100" s="323"/>
      <c r="AW1100" s="323"/>
      <c r="AX1100" s="323"/>
      <c r="AY1100" s="323"/>
      <c r="AZ1100" s="323"/>
    </row>
    <row r="1101" spans="1:52" s="61" customFormat="1" ht="15.75" hidden="1" customHeight="1" x14ac:dyDescent="0.25">
      <c r="A1101" s="201" t="str">
        <f>CONCATENATE(F1101,"-",C1101)</f>
        <v>393-002-041-00766</v>
      </c>
      <c r="B1101" s="261" t="str">
        <f>ТабТП[[#This Row],[Код ВЛ]]&amp;TRIM(ТабТП[[#This Row],[Наименование ТП]])</f>
        <v>393-002-041ТП 20-02 Т-1 КЭЧ аб</v>
      </c>
      <c r="C1101" s="201" t="s">
        <v>958</v>
      </c>
      <c r="D1101" s="202" t="s">
        <v>3816</v>
      </c>
      <c r="E1101" s="207" t="str">
        <f>INDEX(ТабЛЭП[],MATCH(ТабТП[Код ПС]&amp;TRIM(G1101),ТабЛЭП[Ключ],0),7)</f>
        <v>Y00016</v>
      </c>
      <c r="F1101" s="278" t="str">
        <f>INDEX(ТабЛЭП[],MATCH(ТабТП[Код ПС]&amp;TRIM(G1101),ТабЛЭП[Ключ],0),1)</f>
        <v>393-002-041</v>
      </c>
      <c r="G1101" s="303" t="s">
        <v>182</v>
      </c>
      <c r="H1101" s="280" t="str">
        <f>INDEX(ТабПС[],MATCH(I1101,Подстанции,0),1)</f>
        <v>393-002</v>
      </c>
      <c r="I1101" s="447" t="s">
        <v>167</v>
      </c>
      <c r="J1101" s="328"/>
      <c r="K1101" s="328"/>
      <c r="L1101" s="328"/>
      <c r="M1101" s="328"/>
      <c r="N1101" s="328"/>
      <c r="O1101" s="328"/>
      <c r="P1101" s="328"/>
      <c r="Q1101" s="328"/>
      <c r="R1101" s="328"/>
      <c r="S1101" s="328"/>
      <c r="T1101" s="328"/>
      <c r="U1101" s="328"/>
      <c r="V1101" s="328"/>
      <c r="W1101" s="328"/>
      <c r="X1101" s="328"/>
      <c r="Y1101" s="328"/>
      <c r="Z1101" s="328"/>
      <c r="AA1101" s="328"/>
      <c r="AB1101" s="328"/>
      <c r="AC1101" s="328"/>
      <c r="AD1101" s="328"/>
      <c r="AE1101" s="328"/>
      <c r="AF1101" s="328"/>
      <c r="AG1101" s="328"/>
      <c r="AH1101" s="322"/>
      <c r="AI1101" s="328"/>
      <c r="AJ1101" s="420" t="s">
        <v>136</v>
      </c>
      <c r="AK1101" s="328"/>
      <c r="AL1101" s="328"/>
      <c r="AM1101" s="210"/>
      <c r="AN1101" s="263"/>
      <c r="AO1101" s="263"/>
      <c r="AP1101" s="263"/>
      <c r="AQ1101" s="323"/>
      <c r="AR1101" s="323"/>
      <c r="AS1101" s="323"/>
      <c r="AT1101" s="323"/>
      <c r="AU1101" s="323"/>
      <c r="AV1101" s="323"/>
      <c r="AW1101" s="323"/>
      <c r="AX1101" s="323"/>
      <c r="AY1101" s="323"/>
      <c r="AZ1101" s="323"/>
    </row>
    <row r="1102" spans="1:52" s="61" customFormat="1" ht="15.75" hidden="1" customHeight="1" x14ac:dyDescent="0.25">
      <c r="A1102" s="197" t="str">
        <f>CONCATENATE(F1102,"-",C1102)</f>
        <v>393-002-041-00767</v>
      </c>
      <c r="B1102" s="261" t="str">
        <f>ТабТП[[#This Row],[Код ВЛ]]&amp;TRIM(ТабТП[[#This Row],[Наименование ТП]])</f>
        <v>393-002-041ТП 20-02 Т-2 Администрация аб</v>
      </c>
      <c r="C1102" s="197" t="s">
        <v>959</v>
      </c>
      <c r="D1102" s="198" t="s">
        <v>3817</v>
      </c>
      <c r="E1102" s="206" t="str">
        <f>INDEX(ТабЛЭП[],MATCH(ТабТП[Код ПС]&amp;TRIM(G1102),ТабЛЭП[Ключ],0),7)</f>
        <v>Y00016</v>
      </c>
      <c r="F1102" s="278" t="str">
        <f>INDEX(ТабЛЭП[],MATCH(ТабТП[Код ПС]&amp;TRIM(G1102),ТабЛЭП[Ключ],0),1)</f>
        <v>393-002-041</v>
      </c>
      <c r="G1102" s="303" t="s">
        <v>182</v>
      </c>
      <c r="H1102" s="280" t="str">
        <f>INDEX(ТабПС[],MATCH(I1102,Подстанции,0),1)</f>
        <v>393-002</v>
      </c>
      <c r="I1102" s="447" t="s">
        <v>167</v>
      </c>
      <c r="J1102" s="328"/>
      <c r="K1102" s="328"/>
      <c r="L1102" s="328"/>
      <c r="M1102" s="328"/>
      <c r="N1102" s="328"/>
      <c r="O1102" s="328"/>
      <c r="P1102" s="328"/>
      <c r="Q1102" s="328"/>
      <c r="R1102" s="328"/>
      <c r="S1102" s="328"/>
      <c r="T1102" s="328"/>
      <c r="U1102" s="328"/>
      <c r="V1102" s="328"/>
      <c r="W1102" s="328"/>
      <c r="X1102" s="328"/>
      <c r="Y1102" s="328"/>
      <c r="Z1102" s="328"/>
      <c r="AA1102" s="328"/>
      <c r="AB1102" s="328"/>
      <c r="AC1102" s="328"/>
      <c r="AD1102" s="328"/>
      <c r="AE1102" s="328"/>
      <c r="AF1102" s="328"/>
      <c r="AG1102" s="328"/>
      <c r="AH1102" s="322"/>
      <c r="AI1102" s="328"/>
      <c r="AJ1102" s="420" t="s">
        <v>136</v>
      </c>
      <c r="AK1102" s="328"/>
      <c r="AL1102" s="328"/>
      <c r="AM1102" s="210"/>
      <c r="AN1102" s="263"/>
      <c r="AO1102" s="263"/>
      <c r="AP1102" s="263"/>
      <c r="AQ1102" s="323"/>
      <c r="AR1102" s="323"/>
      <c r="AS1102" s="323"/>
      <c r="AT1102" s="323"/>
      <c r="AU1102" s="323"/>
      <c r="AV1102" s="323"/>
      <c r="AW1102" s="323"/>
      <c r="AX1102" s="323"/>
      <c r="AY1102" s="323"/>
      <c r="AZ1102" s="323"/>
    </row>
    <row r="1103" spans="1:52" s="61" customFormat="1" ht="15.75" hidden="1" customHeight="1" x14ac:dyDescent="0.25">
      <c r="A1103" s="197" t="str">
        <f>CONCATENATE(F1103,"-",C1103)</f>
        <v>393-002-041-00768</v>
      </c>
      <c r="B1103" s="261" t="str">
        <f>ТабТП[[#This Row],[Код ВЛ]]&amp;TRIM(ТабТП[[#This Row],[Наименование ТП]])</f>
        <v>393-002-041ТП 20-03 Т-1 КЭЧ аб</v>
      </c>
      <c r="C1103" s="197" t="s">
        <v>960</v>
      </c>
      <c r="D1103" s="198" t="s">
        <v>3818</v>
      </c>
      <c r="E1103" s="206" t="str">
        <f>INDEX(ТабЛЭП[],MATCH(ТабТП[Код ПС]&amp;TRIM(G1103),ТабЛЭП[Ключ],0),7)</f>
        <v>Y00016</v>
      </c>
      <c r="F1103" s="278" t="str">
        <f>INDEX(ТабЛЭП[],MATCH(ТабТП[Код ПС]&amp;TRIM(G1103),ТабЛЭП[Ключ],0),1)</f>
        <v>393-002-041</v>
      </c>
      <c r="G1103" s="303" t="s">
        <v>182</v>
      </c>
      <c r="H1103" s="280" t="str">
        <f>INDEX(ТабПС[],MATCH(I1103,Подстанции,0),1)</f>
        <v>393-002</v>
      </c>
      <c r="I1103" s="447" t="s">
        <v>167</v>
      </c>
      <c r="J1103" s="328"/>
      <c r="K1103" s="328"/>
      <c r="L1103" s="328"/>
      <c r="M1103" s="328"/>
      <c r="N1103" s="328"/>
      <c r="O1103" s="328"/>
      <c r="P1103" s="328"/>
      <c r="Q1103" s="328"/>
      <c r="R1103" s="328"/>
      <c r="S1103" s="328"/>
      <c r="T1103" s="328"/>
      <c r="U1103" s="328"/>
      <c r="V1103" s="328"/>
      <c r="W1103" s="328"/>
      <c r="X1103" s="328"/>
      <c r="Y1103" s="328"/>
      <c r="Z1103" s="328"/>
      <c r="AA1103" s="328"/>
      <c r="AB1103" s="328"/>
      <c r="AC1103" s="328"/>
      <c r="AD1103" s="328"/>
      <c r="AE1103" s="328"/>
      <c r="AF1103" s="328"/>
      <c r="AG1103" s="328"/>
      <c r="AH1103" s="322"/>
      <c r="AI1103" s="328"/>
      <c r="AJ1103" s="420" t="s">
        <v>136</v>
      </c>
      <c r="AK1103" s="328"/>
      <c r="AL1103" s="328"/>
      <c r="AM1103" s="210"/>
      <c r="AN1103" s="263"/>
      <c r="AO1103" s="263"/>
      <c r="AP1103" s="263"/>
      <c r="AQ1103" s="323"/>
      <c r="AR1103" s="323"/>
      <c r="AS1103" s="323"/>
      <c r="AT1103" s="323"/>
      <c r="AU1103" s="323"/>
      <c r="AV1103" s="323"/>
      <c r="AW1103" s="323"/>
      <c r="AX1103" s="323"/>
      <c r="AY1103" s="323"/>
      <c r="AZ1103" s="323"/>
    </row>
    <row r="1104" spans="1:52" s="61" customFormat="1" ht="15.75" hidden="1" customHeight="1" x14ac:dyDescent="0.25">
      <c r="A1104" s="81" t="str">
        <f>CONCATENATE(F1104,"-",C1104)</f>
        <v>393-002-041-00769</v>
      </c>
      <c r="B1104" s="261" t="str">
        <f>ТабТП[[#This Row],[Код ВЛ]]&amp;TRIM(ТабТП[[#This Row],[Наименование ТП]])</f>
        <v>393-002-041ТП 20-03 Т-2 Администрация аб</v>
      </c>
      <c r="C1104" s="81" t="s">
        <v>961</v>
      </c>
      <c r="D1104" s="82" t="s">
        <v>3819</v>
      </c>
      <c r="E1104" s="83" t="str">
        <f>INDEX(ТабЛЭП[],MATCH(ТабТП[Код ПС]&amp;TRIM(G1104),ТабЛЭП[Ключ],0),7)</f>
        <v>Y00016</v>
      </c>
      <c r="F1104" s="8" t="str">
        <f>INDEX(ТабЛЭП[],MATCH(ТабТП[Код ПС]&amp;TRIM(G1104),ТабЛЭП[Ключ],0),1)</f>
        <v>393-002-041</v>
      </c>
      <c r="G1104" s="303" t="s">
        <v>182</v>
      </c>
      <c r="H1104" s="57" t="str">
        <f>INDEX(ТабПС[],MATCH(I1104,Подстанции,0),1)</f>
        <v>393-002</v>
      </c>
      <c r="I1104" s="447" t="s">
        <v>167</v>
      </c>
      <c r="J1104" s="328"/>
      <c r="K1104" s="328"/>
      <c r="L1104" s="328"/>
      <c r="M1104" s="328"/>
      <c r="N1104" s="328"/>
      <c r="O1104" s="63"/>
      <c r="P1104" s="328"/>
      <c r="Q1104" s="328"/>
      <c r="R1104" s="328"/>
      <c r="S1104" s="328"/>
      <c r="T1104" s="328"/>
      <c r="U1104" s="328"/>
      <c r="V1104" s="328"/>
      <c r="W1104" s="328"/>
      <c r="X1104" s="328"/>
      <c r="Y1104" s="328"/>
      <c r="Z1104" s="328"/>
      <c r="AA1104" s="328"/>
      <c r="AB1104" s="328"/>
      <c r="AC1104" s="328"/>
      <c r="AD1104" s="63"/>
      <c r="AE1104" s="63"/>
      <c r="AF1104" s="63"/>
      <c r="AG1104" s="328"/>
      <c r="AH1104" s="64"/>
      <c r="AI1104" s="328"/>
      <c r="AJ1104" s="330" t="s">
        <v>136</v>
      </c>
      <c r="AK1104" s="328"/>
      <c r="AL1104" s="328"/>
      <c r="AM1104" s="210"/>
      <c r="AN1104" s="263"/>
      <c r="AO1104" s="263"/>
      <c r="AP1104" s="263"/>
      <c r="AQ1104" s="323"/>
      <c r="AR1104" s="323"/>
      <c r="AS1104" s="323"/>
      <c r="AT1104" s="323"/>
      <c r="AU1104" s="323"/>
      <c r="AV1104" s="323"/>
      <c r="AW1104" s="323"/>
      <c r="AX1104" s="323"/>
      <c r="AY1104" s="323"/>
      <c r="AZ1104" s="323"/>
    </row>
    <row r="1105" spans="1:52" s="61" customFormat="1" ht="15.75" hidden="1" customHeight="1" x14ac:dyDescent="0.25">
      <c r="A1105" s="197" t="str">
        <f>CONCATENATE(F1105,"-",C1105)</f>
        <v>393-002-041-00770</v>
      </c>
      <c r="B1105" s="261" t="str">
        <f>ТабТП[[#This Row],[Код ВЛ]]&amp;TRIM(ТабТП[[#This Row],[Наименование ТП]])</f>
        <v>393-002-041ТП 20-04 Знаменск ОООРоссибалт аб</v>
      </c>
      <c r="C1105" s="197" t="s">
        <v>962</v>
      </c>
      <c r="D1105" s="198" t="s">
        <v>3820</v>
      </c>
      <c r="E1105" s="206" t="str">
        <f>INDEX(ТабЛЭП[],MATCH(ТабТП[Код ПС]&amp;TRIM(G1105),ТабЛЭП[Ключ],0),7)</f>
        <v>Y00016</v>
      </c>
      <c r="F1105" s="8" t="str">
        <f>INDEX(ТабЛЭП[],MATCH(ТабТП[Код ПС]&amp;TRIM(G1105),ТабЛЭП[Ключ],0),1)</f>
        <v>393-002-041</v>
      </c>
      <c r="G1105" s="303" t="s">
        <v>182</v>
      </c>
      <c r="H1105" s="57" t="str">
        <f>INDEX(ТабПС[],MATCH(I1105,Подстанции,0),1)</f>
        <v>393-002</v>
      </c>
      <c r="I1105" s="447" t="s">
        <v>167</v>
      </c>
      <c r="J1105" s="328"/>
      <c r="K1105" s="328"/>
      <c r="L1105" s="328"/>
      <c r="M1105" s="328"/>
      <c r="N1105" s="328"/>
      <c r="O1105" s="328"/>
      <c r="P1105" s="328"/>
      <c r="Q1105" s="328"/>
      <c r="R1105" s="328"/>
      <c r="S1105" s="328"/>
      <c r="T1105" s="328"/>
      <c r="U1105" s="328"/>
      <c r="V1105" s="328"/>
      <c r="W1105" s="328"/>
      <c r="X1105" s="328"/>
      <c r="Y1105" s="328"/>
      <c r="Z1105" s="328"/>
      <c r="AA1105" s="328"/>
      <c r="AB1105" s="328"/>
      <c r="AC1105" s="328"/>
      <c r="AD1105" s="328"/>
      <c r="AE1105" s="328"/>
      <c r="AF1105" s="328"/>
      <c r="AG1105" s="328"/>
      <c r="AH1105" s="322"/>
      <c r="AI1105" s="328"/>
      <c r="AJ1105" s="330" t="s">
        <v>136</v>
      </c>
      <c r="AK1105" s="328"/>
      <c r="AL1105" s="328"/>
      <c r="AM1105" s="210"/>
      <c r="AN1105" s="263"/>
      <c r="AO1105" s="263"/>
      <c r="AP1105" s="263"/>
      <c r="AQ1105" s="323"/>
      <c r="AR1105" s="323"/>
      <c r="AS1105" s="323"/>
      <c r="AT1105" s="323"/>
      <c r="AU1105" s="323"/>
      <c r="AV1105" s="323"/>
      <c r="AW1105" s="323"/>
      <c r="AX1105" s="323"/>
      <c r="AY1105" s="323"/>
      <c r="AZ1105" s="323"/>
    </row>
    <row r="1106" spans="1:52" s="61" customFormat="1" ht="15.75" hidden="1" customHeight="1" x14ac:dyDescent="0.25">
      <c r="A1106" s="197" t="str">
        <f>CONCATENATE(F1106,"-",C1106)</f>
        <v>393-002-041-00771</v>
      </c>
      <c r="B1106" s="261" t="str">
        <f>ТабТП[[#This Row],[Код ВЛ]]&amp;TRIM(ТабТП[[#This Row],[Наименование ТП]])</f>
        <v>393-002-041ТП 20-05 Знаменск ул.Черняховского</v>
      </c>
      <c r="C1106" s="197" t="s">
        <v>963</v>
      </c>
      <c r="D1106" s="198" t="s">
        <v>3821</v>
      </c>
      <c r="E1106" s="206" t="str">
        <f>INDEX(ТабЛЭП[],MATCH(ТабТП[Код ПС]&amp;TRIM(G1106),ТабЛЭП[Ключ],0),7)</f>
        <v>Y00016</v>
      </c>
      <c r="F1106" s="8" t="str">
        <f>INDEX(ТабЛЭП[],MATCH(ТабТП[Код ПС]&amp;TRIM(G1106),ТабЛЭП[Ключ],0),1)</f>
        <v>393-002-041</v>
      </c>
      <c r="G1106" s="303" t="s">
        <v>182</v>
      </c>
      <c r="H1106" s="57" t="str">
        <f>INDEX(ТабПС[],MATCH(I1106,Подстанции,0),1)</f>
        <v>393-002</v>
      </c>
      <c r="I1106" s="447" t="s">
        <v>167</v>
      </c>
      <c r="J1106" s="328"/>
      <c r="K1106" s="328"/>
      <c r="L1106" s="328"/>
      <c r="M1106" s="328"/>
      <c r="N1106" s="328"/>
      <c r="O1106" s="328"/>
      <c r="P1106" s="328"/>
      <c r="Q1106" s="328"/>
      <c r="R1106" s="328"/>
      <c r="S1106" s="328"/>
      <c r="T1106" s="328"/>
      <c r="U1106" s="328"/>
      <c r="V1106" s="328"/>
      <c r="W1106" s="328"/>
      <c r="X1106" s="328"/>
      <c r="Y1106" s="328" t="s">
        <v>2218</v>
      </c>
      <c r="Z1106" s="328"/>
      <c r="AA1106" s="328"/>
      <c r="AB1106" s="328"/>
      <c r="AC1106" s="328"/>
      <c r="AD1106" s="328"/>
      <c r="AE1106" s="328"/>
      <c r="AF1106" s="328"/>
      <c r="AG1106" s="328"/>
      <c r="AH1106" s="322"/>
      <c r="AI1106" s="328"/>
      <c r="AJ1106" s="330" t="s">
        <v>136</v>
      </c>
      <c r="AK1106" s="328"/>
      <c r="AL1106" s="328"/>
      <c r="AM1106" s="210"/>
      <c r="AN1106" s="263"/>
      <c r="AO1106" s="263"/>
      <c r="AP1106" s="263"/>
      <c r="AQ1106" s="323"/>
      <c r="AR1106" s="323"/>
      <c r="AS1106" s="323"/>
      <c r="AT1106" s="323"/>
      <c r="AU1106" s="323"/>
      <c r="AV1106" s="323"/>
      <c r="AW1106" s="323"/>
      <c r="AX1106" s="323"/>
      <c r="AY1106" s="323"/>
      <c r="AZ1106" s="323"/>
    </row>
    <row r="1107" spans="1:52" s="61" customFormat="1" ht="15.75" hidden="1" customHeight="1" x14ac:dyDescent="0.25">
      <c r="A1107" s="197" t="str">
        <f>CONCATENATE(F1107,"-",C1107)</f>
        <v>393-002-041-00772</v>
      </c>
      <c r="B1107" s="261" t="str">
        <f>ТабТП[[#This Row],[Код ВЛ]]&amp;TRIM(ТабТП[[#This Row],[Наименование ТП]])</f>
        <v>393-002-041ТП 20-06 Знаменск ул.Ленина ОЖКХ аб</v>
      </c>
      <c r="C1107" s="197" t="s">
        <v>2636</v>
      </c>
      <c r="D1107" s="198" t="s">
        <v>3822</v>
      </c>
      <c r="E1107" s="206" t="str">
        <f>INDEX(ТабЛЭП[],MATCH(ТабТП[Код ПС]&amp;TRIM(G1107),ТабЛЭП[Ключ],0),7)</f>
        <v>Y00016</v>
      </c>
      <c r="F1107" s="278" t="str">
        <f>INDEX(ТабЛЭП[],MATCH(ТабТП[Код ПС]&amp;TRIM(G1107),ТабЛЭП[Ключ],0),1)</f>
        <v>393-002-041</v>
      </c>
      <c r="G1107" s="303" t="s">
        <v>182</v>
      </c>
      <c r="H1107" s="280" t="str">
        <f>INDEX(ТабПС[],MATCH(I1107,Подстанции,0),1)</f>
        <v>393-002</v>
      </c>
      <c r="I1107" s="447" t="s">
        <v>167</v>
      </c>
      <c r="J1107" s="328"/>
      <c r="K1107" s="328"/>
      <c r="L1107" s="328"/>
      <c r="M1107" s="328"/>
      <c r="N1107" s="328"/>
      <c r="O1107" s="328"/>
      <c r="P1107" s="328"/>
      <c r="Q1107" s="328"/>
      <c r="R1107" s="328"/>
      <c r="S1107" s="328"/>
      <c r="T1107" s="328"/>
      <c r="U1107" s="328"/>
      <c r="V1107" s="328"/>
      <c r="W1107" s="328"/>
      <c r="X1107" s="328"/>
      <c r="Y1107" s="328"/>
      <c r="Z1107" s="328"/>
      <c r="AA1107" s="328"/>
      <c r="AB1107" s="328"/>
      <c r="AC1107" s="328"/>
      <c r="AD1107" s="328"/>
      <c r="AE1107" s="328"/>
      <c r="AF1107" s="328"/>
      <c r="AG1107" s="328"/>
      <c r="AH1107" s="322"/>
      <c r="AI1107" s="328"/>
      <c r="AJ1107" s="420" t="s">
        <v>136</v>
      </c>
      <c r="AK1107" s="328"/>
      <c r="AL1107" s="328"/>
      <c r="AM1107" s="210"/>
      <c r="AN1107" s="263"/>
      <c r="AO1107" s="263"/>
      <c r="AP1107" s="263"/>
      <c r="AQ1107" s="323"/>
      <c r="AR1107" s="323"/>
      <c r="AS1107" s="323"/>
      <c r="AT1107" s="323"/>
      <c r="AU1107" s="323"/>
      <c r="AV1107" s="323"/>
      <c r="AW1107" s="323"/>
      <c r="AX1107" s="323"/>
      <c r="AY1107" s="323"/>
      <c r="AZ1107" s="323"/>
    </row>
    <row r="1108" spans="1:52" s="61" customFormat="1" ht="15.75" hidden="1" customHeight="1" x14ac:dyDescent="0.25">
      <c r="A1108" s="197" t="str">
        <f>CONCATENATE(F1108,"-",C1108)</f>
        <v>393-002-041-00773</v>
      </c>
      <c r="B1108" s="261" t="str">
        <f>ТабТП[[#This Row],[Код ВЛ]]&amp;TRIM(ТабТП[[#This Row],[Наименование ТП]])</f>
        <v>393-002-041ТП 20-07 Знаменск ул.Ленина</v>
      </c>
      <c r="C1108" s="197" t="s">
        <v>964</v>
      </c>
      <c r="D1108" s="198" t="s">
        <v>3823</v>
      </c>
      <c r="E1108" s="206" t="str">
        <f>INDEX(ТабЛЭП[],MATCH(ТабТП[Код ПС]&amp;TRIM(G1108),ТабЛЭП[Ключ],0),7)</f>
        <v>Y00016</v>
      </c>
      <c r="F1108" s="278" t="str">
        <f>INDEX(ТабЛЭП[],MATCH(ТабТП[Код ПС]&amp;TRIM(G1108),ТабЛЭП[Ключ],0),1)</f>
        <v>393-002-041</v>
      </c>
      <c r="G1108" s="303" t="s">
        <v>182</v>
      </c>
      <c r="H1108" s="280" t="str">
        <f>INDEX(ТабПС[],MATCH(I1108,Подстанции,0),1)</f>
        <v>393-002</v>
      </c>
      <c r="I1108" s="447" t="s">
        <v>167</v>
      </c>
      <c r="J1108" s="328"/>
      <c r="K1108" s="328"/>
      <c r="L1108" s="328"/>
      <c r="M1108" s="328"/>
      <c r="N1108" s="328"/>
      <c r="O1108" s="328"/>
      <c r="P1108" s="328"/>
      <c r="Q1108" s="328"/>
      <c r="R1108" s="328"/>
      <c r="S1108" s="328"/>
      <c r="T1108" s="328"/>
      <c r="U1108" s="328"/>
      <c r="V1108" s="328"/>
      <c r="W1108" s="328"/>
      <c r="X1108" s="328"/>
      <c r="Y1108" s="328" t="s">
        <v>2218</v>
      </c>
      <c r="Z1108" s="328"/>
      <c r="AA1108" s="328"/>
      <c r="AB1108" s="328"/>
      <c r="AC1108" s="328"/>
      <c r="AD1108" s="328"/>
      <c r="AE1108" s="328"/>
      <c r="AF1108" s="328"/>
      <c r="AG1108" s="328"/>
      <c r="AH1108" s="322"/>
      <c r="AI1108" s="328"/>
      <c r="AJ1108" s="420" t="s">
        <v>136</v>
      </c>
      <c r="AK1108" s="328"/>
      <c r="AL1108" s="328"/>
      <c r="AM1108" s="210"/>
      <c r="AN1108" s="263"/>
      <c r="AO1108" s="263"/>
      <c r="AP1108" s="263"/>
      <c r="AQ1108" s="323"/>
      <c r="AR1108" s="323"/>
      <c r="AS1108" s="323"/>
      <c r="AT1108" s="323"/>
      <c r="AU1108" s="323"/>
      <c r="AV1108" s="323"/>
      <c r="AW1108" s="323"/>
      <c r="AX1108" s="323"/>
      <c r="AY1108" s="323"/>
      <c r="AZ1108" s="323"/>
    </row>
    <row r="1109" spans="1:52" s="61" customFormat="1" ht="15.75" hidden="1" customHeight="1" x14ac:dyDescent="0.25">
      <c r="A1109" s="197" t="str">
        <f>CONCATENATE(F1109,"-",C1109)</f>
        <v>393-002-041-00774</v>
      </c>
      <c r="B1109" s="261" t="str">
        <f>ТабТП[[#This Row],[Код ВЛ]]&amp;TRIM(ТабТП[[#This Row],[Наименование ТП]])</f>
        <v>393-002-041ТП 20-08 Знаменск ул.Ленина</v>
      </c>
      <c r="C1109" s="197" t="s">
        <v>965</v>
      </c>
      <c r="D1109" s="198" t="s">
        <v>3824</v>
      </c>
      <c r="E1109" s="206" t="str">
        <f>INDEX(ТабЛЭП[],MATCH(ТабТП[Код ПС]&amp;TRIM(G1109),ТабЛЭП[Ключ],0),7)</f>
        <v>Y00016</v>
      </c>
      <c r="F1109" s="278" t="str">
        <f>INDEX(ТабЛЭП[],MATCH(ТабТП[Код ПС]&amp;TRIM(G1109),ТабЛЭП[Ключ],0),1)</f>
        <v>393-002-041</v>
      </c>
      <c r="G1109" s="303" t="s">
        <v>182</v>
      </c>
      <c r="H1109" s="280" t="str">
        <f>INDEX(ТабПС[],MATCH(I1109,Подстанции,0),1)</f>
        <v>393-002</v>
      </c>
      <c r="I1109" s="447" t="s">
        <v>167</v>
      </c>
      <c r="J1109" s="328"/>
      <c r="K1109" s="328"/>
      <c r="L1109" s="328"/>
      <c r="M1109" s="328"/>
      <c r="N1109" s="328"/>
      <c r="O1109" s="328"/>
      <c r="P1109" s="328"/>
      <c r="Q1109" s="328"/>
      <c r="R1109" s="328"/>
      <c r="S1109" s="328"/>
      <c r="T1109" s="328"/>
      <c r="U1109" s="328"/>
      <c r="V1109" s="328"/>
      <c r="W1109" s="328"/>
      <c r="X1109" s="328"/>
      <c r="Y1109" s="328" t="s">
        <v>2218</v>
      </c>
      <c r="Z1109" s="328"/>
      <c r="AA1109" s="328"/>
      <c r="AB1109" s="328"/>
      <c r="AC1109" s="328"/>
      <c r="AD1109" s="328"/>
      <c r="AE1109" s="328"/>
      <c r="AF1109" s="328"/>
      <c r="AG1109" s="328"/>
      <c r="AH1109" s="322"/>
      <c r="AI1109" s="328"/>
      <c r="AJ1109" s="420" t="s">
        <v>136</v>
      </c>
      <c r="AK1109" s="328"/>
      <c r="AL1109" s="328"/>
      <c r="AM1109" s="210"/>
      <c r="AN1109" s="263"/>
      <c r="AO1109" s="263"/>
      <c r="AP1109" s="263"/>
      <c r="AQ1109" s="323"/>
      <c r="AR1109" s="323"/>
      <c r="AS1109" s="323"/>
      <c r="AT1109" s="323"/>
      <c r="AU1109" s="323"/>
      <c r="AV1109" s="323"/>
      <c r="AW1109" s="323"/>
      <c r="AX1109" s="323"/>
      <c r="AY1109" s="323"/>
      <c r="AZ1109" s="323"/>
    </row>
    <row r="1110" spans="1:52" s="61" customFormat="1" ht="15.75" hidden="1" customHeight="1" x14ac:dyDescent="0.25">
      <c r="A1110" s="197" t="str">
        <f>CONCATENATE(F1110,"-",C1110)</f>
        <v>393-002-041-00775</v>
      </c>
      <c r="B1110" s="261" t="str">
        <f>ТабТП[[#This Row],[Код ВЛ]]&amp;TRIM(ТабТП[[#This Row],[Наименование ТП]])</f>
        <v>393-002-041ТП 20-09 Знаменск ул.Советская</v>
      </c>
      <c r="C1110" s="197" t="s">
        <v>966</v>
      </c>
      <c r="D1110" s="198" t="s">
        <v>3825</v>
      </c>
      <c r="E1110" s="206" t="str">
        <f>INDEX(ТабЛЭП[],MATCH(ТабТП[Код ПС]&amp;TRIM(G1110),ТабЛЭП[Ключ],0),7)</f>
        <v>Y00016</v>
      </c>
      <c r="F1110" s="278" t="str">
        <f>INDEX(ТабЛЭП[],MATCH(ТабТП[Код ПС]&amp;TRIM(G1110),ТабЛЭП[Ключ],0),1)</f>
        <v>393-002-041</v>
      </c>
      <c r="G1110" s="303" t="s">
        <v>182</v>
      </c>
      <c r="H1110" s="280" t="str">
        <f>INDEX(ТабПС[],MATCH(I1110,Подстанции,0),1)</f>
        <v>393-002</v>
      </c>
      <c r="I1110" s="447" t="s">
        <v>167</v>
      </c>
      <c r="J1110" s="328"/>
      <c r="K1110" s="328"/>
      <c r="L1110" s="328"/>
      <c r="M1110" s="328"/>
      <c r="N1110" s="328"/>
      <c r="O1110" s="328"/>
      <c r="P1110" s="328"/>
      <c r="Q1110" s="328"/>
      <c r="R1110" s="328"/>
      <c r="S1110" s="328"/>
      <c r="T1110" s="328"/>
      <c r="U1110" s="328"/>
      <c r="V1110" s="328"/>
      <c r="W1110" s="328"/>
      <c r="X1110" s="328"/>
      <c r="Y1110" s="328" t="s">
        <v>2218</v>
      </c>
      <c r="Z1110" s="328"/>
      <c r="AA1110" s="328"/>
      <c r="AB1110" s="328"/>
      <c r="AC1110" s="328"/>
      <c r="AD1110" s="328"/>
      <c r="AE1110" s="328"/>
      <c r="AF1110" s="328"/>
      <c r="AG1110" s="328"/>
      <c r="AH1110" s="322"/>
      <c r="AI1110" s="328"/>
      <c r="AJ1110" s="420" t="s">
        <v>136</v>
      </c>
      <c r="AK1110" s="328"/>
      <c r="AL1110" s="328"/>
      <c r="AM1110" s="210"/>
      <c r="AN1110" s="263"/>
      <c r="AO1110" s="263"/>
      <c r="AP1110" s="263"/>
      <c r="AQ1110" s="323"/>
      <c r="AR1110" s="323"/>
      <c r="AS1110" s="323"/>
      <c r="AT1110" s="323"/>
      <c r="AU1110" s="323"/>
      <c r="AV1110" s="323"/>
      <c r="AW1110" s="323"/>
      <c r="AX1110" s="323"/>
      <c r="AY1110" s="323"/>
      <c r="AZ1110" s="323"/>
    </row>
    <row r="1111" spans="1:52" s="61" customFormat="1" ht="15.75" hidden="1" customHeight="1" x14ac:dyDescent="0.25">
      <c r="A1111" s="197" t="str">
        <f>CONCATENATE(F1111,"-",C1111)</f>
        <v>393-002-041-00776</v>
      </c>
      <c r="B1111" s="261" t="str">
        <f>ТабТП[[#This Row],[Код ВЛ]]&amp;TRIM(ТабТП[[#This Row],[Наименование ТП]])</f>
        <v>393-002-041ТП 28-07 Летний аб</v>
      </c>
      <c r="C1111" s="197" t="s">
        <v>2637</v>
      </c>
      <c r="D1111" s="198" t="s">
        <v>3826</v>
      </c>
      <c r="E1111" s="206" t="str">
        <f>INDEX(ТабЛЭП[],MATCH(ТабТП[Код ПС]&amp;TRIM(G1111),ТабЛЭП[Ключ],0),7)</f>
        <v>Y00016</v>
      </c>
      <c r="F1111" s="278" t="str">
        <f>INDEX(ТабЛЭП[],MATCH(ТабТП[Код ПС]&amp;TRIM(G1111),ТабЛЭП[Ключ],0),1)</f>
        <v>393-002-041</v>
      </c>
      <c r="G1111" s="303" t="s">
        <v>182</v>
      </c>
      <c r="H1111" s="280" t="str">
        <f>INDEX(ТабПС[],MATCH(I1111,Подстанции,0),1)</f>
        <v>393-002</v>
      </c>
      <c r="I1111" s="447" t="s">
        <v>167</v>
      </c>
      <c r="J1111" s="328"/>
      <c r="K1111" s="328"/>
      <c r="L1111" s="328"/>
      <c r="M1111" s="328"/>
      <c r="N1111" s="328"/>
      <c r="O1111" s="328"/>
      <c r="P1111" s="328"/>
      <c r="Q1111" s="328"/>
      <c r="R1111" s="328"/>
      <c r="S1111" s="328"/>
      <c r="T1111" s="328"/>
      <c r="U1111" s="328"/>
      <c r="V1111" s="328"/>
      <c r="W1111" s="328"/>
      <c r="X1111" s="328"/>
      <c r="Y1111" s="328"/>
      <c r="Z1111" s="328"/>
      <c r="AA1111" s="328"/>
      <c r="AB1111" s="328"/>
      <c r="AC1111" s="328"/>
      <c r="AD1111" s="328"/>
      <c r="AE1111" s="328"/>
      <c r="AF1111" s="328"/>
      <c r="AG1111" s="328"/>
      <c r="AH1111" s="322"/>
      <c r="AI1111" s="328"/>
      <c r="AJ1111" s="420" t="s">
        <v>136</v>
      </c>
      <c r="AK1111" s="328"/>
      <c r="AL1111" s="328"/>
      <c r="AM1111" s="210"/>
      <c r="AN1111" s="263"/>
      <c r="AO1111" s="263"/>
      <c r="AP1111" s="263"/>
      <c r="AQ1111" s="323"/>
      <c r="AR1111" s="323"/>
      <c r="AS1111" s="323"/>
      <c r="AT1111" s="323"/>
      <c r="AU1111" s="323"/>
      <c r="AV1111" s="323"/>
      <c r="AW1111" s="323"/>
      <c r="AX1111" s="323"/>
      <c r="AY1111" s="323"/>
      <c r="AZ1111" s="323"/>
    </row>
    <row r="1112" spans="1:52" s="61" customFormat="1" ht="15.75" hidden="1" customHeight="1" x14ac:dyDescent="0.25">
      <c r="A1112" s="197" t="str">
        <f>CONCATENATE(F1112,"-",C1112)</f>
        <v>393-002-041-00777</v>
      </c>
      <c r="B1112" s="261" t="str">
        <f>ТабТП[[#This Row],[Код ВЛ]]&amp;TRIM(ТабТП[[#This Row],[Наименование ТП]])</f>
        <v>393-002-041ТП 28-11 Адм. МОЧергяховский г.о. аб</v>
      </c>
      <c r="C1112" s="197" t="s">
        <v>967</v>
      </c>
      <c r="D1112" s="198" t="s">
        <v>3827</v>
      </c>
      <c r="E1112" s="206" t="str">
        <f>INDEX(ТабЛЭП[],MATCH(ТабТП[Код ПС]&amp;TRIM(G1112),ТабЛЭП[Ключ],0),7)</f>
        <v>Y00016</v>
      </c>
      <c r="F1112" s="8" t="str">
        <f>INDEX(ТабЛЭП[],MATCH(ТабТП[Код ПС]&amp;TRIM(G1112),ТабЛЭП[Ключ],0),1)</f>
        <v>393-002-041</v>
      </c>
      <c r="G1112" s="303" t="s">
        <v>182</v>
      </c>
      <c r="H1112" s="57" t="str">
        <f>INDEX(ТабПС[],MATCH(I1112,Подстанции,0),1)</f>
        <v>393-002</v>
      </c>
      <c r="I1112" s="447" t="s">
        <v>167</v>
      </c>
      <c r="J1112" s="328"/>
      <c r="K1112" s="328"/>
      <c r="L1112" s="328"/>
      <c r="M1112" s="328"/>
      <c r="N1112" s="328"/>
      <c r="O1112" s="328"/>
      <c r="P1112" s="328"/>
      <c r="Q1112" s="328"/>
      <c r="R1112" s="328"/>
      <c r="S1112" s="328"/>
      <c r="T1112" s="328"/>
      <c r="U1112" s="328"/>
      <c r="V1112" s="328"/>
      <c r="W1112" s="328"/>
      <c r="X1112" s="328"/>
      <c r="Y1112" s="328"/>
      <c r="Z1112" s="328"/>
      <c r="AA1112" s="328"/>
      <c r="AB1112" s="328"/>
      <c r="AC1112" s="328"/>
      <c r="AD1112" s="328"/>
      <c r="AE1112" s="328"/>
      <c r="AF1112" s="328"/>
      <c r="AG1112" s="328"/>
      <c r="AH1112" s="322"/>
      <c r="AI1112" s="328"/>
      <c r="AJ1112" s="330" t="s">
        <v>136</v>
      </c>
      <c r="AK1112" s="328"/>
      <c r="AL1112" s="328"/>
      <c r="AM1112" s="210"/>
      <c r="AN1112" s="263"/>
      <c r="AO1112" s="263"/>
      <c r="AP1112" s="263"/>
      <c r="AQ1112" s="323"/>
      <c r="AR1112" s="323"/>
      <c r="AS1112" s="323"/>
      <c r="AT1112" s="323"/>
      <c r="AU1112" s="323"/>
      <c r="AV1112" s="323"/>
      <c r="AW1112" s="323"/>
      <c r="AX1112" s="323"/>
      <c r="AY1112" s="323"/>
      <c r="AZ1112" s="323"/>
    </row>
    <row r="1113" spans="1:52" s="61" customFormat="1" ht="15.75" hidden="1" customHeight="1" x14ac:dyDescent="0.25">
      <c r="A1113" s="197" t="str">
        <f>CONCATENATE(F1113,"-",C1113)</f>
        <v>393-002-041-00778</v>
      </c>
      <c r="B1113" s="261" t="str">
        <f>ТабТП[[#This Row],[Код ВЛ]]&amp;TRIM(ТабТП[[#This Row],[Наименование ТП]])</f>
        <v>393-002-041ТП 66-20 Нефтянники аб</v>
      </c>
      <c r="C1113" s="197" t="s">
        <v>968</v>
      </c>
      <c r="D1113" s="198" t="s">
        <v>3828</v>
      </c>
      <c r="E1113" s="206" t="str">
        <f>INDEX(ТабЛЭП[],MATCH(ТабТП[Код ПС]&amp;TRIM(G1113),ТабЛЭП[Ключ],0),7)</f>
        <v>Y00016</v>
      </c>
      <c r="F1113" s="8" t="str">
        <f>INDEX(ТабЛЭП[],MATCH(ТабТП[Код ПС]&amp;TRIM(G1113),ТабЛЭП[Ключ],0),1)</f>
        <v>393-002-041</v>
      </c>
      <c r="G1113" s="303" t="s">
        <v>182</v>
      </c>
      <c r="H1113" s="57" t="str">
        <f>INDEX(ТабПС[],MATCH(I1113,Подстанции,0),1)</f>
        <v>393-002</v>
      </c>
      <c r="I1113" s="447" t="s">
        <v>167</v>
      </c>
      <c r="J1113" s="328"/>
      <c r="K1113" s="328"/>
      <c r="L1113" s="328"/>
      <c r="M1113" s="328"/>
      <c r="N1113" s="328"/>
      <c r="O1113" s="328"/>
      <c r="P1113" s="328"/>
      <c r="Q1113" s="328"/>
      <c r="R1113" s="328"/>
      <c r="S1113" s="328"/>
      <c r="T1113" s="328"/>
      <c r="U1113" s="328"/>
      <c r="V1113" s="328"/>
      <c r="W1113" s="328"/>
      <c r="X1113" s="328"/>
      <c r="Y1113" s="328"/>
      <c r="Z1113" s="328"/>
      <c r="AA1113" s="328"/>
      <c r="AB1113" s="328"/>
      <c r="AC1113" s="328"/>
      <c r="AD1113" s="328"/>
      <c r="AE1113" s="328"/>
      <c r="AF1113" s="328"/>
      <c r="AG1113" s="328"/>
      <c r="AH1113" s="322"/>
      <c r="AI1113" s="328"/>
      <c r="AJ1113" s="330" t="s">
        <v>136</v>
      </c>
      <c r="AK1113" s="328"/>
      <c r="AL1113" s="328"/>
      <c r="AM1113" s="210"/>
      <c r="AN1113" s="263"/>
      <c r="AO1113" s="263"/>
      <c r="AP1113" s="263"/>
      <c r="AQ1113" s="323"/>
      <c r="AR1113" s="323"/>
      <c r="AS1113" s="323"/>
      <c r="AT1113" s="323"/>
      <c r="AU1113" s="323"/>
      <c r="AV1113" s="323"/>
      <c r="AW1113" s="323"/>
      <c r="AX1113" s="323"/>
      <c r="AY1113" s="323"/>
      <c r="AZ1113" s="323"/>
    </row>
    <row r="1114" spans="1:52" s="61" customFormat="1" ht="15.75" hidden="1" customHeight="1" x14ac:dyDescent="0.25">
      <c r="A1114" s="197" t="str">
        <f>CONCATENATE(F1114,"-",C1114)</f>
        <v>393-002-041-00779</v>
      </c>
      <c r="B1114" s="261" t="str">
        <f>ТабТП[[#This Row],[Код ВЛ]]&amp;TRIM(ТабТП[[#This Row],[Наименование ТП]])</f>
        <v>393-002-041ТП 80-01 Знаменск</v>
      </c>
      <c r="C1114" s="197" t="s">
        <v>969</v>
      </c>
      <c r="D1114" s="198" t="s">
        <v>3829</v>
      </c>
      <c r="E1114" s="206" t="str">
        <f>INDEX(ТабЛЭП[],MATCH(ТабТП[Код ПС]&amp;TRIM(G1114),ТабЛЭП[Ключ],0),7)</f>
        <v>Y00016</v>
      </c>
      <c r="F1114" s="278" t="str">
        <f>INDEX(ТабЛЭП[],MATCH(ТабТП[Код ПС]&amp;TRIM(G1114),ТабЛЭП[Ключ],0),1)</f>
        <v>393-002-041</v>
      </c>
      <c r="G1114" s="303" t="s">
        <v>182</v>
      </c>
      <c r="H1114" s="280" t="str">
        <f>INDEX(ТабПС[],MATCH(I1114,Подстанции,0),1)</f>
        <v>393-002</v>
      </c>
      <c r="I1114" s="447" t="s">
        <v>167</v>
      </c>
      <c r="J1114" s="328"/>
      <c r="K1114" s="328"/>
      <c r="L1114" s="328"/>
      <c r="M1114" s="328"/>
      <c r="N1114" s="328"/>
      <c r="O1114" s="328"/>
      <c r="P1114" s="328"/>
      <c r="Q1114" s="328"/>
      <c r="R1114" s="328"/>
      <c r="S1114" s="328"/>
      <c r="T1114" s="328"/>
      <c r="U1114" s="328"/>
      <c r="V1114" s="328"/>
      <c r="W1114" s="328"/>
      <c r="X1114" s="328"/>
      <c r="Y1114" s="328" t="s">
        <v>2218</v>
      </c>
      <c r="Z1114" s="328"/>
      <c r="AA1114" s="328"/>
      <c r="AB1114" s="328"/>
      <c r="AC1114" s="328"/>
      <c r="AD1114" s="328"/>
      <c r="AE1114" s="328"/>
      <c r="AF1114" s="328"/>
      <c r="AG1114" s="328"/>
      <c r="AH1114" s="322"/>
      <c r="AI1114" s="328"/>
      <c r="AJ1114" s="420" t="s">
        <v>136</v>
      </c>
      <c r="AK1114" s="328"/>
      <c r="AL1114" s="328"/>
      <c r="AM1114" s="210"/>
      <c r="AN1114" s="263"/>
      <c r="AO1114" s="263"/>
      <c r="AP1114" s="263"/>
      <c r="AQ1114" s="323"/>
      <c r="AR1114" s="323"/>
      <c r="AS1114" s="323"/>
      <c r="AT1114" s="323"/>
      <c r="AU1114" s="323"/>
      <c r="AV1114" s="323"/>
      <c r="AW1114" s="323"/>
      <c r="AX1114" s="323"/>
      <c r="AY1114" s="323"/>
      <c r="AZ1114" s="323"/>
    </row>
    <row r="1115" spans="1:52" s="61" customFormat="1" ht="15.75" hidden="1" customHeight="1" x14ac:dyDescent="0.25">
      <c r="A1115" s="197" t="str">
        <f>CONCATENATE(F1115,"-",C1115)</f>
        <v>393-002-041-00780</v>
      </c>
      <c r="B1115" s="261" t="str">
        <f>ТабТП[[#This Row],[Код ВЛ]]&amp;TRIM(ТабТП[[#This Row],[Наименование ТП]])</f>
        <v>393-002-041ТП 80-02 Талпаки</v>
      </c>
      <c r="C1115" s="197" t="s">
        <v>2638</v>
      </c>
      <c r="D1115" s="198" t="s">
        <v>3830</v>
      </c>
      <c r="E1115" s="206" t="str">
        <f>INDEX(ТабЛЭП[],MATCH(ТабТП[Код ПС]&amp;TRIM(G1115),ТабЛЭП[Ключ],0),7)</f>
        <v>Y00016</v>
      </c>
      <c r="F1115" s="278" t="str">
        <f>INDEX(ТабЛЭП[],MATCH(ТабТП[Код ПС]&amp;TRIM(G1115),ТабЛЭП[Ключ],0),1)</f>
        <v>393-002-041</v>
      </c>
      <c r="G1115" s="303" t="s">
        <v>182</v>
      </c>
      <c r="H1115" s="280" t="str">
        <f>INDEX(ТабПС[],MATCH(I1115,Подстанции,0),1)</f>
        <v>393-002</v>
      </c>
      <c r="I1115" s="447" t="s">
        <v>167</v>
      </c>
      <c r="J1115" s="328"/>
      <c r="K1115" s="328"/>
      <c r="L1115" s="328"/>
      <c r="M1115" s="328"/>
      <c r="N1115" s="328"/>
      <c r="O1115" s="328"/>
      <c r="P1115" s="328"/>
      <c r="Q1115" s="328"/>
      <c r="R1115" s="328"/>
      <c r="S1115" s="328"/>
      <c r="T1115" s="328"/>
      <c r="U1115" s="328"/>
      <c r="V1115" s="328"/>
      <c r="W1115" s="328"/>
      <c r="X1115" s="328"/>
      <c r="Y1115" s="328" t="s">
        <v>2218</v>
      </c>
      <c r="Z1115" s="328"/>
      <c r="AA1115" s="328"/>
      <c r="AB1115" s="328"/>
      <c r="AC1115" s="328"/>
      <c r="AD1115" s="328"/>
      <c r="AE1115" s="328"/>
      <c r="AF1115" s="328"/>
      <c r="AG1115" s="328"/>
      <c r="AH1115" s="322"/>
      <c r="AI1115" s="328"/>
      <c r="AJ1115" s="420" t="s">
        <v>136</v>
      </c>
      <c r="AK1115" s="328"/>
      <c r="AL1115" s="328"/>
      <c r="AM1115" s="210"/>
      <c r="AN1115" s="263"/>
      <c r="AO1115" s="263"/>
      <c r="AP1115" s="263"/>
      <c r="AQ1115" s="323"/>
      <c r="AR1115" s="323"/>
      <c r="AS1115" s="323"/>
      <c r="AT1115" s="323"/>
      <c r="AU1115" s="323"/>
      <c r="AV1115" s="323"/>
      <c r="AW1115" s="323"/>
      <c r="AX1115" s="323"/>
      <c r="AY1115" s="323"/>
      <c r="AZ1115" s="323"/>
    </row>
    <row r="1116" spans="1:52" s="61" customFormat="1" ht="15.75" hidden="1" customHeight="1" x14ac:dyDescent="0.25">
      <c r="A1116" s="197" t="str">
        <f>CONCATENATE(F1116,"-",C1116)</f>
        <v>393-002-041-00781</v>
      </c>
      <c r="B1116" s="261" t="str">
        <f>ТабТП[[#This Row],[Код ВЛ]]&amp;TRIM(ТабТП[[#This Row],[Наименование ТП]])</f>
        <v>393-002-041ТП 80-04 ОООЛукойл-Сев-Западнефтепродукт аб</v>
      </c>
      <c r="C1116" s="197" t="s">
        <v>970</v>
      </c>
      <c r="D1116" s="198" t="s">
        <v>3831</v>
      </c>
      <c r="E1116" s="206" t="str">
        <f>INDEX(ТабЛЭП[],MATCH(ТабТП[Код ПС]&amp;TRIM(G1116),ТабЛЭП[Ключ],0),7)</f>
        <v>Y00016</v>
      </c>
      <c r="F1116" s="278" t="str">
        <f>INDEX(ТабЛЭП[],MATCH(ТабТП[Код ПС]&amp;TRIM(G1116),ТабЛЭП[Ключ],0),1)</f>
        <v>393-002-041</v>
      </c>
      <c r="G1116" s="303" t="s">
        <v>182</v>
      </c>
      <c r="H1116" s="280" t="str">
        <f>INDEX(ТабПС[],MATCH(I1116,Подстанции,0),1)</f>
        <v>393-002</v>
      </c>
      <c r="I1116" s="447" t="s">
        <v>167</v>
      </c>
      <c r="J1116" s="328"/>
      <c r="K1116" s="328"/>
      <c r="L1116" s="328"/>
      <c r="M1116" s="328"/>
      <c r="N1116" s="328"/>
      <c r="O1116" s="328"/>
      <c r="P1116" s="328"/>
      <c r="Q1116" s="328"/>
      <c r="R1116" s="328"/>
      <c r="S1116" s="328"/>
      <c r="T1116" s="328"/>
      <c r="U1116" s="328"/>
      <c r="V1116" s="328"/>
      <c r="W1116" s="328"/>
      <c r="X1116" s="328"/>
      <c r="Y1116" s="328"/>
      <c r="Z1116" s="328"/>
      <c r="AA1116" s="328"/>
      <c r="AB1116" s="328"/>
      <c r="AC1116" s="328"/>
      <c r="AD1116" s="328"/>
      <c r="AE1116" s="328"/>
      <c r="AF1116" s="328"/>
      <c r="AG1116" s="328"/>
      <c r="AH1116" s="322"/>
      <c r="AI1116" s="328"/>
      <c r="AJ1116" s="420" t="s">
        <v>136</v>
      </c>
      <c r="AK1116" s="328"/>
      <c r="AL1116" s="328"/>
      <c r="AM1116" s="210"/>
      <c r="AN1116" s="263"/>
      <c r="AO1116" s="263"/>
      <c r="AP1116" s="263"/>
      <c r="AQ1116" s="323"/>
      <c r="AR1116" s="323"/>
      <c r="AS1116" s="323"/>
      <c r="AT1116" s="323"/>
      <c r="AU1116" s="323"/>
      <c r="AV1116" s="323"/>
      <c r="AW1116" s="323"/>
      <c r="AX1116" s="323"/>
      <c r="AY1116" s="323"/>
      <c r="AZ1116" s="323"/>
    </row>
    <row r="1117" spans="1:52" s="61" customFormat="1" ht="15.75" hidden="1" customHeight="1" x14ac:dyDescent="0.25">
      <c r="A1117" s="197" t="str">
        <f>CONCATENATE(F1117,"-",C1117)</f>
        <v>393-002-041-00782</v>
      </c>
      <c r="B1117" s="261" t="str">
        <f>ТабТП[[#This Row],[Код ВЛ]]&amp;TRIM(ТабТП[[#This Row],[Наименование ТП]])</f>
        <v>393-002-041ТП 80-05 Верещагино</v>
      </c>
      <c r="C1117" s="197" t="s">
        <v>971</v>
      </c>
      <c r="D1117" s="198" t="s">
        <v>3832</v>
      </c>
      <c r="E1117" s="206" t="str">
        <f>INDEX(ТабЛЭП[],MATCH(ТабТП[Код ПС]&amp;TRIM(G1117),ТабЛЭП[Ключ],0),7)</f>
        <v>Y00016</v>
      </c>
      <c r="F1117" s="278" t="str">
        <f>INDEX(ТабЛЭП[],MATCH(ТабТП[Код ПС]&amp;TRIM(G1117),ТабЛЭП[Ключ],0),1)</f>
        <v>393-002-041</v>
      </c>
      <c r="G1117" s="303" t="s">
        <v>182</v>
      </c>
      <c r="H1117" s="280" t="str">
        <f>INDEX(ТабПС[],MATCH(I1117,Подстанции,0),1)</f>
        <v>393-002</v>
      </c>
      <c r="I1117" s="447" t="s">
        <v>167</v>
      </c>
      <c r="J1117" s="328"/>
      <c r="K1117" s="328"/>
      <c r="L1117" s="328"/>
      <c r="M1117" s="328"/>
      <c r="N1117" s="328"/>
      <c r="O1117" s="328"/>
      <c r="P1117" s="328"/>
      <c r="Q1117" s="328"/>
      <c r="R1117" s="328"/>
      <c r="S1117" s="328"/>
      <c r="T1117" s="328"/>
      <c r="U1117" s="328"/>
      <c r="V1117" s="328"/>
      <c r="W1117" s="328"/>
      <c r="X1117" s="328"/>
      <c r="Y1117" s="328"/>
      <c r="Z1117" s="328"/>
      <c r="AA1117" s="328"/>
      <c r="AB1117" s="328"/>
      <c r="AC1117" s="328"/>
      <c r="AD1117" s="328"/>
      <c r="AE1117" s="328"/>
      <c r="AF1117" s="328"/>
      <c r="AG1117" s="328"/>
      <c r="AH1117" s="322"/>
      <c r="AI1117" s="328"/>
      <c r="AJ1117" s="420" t="s">
        <v>136</v>
      </c>
      <c r="AK1117" s="328"/>
      <c r="AL1117" s="328"/>
      <c r="AM1117" s="210"/>
      <c r="AN1117" s="263"/>
      <c r="AO1117" s="263"/>
      <c r="AP1117" s="263"/>
      <c r="AQ1117" s="323"/>
      <c r="AR1117" s="323"/>
      <c r="AS1117" s="323"/>
      <c r="AT1117" s="323"/>
      <c r="AU1117" s="323"/>
      <c r="AV1117" s="323"/>
      <c r="AW1117" s="323"/>
      <c r="AX1117" s="323"/>
      <c r="AY1117" s="323"/>
      <c r="AZ1117" s="323"/>
    </row>
    <row r="1118" spans="1:52" s="61" customFormat="1" ht="15.75" hidden="1" customHeight="1" x14ac:dyDescent="0.25">
      <c r="A1118" s="197" t="str">
        <f>CONCATENATE(F1118,"-",C1118)</f>
        <v>393-002-041-00783</v>
      </c>
      <c r="B1118" s="261" t="str">
        <f>ТабТП[[#This Row],[Код ВЛ]]&amp;TRIM(ТабТП[[#This Row],[Наименование ТП]])</f>
        <v>393-002-041ТП 80-07 ООО Карьер Куйбышевский аб</v>
      </c>
      <c r="C1118" s="197" t="s">
        <v>2639</v>
      </c>
      <c r="D1118" s="198" t="s">
        <v>3833</v>
      </c>
      <c r="E1118" s="206" t="str">
        <f>INDEX(ТабЛЭП[],MATCH(ТабТП[Код ПС]&amp;TRIM(G1118),ТабЛЭП[Ключ],0),7)</f>
        <v>Y00016</v>
      </c>
      <c r="F1118" s="278" t="str">
        <f>INDEX(ТабЛЭП[],MATCH(ТабТП[Код ПС]&amp;TRIM(G1118),ТабЛЭП[Ключ],0),1)</f>
        <v>393-002-041</v>
      </c>
      <c r="G1118" s="303" t="s">
        <v>182</v>
      </c>
      <c r="H1118" s="280" t="str">
        <f>INDEX(ТабПС[],MATCH(I1118,Подстанции,0),1)</f>
        <v>393-002</v>
      </c>
      <c r="I1118" s="447" t="s">
        <v>167</v>
      </c>
      <c r="J1118" s="328"/>
      <c r="K1118" s="328"/>
      <c r="L1118" s="328"/>
      <c r="M1118" s="328"/>
      <c r="N1118" s="328"/>
      <c r="O1118" s="328"/>
      <c r="P1118" s="328"/>
      <c r="Q1118" s="328"/>
      <c r="R1118" s="328"/>
      <c r="S1118" s="328"/>
      <c r="T1118" s="328"/>
      <c r="U1118" s="328"/>
      <c r="V1118" s="328"/>
      <c r="W1118" s="328"/>
      <c r="X1118" s="328"/>
      <c r="Y1118" s="328"/>
      <c r="Z1118" s="328"/>
      <c r="AA1118" s="328"/>
      <c r="AB1118" s="328"/>
      <c r="AC1118" s="328"/>
      <c r="AD1118" s="328"/>
      <c r="AE1118" s="328"/>
      <c r="AF1118" s="328"/>
      <c r="AG1118" s="328"/>
      <c r="AH1118" s="322"/>
      <c r="AI1118" s="328"/>
      <c r="AJ1118" s="420" t="s">
        <v>136</v>
      </c>
      <c r="AK1118" s="328"/>
      <c r="AL1118" s="328"/>
      <c r="AM1118" s="210"/>
      <c r="AN1118" s="263"/>
      <c r="AO1118" s="263"/>
      <c r="AP1118" s="263"/>
      <c r="AQ1118" s="323"/>
      <c r="AR1118" s="323"/>
      <c r="AS1118" s="323"/>
      <c r="AT1118" s="323"/>
      <c r="AU1118" s="323"/>
      <c r="AV1118" s="323"/>
      <c r="AW1118" s="323"/>
      <c r="AX1118" s="323"/>
      <c r="AY1118" s="323"/>
      <c r="AZ1118" s="323"/>
    </row>
    <row r="1119" spans="1:52" s="61" customFormat="1" ht="15.75" hidden="1" customHeight="1" x14ac:dyDescent="0.25">
      <c r="A1119" s="197" t="str">
        <f>CONCATENATE(F1119,"-",C1119)</f>
        <v>393-002-041-00784</v>
      </c>
      <c r="B1119" s="261" t="str">
        <f>ТабТП[[#This Row],[Код ВЛ]]&amp;TRIM(ТабТП[[#This Row],[Наименование ТП]])</f>
        <v>393-002-041ТП 80-08 Знаменск</v>
      </c>
      <c r="C1119" s="197" t="s">
        <v>972</v>
      </c>
      <c r="D1119" s="198" t="s">
        <v>3834</v>
      </c>
      <c r="E1119" s="206" t="str">
        <f>INDEX(ТабЛЭП[],MATCH(ТабТП[Код ПС]&amp;TRIM(G1119),ТабЛЭП[Ключ],0),7)</f>
        <v>Y00016</v>
      </c>
      <c r="F1119" s="278" t="str">
        <f>INDEX(ТабЛЭП[],MATCH(ТабТП[Код ПС]&amp;TRIM(G1119),ТабЛЭП[Ключ],0),1)</f>
        <v>393-002-041</v>
      </c>
      <c r="G1119" s="303" t="s">
        <v>182</v>
      </c>
      <c r="H1119" s="280" t="str">
        <f>INDEX(ТабПС[],MATCH(I1119,Подстанции,0),1)</f>
        <v>393-002</v>
      </c>
      <c r="I1119" s="447" t="s">
        <v>167</v>
      </c>
      <c r="J1119" s="328"/>
      <c r="K1119" s="328"/>
      <c r="L1119" s="328"/>
      <c r="M1119" s="328"/>
      <c r="N1119" s="328"/>
      <c r="O1119" s="328"/>
      <c r="P1119" s="328"/>
      <c r="Q1119" s="328"/>
      <c r="R1119" s="328"/>
      <c r="S1119" s="328"/>
      <c r="T1119" s="328"/>
      <c r="U1119" s="328"/>
      <c r="V1119" s="328"/>
      <c r="W1119" s="328"/>
      <c r="X1119" s="328"/>
      <c r="Y1119" s="328" t="s">
        <v>2218</v>
      </c>
      <c r="Z1119" s="328"/>
      <c r="AA1119" s="328"/>
      <c r="AB1119" s="328"/>
      <c r="AC1119" s="328"/>
      <c r="AD1119" s="328"/>
      <c r="AE1119" s="328"/>
      <c r="AF1119" s="328"/>
      <c r="AG1119" s="328"/>
      <c r="AH1119" s="322"/>
      <c r="AI1119" s="328"/>
      <c r="AJ1119" s="420" t="s">
        <v>136</v>
      </c>
      <c r="AK1119" s="328"/>
      <c r="AL1119" s="328"/>
      <c r="AM1119" s="210"/>
      <c r="AN1119" s="263"/>
      <c r="AO1119" s="263"/>
      <c r="AP1119" s="263"/>
      <c r="AQ1119" s="323"/>
      <c r="AR1119" s="323"/>
      <c r="AS1119" s="323"/>
      <c r="AT1119" s="323"/>
      <c r="AU1119" s="323"/>
      <c r="AV1119" s="323"/>
      <c r="AW1119" s="323"/>
      <c r="AX1119" s="323"/>
      <c r="AY1119" s="323"/>
      <c r="AZ1119" s="323"/>
    </row>
    <row r="1120" spans="1:52" s="61" customFormat="1" ht="15.75" hidden="1" customHeight="1" x14ac:dyDescent="0.25">
      <c r="A1120" s="197" t="str">
        <f>CONCATENATE(F1120,"-",C1120)</f>
        <v>393-002-041-00785</v>
      </c>
      <c r="B1120" s="261" t="str">
        <f>ТабТП[[#This Row],[Код ВЛ]]&amp;TRIM(ТабТП[[#This Row],[Наименование ТП]])</f>
        <v>393-002-041ТП 80-14 Куйбышевка</v>
      </c>
      <c r="C1120" s="197" t="s">
        <v>973</v>
      </c>
      <c r="D1120" s="198" t="s">
        <v>3835</v>
      </c>
      <c r="E1120" s="206" t="str">
        <f>INDEX(ТабЛЭП[],MATCH(ТабТП[Код ПС]&amp;TRIM(G1120),ТабЛЭП[Ключ],0),7)</f>
        <v>Y00016</v>
      </c>
      <c r="F1120" s="278" t="str">
        <f>INDEX(ТабЛЭП[],MATCH(ТабТП[Код ПС]&amp;TRIM(G1120),ТабЛЭП[Ключ],0),1)</f>
        <v>393-002-041</v>
      </c>
      <c r="G1120" s="303" t="s">
        <v>182</v>
      </c>
      <c r="H1120" s="280" t="str">
        <f>INDEX(ТабПС[],MATCH(I1120,Подстанции,0),1)</f>
        <v>393-002</v>
      </c>
      <c r="I1120" s="447" t="s">
        <v>167</v>
      </c>
      <c r="J1120" s="328"/>
      <c r="K1120" s="328"/>
      <c r="L1120" s="328"/>
      <c r="M1120" s="328"/>
      <c r="N1120" s="328"/>
      <c r="O1120" s="328"/>
      <c r="P1120" s="328"/>
      <c r="Q1120" s="328"/>
      <c r="R1120" s="328"/>
      <c r="S1120" s="328"/>
      <c r="T1120" s="328"/>
      <c r="U1120" s="328"/>
      <c r="V1120" s="328"/>
      <c r="W1120" s="328"/>
      <c r="X1120" s="328"/>
      <c r="Y1120" s="328" t="s">
        <v>2218</v>
      </c>
      <c r="Z1120" s="328"/>
      <c r="AA1120" s="328"/>
      <c r="AB1120" s="328"/>
      <c r="AC1120" s="328"/>
      <c r="AD1120" s="328"/>
      <c r="AE1120" s="328"/>
      <c r="AF1120" s="328"/>
      <c r="AG1120" s="328"/>
      <c r="AH1120" s="322"/>
      <c r="AI1120" s="328"/>
      <c r="AJ1120" s="420" t="s">
        <v>136</v>
      </c>
      <c r="AK1120" s="328"/>
      <c r="AL1120" s="328"/>
      <c r="AM1120" s="210"/>
      <c r="AN1120" s="263"/>
      <c r="AO1120" s="263"/>
      <c r="AP1120" s="263"/>
      <c r="AQ1120" s="323"/>
      <c r="AR1120" s="323"/>
      <c r="AS1120" s="323"/>
      <c r="AT1120" s="323"/>
      <c r="AU1120" s="323"/>
      <c r="AV1120" s="323"/>
      <c r="AW1120" s="323"/>
      <c r="AX1120" s="323"/>
      <c r="AY1120" s="323"/>
      <c r="AZ1120" s="323"/>
    </row>
    <row r="1121" spans="1:52" s="61" customFormat="1" ht="15.75" hidden="1" customHeight="1" x14ac:dyDescent="0.25">
      <c r="A1121" s="197" t="str">
        <f>CONCATENATE(F1121,"-",C1121)</f>
        <v>393-002-041-00786</v>
      </c>
      <c r="B1121" s="261" t="str">
        <f>ТабТП[[#This Row],[Код ВЛ]]&amp;TRIM(ТабТП[[#This Row],[Наименование ТП]])</f>
        <v>393-002-041ТП 80-15 Верещагино</v>
      </c>
      <c r="C1121" s="197" t="s">
        <v>974</v>
      </c>
      <c r="D1121" s="198" t="s">
        <v>3836</v>
      </c>
      <c r="E1121" s="206" t="str">
        <f>INDEX(ТабЛЭП[],MATCH(ТабТП[Код ПС]&amp;TRIM(G1121),ТабЛЭП[Ключ],0),7)</f>
        <v>Y00016</v>
      </c>
      <c r="F1121" s="278" t="str">
        <f>INDEX(ТабЛЭП[],MATCH(ТабТП[Код ПС]&amp;TRIM(G1121),ТабЛЭП[Ключ],0),1)</f>
        <v>393-002-041</v>
      </c>
      <c r="G1121" s="303" t="s">
        <v>182</v>
      </c>
      <c r="H1121" s="57" t="str">
        <f>INDEX(ТабПС[],MATCH(I1121,Подстанции,0),1)</f>
        <v>393-002</v>
      </c>
      <c r="I1121" s="447" t="s">
        <v>167</v>
      </c>
      <c r="J1121" s="328"/>
      <c r="K1121" s="328"/>
      <c r="L1121" s="328"/>
      <c r="M1121" s="328"/>
      <c r="N1121" s="328"/>
      <c r="O1121" s="328"/>
      <c r="P1121" s="328"/>
      <c r="Q1121" s="328"/>
      <c r="R1121" s="328"/>
      <c r="S1121" s="328"/>
      <c r="T1121" s="328"/>
      <c r="U1121" s="328"/>
      <c r="V1121" s="328"/>
      <c r="W1121" s="328"/>
      <c r="X1121" s="328"/>
      <c r="Y1121" s="328" t="s">
        <v>2218</v>
      </c>
      <c r="Z1121" s="328"/>
      <c r="AA1121" s="328"/>
      <c r="AB1121" s="328"/>
      <c r="AC1121" s="328"/>
      <c r="AD1121" s="328"/>
      <c r="AE1121" s="328"/>
      <c r="AF1121" s="328"/>
      <c r="AG1121" s="328"/>
      <c r="AH1121" s="322"/>
      <c r="AI1121" s="328"/>
      <c r="AJ1121" s="420" t="s">
        <v>136</v>
      </c>
      <c r="AK1121" s="328"/>
      <c r="AL1121" s="328"/>
      <c r="AM1121" s="210"/>
      <c r="AN1121" s="263"/>
      <c r="AO1121" s="263"/>
      <c r="AP1121" s="263"/>
      <c r="AQ1121" s="323"/>
      <c r="AR1121" s="323"/>
      <c r="AS1121" s="323"/>
      <c r="AT1121" s="323"/>
      <c r="AU1121" s="323"/>
      <c r="AV1121" s="323"/>
      <c r="AW1121" s="323"/>
      <c r="AX1121" s="323"/>
      <c r="AY1121" s="323"/>
      <c r="AZ1121" s="323"/>
    </row>
    <row r="1122" spans="1:52" s="61" customFormat="1" ht="15.75" hidden="1" customHeight="1" x14ac:dyDescent="0.25">
      <c r="A1122" s="197" t="str">
        <f>CONCATENATE(F1122,"-",C1122)</f>
        <v>393-002-041-00787</v>
      </c>
      <c r="B1122" s="261" t="str">
        <f>ТабТП[[#This Row],[Код ВЛ]]&amp;TRIM(ТабТП[[#This Row],[Наименование ТП]])</f>
        <v>393-002-041ТП 80-16 Куйбышевка</v>
      </c>
      <c r="C1122" s="197" t="s">
        <v>975</v>
      </c>
      <c r="D1122" s="198" t="s">
        <v>3837</v>
      </c>
      <c r="E1122" s="206" t="str">
        <f>INDEX(ТабЛЭП[],MATCH(ТабТП[Код ПС]&amp;TRIM(G1122),ТабЛЭП[Ключ],0),7)</f>
        <v>Y00016</v>
      </c>
      <c r="F1122" s="8" t="str">
        <f>INDEX(ТабЛЭП[],MATCH(ТабТП[Код ПС]&amp;TRIM(G1122),ТабЛЭП[Ключ],0),1)</f>
        <v>393-002-041</v>
      </c>
      <c r="G1122" s="303" t="s">
        <v>182</v>
      </c>
      <c r="H1122" s="57" t="str">
        <f>INDEX(ТабПС[],MATCH(I1122,Подстанции,0),1)</f>
        <v>393-002</v>
      </c>
      <c r="I1122" s="447" t="s">
        <v>167</v>
      </c>
      <c r="J1122" s="328"/>
      <c r="K1122" s="328"/>
      <c r="L1122" s="328"/>
      <c r="M1122" s="328"/>
      <c r="N1122" s="328"/>
      <c r="O1122" s="328"/>
      <c r="P1122" s="328"/>
      <c r="Q1122" s="328"/>
      <c r="R1122" s="328"/>
      <c r="S1122" s="328"/>
      <c r="T1122" s="328"/>
      <c r="U1122" s="328"/>
      <c r="V1122" s="328"/>
      <c r="W1122" s="328"/>
      <c r="X1122" s="328"/>
      <c r="Y1122" s="328" t="s">
        <v>2218</v>
      </c>
      <c r="Z1122" s="328"/>
      <c r="AA1122" s="328"/>
      <c r="AB1122" s="328"/>
      <c r="AC1122" s="328"/>
      <c r="AD1122" s="328"/>
      <c r="AE1122" s="328"/>
      <c r="AF1122" s="328"/>
      <c r="AG1122" s="328"/>
      <c r="AH1122" s="322"/>
      <c r="AI1122" s="328"/>
      <c r="AJ1122" s="330" t="s">
        <v>136</v>
      </c>
      <c r="AK1122" s="328"/>
      <c r="AL1122" s="328"/>
      <c r="AM1122" s="210"/>
      <c r="AN1122" s="263"/>
      <c r="AO1122" s="263"/>
      <c r="AP1122" s="263"/>
      <c r="AQ1122" s="323"/>
      <c r="AR1122" s="323"/>
      <c r="AS1122" s="323"/>
      <c r="AT1122" s="323"/>
      <c r="AU1122" s="323"/>
      <c r="AV1122" s="323"/>
      <c r="AW1122" s="323"/>
      <c r="AX1122" s="323"/>
      <c r="AY1122" s="323"/>
      <c r="AZ1122" s="323"/>
    </row>
    <row r="1123" spans="1:52" s="61" customFormat="1" ht="15.75" hidden="1" customHeight="1" x14ac:dyDescent="0.25">
      <c r="A1123" s="197" t="str">
        <f>CONCATENATE(F1123,"-",C1123)</f>
        <v>393-002-041-00788</v>
      </c>
      <c r="B1123" s="261" t="str">
        <f>ТабТП[[#This Row],[Код ВЛ]]&amp;TRIM(ТабТП[[#This Row],[Наименование ТП]])</f>
        <v>393-002-041ТП 80-18 Тихий</v>
      </c>
      <c r="C1123" s="197" t="s">
        <v>976</v>
      </c>
      <c r="D1123" s="198" t="s">
        <v>3838</v>
      </c>
      <c r="E1123" s="206" t="str">
        <f>INDEX(ТабЛЭП[],MATCH(ТабТП[Код ПС]&amp;TRIM(G1123),ТабЛЭП[Ключ],0),7)</f>
        <v>Y00016</v>
      </c>
      <c r="F1123" s="278" t="str">
        <f>INDEX(ТабЛЭП[],MATCH(ТабТП[Код ПС]&amp;TRIM(G1123),ТабЛЭП[Ключ],0),1)</f>
        <v>393-002-041</v>
      </c>
      <c r="G1123" s="303" t="s">
        <v>182</v>
      </c>
      <c r="H1123" s="280" t="str">
        <f>INDEX(ТабПС[],MATCH(I1123,Подстанции,0),1)</f>
        <v>393-002</v>
      </c>
      <c r="I1123" s="447" t="s">
        <v>167</v>
      </c>
      <c r="J1123" s="328"/>
      <c r="K1123" s="328"/>
      <c r="L1123" s="328"/>
      <c r="M1123" s="328"/>
      <c r="N1123" s="328"/>
      <c r="O1123" s="328"/>
      <c r="P1123" s="328"/>
      <c r="Q1123" s="328"/>
      <c r="R1123" s="328"/>
      <c r="S1123" s="328"/>
      <c r="T1123" s="328"/>
      <c r="U1123" s="328"/>
      <c r="V1123" s="328"/>
      <c r="W1123" s="328"/>
      <c r="X1123" s="328"/>
      <c r="Y1123" s="328" t="s">
        <v>2218</v>
      </c>
      <c r="Z1123" s="328"/>
      <c r="AA1123" s="328"/>
      <c r="AB1123" s="328"/>
      <c r="AC1123" s="328"/>
      <c r="AD1123" s="328"/>
      <c r="AE1123" s="328"/>
      <c r="AF1123" s="328"/>
      <c r="AG1123" s="328"/>
      <c r="AH1123" s="322"/>
      <c r="AI1123" s="328"/>
      <c r="AJ1123" s="420" t="s">
        <v>136</v>
      </c>
      <c r="AK1123" s="328"/>
      <c r="AL1123" s="328"/>
      <c r="AM1123" s="210"/>
      <c r="AN1123" s="263"/>
      <c r="AO1123" s="263"/>
      <c r="AP1123" s="263"/>
      <c r="AQ1123" s="323"/>
      <c r="AR1123" s="323"/>
      <c r="AS1123" s="323"/>
      <c r="AT1123" s="323"/>
      <c r="AU1123" s="323"/>
      <c r="AV1123" s="323"/>
      <c r="AW1123" s="323"/>
      <c r="AX1123" s="323"/>
      <c r="AY1123" s="323"/>
      <c r="AZ1123" s="323"/>
    </row>
    <row r="1124" spans="1:52" s="61" customFormat="1" ht="15.75" hidden="1" customHeight="1" x14ac:dyDescent="0.25">
      <c r="A1124" s="197" t="str">
        <f>CONCATENATE(F1124,"-",C1124)</f>
        <v>393-002-041-00789</v>
      </c>
      <c r="B1124" s="261" t="str">
        <f>ТабТП[[#This Row],[Код ВЛ]]&amp;TRIM(ТабТП[[#This Row],[Наименование ТП]])</f>
        <v>393-002-041ТП 80-22 Узел связи н/щ аб</v>
      </c>
      <c r="C1124" s="197" t="s">
        <v>977</v>
      </c>
      <c r="D1124" s="198" t="s">
        <v>3839</v>
      </c>
      <c r="E1124" s="206" t="str">
        <f>INDEX(ТабЛЭП[],MATCH(ТабТП[Код ПС]&amp;TRIM(G1124),ТабЛЭП[Ключ],0),7)</f>
        <v>Y00016</v>
      </c>
      <c r="F1124" s="278" t="str">
        <f>INDEX(ТабЛЭП[],MATCH(ТабТП[Код ПС]&amp;TRIM(G1124),ТабЛЭП[Ключ],0),1)</f>
        <v>393-002-041</v>
      </c>
      <c r="G1124" s="303" t="s">
        <v>182</v>
      </c>
      <c r="H1124" s="280" t="str">
        <f>INDEX(ТабПС[],MATCH(I1124,Подстанции,0),1)</f>
        <v>393-002</v>
      </c>
      <c r="I1124" s="447" t="s">
        <v>167</v>
      </c>
      <c r="J1124" s="328"/>
      <c r="K1124" s="328"/>
      <c r="L1124" s="328"/>
      <c r="M1124" s="328"/>
      <c r="N1124" s="328"/>
      <c r="O1124" s="328"/>
      <c r="P1124" s="328"/>
      <c r="Q1124" s="328"/>
      <c r="R1124" s="328"/>
      <c r="S1124" s="328"/>
      <c r="T1124" s="328"/>
      <c r="U1124" s="328"/>
      <c r="V1124" s="328"/>
      <c r="W1124" s="328"/>
      <c r="X1124" s="328"/>
      <c r="Y1124" s="328"/>
      <c r="Z1124" s="328"/>
      <c r="AA1124" s="328"/>
      <c r="AB1124" s="328"/>
      <c r="AC1124" s="328"/>
      <c r="AD1124" s="328"/>
      <c r="AE1124" s="328"/>
      <c r="AF1124" s="328"/>
      <c r="AG1124" s="328"/>
      <c r="AH1124" s="322"/>
      <c r="AI1124" s="328"/>
      <c r="AJ1124" s="420" t="s">
        <v>136</v>
      </c>
      <c r="AK1124" s="328"/>
      <c r="AL1124" s="328"/>
      <c r="AM1124" s="210"/>
      <c r="AN1124" s="263"/>
      <c r="AO1124" s="263"/>
      <c r="AP1124" s="263"/>
      <c r="AQ1124" s="323"/>
      <c r="AR1124" s="323"/>
      <c r="AS1124" s="323"/>
      <c r="AT1124" s="323"/>
      <c r="AU1124" s="323"/>
      <c r="AV1124" s="323"/>
      <c r="AW1124" s="323"/>
      <c r="AX1124" s="323"/>
      <c r="AY1124" s="323"/>
      <c r="AZ1124" s="323"/>
    </row>
    <row r="1125" spans="1:52" s="61" customFormat="1" ht="15.75" hidden="1" customHeight="1" x14ac:dyDescent="0.25">
      <c r="A1125" s="197" t="str">
        <f>CONCATENATE(F1125,"-",C1125)</f>
        <v>393-002-041-00790</v>
      </c>
      <c r="B1125" s="261" t="str">
        <f>ТабТП[[#This Row],[Код ВЛ]]&amp;TRIM(ТабТП[[#This Row],[Наименование ТП]])</f>
        <v>393-002-041ТП 80-25 Талпаки</v>
      </c>
      <c r="C1125" s="197" t="s">
        <v>978</v>
      </c>
      <c r="D1125" s="198" t="s">
        <v>3840</v>
      </c>
      <c r="E1125" s="206" t="str">
        <f>INDEX(ТабЛЭП[],MATCH(ТабТП[Код ПС]&amp;TRIM(G1125),ТабЛЭП[Ключ],0),7)</f>
        <v>Y00016</v>
      </c>
      <c r="F1125" s="278" t="str">
        <f>INDEX(ТабЛЭП[],MATCH(ТабТП[Код ПС]&amp;TRIM(G1125),ТабЛЭП[Ключ],0),1)</f>
        <v>393-002-041</v>
      </c>
      <c r="G1125" s="303" t="s">
        <v>182</v>
      </c>
      <c r="H1125" s="280" t="str">
        <f>INDEX(ТабПС[],MATCH(I1125,Подстанции,0),1)</f>
        <v>393-002</v>
      </c>
      <c r="I1125" s="447" t="s">
        <v>167</v>
      </c>
      <c r="J1125" s="328"/>
      <c r="K1125" s="328"/>
      <c r="L1125" s="328"/>
      <c r="M1125" s="328"/>
      <c r="N1125" s="328"/>
      <c r="O1125" s="328"/>
      <c r="P1125" s="328"/>
      <c r="Q1125" s="328"/>
      <c r="R1125" s="328"/>
      <c r="S1125" s="328"/>
      <c r="T1125" s="328"/>
      <c r="U1125" s="328"/>
      <c r="V1125" s="328"/>
      <c r="W1125" s="328"/>
      <c r="X1125" s="328"/>
      <c r="Y1125" s="328" t="s">
        <v>2218</v>
      </c>
      <c r="Z1125" s="328"/>
      <c r="AA1125" s="328"/>
      <c r="AB1125" s="328"/>
      <c r="AC1125" s="328"/>
      <c r="AD1125" s="328"/>
      <c r="AE1125" s="328"/>
      <c r="AF1125" s="328"/>
      <c r="AG1125" s="328"/>
      <c r="AH1125" s="322"/>
      <c r="AI1125" s="328"/>
      <c r="AJ1125" s="420" t="s">
        <v>136</v>
      </c>
      <c r="AK1125" s="328"/>
      <c r="AL1125" s="328"/>
      <c r="AM1125" s="210"/>
      <c r="AN1125" s="263"/>
      <c r="AO1125" s="263"/>
      <c r="AP1125" s="263"/>
      <c r="AQ1125" s="323"/>
      <c r="AR1125" s="323"/>
      <c r="AS1125" s="323"/>
      <c r="AT1125" s="323"/>
      <c r="AU1125" s="323"/>
      <c r="AV1125" s="323"/>
      <c r="AW1125" s="323"/>
      <c r="AX1125" s="323"/>
      <c r="AY1125" s="323"/>
      <c r="AZ1125" s="323"/>
    </row>
    <row r="1126" spans="1:52" s="61" customFormat="1" ht="15.75" hidden="1" customHeight="1" x14ac:dyDescent="0.25">
      <c r="A1126" s="197" t="str">
        <f>CONCATENATE(F1126,"-",C1126)</f>
        <v>393-002-041-00791</v>
      </c>
      <c r="B1126" s="261" t="str">
        <f>ТабТП[[#This Row],[Код ВЛ]]&amp;TRIM(ТабТП[[#This Row],[Наименование ТП]])</f>
        <v>393-002-041ТП 80-27 Знаменск</v>
      </c>
      <c r="C1126" s="197" t="s">
        <v>979</v>
      </c>
      <c r="D1126" s="198" t="s">
        <v>3841</v>
      </c>
      <c r="E1126" s="206" t="str">
        <f>INDEX(ТабЛЭП[],MATCH(ТабТП[Код ПС]&amp;TRIM(G1126),ТабЛЭП[Ключ],0),7)</f>
        <v>Y00016</v>
      </c>
      <c r="F1126" s="278" t="str">
        <f>INDEX(ТабЛЭП[],MATCH(ТабТП[Код ПС]&amp;TRIM(G1126),ТабЛЭП[Ключ],0),1)</f>
        <v>393-002-041</v>
      </c>
      <c r="G1126" s="303" t="s">
        <v>182</v>
      </c>
      <c r="H1126" s="280" t="str">
        <f>INDEX(ТабПС[],MATCH(I1126,Подстанции,0),1)</f>
        <v>393-002</v>
      </c>
      <c r="I1126" s="447" t="s">
        <v>167</v>
      </c>
      <c r="J1126" s="328"/>
      <c r="K1126" s="328"/>
      <c r="L1126" s="328"/>
      <c r="M1126" s="328"/>
      <c r="N1126" s="328"/>
      <c r="O1126" s="328"/>
      <c r="P1126" s="328"/>
      <c r="Q1126" s="328"/>
      <c r="R1126" s="328"/>
      <c r="S1126" s="328"/>
      <c r="T1126" s="328"/>
      <c r="U1126" s="328"/>
      <c r="V1126" s="328"/>
      <c r="W1126" s="328"/>
      <c r="X1126" s="328"/>
      <c r="Y1126" s="328" t="s">
        <v>2218</v>
      </c>
      <c r="Z1126" s="328"/>
      <c r="AA1126" s="328"/>
      <c r="AB1126" s="328"/>
      <c r="AC1126" s="328"/>
      <c r="AD1126" s="328"/>
      <c r="AE1126" s="328"/>
      <c r="AF1126" s="328"/>
      <c r="AG1126" s="328"/>
      <c r="AH1126" s="322"/>
      <c r="AI1126" s="328"/>
      <c r="AJ1126" s="420" t="s">
        <v>136</v>
      </c>
      <c r="AK1126" s="328"/>
      <c r="AL1126" s="328"/>
      <c r="AM1126" s="210"/>
      <c r="AN1126" s="263"/>
      <c r="AO1126" s="263"/>
      <c r="AP1126" s="263"/>
      <c r="AQ1126" s="323"/>
      <c r="AR1126" s="323"/>
      <c r="AS1126" s="323"/>
      <c r="AT1126" s="323"/>
      <c r="AU1126" s="323"/>
      <c r="AV1126" s="323"/>
      <c r="AW1126" s="323"/>
      <c r="AX1126" s="323"/>
      <c r="AY1126" s="323"/>
      <c r="AZ1126" s="323"/>
    </row>
    <row r="1127" spans="1:52" s="61" customFormat="1" ht="15.75" hidden="1" customHeight="1" x14ac:dyDescent="0.25">
      <c r="A1127" s="197" t="str">
        <f>CONCATENATE(F1127,"-",C1127)</f>
        <v>393-002-041-00792</v>
      </c>
      <c r="B1127" s="261" t="str">
        <f>ТабТП[[#This Row],[Код ВЛ]]&amp;TRIM(ТабТП[[#This Row],[Наименование ТП]])</f>
        <v>393-002-041ТП 80-28 Знаменск</v>
      </c>
      <c r="C1127" s="197" t="s">
        <v>980</v>
      </c>
      <c r="D1127" s="198" t="s">
        <v>3842</v>
      </c>
      <c r="E1127" s="206" t="str">
        <f>INDEX(ТабЛЭП[],MATCH(ТабТП[Код ПС]&amp;TRIM(G1127),ТабЛЭП[Ключ],0),7)</f>
        <v>Y00016</v>
      </c>
      <c r="F1127" s="8" t="str">
        <f>INDEX(ТабЛЭП[],MATCH(ТабТП[Код ПС]&amp;TRIM(G1127),ТабЛЭП[Ключ],0),1)</f>
        <v>393-002-041</v>
      </c>
      <c r="G1127" s="303" t="s">
        <v>182</v>
      </c>
      <c r="H1127" s="57" t="str">
        <f>INDEX(ТабПС[],MATCH(I1127,Подстанции,0),1)</f>
        <v>393-002</v>
      </c>
      <c r="I1127" s="447" t="s">
        <v>167</v>
      </c>
      <c r="J1127" s="328"/>
      <c r="K1127" s="328"/>
      <c r="L1127" s="328"/>
      <c r="M1127" s="328"/>
      <c r="N1127" s="328"/>
      <c r="O1127" s="328"/>
      <c r="P1127" s="328"/>
      <c r="Q1127" s="328"/>
      <c r="R1127" s="328"/>
      <c r="S1127" s="328"/>
      <c r="T1127" s="328"/>
      <c r="U1127" s="328"/>
      <c r="V1127" s="328"/>
      <c r="W1127" s="328"/>
      <c r="X1127" s="328"/>
      <c r="Y1127" s="328" t="s">
        <v>2218</v>
      </c>
      <c r="Z1127" s="328"/>
      <c r="AA1127" s="328"/>
      <c r="AB1127" s="328"/>
      <c r="AC1127" s="328"/>
      <c r="AD1127" s="328"/>
      <c r="AE1127" s="328"/>
      <c r="AF1127" s="328"/>
      <c r="AG1127" s="328"/>
      <c r="AH1127" s="322"/>
      <c r="AI1127" s="328"/>
      <c r="AJ1127" s="330" t="s">
        <v>136</v>
      </c>
      <c r="AK1127" s="328"/>
      <c r="AL1127" s="328"/>
      <c r="AM1127" s="210"/>
      <c r="AN1127" s="263"/>
      <c r="AO1127" s="263"/>
      <c r="AP1127" s="263"/>
      <c r="AQ1127" s="323"/>
      <c r="AR1127" s="323"/>
      <c r="AS1127" s="323"/>
      <c r="AT1127" s="323"/>
      <c r="AU1127" s="323"/>
      <c r="AV1127" s="323"/>
      <c r="AW1127" s="323"/>
      <c r="AX1127" s="323"/>
      <c r="AY1127" s="323"/>
      <c r="AZ1127" s="323"/>
    </row>
    <row r="1128" spans="1:52" s="61" customFormat="1" ht="15.75" hidden="1" customHeight="1" x14ac:dyDescent="0.25">
      <c r="A1128" s="197" t="str">
        <f>CONCATENATE(F1128,"-",C1128)</f>
        <v>393-002-041-00793</v>
      </c>
      <c r="B1128" s="261" t="str">
        <f>ТабТП[[#This Row],[Код ВЛ]]&amp;TRIM(ТабТП[[#This Row],[Наименование ТП]])</f>
        <v>393-002-041ТП 80-35 Талпаки</v>
      </c>
      <c r="C1128" s="197" t="s">
        <v>981</v>
      </c>
      <c r="D1128" s="198" t="s">
        <v>3843</v>
      </c>
      <c r="E1128" s="206" t="str">
        <f>INDEX(ТабЛЭП[],MATCH(ТабТП[Код ПС]&amp;TRIM(G1128),ТабЛЭП[Ключ],0),7)</f>
        <v>Y00016</v>
      </c>
      <c r="F1128" s="278" t="str">
        <f>INDEX(ТабЛЭП[],MATCH(ТабТП[Код ПС]&amp;TRIM(G1128),ТабЛЭП[Ключ],0),1)</f>
        <v>393-002-041</v>
      </c>
      <c r="G1128" s="303" t="s">
        <v>182</v>
      </c>
      <c r="H1128" s="280" t="str">
        <f>INDEX(ТабПС[],MATCH(I1128,Подстанции,0),1)</f>
        <v>393-002</v>
      </c>
      <c r="I1128" s="447" t="s">
        <v>167</v>
      </c>
      <c r="J1128" s="328"/>
      <c r="K1128" s="328"/>
      <c r="L1128" s="328"/>
      <c r="M1128" s="328"/>
      <c r="N1128" s="328"/>
      <c r="O1128" s="328"/>
      <c r="P1128" s="328"/>
      <c r="Q1128" s="328"/>
      <c r="R1128" s="328"/>
      <c r="S1128" s="328"/>
      <c r="T1128" s="328"/>
      <c r="U1128" s="328"/>
      <c r="V1128" s="328"/>
      <c r="W1128" s="328"/>
      <c r="X1128" s="328"/>
      <c r="Y1128" s="328" t="s">
        <v>2218</v>
      </c>
      <c r="Z1128" s="328"/>
      <c r="AA1128" s="328"/>
      <c r="AB1128" s="328"/>
      <c r="AC1128" s="328"/>
      <c r="AD1128" s="328"/>
      <c r="AE1128" s="328"/>
      <c r="AF1128" s="328"/>
      <c r="AG1128" s="328"/>
      <c r="AH1128" s="322"/>
      <c r="AI1128" s="328"/>
      <c r="AJ1128" s="420" t="s">
        <v>136</v>
      </c>
      <c r="AK1128" s="328"/>
      <c r="AL1128" s="328"/>
      <c r="AM1128" s="210"/>
      <c r="AN1128" s="263"/>
      <c r="AO1128" s="263"/>
      <c r="AP1128" s="263"/>
      <c r="AQ1128" s="323"/>
      <c r="AR1128" s="323"/>
      <c r="AS1128" s="323"/>
      <c r="AT1128" s="323"/>
      <c r="AU1128" s="323"/>
      <c r="AV1128" s="323"/>
      <c r="AW1128" s="323"/>
      <c r="AX1128" s="323"/>
      <c r="AY1128" s="323"/>
      <c r="AZ1128" s="323"/>
    </row>
    <row r="1129" spans="1:52" s="61" customFormat="1" ht="15.75" hidden="1" customHeight="1" x14ac:dyDescent="0.25">
      <c r="A1129" s="197" t="str">
        <f>CONCATENATE(F1129,"-",C1129)</f>
        <v>393-002-041-00794</v>
      </c>
      <c r="B1129" s="261" t="str">
        <f>ТабТП[[#This Row],[Код ВЛ]]&amp;TRIM(ТабТП[[#This Row],[Наименование ТП]])</f>
        <v>393-002-041ТП 80-36 Талпаки</v>
      </c>
      <c r="C1129" s="197" t="s">
        <v>982</v>
      </c>
      <c r="D1129" s="198" t="s">
        <v>3844</v>
      </c>
      <c r="E1129" s="206" t="str">
        <f>INDEX(ТабЛЭП[],MATCH(ТабТП[Код ПС]&amp;TRIM(G1129),ТабЛЭП[Ключ],0),7)</f>
        <v>Y00016</v>
      </c>
      <c r="F1129" s="278" t="str">
        <f>INDEX(ТабЛЭП[],MATCH(ТабТП[Код ПС]&amp;TRIM(G1129),ТабЛЭП[Ключ],0),1)</f>
        <v>393-002-041</v>
      </c>
      <c r="G1129" s="303" t="s">
        <v>182</v>
      </c>
      <c r="H1129" s="57" t="str">
        <f>INDEX(ТабПС[],MATCH(I1129,Подстанции,0),1)</f>
        <v>393-002</v>
      </c>
      <c r="I1129" s="447" t="s">
        <v>167</v>
      </c>
      <c r="J1129" s="328"/>
      <c r="K1129" s="328"/>
      <c r="L1129" s="328"/>
      <c r="M1129" s="328"/>
      <c r="N1129" s="328"/>
      <c r="O1129" s="328"/>
      <c r="P1129" s="328"/>
      <c r="Q1129" s="328"/>
      <c r="R1129" s="328"/>
      <c r="S1129" s="328"/>
      <c r="T1129" s="328"/>
      <c r="U1129" s="328"/>
      <c r="V1129" s="328"/>
      <c r="W1129" s="328"/>
      <c r="X1129" s="328"/>
      <c r="Y1129" s="328" t="s">
        <v>2218</v>
      </c>
      <c r="Z1129" s="328"/>
      <c r="AA1129" s="328"/>
      <c r="AB1129" s="328"/>
      <c r="AC1129" s="328"/>
      <c r="AD1129" s="328"/>
      <c r="AE1129" s="328"/>
      <c r="AF1129" s="328"/>
      <c r="AG1129" s="328"/>
      <c r="AH1129" s="322"/>
      <c r="AI1129" s="328"/>
      <c r="AJ1129" s="420" t="s">
        <v>136</v>
      </c>
      <c r="AK1129" s="328"/>
      <c r="AL1129" s="328"/>
      <c r="AM1129" s="210"/>
      <c r="AN1129" s="263"/>
      <c r="AO1129" s="263"/>
      <c r="AP1129" s="263"/>
      <c r="AQ1129" s="323"/>
      <c r="AR1129" s="323"/>
      <c r="AS1129" s="323"/>
      <c r="AT1129" s="323"/>
      <c r="AU1129" s="323"/>
      <c r="AV1129" s="323"/>
      <c r="AW1129" s="323"/>
      <c r="AX1129" s="323"/>
      <c r="AY1129" s="323"/>
      <c r="AZ1129" s="323"/>
    </row>
    <row r="1130" spans="1:52" s="61" customFormat="1" ht="15.75" hidden="1" customHeight="1" x14ac:dyDescent="0.25">
      <c r="A1130" s="197" t="str">
        <f>CONCATENATE(F1130,"-",C1130)</f>
        <v>393-002-041-00795</v>
      </c>
      <c r="B1130" s="261" t="str">
        <f>ТабТП[[#This Row],[Код ВЛ]]&amp;TRIM(ТабТП[[#This Row],[Наименование ТП]])</f>
        <v>393-002-041ТП В-24 Знаменск</v>
      </c>
      <c r="C1130" s="197" t="s">
        <v>983</v>
      </c>
      <c r="D1130" s="198" t="s">
        <v>3845</v>
      </c>
      <c r="E1130" s="206" t="str">
        <f>INDEX(ТабЛЭП[],MATCH(ТабТП[Код ПС]&amp;TRIM(G1130),ТабЛЭП[Ключ],0),7)</f>
        <v>Y00016</v>
      </c>
      <c r="F1130" s="278" t="str">
        <f>INDEX(ТабЛЭП[],MATCH(ТабТП[Код ПС]&amp;TRIM(G1130),ТабЛЭП[Ключ],0),1)</f>
        <v>393-002-041</v>
      </c>
      <c r="G1130" s="303" t="s">
        <v>182</v>
      </c>
      <c r="H1130" s="280" t="str">
        <f>INDEX(ТабПС[],MATCH(I1130,Подстанции,0),1)</f>
        <v>393-002</v>
      </c>
      <c r="I1130" s="447" t="s">
        <v>167</v>
      </c>
      <c r="J1130" s="328"/>
      <c r="K1130" s="328"/>
      <c r="L1130" s="328"/>
      <c r="M1130" s="328"/>
      <c r="N1130" s="328"/>
      <c r="O1130" s="328"/>
      <c r="P1130" s="328"/>
      <c r="Q1130" s="328"/>
      <c r="R1130" s="328"/>
      <c r="S1130" s="328"/>
      <c r="T1130" s="328"/>
      <c r="U1130" s="328"/>
      <c r="V1130" s="328"/>
      <c r="W1130" s="328"/>
      <c r="X1130" s="328"/>
      <c r="Y1130" s="328" t="s">
        <v>2218</v>
      </c>
      <c r="Z1130" s="328"/>
      <c r="AA1130" s="328"/>
      <c r="AB1130" s="328"/>
      <c r="AC1130" s="328"/>
      <c r="AD1130" s="328"/>
      <c r="AE1130" s="328"/>
      <c r="AF1130" s="328"/>
      <c r="AG1130" s="328"/>
      <c r="AH1130" s="322"/>
      <c r="AI1130" s="328"/>
      <c r="AJ1130" s="420" t="s">
        <v>136</v>
      </c>
      <c r="AK1130" s="328"/>
      <c r="AL1130" s="328"/>
      <c r="AM1130" s="210"/>
      <c r="AN1130" s="263"/>
      <c r="AO1130" s="263"/>
      <c r="AP1130" s="263"/>
      <c r="AQ1130" s="323"/>
      <c r="AR1130" s="323"/>
      <c r="AS1130" s="323"/>
      <c r="AT1130" s="323"/>
      <c r="AU1130" s="323"/>
      <c r="AV1130" s="323"/>
      <c r="AW1130" s="323"/>
      <c r="AX1130" s="323"/>
      <c r="AY1130" s="323"/>
      <c r="AZ1130" s="323"/>
    </row>
    <row r="1131" spans="1:52" s="61" customFormat="1" ht="15.75" hidden="1" customHeight="1" x14ac:dyDescent="0.25">
      <c r="A1131" s="197" t="str">
        <f>CONCATENATE(F1131,"-",C1131)</f>
        <v>393-006-042-00796</v>
      </c>
      <c r="B1131" s="261" t="str">
        <f>ТабТП[[#This Row],[Код ВЛ]]&amp;TRIM(ТабТП[[#This Row],[Наименование ТП]])</f>
        <v>393-006-042ТП 114-1 Кремнево в/ч 67049 н/щ аб</v>
      </c>
      <c r="C1131" s="197" t="s">
        <v>984</v>
      </c>
      <c r="D1131" s="198" t="s">
        <v>3846</v>
      </c>
      <c r="E1131" s="206" t="str">
        <f>INDEX(ТабЛЭП[],MATCH(ТабТП[Код ПС]&amp;TRIM(G1131),ТабЛЭП[Ключ],0),7)</f>
        <v>Y00070</v>
      </c>
      <c r="F1131" s="278" t="str">
        <f>INDEX(ТабЛЭП[],MATCH(ТабТП[Код ПС]&amp;TRIM(G1131),ТабЛЭП[Ключ],0),1)</f>
        <v>393-006-042</v>
      </c>
      <c r="G1131" s="303" t="s">
        <v>222</v>
      </c>
      <c r="H1131" s="280" t="str">
        <f>INDEX(ТабПС[],MATCH(I1131,Подстанции,0),1)</f>
        <v>393-006</v>
      </c>
      <c r="I1131" s="447" t="s">
        <v>165</v>
      </c>
      <c r="J1131" s="328"/>
      <c r="K1131" s="328"/>
      <c r="L1131" s="328"/>
      <c r="M1131" s="328"/>
      <c r="N1131" s="328"/>
      <c r="O1131" s="328"/>
      <c r="P1131" s="328"/>
      <c r="Q1131" s="328"/>
      <c r="R1131" s="328"/>
      <c r="S1131" s="328"/>
      <c r="T1131" s="328"/>
      <c r="U1131" s="328"/>
      <c r="V1131" s="328"/>
      <c r="W1131" s="328"/>
      <c r="X1131" s="328"/>
      <c r="Y1131" s="328" t="s">
        <v>2218</v>
      </c>
      <c r="Z1131" s="328"/>
      <c r="AA1131" s="328"/>
      <c r="AB1131" s="328"/>
      <c r="AC1131" s="328"/>
      <c r="AD1131" s="328"/>
      <c r="AE1131" s="328"/>
      <c r="AF1131" s="328"/>
      <c r="AG1131" s="328"/>
      <c r="AH1131" s="322"/>
      <c r="AI1131" s="328"/>
      <c r="AJ1131" s="420" t="s">
        <v>142</v>
      </c>
      <c r="AK1131" s="328"/>
      <c r="AL1131" s="328"/>
      <c r="AM1131" s="210"/>
      <c r="AN1131" s="263"/>
      <c r="AO1131" s="263"/>
      <c r="AP1131" s="263"/>
      <c r="AQ1131" s="323"/>
      <c r="AR1131" s="323"/>
      <c r="AS1131" s="323"/>
      <c r="AT1131" s="323"/>
      <c r="AU1131" s="323"/>
      <c r="AV1131" s="323"/>
      <c r="AW1131" s="323"/>
      <c r="AX1131" s="323"/>
      <c r="AY1131" s="323"/>
      <c r="AZ1131" s="323"/>
    </row>
    <row r="1132" spans="1:52" s="61" customFormat="1" ht="15.75" hidden="1" customHeight="1" x14ac:dyDescent="0.25">
      <c r="A1132" s="197" t="str">
        <f>CONCATENATE(F1132,"-",C1132)</f>
        <v>393-006-042-00797</v>
      </c>
      <c r="B1132" s="261" t="str">
        <f>ТабТП[[#This Row],[Код ВЛ]]&amp;TRIM(ТабТП[[#This Row],[Наименование ТП]])</f>
        <v>393-006-042ТП 114-2 Кремнево В/Ч 67049 аб</v>
      </c>
      <c r="C1132" s="197" t="s">
        <v>985</v>
      </c>
      <c r="D1132" s="198" t="s">
        <v>3847</v>
      </c>
      <c r="E1132" s="206" t="str">
        <f>INDEX(ТабЛЭП[],MATCH(ТабТП[Код ПС]&amp;TRIM(G1132),ТабЛЭП[Ключ],0),7)</f>
        <v>Y00070</v>
      </c>
      <c r="F1132" s="278" t="str">
        <f>INDEX(ТабЛЭП[],MATCH(ТабТП[Код ПС]&amp;TRIM(G1132),ТабЛЭП[Ключ],0),1)</f>
        <v>393-006-042</v>
      </c>
      <c r="G1132" s="303" t="s">
        <v>222</v>
      </c>
      <c r="H1132" s="57" t="str">
        <f>INDEX(ТабПС[],MATCH(I1132,Подстанции,0),1)</f>
        <v>393-006</v>
      </c>
      <c r="I1132" s="447" t="s">
        <v>165</v>
      </c>
      <c r="J1132" s="328"/>
      <c r="K1132" s="328"/>
      <c r="L1132" s="328"/>
      <c r="M1132" s="328"/>
      <c r="N1132" s="328"/>
      <c r="O1132" s="328"/>
      <c r="P1132" s="328"/>
      <c r="Q1132" s="328"/>
      <c r="R1132" s="328"/>
      <c r="S1132" s="328"/>
      <c r="T1132" s="328"/>
      <c r="U1132" s="328"/>
      <c r="V1132" s="328"/>
      <c r="W1132" s="328"/>
      <c r="X1132" s="328"/>
      <c r="Y1132" s="328"/>
      <c r="Z1132" s="328"/>
      <c r="AA1132" s="328"/>
      <c r="AB1132" s="328"/>
      <c r="AC1132" s="328"/>
      <c r="AD1132" s="328"/>
      <c r="AE1132" s="328"/>
      <c r="AF1132" s="328"/>
      <c r="AG1132" s="328"/>
      <c r="AH1132" s="322"/>
      <c r="AI1132" s="328"/>
      <c r="AJ1132" s="420" t="s">
        <v>142</v>
      </c>
      <c r="AK1132" s="328"/>
      <c r="AL1132" s="328"/>
      <c r="AM1132" s="210"/>
      <c r="AN1132" s="263"/>
      <c r="AO1132" s="263"/>
      <c r="AP1132" s="263"/>
      <c r="AQ1132" s="323"/>
      <c r="AR1132" s="323"/>
      <c r="AS1132" s="323"/>
      <c r="AT1132" s="323"/>
      <c r="AU1132" s="323"/>
      <c r="AV1132" s="323"/>
      <c r="AW1132" s="323"/>
      <c r="AX1132" s="323"/>
      <c r="AY1132" s="323"/>
      <c r="AZ1132" s="323"/>
    </row>
    <row r="1133" spans="1:52" s="61" customFormat="1" ht="15.75" hidden="1" customHeight="1" x14ac:dyDescent="0.25">
      <c r="A1133" s="197" t="str">
        <f>CONCATENATE(F1133,"-",C1133)</f>
        <v>393-006-042-00798</v>
      </c>
      <c r="B1133" s="261" t="str">
        <f>ТабТП[[#This Row],[Код ВЛ]]&amp;TRIM(ТабТП[[#This Row],[Наименование ТП]])</f>
        <v>393-006-042ТП 114-3 Шиповка Ж/Д аб</v>
      </c>
      <c r="C1133" s="197" t="s">
        <v>986</v>
      </c>
      <c r="D1133" s="198" t="s">
        <v>3848</v>
      </c>
      <c r="E1133" s="206" t="str">
        <f>INDEX(ТабЛЭП[],MATCH(ТабТП[Код ПС]&amp;TRIM(G1133),ТабЛЭП[Ключ],0),7)</f>
        <v>Y00070</v>
      </c>
      <c r="F1133" s="278" t="str">
        <f>INDEX(ТабЛЭП[],MATCH(ТабТП[Код ПС]&amp;TRIM(G1133),ТабЛЭП[Ключ],0),1)</f>
        <v>393-006-042</v>
      </c>
      <c r="G1133" s="303" t="s">
        <v>222</v>
      </c>
      <c r="H1133" s="280" t="str">
        <f>INDEX(ТабПС[],MATCH(I1133,Подстанции,0),1)</f>
        <v>393-006</v>
      </c>
      <c r="I1133" s="447" t="s">
        <v>165</v>
      </c>
      <c r="J1133" s="328"/>
      <c r="K1133" s="328"/>
      <c r="L1133" s="328"/>
      <c r="M1133" s="328"/>
      <c r="N1133" s="328"/>
      <c r="O1133" s="328"/>
      <c r="P1133" s="328"/>
      <c r="Q1133" s="328"/>
      <c r="R1133" s="328"/>
      <c r="S1133" s="328"/>
      <c r="T1133" s="328"/>
      <c r="U1133" s="328"/>
      <c r="V1133" s="328"/>
      <c r="W1133" s="328"/>
      <c r="X1133" s="328"/>
      <c r="Y1133" s="328"/>
      <c r="Z1133" s="328"/>
      <c r="AA1133" s="328"/>
      <c r="AB1133" s="328"/>
      <c r="AC1133" s="328"/>
      <c r="AD1133" s="328"/>
      <c r="AE1133" s="328"/>
      <c r="AF1133" s="328"/>
      <c r="AG1133" s="328"/>
      <c r="AH1133" s="322"/>
      <c r="AI1133" s="328"/>
      <c r="AJ1133" s="420" t="s">
        <v>142</v>
      </c>
      <c r="AK1133" s="328"/>
      <c r="AL1133" s="328"/>
      <c r="AM1133" s="210"/>
      <c r="AN1133" s="263"/>
      <c r="AO1133" s="263"/>
      <c r="AP1133" s="263"/>
      <c r="AQ1133" s="323"/>
      <c r="AR1133" s="323"/>
      <c r="AS1133" s="323"/>
      <c r="AT1133" s="323"/>
      <c r="AU1133" s="323"/>
      <c r="AV1133" s="323"/>
      <c r="AW1133" s="323"/>
      <c r="AX1133" s="323"/>
      <c r="AY1133" s="323"/>
      <c r="AZ1133" s="323"/>
    </row>
    <row r="1134" spans="1:52" s="61" customFormat="1" ht="15.75" hidden="1" customHeight="1" x14ac:dyDescent="0.25">
      <c r="A1134" s="197" t="str">
        <f>CONCATENATE(F1134,"-",C1134)</f>
        <v>393-006-042-00799</v>
      </c>
      <c r="B1134" s="261" t="str">
        <f>ТабТП[[#This Row],[Код ВЛ]]&amp;TRIM(ТабТП[[#This Row],[Наименование ТП]])</f>
        <v>393-006-042ТП 114-4 1986 ОМИС аб</v>
      </c>
      <c r="C1134" s="197" t="s">
        <v>987</v>
      </c>
      <c r="D1134" s="198" t="s">
        <v>3849</v>
      </c>
      <c r="E1134" s="206" t="str">
        <f>INDEX(ТабЛЭП[],MATCH(ТабТП[Код ПС]&amp;TRIM(G1134),ТабЛЭП[Ключ],0),7)</f>
        <v>Y00070</v>
      </c>
      <c r="F1134" s="278" t="str">
        <f>INDEX(ТабЛЭП[],MATCH(ТабТП[Код ПС]&amp;TRIM(G1134),ТабЛЭП[Ключ],0),1)</f>
        <v>393-006-042</v>
      </c>
      <c r="G1134" s="303" t="s">
        <v>222</v>
      </c>
      <c r="H1134" s="280" t="str">
        <f>INDEX(ТабПС[],MATCH(I1134,Подстанции,0),1)</f>
        <v>393-006</v>
      </c>
      <c r="I1134" s="447" t="s">
        <v>165</v>
      </c>
      <c r="J1134" s="328"/>
      <c r="K1134" s="328"/>
      <c r="L1134" s="328"/>
      <c r="M1134" s="328"/>
      <c r="N1134" s="328"/>
      <c r="O1134" s="328"/>
      <c r="P1134" s="328"/>
      <c r="Q1134" s="328"/>
      <c r="R1134" s="328"/>
      <c r="S1134" s="328"/>
      <c r="T1134" s="328"/>
      <c r="U1134" s="328"/>
      <c r="V1134" s="328"/>
      <c r="W1134" s="328"/>
      <c r="X1134" s="328"/>
      <c r="Y1134" s="328"/>
      <c r="Z1134" s="328"/>
      <c r="AA1134" s="328"/>
      <c r="AB1134" s="328"/>
      <c r="AC1134" s="328"/>
      <c r="AD1134" s="328"/>
      <c r="AE1134" s="328"/>
      <c r="AF1134" s="328"/>
      <c r="AG1134" s="328"/>
      <c r="AH1134" s="322"/>
      <c r="AI1134" s="328"/>
      <c r="AJ1134" s="420" t="s">
        <v>142</v>
      </c>
      <c r="AK1134" s="328"/>
      <c r="AL1134" s="328"/>
      <c r="AM1134" s="210"/>
      <c r="AN1134" s="263"/>
      <c r="AO1134" s="263"/>
      <c r="AP1134" s="263"/>
      <c r="AQ1134" s="323"/>
      <c r="AR1134" s="323"/>
      <c r="AS1134" s="323"/>
      <c r="AT1134" s="323"/>
      <c r="AU1134" s="323"/>
      <c r="AV1134" s="323"/>
      <c r="AW1134" s="323"/>
      <c r="AX1134" s="323"/>
      <c r="AY1134" s="323"/>
      <c r="AZ1134" s="323"/>
    </row>
    <row r="1135" spans="1:52" s="61" customFormat="1" ht="15.75" hidden="1" customHeight="1" x14ac:dyDescent="0.25">
      <c r="A1135" s="197" t="str">
        <f>CONCATENATE(F1135,"-",C1135)</f>
        <v>393-006-042-00800</v>
      </c>
      <c r="B1135" s="261" t="str">
        <f>ТабТП[[#This Row],[Код ВЛ]]&amp;TRIM(ТабТП[[#This Row],[Наименование ТП]])</f>
        <v>393-006-042ТП 58-01 Черемухино</v>
      </c>
      <c r="C1135" s="197" t="s">
        <v>988</v>
      </c>
      <c r="D1135" s="198" t="s">
        <v>3850</v>
      </c>
      <c r="E1135" s="206" t="str">
        <f>INDEX(ТабЛЭП[],MATCH(ТабТП[Код ПС]&amp;TRIM(G1135),ТабЛЭП[Ключ],0),7)</f>
        <v>Y00070</v>
      </c>
      <c r="F1135" s="278" t="str">
        <f>INDEX(ТабЛЭП[],MATCH(ТабТП[Код ПС]&amp;TRIM(G1135),ТабЛЭП[Ключ],0),1)</f>
        <v>393-006-042</v>
      </c>
      <c r="G1135" s="303" t="s">
        <v>222</v>
      </c>
      <c r="H1135" s="280" t="str">
        <f>INDEX(ТабПС[],MATCH(I1135,Подстанции,0),1)</f>
        <v>393-006</v>
      </c>
      <c r="I1135" s="447" t="s">
        <v>165</v>
      </c>
      <c r="J1135" s="328"/>
      <c r="K1135" s="328"/>
      <c r="L1135" s="328"/>
      <c r="M1135" s="328"/>
      <c r="N1135" s="328"/>
      <c r="O1135" s="328"/>
      <c r="P1135" s="328"/>
      <c r="Q1135" s="328"/>
      <c r="R1135" s="328"/>
      <c r="S1135" s="328"/>
      <c r="T1135" s="328"/>
      <c r="U1135" s="328"/>
      <c r="V1135" s="328"/>
      <c r="W1135" s="328"/>
      <c r="X1135" s="328"/>
      <c r="Y1135" s="328" t="s">
        <v>2218</v>
      </c>
      <c r="Z1135" s="328"/>
      <c r="AA1135" s="328"/>
      <c r="AB1135" s="328"/>
      <c r="AC1135" s="328"/>
      <c r="AD1135" s="328"/>
      <c r="AE1135" s="328"/>
      <c r="AF1135" s="328"/>
      <c r="AG1135" s="328"/>
      <c r="AH1135" s="322"/>
      <c r="AI1135" s="328"/>
      <c r="AJ1135" s="420" t="s">
        <v>142</v>
      </c>
      <c r="AK1135" s="328"/>
      <c r="AL1135" s="328"/>
      <c r="AM1135" s="210"/>
      <c r="AN1135" s="263"/>
      <c r="AO1135" s="263"/>
      <c r="AP1135" s="263"/>
      <c r="AQ1135" s="323"/>
      <c r="AR1135" s="323"/>
      <c r="AS1135" s="323"/>
      <c r="AT1135" s="323"/>
      <c r="AU1135" s="323"/>
      <c r="AV1135" s="323"/>
      <c r="AW1135" s="323"/>
      <c r="AX1135" s="323"/>
      <c r="AY1135" s="323"/>
      <c r="AZ1135" s="323"/>
    </row>
    <row r="1136" spans="1:52" s="61" customFormat="1" ht="15.75" hidden="1" customHeight="1" x14ac:dyDescent="0.25">
      <c r="A1136" s="197" t="str">
        <f>CONCATENATE(F1136,"-",C1136)</f>
        <v>393-006-042-00801</v>
      </c>
      <c r="B1136" s="261" t="str">
        <f>ТабТП[[#This Row],[Код ВЛ]]&amp;TRIM(ТабТП[[#This Row],[Наименование ТП]])</f>
        <v>393-006-042ТП 58-02 Цветное</v>
      </c>
      <c r="C1136" s="197" t="s">
        <v>989</v>
      </c>
      <c r="D1136" s="198" t="s">
        <v>3851</v>
      </c>
      <c r="E1136" s="206" t="str">
        <f>INDEX(ТабЛЭП[],MATCH(ТабТП[Код ПС]&amp;TRIM(G1136),ТабЛЭП[Ключ],0),7)</f>
        <v>Y00070</v>
      </c>
      <c r="F1136" s="278" t="str">
        <f>INDEX(ТабЛЭП[],MATCH(ТабТП[Код ПС]&amp;TRIM(G1136),ТабЛЭП[Ключ],0),1)</f>
        <v>393-006-042</v>
      </c>
      <c r="G1136" s="303" t="s">
        <v>222</v>
      </c>
      <c r="H1136" s="280" t="str">
        <f>INDEX(ТабПС[],MATCH(I1136,Подстанции,0),1)</f>
        <v>393-006</v>
      </c>
      <c r="I1136" s="447" t="s">
        <v>165</v>
      </c>
      <c r="J1136" s="328"/>
      <c r="K1136" s="328"/>
      <c r="L1136" s="328"/>
      <c r="M1136" s="328"/>
      <c r="N1136" s="328"/>
      <c r="O1136" s="328"/>
      <c r="P1136" s="328"/>
      <c r="Q1136" s="328"/>
      <c r="R1136" s="328"/>
      <c r="S1136" s="328"/>
      <c r="T1136" s="328"/>
      <c r="U1136" s="328"/>
      <c r="V1136" s="328"/>
      <c r="W1136" s="328"/>
      <c r="X1136" s="328"/>
      <c r="Y1136" s="328" t="s">
        <v>2218</v>
      </c>
      <c r="Z1136" s="328"/>
      <c r="AA1136" s="328"/>
      <c r="AB1136" s="328"/>
      <c r="AC1136" s="328"/>
      <c r="AD1136" s="328"/>
      <c r="AE1136" s="328"/>
      <c r="AF1136" s="328"/>
      <c r="AG1136" s="328"/>
      <c r="AH1136" s="322"/>
      <c r="AI1136" s="328"/>
      <c r="AJ1136" s="420" t="s">
        <v>142</v>
      </c>
      <c r="AK1136" s="328"/>
      <c r="AL1136" s="328"/>
      <c r="AM1136" s="210"/>
      <c r="AN1136" s="263"/>
      <c r="AO1136" s="263"/>
      <c r="AP1136" s="263"/>
      <c r="AQ1136" s="323"/>
      <c r="AR1136" s="323"/>
      <c r="AS1136" s="323"/>
      <c r="AT1136" s="323"/>
      <c r="AU1136" s="323"/>
      <c r="AV1136" s="323"/>
      <c r="AW1136" s="323"/>
      <c r="AX1136" s="323"/>
      <c r="AY1136" s="323"/>
      <c r="AZ1136" s="323"/>
    </row>
    <row r="1137" spans="1:52" s="61" customFormat="1" ht="15.75" hidden="1" customHeight="1" x14ac:dyDescent="0.25">
      <c r="A1137" s="197" t="str">
        <f>CONCATENATE(F1137,"-",C1137)</f>
        <v>393-006-042-00802</v>
      </c>
      <c r="B1137" s="261" t="str">
        <f>ТабТП[[#This Row],[Код ВЛ]]&amp;TRIM(ТабТП[[#This Row],[Наименование ТП]])</f>
        <v>393-006-042ТП 58-03 Крыловка</v>
      </c>
      <c r="C1137" s="197" t="s">
        <v>990</v>
      </c>
      <c r="D1137" s="198" t="s">
        <v>3852</v>
      </c>
      <c r="E1137" s="206" t="str">
        <f>INDEX(ТабЛЭП[],MATCH(ТабТП[Код ПС]&amp;TRIM(G1137),ТабЛЭП[Ключ],0),7)</f>
        <v>Y00070</v>
      </c>
      <c r="F1137" s="278" t="str">
        <f>INDEX(ТабЛЭП[],MATCH(ТабТП[Код ПС]&amp;TRIM(G1137),ТабЛЭП[Ключ],0),1)</f>
        <v>393-006-042</v>
      </c>
      <c r="G1137" s="303" t="s">
        <v>222</v>
      </c>
      <c r="H1137" s="280" t="str">
        <f>INDEX(ТабПС[],MATCH(I1137,Подстанции,0),1)</f>
        <v>393-006</v>
      </c>
      <c r="I1137" s="447" t="s">
        <v>165</v>
      </c>
      <c r="J1137" s="328"/>
      <c r="K1137" s="328"/>
      <c r="L1137" s="328"/>
      <c r="M1137" s="328"/>
      <c r="N1137" s="328"/>
      <c r="O1137" s="328"/>
      <c r="P1137" s="328"/>
      <c r="Q1137" s="328"/>
      <c r="R1137" s="328"/>
      <c r="S1137" s="328"/>
      <c r="T1137" s="328"/>
      <c r="U1137" s="328"/>
      <c r="V1137" s="328"/>
      <c r="W1137" s="328"/>
      <c r="X1137" s="328"/>
      <c r="Y1137" s="328" t="s">
        <v>2218</v>
      </c>
      <c r="Z1137" s="328"/>
      <c r="AA1137" s="328"/>
      <c r="AB1137" s="328"/>
      <c r="AC1137" s="328"/>
      <c r="AD1137" s="328"/>
      <c r="AE1137" s="328"/>
      <c r="AF1137" s="328"/>
      <c r="AG1137" s="328"/>
      <c r="AH1137" s="322"/>
      <c r="AI1137" s="328"/>
      <c r="AJ1137" s="420" t="s">
        <v>142</v>
      </c>
      <c r="AK1137" s="328"/>
      <c r="AL1137" s="328"/>
      <c r="AM1137" s="210"/>
      <c r="AN1137" s="263"/>
      <c r="AO1137" s="263"/>
      <c r="AP1137" s="263"/>
      <c r="AQ1137" s="323"/>
      <c r="AR1137" s="323"/>
      <c r="AS1137" s="323"/>
      <c r="AT1137" s="323"/>
      <c r="AU1137" s="323"/>
      <c r="AV1137" s="323"/>
      <c r="AW1137" s="323"/>
      <c r="AX1137" s="323"/>
      <c r="AY1137" s="323"/>
      <c r="AZ1137" s="323"/>
    </row>
    <row r="1138" spans="1:52" s="61" customFormat="1" ht="15.75" hidden="1" customHeight="1" x14ac:dyDescent="0.25">
      <c r="A1138" s="197" t="str">
        <f>CONCATENATE(F1138,"-",C1138)</f>
        <v>393-006-042-00803</v>
      </c>
      <c r="B1138" s="261" t="str">
        <f>ТабТП[[#This Row],[Код ВЛ]]&amp;TRIM(ТабТП[[#This Row],[Наименование ТП]])</f>
        <v>393-006-042ТП 58-06 Дорожное</v>
      </c>
      <c r="C1138" s="197" t="s">
        <v>991</v>
      </c>
      <c r="D1138" s="198" t="s">
        <v>3853</v>
      </c>
      <c r="E1138" s="206" t="str">
        <f>INDEX(ТабЛЭП[],MATCH(ТабТП[Код ПС]&amp;TRIM(G1138),ТабЛЭП[Ключ],0),7)</f>
        <v>Y00070</v>
      </c>
      <c r="F1138" s="278" t="str">
        <f>INDEX(ТабЛЭП[],MATCH(ТабТП[Код ПС]&amp;TRIM(G1138),ТабЛЭП[Ключ],0),1)</f>
        <v>393-006-042</v>
      </c>
      <c r="G1138" s="303" t="s">
        <v>222</v>
      </c>
      <c r="H1138" s="280" t="str">
        <f>INDEX(ТабПС[],MATCH(I1138,Подстанции,0),1)</f>
        <v>393-006</v>
      </c>
      <c r="I1138" s="447" t="s">
        <v>165</v>
      </c>
      <c r="J1138" s="328"/>
      <c r="K1138" s="328"/>
      <c r="L1138" s="328"/>
      <c r="M1138" s="328"/>
      <c r="N1138" s="328"/>
      <c r="O1138" s="328"/>
      <c r="P1138" s="328"/>
      <c r="Q1138" s="328"/>
      <c r="R1138" s="328"/>
      <c r="S1138" s="328"/>
      <c r="T1138" s="328"/>
      <c r="U1138" s="328"/>
      <c r="V1138" s="328"/>
      <c r="W1138" s="328"/>
      <c r="X1138" s="328"/>
      <c r="Y1138" s="328" t="s">
        <v>2218</v>
      </c>
      <c r="Z1138" s="328"/>
      <c r="AA1138" s="328"/>
      <c r="AB1138" s="328"/>
      <c r="AC1138" s="328"/>
      <c r="AD1138" s="328"/>
      <c r="AE1138" s="328"/>
      <c r="AF1138" s="328"/>
      <c r="AG1138" s="328"/>
      <c r="AH1138" s="322"/>
      <c r="AI1138" s="328"/>
      <c r="AJ1138" s="420" t="s">
        <v>142</v>
      </c>
      <c r="AK1138" s="328"/>
      <c r="AL1138" s="328"/>
      <c r="AM1138" s="210"/>
      <c r="AN1138" s="263"/>
      <c r="AO1138" s="263"/>
      <c r="AP1138" s="263"/>
      <c r="AQ1138" s="323"/>
      <c r="AR1138" s="323"/>
      <c r="AS1138" s="323"/>
      <c r="AT1138" s="323"/>
      <c r="AU1138" s="323"/>
      <c r="AV1138" s="323"/>
      <c r="AW1138" s="323"/>
      <c r="AX1138" s="323"/>
      <c r="AY1138" s="323"/>
      <c r="AZ1138" s="323"/>
    </row>
    <row r="1139" spans="1:52" s="61" customFormat="1" ht="15.75" hidden="1" customHeight="1" x14ac:dyDescent="0.25">
      <c r="A1139" s="197" t="str">
        <f>CONCATENATE(F1139,"-",C1139)</f>
        <v>393-006-042-00804</v>
      </c>
      <c r="B1139" s="261" t="str">
        <f>ТабТП[[#This Row],[Код ВЛ]]&amp;TRIM(ТабТП[[#This Row],[Наименование ТП]])</f>
        <v>393-006-042ТП 58-07 Т-1 Кострово</v>
      </c>
      <c r="C1139" s="197" t="s">
        <v>992</v>
      </c>
      <c r="D1139" s="198" t="s">
        <v>3854</v>
      </c>
      <c r="E1139" s="206" t="str">
        <f>INDEX(ТабЛЭП[],MATCH(ТабТП[Код ПС]&amp;TRIM(G1139),ТабЛЭП[Ключ],0),7)</f>
        <v>Y00070</v>
      </c>
      <c r="F1139" s="278" t="str">
        <f>INDEX(ТабЛЭП[],MATCH(ТабТП[Код ПС]&amp;TRIM(G1139),ТабЛЭП[Ключ],0),1)</f>
        <v>393-006-042</v>
      </c>
      <c r="G1139" s="303" t="s">
        <v>222</v>
      </c>
      <c r="H1139" s="280" t="str">
        <f>INDEX(ТабПС[],MATCH(I1139,Подстанции,0),1)</f>
        <v>393-006</v>
      </c>
      <c r="I1139" s="447" t="s">
        <v>165</v>
      </c>
      <c r="J1139" s="328"/>
      <c r="K1139" s="328"/>
      <c r="L1139" s="328"/>
      <c r="M1139" s="328"/>
      <c r="N1139" s="328"/>
      <c r="O1139" s="328"/>
      <c r="P1139" s="328"/>
      <c r="Q1139" s="328"/>
      <c r="R1139" s="328"/>
      <c r="S1139" s="328"/>
      <c r="T1139" s="328"/>
      <c r="U1139" s="328"/>
      <c r="V1139" s="328"/>
      <c r="W1139" s="328"/>
      <c r="X1139" s="328"/>
      <c r="Y1139" s="328" t="s">
        <v>2218</v>
      </c>
      <c r="Z1139" s="328"/>
      <c r="AA1139" s="328"/>
      <c r="AB1139" s="328"/>
      <c r="AC1139" s="328"/>
      <c r="AD1139" s="328"/>
      <c r="AE1139" s="328"/>
      <c r="AF1139" s="328"/>
      <c r="AG1139" s="328"/>
      <c r="AH1139" s="322"/>
      <c r="AI1139" s="328"/>
      <c r="AJ1139" s="420" t="s">
        <v>142</v>
      </c>
      <c r="AK1139" s="328"/>
      <c r="AL1139" s="328"/>
      <c r="AM1139" s="210"/>
      <c r="AN1139" s="263"/>
      <c r="AO1139" s="263"/>
      <c r="AP1139" s="263"/>
      <c r="AQ1139" s="323"/>
      <c r="AR1139" s="323"/>
      <c r="AS1139" s="323"/>
      <c r="AT1139" s="323"/>
      <c r="AU1139" s="323"/>
      <c r="AV1139" s="323"/>
      <c r="AW1139" s="323"/>
      <c r="AX1139" s="323"/>
      <c r="AY1139" s="323"/>
      <c r="AZ1139" s="323"/>
    </row>
    <row r="1140" spans="1:52" s="61" customFormat="1" ht="15.75" hidden="1" customHeight="1" x14ac:dyDescent="0.25">
      <c r="A1140" s="197" t="str">
        <f>CONCATENATE(F1140,"-",C1140)</f>
        <v>393-006-042-00805</v>
      </c>
      <c r="B1140" s="261" t="str">
        <f>ТабТП[[#This Row],[Код ВЛ]]&amp;TRIM(ТабТП[[#This Row],[Наименование ТП]])</f>
        <v>393-006-042ТП 58-07 Т-2</v>
      </c>
      <c r="C1140" s="197" t="s">
        <v>993</v>
      </c>
      <c r="D1140" s="198" t="s">
        <v>3855</v>
      </c>
      <c r="E1140" s="206" t="str">
        <f>INDEX(ТабЛЭП[],MATCH(ТабТП[Код ПС]&amp;TRIM(G1140),ТабЛЭП[Ключ],0),7)</f>
        <v>Y00070</v>
      </c>
      <c r="F1140" s="8" t="str">
        <f>INDEX(ТабЛЭП[],MATCH(ТабТП[Код ПС]&amp;TRIM(G1140),ТабЛЭП[Ключ],0),1)</f>
        <v>393-006-042</v>
      </c>
      <c r="G1140" s="303" t="s">
        <v>222</v>
      </c>
      <c r="H1140" s="57" t="str">
        <f>INDEX(ТабПС[],MATCH(I1140,Подстанции,0),1)</f>
        <v>393-006</v>
      </c>
      <c r="I1140" s="447" t="s">
        <v>165</v>
      </c>
      <c r="J1140" s="328"/>
      <c r="K1140" s="328"/>
      <c r="L1140" s="328"/>
      <c r="M1140" s="328"/>
      <c r="N1140" s="328"/>
      <c r="O1140" s="328"/>
      <c r="P1140" s="328"/>
      <c r="Q1140" s="328"/>
      <c r="R1140" s="328"/>
      <c r="S1140" s="328"/>
      <c r="T1140" s="328"/>
      <c r="U1140" s="328"/>
      <c r="V1140" s="328"/>
      <c r="W1140" s="328"/>
      <c r="X1140" s="328"/>
      <c r="Y1140" s="328" t="s">
        <v>2218</v>
      </c>
      <c r="Z1140" s="328"/>
      <c r="AA1140" s="328"/>
      <c r="AB1140" s="328"/>
      <c r="AC1140" s="328"/>
      <c r="AD1140" s="328"/>
      <c r="AE1140" s="328"/>
      <c r="AF1140" s="328"/>
      <c r="AG1140" s="328"/>
      <c r="AH1140" s="322"/>
      <c r="AI1140" s="328"/>
      <c r="AJ1140" s="330" t="s">
        <v>142</v>
      </c>
      <c r="AK1140" s="328"/>
      <c r="AL1140" s="328"/>
      <c r="AM1140" s="210"/>
      <c r="AN1140" s="263"/>
      <c r="AO1140" s="263"/>
      <c r="AP1140" s="263"/>
      <c r="AQ1140" s="323"/>
      <c r="AR1140" s="323"/>
      <c r="AS1140" s="323"/>
      <c r="AT1140" s="323"/>
      <c r="AU1140" s="323"/>
      <c r="AV1140" s="323"/>
      <c r="AW1140" s="323"/>
      <c r="AX1140" s="323"/>
      <c r="AY1140" s="323"/>
      <c r="AZ1140" s="323"/>
    </row>
    <row r="1141" spans="1:52" s="61" customFormat="1" ht="15.75" hidden="1" customHeight="1" x14ac:dyDescent="0.25">
      <c r="A1141" s="197" t="str">
        <f>CONCATENATE(F1141,"-",C1141)</f>
        <v>393-006-042-00806</v>
      </c>
      <c r="B1141" s="261" t="str">
        <f>ТабТП[[#This Row],[Код ВЛ]]&amp;TRIM(ТабТП[[#This Row],[Наименование ТП]])</f>
        <v>393-006-042ТП 58-08 Прохладное в/ч 099956</v>
      </c>
      <c r="C1141" s="197" t="s">
        <v>994</v>
      </c>
      <c r="D1141" s="198" t="s">
        <v>3856</v>
      </c>
      <c r="E1141" s="206" t="str">
        <f>INDEX(ТабЛЭП[],MATCH(ТабТП[Код ПС]&amp;TRIM(G1141),ТабЛЭП[Ключ],0),7)</f>
        <v>Y00070</v>
      </c>
      <c r="F1141" s="278" t="str">
        <f>INDEX(ТабЛЭП[],MATCH(ТабТП[Код ПС]&amp;TRIM(G1141),ТабЛЭП[Ключ],0),1)</f>
        <v>393-006-042</v>
      </c>
      <c r="G1141" s="303" t="s">
        <v>222</v>
      </c>
      <c r="H1141" s="280" t="str">
        <f>INDEX(ТабПС[],MATCH(I1141,Подстанции,0),1)</f>
        <v>393-006</v>
      </c>
      <c r="I1141" s="447" t="s">
        <v>165</v>
      </c>
      <c r="J1141" s="328"/>
      <c r="K1141" s="328"/>
      <c r="L1141" s="328"/>
      <c r="M1141" s="328"/>
      <c r="N1141" s="328"/>
      <c r="O1141" s="328"/>
      <c r="P1141" s="328"/>
      <c r="Q1141" s="328"/>
      <c r="R1141" s="328"/>
      <c r="S1141" s="328"/>
      <c r="T1141" s="328"/>
      <c r="U1141" s="328"/>
      <c r="V1141" s="328"/>
      <c r="W1141" s="328"/>
      <c r="X1141" s="328"/>
      <c r="Y1141" s="328"/>
      <c r="Z1141" s="328"/>
      <c r="AA1141" s="328"/>
      <c r="AB1141" s="328"/>
      <c r="AC1141" s="328"/>
      <c r="AD1141" s="328"/>
      <c r="AE1141" s="328"/>
      <c r="AF1141" s="328"/>
      <c r="AG1141" s="328"/>
      <c r="AH1141" s="322"/>
      <c r="AI1141" s="328"/>
      <c r="AJ1141" s="420" t="s">
        <v>142</v>
      </c>
      <c r="AK1141" s="328"/>
      <c r="AL1141" s="328"/>
      <c r="AM1141" s="210"/>
      <c r="AN1141" s="263"/>
      <c r="AO1141" s="263"/>
      <c r="AP1141" s="263"/>
      <c r="AQ1141" s="323"/>
      <c r="AR1141" s="323"/>
      <c r="AS1141" s="323"/>
      <c r="AT1141" s="323"/>
      <c r="AU1141" s="323"/>
      <c r="AV1141" s="323"/>
      <c r="AW1141" s="323"/>
      <c r="AX1141" s="323"/>
      <c r="AY1141" s="323"/>
      <c r="AZ1141" s="323"/>
    </row>
    <row r="1142" spans="1:52" s="61" customFormat="1" ht="15.75" hidden="1" customHeight="1" x14ac:dyDescent="0.25">
      <c r="A1142" s="197" t="str">
        <f>CONCATENATE(F1142,"-",C1142)</f>
        <v>393-006-042-00807</v>
      </c>
      <c r="B1142" s="261" t="str">
        <f>ТабТП[[#This Row],[Код ВЛ]]&amp;TRIM(ТабТП[[#This Row],[Наименование ТП]])</f>
        <v>393-006-042ТП 58-09 Кострово</v>
      </c>
      <c r="C1142" s="197" t="s">
        <v>2640</v>
      </c>
      <c r="D1142" s="198" t="s">
        <v>3857</v>
      </c>
      <c r="E1142" s="206" t="str">
        <f>INDEX(ТабЛЭП[],MATCH(ТабТП[Код ПС]&amp;TRIM(G1142),ТабЛЭП[Ключ],0),7)</f>
        <v>Y00070</v>
      </c>
      <c r="F1142" s="278" t="str">
        <f>INDEX(ТабЛЭП[],MATCH(ТабТП[Код ПС]&amp;TRIM(G1142),ТабЛЭП[Ключ],0),1)</f>
        <v>393-006-042</v>
      </c>
      <c r="G1142" s="303" t="s">
        <v>222</v>
      </c>
      <c r="H1142" s="280" t="str">
        <f>INDEX(ТабПС[],MATCH(I1142,Подстанции,0),1)</f>
        <v>393-006</v>
      </c>
      <c r="I1142" s="447" t="s">
        <v>165</v>
      </c>
      <c r="J1142" s="328"/>
      <c r="K1142" s="328"/>
      <c r="L1142" s="328"/>
      <c r="M1142" s="328"/>
      <c r="N1142" s="328"/>
      <c r="O1142" s="328"/>
      <c r="P1142" s="328"/>
      <c r="Q1142" s="328"/>
      <c r="R1142" s="328"/>
      <c r="S1142" s="328"/>
      <c r="T1142" s="328"/>
      <c r="U1142" s="328"/>
      <c r="V1142" s="328"/>
      <c r="W1142" s="328"/>
      <c r="X1142" s="328"/>
      <c r="Y1142" s="328"/>
      <c r="Z1142" s="328"/>
      <c r="AA1142" s="328"/>
      <c r="AB1142" s="328"/>
      <c r="AC1142" s="328"/>
      <c r="AD1142" s="328"/>
      <c r="AE1142" s="328"/>
      <c r="AF1142" s="328"/>
      <c r="AG1142" s="328"/>
      <c r="AH1142" s="322"/>
      <c r="AI1142" s="328"/>
      <c r="AJ1142" s="420" t="s">
        <v>142</v>
      </c>
      <c r="AK1142" s="328"/>
      <c r="AL1142" s="328"/>
      <c r="AM1142" s="210"/>
      <c r="AN1142" s="263"/>
      <c r="AO1142" s="263"/>
      <c r="AP1142" s="263"/>
      <c r="AQ1142" s="323"/>
      <c r="AR1142" s="323"/>
      <c r="AS1142" s="323"/>
      <c r="AT1142" s="323"/>
      <c r="AU1142" s="323"/>
      <c r="AV1142" s="323"/>
      <c r="AW1142" s="323"/>
      <c r="AX1142" s="323"/>
      <c r="AY1142" s="323"/>
      <c r="AZ1142" s="323"/>
    </row>
    <row r="1143" spans="1:52" s="61" customFormat="1" ht="15.75" hidden="1" customHeight="1" x14ac:dyDescent="0.25">
      <c r="A1143" s="197" t="str">
        <f>CONCATENATE(F1143,"-",C1143)</f>
        <v>393-006-042-00808</v>
      </c>
      <c r="B1143" s="261" t="str">
        <f>ТабТП[[#This Row],[Код ВЛ]]&amp;TRIM(ТабТП[[#This Row],[Наименование ТП]])</f>
        <v>393-006-042ТП 58-10 Дукарес аб</v>
      </c>
      <c r="C1143" s="197" t="s">
        <v>995</v>
      </c>
      <c r="D1143" s="198" t="s">
        <v>3858</v>
      </c>
      <c r="E1143" s="206" t="str">
        <f>INDEX(ТабЛЭП[],MATCH(ТабТП[Код ПС]&amp;TRIM(G1143),ТабЛЭП[Ключ],0),7)</f>
        <v>Y00070</v>
      </c>
      <c r="F1143" s="278" t="str">
        <f>INDEX(ТабЛЭП[],MATCH(ТабТП[Код ПС]&amp;TRIM(G1143),ТабЛЭП[Ключ],0),1)</f>
        <v>393-006-042</v>
      </c>
      <c r="G1143" s="303" t="s">
        <v>222</v>
      </c>
      <c r="H1143" s="280" t="str">
        <f>INDEX(ТабПС[],MATCH(I1143,Подстанции,0),1)</f>
        <v>393-006</v>
      </c>
      <c r="I1143" s="447" t="s">
        <v>165</v>
      </c>
      <c r="J1143" s="328"/>
      <c r="K1143" s="328"/>
      <c r="L1143" s="328"/>
      <c r="M1143" s="328"/>
      <c r="N1143" s="328"/>
      <c r="O1143" s="328"/>
      <c r="P1143" s="328"/>
      <c r="Q1143" s="328"/>
      <c r="R1143" s="328"/>
      <c r="S1143" s="328"/>
      <c r="T1143" s="328"/>
      <c r="U1143" s="328"/>
      <c r="V1143" s="328"/>
      <c r="W1143" s="328"/>
      <c r="X1143" s="328"/>
      <c r="Y1143" s="328"/>
      <c r="Z1143" s="328"/>
      <c r="AA1143" s="328"/>
      <c r="AB1143" s="328"/>
      <c r="AC1143" s="328"/>
      <c r="AD1143" s="328"/>
      <c r="AE1143" s="328"/>
      <c r="AF1143" s="328"/>
      <c r="AG1143" s="328"/>
      <c r="AH1143" s="322"/>
      <c r="AI1143" s="328"/>
      <c r="AJ1143" s="420" t="s">
        <v>142</v>
      </c>
      <c r="AK1143" s="328"/>
      <c r="AL1143" s="328"/>
      <c r="AM1143" s="210"/>
      <c r="AN1143" s="263"/>
      <c r="AO1143" s="263"/>
      <c r="AP1143" s="263"/>
      <c r="AQ1143" s="323"/>
      <c r="AR1143" s="323"/>
      <c r="AS1143" s="323"/>
      <c r="AT1143" s="323"/>
      <c r="AU1143" s="323"/>
      <c r="AV1143" s="323"/>
      <c r="AW1143" s="323"/>
      <c r="AX1143" s="323"/>
      <c r="AY1143" s="323"/>
      <c r="AZ1143" s="323"/>
    </row>
    <row r="1144" spans="1:52" s="61" customFormat="1" ht="15.75" hidden="1" customHeight="1" x14ac:dyDescent="0.25">
      <c r="A1144" s="197" t="str">
        <f>CONCATENATE(F1144,"-",C1144)</f>
        <v>393-006-042-00809</v>
      </c>
      <c r="B1144" s="261" t="str">
        <f>ТабТП[[#This Row],[Код ВЛ]]&amp;TRIM(ТабТП[[#This Row],[Наименование ТП]])</f>
        <v>393-006-042ТП 58-11 КЖД переезд аб</v>
      </c>
      <c r="C1144" s="197" t="s">
        <v>996</v>
      </c>
      <c r="D1144" s="198" t="s">
        <v>3859</v>
      </c>
      <c r="E1144" s="206" t="str">
        <f>INDEX(ТабЛЭП[],MATCH(ТабТП[Код ПС]&amp;TRIM(G1144),ТабЛЭП[Ключ],0),7)</f>
        <v>Y00070</v>
      </c>
      <c r="F1144" s="278" t="str">
        <f>INDEX(ТабЛЭП[],MATCH(ТабТП[Код ПС]&amp;TRIM(G1144),ТабЛЭП[Ключ],0),1)</f>
        <v>393-006-042</v>
      </c>
      <c r="G1144" s="303" t="s">
        <v>222</v>
      </c>
      <c r="H1144" s="280" t="str">
        <f>INDEX(ТабПС[],MATCH(I1144,Подстанции,0),1)</f>
        <v>393-006</v>
      </c>
      <c r="I1144" s="447" t="s">
        <v>165</v>
      </c>
      <c r="J1144" s="328"/>
      <c r="K1144" s="328"/>
      <c r="L1144" s="328"/>
      <c r="M1144" s="328"/>
      <c r="N1144" s="328"/>
      <c r="O1144" s="328"/>
      <c r="P1144" s="328"/>
      <c r="Q1144" s="328"/>
      <c r="R1144" s="328"/>
      <c r="S1144" s="328"/>
      <c r="T1144" s="328"/>
      <c r="U1144" s="328"/>
      <c r="V1144" s="328"/>
      <c r="W1144" s="328"/>
      <c r="X1144" s="328"/>
      <c r="Y1144" s="328"/>
      <c r="Z1144" s="328"/>
      <c r="AA1144" s="328"/>
      <c r="AB1144" s="328"/>
      <c r="AC1144" s="328"/>
      <c r="AD1144" s="328"/>
      <c r="AE1144" s="328"/>
      <c r="AF1144" s="328"/>
      <c r="AG1144" s="328"/>
      <c r="AH1144" s="322"/>
      <c r="AI1144" s="328"/>
      <c r="AJ1144" s="420" t="s">
        <v>142</v>
      </c>
      <c r="AK1144" s="328"/>
      <c r="AL1144" s="328"/>
      <c r="AM1144" s="210"/>
      <c r="AN1144" s="263"/>
      <c r="AO1144" s="263"/>
      <c r="AP1144" s="263"/>
      <c r="AQ1144" s="323"/>
      <c r="AR1144" s="323"/>
      <c r="AS1144" s="323"/>
      <c r="AT1144" s="323"/>
      <c r="AU1144" s="323"/>
      <c r="AV1144" s="323"/>
      <c r="AW1144" s="323"/>
      <c r="AX1144" s="323"/>
      <c r="AY1144" s="323"/>
      <c r="AZ1144" s="323"/>
    </row>
    <row r="1145" spans="1:52" s="61" customFormat="1" ht="15.75" hidden="1" customHeight="1" x14ac:dyDescent="0.25">
      <c r="A1145" s="197" t="str">
        <f>CONCATENATE(F1145,"-",C1145)</f>
        <v>393-006-042-00810</v>
      </c>
      <c r="B1145" s="261" t="str">
        <f>ТабТП[[#This Row],[Код ВЛ]]&amp;TRIM(ТабТП[[#This Row],[Наименование ТП]])</f>
        <v>393-006-042ТП 58-13 Кострово</v>
      </c>
      <c r="C1145" s="197" t="s">
        <v>997</v>
      </c>
      <c r="D1145" s="198" t="s">
        <v>3860</v>
      </c>
      <c r="E1145" s="206" t="str">
        <f>INDEX(ТабЛЭП[],MATCH(ТабТП[Код ПС]&amp;TRIM(G1145),ТабЛЭП[Ключ],0),7)</f>
        <v>Y00070</v>
      </c>
      <c r="F1145" s="278" t="str">
        <f>INDEX(ТабЛЭП[],MATCH(ТабТП[Код ПС]&amp;TRIM(G1145),ТабЛЭП[Ключ],0),1)</f>
        <v>393-006-042</v>
      </c>
      <c r="G1145" s="303" t="s">
        <v>222</v>
      </c>
      <c r="H1145" s="280" t="str">
        <f>INDEX(ТабПС[],MATCH(I1145,Подстанции,0),1)</f>
        <v>393-006</v>
      </c>
      <c r="I1145" s="447" t="s">
        <v>165</v>
      </c>
      <c r="J1145" s="328"/>
      <c r="K1145" s="328"/>
      <c r="L1145" s="328"/>
      <c r="M1145" s="328"/>
      <c r="N1145" s="328"/>
      <c r="O1145" s="328"/>
      <c r="P1145" s="328"/>
      <c r="Q1145" s="328"/>
      <c r="R1145" s="328"/>
      <c r="S1145" s="328"/>
      <c r="T1145" s="328"/>
      <c r="U1145" s="328"/>
      <c r="V1145" s="328"/>
      <c r="W1145" s="328"/>
      <c r="X1145" s="328"/>
      <c r="Y1145" s="328" t="s">
        <v>2218</v>
      </c>
      <c r="Z1145" s="328"/>
      <c r="AA1145" s="328"/>
      <c r="AB1145" s="328"/>
      <c r="AC1145" s="328"/>
      <c r="AD1145" s="328"/>
      <c r="AE1145" s="328"/>
      <c r="AF1145" s="328"/>
      <c r="AG1145" s="328"/>
      <c r="AH1145" s="322"/>
      <c r="AI1145" s="328"/>
      <c r="AJ1145" s="420" t="s">
        <v>142</v>
      </c>
      <c r="AK1145" s="328"/>
      <c r="AL1145" s="328"/>
      <c r="AM1145" s="210"/>
      <c r="AN1145" s="263"/>
      <c r="AO1145" s="263"/>
      <c r="AP1145" s="263"/>
      <c r="AQ1145" s="323"/>
      <c r="AR1145" s="323"/>
      <c r="AS1145" s="323"/>
      <c r="AT1145" s="323"/>
      <c r="AU1145" s="323"/>
      <c r="AV1145" s="323"/>
      <c r="AW1145" s="323"/>
      <c r="AX1145" s="323"/>
      <c r="AY1145" s="323"/>
      <c r="AZ1145" s="323"/>
    </row>
    <row r="1146" spans="1:52" s="61" customFormat="1" ht="15.75" hidden="1" customHeight="1" x14ac:dyDescent="0.25">
      <c r="A1146" s="197" t="str">
        <f>CONCATENATE(F1146,"-",C1146)</f>
        <v>393-006-042-00811</v>
      </c>
      <c r="B1146" s="261" t="str">
        <f>ТабТП[[#This Row],[Код ВЛ]]&amp;TRIM(ТабТП[[#This Row],[Наименование ТП]])</f>
        <v>393-006-042ТП 58-16 Дорожное в/ч 95043</v>
      </c>
      <c r="C1146" s="197" t="s">
        <v>998</v>
      </c>
      <c r="D1146" s="198" t="s">
        <v>3861</v>
      </c>
      <c r="E1146" s="206" t="str">
        <f>INDEX(ТабЛЭП[],MATCH(ТабТП[Код ПС]&amp;TRIM(G1146),ТабЛЭП[Ключ],0),7)</f>
        <v>Y00070</v>
      </c>
      <c r="F1146" s="278" t="str">
        <f>INDEX(ТабЛЭП[],MATCH(ТабТП[Код ПС]&amp;TRIM(G1146),ТабЛЭП[Ключ],0),1)</f>
        <v>393-006-042</v>
      </c>
      <c r="G1146" s="303" t="s">
        <v>222</v>
      </c>
      <c r="H1146" s="57" t="str">
        <f>INDEX(ТабПС[],MATCH(I1146,Подстанции,0),1)</f>
        <v>393-006</v>
      </c>
      <c r="I1146" s="447" t="s">
        <v>165</v>
      </c>
      <c r="J1146" s="328"/>
      <c r="K1146" s="328"/>
      <c r="L1146" s="328"/>
      <c r="M1146" s="328"/>
      <c r="N1146" s="328"/>
      <c r="O1146" s="328"/>
      <c r="P1146" s="328"/>
      <c r="Q1146" s="328"/>
      <c r="R1146" s="328"/>
      <c r="S1146" s="328"/>
      <c r="T1146" s="328"/>
      <c r="U1146" s="328"/>
      <c r="V1146" s="328"/>
      <c r="W1146" s="328"/>
      <c r="X1146" s="328"/>
      <c r="Y1146" s="328"/>
      <c r="Z1146" s="328"/>
      <c r="AA1146" s="328"/>
      <c r="AB1146" s="328"/>
      <c r="AC1146" s="328"/>
      <c r="AD1146" s="328"/>
      <c r="AE1146" s="328"/>
      <c r="AF1146" s="328"/>
      <c r="AG1146" s="328"/>
      <c r="AH1146" s="322"/>
      <c r="AI1146" s="328"/>
      <c r="AJ1146" s="330" t="s">
        <v>142</v>
      </c>
      <c r="AK1146" s="328"/>
      <c r="AL1146" s="328"/>
      <c r="AM1146" s="210"/>
      <c r="AN1146" s="263"/>
      <c r="AO1146" s="263"/>
      <c r="AP1146" s="263"/>
      <c r="AQ1146" s="323"/>
      <c r="AR1146" s="323"/>
      <c r="AS1146" s="323"/>
      <c r="AT1146" s="323"/>
      <c r="AU1146" s="323"/>
      <c r="AV1146" s="323"/>
      <c r="AW1146" s="323"/>
      <c r="AX1146" s="323"/>
      <c r="AY1146" s="323"/>
      <c r="AZ1146" s="323"/>
    </row>
    <row r="1147" spans="1:52" s="61" customFormat="1" ht="15.75" hidden="1" customHeight="1" x14ac:dyDescent="0.25">
      <c r="A1147" s="197" t="str">
        <f>CONCATENATE(F1147,"-",C1147)</f>
        <v>393-006-042-00812</v>
      </c>
      <c r="B1147" s="261" t="str">
        <f>ТабТП[[#This Row],[Код ВЛ]]&amp;TRIM(ТабТП[[#This Row],[Наименование ТП]])</f>
        <v>393-006-042ТП 58-18 кострово в/ч 95043 аб</v>
      </c>
      <c r="C1147" s="197" t="s">
        <v>999</v>
      </c>
      <c r="D1147" s="198" t="s">
        <v>3862</v>
      </c>
      <c r="E1147" s="206" t="str">
        <f>INDEX(ТабЛЭП[],MATCH(ТабТП[Код ПС]&amp;TRIM(G1147),ТабЛЭП[Ключ],0),7)</f>
        <v>Y00070</v>
      </c>
      <c r="F1147" s="257" t="str">
        <f>INDEX(ТабЛЭП[],MATCH(ТабТП[Код ПС]&amp;TRIM(G1147),ТабЛЭП[Ключ],0),1)</f>
        <v>393-006-042</v>
      </c>
      <c r="G1147" s="303" t="s">
        <v>222</v>
      </c>
      <c r="H1147" s="258" t="str">
        <f>INDEX(ТабПС[],MATCH(I1147,Подстанции,0),1)</f>
        <v>393-006</v>
      </c>
      <c r="I1147" s="447" t="s">
        <v>165</v>
      </c>
      <c r="J1147" s="328"/>
      <c r="K1147" s="328"/>
      <c r="L1147" s="328"/>
      <c r="M1147" s="328"/>
      <c r="N1147" s="328"/>
      <c r="O1147" s="328"/>
      <c r="P1147" s="328"/>
      <c r="Q1147" s="328"/>
      <c r="R1147" s="328"/>
      <c r="S1147" s="328"/>
      <c r="T1147" s="328"/>
      <c r="U1147" s="328"/>
      <c r="V1147" s="328"/>
      <c r="W1147" s="328"/>
      <c r="X1147" s="328"/>
      <c r="Y1147" s="328"/>
      <c r="Z1147" s="328"/>
      <c r="AA1147" s="328"/>
      <c r="AB1147" s="328"/>
      <c r="AC1147" s="328"/>
      <c r="AD1147" s="328"/>
      <c r="AE1147" s="328"/>
      <c r="AF1147" s="328"/>
      <c r="AG1147" s="328"/>
      <c r="AH1147" s="322"/>
      <c r="AI1147" s="328"/>
      <c r="AJ1147" s="330" t="s">
        <v>142</v>
      </c>
      <c r="AK1147" s="328"/>
      <c r="AL1147" s="328"/>
      <c r="AM1147" s="210"/>
      <c r="AN1147" s="263"/>
      <c r="AO1147" s="263"/>
      <c r="AP1147" s="263"/>
      <c r="AQ1147" s="323"/>
      <c r="AR1147" s="323"/>
      <c r="AS1147" s="323"/>
      <c r="AT1147" s="323"/>
      <c r="AU1147" s="323"/>
      <c r="AV1147" s="323"/>
      <c r="AW1147" s="323"/>
      <c r="AX1147" s="323"/>
      <c r="AY1147" s="323"/>
      <c r="AZ1147" s="323"/>
    </row>
    <row r="1148" spans="1:52" s="61" customFormat="1" ht="15.75" hidden="1" customHeight="1" x14ac:dyDescent="0.25">
      <c r="A1148" s="197" t="str">
        <f>CONCATENATE(F1148,"-",C1148)</f>
        <v>393-006-042-00813</v>
      </c>
      <c r="B1148" s="261" t="str">
        <f>ТабТП[[#This Row],[Код ВЛ]]&amp;TRIM(ТабТП[[#This Row],[Наименование ТП]])</f>
        <v>393-006-042ТП 58-19 Серегино</v>
      </c>
      <c r="C1148" s="197" t="s">
        <v>1000</v>
      </c>
      <c r="D1148" s="198" t="s">
        <v>3863</v>
      </c>
      <c r="E1148" s="206" t="str">
        <f>INDEX(ТабЛЭП[],MATCH(ТабТП[Код ПС]&amp;TRIM(G1148),ТабЛЭП[Ключ],0),7)</f>
        <v>Y00070</v>
      </c>
      <c r="F1148" s="257" t="str">
        <f>INDEX(ТабЛЭП[],MATCH(ТабТП[Код ПС]&amp;TRIM(G1148),ТабЛЭП[Ключ],0),1)</f>
        <v>393-006-042</v>
      </c>
      <c r="G1148" s="303" t="s">
        <v>222</v>
      </c>
      <c r="H1148" s="258" t="str">
        <f>INDEX(ТабПС[],MATCH(I1148,Подстанции,0),1)</f>
        <v>393-006</v>
      </c>
      <c r="I1148" s="447" t="s">
        <v>165</v>
      </c>
      <c r="J1148" s="328"/>
      <c r="K1148" s="328"/>
      <c r="L1148" s="328"/>
      <c r="M1148" s="328"/>
      <c r="N1148" s="328"/>
      <c r="O1148" s="328"/>
      <c r="P1148" s="328"/>
      <c r="Q1148" s="328"/>
      <c r="R1148" s="328"/>
      <c r="S1148" s="328"/>
      <c r="T1148" s="328"/>
      <c r="U1148" s="328"/>
      <c r="V1148" s="328"/>
      <c r="W1148" s="328"/>
      <c r="X1148" s="328"/>
      <c r="Y1148" s="328" t="s">
        <v>2218</v>
      </c>
      <c r="Z1148" s="328"/>
      <c r="AA1148" s="328"/>
      <c r="AB1148" s="328"/>
      <c r="AC1148" s="328"/>
      <c r="AD1148" s="328"/>
      <c r="AE1148" s="328"/>
      <c r="AF1148" s="328"/>
      <c r="AG1148" s="328"/>
      <c r="AH1148" s="322"/>
      <c r="AI1148" s="328"/>
      <c r="AJ1148" s="330" t="s">
        <v>142</v>
      </c>
      <c r="AK1148" s="328"/>
      <c r="AL1148" s="328"/>
      <c r="AM1148" s="210"/>
      <c r="AN1148" s="263"/>
      <c r="AO1148" s="263"/>
      <c r="AP1148" s="263"/>
      <c r="AQ1148" s="323"/>
      <c r="AR1148" s="323"/>
      <c r="AS1148" s="323"/>
      <c r="AT1148" s="323"/>
      <c r="AU1148" s="323"/>
      <c r="AV1148" s="323"/>
      <c r="AW1148" s="323"/>
      <c r="AX1148" s="323"/>
      <c r="AY1148" s="323"/>
      <c r="AZ1148" s="323"/>
    </row>
    <row r="1149" spans="1:52" s="61" customFormat="1" ht="15.75" hidden="1" customHeight="1" x14ac:dyDescent="0.25">
      <c r="A1149" s="197" t="str">
        <f>CONCATENATE(F1149,"-",C1149)</f>
        <v>393-006-042-00814</v>
      </c>
      <c r="B1149" s="261" t="str">
        <f>ТабТП[[#This Row],[Код ВЛ]]&amp;TRIM(ТабТП[[#This Row],[Наименование ТП]])</f>
        <v>393-006-042ТП 58-20 Кострово ЖКХ аб</v>
      </c>
      <c r="C1149" s="197" t="s">
        <v>1001</v>
      </c>
      <c r="D1149" s="198" t="s">
        <v>3864</v>
      </c>
      <c r="E1149" s="206" t="str">
        <f>INDEX(ТабЛЭП[],MATCH(ТабТП[Код ПС]&amp;TRIM(G1149),ТабЛЭП[Ключ],0),7)</f>
        <v>Y00070</v>
      </c>
      <c r="F1149" s="278" t="str">
        <f>INDEX(ТабЛЭП[],MATCH(ТабТП[Код ПС]&amp;TRIM(G1149),ТабЛЭП[Ключ],0),1)</f>
        <v>393-006-042</v>
      </c>
      <c r="G1149" s="303" t="s">
        <v>222</v>
      </c>
      <c r="H1149" s="280" t="str">
        <f>INDEX(ТабПС[],MATCH(I1149,Подстанции,0),1)</f>
        <v>393-006</v>
      </c>
      <c r="I1149" s="447" t="s">
        <v>165</v>
      </c>
      <c r="J1149" s="328"/>
      <c r="K1149" s="328"/>
      <c r="L1149" s="328"/>
      <c r="M1149" s="328"/>
      <c r="N1149" s="328"/>
      <c r="O1149" s="328"/>
      <c r="P1149" s="328"/>
      <c r="Q1149" s="328"/>
      <c r="R1149" s="328"/>
      <c r="S1149" s="328"/>
      <c r="T1149" s="328"/>
      <c r="U1149" s="328"/>
      <c r="V1149" s="328"/>
      <c r="W1149" s="328"/>
      <c r="X1149" s="328"/>
      <c r="Y1149" s="328" t="s">
        <v>2218</v>
      </c>
      <c r="Z1149" s="328"/>
      <c r="AA1149" s="328"/>
      <c r="AB1149" s="328"/>
      <c r="AC1149" s="328"/>
      <c r="AD1149" s="328"/>
      <c r="AE1149" s="328"/>
      <c r="AF1149" s="328"/>
      <c r="AG1149" s="328"/>
      <c r="AH1149" s="322"/>
      <c r="AI1149" s="328"/>
      <c r="AJ1149" s="420" t="s">
        <v>142</v>
      </c>
      <c r="AK1149" s="328"/>
      <c r="AL1149" s="328"/>
      <c r="AM1149" s="210"/>
      <c r="AN1149" s="263"/>
      <c r="AO1149" s="263"/>
      <c r="AP1149" s="263"/>
      <c r="AQ1149" s="323"/>
      <c r="AR1149" s="323"/>
      <c r="AS1149" s="323"/>
      <c r="AT1149" s="323"/>
      <c r="AU1149" s="323"/>
      <c r="AV1149" s="323"/>
      <c r="AW1149" s="323"/>
      <c r="AX1149" s="323"/>
      <c r="AY1149" s="323"/>
      <c r="AZ1149" s="323"/>
    </row>
    <row r="1150" spans="1:52" s="61" customFormat="1" ht="15.75" hidden="1" customHeight="1" x14ac:dyDescent="0.25">
      <c r="A1150" s="281" t="str">
        <f>CONCATENATE(F1150,"-",C1150)</f>
        <v>393-007-043-00815</v>
      </c>
      <c r="B1150" s="261" t="str">
        <f>ТабТП[[#This Row],[Код ВЛ]]&amp;TRIM(ТабТП[[#This Row],[Наименование ТП]])</f>
        <v>393-007-043ТП 164-01 МОЯнтарный ГО аб</v>
      </c>
      <c r="C1150" s="281" t="s">
        <v>1002</v>
      </c>
      <c r="D1150" s="196" t="s">
        <v>3865</v>
      </c>
      <c r="E1150" s="281" t="str">
        <f>INDEX(ТабЛЭП[],MATCH(ТабТП[Код ПС]&amp;TRIM(G1150),ТабЛЭП[Ключ],0),7)</f>
        <v>Y00071</v>
      </c>
      <c r="F1150" s="278" t="str">
        <f>INDEX(ТабЛЭП[],MATCH(ТабТП[Код ПС]&amp;TRIM(G1150),ТабЛЭП[Ключ],0),1)</f>
        <v>393-007-043</v>
      </c>
      <c r="G1150" s="303" t="s">
        <v>289</v>
      </c>
      <c r="H1150" s="258" t="str">
        <f>INDEX(ТабПС[],MATCH(I1150,Подстанции,0),1)</f>
        <v>393-007</v>
      </c>
      <c r="I1150" s="447" t="s">
        <v>248</v>
      </c>
      <c r="J1150" s="328"/>
      <c r="K1150" s="328"/>
      <c r="L1150" s="328"/>
      <c r="M1150" s="328"/>
      <c r="N1150" s="328"/>
      <c r="O1150" s="328"/>
      <c r="P1150" s="328"/>
      <c r="Q1150" s="328"/>
      <c r="R1150" s="328"/>
      <c r="S1150" s="328"/>
      <c r="T1150" s="328"/>
      <c r="U1150" s="328"/>
      <c r="V1150" s="328"/>
      <c r="W1150" s="328"/>
      <c r="X1150" s="328"/>
      <c r="Y1150" s="328"/>
      <c r="Z1150" s="328"/>
      <c r="AA1150" s="328"/>
      <c r="AB1150" s="328"/>
      <c r="AC1150" s="328"/>
      <c r="AD1150" s="328"/>
      <c r="AE1150" s="328"/>
      <c r="AF1150" s="328"/>
      <c r="AG1150" s="328"/>
      <c r="AH1150" s="322"/>
      <c r="AI1150" s="328"/>
      <c r="AJ1150" s="330" t="s">
        <v>143</v>
      </c>
      <c r="AK1150" s="328"/>
      <c r="AL1150" s="328"/>
      <c r="AM1150" s="210"/>
      <c r="AN1150" s="263"/>
      <c r="AO1150" s="263"/>
      <c r="AP1150" s="263"/>
      <c r="AQ1150" s="323"/>
      <c r="AR1150" s="323"/>
      <c r="AS1150" s="323"/>
      <c r="AT1150" s="323"/>
      <c r="AU1150" s="323"/>
      <c r="AV1150" s="323"/>
      <c r="AW1150" s="323"/>
      <c r="AX1150" s="323"/>
      <c r="AY1150" s="323"/>
      <c r="AZ1150" s="323"/>
    </row>
    <row r="1151" spans="1:52" s="61" customFormat="1" ht="15.75" hidden="1" customHeight="1" x14ac:dyDescent="0.25">
      <c r="A1151" s="281" t="str">
        <f>CONCATENATE(F1151,"-",C1151)</f>
        <v>393-007-043-00816</v>
      </c>
      <c r="B1151" s="261" t="str">
        <f>ТабТП[[#This Row],[Код ВЛ]]&amp;TRIM(ТабТП[[#This Row],[Наименование ТП]])</f>
        <v>393-007-043ТП 164-02 Т-1 Янтарный МОЯнтарный ГО</v>
      </c>
      <c r="C1151" s="281" t="s">
        <v>1003</v>
      </c>
      <c r="D1151" s="196" t="s">
        <v>3866</v>
      </c>
      <c r="E1151" s="281" t="str">
        <f>INDEX(ТабЛЭП[],MATCH(ТабТП[Код ПС]&amp;TRIM(G1151),ТабЛЭП[Ключ],0),7)</f>
        <v>Y00071</v>
      </c>
      <c r="F1151" s="278" t="str">
        <f>INDEX(ТабЛЭП[],MATCH(ТабТП[Код ПС]&amp;TRIM(G1151),ТабЛЭП[Ключ],0),1)</f>
        <v>393-007-043</v>
      </c>
      <c r="G1151" s="303" t="s">
        <v>289</v>
      </c>
      <c r="H1151" s="280" t="str">
        <f>INDEX(ТабПС[],MATCH(I1151,Подстанции,0),1)</f>
        <v>393-007</v>
      </c>
      <c r="I1151" s="447" t="s">
        <v>248</v>
      </c>
      <c r="J1151" s="328"/>
      <c r="K1151" s="328"/>
      <c r="L1151" s="328"/>
      <c r="M1151" s="328"/>
      <c r="N1151" s="328"/>
      <c r="O1151" s="328"/>
      <c r="P1151" s="328"/>
      <c r="Q1151" s="328"/>
      <c r="R1151" s="328"/>
      <c r="S1151" s="328"/>
      <c r="T1151" s="328"/>
      <c r="U1151" s="328"/>
      <c r="V1151" s="328"/>
      <c r="W1151" s="328"/>
      <c r="X1151" s="328"/>
      <c r="Y1151" s="328"/>
      <c r="Z1151" s="328"/>
      <c r="AA1151" s="328"/>
      <c r="AB1151" s="328"/>
      <c r="AC1151" s="328"/>
      <c r="AD1151" s="328"/>
      <c r="AE1151" s="328"/>
      <c r="AF1151" s="328"/>
      <c r="AG1151" s="328"/>
      <c r="AH1151" s="322"/>
      <c r="AI1151" s="328"/>
      <c r="AJ1151" s="420" t="s">
        <v>143</v>
      </c>
      <c r="AK1151" s="328"/>
      <c r="AL1151" s="328"/>
      <c r="AM1151" s="210"/>
      <c r="AN1151" s="263"/>
      <c r="AO1151" s="263"/>
      <c r="AP1151" s="263"/>
      <c r="AQ1151" s="323"/>
      <c r="AR1151" s="323"/>
      <c r="AS1151" s="323"/>
      <c r="AT1151" s="323"/>
      <c r="AU1151" s="323"/>
      <c r="AV1151" s="323"/>
      <c r="AW1151" s="323"/>
      <c r="AX1151" s="323"/>
      <c r="AY1151" s="323"/>
      <c r="AZ1151" s="323"/>
    </row>
    <row r="1152" spans="1:52" s="61" customFormat="1" ht="15.75" hidden="1" customHeight="1" x14ac:dyDescent="0.25">
      <c r="A1152" s="281" t="str">
        <f>CONCATENATE(F1152,"-",C1152)</f>
        <v>393-007-043-00817</v>
      </c>
      <c r="B1152" s="261" t="str">
        <f>ТабТП[[#This Row],[Код ВЛ]]&amp;TRIM(ТабТП[[#This Row],[Наименование ТП]])</f>
        <v>393-007-043ТП 164-02 Т-2 МОЯнтарный ГО аб</v>
      </c>
      <c r="C1152" s="281" t="s">
        <v>1004</v>
      </c>
      <c r="D1152" s="196" t="s">
        <v>3867</v>
      </c>
      <c r="E1152" s="281" t="str">
        <f>INDEX(ТабЛЭП[],MATCH(ТабТП[Код ПС]&amp;TRIM(G1152),ТабЛЭП[Ключ],0),7)</f>
        <v>Y00071</v>
      </c>
      <c r="F1152" s="278" t="str">
        <f>INDEX(ТабЛЭП[],MATCH(ТабТП[Код ПС]&amp;TRIM(G1152),ТабЛЭП[Ключ],0),1)</f>
        <v>393-007-043</v>
      </c>
      <c r="G1152" s="303" t="s">
        <v>289</v>
      </c>
      <c r="H1152" s="57" t="str">
        <f>INDEX(ТабПС[],MATCH(I1152,Подстанции,0),1)</f>
        <v>393-007</v>
      </c>
      <c r="I1152" s="447" t="s">
        <v>248</v>
      </c>
      <c r="J1152" s="328"/>
      <c r="K1152" s="328"/>
      <c r="L1152" s="328"/>
      <c r="M1152" s="328"/>
      <c r="N1152" s="328"/>
      <c r="O1152" s="328"/>
      <c r="P1152" s="328"/>
      <c r="Q1152" s="328"/>
      <c r="R1152" s="328"/>
      <c r="S1152" s="328"/>
      <c r="T1152" s="328"/>
      <c r="U1152" s="328"/>
      <c r="V1152" s="328"/>
      <c r="W1152" s="328"/>
      <c r="X1152" s="328"/>
      <c r="Y1152" s="328"/>
      <c r="Z1152" s="328"/>
      <c r="AA1152" s="328"/>
      <c r="AB1152" s="328"/>
      <c r="AC1152" s="328"/>
      <c r="AD1152" s="328"/>
      <c r="AE1152" s="328"/>
      <c r="AF1152" s="328"/>
      <c r="AG1152" s="328"/>
      <c r="AH1152" s="322"/>
      <c r="AI1152" s="328"/>
      <c r="AJ1152" s="330" t="s">
        <v>143</v>
      </c>
      <c r="AK1152" s="328"/>
      <c r="AL1152" s="328"/>
      <c r="AM1152" s="210"/>
      <c r="AN1152" s="263"/>
      <c r="AO1152" s="263"/>
      <c r="AP1152" s="263"/>
      <c r="AQ1152" s="323"/>
      <c r="AR1152" s="323"/>
      <c r="AS1152" s="323"/>
      <c r="AT1152" s="323"/>
      <c r="AU1152" s="323"/>
      <c r="AV1152" s="323"/>
      <c r="AW1152" s="323"/>
      <c r="AX1152" s="323"/>
      <c r="AY1152" s="323"/>
      <c r="AZ1152" s="323"/>
    </row>
    <row r="1153" spans="1:52" s="61" customFormat="1" ht="15.75" hidden="1" customHeight="1" x14ac:dyDescent="0.25">
      <c r="A1153" s="281" t="str">
        <f>CONCATENATE(F1153,"-",C1153)</f>
        <v>393-007-043-00818</v>
      </c>
      <c r="B1153" s="261" t="str">
        <f>ТабТП[[#This Row],[Код ВЛ]]&amp;TRIM(ТабТП[[#This Row],[Наименование ТП]])</f>
        <v>393-007-043ТП 164-03 Т-1 Янтарный</v>
      </c>
      <c r="C1153" s="281" t="s">
        <v>1005</v>
      </c>
      <c r="D1153" s="196" t="s">
        <v>3868</v>
      </c>
      <c r="E1153" s="281" t="str">
        <f>INDEX(ТабЛЭП[],MATCH(ТабТП[Код ПС]&amp;TRIM(G1153),ТабЛЭП[Ключ],0),7)</f>
        <v>Y00071</v>
      </c>
      <c r="F1153" s="278" t="str">
        <f>INDEX(ТабЛЭП[],MATCH(ТабТП[Код ПС]&amp;TRIM(G1153),ТабЛЭП[Ключ],0),1)</f>
        <v>393-007-043</v>
      </c>
      <c r="G1153" s="303" t="s">
        <v>289</v>
      </c>
      <c r="H1153" s="57" t="str">
        <f>INDEX(ТабПС[],MATCH(I1153,Подстанции,0),1)</f>
        <v>393-007</v>
      </c>
      <c r="I1153" s="447" t="s">
        <v>248</v>
      </c>
      <c r="J1153" s="328"/>
      <c r="K1153" s="328"/>
      <c r="L1153" s="328"/>
      <c r="M1153" s="328"/>
      <c r="N1153" s="328"/>
      <c r="O1153" s="328"/>
      <c r="P1153" s="328"/>
      <c r="Q1153" s="328"/>
      <c r="R1153" s="328"/>
      <c r="S1153" s="328"/>
      <c r="T1153" s="328"/>
      <c r="U1153" s="328"/>
      <c r="V1153" s="328"/>
      <c r="W1153" s="328"/>
      <c r="X1153" s="328"/>
      <c r="Y1153" s="328"/>
      <c r="Z1153" s="328"/>
      <c r="AA1153" s="328"/>
      <c r="AB1153" s="328"/>
      <c r="AC1153" s="328"/>
      <c r="AD1153" s="328"/>
      <c r="AE1153" s="328"/>
      <c r="AF1153" s="328"/>
      <c r="AG1153" s="328"/>
      <c r="AH1153" s="322"/>
      <c r="AI1153" s="328"/>
      <c r="AJ1153" s="330" t="s">
        <v>143</v>
      </c>
      <c r="AK1153" s="328"/>
      <c r="AL1153" s="328"/>
      <c r="AM1153" s="210"/>
      <c r="AN1153" s="263"/>
      <c r="AO1153" s="263"/>
      <c r="AP1153" s="263"/>
      <c r="AQ1153" s="323"/>
      <c r="AR1153" s="323"/>
      <c r="AS1153" s="323"/>
      <c r="AT1153" s="323"/>
      <c r="AU1153" s="323"/>
      <c r="AV1153" s="323"/>
      <c r="AW1153" s="323"/>
      <c r="AX1153" s="323"/>
      <c r="AY1153" s="323"/>
      <c r="AZ1153" s="323"/>
    </row>
    <row r="1154" spans="1:52" s="61" customFormat="1" ht="15.75" hidden="1" customHeight="1" x14ac:dyDescent="0.25">
      <c r="A1154" s="281" t="str">
        <f>CONCATENATE(F1154,"-",C1154)</f>
        <v>393-007-043-00819</v>
      </c>
      <c r="B1154" s="261" t="str">
        <f>ТабТП[[#This Row],[Код ВЛ]]&amp;TRIM(ТабТП[[#This Row],[Наименование ТП]])</f>
        <v>393-007-043ТП 164-03 Т-2 Янтарный</v>
      </c>
      <c r="C1154" s="281" t="s">
        <v>1006</v>
      </c>
      <c r="D1154" s="196" t="s">
        <v>3869</v>
      </c>
      <c r="E1154" s="281" t="str">
        <f>INDEX(ТабЛЭП[],MATCH(ТабТП[Код ПС]&amp;TRIM(G1154),ТабЛЭП[Ключ],0),7)</f>
        <v>Y00071</v>
      </c>
      <c r="F1154" s="8" t="str">
        <f>INDEX(ТабЛЭП[],MATCH(ТабТП[Код ПС]&amp;TRIM(G1154),ТабЛЭП[Ключ],0),1)</f>
        <v>393-007-043</v>
      </c>
      <c r="G1154" s="303" t="s">
        <v>289</v>
      </c>
      <c r="H1154" s="57" t="str">
        <f>INDEX(ТабПС[],MATCH(I1154,Подстанции,0),1)</f>
        <v>393-007</v>
      </c>
      <c r="I1154" s="447" t="s">
        <v>248</v>
      </c>
      <c r="J1154" s="328"/>
      <c r="K1154" s="328"/>
      <c r="L1154" s="328"/>
      <c r="M1154" s="328"/>
      <c r="N1154" s="328"/>
      <c r="O1154" s="328"/>
      <c r="P1154" s="328"/>
      <c r="Q1154" s="328"/>
      <c r="R1154" s="328"/>
      <c r="S1154" s="328"/>
      <c r="T1154" s="328"/>
      <c r="U1154" s="328"/>
      <c r="V1154" s="328"/>
      <c r="W1154" s="328"/>
      <c r="X1154" s="328"/>
      <c r="Y1154" s="328"/>
      <c r="Z1154" s="328"/>
      <c r="AA1154" s="328"/>
      <c r="AB1154" s="328"/>
      <c r="AC1154" s="328"/>
      <c r="AD1154" s="328"/>
      <c r="AE1154" s="328"/>
      <c r="AF1154" s="328"/>
      <c r="AG1154" s="328"/>
      <c r="AH1154" s="322"/>
      <c r="AI1154" s="328"/>
      <c r="AJ1154" s="330" t="s">
        <v>143</v>
      </c>
      <c r="AK1154" s="328"/>
      <c r="AL1154" s="328"/>
      <c r="AM1154" s="210"/>
      <c r="AN1154" s="263"/>
      <c r="AO1154" s="263"/>
      <c r="AP1154" s="263"/>
      <c r="AQ1154" s="323"/>
      <c r="AR1154" s="323"/>
      <c r="AS1154" s="323"/>
      <c r="AT1154" s="323"/>
      <c r="AU1154" s="323"/>
      <c r="AV1154" s="323"/>
      <c r="AW1154" s="323"/>
      <c r="AX1154" s="323"/>
      <c r="AY1154" s="323"/>
      <c r="AZ1154" s="323"/>
    </row>
    <row r="1155" spans="1:52" s="61" customFormat="1" ht="15.75" hidden="1" customHeight="1" x14ac:dyDescent="0.25">
      <c r="A1155" s="281" t="str">
        <f>CONCATENATE(F1155,"-",C1155)</f>
        <v>393-007-043-00820</v>
      </c>
      <c r="B1155" s="261" t="str">
        <f>ТабТП[[#This Row],[Код ВЛ]]&amp;TRIM(ТабТП[[#This Row],[Наименование ТП]])</f>
        <v>393-007-043ТП 164-04 Т-1 Янтарный</v>
      </c>
      <c r="C1155" s="281" t="s">
        <v>1007</v>
      </c>
      <c r="D1155" s="196" t="s">
        <v>3870</v>
      </c>
      <c r="E1155" s="281" t="str">
        <f>INDEX(ТабЛЭП[],MATCH(ТабТП[Код ПС]&amp;TRIM(G1155),ТабЛЭП[Ключ],0),7)</f>
        <v>Y00071</v>
      </c>
      <c r="F1155" s="8" t="str">
        <f>INDEX(ТабЛЭП[],MATCH(ТабТП[Код ПС]&amp;TRIM(G1155),ТабЛЭП[Ключ],0),1)</f>
        <v>393-007-043</v>
      </c>
      <c r="G1155" s="303" t="s">
        <v>289</v>
      </c>
      <c r="H1155" s="57" t="str">
        <f>INDEX(ТабПС[],MATCH(I1155,Подстанции,0),1)</f>
        <v>393-007</v>
      </c>
      <c r="I1155" s="447" t="s">
        <v>248</v>
      </c>
      <c r="J1155" s="328"/>
      <c r="K1155" s="328"/>
      <c r="L1155" s="328"/>
      <c r="M1155" s="328"/>
      <c r="N1155" s="328"/>
      <c r="O1155" s="328"/>
      <c r="P1155" s="328"/>
      <c r="Q1155" s="328"/>
      <c r="R1155" s="328"/>
      <c r="S1155" s="328"/>
      <c r="T1155" s="328"/>
      <c r="U1155" s="328"/>
      <c r="V1155" s="328"/>
      <c r="W1155" s="328"/>
      <c r="X1155" s="328"/>
      <c r="Y1155" s="328"/>
      <c r="Z1155" s="328"/>
      <c r="AA1155" s="328"/>
      <c r="AB1155" s="328"/>
      <c r="AC1155" s="328"/>
      <c r="AD1155" s="328"/>
      <c r="AE1155" s="328"/>
      <c r="AF1155" s="328"/>
      <c r="AG1155" s="328"/>
      <c r="AH1155" s="322"/>
      <c r="AI1155" s="328"/>
      <c r="AJ1155" s="330" t="s">
        <v>143</v>
      </c>
      <c r="AK1155" s="328"/>
      <c r="AL1155" s="328"/>
      <c r="AM1155" s="210"/>
      <c r="AN1155" s="263"/>
      <c r="AO1155" s="263"/>
      <c r="AP1155" s="263"/>
      <c r="AQ1155" s="323"/>
      <c r="AR1155" s="323"/>
      <c r="AS1155" s="323"/>
      <c r="AT1155" s="323"/>
      <c r="AU1155" s="323"/>
      <c r="AV1155" s="323"/>
      <c r="AW1155" s="323"/>
      <c r="AX1155" s="323"/>
      <c r="AY1155" s="323"/>
      <c r="AZ1155" s="323"/>
    </row>
    <row r="1156" spans="1:52" s="61" customFormat="1" ht="15.75" hidden="1" customHeight="1" x14ac:dyDescent="0.25">
      <c r="A1156" s="281" t="str">
        <f>CONCATENATE(F1156,"-",C1156)</f>
        <v>393-007-043-00821</v>
      </c>
      <c r="B1156" s="261" t="str">
        <f>ТабТП[[#This Row],[Код ВЛ]]&amp;TRIM(ТабТП[[#This Row],[Наименование ТП]])</f>
        <v>393-007-043ТП 164-05 Т-1 Янтарный</v>
      </c>
      <c r="C1156" s="281" t="s">
        <v>1008</v>
      </c>
      <c r="D1156" s="196" t="s">
        <v>3871</v>
      </c>
      <c r="E1156" s="281" t="str">
        <f>INDEX(ТабЛЭП[],MATCH(ТабТП[Код ПС]&amp;TRIM(G1156),ТабЛЭП[Ключ],0),7)</f>
        <v>Y00071</v>
      </c>
      <c r="F1156" s="8" t="str">
        <f>INDEX(ТабЛЭП[],MATCH(ТабТП[Код ПС]&amp;TRIM(G1156),ТабЛЭП[Ключ],0),1)</f>
        <v>393-007-043</v>
      </c>
      <c r="G1156" s="303" t="s">
        <v>289</v>
      </c>
      <c r="H1156" s="57" t="str">
        <f>INDEX(ТабПС[],MATCH(I1156,Подстанции,0),1)</f>
        <v>393-007</v>
      </c>
      <c r="I1156" s="447" t="s">
        <v>248</v>
      </c>
      <c r="J1156" s="328"/>
      <c r="K1156" s="328"/>
      <c r="L1156" s="328"/>
      <c r="M1156" s="328"/>
      <c r="N1156" s="328"/>
      <c r="O1156" s="328"/>
      <c r="P1156" s="328"/>
      <c r="Q1156" s="328"/>
      <c r="R1156" s="328"/>
      <c r="S1156" s="328"/>
      <c r="T1156" s="328"/>
      <c r="U1156" s="328"/>
      <c r="V1156" s="328"/>
      <c r="W1156" s="328"/>
      <c r="X1156" s="328"/>
      <c r="Y1156" s="328"/>
      <c r="Z1156" s="328"/>
      <c r="AA1156" s="328"/>
      <c r="AB1156" s="328"/>
      <c r="AC1156" s="328"/>
      <c r="AD1156" s="328"/>
      <c r="AE1156" s="328"/>
      <c r="AF1156" s="328"/>
      <c r="AG1156" s="328"/>
      <c r="AH1156" s="322"/>
      <c r="AI1156" s="328"/>
      <c r="AJ1156" s="330" t="s">
        <v>143</v>
      </c>
      <c r="AK1156" s="328"/>
      <c r="AL1156" s="328"/>
      <c r="AM1156" s="210"/>
      <c r="AN1156" s="263"/>
      <c r="AO1156" s="263"/>
      <c r="AP1156" s="263"/>
      <c r="AQ1156" s="323"/>
      <c r="AR1156" s="323"/>
      <c r="AS1156" s="323"/>
      <c r="AT1156" s="323"/>
      <c r="AU1156" s="323"/>
      <c r="AV1156" s="323"/>
      <c r="AW1156" s="323"/>
      <c r="AX1156" s="323"/>
      <c r="AY1156" s="323"/>
      <c r="AZ1156" s="323"/>
    </row>
    <row r="1157" spans="1:52" s="61" customFormat="1" ht="15.75" hidden="1" customHeight="1" x14ac:dyDescent="0.25">
      <c r="A1157" s="281" t="str">
        <f>CONCATENATE(F1157,"-",C1157)</f>
        <v>393-007-043-00822</v>
      </c>
      <c r="B1157" s="261" t="str">
        <f>ТабТП[[#This Row],[Код ВЛ]]&amp;TRIM(ТабТП[[#This Row],[Наименование ТП]])</f>
        <v>393-007-043ТП 164-05 Т-2 Янтарный</v>
      </c>
      <c r="C1157" s="281" t="s">
        <v>1009</v>
      </c>
      <c r="D1157" s="196" t="s">
        <v>3872</v>
      </c>
      <c r="E1157" s="281" t="str">
        <f>INDEX(ТабЛЭП[],MATCH(ТабТП[Код ПС]&amp;TRIM(G1157),ТабЛЭП[Ключ],0),7)</f>
        <v>Y00071</v>
      </c>
      <c r="F1157" s="8" t="str">
        <f>INDEX(ТабЛЭП[],MATCH(ТабТП[Код ПС]&amp;TRIM(G1157),ТабЛЭП[Ключ],0),1)</f>
        <v>393-007-043</v>
      </c>
      <c r="G1157" s="303" t="s">
        <v>289</v>
      </c>
      <c r="H1157" s="57" t="str">
        <f>INDEX(ТабПС[],MATCH(I1157,Подстанции,0),1)</f>
        <v>393-007</v>
      </c>
      <c r="I1157" s="447" t="s">
        <v>248</v>
      </c>
      <c r="J1157" s="328"/>
      <c r="K1157" s="328"/>
      <c r="L1157" s="328"/>
      <c r="M1157" s="328"/>
      <c r="N1157" s="328"/>
      <c r="O1157" s="328"/>
      <c r="P1157" s="328"/>
      <c r="Q1157" s="328"/>
      <c r="R1157" s="328"/>
      <c r="S1157" s="328"/>
      <c r="T1157" s="328"/>
      <c r="U1157" s="328"/>
      <c r="V1157" s="328"/>
      <c r="W1157" s="328"/>
      <c r="X1157" s="328"/>
      <c r="Y1157" s="328"/>
      <c r="Z1157" s="328"/>
      <c r="AA1157" s="328"/>
      <c r="AB1157" s="328"/>
      <c r="AC1157" s="328"/>
      <c r="AD1157" s="328"/>
      <c r="AE1157" s="328"/>
      <c r="AF1157" s="328"/>
      <c r="AG1157" s="328"/>
      <c r="AH1157" s="322"/>
      <c r="AI1157" s="328"/>
      <c r="AJ1157" s="330" t="s">
        <v>143</v>
      </c>
      <c r="AK1157" s="328"/>
      <c r="AL1157" s="328"/>
      <c r="AM1157" s="210"/>
      <c r="AN1157" s="263"/>
      <c r="AO1157" s="263"/>
      <c r="AP1157" s="263"/>
      <c r="AQ1157" s="323"/>
      <c r="AR1157" s="323"/>
      <c r="AS1157" s="323"/>
      <c r="AT1157" s="323"/>
      <c r="AU1157" s="323"/>
      <c r="AV1157" s="323"/>
      <c r="AW1157" s="323"/>
      <c r="AX1157" s="323"/>
      <c r="AY1157" s="323"/>
      <c r="AZ1157" s="323"/>
    </row>
    <row r="1158" spans="1:52" s="61" customFormat="1" ht="15.75" hidden="1" customHeight="1" x14ac:dyDescent="0.25">
      <c r="A1158" s="281" t="str">
        <f>CONCATENATE(F1158,"-",C1158)</f>
        <v>393-007-043-00823</v>
      </c>
      <c r="B1158" s="261" t="str">
        <f>ТабТП[[#This Row],[Код ВЛ]]&amp;TRIM(ТабТП[[#This Row],[Наименование ТП]])</f>
        <v>393-007-043ТП 164-06 Покровское</v>
      </c>
      <c r="C1158" s="281" t="s">
        <v>1010</v>
      </c>
      <c r="D1158" s="196" t="s">
        <v>3873</v>
      </c>
      <c r="E1158" s="281" t="str">
        <f>INDEX(ТабЛЭП[],MATCH(ТабТП[Код ПС]&amp;TRIM(G1158),ТабЛЭП[Ключ],0),7)</f>
        <v>Y00071</v>
      </c>
      <c r="F1158" s="8" t="str">
        <f>INDEX(ТабЛЭП[],MATCH(ТабТП[Код ПС]&amp;TRIM(G1158),ТабЛЭП[Ключ],0),1)</f>
        <v>393-007-043</v>
      </c>
      <c r="G1158" s="303" t="s">
        <v>289</v>
      </c>
      <c r="H1158" s="57" t="str">
        <f>INDEX(ТабПС[],MATCH(I1158,Подстанции,0),1)</f>
        <v>393-007</v>
      </c>
      <c r="I1158" s="447" t="s">
        <v>248</v>
      </c>
      <c r="J1158" s="328"/>
      <c r="K1158" s="328"/>
      <c r="L1158" s="328"/>
      <c r="M1158" s="328"/>
      <c r="N1158" s="328"/>
      <c r="O1158" s="328"/>
      <c r="P1158" s="328"/>
      <c r="Q1158" s="328"/>
      <c r="R1158" s="328"/>
      <c r="S1158" s="328"/>
      <c r="T1158" s="328"/>
      <c r="U1158" s="328"/>
      <c r="V1158" s="328"/>
      <c r="W1158" s="328"/>
      <c r="X1158" s="328"/>
      <c r="Y1158" s="328"/>
      <c r="Z1158" s="328"/>
      <c r="AA1158" s="328"/>
      <c r="AB1158" s="328"/>
      <c r="AC1158" s="328"/>
      <c r="AD1158" s="328"/>
      <c r="AE1158" s="328"/>
      <c r="AF1158" s="328"/>
      <c r="AG1158" s="328"/>
      <c r="AH1158" s="322"/>
      <c r="AI1158" s="328"/>
      <c r="AJ1158" s="330" t="s">
        <v>143</v>
      </c>
      <c r="AK1158" s="328"/>
      <c r="AL1158" s="328"/>
      <c r="AM1158" s="210"/>
      <c r="AN1158" s="263"/>
      <c r="AO1158" s="263"/>
      <c r="AP1158" s="263"/>
      <c r="AQ1158" s="323"/>
      <c r="AR1158" s="323"/>
      <c r="AS1158" s="323"/>
      <c r="AT1158" s="323"/>
      <c r="AU1158" s="323"/>
      <c r="AV1158" s="323"/>
      <c r="AW1158" s="323"/>
      <c r="AX1158" s="323"/>
      <c r="AY1158" s="323"/>
      <c r="AZ1158" s="323"/>
    </row>
    <row r="1159" spans="1:52" s="61" customFormat="1" ht="15.75" hidden="1" customHeight="1" x14ac:dyDescent="0.25">
      <c r="A1159" s="281" t="str">
        <f>CONCATENATE(F1159,"-",C1159)</f>
        <v>393-007-043-00824</v>
      </c>
      <c r="B1159" s="261" t="str">
        <f>ТабТП[[#This Row],[Код ВЛ]]&amp;TRIM(ТабТП[[#This Row],[Наименование ТП]])</f>
        <v>393-007-043ТП 164-06 Т-1 Покровское</v>
      </c>
      <c r="C1159" s="281" t="s">
        <v>1011</v>
      </c>
      <c r="D1159" s="196" t="s">
        <v>3874</v>
      </c>
      <c r="E1159" s="281" t="str">
        <f>INDEX(ТабЛЭП[],MATCH(ТабТП[Код ПС]&amp;TRIM(G1159),ТабЛЭП[Ключ],0),7)</f>
        <v>Y00071</v>
      </c>
      <c r="F1159" s="8" t="str">
        <f>INDEX(ТабЛЭП[],MATCH(ТабТП[Код ПС]&amp;TRIM(G1159),ТабЛЭП[Ключ],0),1)</f>
        <v>393-007-043</v>
      </c>
      <c r="G1159" s="303" t="s">
        <v>289</v>
      </c>
      <c r="H1159" s="57" t="str">
        <f>INDEX(ТабПС[],MATCH(I1159,Подстанции,0),1)</f>
        <v>393-007</v>
      </c>
      <c r="I1159" s="447" t="s">
        <v>248</v>
      </c>
      <c r="J1159" s="328"/>
      <c r="K1159" s="328"/>
      <c r="L1159" s="328"/>
      <c r="M1159" s="328"/>
      <c r="N1159" s="328"/>
      <c r="O1159" s="328"/>
      <c r="P1159" s="328"/>
      <c r="Q1159" s="328"/>
      <c r="R1159" s="328"/>
      <c r="S1159" s="328"/>
      <c r="T1159" s="328"/>
      <c r="U1159" s="328"/>
      <c r="V1159" s="328"/>
      <c r="W1159" s="328"/>
      <c r="X1159" s="328"/>
      <c r="Y1159" s="328"/>
      <c r="Z1159" s="328"/>
      <c r="AA1159" s="328"/>
      <c r="AB1159" s="328"/>
      <c r="AC1159" s="328"/>
      <c r="AD1159" s="328"/>
      <c r="AE1159" s="328"/>
      <c r="AF1159" s="328"/>
      <c r="AG1159" s="328"/>
      <c r="AH1159" s="322"/>
      <c r="AI1159" s="328"/>
      <c r="AJ1159" s="330" t="s">
        <v>143</v>
      </c>
      <c r="AK1159" s="328"/>
      <c r="AL1159" s="328"/>
      <c r="AM1159" s="210"/>
      <c r="AN1159" s="263"/>
      <c r="AO1159" s="263"/>
      <c r="AP1159" s="263"/>
      <c r="AQ1159" s="323"/>
      <c r="AR1159" s="323"/>
      <c r="AS1159" s="323"/>
      <c r="AT1159" s="323"/>
      <c r="AU1159" s="323"/>
      <c r="AV1159" s="323"/>
      <c r="AW1159" s="323"/>
      <c r="AX1159" s="323"/>
      <c r="AY1159" s="323"/>
      <c r="AZ1159" s="323"/>
    </row>
    <row r="1160" spans="1:52" s="61" customFormat="1" ht="15.75" hidden="1" customHeight="1" x14ac:dyDescent="0.25">
      <c r="A1160" s="281" t="str">
        <f>CONCATENATE(F1160,"-",C1160)</f>
        <v>393-007-043-00825</v>
      </c>
      <c r="B1160" s="261" t="str">
        <f>ТабТП[[#This Row],[Код ВЛ]]&amp;TRIM(ТабТП[[#This Row],[Наименование ТП]])</f>
        <v>393-007-043ТП 164-07 Покровское</v>
      </c>
      <c r="C1160" s="281" t="s">
        <v>1012</v>
      </c>
      <c r="D1160" s="196" t="s">
        <v>3875</v>
      </c>
      <c r="E1160" s="281" t="str">
        <f>INDEX(ТабЛЭП[],MATCH(ТабТП[Код ПС]&amp;TRIM(G1160),ТабЛЭП[Ключ],0),7)</f>
        <v>Y00071</v>
      </c>
      <c r="F1160" s="278" t="str">
        <f>INDEX(ТабЛЭП[],MATCH(ТабТП[Код ПС]&amp;TRIM(G1160),ТабЛЭП[Ключ],0),1)</f>
        <v>393-007-043</v>
      </c>
      <c r="G1160" s="303" t="s">
        <v>289</v>
      </c>
      <c r="H1160" s="280" t="str">
        <f>INDEX(ТабПС[],MATCH(I1160,Подстанции,0),1)</f>
        <v>393-007</v>
      </c>
      <c r="I1160" s="447" t="s">
        <v>248</v>
      </c>
      <c r="J1160" s="328"/>
      <c r="K1160" s="328"/>
      <c r="L1160" s="328"/>
      <c r="M1160" s="328"/>
      <c r="N1160" s="328"/>
      <c r="O1160" s="328"/>
      <c r="P1160" s="328"/>
      <c r="Q1160" s="328"/>
      <c r="R1160" s="328"/>
      <c r="S1160" s="328"/>
      <c r="T1160" s="328"/>
      <c r="U1160" s="328"/>
      <c r="V1160" s="328"/>
      <c r="W1160" s="328"/>
      <c r="X1160" s="328"/>
      <c r="Y1160" s="328"/>
      <c r="Z1160" s="328"/>
      <c r="AA1160" s="328"/>
      <c r="AB1160" s="328"/>
      <c r="AC1160" s="328"/>
      <c r="AD1160" s="328"/>
      <c r="AE1160" s="328"/>
      <c r="AF1160" s="328"/>
      <c r="AG1160" s="328"/>
      <c r="AH1160" s="322"/>
      <c r="AI1160" s="328"/>
      <c r="AJ1160" s="420" t="s">
        <v>143</v>
      </c>
      <c r="AK1160" s="328"/>
      <c r="AL1160" s="328"/>
      <c r="AM1160" s="210"/>
      <c r="AN1160" s="263"/>
      <c r="AO1160" s="263"/>
      <c r="AP1160" s="263"/>
      <c r="AQ1160" s="323"/>
      <c r="AR1160" s="323"/>
      <c r="AS1160" s="323"/>
      <c r="AT1160" s="323"/>
      <c r="AU1160" s="323"/>
      <c r="AV1160" s="323"/>
      <c r="AW1160" s="323"/>
      <c r="AX1160" s="323"/>
      <c r="AY1160" s="323"/>
      <c r="AZ1160" s="323"/>
    </row>
    <row r="1161" spans="1:52" s="61" customFormat="1" ht="15.75" hidden="1" customHeight="1" x14ac:dyDescent="0.25">
      <c r="A1161" s="281" t="str">
        <f>CONCATENATE(F1161,"-",C1161)</f>
        <v>393-007-043-00826</v>
      </c>
      <c r="B1161" s="261" t="str">
        <f>ТабТП[[#This Row],[Код ВЛ]]&amp;TRIM(ТабТП[[#This Row],[Наименование ТП]])</f>
        <v>393-007-043ТП 164-08 Обзорное в/ч 10527</v>
      </c>
      <c r="C1161" s="281" t="s">
        <v>1013</v>
      </c>
      <c r="D1161" s="196" t="s">
        <v>3876</v>
      </c>
      <c r="E1161" s="281" t="str">
        <f>INDEX(ТабЛЭП[],MATCH(ТабТП[Код ПС]&amp;TRIM(G1161),ТабЛЭП[Ключ],0),7)</f>
        <v>Y00071</v>
      </c>
      <c r="F1161" s="8" t="str">
        <f>INDEX(ТабЛЭП[],MATCH(ТабТП[Код ПС]&amp;TRIM(G1161),ТабЛЭП[Ключ],0),1)</f>
        <v>393-007-043</v>
      </c>
      <c r="G1161" s="303" t="s">
        <v>289</v>
      </c>
      <c r="H1161" s="57" t="str">
        <f>INDEX(ТабПС[],MATCH(I1161,Подстанции,0),1)</f>
        <v>393-007</v>
      </c>
      <c r="I1161" s="447" t="s">
        <v>248</v>
      </c>
      <c r="J1161" s="328"/>
      <c r="K1161" s="328"/>
      <c r="L1161" s="328"/>
      <c r="M1161" s="328"/>
      <c r="N1161" s="328"/>
      <c r="O1161" s="328"/>
      <c r="P1161" s="328"/>
      <c r="Q1161" s="328"/>
      <c r="R1161" s="328"/>
      <c r="S1161" s="328"/>
      <c r="T1161" s="328"/>
      <c r="U1161" s="328"/>
      <c r="V1161" s="328"/>
      <c r="W1161" s="328"/>
      <c r="X1161" s="328"/>
      <c r="Y1161" s="328"/>
      <c r="Z1161" s="328"/>
      <c r="AA1161" s="328"/>
      <c r="AB1161" s="328"/>
      <c r="AC1161" s="328"/>
      <c r="AD1161" s="328"/>
      <c r="AE1161" s="328"/>
      <c r="AF1161" s="328"/>
      <c r="AG1161" s="328"/>
      <c r="AH1161" s="322"/>
      <c r="AI1161" s="328"/>
      <c r="AJ1161" s="330" t="s">
        <v>143</v>
      </c>
      <c r="AK1161" s="328"/>
      <c r="AL1161" s="328"/>
      <c r="AM1161" s="210"/>
      <c r="AN1161" s="263"/>
      <c r="AO1161" s="263"/>
      <c r="AP1161" s="263"/>
      <c r="AQ1161" s="323"/>
      <c r="AR1161" s="323"/>
      <c r="AS1161" s="323"/>
      <c r="AT1161" s="323"/>
      <c r="AU1161" s="323"/>
      <c r="AV1161" s="323"/>
      <c r="AW1161" s="323"/>
      <c r="AX1161" s="323"/>
      <c r="AY1161" s="323"/>
      <c r="AZ1161" s="323"/>
    </row>
    <row r="1162" spans="1:52" s="61" customFormat="1" ht="15.75" hidden="1" customHeight="1" x14ac:dyDescent="0.25">
      <c r="A1162" s="281" t="str">
        <f>CONCATENATE(F1162,"-",C1162)</f>
        <v>393-007-043-00827</v>
      </c>
      <c r="B1162" s="261" t="str">
        <f>ТабТП[[#This Row],[Код ВЛ]]&amp;TRIM(ТабТП[[#This Row],[Наименование ТП]])</f>
        <v>393-007-043ТП 164-09 Покровское</v>
      </c>
      <c r="C1162" s="281" t="s">
        <v>1014</v>
      </c>
      <c r="D1162" s="196" t="s">
        <v>3877</v>
      </c>
      <c r="E1162" s="281" t="str">
        <f>INDEX(ТабЛЭП[],MATCH(ТабТП[Код ПС]&amp;TRIM(G1162),ТабЛЭП[Ключ],0),7)</f>
        <v>Y00071</v>
      </c>
      <c r="F1162" s="278" t="str">
        <f>INDEX(ТабЛЭП[],MATCH(ТабТП[Код ПС]&amp;TRIM(G1162),ТабЛЭП[Ключ],0),1)</f>
        <v>393-007-043</v>
      </c>
      <c r="G1162" s="303" t="s">
        <v>289</v>
      </c>
      <c r="H1162" s="280" t="str">
        <f>INDEX(ТабПС[],MATCH(I1162,Подстанции,0),1)</f>
        <v>393-007</v>
      </c>
      <c r="I1162" s="447" t="s">
        <v>248</v>
      </c>
      <c r="J1162" s="328"/>
      <c r="K1162" s="328"/>
      <c r="L1162" s="328"/>
      <c r="M1162" s="328"/>
      <c r="N1162" s="328"/>
      <c r="O1162" s="328"/>
      <c r="P1162" s="328"/>
      <c r="Q1162" s="328"/>
      <c r="R1162" s="328"/>
      <c r="S1162" s="328"/>
      <c r="T1162" s="328"/>
      <c r="U1162" s="328"/>
      <c r="V1162" s="328"/>
      <c r="W1162" s="328"/>
      <c r="X1162" s="328"/>
      <c r="Y1162" s="328"/>
      <c r="Z1162" s="328"/>
      <c r="AA1162" s="328"/>
      <c r="AB1162" s="328"/>
      <c r="AC1162" s="328"/>
      <c r="AD1162" s="328"/>
      <c r="AE1162" s="328"/>
      <c r="AF1162" s="328"/>
      <c r="AG1162" s="328"/>
      <c r="AH1162" s="322"/>
      <c r="AI1162" s="328"/>
      <c r="AJ1162" s="420" t="s">
        <v>143</v>
      </c>
      <c r="AK1162" s="328"/>
      <c r="AL1162" s="328"/>
      <c r="AM1162" s="210"/>
      <c r="AN1162" s="263"/>
      <c r="AO1162" s="263"/>
      <c r="AP1162" s="263"/>
      <c r="AQ1162" s="323"/>
      <c r="AR1162" s="323"/>
      <c r="AS1162" s="323"/>
      <c r="AT1162" s="323"/>
      <c r="AU1162" s="323"/>
      <c r="AV1162" s="323"/>
      <c r="AW1162" s="323"/>
      <c r="AX1162" s="323"/>
      <c r="AY1162" s="323"/>
      <c r="AZ1162" s="323"/>
    </row>
    <row r="1163" spans="1:52" s="61" customFormat="1" ht="15.75" hidden="1" customHeight="1" x14ac:dyDescent="0.25">
      <c r="A1163" s="281" t="str">
        <f>CONCATENATE(F1163,"-",C1163)</f>
        <v>393-007-043-00828</v>
      </c>
      <c r="B1163" s="261" t="str">
        <f>ТабТП[[#This Row],[Код ВЛ]]&amp;TRIM(ТабТП[[#This Row],[Наименование ТП]])</f>
        <v>393-007-043ТП 164-10 Янтарный Гавриш А.И. аб</v>
      </c>
      <c r="C1163" s="281" t="s">
        <v>1015</v>
      </c>
      <c r="D1163" s="196" t="s">
        <v>3878</v>
      </c>
      <c r="E1163" s="281" t="str">
        <f>INDEX(ТабЛЭП[],MATCH(ТабТП[Код ПС]&amp;TRIM(G1163),ТабЛЭП[Ключ],0),7)</f>
        <v>Y00071</v>
      </c>
      <c r="F1163" s="278" t="str">
        <f>INDEX(ТабЛЭП[],MATCH(ТабТП[Код ПС]&amp;TRIM(G1163),ТабЛЭП[Ключ],0),1)</f>
        <v>393-007-043</v>
      </c>
      <c r="G1163" s="303" t="s">
        <v>289</v>
      </c>
      <c r="H1163" s="280" t="str">
        <f>INDEX(ТабПС[],MATCH(I1163,Подстанции,0),1)</f>
        <v>393-007</v>
      </c>
      <c r="I1163" s="447" t="s">
        <v>248</v>
      </c>
      <c r="J1163" s="328"/>
      <c r="K1163" s="328"/>
      <c r="L1163" s="328"/>
      <c r="M1163" s="328"/>
      <c r="N1163" s="328"/>
      <c r="O1163" s="328"/>
      <c r="P1163" s="328"/>
      <c r="Q1163" s="328"/>
      <c r="R1163" s="328"/>
      <c r="S1163" s="328"/>
      <c r="T1163" s="328"/>
      <c r="U1163" s="328"/>
      <c r="V1163" s="328"/>
      <c r="W1163" s="328"/>
      <c r="X1163" s="328"/>
      <c r="Y1163" s="328"/>
      <c r="Z1163" s="328"/>
      <c r="AA1163" s="328"/>
      <c r="AB1163" s="328"/>
      <c r="AC1163" s="328"/>
      <c r="AD1163" s="328"/>
      <c r="AE1163" s="328"/>
      <c r="AF1163" s="328"/>
      <c r="AG1163" s="328"/>
      <c r="AH1163" s="322"/>
      <c r="AI1163" s="328"/>
      <c r="AJ1163" s="420" t="s">
        <v>143</v>
      </c>
      <c r="AK1163" s="328"/>
      <c r="AL1163" s="328"/>
      <c r="AM1163" s="210"/>
      <c r="AN1163" s="263"/>
      <c r="AO1163" s="263"/>
      <c r="AP1163" s="263"/>
      <c r="AQ1163" s="323"/>
      <c r="AR1163" s="323"/>
      <c r="AS1163" s="323"/>
      <c r="AT1163" s="323"/>
      <c r="AU1163" s="323"/>
      <c r="AV1163" s="323"/>
      <c r="AW1163" s="323"/>
      <c r="AX1163" s="323"/>
      <c r="AY1163" s="323"/>
      <c r="AZ1163" s="323"/>
    </row>
    <row r="1164" spans="1:52" s="61" customFormat="1" ht="15.75" hidden="1" customHeight="1" x14ac:dyDescent="0.25">
      <c r="A1164" s="281" t="str">
        <f>CONCATENATE(F1164,"-",C1164)</f>
        <v>393-007-043-00829</v>
      </c>
      <c r="B1164" s="261" t="str">
        <f>ТабТП[[#This Row],[Код ВЛ]]&amp;TRIM(ТабТП[[#This Row],[Наименование ТП]])</f>
        <v>393-007-043ТП 164-11 Янтарный ферм.хоз-во Ледовеник аб</v>
      </c>
      <c r="C1164" s="281" t="s">
        <v>1016</v>
      </c>
      <c r="D1164" s="196" t="s">
        <v>3879</v>
      </c>
      <c r="E1164" s="281" t="str">
        <f>INDEX(ТабЛЭП[],MATCH(ТабТП[Код ПС]&amp;TRIM(G1164),ТабЛЭП[Ключ],0),7)</f>
        <v>Y00071</v>
      </c>
      <c r="F1164" s="278" t="str">
        <f>INDEX(ТабЛЭП[],MATCH(ТабТП[Код ПС]&amp;TRIM(G1164),ТабЛЭП[Ключ],0),1)</f>
        <v>393-007-043</v>
      </c>
      <c r="G1164" s="303" t="s">
        <v>289</v>
      </c>
      <c r="H1164" s="280" t="str">
        <f>INDEX(ТабПС[],MATCH(I1164,Подстанции,0),1)</f>
        <v>393-007</v>
      </c>
      <c r="I1164" s="447" t="s">
        <v>248</v>
      </c>
      <c r="J1164" s="328"/>
      <c r="K1164" s="328"/>
      <c r="L1164" s="328"/>
      <c r="M1164" s="328"/>
      <c r="N1164" s="328"/>
      <c r="O1164" s="328"/>
      <c r="P1164" s="328"/>
      <c r="Q1164" s="328"/>
      <c r="R1164" s="328"/>
      <c r="S1164" s="328"/>
      <c r="T1164" s="328"/>
      <c r="U1164" s="328"/>
      <c r="V1164" s="328"/>
      <c r="W1164" s="328"/>
      <c r="X1164" s="328"/>
      <c r="Y1164" s="328"/>
      <c r="Z1164" s="328"/>
      <c r="AA1164" s="328"/>
      <c r="AB1164" s="328"/>
      <c r="AC1164" s="328"/>
      <c r="AD1164" s="328"/>
      <c r="AE1164" s="328"/>
      <c r="AF1164" s="328"/>
      <c r="AG1164" s="328"/>
      <c r="AH1164" s="322"/>
      <c r="AI1164" s="328"/>
      <c r="AJ1164" s="420" t="s">
        <v>143</v>
      </c>
      <c r="AK1164" s="328"/>
      <c r="AL1164" s="328"/>
      <c r="AM1164" s="210"/>
      <c r="AN1164" s="263"/>
      <c r="AO1164" s="263"/>
      <c r="AP1164" s="263"/>
      <c r="AQ1164" s="323"/>
      <c r="AR1164" s="323"/>
      <c r="AS1164" s="323"/>
      <c r="AT1164" s="323"/>
      <c r="AU1164" s="323"/>
      <c r="AV1164" s="323"/>
      <c r="AW1164" s="323"/>
      <c r="AX1164" s="323"/>
      <c r="AY1164" s="323"/>
      <c r="AZ1164" s="323"/>
    </row>
    <row r="1165" spans="1:52" s="61" customFormat="1" ht="15.75" hidden="1" customHeight="1" x14ac:dyDescent="0.25">
      <c r="A1165" s="281" t="str">
        <f>CONCATENATE(F1165,"-",C1165)</f>
        <v>393-007-043-00830</v>
      </c>
      <c r="B1165" s="261" t="str">
        <f>ТабТП[[#This Row],[Код ВЛ]]&amp;TRIM(ТабТП[[#This Row],[Наименование ТП]])</f>
        <v>393-007-043ТП 164-12 Осокино</v>
      </c>
      <c r="C1165" s="281" t="s">
        <v>1017</v>
      </c>
      <c r="D1165" s="196" t="s">
        <v>3880</v>
      </c>
      <c r="E1165" s="281" t="str">
        <f>INDEX(ТабЛЭП[],MATCH(ТабТП[Код ПС]&amp;TRIM(G1165),ТабЛЭП[Ключ],0),7)</f>
        <v>Y00071</v>
      </c>
      <c r="F1165" s="278" t="str">
        <f>INDEX(ТабЛЭП[],MATCH(ТабТП[Код ПС]&amp;TRIM(G1165),ТабЛЭП[Ключ],0),1)</f>
        <v>393-007-043</v>
      </c>
      <c r="G1165" s="303" t="s">
        <v>289</v>
      </c>
      <c r="H1165" s="280" t="str">
        <f>INDEX(ТабПС[],MATCH(I1165,Подстанции,0),1)</f>
        <v>393-007</v>
      </c>
      <c r="I1165" s="447" t="s">
        <v>248</v>
      </c>
      <c r="J1165" s="328"/>
      <c r="K1165" s="328"/>
      <c r="L1165" s="328"/>
      <c r="M1165" s="328"/>
      <c r="N1165" s="328"/>
      <c r="O1165" s="328"/>
      <c r="P1165" s="328"/>
      <c r="Q1165" s="328"/>
      <c r="R1165" s="328"/>
      <c r="S1165" s="328"/>
      <c r="T1165" s="328"/>
      <c r="U1165" s="328"/>
      <c r="V1165" s="328"/>
      <c r="W1165" s="328"/>
      <c r="X1165" s="328"/>
      <c r="Y1165" s="328"/>
      <c r="Z1165" s="328"/>
      <c r="AA1165" s="328"/>
      <c r="AB1165" s="328"/>
      <c r="AC1165" s="328"/>
      <c r="AD1165" s="328"/>
      <c r="AE1165" s="328"/>
      <c r="AF1165" s="328"/>
      <c r="AG1165" s="328"/>
      <c r="AH1165" s="322"/>
      <c r="AI1165" s="328"/>
      <c r="AJ1165" s="420" t="s">
        <v>143</v>
      </c>
      <c r="AK1165" s="328"/>
      <c r="AL1165" s="328"/>
      <c r="AM1165" s="210"/>
      <c r="AN1165" s="263"/>
      <c r="AO1165" s="263"/>
      <c r="AP1165" s="263"/>
      <c r="AQ1165" s="323"/>
      <c r="AR1165" s="323"/>
      <c r="AS1165" s="323"/>
      <c r="AT1165" s="323"/>
      <c r="AU1165" s="323"/>
      <c r="AV1165" s="323"/>
      <c r="AW1165" s="323"/>
      <c r="AX1165" s="323"/>
      <c r="AY1165" s="323"/>
      <c r="AZ1165" s="323"/>
    </row>
    <row r="1166" spans="1:52" s="61" customFormat="1" ht="15.75" hidden="1" customHeight="1" x14ac:dyDescent="0.25">
      <c r="A1166" s="281" t="str">
        <f>CONCATENATE(F1166,"-",C1166)</f>
        <v>393-007-043-00831</v>
      </c>
      <c r="B1166" s="261" t="str">
        <f>ТабТП[[#This Row],[Код ВЛ]]&amp;TRIM(ТабТП[[#This Row],[Наименование ТП]])</f>
        <v>393-007-043ТП 164-13 п. Янтарный ОООКал-днефтепрод. аб</v>
      </c>
      <c r="C1166" s="281" t="s">
        <v>1018</v>
      </c>
      <c r="D1166" s="196" t="s">
        <v>3881</v>
      </c>
      <c r="E1166" s="281" t="str">
        <f>INDEX(ТабЛЭП[],MATCH(ТабТП[Код ПС]&amp;TRIM(G1166),ТабЛЭП[Ключ],0),7)</f>
        <v>Y00071</v>
      </c>
      <c r="F1166" s="278" t="str">
        <f>INDEX(ТабЛЭП[],MATCH(ТабТП[Код ПС]&amp;TRIM(G1166),ТабЛЭП[Ключ],0),1)</f>
        <v>393-007-043</v>
      </c>
      <c r="G1166" s="303" t="s">
        <v>289</v>
      </c>
      <c r="H1166" s="280" t="str">
        <f>INDEX(ТабПС[],MATCH(I1166,Подстанции,0),1)</f>
        <v>393-007</v>
      </c>
      <c r="I1166" s="447" t="s">
        <v>248</v>
      </c>
      <c r="J1166" s="328"/>
      <c r="K1166" s="328"/>
      <c r="L1166" s="328"/>
      <c r="M1166" s="328"/>
      <c r="N1166" s="328"/>
      <c r="O1166" s="328"/>
      <c r="P1166" s="328"/>
      <c r="Q1166" s="328"/>
      <c r="R1166" s="328"/>
      <c r="S1166" s="328"/>
      <c r="T1166" s="328"/>
      <c r="U1166" s="328"/>
      <c r="V1166" s="328"/>
      <c r="W1166" s="328"/>
      <c r="X1166" s="328"/>
      <c r="Y1166" s="328"/>
      <c r="Z1166" s="328"/>
      <c r="AA1166" s="328"/>
      <c r="AB1166" s="328"/>
      <c r="AC1166" s="328"/>
      <c r="AD1166" s="328"/>
      <c r="AE1166" s="328"/>
      <c r="AF1166" s="328"/>
      <c r="AG1166" s="328"/>
      <c r="AH1166" s="322"/>
      <c r="AI1166" s="328"/>
      <c r="AJ1166" s="420" t="s">
        <v>143</v>
      </c>
      <c r="AK1166" s="328"/>
      <c r="AL1166" s="328"/>
      <c r="AM1166" s="210"/>
      <c r="AN1166" s="263"/>
      <c r="AO1166" s="263"/>
      <c r="AP1166" s="263"/>
      <c r="AQ1166" s="323"/>
      <c r="AR1166" s="323"/>
      <c r="AS1166" s="323"/>
      <c r="AT1166" s="323"/>
      <c r="AU1166" s="323"/>
      <c r="AV1166" s="323"/>
      <c r="AW1166" s="323"/>
      <c r="AX1166" s="323"/>
      <c r="AY1166" s="323"/>
      <c r="AZ1166" s="323"/>
    </row>
    <row r="1167" spans="1:52" s="61" customFormat="1" ht="15.75" hidden="1" customHeight="1" x14ac:dyDescent="0.25">
      <c r="A1167" s="281" t="str">
        <f>CONCATENATE(F1167,"-",C1167)</f>
        <v>393-007-043-00832</v>
      </c>
      <c r="B1167" s="261" t="str">
        <f>ТабТП[[#This Row],[Код ВЛ]]&amp;TRIM(ТабТП[[#This Row],[Наименование ТП]])</f>
        <v>393-007-043ТП 164-14 ООО КПД-К-Д аб</v>
      </c>
      <c r="C1167" s="281" t="s">
        <v>1019</v>
      </c>
      <c r="D1167" s="196" t="s">
        <v>3882</v>
      </c>
      <c r="E1167" s="281" t="str">
        <f>INDEX(ТабЛЭП[],MATCH(ТабТП[Код ПС]&amp;TRIM(G1167),ТабЛЭП[Ключ],0),7)</f>
        <v>Y00071</v>
      </c>
      <c r="F1167" s="278" t="str">
        <f>INDEX(ТабЛЭП[],MATCH(ТабТП[Код ПС]&amp;TRIM(G1167),ТабЛЭП[Ключ],0),1)</f>
        <v>393-007-043</v>
      </c>
      <c r="G1167" s="303" t="s">
        <v>289</v>
      </c>
      <c r="H1167" s="280" t="str">
        <f>INDEX(ТабПС[],MATCH(I1167,Подстанции,0),1)</f>
        <v>393-007</v>
      </c>
      <c r="I1167" s="447" t="s">
        <v>248</v>
      </c>
      <c r="J1167" s="328"/>
      <c r="K1167" s="328"/>
      <c r="L1167" s="328"/>
      <c r="M1167" s="328"/>
      <c r="N1167" s="328"/>
      <c r="O1167" s="328"/>
      <c r="P1167" s="328"/>
      <c r="Q1167" s="328"/>
      <c r="R1167" s="328"/>
      <c r="S1167" s="328"/>
      <c r="T1167" s="328"/>
      <c r="U1167" s="328"/>
      <c r="V1167" s="328"/>
      <c r="W1167" s="328"/>
      <c r="X1167" s="328"/>
      <c r="Y1167" s="328"/>
      <c r="Z1167" s="328"/>
      <c r="AA1167" s="328"/>
      <c r="AB1167" s="328"/>
      <c r="AC1167" s="328"/>
      <c r="AD1167" s="328"/>
      <c r="AE1167" s="328"/>
      <c r="AF1167" s="328"/>
      <c r="AG1167" s="328"/>
      <c r="AH1167" s="322"/>
      <c r="AI1167" s="328"/>
      <c r="AJ1167" s="420" t="s">
        <v>143</v>
      </c>
      <c r="AK1167" s="328"/>
      <c r="AL1167" s="328"/>
      <c r="AM1167" s="210"/>
      <c r="AN1167" s="263"/>
      <c r="AO1167" s="263"/>
      <c r="AP1167" s="263"/>
      <c r="AQ1167" s="323"/>
      <c r="AR1167" s="323"/>
      <c r="AS1167" s="323"/>
      <c r="AT1167" s="323"/>
      <c r="AU1167" s="323"/>
      <c r="AV1167" s="323"/>
      <c r="AW1167" s="323"/>
      <c r="AX1167" s="323"/>
      <c r="AY1167" s="323"/>
      <c r="AZ1167" s="323"/>
    </row>
    <row r="1168" spans="1:52" s="61" customFormat="1" ht="15.75" hidden="1" customHeight="1" x14ac:dyDescent="0.25">
      <c r="A1168" s="281" t="str">
        <f>CONCATENATE(F1168,"-",C1168)</f>
        <v>393-007-043-00833</v>
      </c>
      <c r="B1168" s="261" t="str">
        <f>ТабТП[[#This Row],[Код ВЛ]]&amp;TRIM(ТабТП[[#This Row],[Наименование ТП]])</f>
        <v>393-007-043ТП 164-15 Т-1 ООО Нико-Проф аб</v>
      </c>
      <c r="C1168" s="281" t="s">
        <v>1020</v>
      </c>
      <c r="D1168" s="196" t="s">
        <v>3883</v>
      </c>
      <c r="E1168" s="281" t="str">
        <f>INDEX(ТабЛЭП[],MATCH(ТабТП[Код ПС]&amp;TRIM(G1168),ТабЛЭП[Ключ],0),7)</f>
        <v>Y00071</v>
      </c>
      <c r="F1168" s="278" t="str">
        <f>INDEX(ТабЛЭП[],MATCH(ТабТП[Код ПС]&amp;TRIM(G1168),ТабЛЭП[Ключ],0),1)</f>
        <v>393-007-043</v>
      </c>
      <c r="G1168" s="303" t="s">
        <v>289</v>
      </c>
      <c r="H1168" s="280" t="str">
        <f>INDEX(ТабПС[],MATCH(I1168,Подстанции,0),1)</f>
        <v>393-007</v>
      </c>
      <c r="I1168" s="447" t="s">
        <v>248</v>
      </c>
      <c r="J1168" s="328"/>
      <c r="K1168" s="328"/>
      <c r="L1168" s="328"/>
      <c r="M1168" s="328"/>
      <c r="N1168" s="328"/>
      <c r="O1168" s="328"/>
      <c r="P1168" s="328"/>
      <c r="Q1168" s="328"/>
      <c r="R1168" s="328"/>
      <c r="S1168" s="328"/>
      <c r="T1168" s="328"/>
      <c r="U1168" s="328"/>
      <c r="V1168" s="328"/>
      <c r="W1168" s="328"/>
      <c r="X1168" s="328"/>
      <c r="Y1168" s="328"/>
      <c r="Z1168" s="328"/>
      <c r="AA1168" s="328"/>
      <c r="AB1168" s="328"/>
      <c r="AC1168" s="328"/>
      <c r="AD1168" s="328"/>
      <c r="AE1168" s="328"/>
      <c r="AF1168" s="328"/>
      <c r="AG1168" s="328"/>
      <c r="AH1168" s="322"/>
      <c r="AI1168" s="328"/>
      <c r="AJ1168" s="420" t="s">
        <v>143</v>
      </c>
      <c r="AK1168" s="328"/>
      <c r="AL1168" s="328"/>
      <c r="AM1168" s="210"/>
      <c r="AN1168" s="263"/>
      <c r="AO1168" s="263"/>
      <c r="AP1168" s="263"/>
      <c r="AQ1168" s="323"/>
      <c r="AR1168" s="323"/>
      <c r="AS1168" s="323"/>
      <c r="AT1168" s="323"/>
      <c r="AU1168" s="323"/>
      <c r="AV1168" s="323"/>
      <c r="AW1168" s="323"/>
      <c r="AX1168" s="323"/>
      <c r="AY1168" s="323"/>
      <c r="AZ1168" s="323"/>
    </row>
    <row r="1169" spans="1:52" s="61" customFormat="1" ht="15.75" hidden="1" customHeight="1" x14ac:dyDescent="0.25">
      <c r="A1169" s="281" t="str">
        <f>CONCATENATE(F1169,"-",C1169)</f>
        <v>393-007-043-00834</v>
      </c>
      <c r="B1169" s="261" t="str">
        <f>ТабТП[[#This Row],[Код ВЛ]]&amp;TRIM(ТабТП[[#This Row],[Наименование ТП]])</f>
        <v>393-007-043ТП 164-16 зАО ВАД аб</v>
      </c>
      <c r="C1169" s="281" t="s">
        <v>1021</v>
      </c>
      <c r="D1169" s="196" t="s">
        <v>3884</v>
      </c>
      <c r="E1169" s="281" t="str">
        <f>INDEX(ТабЛЭП[],MATCH(ТабТП[Код ПС]&amp;TRIM(G1169),ТабЛЭП[Ключ],0),7)</f>
        <v>Y00071</v>
      </c>
      <c r="F1169" s="278" t="str">
        <f>INDEX(ТабЛЭП[],MATCH(ТабТП[Код ПС]&amp;TRIM(G1169),ТабЛЭП[Ключ],0),1)</f>
        <v>393-007-043</v>
      </c>
      <c r="G1169" s="303" t="s">
        <v>289</v>
      </c>
      <c r="H1169" s="280" t="str">
        <f>INDEX(ТабПС[],MATCH(I1169,Подстанции,0),1)</f>
        <v>393-007</v>
      </c>
      <c r="I1169" s="447" t="s">
        <v>248</v>
      </c>
      <c r="J1169" s="328"/>
      <c r="K1169" s="328"/>
      <c r="L1169" s="328"/>
      <c r="M1169" s="328"/>
      <c r="N1169" s="328"/>
      <c r="O1169" s="328"/>
      <c r="P1169" s="328"/>
      <c r="Q1169" s="328"/>
      <c r="R1169" s="328"/>
      <c r="S1169" s="328"/>
      <c r="T1169" s="328"/>
      <c r="U1169" s="328"/>
      <c r="V1169" s="328"/>
      <c r="W1169" s="328"/>
      <c r="X1169" s="328"/>
      <c r="Y1169" s="328"/>
      <c r="Z1169" s="328"/>
      <c r="AA1169" s="328"/>
      <c r="AB1169" s="328"/>
      <c r="AC1169" s="328"/>
      <c r="AD1169" s="328"/>
      <c r="AE1169" s="328"/>
      <c r="AF1169" s="328"/>
      <c r="AG1169" s="328"/>
      <c r="AH1169" s="322"/>
      <c r="AI1169" s="328"/>
      <c r="AJ1169" s="420" t="s">
        <v>143</v>
      </c>
      <c r="AK1169" s="328"/>
      <c r="AL1169" s="328"/>
      <c r="AM1169" s="210"/>
      <c r="AN1169" s="263"/>
      <c r="AO1169" s="263"/>
      <c r="AP1169" s="263"/>
      <c r="AQ1169" s="323"/>
      <c r="AR1169" s="323"/>
      <c r="AS1169" s="323"/>
      <c r="AT1169" s="323"/>
      <c r="AU1169" s="323"/>
      <c r="AV1169" s="323"/>
      <c r="AW1169" s="323"/>
      <c r="AX1169" s="323"/>
      <c r="AY1169" s="323"/>
      <c r="AZ1169" s="323"/>
    </row>
    <row r="1170" spans="1:52" s="61" customFormat="1" ht="15.75" hidden="1" customHeight="1" x14ac:dyDescent="0.25">
      <c r="A1170" s="281" t="str">
        <f>CONCATENATE(F1170,"-",C1170)</f>
        <v>393-007-043-00835</v>
      </c>
      <c r="B1170" s="261" t="str">
        <f>ТабТП[[#This Row],[Код ВЛ]]&amp;TRIM(ТабТП[[#This Row],[Наименование ТП]])</f>
        <v>393-007-043ТП 169-17 Т-1 ООО СиР аб</v>
      </c>
      <c r="C1170" s="281" t="s">
        <v>1022</v>
      </c>
      <c r="D1170" s="196" t="s">
        <v>3885</v>
      </c>
      <c r="E1170" s="281" t="str">
        <f>INDEX(ТабЛЭП[],MATCH(ТабТП[Код ПС]&amp;TRIM(G1170),ТабЛЭП[Ключ],0),7)</f>
        <v>Y00071</v>
      </c>
      <c r="F1170" s="278" t="str">
        <f>INDEX(ТабЛЭП[],MATCH(ТабТП[Код ПС]&amp;TRIM(G1170),ТабЛЭП[Ключ],0),1)</f>
        <v>393-007-043</v>
      </c>
      <c r="G1170" s="303" t="s">
        <v>289</v>
      </c>
      <c r="H1170" s="280" t="str">
        <f>INDEX(ТабПС[],MATCH(I1170,Подстанции,0),1)</f>
        <v>393-007</v>
      </c>
      <c r="I1170" s="447" t="s">
        <v>248</v>
      </c>
      <c r="J1170" s="328"/>
      <c r="K1170" s="328"/>
      <c r="L1170" s="328"/>
      <c r="M1170" s="328"/>
      <c r="N1170" s="328"/>
      <c r="O1170" s="328"/>
      <c r="P1170" s="328"/>
      <c r="Q1170" s="328"/>
      <c r="R1170" s="328"/>
      <c r="S1170" s="328"/>
      <c r="T1170" s="328"/>
      <c r="U1170" s="328"/>
      <c r="V1170" s="328"/>
      <c r="W1170" s="328"/>
      <c r="X1170" s="328"/>
      <c r="Y1170" s="328"/>
      <c r="Z1170" s="328"/>
      <c r="AA1170" s="328"/>
      <c r="AB1170" s="328"/>
      <c r="AC1170" s="328"/>
      <c r="AD1170" s="328"/>
      <c r="AE1170" s="328"/>
      <c r="AF1170" s="328"/>
      <c r="AG1170" s="328"/>
      <c r="AH1170" s="322"/>
      <c r="AI1170" s="328"/>
      <c r="AJ1170" s="420" t="s">
        <v>143</v>
      </c>
      <c r="AK1170" s="328"/>
      <c r="AL1170" s="328"/>
      <c r="AM1170" s="210"/>
      <c r="AN1170" s="263"/>
      <c r="AO1170" s="263"/>
      <c r="AP1170" s="263"/>
      <c r="AQ1170" s="323"/>
      <c r="AR1170" s="323"/>
      <c r="AS1170" s="323"/>
      <c r="AT1170" s="323"/>
      <c r="AU1170" s="323"/>
      <c r="AV1170" s="323"/>
      <c r="AW1170" s="323"/>
      <c r="AX1170" s="323"/>
      <c r="AY1170" s="323"/>
      <c r="AZ1170" s="323"/>
    </row>
    <row r="1171" spans="1:52" s="61" customFormat="1" ht="15.75" hidden="1" customHeight="1" x14ac:dyDescent="0.25">
      <c r="A1171" s="380" t="str">
        <f>CONCATENATE(F1171,"-",C1171)</f>
        <v>393-007-043-02328</v>
      </c>
      <c r="B1171" s="493" t="str">
        <f>ТабТП[[#This Row],[Код ВЛ]]&amp;TRIM(ТабТП[[#This Row],[Наименование ТП]])</f>
        <v>393-007-043ТП 164-04 Т-2 Янтарный</v>
      </c>
      <c r="C1171" s="496" t="s">
        <v>5914</v>
      </c>
      <c r="D1171" s="185" t="s">
        <v>5934</v>
      </c>
      <c r="E1171" s="381" t="str">
        <f>INDEX(ТабЛЭП[],MATCH(ТабТП[Код ПС]&amp;TRIM(G1171),ТабЛЭП[Ключ],0),7)</f>
        <v>Y00071</v>
      </c>
      <c r="F1171" s="382" t="str">
        <f>INDEX(ТабЛЭП[],MATCH(ТабТП[Код ПС]&amp;TRIM(G1171),ТабЛЭП[Ключ],0),1)</f>
        <v>393-007-043</v>
      </c>
      <c r="G1171" s="290" t="s">
        <v>289</v>
      </c>
      <c r="H1171" s="383" t="str">
        <f>INDEX(ТабПС[],MATCH(I1171,Подстанции,0),1)</f>
        <v>393-007</v>
      </c>
      <c r="I1171" s="447" t="s">
        <v>248</v>
      </c>
      <c r="J1171" s="420"/>
      <c r="K1171" s="420"/>
      <c r="L1171" s="420"/>
      <c r="M1171" s="420"/>
      <c r="N1171" s="420"/>
      <c r="O1171" s="384"/>
      <c r="P1171" s="420"/>
      <c r="Q1171" s="420"/>
      <c r="R1171" s="420"/>
      <c r="S1171" s="420"/>
      <c r="T1171" s="420"/>
      <c r="U1171" s="420"/>
      <c r="V1171" s="420"/>
      <c r="W1171" s="420"/>
      <c r="X1171" s="420"/>
      <c r="Y1171" s="420"/>
      <c r="Z1171" s="420"/>
      <c r="AA1171" s="420"/>
      <c r="AB1171" s="420"/>
      <c r="AC1171" s="420"/>
      <c r="AD1171" s="384"/>
      <c r="AE1171" s="384"/>
      <c r="AF1171" s="384"/>
      <c r="AG1171" s="420"/>
      <c r="AH1171" s="385"/>
      <c r="AI1171" s="385"/>
      <c r="AJ1171" s="384" t="s">
        <v>143</v>
      </c>
      <c r="AK1171" s="384"/>
      <c r="AL1171" s="384"/>
      <c r="AM1171" s="384"/>
      <c r="AN1171" s="386"/>
      <c r="AO1171" s="386"/>
      <c r="AP1171" s="386"/>
      <c r="AQ1171" s="332"/>
      <c r="AR1171" s="332"/>
      <c r="AS1171" s="332"/>
      <c r="AT1171" s="332"/>
      <c r="AU1171" s="332"/>
      <c r="AV1171" s="332"/>
      <c r="AW1171" s="332"/>
      <c r="AX1171" s="332"/>
      <c r="AY1171" s="332"/>
      <c r="AZ1171" s="332"/>
    </row>
    <row r="1172" spans="1:52" s="61" customFormat="1" ht="15.75" hidden="1" customHeight="1" x14ac:dyDescent="0.25">
      <c r="A1172" s="380" t="str">
        <f>CONCATENATE(F1172,"-",C1172)</f>
        <v>393-007-043-02329</v>
      </c>
      <c r="B1172" s="493" t="str">
        <f>ТабТП[[#This Row],[Код ВЛ]]&amp;TRIM(ТабТП[[#This Row],[Наименование ТП]])</f>
        <v>393-007-043ТП 164-16 Т-2 зАО ВАД аб</v>
      </c>
      <c r="C1172" s="496" t="s">
        <v>5915</v>
      </c>
      <c r="D1172" s="185" t="s">
        <v>5935</v>
      </c>
      <c r="E1172" s="381" t="str">
        <f>INDEX(ТабЛЭП[],MATCH(ТабТП[Код ПС]&amp;TRIM(G1172),ТабЛЭП[Ключ],0),7)</f>
        <v>Y00071</v>
      </c>
      <c r="F1172" s="382" t="str">
        <f>INDEX(ТабЛЭП[],MATCH(ТабТП[Код ПС]&amp;TRIM(G1172),ТабЛЭП[Ключ],0),1)</f>
        <v>393-007-043</v>
      </c>
      <c r="G1172" s="290" t="s">
        <v>289</v>
      </c>
      <c r="H1172" s="383" t="str">
        <f>INDEX(ТабПС[],MATCH(I1172,Подстанции,0),1)</f>
        <v>393-007</v>
      </c>
      <c r="I1172" s="447" t="s">
        <v>248</v>
      </c>
      <c r="J1172" s="420"/>
      <c r="K1172" s="420"/>
      <c r="L1172" s="420"/>
      <c r="M1172" s="420"/>
      <c r="N1172" s="420"/>
      <c r="O1172" s="384"/>
      <c r="P1172" s="420"/>
      <c r="Q1172" s="420"/>
      <c r="R1172" s="420"/>
      <c r="S1172" s="420"/>
      <c r="T1172" s="420"/>
      <c r="U1172" s="420"/>
      <c r="V1172" s="420"/>
      <c r="W1172" s="420"/>
      <c r="X1172" s="420"/>
      <c r="Y1172" s="420"/>
      <c r="Z1172" s="420"/>
      <c r="AA1172" s="420"/>
      <c r="AB1172" s="420"/>
      <c r="AC1172" s="420"/>
      <c r="AD1172" s="384"/>
      <c r="AE1172" s="384"/>
      <c r="AF1172" s="384"/>
      <c r="AG1172" s="420"/>
      <c r="AH1172" s="385"/>
      <c r="AI1172" s="385"/>
      <c r="AJ1172" s="384" t="s">
        <v>143</v>
      </c>
      <c r="AK1172" s="384"/>
      <c r="AL1172" s="384"/>
      <c r="AM1172" s="384"/>
      <c r="AN1172" s="386"/>
      <c r="AO1172" s="386"/>
      <c r="AP1172" s="386"/>
      <c r="AQ1172" s="332"/>
      <c r="AR1172" s="332"/>
      <c r="AS1172" s="332"/>
      <c r="AT1172" s="332"/>
      <c r="AU1172" s="332"/>
      <c r="AV1172" s="332"/>
      <c r="AW1172" s="332"/>
      <c r="AX1172" s="332"/>
      <c r="AY1172" s="332"/>
      <c r="AZ1172" s="332"/>
    </row>
    <row r="1173" spans="1:52" s="61" customFormat="1" ht="15.75" hidden="1" customHeight="1" x14ac:dyDescent="0.25">
      <c r="A1173" s="380" t="str">
        <f>CONCATENATE(F1173,"-",C1173)</f>
        <v>393-007-043-02330</v>
      </c>
      <c r="B1173" s="493" t="str">
        <f>ТабТП[[#This Row],[Код ВЛ]]&amp;TRIM(ТабТП[[#This Row],[Наименование ТП]])</f>
        <v>393-007-043ТП 164-17</v>
      </c>
      <c r="C1173" s="496" t="s">
        <v>5916</v>
      </c>
      <c r="D1173" s="185" t="s">
        <v>5936</v>
      </c>
      <c r="E1173" s="381" t="str">
        <f>INDEX(ТабЛЭП[],MATCH(ТабТП[Код ПС]&amp;TRIM(G1173),ТабЛЭП[Ключ],0),7)</f>
        <v>Y00071</v>
      </c>
      <c r="F1173" s="382" t="str">
        <f>INDEX(ТабЛЭП[],MATCH(ТабТП[Код ПС]&amp;TRIM(G1173),ТабЛЭП[Ключ],0),1)</f>
        <v>393-007-043</v>
      </c>
      <c r="G1173" s="290" t="s">
        <v>289</v>
      </c>
      <c r="H1173" s="383" t="str">
        <f>INDEX(ТабПС[],MATCH(I1173,Подстанции,0),1)</f>
        <v>393-007</v>
      </c>
      <c r="I1173" s="447" t="s">
        <v>248</v>
      </c>
      <c r="J1173" s="420"/>
      <c r="K1173" s="420"/>
      <c r="L1173" s="420"/>
      <c r="M1173" s="420"/>
      <c r="N1173" s="420"/>
      <c r="O1173" s="384"/>
      <c r="P1173" s="420"/>
      <c r="Q1173" s="420"/>
      <c r="R1173" s="420"/>
      <c r="S1173" s="420"/>
      <c r="T1173" s="420"/>
      <c r="U1173" s="420"/>
      <c r="V1173" s="420"/>
      <c r="W1173" s="420"/>
      <c r="X1173" s="420"/>
      <c r="Y1173" s="420"/>
      <c r="Z1173" s="420"/>
      <c r="AA1173" s="420"/>
      <c r="AB1173" s="420"/>
      <c r="AC1173" s="420"/>
      <c r="AD1173" s="384"/>
      <c r="AE1173" s="384"/>
      <c r="AF1173" s="384"/>
      <c r="AG1173" s="420"/>
      <c r="AH1173" s="385"/>
      <c r="AI1173" s="385"/>
      <c r="AJ1173" s="384" t="s">
        <v>143</v>
      </c>
      <c r="AK1173" s="384"/>
      <c r="AL1173" s="384"/>
      <c r="AM1173" s="384"/>
      <c r="AN1173" s="386"/>
      <c r="AO1173" s="386"/>
      <c r="AP1173" s="386"/>
      <c r="AQ1173" s="332"/>
      <c r="AR1173" s="332"/>
      <c r="AS1173" s="332"/>
      <c r="AT1173" s="332"/>
      <c r="AU1173" s="332"/>
      <c r="AV1173" s="332"/>
      <c r="AW1173" s="332"/>
      <c r="AX1173" s="332"/>
      <c r="AY1173" s="332"/>
      <c r="AZ1173" s="332"/>
    </row>
    <row r="1174" spans="1:52" s="61" customFormat="1" ht="15.75" hidden="1" customHeight="1" x14ac:dyDescent="0.25">
      <c r="A1174" s="380" t="str">
        <f>CONCATENATE(F1174,"-",C1174)</f>
        <v>393-007-043-02331</v>
      </c>
      <c r="B1174" s="493" t="str">
        <f>ТабТП[[#This Row],[Код ВЛ]]&amp;TRIM(ТабТП[[#This Row],[Наименование ТП]])</f>
        <v>393-007-043ТП 164-18</v>
      </c>
      <c r="C1174" s="496" t="s">
        <v>5917</v>
      </c>
      <c r="D1174" s="185" t="s">
        <v>5937</v>
      </c>
      <c r="E1174" s="381" t="str">
        <f>INDEX(ТабЛЭП[],MATCH(ТабТП[Код ПС]&amp;TRIM(G1174),ТабЛЭП[Ключ],0),7)</f>
        <v>Y00071</v>
      </c>
      <c r="F1174" s="382" t="str">
        <f>INDEX(ТабЛЭП[],MATCH(ТабТП[Код ПС]&amp;TRIM(G1174),ТабЛЭП[Ключ],0),1)</f>
        <v>393-007-043</v>
      </c>
      <c r="G1174" s="290" t="s">
        <v>289</v>
      </c>
      <c r="H1174" s="383" t="str">
        <f>INDEX(ТабПС[],MATCH(I1174,Подстанции,0),1)</f>
        <v>393-007</v>
      </c>
      <c r="I1174" s="447" t="s">
        <v>248</v>
      </c>
      <c r="J1174" s="420"/>
      <c r="K1174" s="420"/>
      <c r="L1174" s="420"/>
      <c r="M1174" s="420"/>
      <c r="N1174" s="420"/>
      <c r="O1174" s="384"/>
      <c r="P1174" s="420"/>
      <c r="Q1174" s="420"/>
      <c r="R1174" s="420"/>
      <c r="S1174" s="420"/>
      <c r="T1174" s="420"/>
      <c r="U1174" s="420"/>
      <c r="V1174" s="420"/>
      <c r="W1174" s="420"/>
      <c r="X1174" s="420"/>
      <c r="Y1174" s="420"/>
      <c r="Z1174" s="420"/>
      <c r="AA1174" s="420"/>
      <c r="AB1174" s="420"/>
      <c r="AC1174" s="420"/>
      <c r="AD1174" s="384"/>
      <c r="AE1174" s="384"/>
      <c r="AF1174" s="384"/>
      <c r="AG1174" s="420"/>
      <c r="AH1174" s="385"/>
      <c r="AI1174" s="385"/>
      <c r="AJ1174" s="384" t="s">
        <v>143</v>
      </c>
      <c r="AK1174" s="384"/>
      <c r="AL1174" s="384"/>
      <c r="AM1174" s="384"/>
      <c r="AN1174" s="386"/>
      <c r="AO1174" s="386"/>
      <c r="AP1174" s="386"/>
      <c r="AQ1174" s="332"/>
      <c r="AR1174" s="332"/>
      <c r="AS1174" s="332"/>
      <c r="AT1174" s="332"/>
      <c r="AU1174" s="332"/>
      <c r="AV1174" s="332"/>
      <c r="AW1174" s="332"/>
      <c r="AX1174" s="332"/>
      <c r="AY1174" s="332"/>
      <c r="AZ1174" s="332"/>
    </row>
    <row r="1175" spans="1:52" s="61" customFormat="1" ht="15.75" hidden="1" customHeight="1" x14ac:dyDescent="0.25">
      <c r="A1175" s="380" t="str">
        <f>CONCATENATE(F1175,"-",C1175)</f>
        <v>393-007-043-02332</v>
      </c>
      <c r="B1175" s="493" t="str">
        <f>ТабТП[[#This Row],[Код ВЛ]]&amp;TRIM(ТабТП[[#This Row],[Наименование ТП]])</f>
        <v>393-007-043ТП 164-19</v>
      </c>
      <c r="C1175" s="496" t="s">
        <v>5918</v>
      </c>
      <c r="D1175" s="185" t="s">
        <v>5938</v>
      </c>
      <c r="E1175" s="381" t="str">
        <f>INDEX(ТабЛЭП[],MATCH(ТабТП[Код ПС]&amp;TRIM(G1175),ТабЛЭП[Ключ],0),7)</f>
        <v>Y00071</v>
      </c>
      <c r="F1175" s="382" t="str">
        <f>INDEX(ТабЛЭП[],MATCH(ТабТП[Код ПС]&amp;TRIM(G1175),ТабЛЭП[Ключ],0),1)</f>
        <v>393-007-043</v>
      </c>
      <c r="G1175" s="290" t="s">
        <v>289</v>
      </c>
      <c r="H1175" s="383" t="str">
        <f>INDEX(ТабПС[],MATCH(I1175,Подстанции,0),1)</f>
        <v>393-007</v>
      </c>
      <c r="I1175" s="447" t="s">
        <v>248</v>
      </c>
      <c r="J1175" s="420"/>
      <c r="K1175" s="420"/>
      <c r="L1175" s="420"/>
      <c r="M1175" s="420"/>
      <c r="N1175" s="420"/>
      <c r="O1175" s="384"/>
      <c r="P1175" s="420"/>
      <c r="Q1175" s="420"/>
      <c r="R1175" s="420"/>
      <c r="S1175" s="420"/>
      <c r="T1175" s="420"/>
      <c r="U1175" s="420"/>
      <c r="V1175" s="420"/>
      <c r="W1175" s="420"/>
      <c r="X1175" s="420"/>
      <c r="Y1175" s="420"/>
      <c r="Z1175" s="420"/>
      <c r="AA1175" s="420"/>
      <c r="AB1175" s="420"/>
      <c r="AC1175" s="420"/>
      <c r="AD1175" s="384"/>
      <c r="AE1175" s="384"/>
      <c r="AF1175" s="384"/>
      <c r="AG1175" s="420"/>
      <c r="AH1175" s="385"/>
      <c r="AI1175" s="385"/>
      <c r="AJ1175" s="384" t="s">
        <v>143</v>
      </c>
      <c r="AK1175" s="384"/>
      <c r="AL1175" s="384"/>
      <c r="AM1175" s="384"/>
      <c r="AN1175" s="386"/>
      <c r="AO1175" s="386"/>
      <c r="AP1175" s="386"/>
      <c r="AQ1175" s="332"/>
      <c r="AR1175" s="332"/>
      <c r="AS1175" s="332"/>
      <c r="AT1175" s="332"/>
      <c r="AU1175" s="332"/>
      <c r="AV1175" s="332"/>
      <c r="AW1175" s="332"/>
      <c r="AX1175" s="332"/>
      <c r="AY1175" s="332"/>
      <c r="AZ1175" s="332"/>
    </row>
    <row r="1176" spans="1:52" s="61" customFormat="1" ht="15.75" hidden="1" customHeight="1" x14ac:dyDescent="0.25">
      <c r="A1176" s="197" t="str">
        <f>CONCATENATE(F1176,"-",C1176)</f>
        <v>393-007-044-00836</v>
      </c>
      <c r="B1176" s="261" t="str">
        <f>ТабТП[[#This Row],[Код ВЛ]]&amp;TRIM(ТабТП[[#This Row],[Наименование ТП]])</f>
        <v>393-007-044ТП 113-01 Донское МУП Служба Заказчик</v>
      </c>
      <c r="C1176" s="197" t="s">
        <v>1023</v>
      </c>
      <c r="D1176" s="198" t="s">
        <v>3886</v>
      </c>
      <c r="E1176" s="206" t="str">
        <f>INDEX(ТабЛЭП[],MATCH(ТабТП[Код ПС]&amp;TRIM(G1176),ТабЛЭП[Ключ],0),7)</f>
        <v>Y00072</v>
      </c>
      <c r="F1176" s="8" t="str">
        <f>INDEX(ТабЛЭП[],MATCH(ТабТП[Код ПС]&amp;TRIM(G1176),ТабЛЭП[Ключ],0),1)</f>
        <v>393-007-044</v>
      </c>
      <c r="G1176" s="303" t="s">
        <v>230</v>
      </c>
      <c r="H1176" s="57" t="str">
        <f>INDEX(ТабПС[],MATCH(I1176,Подстанции,0),1)</f>
        <v>393-007</v>
      </c>
      <c r="I1176" s="191" t="s">
        <v>248</v>
      </c>
      <c r="J1176" s="328"/>
      <c r="K1176" s="328"/>
      <c r="L1176" s="328"/>
      <c r="M1176" s="328"/>
      <c r="N1176" s="328"/>
      <c r="O1176" s="328"/>
      <c r="P1176" s="328"/>
      <c r="Q1176" s="328"/>
      <c r="R1176" s="328"/>
      <c r="S1176" s="328"/>
      <c r="T1176" s="328"/>
      <c r="U1176" s="328"/>
      <c r="V1176" s="328"/>
      <c r="W1176" s="328"/>
      <c r="X1176" s="328"/>
      <c r="Y1176" s="328"/>
      <c r="Z1176" s="328"/>
      <c r="AA1176" s="328"/>
      <c r="AB1176" s="328"/>
      <c r="AC1176" s="328"/>
      <c r="AD1176" s="328"/>
      <c r="AE1176" s="328"/>
      <c r="AF1176" s="328"/>
      <c r="AG1176" s="328"/>
      <c r="AH1176" s="322"/>
      <c r="AI1176" s="328"/>
      <c r="AJ1176" s="330" t="s">
        <v>143</v>
      </c>
      <c r="AK1176" s="328"/>
      <c r="AL1176" s="328"/>
      <c r="AM1176" s="210"/>
      <c r="AN1176" s="263"/>
      <c r="AO1176" s="263"/>
      <c r="AP1176" s="263"/>
      <c r="AQ1176" s="323"/>
      <c r="AR1176" s="323"/>
      <c r="AS1176" s="323"/>
      <c r="AT1176" s="323"/>
      <c r="AU1176" s="323"/>
      <c r="AV1176" s="323"/>
      <c r="AW1176" s="323"/>
      <c r="AX1176" s="323"/>
      <c r="AY1176" s="323"/>
      <c r="AZ1176" s="323"/>
    </row>
    <row r="1177" spans="1:52" s="61" customFormat="1" ht="15.75" hidden="1" customHeight="1" x14ac:dyDescent="0.25">
      <c r="A1177" s="197" t="str">
        <f>CONCATENATE(F1177,"-",C1177)</f>
        <v>393-007-044-00837</v>
      </c>
      <c r="B1177" s="261" t="str">
        <f>ТабТП[[#This Row],[Код ВЛ]]&amp;TRIM(ТабТП[[#This Row],[Наименование ТП]])</f>
        <v>393-007-044ТП 113-01 Т-1 Донское</v>
      </c>
      <c r="C1177" s="197" t="s">
        <v>1024</v>
      </c>
      <c r="D1177" s="198" t="s">
        <v>3887</v>
      </c>
      <c r="E1177" s="206" t="str">
        <f>INDEX(ТабЛЭП[],MATCH(ТабТП[Код ПС]&amp;TRIM(G1177),ТабЛЭП[Ключ],0),7)</f>
        <v>Y00072</v>
      </c>
      <c r="F1177" s="278" t="str">
        <f>INDEX(ТабЛЭП[],MATCH(ТабТП[Код ПС]&amp;TRIM(G1177),ТабЛЭП[Ключ],0),1)</f>
        <v>393-007-044</v>
      </c>
      <c r="G1177" s="303" t="s">
        <v>230</v>
      </c>
      <c r="H1177" s="280" t="str">
        <f>INDEX(ТабПС[],MATCH(I1177,Подстанции,0),1)</f>
        <v>393-007</v>
      </c>
      <c r="I1177" s="447" t="s">
        <v>248</v>
      </c>
      <c r="J1177" s="328"/>
      <c r="K1177" s="328"/>
      <c r="L1177" s="328"/>
      <c r="M1177" s="328"/>
      <c r="N1177" s="328"/>
      <c r="O1177" s="328"/>
      <c r="P1177" s="328"/>
      <c r="Q1177" s="328"/>
      <c r="R1177" s="328"/>
      <c r="S1177" s="328"/>
      <c r="T1177" s="328"/>
      <c r="U1177" s="328"/>
      <c r="V1177" s="328"/>
      <c r="W1177" s="328"/>
      <c r="X1177" s="328"/>
      <c r="Y1177" s="328"/>
      <c r="Z1177" s="328"/>
      <c r="AA1177" s="328"/>
      <c r="AB1177" s="328"/>
      <c r="AC1177" s="328"/>
      <c r="AD1177" s="328"/>
      <c r="AE1177" s="328"/>
      <c r="AF1177" s="328"/>
      <c r="AG1177" s="328"/>
      <c r="AH1177" s="322"/>
      <c r="AI1177" s="328"/>
      <c r="AJ1177" s="420" t="s">
        <v>143</v>
      </c>
      <c r="AK1177" s="328"/>
      <c r="AL1177" s="328"/>
      <c r="AM1177" s="210"/>
      <c r="AN1177" s="263"/>
      <c r="AO1177" s="263"/>
      <c r="AP1177" s="263"/>
      <c r="AQ1177" s="323"/>
      <c r="AR1177" s="323"/>
      <c r="AS1177" s="323"/>
      <c r="AT1177" s="323"/>
      <c r="AU1177" s="323"/>
      <c r="AV1177" s="323"/>
      <c r="AW1177" s="323"/>
      <c r="AX1177" s="323"/>
      <c r="AY1177" s="323"/>
      <c r="AZ1177" s="323"/>
    </row>
    <row r="1178" spans="1:52" s="61" customFormat="1" ht="15.75" hidden="1" customHeight="1" x14ac:dyDescent="0.25">
      <c r="A1178" s="197" t="str">
        <f>CONCATENATE(F1178,"-",C1178)</f>
        <v>393-007-044-00838</v>
      </c>
      <c r="B1178" s="261" t="str">
        <f>ТабТП[[#This Row],[Код ВЛ]]&amp;TRIM(ТабТП[[#This Row],[Наименование ТП]])</f>
        <v>393-007-044ТП 165-01 ООО Амбер Хаус аб</v>
      </c>
      <c r="C1178" s="197" t="s">
        <v>1025</v>
      </c>
      <c r="D1178" s="198" t="s">
        <v>3888</v>
      </c>
      <c r="E1178" s="206" t="str">
        <f>INDEX(ТабЛЭП[],MATCH(ТабТП[Код ПС]&amp;TRIM(G1178),ТабЛЭП[Ключ],0),7)</f>
        <v>Y00072</v>
      </c>
      <c r="F1178" s="8" t="str">
        <f>INDEX(ТабЛЭП[],MATCH(ТабТП[Код ПС]&amp;TRIM(G1178),ТабЛЭП[Ключ],0),1)</f>
        <v>393-007-044</v>
      </c>
      <c r="G1178" s="303" t="s">
        <v>230</v>
      </c>
      <c r="H1178" s="57" t="str">
        <f>INDEX(ТабПС[],MATCH(I1178,Подстанции,0),1)</f>
        <v>393-007</v>
      </c>
      <c r="I1178" s="191" t="s">
        <v>248</v>
      </c>
      <c r="J1178" s="328"/>
      <c r="K1178" s="328"/>
      <c r="L1178" s="328"/>
      <c r="M1178" s="328"/>
      <c r="N1178" s="328"/>
      <c r="O1178" s="328"/>
      <c r="P1178" s="328"/>
      <c r="Q1178" s="328"/>
      <c r="R1178" s="328"/>
      <c r="S1178" s="328"/>
      <c r="T1178" s="328"/>
      <c r="U1178" s="328"/>
      <c r="V1178" s="328"/>
      <c r="W1178" s="328"/>
      <c r="X1178" s="328"/>
      <c r="Y1178" s="328"/>
      <c r="Z1178" s="328"/>
      <c r="AA1178" s="328"/>
      <c r="AB1178" s="328"/>
      <c r="AC1178" s="328"/>
      <c r="AD1178" s="328"/>
      <c r="AE1178" s="328"/>
      <c r="AF1178" s="328"/>
      <c r="AG1178" s="328"/>
      <c r="AH1178" s="322"/>
      <c r="AI1178" s="328"/>
      <c r="AJ1178" s="330" t="s">
        <v>143</v>
      </c>
      <c r="AK1178" s="328"/>
      <c r="AL1178" s="328"/>
      <c r="AM1178" s="210"/>
      <c r="AN1178" s="263"/>
      <c r="AO1178" s="263"/>
      <c r="AP1178" s="263"/>
      <c r="AQ1178" s="323"/>
      <c r="AR1178" s="323"/>
      <c r="AS1178" s="323"/>
      <c r="AT1178" s="323"/>
      <c r="AU1178" s="323"/>
      <c r="AV1178" s="323"/>
      <c r="AW1178" s="323"/>
      <c r="AX1178" s="323"/>
      <c r="AY1178" s="323"/>
      <c r="AZ1178" s="323"/>
    </row>
    <row r="1179" spans="1:52" s="61" customFormat="1" ht="15.75" hidden="1" customHeight="1" x14ac:dyDescent="0.25">
      <c r="A1179" s="197" t="str">
        <f>CONCATENATE(F1179,"-",C1179)</f>
        <v>393-007-044-00839</v>
      </c>
      <c r="B1179" s="261" t="str">
        <f>ТабТП[[#This Row],[Код ВЛ]]&amp;TRIM(ТабТП[[#This Row],[Наименование ТП]])</f>
        <v>393-007-044ТП 169-01 Янтарный</v>
      </c>
      <c r="C1179" s="197" t="s">
        <v>1026</v>
      </c>
      <c r="D1179" s="198" t="s">
        <v>3889</v>
      </c>
      <c r="E1179" s="206" t="str">
        <f>INDEX(ТабЛЭП[],MATCH(ТабТП[Код ПС]&amp;TRIM(G1179),ТабЛЭП[Ключ],0),7)</f>
        <v>Y00072</v>
      </c>
      <c r="F1179" s="8" t="str">
        <f>INDEX(ТабЛЭП[],MATCH(ТабТП[Код ПС]&amp;TRIM(G1179),ТабЛЭП[Ключ],0),1)</f>
        <v>393-007-044</v>
      </c>
      <c r="G1179" s="303" t="s">
        <v>230</v>
      </c>
      <c r="H1179" s="57" t="str">
        <f>INDEX(ТабПС[],MATCH(I1179,Подстанции,0),1)</f>
        <v>393-007</v>
      </c>
      <c r="I1179" s="191" t="s">
        <v>248</v>
      </c>
      <c r="J1179" s="328"/>
      <c r="K1179" s="328"/>
      <c r="L1179" s="328"/>
      <c r="M1179" s="328"/>
      <c r="N1179" s="328"/>
      <c r="O1179" s="328"/>
      <c r="P1179" s="328"/>
      <c r="Q1179" s="328"/>
      <c r="R1179" s="328"/>
      <c r="S1179" s="328"/>
      <c r="T1179" s="328"/>
      <c r="U1179" s="328"/>
      <c r="V1179" s="328"/>
      <c r="W1179" s="328"/>
      <c r="X1179" s="328"/>
      <c r="Y1179" s="328"/>
      <c r="Z1179" s="328"/>
      <c r="AA1179" s="328"/>
      <c r="AB1179" s="328"/>
      <c r="AC1179" s="328"/>
      <c r="AD1179" s="328"/>
      <c r="AE1179" s="328"/>
      <c r="AF1179" s="328"/>
      <c r="AG1179" s="328"/>
      <c r="AH1179" s="322"/>
      <c r="AI1179" s="328"/>
      <c r="AJ1179" s="330" t="s">
        <v>143</v>
      </c>
      <c r="AK1179" s="328"/>
      <c r="AL1179" s="328"/>
      <c r="AM1179" s="210"/>
      <c r="AN1179" s="263"/>
      <c r="AO1179" s="263"/>
      <c r="AP1179" s="263"/>
      <c r="AQ1179" s="323"/>
      <c r="AR1179" s="323"/>
      <c r="AS1179" s="323"/>
      <c r="AT1179" s="323"/>
      <c r="AU1179" s="323"/>
      <c r="AV1179" s="323"/>
      <c r="AW1179" s="323"/>
      <c r="AX1179" s="323"/>
      <c r="AY1179" s="323"/>
      <c r="AZ1179" s="323"/>
    </row>
    <row r="1180" spans="1:52" s="61" customFormat="1" ht="15.75" hidden="1" customHeight="1" x14ac:dyDescent="0.25">
      <c r="A1180" s="197" t="str">
        <f>CONCATENATE(F1180,"-",C1180)</f>
        <v>393-007-044-00840</v>
      </c>
      <c r="B1180" s="261" t="str">
        <f>ТабТП[[#This Row],[Код ВЛ]]&amp;TRIM(ТабТП[[#This Row],[Наименование ТП]])</f>
        <v>393-007-044ТП 169-02 Синявино</v>
      </c>
      <c r="C1180" s="197" t="s">
        <v>1027</v>
      </c>
      <c r="D1180" s="198" t="s">
        <v>3890</v>
      </c>
      <c r="E1180" s="206" t="str">
        <f>INDEX(ТабЛЭП[],MATCH(ТабТП[Код ПС]&amp;TRIM(G1180),ТабЛЭП[Ключ],0),7)</f>
        <v>Y00072</v>
      </c>
      <c r="F1180" s="8" t="str">
        <f>INDEX(ТабЛЭП[],MATCH(ТабТП[Код ПС]&amp;TRIM(G1180),ТабЛЭП[Ключ],0),1)</f>
        <v>393-007-044</v>
      </c>
      <c r="G1180" s="303" t="s">
        <v>230</v>
      </c>
      <c r="H1180" s="57" t="str">
        <f>INDEX(ТабПС[],MATCH(I1180,Подстанции,0),1)</f>
        <v>393-007</v>
      </c>
      <c r="I1180" s="191" t="s">
        <v>248</v>
      </c>
      <c r="J1180" s="328"/>
      <c r="K1180" s="328"/>
      <c r="L1180" s="328"/>
      <c r="M1180" s="328"/>
      <c r="N1180" s="328"/>
      <c r="O1180" s="328"/>
      <c r="P1180" s="328"/>
      <c r="Q1180" s="328"/>
      <c r="R1180" s="328"/>
      <c r="S1180" s="328"/>
      <c r="T1180" s="328"/>
      <c r="U1180" s="328"/>
      <c r="V1180" s="328"/>
      <c r="W1180" s="328"/>
      <c r="X1180" s="328"/>
      <c r="Y1180" s="328"/>
      <c r="Z1180" s="328"/>
      <c r="AA1180" s="328"/>
      <c r="AB1180" s="328"/>
      <c r="AC1180" s="328"/>
      <c r="AD1180" s="328"/>
      <c r="AE1180" s="328"/>
      <c r="AF1180" s="328"/>
      <c r="AG1180" s="328"/>
      <c r="AH1180" s="322"/>
      <c r="AI1180" s="328"/>
      <c r="AJ1180" s="330" t="s">
        <v>143</v>
      </c>
      <c r="AK1180" s="328"/>
      <c r="AL1180" s="328"/>
      <c r="AM1180" s="210"/>
      <c r="AN1180" s="263"/>
      <c r="AO1180" s="263"/>
      <c r="AP1180" s="263"/>
      <c r="AQ1180" s="323"/>
      <c r="AR1180" s="323"/>
      <c r="AS1180" s="323"/>
      <c r="AT1180" s="323"/>
      <c r="AU1180" s="323"/>
      <c r="AV1180" s="323"/>
      <c r="AW1180" s="323"/>
      <c r="AX1180" s="323"/>
      <c r="AY1180" s="323"/>
      <c r="AZ1180" s="323"/>
    </row>
    <row r="1181" spans="1:52" s="61" customFormat="1" ht="15.75" hidden="1" customHeight="1" x14ac:dyDescent="0.25">
      <c r="A1181" s="197" t="str">
        <f>CONCATENATE(F1181,"-",C1181)</f>
        <v>393-007-044-00841</v>
      </c>
      <c r="B1181" s="261" t="str">
        <f>ТабТП[[#This Row],[Код ВЛ]]&amp;TRIM(ТабТП[[#This Row],[Наименование ТП]])</f>
        <v>393-007-044ТП 169-03 Янтарный</v>
      </c>
      <c r="C1181" s="197" t="s">
        <v>1028</v>
      </c>
      <c r="D1181" s="198" t="s">
        <v>3891</v>
      </c>
      <c r="E1181" s="206" t="str">
        <f>INDEX(ТабЛЭП[],MATCH(ТабТП[Код ПС]&amp;TRIM(G1181),ТабЛЭП[Ключ],0),7)</f>
        <v>Y00072</v>
      </c>
      <c r="F1181" s="8" t="str">
        <f>INDEX(ТабЛЭП[],MATCH(ТабТП[Код ПС]&amp;TRIM(G1181),ТабЛЭП[Ключ],0),1)</f>
        <v>393-007-044</v>
      </c>
      <c r="G1181" s="303" t="s">
        <v>230</v>
      </c>
      <c r="H1181" s="57" t="str">
        <f>INDEX(ТабПС[],MATCH(I1181,Подстанции,0),1)</f>
        <v>393-007</v>
      </c>
      <c r="I1181" s="191" t="s">
        <v>248</v>
      </c>
      <c r="J1181" s="328"/>
      <c r="K1181" s="328"/>
      <c r="L1181" s="328"/>
      <c r="M1181" s="328"/>
      <c r="N1181" s="328"/>
      <c r="O1181" s="328"/>
      <c r="P1181" s="328"/>
      <c r="Q1181" s="328"/>
      <c r="R1181" s="328"/>
      <c r="S1181" s="328"/>
      <c r="T1181" s="328"/>
      <c r="U1181" s="328"/>
      <c r="V1181" s="328"/>
      <c r="W1181" s="328"/>
      <c r="X1181" s="328"/>
      <c r="Y1181" s="328"/>
      <c r="Z1181" s="328"/>
      <c r="AA1181" s="328"/>
      <c r="AB1181" s="328"/>
      <c r="AC1181" s="328"/>
      <c r="AD1181" s="328"/>
      <c r="AE1181" s="328"/>
      <c r="AF1181" s="328"/>
      <c r="AG1181" s="328"/>
      <c r="AH1181" s="322"/>
      <c r="AI1181" s="328"/>
      <c r="AJ1181" s="330" t="s">
        <v>143</v>
      </c>
      <c r="AK1181" s="328"/>
      <c r="AL1181" s="328"/>
      <c r="AM1181" s="210"/>
      <c r="AN1181" s="263"/>
      <c r="AO1181" s="263"/>
      <c r="AP1181" s="263"/>
      <c r="AQ1181" s="323"/>
      <c r="AR1181" s="323"/>
      <c r="AS1181" s="323"/>
      <c r="AT1181" s="323"/>
      <c r="AU1181" s="323"/>
      <c r="AV1181" s="323"/>
      <c r="AW1181" s="323"/>
      <c r="AX1181" s="323"/>
      <c r="AY1181" s="323"/>
      <c r="AZ1181" s="323"/>
    </row>
    <row r="1182" spans="1:52" s="61" customFormat="1" ht="15.75" hidden="1" customHeight="1" x14ac:dyDescent="0.25">
      <c r="A1182" s="197" t="str">
        <f>CONCATENATE(F1182,"-",C1182)</f>
        <v>393-007-044-00842</v>
      </c>
      <c r="B1182" s="261" t="str">
        <f>ТабТП[[#This Row],[Код ВЛ]]&amp;TRIM(ТабТП[[#This Row],[Наименование ТП]])</f>
        <v>393-007-044ТП 169-04 Т-1 Янтарный</v>
      </c>
      <c r="C1182" s="197" t="s">
        <v>1029</v>
      </c>
      <c r="D1182" s="198" t="s">
        <v>3892</v>
      </c>
      <c r="E1182" s="206" t="str">
        <f>INDEX(ТабЛЭП[],MATCH(ТабТП[Код ПС]&amp;TRIM(G1182),ТабЛЭП[Ключ],0),7)</f>
        <v>Y00072</v>
      </c>
      <c r="F1182" s="8" t="str">
        <f>INDEX(ТабЛЭП[],MATCH(ТабТП[Код ПС]&amp;TRIM(G1182),ТабЛЭП[Ключ],0),1)</f>
        <v>393-007-044</v>
      </c>
      <c r="G1182" s="303" t="s">
        <v>230</v>
      </c>
      <c r="H1182" s="57" t="str">
        <f>INDEX(ТабПС[],MATCH(I1182,Подстанции,0),1)</f>
        <v>393-007</v>
      </c>
      <c r="I1182" s="447" t="s">
        <v>248</v>
      </c>
      <c r="J1182" s="328"/>
      <c r="K1182" s="328"/>
      <c r="L1182" s="328"/>
      <c r="M1182" s="328"/>
      <c r="N1182" s="328"/>
      <c r="O1182" s="328"/>
      <c r="P1182" s="328"/>
      <c r="Q1182" s="328"/>
      <c r="R1182" s="328"/>
      <c r="S1182" s="328"/>
      <c r="T1182" s="328"/>
      <c r="U1182" s="328"/>
      <c r="V1182" s="328"/>
      <c r="W1182" s="328"/>
      <c r="X1182" s="328"/>
      <c r="Y1182" s="328"/>
      <c r="Z1182" s="328"/>
      <c r="AA1182" s="328"/>
      <c r="AB1182" s="328"/>
      <c r="AC1182" s="328"/>
      <c r="AD1182" s="328"/>
      <c r="AE1182" s="328"/>
      <c r="AF1182" s="328"/>
      <c r="AG1182" s="328"/>
      <c r="AH1182" s="322"/>
      <c r="AI1182" s="328"/>
      <c r="AJ1182" s="330" t="s">
        <v>143</v>
      </c>
      <c r="AK1182" s="328"/>
      <c r="AL1182" s="328"/>
      <c r="AM1182" s="210"/>
      <c r="AN1182" s="263"/>
      <c r="AO1182" s="263"/>
      <c r="AP1182" s="263"/>
      <c r="AQ1182" s="323"/>
      <c r="AR1182" s="323"/>
      <c r="AS1182" s="323"/>
      <c r="AT1182" s="323"/>
      <c r="AU1182" s="323"/>
      <c r="AV1182" s="323"/>
      <c r="AW1182" s="323"/>
      <c r="AX1182" s="323"/>
      <c r="AY1182" s="323"/>
      <c r="AZ1182" s="323"/>
    </row>
    <row r="1183" spans="1:52" s="61" customFormat="1" ht="15.75" hidden="1" customHeight="1" x14ac:dyDescent="0.25">
      <c r="A1183" s="197" t="str">
        <f>CONCATENATE(F1183,"-",C1183)</f>
        <v>393-007-044-00843</v>
      </c>
      <c r="B1183" s="261" t="str">
        <f>ТабТП[[#This Row],[Код ВЛ]]&amp;TRIM(ТабТП[[#This Row],[Наименование ТП]])</f>
        <v>393-007-044ТП 169-04 Т-2 Янтарный</v>
      </c>
      <c r="C1183" s="197" t="s">
        <v>1030</v>
      </c>
      <c r="D1183" s="198" t="s">
        <v>3893</v>
      </c>
      <c r="E1183" s="206" t="str">
        <f>INDEX(ТабЛЭП[],MATCH(ТабТП[Код ПС]&amp;TRIM(G1183),ТабЛЭП[Ключ],0),7)</f>
        <v>Y00072</v>
      </c>
      <c r="F1183" s="8" t="str">
        <f>INDEX(ТабЛЭП[],MATCH(ТабТП[Код ПС]&amp;TRIM(G1183),ТабЛЭП[Ключ],0),1)</f>
        <v>393-007-044</v>
      </c>
      <c r="G1183" s="303" t="s">
        <v>230</v>
      </c>
      <c r="H1183" s="57" t="str">
        <f>INDEX(ТабПС[],MATCH(I1183,Подстанции,0),1)</f>
        <v>393-007</v>
      </c>
      <c r="I1183" s="447" t="s">
        <v>248</v>
      </c>
      <c r="J1183" s="328"/>
      <c r="K1183" s="328"/>
      <c r="L1183" s="328"/>
      <c r="M1183" s="328"/>
      <c r="N1183" s="328"/>
      <c r="O1183" s="328"/>
      <c r="P1183" s="328"/>
      <c r="Q1183" s="328"/>
      <c r="R1183" s="328"/>
      <c r="S1183" s="328"/>
      <c r="T1183" s="328"/>
      <c r="U1183" s="328"/>
      <c r="V1183" s="328"/>
      <c r="W1183" s="328"/>
      <c r="X1183" s="328"/>
      <c r="Y1183" s="328"/>
      <c r="Z1183" s="328"/>
      <c r="AA1183" s="328"/>
      <c r="AB1183" s="328"/>
      <c r="AC1183" s="328"/>
      <c r="AD1183" s="328"/>
      <c r="AE1183" s="328"/>
      <c r="AF1183" s="328"/>
      <c r="AG1183" s="328"/>
      <c r="AH1183" s="322"/>
      <c r="AI1183" s="328"/>
      <c r="AJ1183" s="330" t="s">
        <v>143</v>
      </c>
      <c r="AK1183" s="328"/>
      <c r="AL1183" s="328"/>
      <c r="AM1183" s="210"/>
      <c r="AN1183" s="263"/>
      <c r="AO1183" s="263"/>
      <c r="AP1183" s="263"/>
      <c r="AQ1183" s="323"/>
      <c r="AR1183" s="323"/>
      <c r="AS1183" s="323"/>
      <c r="AT1183" s="323"/>
      <c r="AU1183" s="323"/>
      <c r="AV1183" s="323"/>
      <c r="AW1183" s="323"/>
      <c r="AX1183" s="323"/>
      <c r="AY1183" s="323"/>
      <c r="AZ1183" s="323"/>
    </row>
    <row r="1184" spans="1:52" s="61" customFormat="1" ht="15.75" hidden="1" customHeight="1" x14ac:dyDescent="0.25">
      <c r="A1184" s="197" t="str">
        <f>CONCATENATE(F1184,"-",C1184)</f>
        <v>393-007-044-00844</v>
      </c>
      <c r="B1184" s="261" t="str">
        <f>ТабТП[[#This Row],[Код ВЛ]]&amp;TRIM(ТабТП[[#This Row],[Наименование ТП]])</f>
        <v>393-007-044ТП 169-05 Т-2 п. Донское ОАО ОКОС аб</v>
      </c>
      <c r="C1184" s="197" t="s">
        <v>1031</v>
      </c>
      <c r="D1184" s="198" t="s">
        <v>3894</v>
      </c>
      <c r="E1184" s="206" t="str">
        <f>INDEX(ТабЛЭП[],MATCH(ТабТП[Код ПС]&amp;TRIM(G1184),ТабЛЭП[Ключ],0),7)</f>
        <v>Y00072</v>
      </c>
      <c r="F1184" s="278" t="str">
        <f>INDEX(ТабЛЭП[],MATCH(ТабТП[Код ПС]&amp;TRIM(G1184),ТабЛЭП[Ключ],0),1)</f>
        <v>393-007-044</v>
      </c>
      <c r="G1184" s="303" t="s">
        <v>230</v>
      </c>
      <c r="H1184" s="57" t="str">
        <f>INDEX(ТабПС[],MATCH(I1184,Подстанции,0),1)</f>
        <v>393-007</v>
      </c>
      <c r="I1184" s="447" t="s">
        <v>248</v>
      </c>
      <c r="J1184" s="328"/>
      <c r="K1184" s="328"/>
      <c r="L1184" s="328"/>
      <c r="M1184" s="328"/>
      <c r="N1184" s="328"/>
      <c r="O1184" s="328"/>
      <c r="P1184" s="328"/>
      <c r="Q1184" s="328"/>
      <c r="R1184" s="328"/>
      <c r="S1184" s="328"/>
      <c r="T1184" s="328"/>
      <c r="U1184" s="328"/>
      <c r="V1184" s="328"/>
      <c r="W1184" s="328"/>
      <c r="X1184" s="328"/>
      <c r="Y1184" s="328"/>
      <c r="Z1184" s="328"/>
      <c r="AA1184" s="328"/>
      <c r="AB1184" s="328"/>
      <c r="AC1184" s="328"/>
      <c r="AD1184" s="328"/>
      <c r="AE1184" s="328"/>
      <c r="AF1184" s="328"/>
      <c r="AG1184" s="328"/>
      <c r="AH1184" s="322"/>
      <c r="AI1184" s="328"/>
      <c r="AJ1184" s="330" t="s">
        <v>143</v>
      </c>
      <c r="AK1184" s="328"/>
      <c r="AL1184" s="328"/>
      <c r="AM1184" s="210"/>
      <c r="AN1184" s="263"/>
      <c r="AO1184" s="263"/>
      <c r="AP1184" s="263"/>
      <c r="AQ1184" s="323"/>
      <c r="AR1184" s="323"/>
      <c r="AS1184" s="323"/>
      <c r="AT1184" s="323"/>
      <c r="AU1184" s="323"/>
      <c r="AV1184" s="323"/>
      <c r="AW1184" s="323"/>
      <c r="AX1184" s="323"/>
      <c r="AY1184" s="323"/>
      <c r="AZ1184" s="323"/>
    </row>
    <row r="1185" spans="1:52" s="61" customFormat="1" ht="15.75" hidden="1" customHeight="1" x14ac:dyDescent="0.25">
      <c r="A1185" s="197" t="str">
        <f>CONCATENATE(F1185,"-",C1185)</f>
        <v>393-007-044-00845</v>
      </c>
      <c r="B1185" s="261" t="str">
        <f>ТабТП[[#This Row],[Код ВЛ]]&amp;TRIM(ТабТП[[#This Row],[Наименование ТП]])</f>
        <v>393-007-044ТП 169-06 п. Янтарный ОООРазгуляй-Аква аб</v>
      </c>
      <c r="C1185" s="197" t="s">
        <v>2641</v>
      </c>
      <c r="D1185" s="198" t="s">
        <v>3895</v>
      </c>
      <c r="E1185" s="206" t="str">
        <f>INDEX(ТабЛЭП[],MATCH(ТабТП[Код ПС]&amp;TRIM(G1185),ТабЛЭП[Ключ],0),7)</f>
        <v>Y00072</v>
      </c>
      <c r="F1185" s="278" t="str">
        <f>INDEX(ТабЛЭП[],MATCH(ТабТП[Код ПС]&amp;TRIM(G1185),ТабЛЭП[Ключ],0),1)</f>
        <v>393-007-044</v>
      </c>
      <c r="G1185" s="303" t="s">
        <v>230</v>
      </c>
      <c r="H1185" s="280" t="str">
        <f>INDEX(ТабПС[],MATCH(I1185,Подстанции,0),1)</f>
        <v>393-007</v>
      </c>
      <c r="I1185" s="447" t="s">
        <v>248</v>
      </c>
      <c r="J1185" s="328"/>
      <c r="K1185" s="328"/>
      <c r="L1185" s="328"/>
      <c r="M1185" s="328"/>
      <c r="N1185" s="328"/>
      <c r="O1185" s="328"/>
      <c r="P1185" s="328"/>
      <c r="Q1185" s="328"/>
      <c r="R1185" s="328"/>
      <c r="S1185" s="328"/>
      <c r="T1185" s="328"/>
      <c r="U1185" s="328"/>
      <c r="V1185" s="328"/>
      <c r="W1185" s="328"/>
      <c r="X1185" s="328"/>
      <c r="Y1185" s="328"/>
      <c r="Z1185" s="328"/>
      <c r="AA1185" s="328"/>
      <c r="AB1185" s="328"/>
      <c r="AC1185" s="328"/>
      <c r="AD1185" s="328"/>
      <c r="AE1185" s="328"/>
      <c r="AF1185" s="328"/>
      <c r="AG1185" s="328"/>
      <c r="AH1185" s="322"/>
      <c r="AI1185" s="328"/>
      <c r="AJ1185" s="420" t="s">
        <v>143</v>
      </c>
      <c r="AK1185" s="328"/>
      <c r="AL1185" s="328"/>
      <c r="AM1185" s="210"/>
      <c r="AN1185" s="263"/>
      <c r="AO1185" s="263"/>
      <c r="AP1185" s="263"/>
      <c r="AQ1185" s="323"/>
      <c r="AR1185" s="323"/>
      <c r="AS1185" s="323"/>
      <c r="AT1185" s="323"/>
      <c r="AU1185" s="323"/>
      <c r="AV1185" s="323"/>
      <c r="AW1185" s="323"/>
      <c r="AX1185" s="323"/>
      <c r="AY1185" s="323"/>
      <c r="AZ1185" s="323"/>
    </row>
    <row r="1186" spans="1:52" s="61" customFormat="1" ht="15.75" hidden="1" customHeight="1" x14ac:dyDescent="0.25">
      <c r="A1186" s="197" t="str">
        <f>CONCATENATE(F1186,"-",C1186)</f>
        <v>393-007-044-00846</v>
      </c>
      <c r="B1186" s="261" t="str">
        <f>ТабТП[[#This Row],[Код ВЛ]]&amp;TRIM(ТабТП[[#This Row],[Наименование ТП]])</f>
        <v>393-007-044ТП 169-07 ОООТиплекс п.Синявино аб</v>
      </c>
      <c r="C1186" s="197" t="s">
        <v>1032</v>
      </c>
      <c r="D1186" s="198" t="s">
        <v>3896</v>
      </c>
      <c r="E1186" s="206" t="str">
        <f>INDEX(ТабЛЭП[],MATCH(ТабТП[Код ПС]&amp;TRIM(G1186),ТабЛЭП[Ключ],0),7)</f>
        <v>Y00072</v>
      </c>
      <c r="F1186" s="278" t="str">
        <f>INDEX(ТабЛЭП[],MATCH(ТабТП[Код ПС]&amp;TRIM(G1186),ТабЛЭП[Ключ],0),1)</f>
        <v>393-007-044</v>
      </c>
      <c r="G1186" s="303" t="s">
        <v>230</v>
      </c>
      <c r="H1186" s="280" t="str">
        <f>INDEX(ТабПС[],MATCH(I1186,Подстанции,0),1)</f>
        <v>393-007</v>
      </c>
      <c r="I1186" s="447" t="s">
        <v>248</v>
      </c>
      <c r="J1186" s="328"/>
      <c r="K1186" s="328"/>
      <c r="L1186" s="328"/>
      <c r="M1186" s="328"/>
      <c r="N1186" s="328"/>
      <c r="O1186" s="328"/>
      <c r="P1186" s="328"/>
      <c r="Q1186" s="328"/>
      <c r="R1186" s="328"/>
      <c r="S1186" s="328"/>
      <c r="T1186" s="328"/>
      <c r="U1186" s="328"/>
      <c r="V1186" s="328"/>
      <c r="W1186" s="328"/>
      <c r="X1186" s="328"/>
      <c r="Y1186" s="328"/>
      <c r="Z1186" s="328"/>
      <c r="AA1186" s="328"/>
      <c r="AB1186" s="328"/>
      <c r="AC1186" s="328"/>
      <c r="AD1186" s="328"/>
      <c r="AE1186" s="328"/>
      <c r="AF1186" s="328"/>
      <c r="AG1186" s="328"/>
      <c r="AH1186" s="322"/>
      <c r="AI1186" s="328"/>
      <c r="AJ1186" s="420" t="s">
        <v>143</v>
      </c>
      <c r="AK1186" s="328"/>
      <c r="AL1186" s="328"/>
      <c r="AM1186" s="210"/>
      <c r="AN1186" s="263"/>
      <c r="AO1186" s="263"/>
      <c r="AP1186" s="263"/>
      <c r="AQ1186" s="323"/>
      <c r="AR1186" s="323"/>
      <c r="AS1186" s="323"/>
      <c r="AT1186" s="323"/>
      <c r="AU1186" s="323"/>
      <c r="AV1186" s="323"/>
      <c r="AW1186" s="323"/>
      <c r="AX1186" s="323"/>
      <c r="AY1186" s="323"/>
      <c r="AZ1186" s="323"/>
    </row>
    <row r="1187" spans="1:52" s="61" customFormat="1" ht="15.75" hidden="1" customHeight="1" x14ac:dyDescent="0.25">
      <c r="A1187" s="197" t="str">
        <f>CONCATENATE(F1187,"-",C1187)</f>
        <v>393-007-044-00847</v>
      </c>
      <c r="B1187" s="261" t="str">
        <f>ТабТП[[#This Row],[Код ВЛ]]&amp;TRIM(ТабТП[[#This Row],[Наименование ТП]])</f>
        <v>393-007-044ТП 169-08 п. Янтарный ООО Юнистрой-Комплект аб</v>
      </c>
      <c r="C1187" s="197" t="s">
        <v>1033</v>
      </c>
      <c r="D1187" s="198" t="s">
        <v>3897</v>
      </c>
      <c r="E1187" s="206" t="str">
        <f>INDEX(ТабЛЭП[],MATCH(ТабТП[Код ПС]&amp;TRIM(G1187),ТабЛЭП[Ключ],0),7)</f>
        <v>Y00072</v>
      </c>
      <c r="F1187" s="278" t="str">
        <f>INDEX(ТабЛЭП[],MATCH(ТабТП[Код ПС]&amp;TRIM(G1187),ТабЛЭП[Ключ],0),1)</f>
        <v>393-007-044</v>
      </c>
      <c r="G1187" s="303" t="s">
        <v>230</v>
      </c>
      <c r="H1187" s="280" t="str">
        <f>INDEX(ТабПС[],MATCH(I1187,Подстанции,0),1)</f>
        <v>393-007</v>
      </c>
      <c r="I1187" s="447" t="s">
        <v>248</v>
      </c>
      <c r="J1187" s="328"/>
      <c r="K1187" s="328"/>
      <c r="L1187" s="328"/>
      <c r="M1187" s="328"/>
      <c r="N1187" s="328"/>
      <c r="O1187" s="328"/>
      <c r="P1187" s="328"/>
      <c r="Q1187" s="328"/>
      <c r="R1187" s="328"/>
      <c r="S1187" s="328"/>
      <c r="T1187" s="328"/>
      <c r="U1187" s="328"/>
      <c r="V1187" s="328"/>
      <c r="W1187" s="328"/>
      <c r="X1187" s="328"/>
      <c r="Y1187" s="328"/>
      <c r="Z1187" s="328"/>
      <c r="AA1187" s="328"/>
      <c r="AB1187" s="328"/>
      <c r="AC1187" s="328"/>
      <c r="AD1187" s="328"/>
      <c r="AE1187" s="328"/>
      <c r="AF1187" s="328"/>
      <c r="AG1187" s="328"/>
      <c r="AH1187" s="322"/>
      <c r="AI1187" s="328"/>
      <c r="AJ1187" s="420" t="s">
        <v>143</v>
      </c>
      <c r="AK1187" s="328"/>
      <c r="AL1187" s="328"/>
      <c r="AM1187" s="210"/>
      <c r="AN1187" s="263"/>
      <c r="AO1187" s="263"/>
      <c r="AP1187" s="263"/>
      <c r="AQ1187" s="323"/>
      <c r="AR1187" s="323"/>
      <c r="AS1187" s="323"/>
      <c r="AT1187" s="323"/>
      <c r="AU1187" s="323"/>
      <c r="AV1187" s="323"/>
      <c r="AW1187" s="323"/>
      <c r="AX1187" s="323"/>
      <c r="AY1187" s="323"/>
      <c r="AZ1187" s="323"/>
    </row>
    <row r="1188" spans="1:52" s="61" customFormat="1" ht="15.75" hidden="1" customHeight="1" x14ac:dyDescent="0.25">
      <c r="A1188" s="197" t="str">
        <f>CONCATENATE(F1188,"-",C1188)</f>
        <v>393-007-044-00848</v>
      </c>
      <c r="B1188" s="261" t="str">
        <f>ТабТП[[#This Row],[Код ВЛ]]&amp;TRIM(ТабТП[[#This Row],[Наименование ТП]])</f>
        <v>393-007-044ТП 169-09 п.Синявино</v>
      </c>
      <c r="C1188" s="197" t="s">
        <v>2642</v>
      </c>
      <c r="D1188" s="198" t="s">
        <v>3898</v>
      </c>
      <c r="E1188" s="206" t="str">
        <f>INDEX(ТабЛЭП[],MATCH(ТабТП[Код ПС]&amp;TRIM(G1188),ТабЛЭП[Ключ],0),7)</f>
        <v>Y00072</v>
      </c>
      <c r="F1188" s="278" t="str">
        <f>INDEX(ТабЛЭП[],MATCH(ТабТП[Код ПС]&amp;TRIM(G1188),ТабЛЭП[Ключ],0),1)</f>
        <v>393-007-044</v>
      </c>
      <c r="G1188" s="303" t="s">
        <v>230</v>
      </c>
      <c r="H1188" s="57" t="str">
        <f>INDEX(ТабПС[],MATCH(I1188,Подстанции,0),1)</f>
        <v>393-007</v>
      </c>
      <c r="I1188" s="447" t="s">
        <v>248</v>
      </c>
      <c r="J1188" s="328"/>
      <c r="K1188" s="328"/>
      <c r="L1188" s="328"/>
      <c r="M1188" s="328"/>
      <c r="N1188" s="328"/>
      <c r="O1188" s="328"/>
      <c r="P1188" s="328"/>
      <c r="Q1188" s="328"/>
      <c r="R1188" s="328"/>
      <c r="S1188" s="328"/>
      <c r="T1188" s="328"/>
      <c r="U1188" s="328"/>
      <c r="V1188" s="328"/>
      <c r="W1188" s="328"/>
      <c r="X1188" s="328"/>
      <c r="Y1188" s="328"/>
      <c r="Z1188" s="328"/>
      <c r="AA1188" s="328"/>
      <c r="AB1188" s="328"/>
      <c r="AC1188" s="328"/>
      <c r="AD1188" s="328"/>
      <c r="AE1188" s="328"/>
      <c r="AF1188" s="328"/>
      <c r="AG1188" s="328"/>
      <c r="AH1188" s="322"/>
      <c r="AI1188" s="328"/>
      <c r="AJ1188" s="420" t="s">
        <v>143</v>
      </c>
      <c r="AK1188" s="328"/>
      <c r="AL1188" s="328"/>
      <c r="AM1188" s="210"/>
      <c r="AN1188" s="263"/>
      <c r="AO1188" s="263"/>
      <c r="AP1188" s="263"/>
      <c r="AQ1188" s="323"/>
      <c r="AR1188" s="323"/>
      <c r="AS1188" s="323"/>
      <c r="AT1188" s="323"/>
      <c r="AU1188" s="323"/>
      <c r="AV1188" s="323"/>
      <c r="AW1188" s="323"/>
      <c r="AX1188" s="323"/>
      <c r="AY1188" s="323"/>
      <c r="AZ1188" s="323"/>
    </row>
    <row r="1189" spans="1:52" s="61" customFormat="1" ht="15.75" hidden="1" customHeight="1" x14ac:dyDescent="0.25">
      <c r="A1189" s="197" t="str">
        <f>CONCATENATE(F1189,"-",C1189)</f>
        <v>393-007-044-00849</v>
      </c>
      <c r="B1189" s="261" t="str">
        <f>ТабТП[[#This Row],[Код ВЛ]]&amp;TRIM(ТабТП[[#This Row],[Наименование ТП]])</f>
        <v>393-007-044ТП 169-10 ОООАкватория п.Янтарный аб</v>
      </c>
      <c r="C1189" s="197" t="s">
        <v>1034</v>
      </c>
      <c r="D1189" s="198" t="s">
        <v>3899</v>
      </c>
      <c r="E1189" s="206" t="str">
        <f>INDEX(ТабЛЭП[],MATCH(ТабТП[Код ПС]&amp;TRIM(G1189),ТабЛЭП[Ключ],0),7)</f>
        <v>Y00072</v>
      </c>
      <c r="F1189" s="8" t="str">
        <f>INDEX(ТабЛЭП[],MATCH(ТабТП[Код ПС]&amp;TRIM(G1189),ТабЛЭП[Ключ],0),1)</f>
        <v>393-007-044</v>
      </c>
      <c r="G1189" s="303" t="s">
        <v>230</v>
      </c>
      <c r="H1189" s="57" t="str">
        <f>INDEX(ТабПС[],MATCH(I1189,Подстанции,0),1)</f>
        <v>393-007</v>
      </c>
      <c r="I1189" s="447" t="s">
        <v>248</v>
      </c>
      <c r="J1189" s="328"/>
      <c r="K1189" s="328"/>
      <c r="L1189" s="328"/>
      <c r="M1189" s="328"/>
      <c r="N1189" s="328"/>
      <c r="O1189" s="328"/>
      <c r="P1189" s="328"/>
      <c r="Q1189" s="328"/>
      <c r="R1189" s="328"/>
      <c r="S1189" s="328"/>
      <c r="T1189" s="328"/>
      <c r="U1189" s="328"/>
      <c r="V1189" s="328"/>
      <c r="W1189" s="328"/>
      <c r="X1189" s="328"/>
      <c r="Y1189" s="328"/>
      <c r="Z1189" s="328"/>
      <c r="AA1189" s="328"/>
      <c r="AB1189" s="328"/>
      <c r="AC1189" s="328"/>
      <c r="AD1189" s="328"/>
      <c r="AE1189" s="328"/>
      <c r="AF1189" s="328"/>
      <c r="AG1189" s="328"/>
      <c r="AH1189" s="322"/>
      <c r="AI1189" s="328"/>
      <c r="AJ1189" s="330" t="s">
        <v>143</v>
      </c>
      <c r="AK1189" s="328"/>
      <c r="AL1189" s="328"/>
      <c r="AM1189" s="210"/>
      <c r="AN1189" s="263"/>
      <c r="AO1189" s="263"/>
      <c r="AP1189" s="263"/>
      <c r="AQ1189" s="323"/>
      <c r="AR1189" s="323"/>
      <c r="AS1189" s="323"/>
      <c r="AT1189" s="323"/>
      <c r="AU1189" s="323"/>
      <c r="AV1189" s="323"/>
      <c r="AW1189" s="323"/>
      <c r="AX1189" s="323"/>
      <c r="AY1189" s="323"/>
      <c r="AZ1189" s="323"/>
    </row>
    <row r="1190" spans="1:52" s="61" customFormat="1" ht="15.75" hidden="1" customHeight="1" x14ac:dyDescent="0.25">
      <c r="A1190" s="197" t="str">
        <f>CONCATENATE(F1190,"-",C1190)</f>
        <v>393-007-044-00850</v>
      </c>
      <c r="B1190" s="261" t="str">
        <f>ТабТП[[#This Row],[Код ВЛ]]&amp;TRIM(ТабТП[[#This Row],[Наименование ТП]])</f>
        <v>393-007-044ТП 169-11 Янтарн.ОООВест Инвест</v>
      </c>
      <c r="C1190" s="197" t="s">
        <v>1035</v>
      </c>
      <c r="D1190" s="198" t="s">
        <v>3900</v>
      </c>
      <c r="E1190" s="206" t="str">
        <f>INDEX(ТабЛЭП[],MATCH(ТабТП[Код ПС]&amp;TRIM(G1190),ТабЛЭП[Ключ],0),7)</f>
        <v>Y00072</v>
      </c>
      <c r="F1190" s="8" t="str">
        <f>INDEX(ТабЛЭП[],MATCH(ТабТП[Код ПС]&amp;TRIM(G1190),ТабЛЭП[Ключ],0),1)</f>
        <v>393-007-044</v>
      </c>
      <c r="G1190" s="303" t="s">
        <v>230</v>
      </c>
      <c r="H1190" s="57" t="str">
        <f>INDEX(ТабПС[],MATCH(I1190,Подстанции,0),1)</f>
        <v>393-007</v>
      </c>
      <c r="I1190" s="447" t="s">
        <v>248</v>
      </c>
      <c r="J1190" s="328"/>
      <c r="K1190" s="328"/>
      <c r="L1190" s="328"/>
      <c r="M1190" s="328"/>
      <c r="N1190" s="328"/>
      <c r="O1190" s="328"/>
      <c r="P1190" s="328"/>
      <c r="Q1190" s="328"/>
      <c r="R1190" s="328"/>
      <c r="S1190" s="328"/>
      <c r="T1190" s="328"/>
      <c r="U1190" s="328"/>
      <c r="V1190" s="328"/>
      <c r="W1190" s="328"/>
      <c r="X1190" s="328"/>
      <c r="Y1190" s="328"/>
      <c r="Z1190" s="328"/>
      <c r="AA1190" s="328"/>
      <c r="AB1190" s="328"/>
      <c r="AC1190" s="328"/>
      <c r="AD1190" s="328"/>
      <c r="AE1190" s="328"/>
      <c r="AF1190" s="328"/>
      <c r="AG1190" s="328"/>
      <c r="AH1190" s="322"/>
      <c r="AI1190" s="328"/>
      <c r="AJ1190" s="330" t="s">
        <v>143</v>
      </c>
      <c r="AK1190" s="328"/>
      <c r="AL1190" s="328"/>
      <c r="AM1190" s="210"/>
      <c r="AN1190" s="263"/>
      <c r="AO1190" s="263"/>
      <c r="AP1190" s="263"/>
      <c r="AQ1190" s="323"/>
      <c r="AR1190" s="323"/>
      <c r="AS1190" s="323"/>
      <c r="AT1190" s="323"/>
      <c r="AU1190" s="323"/>
      <c r="AV1190" s="323"/>
      <c r="AW1190" s="323"/>
      <c r="AX1190" s="323"/>
      <c r="AY1190" s="323"/>
      <c r="AZ1190" s="323"/>
    </row>
    <row r="1191" spans="1:52" s="61" customFormat="1" ht="15.75" hidden="1" customHeight="1" x14ac:dyDescent="0.25">
      <c r="A1191" s="197" t="str">
        <f>CONCATENATE(F1191,"-",C1191)</f>
        <v>393-007-044-00851</v>
      </c>
      <c r="B1191" s="261" t="str">
        <f>ТабТП[[#This Row],[Код ВЛ]]&amp;TRIM(ТабТП[[#This Row],[Наименование ТП]])</f>
        <v>393-007-044ТП 169-12 Маматова</v>
      </c>
      <c r="C1191" s="197" t="s">
        <v>2643</v>
      </c>
      <c r="D1191" s="198" t="s">
        <v>3901</v>
      </c>
      <c r="E1191" s="206" t="str">
        <f>INDEX(ТабЛЭП[],MATCH(ТабТП[Код ПС]&amp;TRIM(G1191),ТабЛЭП[Ключ],0),7)</f>
        <v>Y00072</v>
      </c>
      <c r="F1191" s="8" t="str">
        <f>INDEX(ТабЛЭП[],MATCH(ТабТП[Код ПС]&amp;TRIM(G1191),ТабЛЭП[Ключ],0),1)</f>
        <v>393-007-044</v>
      </c>
      <c r="G1191" s="303" t="s">
        <v>230</v>
      </c>
      <c r="H1191" s="57" t="str">
        <f>INDEX(ТабПС[],MATCH(I1191,Подстанции,0),1)</f>
        <v>393-007</v>
      </c>
      <c r="I1191" s="447" t="s">
        <v>248</v>
      </c>
      <c r="J1191" s="328"/>
      <c r="K1191" s="328"/>
      <c r="L1191" s="328"/>
      <c r="M1191" s="328"/>
      <c r="N1191" s="328"/>
      <c r="O1191" s="328"/>
      <c r="P1191" s="328"/>
      <c r="Q1191" s="328"/>
      <c r="R1191" s="328"/>
      <c r="S1191" s="328"/>
      <c r="T1191" s="328"/>
      <c r="U1191" s="328"/>
      <c r="V1191" s="328"/>
      <c r="W1191" s="328"/>
      <c r="X1191" s="328"/>
      <c r="Y1191" s="328"/>
      <c r="Z1191" s="328"/>
      <c r="AA1191" s="328"/>
      <c r="AB1191" s="328"/>
      <c r="AC1191" s="328"/>
      <c r="AD1191" s="328"/>
      <c r="AE1191" s="328"/>
      <c r="AF1191" s="328"/>
      <c r="AG1191" s="328"/>
      <c r="AH1191" s="322"/>
      <c r="AI1191" s="328"/>
      <c r="AJ1191" s="330" t="s">
        <v>143</v>
      </c>
      <c r="AK1191" s="328"/>
      <c r="AL1191" s="328"/>
      <c r="AM1191" s="210"/>
      <c r="AN1191" s="263"/>
      <c r="AO1191" s="263"/>
      <c r="AP1191" s="263"/>
      <c r="AQ1191" s="323"/>
      <c r="AR1191" s="323"/>
      <c r="AS1191" s="323"/>
      <c r="AT1191" s="323"/>
      <c r="AU1191" s="323"/>
      <c r="AV1191" s="323"/>
      <c r="AW1191" s="323"/>
      <c r="AX1191" s="323"/>
      <c r="AY1191" s="323"/>
      <c r="AZ1191" s="323"/>
    </row>
    <row r="1192" spans="1:52" s="61" customFormat="1" ht="15.75" hidden="1" customHeight="1" x14ac:dyDescent="0.25">
      <c r="A1192" s="201" t="str">
        <f>CONCATENATE(F1192,"-",C1192)</f>
        <v>393-007-044-00852</v>
      </c>
      <c r="B1192" s="261" t="str">
        <f>ТабТП[[#This Row],[Код ВЛ]]&amp;TRIM(ТабТП[[#This Row],[Наименование ТП]])</f>
        <v>393-007-044ТП 169-13 СНТ Донское аб</v>
      </c>
      <c r="C1192" s="201" t="s">
        <v>1036</v>
      </c>
      <c r="D1192" s="202" t="s">
        <v>3902</v>
      </c>
      <c r="E1192" s="207" t="str">
        <f>INDEX(ТабЛЭП[],MATCH(ТабТП[Код ПС]&amp;TRIM(G1192),ТабЛЭП[Ключ],0),7)</f>
        <v>Y00072</v>
      </c>
      <c r="F1192" s="8" t="str">
        <f>INDEX(ТабЛЭП[],MATCH(ТабТП[Код ПС]&amp;TRIM(G1192),ТабЛЭП[Ключ],0),1)</f>
        <v>393-007-044</v>
      </c>
      <c r="G1192" s="303" t="s">
        <v>230</v>
      </c>
      <c r="H1192" s="57" t="str">
        <f>INDEX(ТабПС[],MATCH(I1192,Подстанции,0),1)</f>
        <v>393-007</v>
      </c>
      <c r="I1192" s="447" t="s">
        <v>248</v>
      </c>
      <c r="J1192" s="328"/>
      <c r="K1192" s="328"/>
      <c r="L1192" s="328"/>
      <c r="M1192" s="328"/>
      <c r="N1192" s="328"/>
      <c r="O1192" s="328"/>
      <c r="P1192" s="328"/>
      <c r="Q1192" s="328"/>
      <c r="R1192" s="328"/>
      <c r="S1192" s="328"/>
      <c r="T1192" s="328"/>
      <c r="U1192" s="328"/>
      <c r="V1192" s="328"/>
      <c r="W1192" s="328"/>
      <c r="X1192" s="328"/>
      <c r="Y1192" s="328"/>
      <c r="Z1192" s="328"/>
      <c r="AA1192" s="328"/>
      <c r="AB1192" s="328"/>
      <c r="AC1192" s="328"/>
      <c r="AD1192" s="328"/>
      <c r="AE1192" s="328"/>
      <c r="AF1192" s="328"/>
      <c r="AG1192" s="328"/>
      <c r="AH1192" s="322"/>
      <c r="AI1192" s="328"/>
      <c r="AJ1192" s="330" t="s">
        <v>143</v>
      </c>
      <c r="AK1192" s="328"/>
      <c r="AL1192" s="328"/>
      <c r="AM1192" s="210"/>
      <c r="AN1192" s="263"/>
      <c r="AO1192" s="263"/>
      <c r="AP1192" s="263"/>
      <c r="AQ1192" s="323"/>
      <c r="AR1192" s="323"/>
      <c r="AS1192" s="323"/>
      <c r="AT1192" s="323"/>
      <c r="AU1192" s="323"/>
      <c r="AV1192" s="323"/>
      <c r="AW1192" s="323"/>
      <c r="AX1192" s="323"/>
      <c r="AY1192" s="323"/>
      <c r="AZ1192" s="323"/>
    </row>
    <row r="1193" spans="1:52" s="61" customFormat="1" ht="15.75" hidden="1" customHeight="1" x14ac:dyDescent="0.25">
      <c r="A1193" s="201" t="str">
        <f>CONCATENATE(F1193,"-",C1193)</f>
        <v>393-007-044-00853</v>
      </c>
      <c r="B1193" s="261" t="str">
        <f>ТабТП[[#This Row],[Код ВЛ]]&amp;TRIM(ТабТП[[#This Row],[Наименование ТП]])</f>
        <v>393-007-044ТП 169-14 ОООМиранда-СтройИнвест аб</v>
      </c>
      <c r="C1193" s="201" t="s">
        <v>2644</v>
      </c>
      <c r="D1193" s="202" t="s">
        <v>3903</v>
      </c>
      <c r="E1193" s="207" t="str">
        <f>INDEX(ТабЛЭП[],MATCH(ТабТП[Код ПС]&amp;TRIM(G1193),ТабЛЭП[Ключ],0),7)</f>
        <v>Y00072</v>
      </c>
      <c r="F1193" s="278" t="str">
        <f>INDEX(ТабЛЭП[],MATCH(ТабТП[Код ПС]&amp;TRIM(G1193),ТабЛЭП[Ключ],0),1)</f>
        <v>393-007-044</v>
      </c>
      <c r="G1193" s="303" t="s">
        <v>230</v>
      </c>
      <c r="H1193" s="280" t="str">
        <f>INDEX(ТабПС[],MATCH(I1193,Подстанции,0),1)</f>
        <v>393-007</v>
      </c>
      <c r="I1193" s="447" t="s">
        <v>248</v>
      </c>
      <c r="J1193" s="328"/>
      <c r="K1193" s="328"/>
      <c r="L1193" s="328"/>
      <c r="M1193" s="328"/>
      <c r="N1193" s="328"/>
      <c r="O1193" s="328"/>
      <c r="P1193" s="328"/>
      <c r="Q1193" s="328"/>
      <c r="R1193" s="328"/>
      <c r="S1193" s="328"/>
      <c r="T1193" s="328"/>
      <c r="U1193" s="328"/>
      <c r="V1193" s="328"/>
      <c r="W1193" s="328"/>
      <c r="X1193" s="328"/>
      <c r="Y1193" s="328"/>
      <c r="Z1193" s="328"/>
      <c r="AA1193" s="328"/>
      <c r="AB1193" s="328"/>
      <c r="AC1193" s="328"/>
      <c r="AD1193" s="328"/>
      <c r="AE1193" s="328"/>
      <c r="AF1193" s="328"/>
      <c r="AG1193" s="328"/>
      <c r="AH1193" s="322"/>
      <c r="AI1193" s="328"/>
      <c r="AJ1193" s="420" t="s">
        <v>143</v>
      </c>
      <c r="AK1193" s="328"/>
      <c r="AL1193" s="328"/>
      <c r="AM1193" s="210"/>
      <c r="AN1193" s="263"/>
      <c r="AO1193" s="263"/>
      <c r="AP1193" s="263"/>
      <c r="AQ1193" s="323"/>
      <c r="AR1193" s="323"/>
      <c r="AS1193" s="323"/>
      <c r="AT1193" s="323"/>
      <c r="AU1193" s="323"/>
      <c r="AV1193" s="323"/>
      <c r="AW1193" s="323"/>
      <c r="AX1193" s="323"/>
      <c r="AY1193" s="323"/>
      <c r="AZ1193" s="323"/>
    </row>
    <row r="1194" spans="1:52" s="61" customFormat="1" ht="15.75" hidden="1" customHeight="1" x14ac:dyDescent="0.25">
      <c r="A1194" s="201" t="str">
        <f>CONCATENATE(F1194,"-",C1194)</f>
        <v>393-007-044-00854</v>
      </c>
      <c r="B1194" s="261" t="str">
        <f>ТабТП[[#This Row],[Код ВЛ]]&amp;TRIM(ТабТП[[#This Row],[Наименование ТП]])</f>
        <v>393-007-044ТП 169-15 СНТ Шторм аб</v>
      </c>
      <c r="C1194" s="201" t="s">
        <v>1037</v>
      </c>
      <c r="D1194" s="202" t="s">
        <v>3904</v>
      </c>
      <c r="E1194" s="207" t="str">
        <f>INDEX(ТабЛЭП[],MATCH(ТабТП[Код ПС]&amp;TRIM(G1194),ТабЛЭП[Ключ],0),7)</f>
        <v>Y00072</v>
      </c>
      <c r="F1194" s="278" t="str">
        <f>INDEX(ТабЛЭП[],MATCH(ТабТП[Код ПС]&amp;TRIM(G1194),ТабЛЭП[Ключ],0),1)</f>
        <v>393-007-044</v>
      </c>
      <c r="G1194" s="303" t="s">
        <v>230</v>
      </c>
      <c r="H1194" s="57" t="str">
        <f>INDEX(ТабПС[],MATCH(I1194,Подстанции,0),1)</f>
        <v>393-007</v>
      </c>
      <c r="I1194" s="447" t="s">
        <v>248</v>
      </c>
      <c r="J1194" s="328"/>
      <c r="K1194" s="328"/>
      <c r="L1194" s="328"/>
      <c r="M1194" s="328"/>
      <c r="N1194" s="328"/>
      <c r="O1194" s="328"/>
      <c r="P1194" s="328"/>
      <c r="Q1194" s="328"/>
      <c r="R1194" s="328"/>
      <c r="S1194" s="328"/>
      <c r="T1194" s="328"/>
      <c r="U1194" s="328"/>
      <c r="V1194" s="328"/>
      <c r="W1194" s="328"/>
      <c r="X1194" s="328"/>
      <c r="Y1194" s="328"/>
      <c r="Z1194" s="328"/>
      <c r="AA1194" s="328"/>
      <c r="AB1194" s="328"/>
      <c r="AC1194" s="328"/>
      <c r="AD1194" s="328"/>
      <c r="AE1194" s="328"/>
      <c r="AF1194" s="328"/>
      <c r="AG1194" s="328"/>
      <c r="AH1194" s="322"/>
      <c r="AI1194" s="328"/>
      <c r="AJ1194" s="420" t="s">
        <v>143</v>
      </c>
      <c r="AK1194" s="328"/>
      <c r="AL1194" s="328"/>
      <c r="AM1194" s="210"/>
      <c r="AN1194" s="263"/>
      <c r="AO1194" s="263"/>
      <c r="AP1194" s="263"/>
      <c r="AQ1194" s="323"/>
      <c r="AR1194" s="323"/>
      <c r="AS1194" s="323"/>
      <c r="AT1194" s="323"/>
      <c r="AU1194" s="323"/>
      <c r="AV1194" s="323"/>
      <c r="AW1194" s="323"/>
      <c r="AX1194" s="323"/>
      <c r="AY1194" s="323"/>
      <c r="AZ1194" s="323"/>
    </row>
    <row r="1195" spans="1:52" s="61" customFormat="1" ht="15.75" hidden="1" customHeight="1" x14ac:dyDescent="0.25">
      <c r="A1195" s="201" t="str">
        <f>CONCATENATE(F1195,"-",C1195)</f>
        <v>393-007-044-00855</v>
      </c>
      <c r="B1195" s="261" t="str">
        <f>ТабТП[[#This Row],[Код ВЛ]]&amp;TRIM(ТабТП[[#This Row],[Наименование ТП]])</f>
        <v>393-007-044ТП 169-16 СНТ Шторм аб</v>
      </c>
      <c r="C1195" s="201" t="s">
        <v>1038</v>
      </c>
      <c r="D1195" s="202" t="s">
        <v>3905</v>
      </c>
      <c r="E1195" s="207" t="str">
        <f>INDEX(ТабЛЭП[],MATCH(ТабТП[Код ПС]&amp;TRIM(G1195),ТабЛЭП[Ключ],0),7)</f>
        <v>Y00072</v>
      </c>
      <c r="F1195" s="8" t="str">
        <f>INDEX(ТабЛЭП[],MATCH(ТабТП[Код ПС]&amp;TRIM(G1195),ТабЛЭП[Ключ],0),1)</f>
        <v>393-007-044</v>
      </c>
      <c r="G1195" s="303" t="s">
        <v>230</v>
      </c>
      <c r="H1195" s="57" t="str">
        <f>INDEX(ТабПС[],MATCH(I1195,Подстанции,0),1)</f>
        <v>393-007</v>
      </c>
      <c r="I1195" s="447" t="s">
        <v>248</v>
      </c>
      <c r="J1195" s="328"/>
      <c r="K1195" s="328"/>
      <c r="L1195" s="328"/>
      <c r="M1195" s="328"/>
      <c r="N1195" s="328"/>
      <c r="O1195" s="328"/>
      <c r="P1195" s="328"/>
      <c r="Q1195" s="328"/>
      <c r="R1195" s="328"/>
      <c r="S1195" s="328"/>
      <c r="T1195" s="328"/>
      <c r="U1195" s="328"/>
      <c r="V1195" s="328"/>
      <c r="W1195" s="328"/>
      <c r="X1195" s="328"/>
      <c r="Y1195" s="328"/>
      <c r="Z1195" s="328"/>
      <c r="AA1195" s="328"/>
      <c r="AB1195" s="328"/>
      <c r="AC1195" s="328"/>
      <c r="AD1195" s="328"/>
      <c r="AE1195" s="328"/>
      <c r="AF1195" s="328"/>
      <c r="AG1195" s="328"/>
      <c r="AH1195" s="322"/>
      <c r="AI1195" s="328"/>
      <c r="AJ1195" s="330" t="s">
        <v>143</v>
      </c>
      <c r="AK1195" s="328"/>
      <c r="AL1195" s="328"/>
      <c r="AM1195" s="210"/>
      <c r="AN1195" s="263"/>
      <c r="AO1195" s="263"/>
      <c r="AP1195" s="263"/>
      <c r="AQ1195" s="323"/>
      <c r="AR1195" s="323"/>
      <c r="AS1195" s="323"/>
      <c r="AT1195" s="323"/>
      <c r="AU1195" s="323"/>
      <c r="AV1195" s="323"/>
      <c r="AW1195" s="323"/>
      <c r="AX1195" s="323"/>
      <c r="AY1195" s="323"/>
      <c r="AZ1195" s="323"/>
    </row>
    <row r="1196" spans="1:52" s="61" customFormat="1" ht="15.75" hidden="1" customHeight="1" x14ac:dyDescent="0.25">
      <c r="A1196" s="201" t="str">
        <f>CONCATENATE(F1196,"-",C1196)</f>
        <v>393-007-044-00856</v>
      </c>
      <c r="B1196" s="261" t="str">
        <f>ТабТП[[#This Row],[Код ВЛ]]&amp;TRIM(ТабТП[[#This Row],[Наименование ТП]])</f>
        <v>393-007-044ТП 169-17 Т-2 ООО СиР аб</v>
      </c>
      <c r="C1196" s="201" t="s">
        <v>1039</v>
      </c>
      <c r="D1196" s="202" t="s">
        <v>3906</v>
      </c>
      <c r="E1196" s="207" t="str">
        <f>INDEX(ТабЛЭП[],MATCH(ТабТП[Код ПС]&amp;TRIM(G1196),ТабЛЭП[Ключ],0),7)</f>
        <v>Y00072</v>
      </c>
      <c r="F1196" s="8" t="str">
        <f>INDEX(ТабЛЭП[],MATCH(ТабТП[Код ПС]&amp;TRIM(G1196),ТабЛЭП[Ключ],0),1)</f>
        <v>393-007-044</v>
      </c>
      <c r="G1196" s="303" t="s">
        <v>230</v>
      </c>
      <c r="H1196" s="57" t="str">
        <f>INDEX(ТабПС[],MATCH(I1196,Подстанции,0),1)</f>
        <v>393-007</v>
      </c>
      <c r="I1196" s="447" t="s">
        <v>248</v>
      </c>
      <c r="J1196" s="328"/>
      <c r="K1196" s="328"/>
      <c r="L1196" s="328"/>
      <c r="M1196" s="328"/>
      <c r="N1196" s="328"/>
      <c r="O1196" s="328"/>
      <c r="P1196" s="328"/>
      <c r="Q1196" s="328"/>
      <c r="R1196" s="328"/>
      <c r="S1196" s="328"/>
      <c r="T1196" s="328"/>
      <c r="U1196" s="328"/>
      <c r="V1196" s="328"/>
      <c r="W1196" s="328"/>
      <c r="X1196" s="328"/>
      <c r="Y1196" s="328"/>
      <c r="Z1196" s="328"/>
      <c r="AA1196" s="328"/>
      <c r="AB1196" s="328"/>
      <c r="AC1196" s="328"/>
      <c r="AD1196" s="328"/>
      <c r="AE1196" s="328"/>
      <c r="AF1196" s="328"/>
      <c r="AG1196" s="328"/>
      <c r="AH1196" s="322"/>
      <c r="AI1196" s="328"/>
      <c r="AJ1196" s="330" t="s">
        <v>143</v>
      </c>
      <c r="AK1196" s="328"/>
      <c r="AL1196" s="328"/>
      <c r="AM1196" s="210"/>
      <c r="AN1196" s="263"/>
      <c r="AO1196" s="263"/>
      <c r="AP1196" s="263"/>
      <c r="AQ1196" s="323"/>
      <c r="AR1196" s="323"/>
      <c r="AS1196" s="323"/>
      <c r="AT1196" s="323"/>
      <c r="AU1196" s="323"/>
      <c r="AV1196" s="323"/>
      <c r="AW1196" s="323"/>
      <c r="AX1196" s="323"/>
      <c r="AY1196" s="323"/>
      <c r="AZ1196" s="323"/>
    </row>
    <row r="1197" spans="1:52" s="61" customFormat="1" ht="15.75" hidden="1" customHeight="1" x14ac:dyDescent="0.25">
      <c r="A1197" s="201" t="str">
        <f>CONCATENATE(F1197,"-",C1197)</f>
        <v>393-007-044-00857</v>
      </c>
      <c r="B1197" s="261" t="str">
        <f>ТабТП[[#This Row],[Код ВЛ]]&amp;TRIM(ТабТП[[#This Row],[Наименование ТП]])</f>
        <v>393-007-044ТП 270-01 Т1 Донское МУ УЖКХ адм.СГО</v>
      </c>
      <c r="C1197" s="201" t="s">
        <v>1040</v>
      </c>
      <c r="D1197" s="202" t="s">
        <v>3907</v>
      </c>
      <c r="E1197" s="207" t="str">
        <f>INDEX(ТабЛЭП[],MATCH(ТабТП[Код ПС]&amp;TRIM(G1197),ТабЛЭП[Ключ],0),7)</f>
        <v>Y00072</v>
      </c>
      <c r="F1197" s="8" t="str">
        <f>INDEX(ТабЛЭП[],MATCH(ТабТП[Код ПС]&amp;TRIM(G1197),ТабЛЭП[Ключ],0),1)</f>
        <v>393-007-044</v>
      </c>
      <c r="G1197" s="303" t="s">
        <v>230</v>
      </c>
      <c r="H1197" s="57" t="str">
        <f>INDEX(ТабПС[],MATCH(I1197,Подстанции,0),1)</f>
        <v>393-007</v>
      </c>
      <c r="I1197" s="447" t="s">
        <v>248</v>
      </c>
      <c r="J1197" s="328"/>
      <c r="K1197" s="328"/>
      <c r="L1197" s="328"/>
      <c r="M1197" s="328"/>
      <c r="N1197" s="328"/>
      <c r="O1197" s="328"/>
      <c r="P1197" s="328"/>
      <c r="Q1197" s="328"/>
      <c r="R1197" s="328"/>
      <c r="S1197" s="328"/>
      <c r="T1197" s="328"/>
      <c r="U1197" s="328"/>
      <c r="V1197" s="328"/>
      <c r="W1197" s="328"/>
      <c r="X1197" s="328"/>
      <c r="Y1197" s="328"/>
      <c r="Z1197" s="328"/>
      <c r="AA1197" s="328"/>
      <c r="AB1197" s="328"/>
      <c r="AC1197" s="328"/>
      <c r="AD1197" s="328"/>
      <c r="AE1197" s="328"/>
      <c r="AF1197" s="328"/>
      <c r="AG1197" s="328"/>
      <c r="AH1197" s="322"/>
      <c r="AI1197" s="328"/>
      <c r="AJ1197" s="330" t="s">
        <v>143</v>
      </c>
      <c r="AK1197" s="328"/>
      <c r="AL1197" s="328"/>
      <c r="AM1197" s="210"/>
      <c r="AN1197" s="263"/>
      <c r="AO1197" s="263"/>
      <c r="AP1197" s="263"/>
      <c r="AQ1197" s="323"/>
      <c r="AR1197" s="323"/>
      <c r="AS1197" s="323"/>
      <c r="AT1197" s="323"/>
      <c r="AU1197" s="323"/>
      <c r="AV1197" s="323"/>
      <c r="AW1197" s="323"/>
      <c r="AX1197" s="323"/>
      <c r="AY1197" s="323"/>
      <c r="AZ1197" s="323"/>
    </row>
    <row r="1198" spans="1:52" s="61" customFormat="1" ht="15.75" hidden="1" customHeight="1" x14ac:dyDescent="0.25">
      <c r="A1198" s="201" t="str">
        <f>CONCATENATE(F1198,"-",C1198)</f>
        <v>393-007-044-00858</v>
      </c>
      <c r="B1198" s="261" t="str">
        <f>ТабТП[[#This Row],[Код ВЛ]]&amp;TRIM(ТабТП[[#This Row],[Наименование ТП]])</f>
        <v>393-007-044ТП 270-01 Т-2 в/ч 45620 аб</v>
      </c>
      <c r="C1198" s="201" t="s">
        <v>2645</v>
      </c>
      <c r="D1198" s="202" t="s">
        <v>3908</v>
      </c>
      <c r="E1198" s="207" t="str">
        <f>INDEX(ТабЛЭП[],MATCH(ТабТП[Код ПС]&amp;TRIM(G1198),ТабЛЭП[Ключ],0),7)</f>
        <v>Y00072</v>
      </c>
      <c r="F1198" s="8" t="str">
        <f>INDEX(ТабЛЭП[],MATCH(ТабТП[Код ПС]&amp;TRIM(G1198),ТабЛЭП[Ключ],0),1)</f>
        <v>393-007-044</v>
      </c>
      <c r="G1198" s="303" t="s">
        <v>230</v>
      </c>
      <c r="H1198" s="57" t="str">
        <f>INDEX(ТабПС[],MATCH(I1198,Подстанции,0),1)</f>
        <v>393-007</v>
      </c>
      <c r="I1198" s="447" t="s">
        <v>248</v>
      </c>
      <c r="J1198" s="328"/>
      <c r="K1198" s="328"/>
      <c r="L1198" s="328"/>
      <c r="M1198" s="328"/>
      <c r="N1198" s="328"/>
      <c r="O1198" s="328"/>
      <c r="P1198" s="328"/>
      <c r="Q1198" s="328"/>
      <c r="R1198" s="328"/>
      <c r="S1198" s="328"/>
      <c r="T1198" s="328"/>
      <c r="U1198" s="328"/>
      <c r="V1198" s="328"/>
      <c r="W1198" s="328"/>
      <c r="X1198" s="328"/>
      <c r="Y1198" s="328"/>
      <c r="Z1198" s="328"/>
      <c r="AA1198" s="328"/>
      <c r="AB1198" s="328"/>
      <c r="AC1198" s="328"/>
      <c r="AD1198" s="328"/>
      <c r="AE1198" s="328"/>
      <c r="AF1198" s="328"/>
      <c r="AG1198" s="328"/>
      <c r="AH1198" s="322"/>
      <c r="AI1198" s="328"/>
      <c r="AJ1198" s="330" t="s">
        <v>143</v>
      </c>
      <c r="AK1198" s="328"/>
      <c r="AL1198" s="328"/>
      <c r="AM1198" s="210"/>
      <c r="AN1198" s="263"/>
      <c r="AO1198" s="263"/>
      <c r="AP1198" s="263"/>
      <c r="AQ1198" s="323"/>
      <c r="AR1198" s="323"/>
      <c r="AS1198" s="323"/>
      <c r="AT1198" s="323"/>
      <c r="AU1198" s="323"/>
      <c r="AV1198" s="323"/>
      <c r="AW1198" s="323"/>
      <c r="AX1198" s="323"/>
      <c r="AY1198" s="323"/>
      <c r="AZ1198" s="323"/>
    </row>
    <row r="1199" spans="1:52" s="61" customFormat="1" ht="15.75" hidden="1" customHeight="1" x14ac:dyDescent="0.25">
      <c r="A1199" s="201" t="str">
        <f>CONCATENATE(F1199,"-",C1199)</f>
        <v>393-007-044-00859</v>
      </c>
      <c r="B1199" s="261" t="str">
        <f>ТабТП[[#This Row],[Код ВЛ]]&amp;TRIM(ТабТП[[#This Row],[Наименование ТП]])</f>
        <v>393-007-044ТП 270-02 Т-1 Донское в/ч 45620</v>
      </c>
      <c r="C1199" s="201" t="s">
        <v>1041</v>
      </c>
      <c r="D1199" s="202" t="s">
        <v>3909</v>
      </c>
      <c r="E1199" s="207" t="str">
        <f>INDEX(ТабЛЭП[],MATCH(ТабТП[Код ПС]&amp;TRIM(G1199),ТабЛЭП[Ключ],0),7)</f>
        <v>Y00072</v>
      </c>
      <c r="F1199" s="278" t="str">
        <f>INDEX(ТабЛЭП[],MATCH(ТабТП[Код ПС]&amp;TRIM(G1199),ТабЛЭП[Ключ],0),1)</f>
        <v>393-007-044</v>
      </c>
      <c r="G1199" s="303" t="s">
        <v>230</v>
      </c>
      <c r="H1199" s="280" t="str">
        <f>INDEX(ТабПС[],MATCH(I1199,Подстанции,0),1)</f>
        <v>393-007</v>
      </c>
      <c r="I1199" s="447" t="s">
        <v>248</v>
      </c>
      <c r="J1199" s="328"/>
      <c r="K1199" s="328"/>
      <c r="L1199" s="328"/>
      <c r="M1199" s="328"/>
      <c r="N1199" s="328"/>
      <c r="O1199" s="328"/>
      <c r="P1199" s="328"/>
      <c r="Q1199" s="328"/>
      <c r="R1199" s="328"/>
      <c r="S1199" s="328"/>
      <c r="T1199" s="328"/>
      <c r="U1199" s="328"/>
      <c r="V1199" s="328"/>
      <c r="W1199" s="328"/>
      <c r="X1199" s="328"/>
      <c r="Y1199" s="328"/>
      <c r="Z1199" s="328"/>
      <c r="AA1199" s="328"/>
      <c r="AB1199" s="328"/>
      <c r="AC1199" s="328"/>
      <c r="AD1199" s="328"/>
      <c r="AE1199" s="328"/>
      <c r="AF1199" s="328"/>
      <c r="AG1199" s="328"/>
      <c r="AH1199" s="322"/>
      <c r="AI1199" s="328"/>
      <c r="AJ1199" s="420" t="s">
        <v>143</v>
      </c>
      <c r="AK1199" s="328"/>
      <c r="AL1199" s="328"/>
      <c r="AM1199" s="210"/>
      <c r="AN1199" s="263"/>
      <c r="AO1199" s="263"/>
      <c r="AP1199" s="263"/>
      <c r="AQ1199" s="323"/>
      <c r="AR1199" s="323"/>
      <c r="AS1199" s="323"/>
      <c r="AT1199" s="323"/>
      <c r="AU1199" s="323"/>
      <c r="AV1199" s="323"/>
      <c r="AW1199" s="323"/>
      <c r="AX1199" s="323"/>
      <c r="AY1199" s="323"/>
      <c r="AZ1199" s="323"/>
    </row>
    <row r="1200" spans="1:52" s="61" customFormat="1" ht="15.75" hidden="1" customHeight="1" x14ac:dyDescent="0.25">
      <c r="A1200" s="201" t="str">
        <f>CONCATENATE(F1200,"-",C1200)</f>
        <v>393-007-044-00860</v>
      </c>
      <c r="B1200" s="261" t="str">
        <f>ТабТП[[#This Row],[Код ВЛ]]&amp;TRIM(ТабТП[[#This Row],[Наименование ТП]])</f>
        <v>393-007-044ТП 270-02 Т1 Донское МУ УЖКХ адм.СГО</v>
      </c>
      <c r="C1200" s="201" t="s">
        <v>2646</v>
      </c>
      <c r="D1200" s="202" t="s">
        <v>3910</v>
      </c>
      <c r="E1200" s="207" t="str">
        <f>INDEX(ТабЛЭП[],MATCH(ТабТП[Код ПС]&amp;TRIM(G1200),ТабЛЭП[Ключ],0),7)</f>
        <v>Y00072</v>
      </c>
      <c r="F1200" s="278" t="str">
        <f>INDEX(ТабЛЭП[],MATCH(ТабТП[Код ПС]&amp;TRIM(G1200),ТабЛЭП[Ключ],0),1)</f>
        <v>393-007-044</v>
      </c>
      <c r="G1200" s="303" t="s">
        <v>230</v>
      </c>
      <c r="H1200" s="57" t="str">
        <f>INDEX(ТабПС[],MATCH(I1200,Подстанции,0),1)</f>
        <v>393-007</v>
      </c>
      <c r="I1200" s="447" t="s">
        <v>248</v>
      </c>
      <c r="J1200" s="328"/>
      <c r="K1200" s="328"/>
      <c r="L1200" s="328"/>
      <c r="M1200" s="328"/>
      <c r="N1200" s="328"/>
      <c r="O1200" s="328"/>
      <c r="P1200" s="328"/>
      <c r="Q1200" s="328"/>
      <c r="R1200" s="328"/>
      <c r="S1200" s="328"/>
      <c r="T1200" s="328"/>
      <c r="U1200" s="328"/>
      <c r="V1200" s="328"/>
      <c r="W1200" s="328"/>
      <c r="X1200" s="328"/>
      <c r="Y1200" s="328"/>
      <c r="Z1200" s="328"/>
      <c r="AA1200" s="328"/>
      <c r="AB1200" s="328"/>
      <c r="AC1200" s="328"/>
      <c r="AD1200" s="328"/>
      <c r="AE1200" s="328"/>
      <c r="AF1200" s="328"/>
      <c r="AG1200" s="328"/>
      <c r="AH1200" s="322"/>
      <c r="AI1200" s="328"/>
      <c r="AJ1200" s="420" t="s">
        <v>143</v>
      </c>
      <c r="AK1200" s="328"/>
      <c r="AL1200" s="328"/>
      <c r="AM1200" s="210"/>
      <c r="AN1200" s="263"/>
      <c r="AO1200" s="263"/>
      <c r="AP1200" s="263"/>
      <c r="AQ1200" s="323"/>
      <c r="AR1200" s="323"/>
      <c r="AS1200" s="323"/>
      <c r="AT1200" s="323"/>
      <c r="AU1200" s="323"/>
      <c r="AV1200" s="323"/>
      <c r="AW1200" s="323"/>
      <c r="AX1200" s="323"/>
      <c r="AY1200" s="323"/>
      <c r="AZ1200" s="323"/>
    </row>
    <row r="1201" spans="1:52" s="61" customFormat="1" ht="15.75" hidden="1" customHeight="1" x14ac:dyDescent="0.25">
      <c r="A1201" s="201" t="str">
        <f>CONCATENATE(F1201,"-",C1201)</f>
        <v>393-007-044-00861</v>
      </c>
      <c r="B1201" s="261" t="str">
        <f>ТабТП[[#This Row],[Код ВЛ]]&amp;TRIM(ТабТП[[#This Row],[Наименование ТП]])</f>
        <v>393-007-044ТП 270-02 Т-3 Донское</v>
      </c>
      <c r="C1201" s="201" t="s">
        <v>1042</v>
      </c>
      <c r="D1201" s="202" t="s">
        <v>3911</v>
      </c>
      <c r="E1201" s="207" t="str">
        <f>INDEX(ТабЛЭП[],MATCH(ТабТП[Код ПС]&amp;TRIM(G1201),ТабЛЭП[Ключ],0),7)</f>
        <v>Y00072</v>
      </c>
      <c r="F1201" s="8" t="str">
        <f>INDEX(ТабЛЭП[],MATCH(ТабТП[Код ПС]&amp;TRIM(G1201),ТабЛЭП[Ключ],0),1)</f>
        <v>393-007-044</v>
      </c>
      <c r="G1201" s="303" t="s">
        <v>230</v>
      </c>
      <c r="H1201" s="57" t="str">
        <f>INDEX(ТабПС[],MATCH(I1201,Подстанции,0),1)</f>
        <v>393-007</v>
      </c>
      <c r="I1201" s="447" t="s">
        <v>248</v>
      </c>
      <c r="J1201" s="328"/>
      <c r="K1201" s="328"/>
      <c r="L1201" s="328"/>
      <c r="M1201" s="328"/>
      <c r="N1201" s="328"/>
      <c r="O1201" s="328"/>
      <c r="P1201" s="328"/>
      <c r="Q1201" s="328"/>
      <c r="R1201" s="328"/>
      <c r="S1201" s="328"/>
      <c r="T1201" s="328"/>
      <c r="U1201" s="328"/>
      <c r="V1201" s="328"/>
      <c r="W1201" s="328"/>
      <c r="X1201" s="328"/>
      <c r="Y1201" s="328"/>
      <c r="Z1201" s="328"/>
      <c r="AA1201" s="328"/>
      <c r="AB1201" s="328"/>
      <c r="AC1201" s="328"/>
      <c r="AD1201" s="328"/>
      <c r="AE1201" s="328"/>
      <c r="AF1201" s="328"/>
      <c r="AG1201" s="328"/>
      <c r="AH1201" s="322"/>
      <c r="AI1201" s="328"/>
      <c r="AJ1201" s="330" t="s">
        <v>143</v>
      </c>
      <c r="AK1201" s="328"/>
      <c r="AL1201" s="328"/>
      <c r="AM1201" s="210"/>
      <c r="AN1201" s="263"/>
      <c r="AO1201" s="263"/>
      <c r="AP1201" s="263"/>
      <c r="AQ1201" s="323"/>
      <c r="AR1201" s="323"/>
      <c r="AS1201" s="323"/>
      <c r="AT1201" s="323"/>
      <c r="AU1201" s="323"/>
      <c r="AV1201" s="323"/>
      <c r="AW1201" s="323"/>
      <c r="AX1201" s="323"/>
      <c r="AY1201" s="323"/>
      <c r="AZ1201" s="323"/>
    </row>
    <row r="1202" spans="1:52" s="61" customFormat="1" ht="15.75" hidden="1" customHeight="1" x14ac:dyDescent="0.25">
      <c r="A1202" s="201" t="str">
        <f>CONCATENATE(F1202,"-",C1202)</f>
        <v>393-007-044-00862</v>
      </c>
      <c r="B1202" s="261" t="str">
        <f>ТабТП[[#This Row],[Код ВЛ]]&amp;TRIM(ТабТП[[#This Row],[Наименование ТП]])</f>
        <v>393-007-044ТП 275-01 Т-1 Донское МУ УЖКХ адм.СГО</v>
      </c>
      <c r="C1202" s="201" t="s">
        <v>1043</v>
      </c>
      <c r="D1202" s="202" t="s">
        <v>3912</v>
      </c>
      <c r="E1202" s="207" t="str">
        <f>INDEX(ТабЛЭП[],MATCH(ТабТП[Код ПС]&amp;TRIM(G1202),ТабЛЭП[Ключ],0),7)</f>
        <v>Y00072</v>
      </c>
      <c r="F1202" s="8" t="str">
        <f>INDEX(ТабЛЭП[],MATCH(ТабТП[Код ПС]&amp;TRIM(G1202),ТабЛЭП[Ключ],0),1)</f>
        <v>393-007-044</v>
      </c>
      <c r="G1202" s="303" t="s">
        <v>230</v>
      </c>
      <c r="H1202" s="57" t="str">
        <f>INDEX(ТабПС[],MATCH(I1202,Подстанции,0),1)</f>
        <v>393-007</v>
      </c>
      <c r="I1202" s="447" t="s">
        <v>248</v>
      </c>
      <c r="J1202" s="328"/>
      <c r="K1202" s="328"/>
      <c r="L1202" s="328"/>
      <c r="M1202" s="328"/>
      <c r="N1202" s="328"/>
      <c r="O1202" s="328"/>
      <c r="P1202" s="328"/>
      <c r="Q1202" s="328"/>
      <c r="R1202" s="328"/>
      <c r="S1202" s="328"/>
      <c r="T1202" s="328"/>
      <c r="U1202" s="328"/>
      <c r="V1202" s="328"/>
      <c r="W1202" s="328"/>
      <c r="X1202" s="328"/>
      <c r="Y1202" s="328"/>
      <c r="Z1202" s="328"/>
      <c r="AA1202" s="328"/>
      <c r="AB1202" s="328"/>
      <c r="AC1202" s="328"/>
      <c r="AD1202" s="328"/>
      <c r="AE1202" s="328"/>
      <c r="AF1202" s="328"/>
      <c r="AG1202" s="328"/>
      <c r="AH1202" s="322"/>
      <c r="AI1202" s="328"/>
      <c r="AJ1202" s="330" t="s">
        <v>143</v>
      </c>
      <c r="AK1202" s="328"/>
      <c r="AL1202" s="328"/>
      <c r="AM1202" s="210"/>
      <c r="AN1202" s="439"/>
      <c r="AO1202" s="439"/>
      <c r="AP1202" s="439"/>
      <c r="AQ1202" s="323"/>
      <c r="AR1202" s="323"/>
      <c r="AS1202" s="323"/>
      <c r="AT1202" s="323"/>
      <c r="AU1202" s="323"/>
      <c r="AV1202" s="323"/>
      <c r="AW1202" s="323"/>
      <c r="AX1202" s="323"/>
      <c r="AY1202" s="323"/>
      <c r="AZ1202" s="379"/>
    </row>
    <row r="1203" spans="1:52" s="61" customFormat="1" ht="15.75" hidden="1" customHeight="1" x14ac:dyDescent="0.25">
      <c r="A1203" s="201" t="str">
        <f>CONCATENATE(F1203,"-",C1203)</f>
        <v>393-007-044-00863</v>
      </c>
      <c r="B1203" s="261" t="str">
        <f>ТабТП[[#This Row],[Код ВЛ]]&amp;TRIM(ТабТП[[#This Row],[Наименование ТП]])</f>
        <v>393-007-044ТП 275-01 Т-2 Донское МУ УЖКХ адм.СГО</v>
      </c>
      <c r="C1203" s="201" t="s">
        <v>1044</v>
      </c>
      <c r="D1203" s="202" t="s">
        <v>3913</v>
      </c>
      <c r="E1203" s="207" t="str">
        <f>INDEX(ТабЛЭП[],MATCH(ТабТП[Код ПС]&amp;TRIM(G1203),ТабЛЭП[Ключ],0),7)</f>
        <v>Y00072</v>
      </c>
      <c r="F1203" s="278" t="str">
        <f>INDEX(ТабЛЭП[],MATCH(ТабТП[Код ПС]&amp;TRIM(G1203),ТабЛЭП[Ключ],0),1)</f>
        <v>393-007-044</v>
      </c>
      <c r="G1203" s="303" t="s">
        <v>230</v>
      </c>
      <c r="H1203" s="280" t="str">
        <f>INDEX(ТабПС[],MATCH(I1203,Подстанции,0),1)</f>
        <v>393-007</v>
      </c>
      <c r="I1203" s="447" t="s">
        <v>248</v>
      </c>
      <c r="J1203" s="328"/>
      <c r="K1203" s="328"/>
      <c r="L1203" s="328"/>
      <c r="M1203" s="328"/>
      <c r="N1203" s="328"/>
      <c r="O1203" s="328"/>
      <c r="P1203" s="328"/>
      <c r="Q1203" s="328"/>
      <c r="R1203" s="328"/>
      <c r="S1203" s="328"/>
      <c r="T1203" s="328"/>
      <c r="U1203" s="328"/>
      <c r="V1203" s="328"/>
      <c r="W1203" s="328"/>
      <c r="X1203" s="328"/>
      <c r="Y1203" s="328"/>
      <c r="Z1203" s="328"/>
      <c r="AA1203" s="328"/>
      <c r="AB1203" s="328"/>
      <c r="AC1203" s="328"/>
      <c r="AD1203" s="328"/>
      <c r="AE1203" s="328"/>
      <c r="AF1203" s="328"/>
      <c r="AG1203" s="328"/>
      <c r="AH1203" s="322"/>
      <c r="AI1203" s="328"/>
      <c r="AJ1203" s="420" t="s">
        <v>143</v>
      </c>
      <c r="AK1203" s="328"/>
      <c r="AL1203" s="328"/>
      <c r="AM1203" s="210"/>
      <c r="AN1203" s="439"/>
      <c r="AO1203" s="439"/>
      <c r="AP1203" s="439"/>
      <c r="AQ1203" s="323"/>
      <c r="AR1203" s="323"/>
      <c r="AS1203" s="323"/>
      <c r="AT1203" s="323"/>
      <c r="AU1203" s="323"/>
      <c r="AV1203" s="323"/>
      <c r="AW1203" s="323"/>
      <c r="AX1203" s="323"/>
      <c r="AY1203" s="323"/>
      <c r="AZ1203" s="379"/>
    </row>
    <row r="1204" spans="1:52" s="61" customFormat="1" ht="15.75" hidden="1" customHeight="1" x14ac:dyDescent="0.25">
      <c r="A1204" s="282" t="str">
        <f>CONCATENATE(F1204,"-",C1204)</f>
        <v>393-007-045-00864</v>
      </c>
      <c r="B1204" s="261" t="str">
        <f>ТабТП[[#This Row],[Код ВЛ]]&amp;TRIM(ТабТП[[#This Row],[Наименование ТП]])</f>
        <v>393-007-045ТП 164-15 Т-2 ООО Нико-Проф</v>
      </c>
      <c r="C1204" s="282" t="s">
        <v>1045</v>
      </c>
      <c r="D1204" s="204" t="s">
        <v>3914</v>
      </c>
      <c r="E1204" s="282" t="str">
        <f>INDEX(ТабЛЭП[],MATCH(ТабТП[Код ПС]&amp;TRIM(G1204),ТабЛЭП[Ключ],0),7)</f>
        <v>Y00073</v>
      </c>
      <c r="F1204" s="278" t="str">
        <f>INDEX(ТабЛЭП[],MATCH(ТабТП[Код ПС]&amp;TRIM(G1204),ТабЛЭП[Ключ],0),1)</f>
        <v>393-007-045</v>
      </c>
      <c r="G1204" s="303" t="s">
        <v>231</v>
      </c>
      <c r="H1204" s="57" t="str">
        <f>INDEX(ТабПС[],MATCH(I1204,Подстанции,0),1)</f>
        <v>393-007</v>
      </c>
      <c r="I1204" s="447" t="s">
        <v>248</v>
      </c>
      <c r="J1204" s="281" t="s">
        <v>3025</v>
      </c>
      <c r="K1204" s="281" t="s">
        <v>5240</v>
      </c>
      <c r="L1204" s="420"/>
      <c r="M1204" s="420"/>
      <c r="N1204" s="420" t="s">
        <v>2256</v>
      </c>
      <c r="O1204" s="420"/>
      <c r="P1204" s="420"/>
      <c r="Q1204" s="420"/>
      <c r="R1204" s="420"/>
      <c r="S1204" s="420"/>
      <c r="T1204" s="420" t="s">
        <v>2253</v>
      </c>
      <c r="U1204" s="420" t="s">
        <v>2262</v>
      </c>
      <c r="V1204" s="420">
        <v>600</v>
      </c>
      <c r="W1204" s="420" t="s">
        <v>2292</v>
      </c>
      <c r="X1204" s="420" t="s">
        <v>2295</v>
      </c>
      <c r="Y1204" s="420" t="s">
        <v>2214</v>
      </c>
      <c r="Z1204" s="420" t="s">
        <v>5241</v>
      </c>
      <c r="AA1204" s="420"/>
      <c r="AB1204" s="420"/>
      <c r="AC1204" s="270" t="s">
        <v>5242</v>
      </c>
      <c r="AD1204" s="420"/>
      <c r="AE1204" s="420"/>
      <c r="AF1204" s="420"/>
      <c r="AG1204" s="420"/>
      <c r="AH1204" s="419"/>
      <c r="AI1204" s="420"/>
      <c r="AJ1204" s="420" t="s">
        <v>143</v>
      </c>
      <c r="AK1204" s="420"/>
      <c r="AL1204" s="420"/>
      <c r="AM1204" s="422" t="s">
        <v>5221</v>
      </c>
      <c r="AN1204" s="536" t="s">
        <v>5222</v>
      </c>
      <c r="AO1204" s="536"/>
      <c r="AP1204" s="539"/>
      <c r="AQ1204" s="332"/>
      <c r="AR1204" s="332"/>
      <c r="AS1204" s="332"/>
      <c r="AT1204" s="332"/>
      <c r="AU1204" s="332"/>
      <c r="AV1204" s="332"/>
      <c r="AW1204" s="332"/>
      <c r="AX1204" s="332"/>
      <c r="AY1204" s="332"/>
      <c r="AZ1204" s="334"/>
    </row>
    <row r="1205" spans="1:52" s="61" customFormat="1" ht="15.75" hidden="1" customHeight="1" x14ac:dyDescent="0.25">
      <c r="A1205" s="282" t="str">
        <f>CONCATENATE(F1205,"-",C1205)</f>
        <v>393-007-045-00865</v>
      </c>
      <c r="B1205" s="261" t="str">
        <f>ТабТП[[#This Row],[Код ВЛ]]&amp;TRIM(ТабТП[[#This Row],[Наименование ТП]])</f>
        <v>393-007-045ТП 171-01 Красноторовка</v>
      </c>
      <c r="C1205" s="282" t="s">
        <v>1046</v>
      </c>
      <c r="D1205" s="204" t="s">
        <v>3915</v>
      </c>
      <c r="E1205" s="282" t="str">
        <f>INDEX(ТабЛЭП[],MATCH(ТабТП[Код ПС]&amp;TRIM(G1205),ТабЛЭП[Ключ],0),7)</f>
        <v>Y00073</v>
      </c>
      <c r="F1205" s="8" t="str">
        <f>INDEX(ТабЛЭП[],MATCH(ТабТП[Код ПС]&amp;TRIM(G1205),ТабЛЭП[Ключ],0),1)</f>
        <v>393-007-045</v>
      </c>
      <c r="G1205" s="303" t="s">
        <v>231</v>
      </c>
      <c r="H1205" s="57" t="str">
        <f>INDEX(ТабПС[],MATCH(I1205,Подстанции,0),1)</f>
        <v>393-007</v>
      </c>
      <c r="I1205" s="447" t="s">
        <v>248</v>
      </c>
      <c r="J1205" s="281" t="s">
        <v>2343</v>
      </c>
      <c r="K1205" s="281" t="s">
        <v>2221</v>
      </c>
      <c r="L1205" s="420"/>
      <c r="M1205" s="420" t="s">
        <v>2234</v>
      </c>
      <c r="N1205" s="420" t="s">
        <v>2256</v>
      </c>
      <c r="O1205" s="420"/>
      <c r="P1205" s="420"/>
      <c r="Q1205" s="420"/>
      <c r="R1205" s="420"/>
      <c r="S1205" s="420"/>
      <c r="T1205" s="420" t="s">
        <v>2253</v>
      </c>
      <c r="U1205" s="420" t="s">
        <v>2257</v>
      </c>
      <c r="V1205" s="420">
        <v>150</v>
      </c>
      <c r="W1205" s="420" t="s">
        <v>2291</v>
      </c>
      <c r="X1205" s="420" t="s">
        <v>2295</v>
      </c>
      <c r="Y1205" s="420" t="s">
        <v>2218</v>
      </c>
      <c r="Z1205" s="420" t="s">
        <v>5243</v>
      </c>
      <c r="AA1205" s="420"/>
      <c r="AB1205" s="420"/>
      <c r="AC1205" s="420" t="s">
        <v>2218</v>
      </c>
      <c r="AD1205" s="420"/>
      <c r="AE1205" s="420"/>
      <c r="AF1205" s="420"/>
      <c r="AG1205" s="420"/>
      <c r="AH1205" s="419" t="s">
        <v>0</v>
      </c>
      <c r="AI1205" s="420"/>
      <c r="AJ1205" s="330" t="s">
        <v>143</v>
      </c>
      <c r="AK1205" s="420"/>
      <c r="AL1205" s="420"/>
      <c r="AM1205" s="422" t="s">
        <v>5221</v>
      </c>
      <c r="AN1205" s="536" t="s">
        <v>5222</v>
      </c>
      <c r="AO1205" s="536"/>
      <c r="AP1205" s="539"/>
      <c r="AQ1205" s="332"/>
      <c r="AR1205" s="332"/>
      <c r="AS1205" s="332"/>
      <c r="AT1205" s="332"/>
      <c r="AU1205" s="332"/>
      <c r="AV1205" s="332"/>
      <c r="AW1205" s="332"/>
      <c r="AX1205" s="332"/>
      <c r="AY1205" s="332"/>
      <c r="AZ1205" s="334"/>
    </row>
    <row r="1206" spans="1:52" s="61" customFormat="1" ht="15.75" hidden="1" customHeight="1" x14ac:dyDescent="0.25">
      <c r="A1206" s="282" t="str">
        <f>CONCATENATE(F1206,"-",C1206)</f>
        <v>393-007-045-00866</v>
      </c>
      <c r="B1206" s="261" t="str">
        <f>ТабТП[[#This Row],[Код ВЛ]]&amp;TRIM(ТабТП[[#This Row],[Наименование ТП]])</f>
        <v>393-007-045ТП 171-02 Охотное (сущ АСКУЭ)</v>
      </c>
      <c r="C1206" s="282" t="s">
        <v>1047</v>
      </c>
      <c r="D1206" s="502" t="s">
        <v>3916</v>
      </c>
      <c r="E1206" s="282" t="str">
        <f>INDEX(ТабЛЭП[],MATCH(ТабТП[Код ПС]&amp;TRIM(G1206),ТабЛЭП[Ключ],0),7)</f>
        <v>Y00073</v>
      </c>
      <c r="F1206" s="8" t="str">
        <f>INDEX(ТабЛЭП[],MATCH(ТабТП[Код ПС]&amp;TRIM(G1206),ТабЛЭП[Ключ],0),1)</f>
        <v>393-007-045</v>
      </c>
      <c r="G1206" s="303" t="s">
        <v>231</v>
      </c>
      <c r="H1206" s="57" t="str">
        <f>INDEX(ТабПС[],MATCH(I1206,Подстанции,0),1)</f>
        <v>393-007</v>
      </c>
      <c r="I1206" s="447" t="s">
        <v>248</v>
      </c>
      <c r="J1206" s="420"/>
      <c r="K1206" s="420"/>
      <c r="L1206" s="420"/>
      <c r="M1206" s="420"/>
      <c r="N1206" s="420"/>
      <c r="O1206" s="420"/>
      <c r="P1206" s="420"/>
      <c r="Q1206" s="420"/>
      <c r="R1206" s="420"/>
      <c r="S1206" s="420"/>
      <c r="T1206" s="420"/>
      <c r="U1206" s="420"/>
      <c r="V1206" s="420"/>
      <c r="W1206" s="420"/>
      <c r="X1206" s="420"/>
      <c r="Y1206" s="420"/>
      <c r="Z1206" s="420"/>
      <c r="AA1206" s="420"/>
      <c r="AB1206" s="420"/>
      <c r="AC1206" s="420"/>
      <c r="AD1206" s="420"/>
      <c r="AE1206" s="420"/>
      <c r="AF1206" s="420"/>
      <c r="AG1206" s="420"/>
      <c r="AH1206" s="419"/>
      <c r="AI1206" s="420"/>
      <c r="AJ1206" s="330" t="s">
        <v>143</v>
      </c>
      <c r="AK1206" s="420"/>
      <c r="AL1206" s="420"/>
      <c r="AM1206" s="422"/>
      <c r="AN1206" s="536"/>
      <c r="AO1206" s="536"/>
      <c r="AP1206" s="539"/>
      <c r="AQ1206" s="332"/>
      <c r="AR1206" s="332"/>
      <c r="AS1206" s="332"/>
      <c r="AT1206" s="332"/>
      <c r="AU1206" s="332"/>
      <c r="AV1206" s="332"/>
      <c r="AW1206" s="332"/>
      <c r="AX1206" s="332"/>
      <c r="AY1206" s="332"/>
      <c r="AZ1206" s="334"/>
    </row>
    <row r="1207" spans="1:52" s="61" customFormat="1" ht="15.75" hidden="1" customHeight="1" x14ac:dyDescent="0.25">
      <c r="A1207" s="282" t="str">
        <f>CONCATENATE(F1207,"-",C1207)</f>
        <v>393-007-045-00867</v>
      </c>
      <c r="B1207" s="261" t="str">
        <f>ТабТП[[#This Row],[Код ВЛ]]&amp;TRIM(ТабТП[[#This Row],[Наименование ТП]])</f>
        <v>393-007-045ТП 171-03 Т-1 Охотное в/ч 39108 аб (сущ АСКУЭ)</v>
      </c>
      <c r="C1207" s="282" t="s">
        <v>2647</v>
      </c>
      <c r="D1207" s="502" t="s">
        <v>3917</v>
      </c>
      <c r="E1207" s="282" t="str">
        <f>INDEX(ТабЛЭП[],MATCH(ТабТП[Код ПС]&amp;TRIM(G1207),ТабЛЭП[Ключ],0),7)</f>
        <v>Y00073</v>
      </c>
      <c r="F1207" s="8" t="str">
        <f>INDEX(ТабЛЭП[],MATCH(ТабТП[Код ПС]&amp;TRIM(G1207),ТабЛЭП[Ключ],0),1)</f>
        <v>393-007-045</v>
      </c>
      <c r="G1207" s="303" t="s">
        <v>231</v>
      </c>
      <c r="H1207" s="57" t="str">
        <f>INDEX(ТабПС[],MATCH(I1207,Подстанции,0),1)</f>
        <v>393-007</v>
      </c>
      <c r="I1207" s="447" t="s">
        <v>248</v>
      </c>
      <c r="J1207" s="420"/>
      <c r="K1207" s="420"/>
      <c r="L1207" s="420"/>
      <c r="M1207" s="420"/>
      <c r="N1207" s="420"/>
      <c r="O1207" s="420"/>
      <c r="P1207" s="420"/>
      <c r="Q1207" s="420"/>
      <c r="R1207" s="420"/>
      <c r="S1207" s="420"/>
      <c r="T1207" s="420"/>
      <c r="U1207" s="420"/>
      <c r="V1207" s="420"/>
      <c r="W1207" s="420"/>
      <c r="X1207" s="420"/>
      <c r="Y1207" s="420"/>
      <c r="Z1207" s="420"/>
      <c r="AA1207" s="420"/>
      <c r="AB1207" s="420"/>
      <c r="AC1207" s="420"/>
      <c r="AD1207" s="420"/>
      <c r="AE1207" s="420"/>
      <c r="AF1207" s="420"/>
      <c r="AG1207" s="420"/>
      <c r="AH1207" s="419"/>
      <c r="AI1207" s="420"/>
      <c r="AJ1207" s="330" t="s">
        <v>143</v>
      </c>
      <c r="AK1207" s="420"/>
      <c r="AL1207" s="420"/>
      <c r="AM1207" s="422"/>
      <c r="AN1207" s="421"/>
      <c r="AO1207" s="536"/>
      <c r="AP1207" s="539"/>
      <c r="AQ1207" s="332"/>
      <c r="AR1207" s="332"/>
      <c r="AS1207" s="332"/>
      <c r="AT1207" s="332"/>
      <c r="AU1207" s="332"/>
      <c r="AV1207" s="332"/>
      <c r="AW1207" s="332"/>
      <c r="AX1207" s="332"/>
      <c r="AY1207" s="332"/>
      <c r="AZ1207" s="334"/>
    </row>
    <row r="1208" spans="1:52" s="61" customFormat="1" ht="15.75" hidden="1" customHeight="1" x14ac:dyDescent="0.25">
      <c r="A1208" s="282" t="str">
        <f>CONCATENATE(F1208,"-",C1208)</f>
        <v>393-007-045-00868</v>
      </c>
      <c r="B1208" s="261" t="str">
        <f>ТабТП[[#This Row],[Код ВЛ]]&amp;TRIM(ТабТП[[#This Row],[Наименование ТП]])</f>
        <v>393-007-045ТП 171-04 Охотное</v>
      </c>
      <c r="C1208" s="282" t="s">
        <v>1048</v>
      </c>
      <c r="D1208" s="204" t="s">
        <v>3918</v>
      </c>
      <c r="E1208" s="282" t="str">
        <f>INDEX(ТабЛЭП[],MATCH(ТабТП[Код ПС]&amp;TRIM(G1208),ТабЛЭП[Ключ],0),7)</f>
        <v>Y00073</v>
      </c>
      <c r="F1208" s="278" t="str">
        <f>INDEX(ТабЛЭП[],MATCH(ТабТП[Код ПС]&amp;TRIM(G1208),ТабЛЭП[Ключ],0),1)</f>
        <v>393-007-045</v>
      </c>
      <c r="G1208" s="303" t="s">
        <v>231</v>
      </c>
      <c r="H1208" s="280" t="str">
        <f>INDEX(ТабПС[],MATCH(I1208,Подстанции,0),1)</f>
        <v>393-007</v>
      </c>
      <c r="I1208" s="447" t="s">
        <v>248</v>
      </c>
      <c r="J1208" s="281" t="s">
        <v>2343</v>
      </c>
      <c r="K1208" s="281" t="s">
        <v>2221</v>
      </c>
      <c r="L1208" s="420"/>
      <c r="M1208" s="420" t="s">
        <v>2234</v>
      </c>
      <c r="N1208" s="420" t="s">
        <v>2247</v>
      </c>
      <c r="O1208" s="420"/>
      <c r="P1208" s="420"/>
      <c r="Q1208" s="420"/>
      <c r="R1208" s="420"/>
      <c r="S1208" s="420"/>
      <c r="T1208" s="420" t="s">
        <v>2253</v>
      </c>
      <c r="U1208" s="420" t="s">
        <v>2262</v>
      </c>
      <c r="V1208" s="420">
        <v>300</v>
      </c>
      <c r="W1208" s="420" t="s">
        <v>2292</v>
      </c>
      <c r="X1208" s="420" t="s">
        <v>2295</v>
      </c>
      <c r="Y1208" s="420" t="s">
        <v>2218</v>
      </c>
      <c r="Z1208" s="420" t="s">
        <v>5244</v>
      </c>
      <c r="AA1208" s="420"/>
      <c r="AB1208" s="420"/>
      <c r="AC1208" s="420" t="s">
        <v>2218</v>
      </c>
      <c r="AD1208" s="420"/>
      <c r="AE1208" s="420"/>
      <c r="AF1208" s="420"/>
      <c r="AG1208" s="420"/>
      <c r="AH1208" s="419" t="s">
        <v>0</v>
      </c>
      <c r="AI1208" s="420"/>
      <c r="AJ1208" s="420" t="s">
        <v>143</v>
      </c>
      <c r="AK1208" s="420"/>
      <c r="AL1208" s="420"/>
      <c r="AM1208" s="422" t="s">
        <v>5215</v>
      </c>
      <c r="AN1208" s="536" t="s">
        <v>5204</v>
      </c>
      <c r="AO1208" s="536" t="s">
        <v>5245</v>
      </c>
      <c r="AP1208" s="539">
        <v>42453</v>
      </c>
      <c r="AQ1208" s="332" t="s">
        <v>2300</v>
      </c>
      <c r="AR1208" s="332">
        <v>4</v>
      </c>
      <c r="AS1208" s="332" t="s">
        <v>2306</v>
      </c>
      <c r="AT1208" s="332" t="s">
        <v>5246</v>
      </c>
      <c r="AU1208" s="332" t="s">
        <v>5247</v>
      </c>
      <c r="AV1208" s="333">
        <v>42815</v>
      </c>
      <c r="AW1208" s="332" t="s">
        <v>5248</v>
      </c>
      <c r="AX1208" s="332" t="s">
        <v>5249</v>
      </c>
      <c r="AY1208" s="332" t="s">
        <v>5250</v>
      </c>
      <c r="AZ1208" s="334" t="s">
        <v>5251</v>
      </c>
    </row>
    <row r="1209" spans="1:52" s="61" customFormat="1" ht="15.75" hidden="1" customHeight="1" x14ac:dyDescent="0.25">
      <c r="A1209" s="282" t="str">
        <f>CONCATENATE(F1209,"-",C1209)</f>
        <v>393-007-045-00869</v>
      </c>
      <c r="B1209" s="261" t="str">
        <f>ТабТП[[#This Row],[Код ВЛ]]&amp;TRIM(ТабТП[[#This Row],[Наименование ТП]])</f>
        <v>393-007-045ТП 171-05 Сараево</v>
      </c>
      <c r="C1209" s="282" t="s">
        <v>1049</v>
      </c>
      <c r="D1209" s="204" t="s">
        <v>3919</v>
      </c>
      <c r="E1209" s="282" t="str">
        <f>INDEX(ТабЛЭП[],MATCH(ТабТП[Код ПС]&amp;TRIM(G1209),ТабЛЭП[Ключ],0),7)</f>
        <v>Y00073</v>
      </c>
      <c r="F1209" s="278" t="str">
        <f>INDEX(ТабЛЭП[],MATCH(ТабТП[Код ПС]&amp;TRIM(G1209),ТабЛЭП[Ключ],0),1)</f>
        <v>393-007-045</v>
      </c>
      <c r="G1209" s="303" t="s">
        <v>231</v>
      </c>
      <c r="H1209" s="280" t="str">
        <f>INDEX(ТабПС[],MATCH(I1209,Подстанции,0),1)</f>
        <v>393-007</v>
      </c>
      <c r="I1209" s="447" t="s">
        <v>248</v>
      </c>
      <c r="J1209" s="281" t="s">
        <v>2343</v>
      </c>
      <c r="K1209" s="281" t="s">
        <v>2221</v>
      </c>
      <c r="L1209" s="420"/>
      <c r="M1209" s="420" t="s">
        <v>2234</v>
      </c>
      <c r="N1209" s="420" t="s">
        <v>2247</v>
      </c>
      <c r="O1209" s="420"/>
      <c r="P1209" s="420"/>
      <c r="Q1209" s="420"/>
      <c r="R1209" s="420"/>
      <c r="S1209" s="420"/>
      <c r="T1209" s="420" t="s">
        <v>2253</v>
      </c>
      <c r="U1209" s="420" t="s">
        <v>2257</v>
      </c>
      <c r="V1209" s="420">
        <v>150</v>
      </c>
      <c r="W1209" s="420" t="s">
        <v>2291</v>
      </c>
      <c r="X1209" s="420" t="s">
        <v>2295</v>
      </c>
      <c r="Y1209" s="420" t="s">
        <v>2218</v>
      </c>
      <c r="Z1209" s="420" t="s">
        <v>5252</v>
      </c>
      <c r="AA1209" s="420"/>
      <c r="AB1209" s="420"/>
      <c r="AC1209" s="420" t="s">
        <v>2218</v>
      </c>
      <c r="AD1209" s="420"/>
      <c r="AE1209" s="420"/>
      <c r="AF1209" s="420"/>
      <c r="AG1209" s="420"/>
      <c r="AH1209" s="419" t="s">
        <v>0</v>
      </c>
      <c r="AI1209" s="420"/>
      <c r="AJ1209" s="420" t="s">
        <v>143</v>
      </c>
      <c r="AK1209" s="420"/>
      <c r="AL1209" s="420"/>
      <c r="AM1209" s="422" t="s">
        <v>5253</v>
      </c>
      <c r="AN1209" s="536" t="s">
        <v>5204</v>
      </c>
      <c r="AO1209" s="536" t="s">
        <v>5254</v>
      </c>
      <c r="AP1209" s="539">
        <v>42401</v>
      </c>
      <c r="AQ1209" s="332" t="s">
        <v>2300</v>
      </c>
      <c r="AR1209" s="332">
        <v>4</v>
      </c>
      <c r="AS1209" s="332" t="s">
        <v>2306</v>
      </c>
      <c r="AT1209" s="332" t="s">
        <v>5255</v>
      </c>
      <c r="AU1209" s="332" t="s">
        <v>5256</v>
      </c>
      <c r="AV1209" s="333">
        <v>42815</v>
      </c>
      <c r="AW1209" s="332" t="s">
        <v>5257</v>
      </c>
      <c r="AX1209" s="332" t="s">
        <v>5258</v>
      </c>
      <c r="AY1209" s="332" t="s">
        <v>5259</v>
      </c>
      <c r="AZ1209" s="334" t="s">
        <v>5260</v>
      </c>
    </row>
    <row r="1210" spans="1:52" s="61" customFormat="1" ht="31.5" hidden="1" x14ac:dyDescent="0.25">
      <c r="A1210" s="281" t="str">
        <f>CONCATENATE(F1210,"-",C1210)</f>
        <v>393-007-045-00870</v>
      </c>
      <c r="B1210" s="261" t="str">
        <f>ТабТП[[#This Row],[Код ВЛ]]&amp;TRIM(ТабТП[[#This Row],[Наименование ТП]])</f>
        <v>393-007-045ТП 171-06 Красноторовка</v>
      </c>
      <c r="C1210" s="281" t="s">
        <v>1050</v>
      </c>
      <c r="D1210" s="196" t="s">
        <v>3920</v>
      </c>
      <c r="E1210" s="281" t="str">
        <f>INDEX(ТабЛЭП[],MATCH(ТабТП[Код ПС]&amp;TRIM(G1210),ТабЛЭП[Ключ],0),7)</f>
        <v>Y00073</v>
      </c>
      <c r="F1210" s="278" t="str">
        <f>INDEX(ТабЛЭП[],MATCH(ТабТП[Код ПС]&amp;TRIM(G1210),ТабЛЭП[Ключ],0),1)</f>
        <v>393-007-045</v>
      </c>
      <c r="G1210" s="303" t="s">
        <v>231</v>
      </c>
      <c r="H1210" s="57" t="str">
        <f>INDEX(ТабПС[],MATCH(I1210,Подстанции,0),1)</f>
        <v>393-007</v>
      </c>
      <c r="I1210" s="447" t="s">
        <v>248</v>
      </c>
      <c r="J1210" s="281" t="s">
        <v>3025</v>
      </c>
      <c r="K1210" s="281" t="s">
        <v>5240</v>
      </c>
      <c r="L1210" s="420"/>
      <c r="M1210" s="420"/>
      <c r="N1210" s="420" t="s">
        <v>2247</v>
      </c>
      <c r="O1210" s="420"/>
      <c r="P1210" s="420"/>
      <c r="Q1210" s="420"/>
      <c r="R1210" s="420"/>
      <c r="S1210" s="420"/>
      <c r="T1210" s="420" t="s">
        <v>2253</v>
      </c>
      <c r="U1210" s="420" t="s">
        <v>2257</v>
      </c>
      <c r="V1210" s="420">
        <v>200</v>
      </c>
      <c r="W1210" s="420" t="s">
        <v>2291</v>
      </c>
      <c r="X1210" s="420" t="s">
        <v>2295</v>
      </c>
      <c r="Y1210" s="420" t="s">
        <v>2218</v>
      </c>
      <c r="Z1210" s="420" t="s">
        <v>5243</v>
      </c>
      <c r="AA1210" s="420"/>
      <c r="AB1210" s="420"/>
      <c r="AC1210" s="420" t="s">
        <v>2218</v>
      </c>
      <c r="AD1210" s="420"/>
      <c r="AE1210" s="420"/>
      <c r="AF1210" s="420"/>
      <c r="AG1210" s="420"/>
      <c r="AH1210" s="419" t="s">
        <v>0</v>
      </c>
      <c r="AI1210" s="420"/>
      <c r="AJ1210" s="420" t="s">
        <v>143</v>
      </c>
      <c r="AK1210" s="420"/>
      <c r="AL1210" s="420"/>
      <c r="AM1210" s="422" t="s">
        <v>5261</v>
      </c>
      <c r="AN1210" s="536" t="s">
        <v>5204</v>
      </c>
      <c r="AO1210" s="536" t="s">
        <v>5262</v>
      </c>
      <c r="AP1210" s="539">
        <v>42410</v>
      </c>
      <c r="AQ1210" s="332" t="s">
        <v>2300</v>
      </c>
      <c r="AR1210" s="332">
        <v>4</v>
      </c>
      <c r="AS1210" s="332" t="s">
        <v>2306</v>
      </c>
      <c r="AT1210" s="332" t="s">
        <v>5263</v>
      </c>
      <c r="AU1210" s="332" t="s">
        <v>5264</v>
      </c>
      <c r="AV1210" s="333">
        <v>42815</v>
      </c>
      <c r="AW1210" s="332" t="s">
        <v>5265</v>
      </c>
      <c r="AX1210" s="332" t="s">
        <v>5266</v>
      </c>
      <c r="AY1210" s="332" t="s">
        <v>5267</v>
      </c>
      <c r="AZ1210" s="334" t="s">
        <v>5268</v>
      </c>
    </row>
    <row r="1211" spans="1:52" s="61" customFormat="1" ht="31.5" hidden="1" x14ac:dyDescent="0.25">
      <c r="A1211" s="281" t="str">
        <f>CONCATENATE(F1211,"-",C1211)</f>
        <v>393-007-045-00871</v>
      </c>
      <c r="B1211" s="261" t="str">
        <f>ТабТП[[#This Row],[Код ВЛ]]&amp;TRIM(ТабТП[[#This Row],[Наименование ТП]])</f>
        <v>393-007-045ТП 171-07 Кленовое</v>
      </c>
      <c r="C1211" s="281" t="s">
        <v>1051</v>
      </c>
      <c r="D1211" s="196" t="s">
        <v>3921</v>
      </c>
      <c r="E1211" s="281" t="str">
        <f>INDEX(ТабЛЭП[],MATCH(ТабТП[Код ПС]&amp;TRIM(G1211),ТабЛЭП[Ключ],0),7)</f>
        <v>Y00073</v>
      </c>
      <c r="F1211" s="188" t="str">
        <f>INDEX(ТабЛЭП[],MATCH(ТабТП[Код ПС]&amp;TRIM(G1211),ТабЛЭП[Ключ],0),1)</f>
        <v>393-007-045</v>
      </c>
      <c r="G1211" s="303" t="s">
        <v>231</v>
      </c>
      <c r="H1211" s="57" t="str">
        <f>INDEX(ТабПС[],MATCH(I1211,Подстанции,0),1)</f>
        <v>393-007</v>
      </c>
      <c r="I1211" s="447" t="s">
        <v>248</v>
      </c>
      <c r="J1211" s="281" t="s">
        <v>2343</v>
      </c>
      <c r="K1211" s="281" t="s">
        <v>2221</v>
      </c>
      <c r="L1211" s="420"/>
      <c r="M1211" s="420" t="s">
        <v>2234</v>
      </c>
      <c r="N1211" s="420" t="s">
        <v>2247</v>
      </c>
      <c r="O1211" s="420"/>
      <c r="P1211" s="420"/>
      <c r="Q1211" s="420"/>
      <c r="R1211" s="420"/>
      <c r="S1211" s="420"/>
      <c r="T1211" s="420" t="s">
        <v>2253</v>
      </c>
      <c r="U1211" s="420" t="s">
        <v>2258</v>
      </c>
      <c r="V1211" s="420">
        <v>150</v>
      </c>
      <c r="W1211" s="420" t="s">
        <v>2291</v>
      </c>
      <c r="X1211" s="420" t="s">
        <v>2295</v>
      </c>
      <c r="Y1211" s="420" t="s">
        <v>2218</v>
      </c>
      <c r="Z1211" s="420" t="s">
        <v>5269</v>
      </c>
      <c r="AA1211" s="420"/>
      <c r="AB1211" s="420"/>
      <c r="AC1211" s="420" t="s">
        <v>2218</v>
      </c>
      <c r="AD1211" s="420"/>
      <c r="AE1211" s="420"/>
      <c r="AF1211" s="420"/>
      <c r="AG1211" s="420"/>
      <c r="AH1211" s="419" t="s">
        <v>0</v>
      </c>
      <c r="AI1211" s="420"/>
      <c r="AJ1211" s="330" t="s">
        <v>143</v>
      </c>
      <c r="AK1211" s="420"/>
      <c r="AL1211" s="420"/>
      <c r="AM1211" s="422" t="s">
        <v>5215</v>
      </c>
      <c r="AN1211" s="536" t="s">
        <v>5204</v>
      </c>
      <c r="AO1211" s="536" t="s">
        <v>5270</v>
      </c>
      <c r="AP1211" s="539">
        <v>42401</v>
      </c>
      <c r="AQ1211" s="332" t="s">
        <v>2300</v>
      </c>
      <c r="AR1211" s="332">
        <v>4</v>
      </c>
      <c r="AS1211" s="332" t="s">
        <v>2306</v>
      </c>
      <c r="AT1211" s="332" t="s">
        <v>5271</v>
      </c>
      <c r="AU1211" s="332" t="s">
        <v>5272</v>
      </c>
      <c r="AV1211" s="333">
        <v>42815</v>
      </c>
      <c r="AW1211" s="332" t="s">
        <v>5273</v>
      </c>
      <c r="AX1211" s="332" t="s">
        <v>5274</v>
      </c>
      <c r="AY1211" s="332" t="s">
        <v>5275</v>
      </c>
      <c r="AZ1211" s="334" t="s">
        <v>5276</v>
      </c>
    </row>
    <row r="1212" spans="1:52" s="61" customFormat="1" ht="31.5" hidden="1" x14ac:dyDescent="0.25">
      <c r="A1212" s="281" t="str">
        <f>CONCATENATE(F1212,"-",C1212)</f>
        <v>393-007-045-00872</v>
      </c>
      <c r="B1212" s="261" t="str">
        <f>ТабТП[[#This Row],[Код ВЛ]]&amp;TRIM(ТабТП[[#This Row],[Наименование ТП]])</f>
        <v>393-007-045ТП 171-08 аб. ОООЯнтарьСтройБетон аб</v>
      </c>
      <c r="C1212" s="281" t="s">
        <v>1052</v>
      </c>
      <c r="D1212" s="196" t="s">
        <v>3922</v>
      </c>
      <c r="E1212" s="281" t="str">
        <f>INDEX(ТабЛЭП[],MATCH(ТабТП[Код ПС]&amp;TRIM(G1212),ТабЛЭП[Ключ],0),7)</f>
        <v>Y00073</v>
      </c>
      <c r="F1212" s="278" t="str">
        <f>INDEX(ТабЛЭП[],MATCH(ТабТП[Код ПС]&amp;TRIM(G1212),ТабЛЭП[Ключ],0),1)</f>
        <v>393-007-045</v>
      </c>
      <c r="G1212" s="303" t="s">
        <v>231</v>
      </c>
      <c r="H1212" s="280" t="str">
        <f>INDEX(ТабПС[],MATCH(I1212,Подстанции,0),1)</f>
        <v>393-007</v>
      </c>
      <c r="I1212" s="447" t="s">
        <v>248</v>
      </c>
      <c r="J1212" s="281" t="s">
        <v>2343</v>
      </c>
      <c r="K1212" s="281" t="s">
        <v>2221</v>
      </c>
      <c r="L1212" s="420"/>
      <c r="M1212" s="420" t="s">
        <v>2234</v>
      </c>
      <c r="N1212" s="420" t="s">
        <v>2256</v>
      </c>
      <c r="O1212" s="420"/>
      <c r="P1212" s="420"/>
      <c r="Q1212" s="420"/>
      <c r="R1212" s="420"/>
      <c r="S1212" s="420"/>
      <c r="T1212" s="420" t="s">
        <v>2253</v>
      </c>
      <c r="U1212" s="420" t="s">
        <v>2257</v>
      </c>
      <c r="V1212" s="420">
        <v>200</v>
      </c>
      <c r="W1212" s="420" t="s">
        <v>2291</v>
      </c>
      <c r="X1212" s="420" t="s">
        <v>2295</v>
      </c>
      <c r="Y1212" s="420" t="s">
        <v>2214</v>
      </c>
      <c r="Z1212" s="420" t="s">
        <v>5241</v>
      </c>
      <c r="AA1212" s="420"/>
      <c r="AB1212" s="420"/>
      <c r="AC1212" s="420" t="s">
        <v>5277</v>
      </c>
      <c r="AD1212" s="420"/>
      <c r="AE1212" s="420"/>
      <c r="AF1212" s="420"/>
      <c r="AG1212" s="420"/>
      <c r="AH1212" s="419"/>
      <c r="AI1212" s="420"/>
      <c r="AJ1212" s="420" t="s">
        <v>143</v>
      </c>
      <c r="AK1212" s="420"/>
      <c r="AL1212" s="420"/>
      <c r="AM1212" s="422" t="s">
        <v>5221</v>
      </c>
      <c r="AN1212" s="536" t="s">
        <v>5222</v>
      </c>
      <c r="AO1212" s="536"/>
      <c r="AP1212" s="539"/>
      <c r="AQ1212" s="332"/>
      <c r="AR1212" s="332"/>
      <c r="AS1212" s="332"/>
      <c r="AT1212" s="332"/>
      <c r="AU1212" s="332"/>
      <c r="AV1212" s="332"/>
      <c r="AW1212" s="332"/>
      <c r="AX1212" s="332"/>
      <c r="AY1212" s="332"/>
      <c r="AZ1212" s="334"/>
    </row>
    <row r="1213" spans="1:52" s="61" customFormat="1" ht="15.75" hidden="1" customHeight="1" x14ac:dyDescent="0.25">
      <c r="A1213" s="281" t="str">
        <f>CONCATENATE(F1213,"-",C1213)</f>
        <v>393-007-045-00873</v>
      </c>
      <c r="B1213" s="261" t="str">
        <f>ТабТП[[#This Row],[Код ВЛ]]&amp;TRIM(ТабТП[[#This Row],[Наименование ТП]])</f>
        <v>393-007-045ТП 171-09 ОООТелесет Лтд аб.</v>
      </c>
      <c r="C1213" s="281" t="s">
        <v>1053</v>
      </c>
      <c r="D1213" s="196" t="s">
        <v>3923</v>
      </c>
      <c r="E1213" s="281" t="str">
        <f>INDEX(ТабЛЭП[],MATCH(ТабТП[Код ПС]&amp;TRIM(G1213),ТабЛЭП[Ключ],0),7)</f>
        <v>Y00073</v>
      </c>
      <c r="F1213" s="278" t="str">
        <f>INDEX(ТабЛЭП[],MATCH(ТабТП[Код ПС]&amp;TRIM(G1213),ТабЛЭП[Ключ],0),1)</f>
        <v>393-007-045</v>
      </c>
      <c r="G1213" s="303" t="s">
        <v>231</v>
      </c>
      <c r="H1213" s="57" t="str">
        <f>INDEX(ТабПС[],MATCH(I1213,Подстанции,0),1)</f>
        <v>393-007</v>
      </c>
      <c r="I1213" s="447" t="s">
        <v>248</v>
      </c>
      <c r="J1213" s="281" t="s">
        <v>2343</v>
      </c>
      <c r="K1213" s="281" t="s">
        <v>2221</v>
      </c>
      <c r="L1213" s="420"/>
      <c r="M1213" s="420" t="s">
        <v>2234</v>
      </c>
      <c r="N1213" s="420" t="s">
        <v>2256</v>
      </c>
      <c r="O1213" s="420"/>
      <c r="P1213" s="420"/>
      <c r="Q1213" s="420"/>
      <c r="R1213" s="420"/>
      <c r="S1213" s="420"/>
      <c r="T1213" s="420" t="s">
        <v>2252</v>
      </c>
      <c r="U1213" s="420"/>
      <c r="V1213" s="420"/>
      <c r="W1213" s="420"/>
      <c r="X1213" s="420"/>
      <c r="Y1213" s="420" t="s">
        <v>2214</v>
      </c>
      <c r="Z1213" s="420" t="s">
        <v>5241</v>
      </c>
      <c r="AA1213" s="420"/>
      <c r="AB1213" s="420"/>
      <c r="AC1213" s="270" t="s">
        <v>5278</v>
      </c>
      <c r="AD1213" s="420"/>
      <c r="AE1213" s="420"/>
      <c r="AF1213" s="420"/>
      <c r="AG1213" s="420"/>
      <c r="AH1213" s="419"/>
      <c r="AI1213" s="420"/>
      <c r="AJ1213" s="330" t="s">
        <v>143</v>
      </c>
      <c r="AK1213" s="420"/>
      <c r="AL1213" s="420"/>
      <c r="AM1213" s="422" t="s">
        <v>5221</v>
      </c>
      <c r="AN1213" s="421" t="s">
        <v>5222</v>
      </c>
      <c r="AO1213" s="536"/>
      <c r="AP1213" s="539"/>
      <c r="AQ1213" s="332"/>
      <c r="AR1213" s="332"/>
      <c r="AS1213" s="332"/>
      <c r="AT1213" s="332"/>
      <c r="AU1213" s="332"/>
      <c r="AV1213" s="332"/>
      <c r="AW1213" s="332"/>
      <c r="AX1213" s="332"/>
      <c r="AY1213" s="332"/>
      <c r="AZ1213" s="334"/>
    </row>
    <row r="1214" spans="1:52" s="61" customFormat="1" ht="31.5" hidden="1" x14ac:dyDescent="0.25">
      <c r="A1214" s="281" t="str">
        <f>CONCATENATE(F1214,"-",C1214)</f>
        <v>393-007-045-00874</v>
      </c>
      <c r="B1214" s="261" t="str">
        <f>ТабТП[[#This Row],[Код ВЛ]]&amp;TRIM(ТабТП[[#This Row],[Наименование ТП]])</f>
        <v>393-007-045ТП 171-10 ООО Пройссен-Инвест аб</v>
      </c>
      <c r="C1214" s="281" t="s">
        <v>1054</v>
      </c>
      <c r="D1214" s="196" t="s">
        <v>3924</v>
      </c>
      <c r="E1214" s="281" t="str">
        <f>INDEX(ТабЛЭП[],MATCH(ТабТП[Код ПС]&amp;TRIM(G1214),ТабЛЭП[Ключ],0),7)</f>
        <v>Y00073</v>
      </c>
      <c r="F1214" s="278" t="str">
        <f>INDEX(ТабЛЭП[],MATCH(ТабТП[Код ПС]&amp;TRIM(G1214),ТабЛЭП[Ключ],0),1)</f>
        <v>393-007-045</v>
      </c>
      <c r="G1214" s="303" t="s">
        <v>231</v>
      </c>
      <c r="H1214" s="280" t="str">
        <f>INDEX(ТабПС[],MATCH(I1214,Подстанции,0),1)</f>
        <v>393-007</v>
      </c>
      <c r="I1214" s="447" t="s">
        <v>248</v>
      </c>
      <c r="J1214" s="281" t="s">
        <v>2343</v>
      </c>
      <c r="K1214" s="281" t="s">
        <v>2221</v>
      </c>
      <c r="L1214" s="420"/>
      <c r="M1214" s="420" t="s">
        <v>2234</v>
      </c>
      <c r="N1214" s="420" t="s">
        <v>2256</v>
      </c>
      <c r="O1214" s="420"/>
      <c r="P1214" s="420"/>
      <c r="Q1214" s="420"/>
      <c r="R1214" s="420"/>
      <c r="S1214" s="420"/>
      <c r="T1214" s="420" t="s">
        <v>2252</v>
      </c>
      <c r="U1214" s="420"/>
      <c r="V1214" s="420"/>
      <c r="W1214" s="420"/>
      <c r="X1214" s="420"/>
      <c r="Y1214" s="420" t="s">
        <v>2214</v>
      </c>
      <c r="Z1214" s="420" t="s">
        <v>5241</v>
      </c>
      <c r="AA1214" s="420"/>
      <c r="AB1214" s="420"/>
      <c r="AC1214" s="420" t="s">
        <v>5279</v>
      </c>
      <c r="AD1214" s="420"/>
      <c r="AE1214" s="420"/>
      <c r="AF1214" s="420"/>
      <c r="AG1214" s="420"/>
      <c r="AH1214" s="419"/>
      <c r="AI1214" s="420"/>
      <c r="AJ1214" s="420" t="s">
        <v>143</v>
      </c>
      <c r="AK1214" s="420"/>
      <c r="AL1214" s="420"/>
      <c r="AM1214" s="422" t="s">
        <v>5221</v>
      </c>
      <c r="AN1214" s="536" t="s">
        <v>5222</v>
      </c>
      <c r="AO1214" s="536"/>
      <c r="AP1214" s="539"/>
      <c r="AQ1214" s="332"/>
      <c r="AR1214" s="332"/>
      <c r="AS1214" s="332"/>
      <c r="AT1214" s="332"/>
      <c r="AU1214" s="332"/>
      <c r="AV1214" s="332"/>
      <c r="AW1214" s="332"/>
      <c r="AX1214" s="332"/>
      <c r="AY1214" s="332"/>
      <c r="AZ1214" s="334"/>
    </row>
    <row r="1215" spans="1:52" s="61" customFormat="1" ht="31.5" hidden="1" x14ac:dyDescent="0.25">
      <c r="A1215" s="176" t="str">
        <f>CONCATENATE(F1215,"-",C1215)</f>
        <v>393-007-045-02202</v>
      </c>
      <c r="B1215" s="261" t="str">
        <f>ТабТП[[#This Row],[Код ВЛ]]&amp;TRIM(ТабТП[[#This Row],[Наименование ТП]])</f>
        <v>393-007-045ТП 171-11</v>
      </c>
      <c r="C1215" s="284" t="s">
        <v>2952</v>
      </c>
      <c r="D1215" s="499" t="s">
        <v>3925</v>
      </c>
      <c r="E1215" s="177" t="str">
        <f>INDEX(ТабЛЭП[],MATCH(ТабТП[Код ПС]&amp;TRIM(G1215),ТабЛЭП[Ключ],0),7)</f>
        <v>Y00073</v>
      </c>
      <c r="F1215" s="178" t="str">
        <f>INDEX(ТабЛЭП[],MATCH(ТабТП[Код ПС]&amp;TRIM(G1215),ТабЛЭП[Ключ],0),1)</f>
        <v>393-007-045</v>
      </c>
      <c r="G1215" s="290" t="s">
        <v>231</v>
      </c>
      <c r="H1215" s="179" t="str">
        <f>INDEX(ТабПС[],MATCH(I1215,Подстанции,0),1)</f>
        <v>393-007</v>
      </c>
      <c r="I1215" s="447" t="s">
        <v>248</v>
      </c>
      <c r="J1215" s="281" t="s">
        <v>2343</v>
      </c>
      <c r="K1215" s="281" t="s">
        <v>2221</v>
      </c>
      <c r="L1215" s="420"/>
      <c r="M1215" s="420" t="s">
        <v>2234</v>
      </c>
      <c r="N1215" s="420" t="s">
        <v>2247</v>
      </c>
      <c r="O1215" s="420"/>
      <c r="P1215" s="420"/>
      <c r="Q1215" s="420"/>
      <c r="R1215" s="420"/>
      <c r="S1215" s="420"/>
      <c r="T1215" s="420" t="s">
        <v>2253</v>
      </c>
      <c r="U1215" s="420" t="s">
        <v>2257</v>
      </c>
      <c r="V1215" s="420">
        <v>150</v>
      </c>
      <c r="W1215" s="420" t="s">
        <v>2291</v>
      </c>
      <c r="X1215" s="420" t="s">
        <v>2295</v>
      </c>
      <c r="Y1215" s="420" t="s">
        <v>2218</v>
      </c>
      <c r="Z1215" s="420" t="s">
        <v>5241</v>
      </c>
      <c r="AA1215" s="528" t="s">
        <v>5280</v>
      </c>
      <c r="AB1215" s="420"/>
      <c r="AC1215" s="420" t="s">
        <v>2218</v>
      </c>
      <c r="AD1215" s="420"/>
      <c r="AE1215" s="420"/>
      <c r="AF1215" s="420"/>
      <c r="AG1215" s="420"/>
      <c r="AH1215" s="419" t="s">
        <v>0</v>
      </c>
      <c r="AI1215" s="419"/>
      <c r="AJ1215" s="420" t="s">
        <v>143</v>
      </c>
      <c r="AK1215" s="420"/>
      <c r="AL1215" s="420"/>
      <c r="AM1215" s="422" t="s">
        <v>5199</v>
      </c>
      <c r="AN1215" s="421" t="s">
        <v>5204</v>
      </c>
      <c r="AO1215" s="536" t="s">
        <v>5281</v>
      </c>
      <c r="AP1215" s="539">
        <v>42278</v>
      </c>
      <c r="AQ1215" s="332" t="s">
        <v>2300</v>
      </c>
      <c r="AR1215" s="332">
        <v>4</v>
      </c>
      <c r="AS1215" s="332" t="s">
        <v>2306</v>
      </c>
      <c r="AT1215" s="332" t="s">
        <v>5282</v>
      </c>
      <c r="AU1215" s="332" t="s">
        <v>5283</v>
      </c>
      <c r="AV1215" s="333">
        <v>42815</v>
      </c>
      <c r="AW1215" s="332" t="s">
        <v>5284</v>
      </c>
      <c r="AX1215" s="332" t="s">
        <v>5285</v>
      </c>
      <c r="AY1215" s="332" t="s">
        <v>5286</v>
      </c>
      <c r="AZ1215" s="334" t="s">
        <v>5287</v>
      </c>
    </row>
    <row r="1216" spans="1:52" s="61" customFormat="1" ht="15.75" hidden="1" customHeight="1" x14ac:dyDescent="0.25">
      <c r="A1216" s="197" t="str">
        <f>CONCATENATE(F1216,"-",C1216)</f>
        <v>393-008-046-00875</v>
      </c>
      <c r="B1216" s="261" t="str">
        <f>ТабТП[[#This Row],[Код ВЛ]]&amp;TRIM(ТабТП[[#This Row],[Наименование ТП]])</f>
        <v>393-008-046ТП 124-01 Светлогорск БВСУ ф-л ГУОВ МО РФ</v>
      </c>
      <c r="C1216" s="197" t="s">
        <v>1055</v>
      </c>
      <c r="D1216" s="198" t="s">
        <v>3926</v>
      </c>
      <c r="E1216" s="206" t="str">
        <f>INDEX(ТабЛЭП[],MATCH(ТабТП[Код ПС]&amp;TRIM(G1216),ТабЛЭП[Ключ],0),7)</f>
        <v>Y00074</v>
      </c>
      <c r="F1216" s="278" t="str">
        <f>INDEX(ТабЛЭП[],MATCH(ТабТП[Код ПС]&amp;TRIM(G1216),ТабЛЭП[Ключ],0),1)</f>
        <v>393-008-046</v>
      </c>
      <c r="G1216" s="303" t="s">
        <v>232</v>
      </c>
      <c r="H1216" s="57" t="str">
        <f>INDEX(ТабПС[],MATCH(I1216,Подстанции,0),1)</f>
        <v>393-008</v>
      </c>
      <c r="I1216" s="447" t="s">
        <v>247</v>
      </c>
      <c r="J1216" s="328"/>
      <c r="K1216" s="328"/>
      <c r="M1216" s="328"/>
      <c r="N1216" s="328"/>
      <c r="P1216" s="328"/>
      <c r="Q1216" s="328"/>
      <c r="R1216" s="328"/>
      <c r="T1216" s="328"/>
      <c r="U1216" s="328"/>
      <c r="V1216" s="328"/>
      <c r="W1216" s="328"/>
      <c r="X1216" s="328"/>
      <c r="Y1216" s="328"/>
      <c r="Z1216" s="328"/>
      <c r="AA1216" s="328"/>
      <c r="AC1216" s="328"/>
      <c r="AH1216" s="322"/>
      <c r="AI1216" s="328"/>
      <c r="AJ1216" s="330" t="s">
        <v>143</v>
      </c>
      <c r="AM1216" s="210"/>
      <c r="AN1216" s="263"/>
      <c r="AO1216" s="439"/>
      <c r="AP1216" s="439"/>
      <c r="AQ1216" s="323"/>
      <c r="AR1216" s="323"/>
      <c r="AS1216" s="323"/>
      <c r="AT1216" s="323"/>
      <c r="AU1216" s="323"/>
      <c r="AV1216" s="323"/>
      <c r="AW1216" s="323"/>
      <c r="AX1216" s="323"/>
      <c r="AY1216" s="323"/>
      <c r="AZ1216" s="379"/>
    </row>
    <row r="1217" spans="1:52" s="61" customFormat="1" ht="15.75" hidden="1" customHeight="1" x14ac:dyDescent="0.25">
      <c r="A1217" s="197" t="str">
        <f>CONCATENATE(F1217,"-",C1217)</f>
        <v>393-008-046-00876</v>
      </c>
      <c r="B1217" s="261" t="str">
        <f>ТабТП[[#This Row],[Код ВЛ]]&amp;TRIM(ТабТП[[#This Row],[Наименование ТП]])</f>
        <v>393-008-046ТП 124-02 Т-1 Светлогорск</v>
      </c>
      <c r="C1217" s="197" t="s">
        <v>1056</v>
      </c>
      <c r="D1217" s="198" t="s">
        <v>3927</v>
      </c>
      <c r="E1217" s="206" t="str">
        <f>INDEX(ТабЛЭП[],MATCH(ТабТП[Код ПС]&amp;TRIM(G1217),ТабЛЭП[Ключ],0),7)</f>
        <v>Y00074</v>
      </c>
      <c r="F1217" s="278" t="str">
        <f>INDEX(ТабЛЭП[],MATCH(ТабТП[Код ПС]&amp;TRIM(G1217),ТабЛЭП[Ключ],0),1)</f>
        <v>393-008-046</v>
      </c>
      <c r="G1217" s="303" t="s">
        <v>232</v>
      </c>
      <c r="H1217" s="57" t="str">
        <f>INDEX(ТабПС[],MATCH(I1217,Подстанции,0),1)</f>
        <v>393-008</v>
      </c>
      <c r="I1217" s="447" t="s">
        <v>247</v>
      </c>
      <c r="J1217" s="328"/>
      <c r="K1217" s="328"/>
      <c r="M1217" s="328"/>
      <c r="N1217" s="328"/>
      <c r="P1217" s="328"/>
      <c r="Q1217" s="328"/>
      <c r="R1217" s="328"/>
      <c r="T1217" s="328"/>
      <c r="U1217" s="328"/>
      <c r="V1217" s="328"/>
      <c r="W1217" s="328"/>
      <c r="X1217" s="328"/>
      <c r="Y1217" s="328"/>
      <c r="Z1217" s="328"/>
      <c r="AA1217" s="328"/>
      <c r="AC1217" s="328"/>
      <c r="AH1217" s="322"/>
      <c r="AI1217" s="328"/>
      <c r="AJ1217" s="330" t="s">
        <v>143</v>
      </c>
      <c r="AM1217" s="210"/>
      <c r="AN1217" s="439"/>
      <c r="AO1217" s="439"/>
      <c r="AP1217" s="439"/>
      <c r="AQ1217" s="323"/>
      <c r="AR1217" s="323"/>
      <c r="AS1217" s="323"/>
      <c r="AT1217" s="323"/>
      <c r="AU1217" s="323"/>
      <c r="AV1217" s="323"/>
      <c r="AW1217" s="323"/>
      <c r="AX1217" s="323"/>
      <c r="AY1217" s="323"/>
      <c r="AZ1217" s="379"/>
    </row>
    <row r="1218" spans="1:52" s="61" customFormat="1" ht="15.75" hidden="1" customHeight="1" x14ac:dyDescent="0.25">
      <c r="A1218" s="197" t="str">
        <f>CONCATENATE(F1218,"-",C1218)</f>
        <v>393-008-046-00877</v>
      </c>
      <c r="B1218" s="261" t="str">
        <f>ТабТП[[#This Row],[Код ВЛ]]&amp;TRIM(ТабТП[[#This Row],[Наименование ТП]])</f>
        <v>393-008-046ТП 124-02 Т-2 Светлогорск</v>
      </c>
      <c r="C1218" s="197" t="s">
        <v>1057</v>
      </c>
      <c r="D1218" s="198" t="s">
        <v>3928</v>
      </c>
      <c r="E1218" s="206" t="str">
        <f>INDEX(ТабЛЭП[],MATCH(ТабТП[Код ПС]&amp;TRIM(G1218),ТабЛЭП[Ключ],0),7)</f>
        <v>Y00074</v>
      </c>
      <c r="F1218" s="278" t="str">
        <f>INDEX(ТабЛЭП[],MATCH(ТабТП[Код ПС]&amp;TRIM(G1218),ТабЛЭП[Ключ],0),1)</f>
        <v>393-008-046</v>
      </c>
      <c r="G1218" s="303" t="s">
        <v>232</v>
      </c>
      <c r="H1218" s="280" t="str">
        <f>INDEX(ТабПС[],MATCH(I1218,Подстанции,0),1)</f>
        <v>393-008</v>
      </c>
      <c r="I1218" s="447" t="s">
        <v>247</v>
      </c>
      <c r="J1218" s="328"/>
      <c r="K1218" s="328"/>
      <c r="L1218" s="328"/>
      <c r="M1218" s="328"/>
      <c r="N1218" s="328"/>
      <c r="O1218" s="328"/>
      <c r="P1218" s="328"/>
      <c r="Q1218" s="328"/>
      <c r="R1218" s="328"/>
      <c r="S1218" s="328"/>
      <c r="T1218" s="328"/>
      <c r="U1218" s="328"/>
      <c r="V1218" s="328"/>
      <c r="W1218" s="328"/>
      <c r="X1218" s="328"/>
      <c r="Y1218" s="328"/>
      <c r="Z1218" s="328"/>
      <c r="AA1218" s="328"/>
      <c r="AB1218" s="328"/>
      <c r="AC1218" s="328"/>
      <c r="AD1218" s="328"/>
      <c r="AE1218" s="328"/>
      <c r="AF1218" s="328"/>
      <c r="AG1218" s="328"/>
      <c r="AH1218" s="322"/>
      <c r="AI1218" s="328"/>
      <c r="AJ1218" s="420" t="s">
        <v>143</v>
      </c>
      <c r="AK1218" s="328"/>
      <c r="AL1218" s="328"/>
      <c r="AM1218" s="210"/>
      <c r="AN1218" s="439"/>
      <c r="AO1218" s="439"/>
      <c r="AP1218" s="439"/>
      <c r="AQ1218" s="323"/>
      <c r="AR1218" s="323"/>
      <c r="AS1218" s="323"/>
      <c r="AT1218" s="323"/>
      <c r="AU1218" s="323"/>
      <c r="AV1218" s="323"/>
      <c r="AW1218" s="323"/>
      <c r="AX1218" s="323"/>
      <c r="AY1218" s="323"/>
      <c r="AZ1218" s="379"/>
    </row>
    <row r="1219" spans="1:52" s="61" customFormat="1" ht="15.75" hidden="1" customHeight="1" x14ac:dyDescent="0.25">
      <c r="A1219" s="197" t="str">
        <f>CONCATENATE(F1219,"-",C1219)</f>
        <v>393-008-046-00878</v>
      </c>
      <c r="B1219" s="261" t="str">
        <f>ТабТП[[#This Row],[Код ВЛ]]&amp;TRIM(ТабТП[[#This Row],[Наименование ТП]])</f>
        <v>393-008-046ТП 124-03 Т-1 Светлогорск</v>
      </c>
      <c r="C1219" s="197" t="s">
        <v>1058</v>
      </c>
      <c r="D1219" s="198" t="s">
        <v>3929</v>
      </c>
      <c r="E1219" s="206" t="str">
        <f>INDEX(ТабЛЭП[],MATCH(ТабТП[Код ПС]&amp;TRIM(G1219),ТабЛЭП[Ключ],0),7)</f>
        <v>Y00074</v>
      </c>
      <c r="F1219" s="278" t="str">
        <f>INDEX(ТабЛЭП[],MATCH(ТабТП[Код ПС]&amp;TRIM(G1219),ТабЛЭП[Ключ],0),1)</f>
        <v>393-008-046</v>
      </c>
      <c r="G1219" s="303" t="s">
        <v>232</v>
      </c>
      <c r="H1219" s="280" t="str">
        <f>INDEX(ТабПС[],MATCH(I1219,Подстанции,0),1)</f>
        <v>393-008</v>
      </c>
      <c r="I1219" s="447" t="s">
        <v>247</v>
      </c>
      <c r="J1219" s="328"/>
      <c r="K1219" s="328"/>
      <c r="L1219" s="328"/>
      <c r="M1219" s="328"/>
      <c r="N1219" s="328"/>
      <c r="O1219" s="328"/>
      <c r="P1219" s="328"/>
      <c r="Q1219" s="328"/>
      <c r="R1219" s="328"/>
      <c r="S1219" s="328"/>
      <c r="T1219" s="328"/>
      <c r="U1219" s="328"/>
      <c r="V1219" s="328"/>
      <c r="W1219" s="328"/>
      <c r="X1219" s="328"/>
      <c r="Y1219" s="328"/>
      <c r="Z1219" s="328"/>
      <c r="AA1219" s="328"/>
      <c r="AB1219" s="328"/>
      <c r="AC1219" s="328"/>
      <c r="AD1219" s="328"/>
      <c r="AE1219" s="328"/>
      <c r="AF1219" s="328"/>
      <c r="AG1219" s="328"/>
      <c r="AH1219" s="322"/>
      <c r="AI1219" s="328"/>
      <c r="AJ1219" s="420" t="s">
        <v>143</v>
      </c>
      <c r="AK1219" s="328"/>
      <c r="AL1219" s="328"/>
      <c r="AM1219" s="210"/>
      <c r="AN1219" s="263"/>
      <c r="AO1219" s="439"/>
      <c r="AP1219" s="439"/>
      <c r="AQ1219" s="323"/>
      <c r="AR1219" s="323"/>
      <c r="AS1219" s="323"/>
      <c r="AT1219" s="323"/>
      <c r="AU1219" s="323"/>
      <c r="AV1219" s="323"/>
      <c r="AW1219" s="323"/>
      <c r="AX1219" s="323"/>
      <c r="AY1219" s="323"/>
      <c r="AZ1219" s="379"/>
    </row>
    <row r="1220" spans="1:52" s="61" customFormat="1" ht="15.75" hidden="1" customHeight="1" x14ac:dyDescent="0.25">
      <c r="A1220" s="197" t="str">
        <f>CONCATENATE(F1220,"-",C1220)</f>
        <v>393-008-046-00879</v>
      </c>
      <c r="B1220" s="261" t="str">
        <f>ТабТП[[#This Row],[Код ВЛ]]&amp;TRIM(ТабТП[[#This Row],[Наименование ТП]])</f>
        <v>393-008-046ТП 124-03 Т-2 Светлогорск</v>
      </c>
      <c r="C1220" s="197" t="s">
        <v>1059</v>
      </c>
      <c r="D1220" s="198" t="s">
        <v>3930</v>
      </c>
      <c r="E1220" s="206" t="str">
        <f>INDEX(ТабЛЭП[],MATCH(ТабТП[Код ПС]&amp;TRIM(G1220),ТабЛЭП[Ключ],0),7)</f>
        <v>Y00074</v>
      </c>
      <c r="F1220" s="278" t="str">
        <f>INDEX(ТабЛЭП[],MATCH(ТабТП[Код ПС]&amp;TRIM(G1220),ТабЛЭП[Ключ],0),1)</f>
        <v>393-008-046</v>
      </c>
      <c r="G1220" s="303" t="s">
        <v>232</v>
      </c>
      <c r="H1220" s="280" t="str">
        <f>INDEX(ТабПС[],MATCH(I1220,Подстанции,0),1)</f>
        <v>393-008</v>
      </c>
      <c r="I1220" s="447" t="s">
        <v>247</v>
      </c>
      <c r="J1220" s="328"/>
      <c r="K1220" s="328"/>
      <c r="L1220" s="328"/>
      <c r="M1220" s="328"/>
      <c r="N1220" s="328"/>
      <c r="O1220" s="328"/>
      <c r="P1220" s="328"/>
      <c r="Q1220" s="328"/>
      <c r="R1220" s="328"/>
      <c r="S1220" s="328"/>
      <c r="T1220" s="328"/>
      <c r="U1220" s="328"/>
      <c r="V1220" s="328"/>
      <c r="W1220" s="328"/>
      <c r="X1220" s="328"/>
      <c r="Y1220" s="328"/>
      <c r="Z1220" s="328"/>
      <c r="AA1220" s="328"/>
      <c r="AB1220" s="328"/>
      <c r="AC1220" s="328"/>
      <c r="AD1220" s="328"/>
      <c r="AE1220" s="328"/>
      <c r="AF1220" s="328"/>
      <c r="AG1220" s="328"/>
      <c r="AH1220" s="322"/>
      <c r="AI1220" s="328"/>
      <c r="AJ1220" s="420" t="s">
        <v>143</v>
      </c>
      <c r="AK1220" s="328"/>
      <c r="AL1220" s="328"/>
      <c r="AM1220" s="210"/>
      <c r="AN1220" s="263"/>
      <c r="AO1220" s="263"/>
      <c r="AP1220" s="263"/>
      <c r="AQ1220" s="323"/>
      <c r="AR1220" s="323"/>
      <c r="AS1220" s="323"/>
      <c r="AT1220" s="323"/>
      <c r="AU1220" s="323"/>
      <c r="AV1220" s="323"/>
      <c r="AW1220" s="323"/>
      <c r="AX1220" s="323"/>
      <c r="AY1220" s="323"/>
      <c r="AZ1220" s="323"/>
    </row>
    <row r="1221" spans="1:52" s="61" customFormat="1" ht="15.75" hidden="1" customHeight="1" x14ac:dyDescent="0.25">
      <c r="A1221" s="197" t="str">
        <f>CONCATENATE(F1221,"-",C1221)</f>
        <v>393-008-046-00880</v>
      </c>
      <c r="B1221" s="261" t="str">
        <f>ТабТП[[#This Row],[Код ВЛ]]&amp;TRIM(ТабТП[[#This Row],[Наименование ТП]])</f>
        <v>393-008-046ТП 124-04 Т-1 Светлогорск</v>
      </c>
      <c r="C1221" s="197" t="s">
        <v>1060</v>
      </c>
      <c r="D1221" s="198" t="s">
        <v>3931</v>
      </c>
      <c r="E1221" s="206" t="str">
        <f>INDEX(ТабЛЭП[],MATCH(ТабТП[Код ПС]&amp;TRIM(G1221),ТабЛЭП[Ключ],0),7)</f>
        <v>Y00074</v>
      </c>
      <c r="F1221" s="278" t="str">
        <f>INDEX(ТабЛЭП[],MATCH(ТабТП[Код ПС]&amp;TRIM(G1221),ТабЛЭП[Ключ],0),1)</f>
        <v>393-008-046</v>
      </c>
      <c r="G1221" s="303" t="s">
        <v>232</v>
      </c>
      <c r="H1221" s="280" t="str">
        <f>INDEX(ТабПС[],MATCH(I1221,Подстанции,0),1)</f>
        <v>393-008</v>
      </c>
      <c r="I1221" s="447" t="s">
        <v>247</v>
      </c>
      <c r="J1221" s="328"/>
      <c r="K1221" s="328"/>
      <c r="L1221" s="328"/>
      <c r="M1221" s="328"/>
      <c r="N1221" s="328"/>
      <c r="O1221" s="328"/>
      <c r="P1221" s="328"/>
      <c r="Q1221" s="328"/>
      <c r="R1221" s="328"/>
      <c r="S1221" s="328"/>
      <c r="T1221" s="328"/>
      <c r="U1221" s="328"/>
      <c r="V1221" s="328"/>
      <c r="W1221" s="328"/>
      <c r="X1221" s="328"/>
      <c r="Y1221" s="328"/>
      <c r="Z1221" s="328"/>
      <c r="AA1221" s="328"/>
      <c r="AB1221" s="328"/>
      <c r="AC1221" s="328"/>
      <c r="AD1221" s="328"/>
      <c r="AE1221" s="328"/>
      <c r="AF1221" s="328"/>
      <c r="AG1221" s="328"/>
      <c r="AH1221" s="322"/>
      <c r="AI1221" s="328"/>
      <c r="AJ1221" s="330" t="s">
        <v>143</v>
      </c>
      <c r="AK1221" s="328"/>
      <c r="AL1221" s="328"/>
      <c r="AM1221" s="210"/>
      <c r="AN1221" s="263"/>
      <c r="AO1221" s="263"/>
      <c r="AP1221" s="263"/>
      <c r="AQ1221" s="323"/>
      <c r="AR1221" s="323"/>
      <c r="AS1221" s="323"/>
      <c r="AT1221" s="323"/>
      <c r="AU1221" s="323"/>
      <c r="AV1221" s="323"/>
      <c r="AW1221" s="323"/>
      <c r="AX1221" s="323"/>
      <c r="AY1221" s="323"/>
      <c r="AZ1221" s="323"/>
    </row>
    <row r="1222" spans="1:52" s="61" customFormat="1" ht="15.75" hidden="1" customHeight="1" x14ac:dyDescent="0.25">
      <c r="A1222" s="197" t="str">
        <f>CONCATENATE(F1222,"-",C1222)</f>
        <v>393-008-046-00881</v>
      </c>
      <c r="B1222" s="261" t="str">
        <f>ТабТП[[#This Row],[Код ВЛ]]&amp;TRIM(ТабТП[[#This Row],[Наименование ТП]])</f>
        <v>393-008-046ТП 124-04 Т-2 Светлогорск</v>
      </c>
      <c r="C1222" s="197" t="s">
        <v>1061</v>
      </c>
      <c r="D1222" s="198" t="s">
        <v>3932</v>
      </c>
      <c r="E1222" s="206" t="str">
        <f>INDEX(ТабЛЭП[],MATCH(ТабТП[Код ПС]&amp;TRIM(G1222),ТабЛЭП[Ключ],0),7)</f>
        <v>Y00074</v>
      </c>
      <c r="F1222" s="278" t="str">
        <f>INDEX(ТабЛЭП[],MATCH(ТабТП[Код ПС]&amp;TRIM(G1222),ТабЛЭП[Ключ],0),1)</f>
        <v>393-008-046</v>
      </c>
      <c r="G1222" s="303" t="s">
        <v>232</v>
      </c>
      <c r="H1222" s="280" t="str">
        <f>INDEX(ТабПС[],MATCH(I1222,Подстанции,0),1)</f>
        <v>393-008</v>
      </c>
      <c r="I1222" s="447" t="s">
        <v>247</v>
      </c>
      <c r="J1222" s="328"/>
      <c r="K1222" s="328"/>
      <c r="L1222" s="328"/>
      <c r="M1222" s="328"/>
      <c r="N1222" s="328"/>
      <c r="O1222" s="328"/>
      <c r="P1222" s="328"/>
      <c r="Q1222" s="328"/>
      <c r="R1222" s="328"/>
      <c r="S1222" s="328"/>
      <c r="T1222" s="328"/>
      <c r="U1222" s="328"/>
      <c r="V1222" s="328"/>
      <c r="W1222" s="328"/>
      <c r="X1222" s="328"/>
      <c r="Y1222" s="328"/>
      <c r="Z1222" s="328"/>
      <c r="AA1222" s="328"/>
      <c r="AB1222" s="328"/>
      <c r="AC1222" s="328"/>
      <c r="AD1222" s="328"/>
      <c r="AE1222" s="328"/>
      <c r="AF1222" s="328"/>
      <c r="AG1222" s="328"/>
      <c r="AH1222" s="322"/>
      <c r="AI1222" s="328"/>
      <c r="AJ1222" s="420" t="s">
        <v>143</v>
      </c>
      <c r="AK1222" s="328"/>
      <c r="AL1222" s="328"/>
      <c r="AM1222" s="210"/>
      <c r="AN1222" s="263"/>
      <c r="AO1222" s="263"/>
      <c r="AP1222" s="263"/>
      <c r="AQ1222" s="323"/>
      <c r="AR1222" s="323"/>
      <c r="AS1222" s="323"/>
      <c r="AT1222" s="323"/>
      <c r="AU1222" s="323"/>
      <c r="AV1222" s="323"/>
      <c r="AW1222" s="323"/>
      <c r="AX1222" s="323"/>
      <c r="AY1222" s="323"/>
      <c r="AZ1222" s="323"/>
    </row>
    <row r="1223" spans="1:52" s="61" customFormat="1" ht="15.75" hidden="1" customHeight="1" x14ac:dyDescent="0.25">
      <c r="A1223" s="197" t="str">
        <f>CONCATENATE(F1223,"-",C1223)</f>
        <v>393-008-046-00882</v>
      </c>
      <c r="B1223" s="261" t="str">
        <f>ТабТП[[#This Row],[Код ВЛ]]&amp;TRIM(ТабТП[[#This Row],[Наименование ТП]])</f>
        <v>393-008-046ТП 124-05 Т-1 Светлогорск</v>
      </c>
      <c r="C1223" s="197" t="s">
        <v>1062</v>
      </c>
      <c r="D1223" s="198" t="s">
        <v>3933</v>
      </c>
      <c r="E1223" s="206" t="str">
        <f>INDEX(ТабЛЭП[],MATCH(ТабТП[Код ПС]&amp;TRIM(G1223),ТабЛЭП[Ключ],0),7)</f>
        <v>Y00074</v>
      </c>
      <c r="F1223" s="278" t="str">
        <f>INDEX(ТабЛЭП[],MATCH(ТабТП[Код ПС]&amp;TRIM(G1223),ТабЛЭП[Ключ],0),1)</f>
        <v>393-008-046</v>
      </c>
      <c r="G1223" s="303" t="s">
        <v>232</v>
      </c>
      <c r="H1223" s="280" t="str">
        <f>INDEX(ТабПС[],MATCH(I1223,Подстанции,0),1)</f>
        <v>393-008</v>
      </c>
      <c r="I1223" s="447" t="s">
        <v>247</v>
      </c>
      <c r="J1223" s="328"/>
      <c r="K1223" s="328"/>
      <c r="L1223" s="328"/>
      <c r="M1223" s="328"/>
      <c r="N1223" s="328"/>
      <c r="O1223" s="328"/>
      <c r="P1223" s="328"/>
      <c r="Q1223" s="328"/>
      <c r="R1223" s="328"/>
      <c r="S1223" s="328"/>
      <c r="T1223" s="328"/>
      <c r="U1223" s="328"/>
      <c r="V1223" s="328"/>
      <c r="W1223" s="328"/>
      <c r="X1223" s="328"/>
      <c r="Y1223" s="328"/>
      <c r="Z1223" s="328"/>
      <c r="AA1223" s="328"/>
      <c r="AB1223" s="328"/>
      <c r="AC1223" s="328"/>
      <c r="AD1223" s="328"/>
      <c r="AE1223" s="328"/>
      <c r="AF1223" s="328"/>
      <c r="AG1223" s="328"/>
      <c r="AH1223" s="322"/>
      <c r="AI1223" s="328"/>
      <c r="AJ1223" s="420" t="s">
        <v>143</v>
      </c>
      <c r="AK1223" s="328"/>
      <c r="AL1223" s="328"/>
      <c r="AM1223" s="210"/>
      <c r="AN1223" s="263"/>
      <c r="AO1223" s="263"/>
      <c r="AP1223" s="263"/>
      <c r="AQ1223" s="323"/>
      <c r="AR1223" s="323"/>
      <c r="AS1223" s="323"/>
      <c r="AT1223" s="323"/>
      <c r="AU1223" s="323"/>
      <c r="AV1223" s="323"/>
      <c r="AW1223" s="323"/>
      <c r="AX1223" s="323"/>
      <c r="AY1223" s="323"/>
      <c r="AZ1223" s="323"/>
    </row>
    <row r="1224" spans="1:52" s="61" customFormat="1" ht="15.75" hidden="1" customHeight="1" x14ac:dyDescent="0.25">
      <c r="A1224" s="197" t="str">
        <f>CONCATENATE(F1224,"-",C1224)</f>
        <v>393-008-046-00883</v>
      </c>
      <c r="B1224" s="261" t="str">
        <f>ТабТП[[#This Row],[Код ВЛ]]&amp;TRIM(ТабТП[[#This Row],[Наименование ТП]])</f>
        <v>393-008-046ТП 124-05 Т-2 Светлогорск</v>
      </c>
      <c r="C1224" s="197" t="s">
        <v>1063</v>
      </c>
      <c r="D1224" s="198" t="s">
        <v>3934</v>
      </c>
      <c r="E1224" s="206" t="str">
        <f>INDEX(ТабЛЭП[],MATCH(ТабТП[Код ПС]&amp;TRIM(G1224),ТабЛЭП[Ключ],0),7)</f>
        <v>Y00074</v>
      </c>
      <c r="F1224" s="278" t="str">
        <f>INDEX(ТабЛЭП[],MATCH(ТабТП[Код ПС]&amp;TRIM(G1224),ТабЛЭП[Ключ],0),1)</f>
        <v>393-008-046</v>
      </c>
      <c r="G1224" s="303" t="s">
        <v>232</v>
      </c>
      <c r="H1224" s="57" t="str">
        <f>INDEX(ТабПС[],MATCH(I1224,Подстанции,0),1)</f>
        <v>393-008</v>
      </c>
      <c r="I1224" s="447" t="s">
        <v>247</v>
      </c>
      <c r="J1224" s="328"/>
      <c r="K1224" s="328"/>
      <c r="L1224" s="328"/>
      <c r="M1224" s="328"/>
      <c r="N1224" s="328"/>
      <c r="O1224" s="328"/>
      <c r="P1224" s="328"/>
      <c r="Q1224" s="328"/>
      <c r="R1224" s="328"/>
      <c r="S1224" s="328"/>
      <c r="T1224" s="328"/>
      <c r="U1224" s="328"/>
      <c r="V1224" s="328"/>
      <c r="W1224" s="328"/>
      <c r="X1224" s="328"/>
      <c r="Y1224" s="328"/>
      <c r="Z1224" s="328"/>
      <c r="AA1224" s="328"/>
      <c r="AB1224" s="328"/>
      <c r="AC1224" s="328"/>
      <c r="AD1224" s="328"/>
      <c r="AE1224" s="328"/>
      <c r="AF1224" s="328"/>
      <c r="AG1224" s="328"/>
      <c r="AH1224" s="322"/>
      <c r="AI1224" s="328"/>
      <c r="AJ1224" s="420" t="s">
        <v>143</v>
      </c>
      <c r="AK1224" s="328"/>
      <c r="AL1224" s="328"/>
      <c r="AM1224" s="210"/>
      <c r="AN1224" s="263"/>
      <c r="AO1224" s="263"/>
      <c r="AP1224" s="263"/>
      <c r="AQ1224" s="323"/>
      <c r="AR1224" s="323"/>
      <c r="AS1224" s="323"/>
      <c r="AT1224" s="323"/>
      <c r="AU1224" s="323"/>
      <c r="AV1224" s="323"/>
      <c r="AW1224" s="323"/>
      <c r="AX1224" s="323"/>
      <c r="AY1224" s="323"/>
      <c r="AZ1224" s="323"/>
    </row>
    <row r="1225" spans="1:52" s="61" customFormat="1" ht="15.75" hidden="1" customHeight="1" x14ac:dyDescent="0.25">
      <c r="A1225" s="197" t="str">
        <f>CONCATENATE(F1225,"-",C1225)</f>
        <v>393-008-046-00884</v>
      </c>
      <c r="B1225" s="261" t="str">
        <f>ТабТП[[#This Row],[Код ВЛ]]&amp;TRIM(ТабТП[[#This Row],[Наименование ТП]])</f>
        <v>393-008-046ТП 124-06 Т-1 Светлогорск</v>
      </c>
      <c r="C1225" s="197" t="s">
        <v>1064</v>
      </c>
      <c r="D1225" s="198" t="s">
        <v>3935</v>
      </c>
      <c r="E1225" s="206" t="str">
        <f>INDEX(ТабЛЭП[],MATCH(ТабТП[Код ПС]&amp;TRIM(G1225),ТабЛЭП[Ключ],0),7)</f>
        <v>Y00074</v>
      </c>
      <c r="F1225" s="278" t="str">
        <f>INDEX(ТабЛЭП[],MATCH(ТабТП[Код ПС]&amp;TRIM(G1225),ТабЛЭП[Ключ],0),1)</f>
        <v>393-008-046</v>
      </c>
      <c r="G1225" s="303" t="s">
        <v>232</v>
      </c>
      <c r="H1225" s="57" t="str">
        <f>INDEX(ТабПС[],MATCH(I1225,Подстанции,0),1)</f>
        <v>393-008</v>
      </c>
      <c r="I1225" s="447" t="s">
        <v>247</v>
      </c>
      <c r="J1225" s="328"/>
      <c r="K1225" s="328"/>
      <c r="L1225" s="328"/>
      <c r="M1225" s="328"/>
      <c r="N1225" s="328"/>
      <c r="O1225" s="328"/>
      <c r="P1225" s="328"/>
      <c r="Q1225" s="328"/>
      <c r="R1225" s="328"/>
      <c r="S1225" s="328"/>
      <c r="T1225" s="328"/>
      <c r="U1225" s="328"/>
      <c r="V1225" s="328"/>
      <c r="W1225" s="328"/>
      <c r="X1225" s="328"/>
      <c r="Y1225" s="328"/>
      <c r="Z1225" s="328"/>
      <c r="AA1225" s="328"/>
      <c r="AB1225" s="328"/>
      <c r="AC1225" s="328"/>
      <c r="AD1225" s="328"/>
      <c r="AE1225" s="328"/>
      <c r="AF1225" s="328"/>
      <c r="AG1225" s="328"/>
      <c r="AH1225" s="322"/>
      <c r="AI1225" s="328"/>
      <c r="AJ1225" s="330" t="s">
        <v>143</v>
      </c>
      <c r="AK1225" s="328"/>
      <c r="AL1225" s="328"/>
      <c r="AM1225" s="210"/>
      <c r="AN1225" s="263"/>
      <c r="AO1225" s="263"/>
      <c r="AP1225" s="263"/>
      <c r="AQ1225" s="323"/>
      <c r="AR1225" s="323"/>
      <c r="AS1225" s="323"/>
      <c r="AT1225" s="323"/>
      <c r="AU1225" s="323"/>
      <c r="AV1225" s="323"/>
      <c r="AW1225" s="323"/>
      <c r="AX1225" s="323"/>
      <c r="AY1225" s="323"/>
      <c r="AZ1225" s="323"/>
    </row>
    <row r="1226" spans="1:52" s="61" customFormat="1" ht="15.75" hidden="1" customHeight="1" x14ac:dyDescent="0.25">
      <c r="A1226" s="197" t="str">
        <f>CONCATENATE(F1226,"-",C1226)</f>
        <v>393-008-046-00885</v>
      </c>
      <c r="B1226" s="261" t="str">
        <f>ТабТП[[#This Row],[Код ВЛ]]&amp;TRIM(ТабТП[[#This Row],[Наименование ТП]])</f>
        <v>393-008-046ТП 124-06 Т-2 Светлогорск</v>
      </c>
      <c r="C1226" s="197" t="s">
        <v>1065</v>
      </c>
      <c r="D1226" s="198" t="s">
        <v>3936</v>
      </c>
      <c r="E1226" s="206" t="str">
        <f>INDEX(ТабЛЭП[],MATCH(ТабТП[Код ПС]&amp;TRIM(G1226),ТабЛЭП[Ключ],0),7)</f>
        <v>Y00074</v>
      </c>
      <c r="F1226" s="278" t="str">
        <f>INDEX(ТабЛЭП[],MATCH(ТабТП[Код ПС]&amp;TRIM(G1226),ТабЛЭП[Ключ],0),1)</f>
        <v>393-008-046</v>
      </c>
      <c r="G1226" s="303" t="s">
        <v>232</v>
      </c>
      <c r="H1226" s="280" t="str">
        <f>INDEX(ТабПС[],MATCH(I1226,Подстанции,0),1)</f>
        <v>393-008</v>
      </c>
      <c r="I1226" s="447" t="s">
        <v>247</v>
      </c>
      <c r="J1226" s="328"/>
      <c r="K1226" s="328"/>
      <c r="L1226" s="328"/>
      <c r="M1226" s="328"/>
      <c r="N1226" s="328"/>
      <c r="O1226" s="328"/>
      <c r="P1226" s="328"/>
      <c r="Q1226" s="328"/>
      <c r="R1226" s="328"/>
      <c r="S1226" s="328"/>
      <c r="T1226" s="328"/>
      <c r="U1226" s="328"/>
      <c r="V1226" s="328"/>
      <c r="W1226" s="328"/>
      <c r="X1226" s="328"/>
      <c r="Y1226" s="328"/>
      <c r="Z1226" s="328"/>
      <c r="AA1226" s="328"/>
      <c r="AB1226" s="328"/>
      <c r="AC1226" s="328"/>
      <c r="AD1226" s="328"/>
      <c r="AE1226" s="328"/>
      <c r="AF1226" s="328"/>
      <c r="AG1226" s="328"/>
      <c r="AH1226" s="322"/>
      <c r="AI1226" s="328"/>
      <c r="AJ1226" s="420" t="s">
        <v>143</v>
      </c>
      <c r="AK1226" s="328"/>
      <c r="AL1226" s="328"/>
      <c r="AM1226" s="210"/>
      <c r="AN1226" s="263"/>
      <c r="AO1226" s="263"/>
      <c r="AP1226" s="263"/>
      <c r="AQ1226" s="323"/>
      <c r="AR1226" s="323"/>
      <c r="AS1226" s="323"/>
      <c r="AT1226" s="323"/>
      <c r="AU1226" s="323"/>
      <c r="AV1226" s="323"/>
      <c r="AW1226" s="323"/>
      <c r="AX1226" s="323"/>
      <c r="AY1226" s="323"/>
      <c r="AZ1226" s="323"/>
    </row>
    <row r="1227" spans="1:52" s="61" customFormat="1" ht="15.75" hidden="1" customHeight="1" x14ac:dyDescent="0.25">
      <c r="A1227" s="197" t="str">
        <f>CONCATENATE(F1227,"-",C1227)</f>
        <v>393-008-046-00886</v>
      </c>
      <c r="B1227" s="261" t="str">
        <f>ТабТП[[#This Row],[Код ВЛ]]&amp;TRIM(ТабТП[[#This Row],[Наименование ТП]])</f>
        <v>393-008-046ТП 124-8 Т-1 СветлогорскООО Авангардстрой аб</v>
      </c>
      <c r="C1227" s="197" t="s">
        <v>1066</v>
      </c>
      <c r="D1227" s="198" t="s">
        <v>3937</v>
      </c>
      <c r="E1227" s="206" t="str">
        <f>INDEX(ТабЛЭП[],MATCH(ТабТП[Код ПС]&amp;TRIM(G1227),ТабЛЭП[Ключ],0),7)</f>
        <v>Y00074</v>
      </c>
      <c r="F1227" s="278" t="str">
        <f>INDEX(ТабЛЭП[],MATCH(ТабТП[Код ПС]&amp;TRIM(G1227),ТабЛЭП[Ключ],0),1)</f>
        <v>393-008-046</v>
      </c>
      <c r="G1227" s="303" t="s">
        <v>232</v>
      </c>
      <c r="H1227" s="57" t="str">
        <f>INDEX(ТабПС[],MATCH(I1227,Подстанции,0),1)</f>
        <v>393-008</v>
      </c>
      <c r="I1227" s="447" t="s">
        <v>247</v>
      </c>
      <c r="J1227" s="328"/>
      <c r="K1227" s="328"/>
      <c r="L1227" s="328"/>
      <c r="M1227" s="328"/>
      <c r="N1227" s="328"/>
      <c r="O1227" s="328"/>
      <c r="P1227" s="328"/>
      <c r="Q1227" s="328"/>
      <c r="R1227" s="328"/>
      <c r="S1227" s="328"/>
      <c r="T1227" s="328"/>
      <c r="U1227" s="328"/>
      <c r="V1227" s="328"/>
      <c r="W1227" s="328"/>
      <c r="X1227" s="328"/>
      <c r="Y1227" s="328"/>
      <c r="Z1227" s="328"/>
      <c r="AA1227" s="328"/>
      <c r="AB1227" s="328"/>
      <c r="AC1227" s="328"/>
      <c r="AD1227" s="328"/>
      <c r="AE1227" s="328"/>
      <c r="AF1227" s="328"/>
      <c r="AG1227" s="328"/>
      <c r="AH1227" s="322"/>
      <c r="AI1227" s="328"/>
      <c r="AJ1227" s="420" t="s">
        <v>143</v>
      </c>
      <c r="AK1227" s="328"/>
      <c r="AL1227" s="328"/>
      <c r="AM1227" s="210"/>
      <c r="AN1227" s="263"/>
      <c r="AO1227" s="263"/>
      <c r="AP1227" s="263"/>
      <c r="AQ1227" s="323"/>
      <c r="AR1227" s="323"/>
      <c r="AS1227" s="323"/>
      <c r="AT1227" s="323"/>
      <c r="AU1227" s="323"/>
      <c r="AV1227" s="323"/>
      <c r="AW1227" s="323"/>
      <c r="AX1227" s="323"/>
      <c r="AY1227" s="323"/>
      <c r="AZ1227" s="323"/>
    </row>
    <row r="1228" spans="1:52" s="61" customFormat="1" ht="15.75" hidden="1" customHeight="1" x14ac:dyDescent="0.25">
      <c r="A1228" s="197" t="str">
        <f>CONCATENATE(F1228,"-",C1228)</f>
        <v>393-008-046-00887</v>
      </c>
      <c r="B1228" s="261" t="str">
        <f>ТабТП[[#This Row],[Код ВЛ]]&amp;TRIM(ТабТП[[#This Row],[Наименование ТП]])</f>
        <v>393-008-046ТП 124-09 Светлогорск ОООЗап.форпост аб</v>
      </c>
      <c r="C1228" s="197" t="s">
        <v>1067</v>
      </c>
      <c r="D1228" s="198" t="s">
        <v>3938</v>
      </c>
      <c r="E1228" s="206" t="str">
        <f>INDEX(ТабЛЭП[],MATCH(ТабТП[Код ПС]&amp;TRIM(G1228),ТабЛЭП[Ключ],0),7)</f>
        <v>Y00074</v>
      </c>
      <c r="F1228" s="278" t="str">
        <f>INDEX(ТабЛЭП[],MATCH(ТабТП[Код ПС]&amp;TRIM(G1228),ТабЛЭП[Ключ],0),1)</f>
        <v>393-008-046</v>
      </c>
      <c r="G1228" s="303" t="s">
        <v>232</v>
      </c>
      <c r="H1228" s="280" t="str">
        <f>INDEX(ТабПС[],MATCH(I1228,Подстанции,0),1)</f>
        <v>393-008</v>
      </c>
      <c r="I1228" s="447" t="s">
        <v>247</v>
      </c>
      <c r="J1228" s="328"/>
      <c r="K1228" s="328"/>
      <c r="L1228" s="328"/>
      <c r="M1228" s="328"/>
      <c r="N1228" s="328"/>
      <c r="O1228" s="328"/>
      <c r="P1228" s="328"/>
      <c r="Q1228" s="328"/>
      <c r="R1228" s="328"/>
      <c r="S1228" s="328"/>
      <c r="T1228" s="328"/>
      <c r="U1228" s="328"/>
      <c r="V1228" s="328"/>
      <c r="W1228" s="328"/>
      <c r="X1228" s="328"/>
      <c r="Y1228" s="328"/>
      <c r="Z1228" s="328"/>
      <c r="AA1228" s="328"/>
      <c r="AB1228" s="328"/>
      <c r="AC1228" s="328"/>
      <c r="AD1228" s="328"/>
      <c r="AE1228" s="328"/>
      <c r="AF1228" s="328"/>
      <c r="AG1228" s="328"/>
      <c r="AH1228" s="322"/>
      <c r="AI1228" s="328"/>
      <c r="AJ1228" s="420" t="s">
        <v>143</v>
      </c>
      <c r="AK1228" s="328"/>
      <c r="AL1228" s="328"/>
      <c r="AM1228" s="210"/>
      <c r="AN1228" s="263"/>
      <c r="AO1228" s="263"/>
      <c r="AP1228" s="263"/>
      <c r="AQ1228" s="323"/>
      <c r="AR1228" s="323"/>
      <c r="AS1228" s="323"/>
      <c r="AT1228" s="323"/>
      <c r="AU1228" s="323"/>
      <c r="AV1228" s="323"/>
      <c r="AW1228" s="323"/>
      <c r="AX1228" s="323"/>
      <c r="AY1228" s="323"/>
      <c r="AZ1228" s="323"/>
    </row>
    <row r="1229" spans="1:52" s="61" customFormat="1" ht="15.75" hidden="1" customHeight="1" x14ac:dyDescent="0.25">
      <c r="A1229" s="197" t="str">
        <f>CONCATENATE(F1229,"-",C1229)</f>
        <v>393-008-046-00888</v>
      </c>
      <c r="B1229" s="261" t="str">
        <f>ТабТП[[#This Row],[Код ВЛ]]&amp;TRIM(ТабТП[[#This Row],[Наименование ТП]])</f>
        <v>393-008-046ТП 124-10 Т-1 Светл. ОООКонтиинвестстрой аб</v>
      </c>
      <c r="C1229" s="197" t="s">
        <v>1068</v>
      </c>
      <c r="D1229" s="198" t="s">
        <v>3939</v>
      </c>
      <c r="E1229" s="206" t="str">
        <f>INDEX(ТабЛЭП[],MATCH(ТабТП[Код ПС]&amp;TRIM(G1229),ТабЛЭП[Ключ],0),7)</f>
        <v>Y00074</v>
      </c>
      <c r="F1229" s="8" t="str">
        <f>INDEX(ТабЛЭП[],MATCH(ТабТП[Код ПС]&amp;TRIM(G1229),ТабЛЭП[Ключ],0),1)</f>
        <v>393-008-046</v>
      </c>
      <c r="G1229" s="303" t="s">
        <v>232</v>
      </c>
      <c r="H1229" s="57" t="str">
        <f>INDEX(ТабПС[],MATCH(I1229,Подстанции,0),1)</f>
        <v>393-008</v>
      </c>
      <c r="I1229" s="447" t="s">
        <v>247</v>
      </c>
      <c r="J1229" s="328"/>
      <c r="K1229" s="328"/>
      <c r="L1229" s="328"/>
      <c r="M1229" s="328"/>
      <c r="N1229" s="328"/>
      <c r="O1229" s="328"/>
      <c r="P1229" s="328"/>
      <c r="Q1229" s="328"/>
      <c r="R1229" s="328"/>
      <c r="S1229" s="328"/>
      <c r="T1229" s="328"/>
      <c r="U1229" s="328"/>
      <c r="V1229" s="328"/>
      <c r="W1229" s="328"/>
      <c r="X1229" s="328"/>
      <c r="Y1229" s="328"/>
      <c r="Z1229" s="328"/>
      <c r="AA1229" s="328"/>
      <c r="AB1229" s="328"/>
      <c r="AC1229" s="328"/>
      <c r="AD1229" s="328"/>
      <c r="AE1229" s="328"/>
      <c r="AF1229" s="328"/>
      <c r="AG1229" s="328"/>
      <c r="AH1229" s="322"/>
      <c r="AI1229" s="328"/>
      <c r="AJ1229" s="330" t="s">
        <v>143</v>
      </c>
      <c r="AK1229" s="328"/>
      <c r="AL1229" s="328"/>
      <c r="AM1229" s="210"/>
      <c r="AN1229" s="263"/>
      <c r="AO1229" s="263"/>
      <c r="AP1229" s="263"/>
      <c r="AQ1229" s="323"/>
      <c r="AR1229" s="323"/>
      <c r="AS1229" s="323"/>
      <c r="AT1229" s="323"/>
      <c r="AU1229" s="323"/>
      <c r="AV1229" s="323"/>
      <c r="AW1229" s="323"/>
      <c r="AX1229" s="323"/>
      <c r="AY1229" s="323"/>
      <c r="AZ1229" s="323"/>
    </row>
    <row r="1230" spans="1:52" s="61" customFormat="1" ht="15.75" hidden="1" customHeight="1" x14ac:dyDescent="0.25">
      <c r="A1230" s="197" t="str">
        <f>CONCATENATE(F1230,"-",C1230)</f>
        <v>393-008-046-00889</v>
      </c>
      <c r="B1230" s="261" t="str">
        <f>ТабТП[[#This Row],[Код ВЛ]]&amp;TRIM(ТабТП[[#This Row],[Наименование ТП]])</f>
        <v>393-008-046ТП 124-11 Светлогорск ОООНельма-Мед аб</v>
      </c>
      <c r="C1230" s="197" t="s">
        <v>2488</v>
      </c>
      <c r="D1230" s="198" t="s">
        <v>3940</v>
      </c>
      <c r="E1230" s="206" t="str">
        <f>INDEX(ТабЛЭП[],MATCH(ТабТП[Код ПС]&amp;TRIM(G1230),ТабЛЭП[Ключ],0),7)</f>
        <v>Y00074</v>
      </c>
      <c r="F1230" s="8" t="str">
        <f>INDEX(ТабЛЭП[],MATCH(ТабТП[Код ПС]&amp;TRIM(G1230),ТабЛЭП[Ключ],0),1)</f>
        <v>393-008-046</v>
      </c>
      <c r="G1230" s="303" t="s">
        <v>232</v>
      </c>
      <c r="H1230" s="57" t="str">
        <f>INDEX(ТабПС[],MATCH(I1230,Подстанции,0),1)</f>
        <v>393-008</v>
      </c>
      <c r="I1230" s="447" t="s">
        <v>247</v>
      </c>
      <c r="J1230" s="328"/>
      <c r="K1230" s="328"/>
      <c r="L1230" s="328"/>
      <c r="M1230" s="328"/>
      <c r="N1230" s="328"/>
      <c r="O1230" s="328"/>
      <c r="P1230" s="328"/>
      <c r="Q1230" s="328"/>
      <c r="R1230" s="328"/>
      <c r="S1230" s="328"/>
      <c r="T1230" s="328"/>
      <c r="U1230" s="328"/>
      <c r="V1230" s="328"/>
      <c r="W1230" s="328"/>
      <c r="X1230" s="328"/>
      <c r="Y1230" s="328"/>
      <c r="Z1230" s="328"/>
      <c r="AA1230" s="328"/>
      <c r="AB1230" s="328"/>
      <c r="AC1230" s="328"/>
      <c r="AD1230" s="328"/>
      <c r="AE1230" s="328"/>
      <c r="AF1230" s="328"/>
      <c r="AG1230" s="328"/>
      <c r="AH1230" s="322"/>
      <c r="AI1230" s="328"/>
      <c r="AJ1230" s="330" t="s">
        <v>143</v>
      </c>
      <c r="AK1230" s="328"/>
      <c r="AL1230" s="328"/>
      <c r="AM1230" s="210"/>
      <c r="AN1230" s="263"/>
      <c r="AO1230" s="263"/>
      <c r="AP1230" s="263"/>
      <c r="AQ1230" s="323"/>
      <c r="AR1230" s="323"/>
      <c r="AS1230" s="323"/>
      <c r="AT1230" s="323"/>
      <c r="AU1230" s="323"/>
      <c r="AV1230" s="323"/>
      <c r="AW1230" s="323"/>
      <c r="AX1230" s="323"/>
      <c r="AY1230" s="323"/>
      <c r="AZ1230" s="323"/>
    </row>
    <row r="1231" spans="1:52" s="61" customFormat="1" ht="15.75" hidden="1" customHeight="1" x14ac:dyDescent="0.25">
      <c r="A1231" s="197" t="str">
        <f>CONCATENATE(F1231,"-",C1231)</f>
        <v>393-008-046-00890</v>
      </c>
      <c r="B1231" s="261" t="str">
        <f>ТабТП[[#This Row],[Код ВЛ]]&amp;TRIM(ТабТП[[#This Row],[Наименование ТП]])</f>
        <v>393-008-046ТП 172-01 Т-1Светлогорск ООО Гелион аб</v>
      </c>
      <c r="C1231" s="197" t="s">
        <v>1069</v>
      </c>
      <c r="D1231" s="198" t="s">
        <v>3941</v>
      </c>
      <c r="E1231" s="206" t="str">
        <f>INDEX(ТабЛЭП[],MATCH(ТабТП[Код ПС]&amp;TRIM(G1231),ТабЛЭП[Ключ],0),7)</f>
        <v>Y00074</v>
      </c>
      <c r="F1231" s="278" t="str">
        <f>INDEX(ТабЛЭП[],MATCH(ТабТП[Код ПС]&amp;TRIM(G1231),ТабЛЭП[Ключ],0),1)</f>
        <v>393-008-046</v>
      </c>
      <c r="G1231" s="303" t="s">
        <v>232</v>
      </c>
      <c r="H1231" s="57" t="str">
        <f>INDEX(ТабПС[],MATCH(I1231,Подстанции,0),1)</f>
        <v>393-008</v>
      </c>
      <c r="I1231" s="447" t="s">
        <v>247</v>
      </c>
      <c r="J1231" s="328"/>
      <c r="K1231" s="328"/>
      <c r="L1231" s="328"/>
      <c r="M1231" s="328"/>
      <c r="N1231" s="328"/>
      <c r="O1231" s="328"/>
      <c r="P1231" s="328"/>
      <c r="Q1231" s="328"/>
      <c r="R1231" s="328"/>
      <c r="S1231" s="328"/>
      <c r="T1231" s="328"/>
      <c r="U1231" s="328"/>
      <c r="V1231" s="328"/>
      <c r="W1231" s="328"/>
      <c r="X1231" s="328"/>
      <c r="Y1231" s="328"/>
      <c r="Z1231" s="328"/>
      <c r="AA1231" s="328"/>
      <c r="AB1231" s="328"/>
      <c r="AC1231" s="328"/>
      <c r="AD1231" s="328"/>
      <c r="AE1231" s="328"/>
      <c r="AF1231" s="328"/>
      <c r="AG1231" s="328"/>
      <c r="AH1231" s="322"/>
      <c r="AI1231" s="328"/>
      <c r="AJ1231" s="330" t="s">
        <v>143</v>
      </c>
      <c r="AK1231" s="328"/>
      <c r="AL1231" s="328"/>
      <c r="AM1231" s="210"/>
      <c r="AN1231" s="263"/>
      <c r="AO1231" s="263"/>
      <c r="AP1231" s="263"/>
      <c r="AQ1231" s="323"/>
      <c r="AR1231" s="323"/>
      <c r="AS1231" s="323"/>
      <c r="AT1231" s="323"/>
      <c r="AU1231" s="323"/>
      <c r="AV1231" s="323"/>
      <c r="AW1231" s="323"/>
      <c r="AX1231" s="323"/>
      <c r="AY1231" s="323"/>
      <c r="AZ1231" s="323"/>
    </row>
    <row r="1232" spans="1:52" s="61" customFormat="1" ht="15.75" hidden="1" customHeight="1" x14ac:dyDescent="0.25">
      <c r="A1232" s="197" t="str">
        <f>CONCATENATE(F1232,"-",C1232)</f>
        <v>393-008-046-00891</v>
      </c>
      <c r="B1232" s="261" t="str">
        <f>ТабТП[[#This Row],[Код ВЛ]]&amp;TRIM(ТабТП[[#This Row],[Наименование ТП]])</f>
        <v>393-008-046ТП 172-02 Т-1 Светлогорск Корвет-Инвест аб</v>
      </c>
      <c r="C1232" s="197" t="s">
        <v>1070</v>
      </c>
      <c r="D1232" s="198" t="s">
        <v>3942</v>
      </c>
      <c r="E1232" s="206" t="str">
        <f>INDEX(ТабЛЭП[],MATCH(ТабТП[Код ПС]&amp;TRIM(G1232),ТабЛЭП[Ключ],0),7)</f>
        <v>Y00074</v>
      </c>
      <c r="F1232" s="8" t="str">
        <f>INDEX(ТабЛЭП[],MATCH(ТабТП[Код ПС]&amp;TRIM(G1232),ТабЛЭП[Ключ],0),1)</f>
        <v>393-008-046</v>
      </c>
      <c r="G1232" s="303" t="s">
        <v>232</v>
      </c>
      <c r="H1232" s="57" t="str">
        <f>INDEX(ТабПС[],MATCH(I1232,Подстанции,0),1)</f>
        <v>393-008</v>
      </c>
      <c r="I1232" s="447" t="s">
        <v>247</v>
      </c>
      <c r="J1232" s="328"/>
      <c r="K1232" s="328"/>
      <c r="L1232" s="328"/>
      <c r="M1232" s="328"/>
      <c r="N1232" s="328"/>
      <c r="O1232" s="328"/>
      <c r="P1232" s="328"/>
      <c r="Q1232" s="328"/>
      <c r="R1232" s="328"/>
      <c r="S1232" s="328"/>
      <c r="T1232" s="328"/>
      <c r="U1232" s="328"/>
      <c r="V1232" s="328"/>
      <c r="W1232" s="328"/>
      <c r="X1232" s="328"/>
      <c r="Y1232" s="328"/>
      <c r="Z1232" s="328"/>
      <c r="AA1232" s="328"/>
      <c r="AB1232" s="328"/>
      <c r="AC1232" s="328"/>
      <c r="AD1232" s="328"/>
      <c r="AE1232" s="328"/>
      <c r="AF1232" s="328"/>
      <c r="AG1232" s="328"/>
      <c r="AH1232" s="322"/>
      <c r="AI1232" s="328"/>
      <c r="AJ1232" s="330" t="s">
        <v>143</v>
      </c>
      <c r="AK1232" s="328"/>
      <c r="AL1232" s="328"/>
      <c r="AM1232" s="210"/>
      <c r="AN1232" s="263"/>
      <c r="AO1232" s="263"/>
      <c r="AP1232" s="263"/>
      <c r="AQ1232" s="323"/>
      <c r="AR1232" s="323"/>
      <c r="AS1232" s="323"/>
      <c r="AT1232" s="323"/>
      <c r="AU1232" s="323"/>
      <c r="AV1232" s="323"/>
      <c r="AW1232" s="323"/>
      <c r="AX1232" s="323"/>
      <c r="AY1232" s="323"/>
      <c r="AZ1232" s="323"/>
    </row>
    <row r="1233" spans="1:52" s="61" customFormat="1" ht="15.75" hidden="1" customHeight="1" x14ac:dyDescent="0.25">
      <c r="A1233" s="197" t="str">
        <f>CONCATENATE(F1233,"-",C1233)</f>
        <v>393-008-046-00892</v>
      </c>
      <c r="B1233" s="261" t="str">
        <f>ТабТП[[#This Row],[Код ВЛ]]&amp;TRIM(ТабТП[[#This Row],[Наименование ТП]])</f>
        <v>393-008-046ТП 172-03 Т-1</v>
      </c>
      <c r="C1233" s="197" t="s">
        <v>1071</v>
      </c>
      <c r="D1233" s="198" t="s">
        <v>3943</v>
      </c>
      <c r="E1233" s="206" t="str">
        <f>INDEX(ТабЛЭП[],MATCH(ТабТП[Код ПС]&amp;TRIM(G1233),ТабЛЭП[Ключ],0),7)</f>
        <v>Y00074</v>
      </c>
      <c r="F1233" s="8" t="str">
        <f>INDEX(ТабЛЭП[],MATCH(ТабТП[Код ПС]&amp;TRIM(G1233),ТабЛЭП[Ключ],0),1)</f>
        <v>393-008-046</v>
      </c>
      <c r="G1233" s="303" t="s">
        <v>232</v>
      </c>
      <c r="H1233" s="57" t="str">
        <f>INDEX(ТабПС[],MATCH(I1233,Подстанции,0),1)</f>
        <v>393-008</v>
      </c>
      <c r="I1233" s="447" t="s">
        <v>247</v>
      </c>
      <c r="J1233" s="328"/>
      <c r="K1233" s="328"/>
      <c r="L1233" s="328"/>
      <c r="M1233" s="328"/>
      <c r="N1233" s="328"/>
      <c r="O1233" s="328"/>
      <c r="P1233" s="328"/>
      <c r="Q1233" s="328"/>
      <c r="R1233" s="328"/>
      <c r="S1233" s="328"/>
      <c r="T1233" s="328"/>
      <c r="U1233" s="328"/>
      <c r="V1233" s="328"/>
      <c r="W1233" s="328"/>
      <c r="X1233" s="328"/>
      <c r="Y1233" s="328"/>
      <c r="Z1233" s="328"/>
      <c r="AA1233" s="328"/>
      <c r="AB1233" s="328"/>
      <c r="AC1233" s="328"/>
      <c r="AD1233" s="328"/>
      <c r="AE1233" s="328"/>
      <c r="AF1233" s="328"/>
      <c r="AG1233" s="328"/>
      <c r="AH1233" s="322"/>
      <c r="AI1233" s="328"/>
      <c r="AJ1233" s="330" t="s">
        <v>143</v>
      </c>
      <c r="AK1233" s="328"/>
      <c r="AL1233" s="328"/>
      <c r="AM1233" s="210"/>
      <c r="AN1233" s="263"/>
      <c r="AO1233" s="263"/>
      <c r="AP1233" s="263"/>
      <c r="AQ1233" s="323"/>
      <c r="AR1233" s="323"/>
      <c r="AS1233" s="323"/>
      <c r="AT1233" s="323"/>
      <c r="AU1233" s="323"/>
      <c r="AV1233" s="323"/>
      <c r="AW1233" s="323"/>
      <c r="AX1233" s="323"/>
      <c r="AY1233" s="323"/>
      <c r="AZ1233" s="323"/>
    </row>
    <row r="1234" spans="1:52" s="61" customFormat="1" ht="15.75" hidden="1" customHeight="1" x14ac:dyDescent="0.25">
      <c r="A1234" s="197" t="str">
        <f>CONCATENATE(F1234,"-",C1234)</f>
        <v>393-008-046-00893</v>
      </c>
      <c r="B1234" s="261" t="str">
        <f>ТабТП[[#This Row],[Код ВЛ]]&amp;TRIM(ТабТП[[#This Row],[Наименование ТП]])</f>
        <v>393-008-046ТП 173-01 -1 Светлогорский ЦВС</v>
      </c>
      <c r="C1234" s="197" t="s">
        <v>1072</v>
      </c>
      <c r="D1234" s="198" t="s">
        <v>3944</v>
      </c>
      <c r="E1234" s="206" t="str">
        <f>INDEX(ТабЛЭП[],MATCH(ТабТП[Код ПС]&amp;TRIM(G1234),ТабЛЭП[Ключ],0),7)</f>
        <v>Y00074</v>
      </c>
      <c r="F1234" s="8" t="str">
        <f>INDEX(ТабЛЭП[],MATCH(ТабТП[Код ПС]&amp;TRIM(G1234),ТабЛЭП[Ключ],0),1)</f>
        <v>393-008-046</v>
      </c>
      <c r="G1234" s="303" t="s">
        <v>232</v>
      </c>
      <c r="H1234" s="57" t="str">
        <f>INDEX(ТабПС[],MATCH(I1234,Подстанции,0),1)</f>
        <v>393-008</v>
      </c>
      <c r="I1234" s="447" t="s">
        <v>247</v>
      </c>
      <c r="J1234" s="328"/>
      <c r="K1234" s="328"/>
      <c r="L1234" s="328"/>
      <c r="M1234" s="328"/>
      <c r="N1234" s="328"/>
      <c r="O1234" s="328"/>
      <c r="P1234" s="328"/>
      <c r="Q1234" s="328"/>
      <c r="R1234" s="328"/>
      <c r="S1234" s="328"/>
      <c r="T1234" s="328"/>
      <c r="U1234" s="328"/>
      <c r="V1234" s="328"/>
      <c r="W1234" s="328"/>
      <c r="X1234" s="328"/>
      <c r="Y1234" s="328"/>
      <c r="Z1234" s="328"/>
      <c r="AA1234" s="328"/>
      <c r="AB1234" s="328"/>
      <c r="AC1234" s="328"/>
      <c r="AD1234" s="328"/>
      <c r="AE1234" s="328"/>
      <c r="AF1234" s="328"/>
      <c r="AG1234" s="328"/>
      <c r="AH1234" s="322"/>
      <c r="AI1234" s="328"/>
      <c r="AJ1234" s="330" t="s">
        <v>143</v>
      </c>
      <c r="AK1234" s="328"/>
      <c r="AL1234" s="328"/>
      <c r="AM1234" s="210"/>
      <c r="AN1234" s="263"/>
      <c r="AO1234" s="263"/>
      <c r="AP1234" s="263"/>
      <c r="AQ1234" s="323"/>
      <c r="AR1234" s="323"/>
      <c r="AS1234" s="323"/>
      <c r="AT1234" s="323"/>
      <c r="AU1234" s="323"/>
      <c r="AV1234" s="323"/>
      <c r="AW1234" s="323"/>
      <c r="AX1234" s="323"/>
      <c r="AY1234" s="323"/>
      <c r="AZ1234" s="323"/>
    </row>
    <row r="1235" spans="1:52" s="61" customFormat="1" ht="15.75" hidden="1" customHeight="1" x14ac:dyDescent="0.25">
      <c r="A1235" s="197" t="str">
        <f>CONCATENATE(F1235,"-",C1235)</f>
        <v>393-008-046-00894</v>
      </c>
      <c r="B1235" s="261" t="str">
        <f>ТабТП[[#This Row],[Код ВЛ]]&amp;TRIM(ТабТП[[#This Row],[Наименование ТП]])</f>
        <v>393-008-046ТП 173-02 Т-1 Светлогорский ЦВС</v>
      </c>
      <c r="C1235" s="197" t="s">
        <v>1073</v>
      </c>
      <c r="D1235" s="198" t="s">
        <v>3945</v>
      </c>
      <c r="E1235" s="206" t="str">
        <f>INDEX(ТабЛЭП[],MATCH(ТабТП[Код ПС]&amp;TRIM(G1235),ТабЛЭП[Ключ],0),7)</f>
        <v>Y00074</v>
      </c>
      <c r="F1235" s="278" t="str">
        <f>INDEX(ТабЛЭП[],MATCH(ТабТП[Код ПС]&amp;TRIM(G1235),ТабЛЭП[Ключ],0),1)</f>
        <v>393-008-046</v>
      </c>
      <c r="G1235" s="303" t="s">
        <v>232</v>
      </c>
      <c r="H1235" s="280" t="str">
        <f>INDEX(ТабПС[],MATCH(I1235,Подстанции,0),1)</f>
        <v>393-008</v>
      </c>
      <c r="I1235" s="447" t="s">
        <v>247</v>
      </c>
      <c r="J1235" s="328"/>
      <c r="K1235" s="328"/>
      <c r="L1235" s="328"/>
      <c r="M1235" s="328"/>
      <c r="N1235" s="328"/>
      <c r="O1235" s="328"/>
      <c r="P1235" s="328"/>
      <c r="Q1235" s="328"/>
      <c r="R1235" s="328"/>
      <c r="S1235" s="328"/>
      <c r="T1235" s="328"/>
      <c r="U1235" s="328"/>
      <c r="V1235" s="328"/>
      <c r="W1235" s="328"/>
      <c r="X1235" s="328"/>
      <c r="Y1235" s="328"/>
      <c r="Z1235" s="328"/>
      <c r="AA1235" s="328"/>
      <c r="AB1235" s="328"/>
      <c r="AC1235" s="328"/>
      <c r="AD1235" s="328"/>
      <c r="AE1235" s="328"/>
      <c r="AF1235" s="328"/>
      <c r="AG1235" s="328"/>
      <c r="AH1235" s="322"/>
      <c r="AI1235" s="328"/>
      <c r="AJ1235" s="420" t="s">
        <v>143</v>
      </c>
      <c r="AK1235" s="328"/>
      <c r="AL1235" s="328"/>
      <c r="AM1235" s="210"/>
      <c r="AN1235" s="263"/>
      <c r="AO1235" s="263"/>
      <c r="AP1235" s="263"/>
      <c r="AQ1235" s="323"/>
      <c r="AR1235" s="323"/>
      <c r="AS1235" s="323"/>
      <c r="AT1235" s="323"/>
      <c r="AU1235" s="323"/>
      <c r="AV1235" s="323"/>
      <c r="AW1235" s="323"/>
      <c r="AX1235" s="323"/>
      <c r="AY1235" s="323"/>
      <c r="AZ1235" s="323"/>
    </row>
    <row r="1236" spans="1:52" s="61" customFormat="1" ht="15.75" hidden="1" customHeight="1" x14ac:dyDescent="0.25">
      <c r="A1236" s="197" t="str">
        <f>CONCATENATE(F1236,"-",C1236)</f>
        <v>393-008-046-00895</v>
      </c>
      <c r="B1236" s="261" t="str">
        <f>ТабТП[[#This Row],[Код ВЛ]]&amp;TRIM(ТабТП[[#This Row],[Наименование ТП]])</f>
        <v>393-008-046ТП 173-03 Светлогорск Радинович В.И.</v>
      </c>
      <c r="C1236" s="197" t="s">
        <v>2648</v>
      </c>
      <c r="D1236" s="198" t="s">
        <v>3946</v>
      </c>
      <c r="E1236" s="206" t="str">
        <f>INDEX(ТабЛЭП[],MATCH(ТабТП[Код ПС]&amp;TRIM(G1236),ТабЛЭП[Ключ],0),7)</f>
        <v>Y00074</v>
      </c>
      <c r="F1236" s="278" t="str">
        <f>INDEX(ТабЛЭП[],MATCH(ТабТП[Код ПС]&amp;TRIM(G1236),ТабЛЭП[Ключ],0),1)</f>
        <v>393-008-046</v>
      </c>
      <c r="G1236" s="303" t="s">
        <v>232</v>
      </c>
      <c r="H1236" s="57" t="str">
        <f>INDEX(ТабПС[],MATCH(I1236,Подстанции,0),1)</f>
        <v>393-008</v>
      </c>
      <c r="I1236" s="447" t="s">
        <v>247</v>
      </c>
      <c r="J1236" s="328"/>
      <c r="K1236" s="328"/>
      <c r="L1236" s="328"/>
      <c r="M1236" s="328"/>
      <c r="N1236" s="328"/>
      <c r="O1236" s="328"/>
      <c r="P1236" s="328"/>
      <c r="Q1236" s="328"/>
      <c r="R1236" s="328"/>
      <c r="S1236" s="328"/>
      <c r="T1236" s="328"/>
      <c r="U1236" s="328"/>
      <c r="V1236" s="328"/>
      <c r="W1236" s="328"/>
      <c r="X1236" s="328"/>
      <c r="Y1236" s="328"/>
      <c r="Z1236" s="328"/>
      <c r="AA1236" s="328"/>
      <c r="AB1236" s="328"/>
      <c r="AC1236" s="328"/>
      <c r="AD1236" s="328"/>
      <c r="AE1236" s="328"/>
      <c r="AF1236" s="328"/>
      <c r="AG1236" s="328"/>
      <c r="AH1236" s="322"/>
      <c r="AI1236" s="328"/>
      <c r="AJ1236" s="420" t="s">
        <v>143</v>
      </c>
      <c r="AK1236" s="328"/>
      <c r="AL1236" s="328"/>
      <c r="AM1236" s="210"/>
      <c r="AN1236" s="263"/>
      <c r="AO1236" s="263"/>
      <c r="AP1236" s="263"/>
      <c r="AQ1236" s="323"/>
      <c r="AR1236" s="323"/>
      <c r="AS1236" s="323"/>
      <c r="AT1236" s="323"/>
      <c r="AU1236" s="323"/>
      <c r="AV1236" s="323"/>
      <c r="AW1236" s="323"/>
      <c r="AX1236" s="323"/>
      <c r="AY1236" s="323"/>
      <c r="AZ1236" s="323"/>
    </row>
    <row r="1237" spans="1:52" s="61" customFormat="1" ht="15.75" hidden="1" customHeight="1" x14ac:dyDescent="0.25">
      <c r="A1237" s="197" t="str">
        <f>CONCATENATE(F1237,"-",C1237)</f>
        <v>393-008-046-00896</v>
      </c>
      <c r="B1237" s="261" t="str">
        <f>ТабТП[[#This Row],[Код ВЛ]]&amp;TRIM(ТабТП[[#This Row],[Наименование ТП]])</f>
        <v>393-008-046ТП 173-04 СветлогорскОООБалтия-Инвестстрой</v>
      </c>
      <c r="C1237" s="197" t="s">
        <v>1074</v>
      </c>
      <c r="D1237" s="198" t="s">
        <v>3947</v>
      </c>
      <c r="E1237" s="206" t="str">
        <f>INDEX(ТабЛЭП[],MATCH(ТабТП[Код ПС]&amp;TRIM(G1237),ТабЛЭП[Ключ],0),7)</f>
        <v>Y00074</v>
      </c>
      <c r="F1237" s="278" t="str">
        <f>INDEX(ТабЛЭП[],MATCH(ТабТП[Код ПС]&amp;TRIM(G1237),ТабЛЭП[Ключ],0),1)</f>
        <v>393-008-046</v>
      </c>
      <c r="G1237" s="303" t="s">
        <v>232</v>
      </c>
      <c r="H1237" s="57" t="str">
        <f>INDEX(ТабПС[],MATCH(I1237,Подстанции,0),1)</f>
        <v>393-008</v>
      </c>
      <c r="I1237" s="447" t="s">
        <v>247</v>
      </c>
      <c r="J1237" s="328"/>
      <c r="K1237" s="328"/>
      <c r="L1237" s="328"/>
      <c r="M1237" s="328"/>
      <c r="N1237" s="328"/>
      <c r="O1237" s="328"/>
      <c r="P1237" s="328"/>
      <c r="Q1237" s="328"/>
      <c r="R1237" s="328"/>
      <c r="S1237" s="328"/>
      <c r="T1237" s="328"/>
      <c r="U1237" s="328"/>
      <c r="V1237" s="328"/>
      <c r="W1237" s="328"/>
      <c r="X1237" s="328"/>
      <c r="Y1237" s="328"/>
      <c r="Z1237" s="328"/>
      <c r="AA1237" s="328"/>
      <c r="AB1237" s="328"/>
      <c r="AC1237" s="328"/>
      <c r="AD1237" s="328"/>
      <c r="AE1237" s="328"/>
      <c r="AF1237" s="328"/>
      <c r="AG1237" s="328"/>
      <c r="AH1237" s="322"/>
      <c r="AI1237" s="328"/>
      <c r="AJ1237" s="420" t="s">
        <v>143</v>
      </c>
      <c r="AK1237" s="328"/>
      <c r="AL1237" s="328"/>
      <c r="AM1237" s="210"/>
      <c r="AN1237" s="263"/>
      <c r="AO1237" s="263"/>
      <c r="AP1237" s="263"/>
      <c r="AQ1237" s="323"/>
      <c r="AR1237" s="323"/>
      <c r="AS1237" s="323"/>
      <c r="AT1237" s="323"/>
      <c r="AU1237" s="323"/>
      <c r="AV1237" s="323"/>
      <c r="AW1237" s="323"/>
      <c r="AX1237" s="323"/>
      <c r="AY1237" s="323"/>
      <c r="AZ1237" s="323"/>
    </row>
    <row r="1238" spans="1:52" s="61" customFormat="1" ht="15.75" hidden="1" customHeight="1" x14ac:dyDescent="0.25">
      <c r="A1238" s="197" t="str">
        <f>CONCATENATE(F1238,"-",C1238)</f>
        <v>393-008-046-00897</v>
      </c>
      <c r="B1238" s="261" t="str">
        <f>ТабТП[[#This Row],[Код ВЛ]]&amp;TRIM(ТабТП[[#This Row],[Наименование ТП]])</f>
        <v>393-008-046ТП 173-05 Светлогорск ООО РИК-СПА</v>
      </c>
      <c r="C1238" s="197" t="s">
        <v>2489</v>
      </c>
      <c r="D1238" s="198" t="s">
        <v>3948</v>
      </c>
      <c r="E1238" s="206" t="str">
        <f>INDEX(ТабЛЭП[],MATCH(ТабТП[Код ПС]&amp;TRIM(G1238),ТабЛЭП[Ключ],0),7)</f>
        <v>Y00074</v>
      </c>
      <c r="F1238" s="278" t="str">
        <f>INDEX(ТабЛЭП[],MATCH(ТабТП[Код ПС]&amp;TRIM(G1238),ТабЛЭП[Ключ],0),1)</f>
        <v>393-008-046</v>
      </c>
      <c r="G1238" s="303" t="s">
        <v>232</v>
      </c>
      <c r="H1238" s="280" t="str">
        <f>INDEX(ТабПС[],MATCH(I1238,Подстанции,0),1)</f>
        <v>393-008</v>
      </c>
      <c r="I1238" s="447" t="s">
        <v>247</v>
      </c>
      <c r="J1238" s="328"/>
      <c r="K1238" s="328"/>
      <c r="L1238" s="328"/>
      <c r="M1238" s="328"/>
      <c r="N1238" s="328"/>
      <c r="O1238" s="328"/>
      <c r="P1238" s="328"/>
      <c r="Q1238" s="328"/>
      <c r="R1238" s="328"/>
      <c r="S1238" s="328"/>
      <c r="T1238" s="328"/>
      <c r="U1238" s="328"/>
      <c r="V1238" s="328"/>
      <c r="W1238" s="328"/>
      <c r="X1238" s="328"/>
      <c r="Y1238" s="328"/>
      <c r="Z1238" s="328"/>
      <c r="AA1238" s="328"/>
      <c r="AB1238" s="328"/>
      <c r="AC1238" s="328"/>
      <c r="AD1238" s="328"/>
      <c r="AE1238" s="328"/>
      <c r="AF1238" s="328"/>
      <c r="AG1238" s="328"/>
      <c r="AH1238" s="322"/>
      <c r="AI1238" s="328"/>
      <c r="AJ1238" s="420" t="s">
        <v>143</v>
      </c>
      <c r="AK1238" s="328"/>
      <c r="AL1238" s="328"/>
      <c r="AM1238" s="210"/>
      <c r="AN1238" s="263"/>
      <c r="AO1238" s="263"/>
      <c r="AP1238" s="263"/>
      <c r="AQ1238" s="323"/>
      <c r="AR1238" s="323"/>
      <c r="AS1238" s="323"/>
      <c r="AT1238" s="323"/>
      <c r="AU1238" s="323"/>
      <c r="AV1238" s="323"/>
      <c r="AW1238" s="323"/>
      <c r="AX1238" s="323"/>
      <c r="AY1238" s="323"/>
      <c r="AZ1238" s="323"/>
    </row>
    <row r="1239" spans="1:52" s="61" customFormat="1" ht="15.75" hidden="1" customHeight="1" x14ac:dyDescent="0.25">
      <c r="A1239" s="197" t="str">
        <f>CONCATENATE(F1239,"-",C1239)</f>
        <v>393-008-046-00898</v>
      </c>
      <c r="B1239" s="261" t="str">
        <f>ТабТП[[#This Row],[Код ВЛ]]&amp;TRIM(ТабТП[[#This Row],[Наименование ТП]])</f>
        <v>393-008-046ТП 174-01 Т-1 ОАО Кал-дгазавтоматика аб</v>
      </c>
      <c r="C1239" s="197" t="s">
        <v>1075</v>
      </c>
      <c r="D1239" s="198" t="s">
        <v>3949</v>
      </c>
      <c r="E1239" s="206" t="str">
        <f>INDEX(ТабЛЭП[],MATCH(ТабТП[Код ПС]&amp;TRIM(G1239),ТабЛЭП[Ключ],0),7)</f>
        <v>Y00074</v>
      </c>
      <c r="F1239" s="278" t="str">
        <f>INDEX(ТабЛЭП[],MATCH(ТабТП[Код ПС]&amp;TRIM(G1239),ТабЛЭП[Ключ],0),1)</f>
        <v>393-008-046</v>
      </c>
      <c r="G1239" s="303" t="s">
        <v>232</v>
      </c>
      <c r="H1239" s="57" t="str">
        <f>INDEX(ТабПС[],MATCH(I1239,Подстанции,0),1)</f>
        <v>393-008</v>
      </c>
      <c r="I1239" s="447" t="s">
        <v>247</v>
      </c>
      <c r="M1239" s="328"/>
      <c r="X1239" s="328"/>
      <c r="AH1239" s="62"/>
      <c r="AI1239" s="328"/>
      <c r="AJ1239" s="330" t="s">
        <v>143</v>
      </c>
      <c r="AM1239" s="210"/>
      <c r="AN1239" s="79"/>
      <c r="AO1239" s="79"/>
      <c r="AP1239" s="79"/>
      <c r="AQ1239" s="76"/>
      <c r="AR1239" s="76"/>
      <c r="AS1239" s="76"/>
      <c r="AT1239" s="76"/>
      <c r="AU1239" s="76"/>
      <c r="AV1239" s="76"/>
      <c r="AW1239" s="76"/>
      <c r="AX1239" s="76"/>
      <c r="AY1239" s="76"/>
      <c r="AZ1239" s="76"/>
    </row>
    <row r="1240" spans="1:52" s="61" customFormat="1" ht="15.75" hidden="1" customHeight="1" x14ac:dyDescent="0.25">
      <c r="A1240" s="197" t="str">
        <f>CONCATENATE(F1240,"-",C1240)</f>
        <v>393-008-046-00899</v>
      </c>
      <c r="B1240" s="261" t="str">
        <f>ТабТП[[#This Row],[Код ВЛ]]&amp;TRIM(ТабТП[[#This Row],[Наименование ТП]])</f>
        <v>393-008-046ТП 177-02 Светлогорский ЦВС</v>
      </c>
      <c r="C1240" s="197" t="s">
        <v>1076</v>
      </c>
      <c r="D1240" s="198" t="s">
        <v>3950</v>
      </c>
      <c r="E1240" s="206" t="str">
        <f>INDEX(ТабЛЭП[],MATCH(ТабТП[Код ПС]&amp;TRIM(G1240),ТабЛЭП[Ключ],0),7)</f>
        <v>Y00074</v>
      </c>
      <c r="F1240" s="278" t="str">
        <f>INDEX(ТабЛЭП[],MATCH(ТабТП[Код ПС]&amp;TRIM(G1240),ТабЛЭП[Ключ],0),1)</f>
        <v>393-008-046</v>
      </c>
      <c r="G1240" s="303" t="s">
        <v>232</v>
      </c>
      <c r="H1240" s="57" t="str">
        <f>INDEX(ТабПС[],MATCH(I1240,Подстанции,0),1)</f>
        <v>393-008</v>
      </c>
      <c r="I1240" s="447" t="s">
        <v>247</v>
      </c>
      <c r="M1240" s="328"/>
      <c r="X1240" s="328"/>
      <c r="AH1240" s="62"/>
      <c r="AI1240" s="328"/>
      <c r="AJ1240" s="330" t="s">
        <v>143</v>
      </c>
      <c r="AM1240" s="210"/>
      <c r="AN1240" s="79"/>
      <c r="AO1240" s="79"/>
      <c r="AP1240" s="79"/>
      <c r="AQ1240" s="76"/>
      <c r="AR1240" s="76"/>
      <c r="AS1240" s="76"/>
      <c r="AT1240" s="76"/>
      <c r="AU1240" s="76"/>
      <c r="AV1240" s="76"/>
      <c r="AW1240" s="76"/>
      <c r="AX1240" s="76"/>
      <c r="AY1240" s="76"/>
      <c r="AZ1240" s="76"/>
    </row>
    <row r="1241" spans="1:52" s="61" customFormat="1" ht="15.75" hidden="1" customHeight="1" x14ac:dyDescent="0.25">
      <c r="A1241" s="197" t="str">
        <f>CONCATENATE(F1241,"-",C1241)</f>
        <v>393-008-046-00900</v>
      </c>
      <c r="B1241" s="261" t="str">
        <f>ТабТП[[#This Row],[Код ВЛ]]&amp;TRIM(ТабТП[[#This Row],[Наименование ТП]])</f>
        <v>393-008-046ТП 177-03 Т-1 Светлогорский ЦВС</v>
      </c>
      <c r="C1241" s="197" t="s">
        <v>1077</v>
      </c>
      <c r="D1241" s="198" t="s">
        <v>3951</v>
      </c>
      <c r="E1241" s="206" t="str">
        <f>INDEX(ТабЛЭП[],MATCH(ТабТП[Код ПС]&amp;TRIM(G1241),ТабЛЭП[Ключ],0),7)</f>
        <v>Y00074</v>
      </c>
      <c r="F1241" s="278" t="str">
        <f>INDEX(ТабЛЭП[],MATCH(ТабТП[Код ПС]&amp;TRIM(G1241),ТабЛЭП[Ключ],0),1)</f>
        <v>393-008-046</v>
      </c>
      <c r="G1241" s="303" t="s">
        <v>232</v>
      </c>
      <c r="H1241" s="57" t="str">
        <f>INDEX(ТабПС[],MATCH(I1241,Подстанции,0),1)</f>
        <v>393-008</v>
      </c>
      <c r="I1241" s="447" t="s">
        <v>247</v>
      </c>
      <c r="M1241" s="328"/>
      <c r="X1241" s="328"/>
      <c r="AH1241" s="62"/>
      <c r="AI1241" s="328"/>
      <c r="AJ1241" s="330" t="s">
        <v>143</v>
      </c>
      <c r="AM1241" s="210"/>
      <c r="AN1241" s="79"/>
      <c r="AO1241" s="79"/>
      <c r="AP1241" s="79"/>
      <c r="AQ1241" s="76"/>
      <c r="AR1241" s="76"/>
      <c r="AS1241" s="76"/>
      <c r="AT1241" s="76"/>
      <c r="AU1241" s="76"/>
      <c r="AV1241" s="76"/>
      <c r="AW1241" s="76"/>
      <c r="AX1241" s="76"/>
      <c r="AY1241" s="76"/>
      <c r="AZ1241" s="76"/>
    </row>
    <row r="1242" spans="1:52" s="61" customFormat="1" ht="15.75" hidden="1" customHeight="1" x14ac:dyDescent="0.25">
      <c r="A1242" s="197" t="str">
        <f>CONCATENATE(F1242,"-",C1242)</f>
        <v>393-008-046-00901</v>
      </c>
      <c r="B1242" s="261" t="str">
        <f>ТабТП[[#This Row],[Код ВЛ]]&amp;TRIM(ТабТП[[#This Row],[Наименование ТП]])</f>
        <v>393-008-046ТП 177-03 Т-2 Светлогорский ЦВС</v>
      </c>
      <c r="C1242" s="197" t="s">
        <v>1078</v>
      </c>
      <c r="D1242" s="198" t="s">
        <v>3952</v>
      </c>
      <c r="E1242" s="206" t="str">
        <f>INDEX(ТабЛЭП[],MATCH(ТабТП[Код ПС]&amp;TRIM(G1242),ТабЛЭП[Ключ],0),7)</f>
        <v>Y00074</v>
      </c>
      <c r="F1242" s="278" t="str">
        <f>INDEX(ТабЛЭП[],MATCH(ТабТП[Код ПС]&amp;TRIM(G1242),ТабЛЭП[Ключ],0),1)</f>
        <v>393-008-046</v>
      </c>
      <c r="G1242" s="303" t="s">
        <v>232</v>
      </c>
      <c r="H1242" s="57" t="str">
        <f>INDEX(ТабПС[],MATCH(I1242,Подстанции,0),1)</f>
        <v>393-008</v>
      </c>
      <c r="I1242" s="447" t="s">
        <v>247</v>
      </c>
      <c r="AH1242" s="62"/>
      <c r="AI1242" s="328"/>
      <c r="AJ1242" s="330" t="s">
        <v>143</v>
      </c>
      <c r="AM1242" s="210"/>
      <c r="AN1242" s="79"/>
      <c r="AO1242" s="79"/>
      <c r="AP1242" s="79"/>
      <c r="AQ1242" s="76"/>
      <c r="AR1242" s="76"/>
      <c r="AS1242" s="76"/>
      <c r="AT1242" s="76"/>
      <c r="AU1242" s="76"/>
      <c r="AV1242" s="76"/>
      <c r="AW1242" s="76"/>
      <c r="AX1242" s="76"/>
      <c r="AY1242" s="76"/>
      <c r="AZ1242" s="76"/>
    </row>
    <row r="1243" spans="1:52" s="61" customFormat="1" ht="15.75" hidden="1" customHeight="1" x14ac:dyDescent="0.25">
      <c r="A1243" s="197" t="str">
        <f>CONCATENATE(F1243,"-",C1243)</f>
        <v>393-008-046-00902</v>
      </c>
      <c r="B1243" s="261" t="str">
        <f>ТабТП[[#This Row],[Код ВЛ]]&amp;TRIM(ТабТП[[#This Row],[Наименование ТП]])</f>
        <v>393-008-046ТП 177-10 г. Светлогорск ООО Энергосеть</v>
      </c>
      <c r="C1243" s="197" t="s">
        <v>1079</v>
      </c>
      <c r="D1243" s="198" t="s">
        <v>3953</v>
      </c>
      <c r="E1243" s="206" t="str">
        <f>INDEX(ТабЛЭП[],MATCH(ТабТП[Код ПС]&amp;TRIM(G1243),ТабЛЭП[Ключ],0),7)</f>
        <v>Y00074</v>
      </c>
      <c r="F1243" s="278" t="str">
        <f>INDEX(ТабЛЭП[],MATCH(ТабТП[Код ПС]&amp;TRIM(G1243),ТабЛЭП[Ключ],0),1)</f>
        <v>393-008-046</v>
      </c>
      <c r="G1243" s="303" t="s">
        <v>232</v>
      </c>
      <c r="H1243" s="57" t="str">
        <f>INDEX(ТабПС[],MATCH(I1243,Подстанции,0),1)</f>
        <v>393-008</v>
      </c>
      <c r="I1243" s="447" t="s">
        <v>247</v>
      </c>
      <c r="M1243" s="328"/>
      <c r="X1243" s="328"/>
      <c r="AH1243" s="62"/>
      <c r="AI1243" s="328"/>
      <c r="AJ1243" s="330" t="s">
        <v>143</v>
      </c>
      <c r="AM1243" s="210"/>
      <c r="AN1243" s="79"/>
      <c r="AO1243" s="79"/>
      <c r="AP1243" s="79"/>
      <c r="AQ1243" s="76"/>
      <c r="AR1243" s="76"/>
      <c r="AS1243" s="76"/>
      <c r="AT1243" s="76"/>
      <c r="AU1243" s="76"/>
      <c r="AV1243" s="76"/>
      <c r="AW1243" s="76"/>
      <c r="AX1243" s="76"/>
      <c r="AY1243" s="76"/>
      <c r="AZ1243" s="76"/>
    </row>
    <row r="1244" spans="1:52" s="61" customFormat="1" ht="15.75" hidden="1" customHeight="1" x14ac:dyDescent="0.25">
      <c r="A1244" s="197" t="str">
        <f>CONCATENATE(F1244,"-",C1244)</f>
        <v>393-008-046-00903</v>
      </c>
      <c r="B1244" s="261" t="str">
        <f>ТабТП[[#This Row],[Код ВЛ]]&amp;TRIM(ТабТП[[#This Row],[Наименование ТП]])</f>
        <v>393-008-046ТП 177-11 г. Светлогорск ООО Энергосеть аб.</v>
      </c>
      <c r="C1244" s="197" t="s">
        <v>2649</v>
      </c>
      <c r="D1244" s="198" t="s">
        <v>3954</v>
      </c>
      <c r="E1244" s="206" t="str">
        <f>INDEX(ТабЛЭП[],MATCH(ТабТП[Код ПС]&amp;TRIM(G1244),ТабЛЭП[Ключ],0),7)</f>
        <v>Y00074</v>
      </c>
      <c r="F1244" s="278" t="str">
        <f>INDEX(ТабЛЭП[],MATCH(ТабТП[Код ПС]&amp;TRIM(G1244),ТабЛЭП[Ключ],0),1)</f>
        <v>393-008-046</v>
      </c>
      <c r="G1244" s="303" t="s">
        <v>232</v>
      </c>
      <c r="H1244" s="280" t="str">
        <f>INDEX(ТабПС[],MATCH(I1244,Подстанции,0),1)</f>
        <v>393-008</v>
      </c>
      <c r="I1244" s="447" t="s">
        <v>247</v>
      </c>
      <c r="J1244" s="328"/>
      <c r="K1244" s="328"/>
      <c r="L1244" s="328"/>
      <c r="M1244" s="328"/>
      <c r="N1244" s="328"/>
      <c r="O1244" s="328"/>
      <c r="P1244" s="328"/>
      <c r="Q1244" s="328"/>
      <c r="R1244" s="328"/>
      <c r="S1244" s="328"/>
      <c r="T1244" s="328"/>
      <c r="U1244" s="328"/>
      <c r="V1244" s="328"/>
      <c r="W1244" s="328"/>
      <c r="X1244" s="328"/>
      <c r="Y1244" s="328"/>
      <c r="Z1244" s="328"/>
      <c r="AA1244" s="328"/>
      <c r="AB1244" s="328"/>
      <c r="AC1244" s="328"/>
      <c r="AD1244" s="328"/>
      <c r="AE1244" s="328"/>
      <c r="AF1244" s="328"/>
      <c r="AG1244" s="328"/>
      <c r="AH1244" s="322"/>
      <c r="AI1244" s="328"/>
      <c r="AJ1244" s="420" t="s">
        <v>143</v>
      </c>
      <c r="AK1244" s="328"/>
      <c r="AL1244" s="328"/>
      <c r="AM1244" s="210"/>
      <c r="AN1244" s="263"/>
      <c r="AO1244" s="263"/>
      <c r="AP1244" s="263"/>
      <c r="AQ1244" s="323"/>
      <c r="AR1244" s="323"/>
      <c r="AS1244" s="323"/>
      <c r="AT1244" s="323"/>
      <c r="AU1244" s="323"/>
      <c r="AV1244" s="323"/>
      <c r="AW1244" s="323"/>
      <c r="AX1244" s="323"/>
      <c r="AY1244" s="323"/>
      <c r="AZ1244" s="323"/>
    </row>
    <row r="1245" spans="1:52" s="61" customFormat="1" ht="15.75" hidden="1" customHeight="1" x14ac:dyDescent="0.25">
      <c r="A1245" s="197" t="str">
        <f>CONCATENATE(F1245,"-",C1245)</f>
        <v>393-008-046-00904</v>
      </c>
      <c r="B1245" s="261" t="str">
        <f>ТабТП[[#This Row],[Код ВЛ]]&amp;TRIM(ТабТП[[#This Row],[Наименование ТП]])</f>
        <v>393-008-046ТП 267-01 Т-1 1с ООО Русь</v>
      </c>
      <c r="C1245" s="197" t="s">
        <v>1080</v>
      </c>
      <c r="D1245" s="198" t="s">
        <v>3955</v>
      </c>
      <c r="E1245" s="206" t="str">
        <f>INDEX(ТабЛЭП[],MATCH(ТабТП[Код ПС]&amp;TRIM(G1245),ТабЛЭП[Ключ],0),7)</f>
        <v>Y00074</v>
      </c>
      <c r="F1245" s="278" t="str">
        <f>INDEX(ТабЛЭП[],MATCH(ТабТП[Код ПС]&amp;TRIM(G1245),ТабЛЭП[Ключ],0),1)</f>
        <v>393-008-046</v>
      </c>
      <c r="G1245" s="303" t="s">
        <v>232</v>
      </c>
      <c r="H1245" s="57" t="str">
        <f>INDEX(ТабПС[],MATCH(I1245,Подстанции,0),1)</f>
        <v>393-008</v>
      </c>
      <c r="I1245" s="447" t="s">
        <v>247</v>
      </c>
      <c r="J1245" s="328"/>
      <c r="K1245" s="328"/>
      <c r="L1245" s="328"/>
      <c r="M1245" s="328"/>
      <c r="N1245" s="328"/>
      <c r="O1245" s="328"/>
      <c r="P1245" s="328"/>
      <c r="Q1245" s="328"/>
      <c r="R1245" s="328"/>
      <c r="S1245" s="328"/>
      <c r="T1245" s="328"/>
      <c r="U1245" s="328"/>
      <c r="V1245" s="328"/>
      <c r="W1245" s="328"/>
      <c r="X1245" s="328"/>
      <c r="Y1245" s="328"/>
      <c r="Z1245" s="328"/>
      <c r="AA1245" s="328"/>
      <c r="AB1245" s="328"/>
      <c r="AC1245" s="328"/>
      <c r="AD1245" s="328"/>
      <c r="AE1245" s="328"/>
      <c r="AF1245" s="328"/>
      <c r="AG1245" s="328"/>
      <c r="AH1245" s="322"/>
      <c r="AI1245" s="328"/>
      <c r="AJ1245" s="420" t="s">
        <v>143</v>
      </c>
      <c r="AK1245" s="328"/>
      <c r="AL1245" s="328"/>
      <c r="AM1245" s="210"/>
      <c r="AN1245" s="263"/>
      <c r="AO1245" s="263"/>
      <c r="AP1245" s="263"/>
      <c r="AQ1245" s="323"/>
      <c r="AR1245" s="323"/>
      <c r="AS1245" s="323"/>
      <c r="AT1245" s="323"/>
      <c r="AU1245" s="323"/>
      <c r="AV1245" s="323"/>
      <c r="AW1245" s="323"/>
      <c r="AX1245" s="323"/>
      <c r="AY1245" s="323"/>
      <c r="AZ1245" s="323"/>
    </row>
    <row r="1246" spans="1:52" s="61" customFormat="1" ht="15.75" hidden="1" customHeight="1" x14ac:dyDescent="0.25">
      <c r="A1246" s="197" t="str">
        <f>CONCATENATE(F1246,"-",C1246)</f>
        <v>393-008-046-00905</v>
      </c>
      <c r="B1246" s="261" t="str">
        <f>ТабТП[[#This Row],[Код ВЛ]]&amp;TRIM(ТабТП[[#This Row],[Наименование ТП]])</f>
        <v>393-008-046ТП В-54 1с</v>
      </c>
      <c r="C1246" s="197" t="s">
        <v>1081</v>
      </c>
      <c r="D1246" s="198" t="s">
        <v>3956</v>
      </c>
      <c r="E1246" s="206" t="str">
        <f>INDEX(ТабЛЭП[],MATCH(ТабТП[Код ПС]&amp;TRIM(G1246),ТабЛЭП[Ключ],0),7)</f>
        <v>Y00074</v>
      </c>
      <c r="F1246" s="278" t="str">
        <f>INDEX(ТабЛЭП[],MATCH(ТабТП[Код ПС]&amp;TRIM(G1246),ТабЛЭП[Ключ],0),1)</f>
        <v>393-008-046</v>
      </c>
      <c r="G1246" s="303" t="s">
        <v>232</v>
      </c>
      <c r="H1246" s="57" t="str">
        <f>INDEX(ТабПС[],MATCH(I1246,Подстанции,0),1)</f>
        <v>393-008</v>
      </c>
      <c r="I1246" s="447" t="s">
        <v>247</v>
      </c>
      <c r="M1246" s="328"/>
      <c r="X1246" s="328"/>
      <c r="AH1246" s="62"/>
      <c r="AI1246" s="328"/>
      <c r="AJ1246" s="330" t="s">
        <v>143</v>
      </c>
      <c r="AM1246" s="210"/>
      <c r="AN1246" s="79"/>
      <c r="AO1246" s="79"/>
      <c r="AP1246" s="79"/>
      <c r="AQ1246" s="76"/>
      <c r="AR1246" s="76"/>
      <c r="AS1246" s="76"/>
      <c r="AT1246" s="76"/>
      <c r="AU1246" s="76"/>
      <c r="AV1246" s="76"/>
      <c r="AW1246" s="76"/>
      <c r="AX1246" s="76"/>
      <c r="AY1246" s="76"/>
      <c r="AZ1246" s="76"/>
    </row>
    <row r="1247" spans="1:52" s="61" customFormat="1" ht="15.75" hidden="1" customHeight="1" x14ac:dyDescent="0.25">
      <c r="A1247" s="281" t="str">
        <f>CONCATENATE(F1247,"-",C1247)</f>
        <v>393-008-047-00906</v>
      </c>
      <c r="B1247" s="261" t="str">
        <f>ТабТП[[#This Row],[Код ВЛ]]&amp;TRIM(ТабТП[[#This Row],[Наименование ТП]])</f>
        <v>393-008-047ТП 277-01 Т-1 1C ООО Евронефть</v>
      </c>
      <c r="C1247" s="281" t="s">
        <v>1082</v>
      </c>
      <c r="D1247" s="196" t="s">
        <v>3957</v>
      </c>
      <c r="E1247" s="281" t="str">
        <f>INDEX(ТабЛЭП[],MATCH(ТабТП[Код ПС]&amp;TRIM(G1247),ТабЛЭП[Ключ],0),7)</f>
        <v>Y00075</v>
      </c>
      <c r="F1247" s="278" t="str">
        <f>INDEX(ТабЛЭП[],MATCH(ТабТП[Код ПС]&amp;TRIM(G1247),ТабЛЭП[Ключ],0),1)</f>
        <v>393-008-047</v>
      </c>
      <c r="G1247" s="303" t="s">
        <v>229</v>
      </c>
      <c r="H1247" s="57" t="str">
        <f>INDEX(ТабПС[],MATCH(I1247,Подстанции,0),1)</f>
        <v>393-008</v>
      </c>
      <c r="I1247" s="447" t="s">
        <v>247</v>
      </c>
      <c r="J1247" s="328"/>
      <c r="K1247" s="328"/>
      <c r="L1247" s="328"/>
      <c r="M1247" s="328"/>
      <c r="N1247" s="328"/>
      <c r="O1247" s="328"/>
      <c r="P1247" s="328"/>
      <c r="Q1247" s="328"/>
      <c r="R1247" s="328"/>
      <c r="S1247" s="328"/>
      <c r="T1247" s="328"/>
      <c r="U1247" s="328"/>
      <c r="V1247" s="328"/>
      <c r="W1247" s="328"/>
      <c r="X1247" s="328"/>
      <c r="Y1247" s="328"/>
      <c r="Z1247" s="328"/>
      <c r="AA1247" s="328"/>
      <c r="AB1247" s="328"/>
      <c r="AC1247" s="328"/>
      <c r="AD1247" s="328"/>
      <c r="AE1247" s="328"/>
      <c r="AF1247" s="328"/>
      <c r="AG1247" s="328"/>
      <c r="AH1247" s="322"/>
      <c r="AI1247" s="328"/>
      <c r="AJ1247" s="420" t="s">
        <v>143</v>
      </c>
      <c r="AK1247" s="328"/>
      <c r="AL1247" s="328"/>
      <c r="AM1247" s="210"/>
      <c r="AN1247" s="263"/>
      <c r="AO1247" s="263"/>
      <c r="AP1247" s="263"/>
      <c r="AQ1247" s="323"/>
      <c r="AR1247" s="323"/>
      <c r="AS1247" s="323"/>
      <c r="AT1247" s="323"/>
      <c r="AU1247" s="323"/>
      <c r="AV1247" s="323"/>
      <c r="AW1247" s="323"/>
      <c r="AX1247" s="323"/>
      <c r="AY1247" s="323"/>
      <c r="AZ1247" s="323"/>
    </row>
    <row r="1248" spans="1:52" s="61" customFormat="1" ht="15.75" hidden="1" customHeight="1" x14ac:dyDescent="0.25">
      <c r="A1248" s="281" t="str">
        <f>CONCATENATE(F1248,"-",C1248)</f>
        <v>393-008-047-00907</v>
      </c>
      <c r="B1248" s="261" t="str">
        <f>ТабТП[[#This Row],[Код ВЛ]]&amp;TRIM(ТабТП[[#This Row],[Наименование ТП]])</f>
        <v>393-008-047ТП 314-01 аб</v>
      </c>
      <c r="C1248" s="281" t="s">
        <v>1083</v>
      </c>
      <c r="D1248" s="196" t="s">
        <v>3958</v>
      </c>
      <c r="E1248" s="281" t="str">
        <f>INDEX(ТабЛЭП[],MATCH(ТабТП[Код ПС]&amp;TRIM(G1248),ТабЛЭП[Ключ],0),7)</f>
        <v>Y00075</v>
      </c>
      <c r="F1248" s="278" t="str">
        <f>INDEX(ТабЛЭП[],MATCH(ТабТП[Код ПС]&amp;TRIM(G1248),ТабЛЭП[Ключ],0),1)</f>
        <v>393-008-047</v>
      </c>
      <c r="G1248" s="303" t="s">
        <v>229</v>
      </c>
      <c r="H1248" s="280" t="str">
        <f>INDEX(ТабПС[],MATCH(I1248,Подстанции,0),1)</f>
        <v>393-008</v>
      </c>
      <c r="I1248" s="447" t="s">
        <v>247</v>
      </c>
      <c r="J1248" s="328"/>
      <c r="K1248" s="328"/>
      <c r="L1248" s="328"/>
      <c r="M1248" s="328"/>
      <c r="N1248" s="328"/>
      <c r="O1248" s="328"/>
      <c r="P1248" s="328"/>
      <c r="Q1248" s="328"/>
      <c r="R1248" s="328"/>
      <c r="S1248" s="328"/>
      <c r="T1248" s="328"/>
      <c r="U1248" s="328"/>
      <c r="V1248" s="328"/>
      <c r="W1248" s="328"/>
      <c r="X1248" s="328"/>
      <c r="Y1248" s="328"/>
      <c r="Z1248" s="328"/>
      <c r="AA1248" s="328"/>
      <c r="AB1248" s="328"/>
      <c r="AC1248" s="328"/>
      <c r="AD1248" s="328"/>
      <c r="AE1248" s="328"/>
      <c r="AF1248" s="328"/>
      <c r="AG1248" s="328"/>
      <c r="AH1248" s="322"/>
      <c r="AI1248" s="328"/>
      <c r="AJ1248" s="330" t="s">
        <v>143</v>
      </c>
      <c r="AK1248" s="328"/>
      <c r="AL1248" s="328"/>
      <c r="AM1248" s="210"/>
      <c r="AN1248" s="263"/>
      <c r="AO1248" s="263"/>
      <c r="AP1248" s="263"/>
      <c r="AQ1248" s="323"/>
      <c r="AR1248" s="323"/>
      <c r="AS1248" s="323"/>
      <c r="AT1248" s="323"/>
      <c r="AU1248" s="323"/>
      <c r="AV1248" s="323"/>
      <c r="AW1248" s="323"/>
      <c r="AX1248" s="323"/>
      <c r="AY1248" s="323"/>
      <c r="AZ1248" s="323"/>
    </row>
    <row r="1249" spans="1:52" s="61" customFormat="1" ht="15.75" hidden="1" customHeight="1" x14ac:dyDescent="0.25">
      <c r="A1249" s="281" t="str">
        <f>CONCATENATE(F1249,"-",C1249)</f>
        <v>393-008-047-00908</v>
      </c>
      <c r="B1249" s="261" t="str">
        <f>ТабТП[[#This Row],[Код ВЛ]]&amp;TRIM(ТабТП[[#This Row],[Наименование ТП]])</f>
        <v>393-008-047ТП 317-01 Т-1 ОАО ОКОС аб</v>
      </c>
      <c r="C1249" s="281" t="s">
        <v>1084</v>
      </c>
      <c r="D1249" s="196" t="s">
        <v>3959</v>
      </c>
      <c r="E1249" s="281" t="str">
        <f>INDEX(ТабЛЭП[],MATCH(ТабТП[Код ПС]&amp;TRIM(G1249),ТабЛЭП[Ключ],0),7)</f>
        <v>Y00075</v>
      </c>
      <c r="F1249" s="278" t="str">
        <f>INDEX(ТабЛЭП[],MATCH(ТабТП[Код ПС]&amp;TRIM(G1249),ТабЛЭП[Ключ],0),1)</f>
        <v>393-008-047</v>
      </c>
      <c r="G1249" s="303" t="s">
        <v>229</v>
      </c>
      <c r="H1249" s="57" t="str">
        <f>INDEX(ТабПС[],MATCH(I1249,Подстанции,0),1)</f>
        <v>393-008</v>
      </c>
      <c r="I1249" s="447" t="s">
        <v>247</v>
      </c>
      <c r="M1249" s="328"/>
      <c r="X1249" s="328"/>
      <c r="AH1249" s="62"/>
      <c r="AI1249" s="328"/>
      <c r="AJ1249" s="330" t="s">
        <v>143</v>
      </c>
      <c r="AM1249" s="210"/>
      <c r="AN1249" s="79"/>
      <c r="AO1249" s="79"/>
      <c r="AP1249" s="79"/>
      <c r="AQ1249" s="76"/>
      <c r="AR1249" s="76"/>
      <c r="AS1249" s="76"/>
      <c r="AT1249" s="76"/>
      <c r="AU1249" s="76"/>
      <c r="AV1249" s="76"/>
      <c r="AW1249" s="76"/>
      <c r="AX1249" s="76"/>
      <c r="AY1249" s="76"/>
      <c r="AZ1249" s="76"/>
    </row>
    <row r="1250" spans="1:52" s="61" customFormat="1" ht="15.75" hidden="1" customHeight="1" x14ac:dyDescent="0.25">
      <c r="A1250" s="281" t="str">
        <f>CONCATENATE(F1250,"-",C1250)</f>
        <v>393-008-047-00909</v>
      </c>
      <c r="B1250" s="261" t="str">
        <f>ТабТП[[#This Row],[Код ВЛ]]&amp;TRIM(ТабТП[[#This Row],[Наименование ТП]])</f>
        <v>393-008-047ТП 319-01 Т-2 ОАО ОКОС аб</v>
      </c>
      <c r="C1250" s="281" t="s">
        <v>1085</v>
      </c>
      <c r="D1250" s="196" t="s">
        <v>3960</v>
      </c>
      <c r="E1250" s="281" t="str">
        <f>INDEX(ТабЛЭП[],MATCH(ТабТП[Код ПС]&amp;TRIM(G1250),ТабЛЭП[Ключ],0),7)</f>
        <v>Y00075</v>
      </c>
      <c r="F1250" s="278" t="str">
        <f>INDEX(ТабЛЭП[],MATCH(ТабТП[Код ПС]&amp;TRIM(G1250),ТабЛЭП[Ключ],0),1)</f>
        <v>393-008-047</v>
      </c>
      <c r="G1250" s="303" t="s">
        <v>229</v>
      </c>
      <c r="H1250" s="280" t="str">
        <f>INDEX(ТабПС[],MATCH(I1250,Подстанции,0),1)</f>
        <v>393-008</v>
      </c>
      <c r="I1250" s="447" t="s">
        <v>247</v>
      </c>
      <c r="J1250" s="328"/>
      <c r="K1250" s="328"/>
      <c r="L1250" s="328"/>
      <c r="M1250" s="328"/>
      <c r="N1250" s="328"/>
      <c r="O1250" s="328"/>
      <c r="P1250" s="328"/>
      <c r="Q1250" s="328"/>
      <c r="R1250" s="328"/>
      <c r="S1250" s="328"/>
      <c r="T1250" s="328"/>
      <c r="U1250" s="328"/>
      <c r="V1250" s="328"/>
      <c r="W1250" s="328"/>
      <c r="X1250" s="328"/>
      <c r="Y1250" s="328"/>
      <c r="Z1250" s="328"/>
      <c r="AA1250" s="328"/>
      <c r="AB1250" s="328"/>
      <c r="AC1250" s="328"/>
      <c r="AD1250" s="328"/>
      <c r="AE1250" s="328"/>
      <c r="AF1250" s="328"/>
      <c r="AG1250" s="328"/>
      <c r="AH1250" s="322"/>
      <c r="AI1250" s="328"/>
      <c r="AJ1250" s="420" t="s">
        <v>143</v>
      </c>
      <c r="AK1250" s="328"/>
      <c r="AL1250" s="328"/>
      <c r="AM1250" s="210"/>
      <c r="AN1250" s="263"/>
      <c r="AO1250" s="263"/>
      <c r="AP1250" s="263"/>
      <c r="AQ1250" s="323"/>
      <c r="AR1250" s="323"/>
      <c r="AS1250" s="323"/>
      <c r="AT1250" s="323"/>
      <c r="AU1250" s="323"/>
      <c r="AV1250" s="323"/>
      <c r="AW1250" s="323"/>
      <c r="AX1250" s="323"/>
      <c r="AY1250" s="323"/>
      <c r="AZ1250" s="323"/>
    </row>
    <row r="1251" spans="1:52" s="61" customFormat="1" ht="15.75" hidden="1" customHeight="1" x14ac:dyDescent="0.25">
      <c r="A1251" s="281" t="str">
        <f>CONCATENATE(F1251,"-",C1251)</f>
        <v>393-008-047-00910</v>
      </c>
      <c r="B1251" s="261" t="str">
        <f>ТабТП[[#This Row],[Код ВЛ]]&amp;TRIM(ТабТП[[#This Row],[Наименование ТП]])</f>
        <v>393-008-047ТП 64-01 Пионерский</v>
      </c>
      <c r="C1251" s="281" t="s">
        <v>1086</v>
      </c>
      <c r="D1251" s="196" t="s">
        <v>3961</v>
      </c>
      <c r="E1251" s="281" t="str">
        <f>INDEX(ТабЛЭП[],MATCH(ТабТП[Код ПС]&amp;TRIM(G1251),ТабЛЭП[Ключ],0),7)</f>
        <v>Y00075</v>
      </c>
      <c r="F1251" s="278" t="str">
        <f>INDEX(ТабЛЭП[],MATCH(ТабТП[Код ПС]&amp;TRIM(G1251),ТабЛЭП[Ключ],0),1)</f>
        <v>393-008-047</v>
      </c>
      <c r="G1251" s="303" t="s">
        <v>229</v>
      </c>
      <c r="H1251" s="280" t="str">
        <f>INDEX(ТабПС[],MATCH(I1251,Подстанции,0),1)</f>
        <v>393-008</v>
      </c>
      <c r="I1251" s="447" t="s">
        <v>247</v>
      </c>
      <c r="J1251" s="328"/>
      <c r="K1251" s="328"/>
      <c r="L1251" s="328"/>
      <c r="M1251" s="328"/>
      <c r="N1251" s="328"/>
      <c r="O1251" s="328"/>
      <c r="P1251" s="328"/>
      <c r="Q1251" s="328"/>
      <c r="R1251" s="328"/>
      <c r="S1251" s="328"/>
      <c r="T1251" s="328"/>
      <c r="U1251" s="328"/>
      <c r="V1251" s="328"/>
      <c r="W1251" s="328"/>
      <c r="X1251" s="328"/>
      <c r="Y1251" s="328"/>
      <c r="Z1251" s="328"/>
      <c r="AA1251" s="328"/>
      <c r="AB1251" s="328"/>
      <c r="AC1251" s="328"/>
      <c r="AD1251" s="328"/>
      <c r="AE1251" s="328"/>
      <c r="AF1251" s="328"/>
      <c r="AG1251" s="328"/>
      <c r="AH1251" s="322"/>
      <c r="AI1251" s="328"/>
      <c r="AJ1251" s="420" t="s">
        <v>143</v>
      </c>
      <c r="AK1251" s="328"/>
      <c r="AL1251" s="328"/>
      <c r="AM1251" s="210"/>
      <c r="AN1251" s="263"/>
      <c r="AO1251" s="263"/>
      <c r="AP1251" s="263"/>
      <c r="AQ1251" s="323"/>
      <c r="AR1251" s="323"/>
      <c r="AS1251" s="323"/>
      <c r="AT1251" s="323"/>
      <c r="AU1251" s="323"/>
      <c r="AV1251" s="323"/>
      <c r="AW1251" s="323"/>
      <c r="AX1251" s="323"/>
      <c r="AY1251" s="323"/>
      <c r="AZ1251" s="323"/>
    </row>
    <row r="1252" spans="1:52" s="61" customFormat="1" ht="15.75" hidden="1" customHeight="1" x14ac:dyDescent="0.25">
      <c r="A1252" s="281" t="str">
        <f>CONCATENATE(F1252,"-",C1252)</f>
        <v>393-008-047-00911</v>
      </c>
      <c r="B1252" s="261" t="str">
        <f>ТабТП[[#This Row],[Код ВЛ]]&amp;TRIM(ТабТП[[#This Row],[Наименование ТП]])</f>
        <v>393-008-047ТП 64-02 Пионерский</v>
      </c>
      <c r="C1252" s="281" t="s">
        <v>1087</v>
      </c>
      <c r="D1252" s="196" t="s">
        <v>3962</v>
      </c>
      <c r="E1252" s="281" t="str">
        <f>INDEX(ТабЛЭП[],MATCH(ТабТП[Код ПС]&amp;TRIM(G1252),ТабЛЭП[Ключ],0),7)</f>
        <v>Y00075</v>
      </c>
      <c r="F1252" s="278" t="str">
        <f>INDEX(ТабЛЭП[],MATCH(ТабТП[Код ПС]&amp;TRIM(G1252),ТабЛЭП[Ключ],0),1)</f>
        <v>393-008-047</v>
      </c>
      <c r="G1252" s="303" t="s">
        <v>229</v>
      </c>
      <c r="H1252" s="280" t="str">
        <f>INDEX(ТабПС[],MATCH(I1252,Подстанции,0),1)</f>
        <v>393-008</v>
      </c>
      <c r="I1252" s="447" t="s">
        <v>247</v>
      </c>
      <c r="J1252" s="328"/>
      <c r="K1252" s="328"/>
      <c r="L1252" s="328"/>
      <c r="M1252" s="328"/>
      <c r="N1252" s="328"/>
      <c r="O1252" s="328"/>
      <c r="P1252" s="328"/>
      <c r="Q1252" s="328"/>
      <c r="R1252" s="328"/>
      <c r="S1252" s="328"/>
      <c r="T1252" s="328"/>
      <c r="U1252" s="328"/>
      <c r="V1252" s="328"/>
      <c r="W1252" s="328"/>
      <c r="X1252" s="328"/>
      <c r="Y1252" s="328"/>
      <c r="Z1252" s="328"/>
      <c r="AA1252" s="328"/>
      <c r="AB1252" s="328"/>
      <c r="AC1252" s="328"/>
      <c r="AD1252" s="328"/>
      <c r="AE1252" s="328"/>
      <c r="AF1252" s="328"/>
      <c r="AG1252" s="328"/>
      <c r="AH1252" s="322"/>
      <c r="AI1252" s="328"/>
      <c r="AJ1252" s="420" t="s">
        <v>143</v>
      </c>
      <c r="AK1252" s="328"/>
      <c r="AL1252" s="328"/>
      <c r="AM1252" s="210"/>
      <c r="AN1252" s="263"/>
      <c r="AO1252" s="263"/>
      <c r="AP1252" s="263"/>
      <c r="AQ1252" s="323"/>
      <c r="AR1252" s="323"/>
      <c r="AS1252" s="323"/>
      <c r="AT1252" s="323"/>
      <c r="AU1252" s="323"/>
      <c r="AV1252" s="323"/>
      <c r="AW1252" s="323"/>
      <c r="AX1252" s="323"/>
      <c r="AY1252" s="323"/>
      <c r="AZ1252" s="323"/>
    </row>
    <row r="1253" spans="1:52" s="61" customFormat="1" ht="15.75" hidden="1" customHeight="1" x14ac:dyDescent="0.25">
      <c r="A1253" s="281" t="str">
        <f>CONCATENATE(F1253,"-",C1253)</f>
        <v>393-008-047-00912</v>
      </c>
      <c r="B1253" s="261" t="str">
        <f>ТабТП[[#This Row],[Код ВЛ]]&amp;TRIM(ТабТП[[#This Row],[Наименование ТП]])</f>
        <v>393-008-047ТП 64-03 Пионерский</v>
      </c>
      <c r="C1253" s="281" t="s">
        <v>1088</v>
      </c>
      <c r="D1253" s="196" t="s">
        <v>3963</v>
      </c>
      <c r="E1253" s="281" t="str">
        <f>INDEX(ТабЛЭП[],MATCH(ТабТП[Код ПС]&amp;TRIM(G1253),ТабЛЭП[Ключ],0),7)</f>
        <v>Y00075</v>
      </c>
      <c r="F1253" s="278" t="str">
        <f>INDEX(ТабЛЭП[],MATCH(ТабТП[Код ПС]&amp;TRIM(G1253),ТабЛЭП[Ключ],0),1)</f>
        <v>393-008-047</v>
      </c>
      <c r="G1253" s="303" t="s">
        <v>229</v>
      </c>
      <c r="H1253" s="280" t="str">
        <f>INDEX(ТабПС[],MATCH(I1253,Подстанции,0),1)</f>
        <v>393-008</v>
      </c>
      <c r="I1253" s="447" t="s">
        <v>247</v>
      </c>
      <c r="J1253" s="328"/>
      <c r="K1253" s="328"/>
      <c r="L1253" s="328"/>
      <c r="M1253" s="328"/>
      <c r="N1253" s="328"/>
      <c r="O1253" s="328"/>
      <c r="P1253" s="328"/>
      <c r="Q1253" s="328"/>
      <c r="R1253" s="328"/>
      <c r="S1253" s="328"/>
      <c r="T1253" s="328"/>
      <c r="U1253" s="328"/>
      <c r="V1253" s="328"/>
      <c r="W1253" s="328"/>
      <c r="X1253" s="328"/>
      <c r="Y1253" s="328"/>
      <c r="Z1253" s="328"/>
      <c r="AA1253" s="328"/>
      <c r="AB1253" s="328"/>
      <c r="AC1253" s="328"/>
      <c r="AD1253" s="328"/>
      <c r="AE1253" s="328"/>
      <c r="AF1253" s="328"/>
      <c r="AG1253" s="328"/>
      <c r="AH1253" s="322"/>
      <c r="AI1253" s="328"/>
      <c r="AJ1253" s="330" t="s">
        <v>143</v>
      </c>
      <c r="AK1253" s="328"/>
      <c r="AL1253" s="328"/>
      <c r="AM1253" s="210"/>
      <c r="AN1253" s="263"/>
      <c r="AO1253" s="263"/>
      <c r="AP1253" s="263"/>
      <c r="AQ1253" s="323"/>
      <c r="AR1253" s="323"/>
      <c r="AS1253" s="323"/>
      <c r="AT1253" s="323"/>
      <c r="AU1253" s="323"/>
      <c r="AV1253" s="323"/>
      <c r="AW1253" s="323"/>
      <c r="AX1253" s="323"/>
      <c r="AY1253" s="323"/>
      <c r="AZ1253" s="323"/>
    </row>
    <row r="1254" spans="1:52" s="61" customFormat="1" ht="15.75" hidden="1" customHeight="1" x14ac:dyDescent="0.25">
      <c r="A1254" s="281" t="str">
        <f>CONCATENATE(F1254,"-",C1254)</f>
        <v>393-008-047-00913</v>
      </c>
      <c r="B1254" s="261" t="str">
        <f>ТабТП[[#This Row],[Код ВЛ]]&amp;TRIM(ТабТП[[#This Row],[Наименование ТП]])</f>
        <v>393-008-047ТП 64-03 Т-1 Пионерский</v>
      </c>
      <c r="C1254" s="281" t="s">
        <v>1089</v>
      </c>
      <c r="D1254" s="196" t="s">
        <v>3964</v>
      </c>
      <c r="E1254" s="281" t="str">
        <f>INDEX(ТабЛЭП[],MATCH(ТабТП[Код ПС]&amp;TRIM(G1254),ТабЛЭП[Ключ],0),7)</f>
        <v>Y00075</v>
      </c>
      <c r="F1254" s="278" t="str">
        <f>INDEX(ТабЛЭП[],MATCH(ТабТП[Код ПС]&amp;TRIM(G1254),ТабЛЭП[Ключ],0),1)</f>
        <v>393-008-047</v>
      </c>
      <c r="G1254" s="303" t="s">
        <v>229</v>
      </c>
      <c r="H1254" s="57" t="str">
        <f>INDEX(ТабПС[],MATCH(I1254,Подстанции,0),1)</f>
        <v>393-008</v>
      </c>
      <c r="I1254" s="447" t="s">
        <v>247</v>
      </c>
      <c r="J1254" s="328"/>
      <c r="K1254" s="328"/>
      <c r="L1254" s="328"/>
      <c r="M1254" s="328"/>
      <c r="N1254" s="328"/>
      <c r="O1254" s="328"/>
      <c r="P1254" s="328"/>
      <c r="Q1254" s="328"/>
      <c r="R1254" s="328"/>
      <c r="S1254" s="328"/>
      <c r="T1254" s="328"/>
      <c r="U1254" s="328"/>
      <c r="V1254" s="328"/>
      <c r="W1254" s="328"/>
      <c r="X1254" s="328"/>
      <c r="Y1254" s="328"/>
      <c r="Z1254" s="328"/>
      <c r="AA1254" s="328"/>
      <c r="AB1254" s="328"/>
      <c r="AC1254" s="328"/>
      <c r="AD1254" s="328"/>
      <c r="AE1254" s="328"/>
      <c r="AF1254" s="328"/>
      <c r="AG1254" s="328"/>
      <c r="AH1254" s="322"/>
      <c r="AI1254" s="328"/>
      <c r="AJ1254" s="330" t="s">
        <v>143</v>
      </c>
      <c r="AK1254" s="328"/>
      <c r="AL1254" s="328"/>
      <c r="AM1254" s="210"/>
      <c r="AN1254" s="263"/>
      <c r="AO1254" s="263"/>
      <c r="AP1254" s="263"/>
      <c r="AQ1254" s="323"/>
      <c r="AR1254" s="323"/>
      <c r="AS1254" s="323"/>
      <c r="AT1254" s="323"/>
      <c r="AU1254" s="323"/>
      <c r="AV1254" s="323"/>
      <c r="AW1254" s="323"/>
      <c r="AX1254" s="323"/>
      <c r="AY1254" s="323"/>
      <c r="AZ1254" s="323"/>
    </row>
    <row r="1255" spans="1:52" s="61" customFormat="1" ht="15.75" hidden="1" customHeight="1" x14ac:dyDescent="0.25">
      <c r="A1255" s="281" t="str">
        <f>CONCATENATE(F1255,"-",C1255)</f>
        <v>393-008-047-00914</v>
      </c>
      <c r="B1255" s="261" t="str">
        <f>ТабТП[[#This Row],[Код ВЛ]]&amp;TRIM(ТабТП[[#This Row],[Наименование ТП]])</f>
        <v>393-008-047ТП 64-04 ОООПионерская строит.компания аб</v>
      </c>
      <c r="C1255" s="281" t="s">
        <v>1090</v>
      </c>
      <c r="D1255" s="196" t="s">
        <v>3965</v>
      </c>
      <c r="E1255" s="281" t="str">
        <f>INDEX(ТабЛЭП[],MATCH(ТабТП[Код ПС]&amp;TRIM(G1255),ТабЛЭП[Ключ],0),7)</f>
        <v>Y00075</v>
      </c>
      <c r="F1255" s="278" t="str">
        <f>INDEX(ТабЛЭП[],MATCH(ТабТП[Код ПС]&amp;TRIM(G1255),ТабЛЭП[Ключ],0),1)</f>
        <v>393-008-047</v>
      </c>
      <c r="G1255" s="303" t="s">
        <v>229</v>
      </c>
      <c r="H1255" s="280" t="str">
        <f>INDEX(ТабПС[],MATCH(I1255,Подстанции,0),1)</f>
        <v>393-008</v>
      </c>
      <c r="I1255" s="447" t="s">
        <v>247</v>
      </c>
      <c r="J1255" s="328"/>
      <c r="K1255" s="328"/>
      <c r="L1255" s="328"/>
      <c r="M1255" s="328"/>
      <c r="N1255" s="328"/>
      <c r="O1255" s="328"/>
      <c r="P1255" s="328"/>
      <c r="Q1255" s="328"/>
      <c r="R1255" s="328"/>
      <c r="S1255" s="328"/>
      <c r="T1255" s="328"/>
      <c r="U1255" s="328"/>
      <c r="V1255" s="328"/>
      <c r="W1255" s="328"/>
      <c r="X1255" s="328"/>
      <c r="Y1255" s="328"/>
      <c r="Z1255" s="328"/>
      <c r="AA1255" s="328"/>
      <c r="AB1255" s="328"/>
      <c r="AC1255" s="328"/>
      <c r="AD1255" s="328"/>
      <c r="AE1255" s="328"/>
      <c r="AF1255" s="328"/>
      <c r="AG1255" s="328"/>
      <c r="AH1255" s="322"/>
      <c r="AI1255" s="328"/>
      <c r="AJ1255" s="330" t="s">
        <v>143</v>
      </c>
      <c r="AK1255" s="328"/>
      <c r="AL1255" s="328"/>
      <c r="AM1255" s="210"/>
      <c r="AN1255" s="263"/>
      <c r="AO1255" s="263"/>
      <c r="AP1255" s="263"/>
      <c r="AQ1255" s="323"/>
      <c r="AR1255" s="323"/>
      <c r="AS1255" s="323"/>
      <c r="AT1255" s="323"/>
      <c r="AU1255" s="323"/>
      <c r="AV1255" s="323"/>
      <c r="AW1255" s="323"/>
      <c r="AX1255" s="323"/>
      <c r="AY1255" s="323"/>
      <c r="AZ1255" s="323"/>
    </row>
    <row r="1256" spans="1:52" s="61" customFormat="1" ht="15.75" hidden="1" customHeight="1" x14ac:dyDescent="0.25">
      <c r="A1256" s="281" t="str">
        <f>CONCATENATE(F1256,"-",C1256)</f>
        <v>393-008-047-00915</v>
      </c>
      <c r="B1256" s="261" t="str">
        <f>ТабТП[[#This Row],[Код ВЛ]]&amp;TRIM(ТабТП[[#This Row],[Наименование ТП]])</f>
        <v>393-008-047ТП 85-07 Т-1 Пионерский в/ч 45686 аб</v>
      </c>
      <c r="C1256" s="281" t="s">
        <v>1091</v>
      </c>
      <c r="D1256" s="196" t="s">
        <v>3966</v>
      </c>
      <c r="E1256" s="281" t="str">
        <f>INDEX(ТабЛЭП[],MATCH(ТабТП[Код ПС]&amp;TRIM(G1256),ТабЛЭП[Ключ],0),7)</f>
        <v>Y00075</v>
      </c>
      <c r="F1256" s="278" t="str">
        <f>INDEX(ТабЛЭП[],MATCH(ТабТП[Код ПС]&amp;TRIM(G1256),ТабЛЭП[Ключ],0),1)</f>
        <v>393-008-047</v>
      </c>
      <c r="G1256" s="303" t="s">
        <v>229</v>
      </c>
      <c r="H1256" s="280" t="str">
        <f>INDEX(ТабПС[],MATCH(I1256,Подстанции,0),1)</f>
        <v>393-008</v>
      </c>
      <c r="I1256" s="447" t="s">
        <v>247</v>
      </c>
      <c r="J1256" s="328"/>
      <c r="K1256" s="328"/>
      <c r="L1256" s="328"/>
      <c r="M1256" s="328"/>
      <c r="N1256" s="328"/>
      <c r="O1256" s="328"/>
      <c r="P1256" s="328"/>
      <c r="Q1256" s="328"/>
      <c r="R1256" s="328"/>
      <c r="S1256" s="328"/>
      <c r="T1256" s="328"/>
      <c r="U1256" s="328"/>
      <c r="V1256" s="328"/>
      <c r="W1256" s="328"/>
      <c r="X1256" s="328"/>
      <c r="Y1256" s="328"/>
      <c r="Z1256" s="328"/>
      <c r="AA1256" s="328"/>
      <c r="AB1256" s="328"/>
      <c r="AC1256" s="328"/>
      <c r="AD1256" s="328"/>
      <c r="AE1256" s="328"/>
      <c r="AF1256" s="328"/>
      <c r="AG1256" s="328"/>
      <c r="AH1256" s="322"/>
      <c r="AI1256" s="328"/>
      <c r="AJ1256" s="330" t="s">
        <v>143</v>
      </c>
      <c r="AK1256" s="328"/>
      <c r="AL1256" s="328"/>
      <c r="AM1256" s="210"/>
      <c r="AN1256" s="263"/>
      <c r="AO1256" s="263"/>
      <c r="AP1256" s="263"/>
      <c r="AQ1256" s="323"/>
      <c r="AR1256" s="323"/>
      <c r="AS1256" s="323"/>
      <c r="AT1256" s="323"/>
      <c r="AU1256" s="323"/>
      <c r="AV1256" s="323"/>
      <c r="AW1256" s="323"/>
      <c r="AX1256" s="323"/>
      <c r="AY1256" s="323"/>
      <c r="AZ1256" s="323"/>
    </row>
    <row r="1257" spans="1:52" s="200" customFormat="1" ht="15.75" hidden="1" customHeight="1" x14ac:dyDescent="0.25">
      <c r="A1257" s="281" t="str">
        <f>CONCATENATE(F1257,"-",C1257)</f>
        <v>393-008-047-00916</v>
      </c>
      <c r="B1257" s="261" t="str">
        <f>ТабТП[[#This Row],[Код ВЛ]]&amp;TRIM(ТабТП[[#This Row],[Наименование ТП]])</f>
        <v>393-008-047ТП 85-09 Пионерский</v>
      </c>
      <c r="C1257" s="281" t="s">
        <v>2650</v>
      </c>
      <c r="D1257" s="196" t="s">
        <v>3967</v>
      </c>
      <c r="E1257" s="281" t="str">
        <f>INDEX(ТабЛЭП[],MATCH(ТабТП[Код ПС]&amp;TRIM(G1257),ТабЛЭП[Ключ],0),7)</f>
        <v>Y00075</v>
      </c>
      <c r="F1257" s="278" t="str">
        <f>INDEX(ТабЛЭП[],MATCH(ТабТП[Код ПС]&amp;TRIM(G1257),ТабЛЭП[Ключ],0),1)</f>
        <v>393-008-047</v>
      </c>
      <c r="G1257" s="303" t="s">
        <v>229</v>
      </c>
      <c r="H1257" s="280" t="str">
        <f>INDEX(ТабПС[],MATCH(I1257,Подстанции,0),1)</f>
        <v>393-008</v>
      </c>
      <c r="I1257" s="447" t="s">
        <v>247</v>
      </c>
      <c r="J1257" s="328"/>
      <c r="K1257" s="328"/>
      <c r="L1257" s="328"/>
      <c r="M1257" s="328"/>
      <c r="N1257" s="328"/>
      <c r="O1257" s="328"/>
      <c r="P1257" s="328"/>
      <c r="Q1257" s="328"/>
      <c r="R1257" s="328"/>
      <c r="S1257" s="328"/>
      <c r="T1257" s="328"/>
      <c r="U1257" s="328"/>
      <c r="V1257" s="328"/>
      <c r="W1257" s="328"/>
      <c r="X1257" s="328"/>
      <c r="Y1257" s="328"/>
      <c r="Z1257" s="328"/>
      <c r="AA1257" s="328"/>
      <c r="AB1257" s="328"/>
      <c r="AC1257" s="328"/>
      <c r="AD1257" s="328"/>
      <c r="AE1257" s="328"/>
      <c r="AF1257" s="328"/>
      <c r="AG1257" s="328"/>
      <c r="AH1257" s="322"/>
      <c r="AI1257" s="328"/>
      <c r="AJ1257" s="420" t="s">
        <v>143</v>
      </c>
      <c r="AK1257" s="328"/>
      <c r="AL1257" s="328"/>
      <c r="AM1257" s="210"/>
      <c r="AN1257" s="263"/>
      <c r="AO1257" s="263"/>
      <c r="AP1257" s="263"/>
      <c r="AQ1257" s="323"/>
      <c r="AR1257" s="323"/>
      <c r="AS1257" s="323"/>
      <c r="AT1257" s="323"/>
      <c r="AU1257" s="323"/>
      <c r="AV1257" s="323"/>
      <c r="AW1257" s="323"/>
      <c r="AX1257" s="323"/>
      <c r="AY1257" s="323"/>
      <c r="AZ1257" s="323"/>
    </row>
    <row r="1258" spans="1:52" s="200" customFormat="1" ht="15.75" hidden="1" customHeight="1" x14ac:dyDescent="0.25">
      <c r="A1258" s="281" t="str">
        <f>CONCATENATE(F1258,"-",C1258)</f>
        <v>393-008-047-00917</v>
      </c>
      <c r="B1258" s="261" t="str">
        <f>ТабТП[[#This Row],[Код ВЛ]]&amp;TRIM(ТабТП[[#This Row],[Наименование ТП]])</f>
        <v>393-008-047ТП 85-10 Пионерский в/ч 92626</v>
      </c>
      <c r="C1258" s="281" t="s">
        <v>1092</v>
      </c>
      <c r="D1258" s="196" t="s">
        <v>3968</v>
      </c>
      <c r="E1258" s="281" t="str">
        <f>INDEX(ТабЛЭП[],MATCH(ТабТП[Код ПС]&amp;TRIM(G1258),ТабЛЭП[Ключ],0),7)</f>
        <v>Y00075</v>
      </c>
      <c r="F1258" s="278" t="str">
        <f>INDEX(ТабЛЭП[],MATCH(ТабТП[Код ПС]&amp;TRIM(G1258),ТабЛЭП[Ключ],0),1)</f>
        <v>393-008-047</v>
      </c>
      <c r="G1258" s="303" t="s">
        <v>229</v>
      </c>
      <c r="H1258" s="280" t="str">
        <f>INDEX(ТабПС[],MATCH(I1258,Подстанции,0),1)</f>
        <v>393-008</v>
      </c>
      <c r="I1258" s="447" t="s">
        <v>247</v>
      </c>
      <c r="J1258" s="328"/>
      <c r="K1258" s="328"/>
      <c r="L1258" s="328"/>
      <c r="M1258" s="328"/>
      <c r="N1258" s="328"/>
      <c r="O1258" s="328"/>
      <c r="P1258" s="328"/>
      <c r="Q1258" s="328"/>
      <c r="R1258" s="328"/>
      <c r="S1258" s="328"/>
      <c r="T1258" s="328"/>
      <c r="U1258" s="328"/>
      <c r="V1258" s="328"/>
      <c r="W1258" s="328"/>
      <c r="X1258" s="328"/>
      <c r="Y1258" s="328"/>
      <c r="Z1258" s="328"/>
      <c r="AA1258" s="328"/>
      <c r="AB1258" s="328"/>
      <c r="AC1258" s="328"/>
      <c r="AD1258" s="328"/>
      <c r="AE1258" s="328"/>
      <c r="AF1258" s="328"/>
      <c r="AG1258" s="328"/>
      <c r="AH1258" s="322"/>
      <c r="AI1258" s="328"/>
      <c r="AJ1258" s="420" t="s">
        <v>143</v>
      </c>
      <c r="AK1258" s="328"/>
      <c r="AL1258" s="328"/>
      <c r="AM1258" s="210"/>
      <c r="AN1258" s="263"/>
      <c r="AO1258" s="263"/>
      <c r="AP1258" s="263"/>
      <c r="AQ1258" s="323"/>
      <c r="AR1258" s="323"/>
      <c r="AS1258" s="323"/>
      <c r="AT1258" s="323"/>
      <c r="AU1258" s="323"/>
      <c r="AV1258" s="323"/>
      <c r="AW1258" s="323"/>
      <c r="AX1258" s="323"/>
      <c r="AY1258" s="323"/>
      <c r="AZ1258" s="323"/>
    </row>
    <row r="1259" spans="1:52" s="200" customFormat="1" ht="15.75" hidden="1" customHeight="1" x14ac:dyDescent="0.25">
      <c r="A1259" s="281" t="str">
        <f>CONCATENATE(F1259,"-",C1259)</f>
        <v>393-008-047-00918</v>
      </c>
      <c r="B1259" s="261" t="str">
        <f>ТабТП[[#This Row],[Код ВЛ]]&amp;TRIM(ТабТП[[#This Row],[Наименование ТП]])</f>
        <v>393-008-047ТП 85-11 Т-1 Пионерский</v>
      </c>
      <c r="C1259" s="281" t="s">
        <v>1093</v>
      </c>
      <c r="D1259" s="196" t="s">
        <v>3969</v>
      </c>
      <c r="E1259" s="281" t="str">
        <f>INDEX(ТабЛЭП[],MATCH(ТабТП[Код ПС]&amp;TRIM(G1259),ТабЛЭП[Ключ],0),7)</f>
        <v>Y00075</v>
      </c>
      <c r="F1259" s="278" t="str">
        <f>INDEX(ТабЛЭП[],MATCH(ТабТП[Код ПС]&amp;TRIM(G1259),ТабЛЭП[Ключ],0),1)</f>
        <v>393-008-047</v>
      </c>
      <c r="G1259" s="303" t="s">
        <v>229</v>
      </c>
      <c r="H1259" s="280" t="str">
        <f>INDEX(ТабПС[],MATCH(I1259,Подстанции,0),1)</f>
        <v>393-008</v>
      </c>
      <c r="I1259" s="447" t="s">
        <v>247</v>
      </c>
      <c r="J1259" s="328"/>
      <c r="K1259" s="328"/>
      <c r="L1259" s="328"/>
      <c r="M1259" s="328"/>
      <c r="N1259" s="328"/>
      <c r="O1259" s="328"/>
      <c r="P1259" s="328"/>
      <c r="Q1259" s="328"/>
      <c r="R1259" s="328"/>
      <c r="S1259" s="328"/>
      <c r="T1259" s="328"/>
      <c r="U1259" s="328"/>
      <c r="V1259" s="328"/>
      <c r="W1259" s="328"/>
      <c r="X1259" s="328"/>
      <c r="Y1259" s="328"/>
      <c r="Z1259" s="328"/>
      <c r="AA1259" s="328"/>
      <c r="AB1259" s="328"/>
      <c r="AC1259" s="328"/>
      <c r="AD1259" s="328"/>
      <c r="AE1259" s="328"/>
      <c r="AF1259" s="328"/>
      <c r="AG1259" s="328"/>
      <c r="AH1259" s="322"/>
      <c r="AI1259" s="328"/>
      <c r="AJ1259" s="420" t="s">
        <v>143</v>
      </c>
      <c r="AK1259" s="328"/>
      <c r="AL1259" s="328"/>
      <c r="AM1259" s="210"/>
      <c r="AN1259" s="263"/>
      <c r="AO1259" s="263"/>
      <c r="AP1259" s="263"/>
      <c r="AQ1259" s="323"/>
      <c r="AR1259" s="323"/>
      <c r="AS1259" s="323"/>
      <c r="AT1259" s="323"/>
      <c r="AU1259" s="323"/>
      <c r="AV1259" s="323"/>
      <c r="AW1259" s="323"/>
      <c r="AX1259" s="323"/>
      <c r="AY1259" s="323"/>
      <c r="AZ1259" s="323"/>
    </row>
    <row r="1260" spans="1:52" s="200" customFormat="1" ht="15.75" hidden="1" customHeight="1" x14ac:dyDescent="0.25">
      <c r="A1260" s="281" t="str">
        <f>CONCATENATE(F1260,"-",C1260)</f>
        <v>393-008-047-00919</v>
      </c>
      <c r="B1260" s="261" t="str">
        <f>ТабТП[[#This Row],[Код ВЛ]]&amp;TRIM(ТабТП[[#This Row],[Наименование ТП]])</f>
        <v>393-008-047ТП 85-11 Т-2 Пионерский</v>
      </c>
      <c r="C1260" s="281" t="s">
        <v>1094</v>
      </c>
      <c r="D1260" s="196" t="s">
        <v>3970</v>
      </c>
      <c r="E1260" s="281" t="str">
        <f>INDEX(ТабЛЭП[],MATCH(ТабТП[Код ПС]&amp;TRIM(G1260),ТабЛЭП[Ключ],0),7)</f>
        <v>Y00075</v>
      </c>
      <c r="F1260" s="278" t="str">
        <f>INDEX(ТабЛЭП[],MATCH(ТабТП[Код ПС]&amp;TRIM(G1260),ТабЛЭП[Ключ],0),1)</f>
        <v>393-008-047</v>
      </c>
      <c r="G1260" s="303" t="s">
        <v>229</v>
      </c>
      <c r="H1260" s="280" t="str">
        <f>INDEX(ТабПС[],MATCH(I1260,Подстанции,0),1)</f>
        <v>393-008</v>
      </c>
      <c r="I1260" s="447" t="s">
        <v>247</v>
      </c>
      <c r="J1260" s="328"/>
      <c r="K1260" s="328"/>
      <c r="L1260" s="328"/>
      <c r="M1260" s="328"/>
      <c r="N1260" s="328"/>
      <c r="O1260" s="328"/>
      <c r="P1260" s="328"/>
      <c r="Q1260" s="328"/>
      <c r="R1260" s="328"/>
      <c r="S1260" s="328"/>
      <c r="T1260" s="328"/>
      <c r="U1260" s="328"/>
      <c r="V1260" s="328"/>
      <c r="W1260" s="328"/>
      <c r="X1260" s="328"/>
      <c r="Y1260" s="328"/>
      <c r="Z1260" s="328"/>
      <c r="AA1260" s="328"/>
      <c r="AB1260" s="328"/>
      <c r="AC1260" s="328"/>
      <c r="AD1260" s="328"/>
      <c r="AE1260" s="328"/>
      <c r="AF1260" s="328"/>
      <c r="AG1260" s="328"/>
      <c r="AH1260" s="322"/>
      <c r="AI1260" s="328"/>
      <c r="AJ1260" s="420" t="s">
        <v>143</v>
      </c>
      <c r="AK1260" s="328"/>
      <c r="AL1260" s="328"/>
      <c r="AM1260" s="210"/>
      <c r="AN1260" s="263"/>
      <c r="AO1260" s="263"/>
      <c r="AP1260" s="263"/>
      <c r="AQ1260" s="323"/>
      <c r="AR1260" s="323"/>
      <c r="AS1260" s="323"/>
      <c r="AT1260" s="323"/>
      <c r="AU1260" s="323"/>
      <c r="AV1260" s="323"/>
      <c r="AW1260" s="323"/>
      <c r="AX1260" s="323"/>
      <c r="AY1260" s="323"/>
      <c r="AZ1260" s="323"/>
    </row>
    <row r="1261" spans="1:52" s="200" customFormat="1" ht="15.75" hidden="1" customHeight="1" x14ac:dyDescent="0.25">
      <c r="A1261" s="281" t="str">
        <f>CONCATENATE(F1261,"-",C1261)</f>
        <v>393-008-047-00920</v>
      </c>
      <c r="B1261" s="261" t="str">
        <f>ТабТП[[#This Row],[Код ВЛ]]&amp;TRIM(ТабТП[[#This Row],[Наименование ТП]])</f>
        <v>393-008-047ТП 85-15 Т-1 Пионерский</v>
      </c>
      <c r="C1261" s="281" t="s">
        <v>2490</v>
      </c>
      <c r="D1261" s="196" t="s">
        <v>3971</v>
      </c>
      <c r="E1261" s="281" t="str">
        <f>INDEX(ТабЛЭП[],MATCH(ТабТП[Код ПС]&amp;TRIM(G1261),ТабЛЭП[Ключ],0),7)</f>
        <v>Y00075</v>
      </c>
      <c r="F1261" s="278" t="str">
        <f>INDEX(ТабЛЭП[],MATCH(ТабТП[Код ПС]&amp;TRIM(G1261),ТабЛЭП[Ключ],0),1)</f>
        <v>393-008-047</v>
      </c>
      <c r="G1261" s="303" t="s">
        <v>229</v>
      </c>
      <c r="H1261" s="280" t="str">
        <f>INDEX(ТабПС[],MATCH(I1261,Подстанции,0),1)</f>
        <v>393-008</v>
      </c>
      <c r="I1261" s="447" t="s">
        <v>247</v>
      </c>
      <c r="J1261" s="328"/>
      <c r="K1261" s="328"/>
      <c r="L1261" s="328"/>
      <c r="M1261" s="328"/>
      <c r="N1261" s="328"/>
      <c r="O1261" s="328"/>
      <c r="P1261" s="328"/>
      <c r="Q1261" s="328"/>
      <c r="R1261" s="328"/>
      <c r="S1261" s="328"/>
      <c r="T1261" s="328"/>
      <c r="U1261" s="328"/>
      <c r="V1261" s="328"/>
      <c r="W1261" s="328"/>
      <c r="X1261" s="328"/>
      <c r="Y1261" s="328"/>
      <c r="Z1261" s="328"/>
      <c r="AA1261" s="328"/>
      <c r="AB1261" s="328"/>
      <c r="AC1261" s="328"/>
      <c r="AD1261" s="328"/>
      <c r="AE1261" s="328"/>
      <c r="AF1261" s="328"/>
      <c r="AG1261" s="328"/>
      <c r="AH1261" s="322"/>
      <c r="AI1261" s="328"/>
      <c r="AJ1261" s="420" t="s">
        <v>143</v>
      </c>
      <c r="AK1261" s="328"/>
      <c r="AL1261" s="328"/>
      <c r="AM1261" s="210"/>
      <c r="AN1261" s="263"/>
      <c r="AO1261" s="263"/>
      <c r="AP1261" s="263"/>
      <c r="AQ1261" s="323"/>
      <c r="AR1261" s="323"/>
      <c r="AS1261" s="323"/>
      <c r="AT1261" s="323"/>
      <c r="AU1261" s="323"/>
      <c r="AV1261" s="323"/>
      <c r="AW1261" s="323"/>
      <c r="AX1261" s="323"/>
      <c r="AY1261" s="323"/>
      <c r="AZ1261" s="323"/>
    </row>
    <row r="1262" spans="1:52" s="200" customFormat="1" ht="15.75" hidden="1" customHeight="1" x14ac:dyDescent="0.25">
      <c r="A1262" s="281" t="str">
        <f>CONCATENATE(F1262,"-",C1262)</f>
        <v>393-008-047-00921</v>
      </c>
      <c r="B1262" s="261" t="str">
        <f>ТабТП[[#This Row],[Код ВЛ]]&amp;TRIM(ТабТП[[#This Row],[Наименование ТП]])</f>
        <v>393-008-047ТП 85-15 Т-2 Пионерский</v>
      </c>
      <c r="C1262" s="281" t="s">
        <v>1095</v>
      </c>
      <c r="D1262" s="196" t="s">
        <v>3972</v>
      </c>
      <c r="E1262" s="281" t="str">
        <f>INDEX(ТабЛЭП[],MATCH(ТабТП[Код ПС]&amp;TRIM(G1262),ТабЛЭП[Ключ],0),7)</f>
        <v>Y00075</v>
      </c>
      <c r="F1262" s="278" t="str">
        <f>INDEX(ТабЛЭП[],MATCH(ТабТП[Код ПС]&amp;TRIM(G1262),ТабЛЭП[Ключ],0),1)</f>
        <v>393-008-047</v>
      </c>
      <c r="G1262" s="303" t="s">
        <v>229</v>
      </c>
      <c r="H1262" s="280" t="str">
        <f>INDEX(ТабПС[],MATCH(I1262,Подстанции,0),1)</f>
        <v>393-008</v>
      </c>
      <c r="I1262" s="447" t="s">
        <v>247</v>
      </c>
      <c r="J1262" s="328"/>
      <c r="K1262" s="328"/>
      <c r="L1262" s="328"/>
      <c r="M1262" s="328"/>
      <c r="N1262" s="328"/>
      <c r="O1262" s="328"/>
      <c r="P1262" s="328"/>
      <c r="Q1262" s="328"/>
      <c r="R1262" s="328"/>
      <c r="S1262" s="328"/>
      <c r="T1262" s="328"/>
      <c r="U1262" s="328"/>
      <c r="V1262" s="328"/>
      <c r="W1262" s="328"/>
      <c r="X1262" s="328"/>
      <c r="Y1262" s="328"/>
      <c r="Z1262" s="328"/>
      <c r="AA1262" s="328"/>
      <c r="AB1262" s="328"/>
      <c r="AC1262" s="328"/>
      <c r="AD1262" s="328"/>
      <c r="AE1262" s="328"/>
      <c r="AF1262" s="328"/>
      <c r="AG1262" s="328"/>
      <c r="AH1262" s="322"/>
      <c r="AI1262" s="328"/>
      <c r="AJ1262" s="420" t="s">
        <v>143</v>
      </c>
      <c r="AK1262" s="328"/>
      <c r="AL1262" s="328"/>
      <c r="AM1262" s="210"/>
      <c r="AN1262" s="263"/>
      <c r="AO1262" s="263"/>
      <c r="AP1262" s="263"/>
      <c r="AQ1262" s="323"/>
      <c r="AR1262" s="323"/>
      <c r="AS1262" s="323"/>
      <c r="AT1262" s="323"/>
      <c r="AU1262" s="323"/>
      <c r="AV1262" s="323"/>
      <c r="AW1262" s="323"/>
      <c r="AX1262" s="323"/>
      <c r="AY1262" s="323"/>
      <c r="AZ1262" s="323"/>
    </row>
    <row r="1263" spans="1:52" s="200" customFormat="1" ht="15.75" hidden="1" customHeight="1" x14ac:dyDescent="0.25">
      <c r="A1263" s="281" t="str">
        <f>CONCATENATE(F1263,"-",C1263)</f>
        <v>393-008-047-00922</v>
      </c>
      <c r="B1263" s="261" t="str">
        <f>ТабТП[[#This Row],[Код ВЛ]]&amp;TRIM(ТабТП[[#This Row],[Наименование ТП]])</f>
        <v>393-008-047ТП 85-18 Т-1 Пионерский УМП Горэнерго аб</v>
      </c>
      <c r="C1263" s="281" t="s">
        <v>1096</v>
      </c>
      <c r="D1263" s="196" t="s">
        <v>3973</v>
      </c>
      <c r="E1263" s="281" t="str">
        <f>INDEX(ТабЛЭП[],MATCH(ТабТП[Код ПС]&amp;TRIM(G1263),ТабЛЭП[Ключ],0),7)</f>
        <v>Y00075</v>
      </c>
      <c r="F1263" s="278" t="str">
        <f>INDEX(ТабЛЭП[],MATCH(ТабТП[Код ПС]&amp;TRIM(G1263),ТабЛЭП[Ключ],0),1)</f>
        <v>393-008-047</v>
      </c>
      <c r="G1263" s="303" t="s">
        <v>229</v>
      </c>
      <c r="H1263" s="280" t="str">
        <f>INDEX(ТабПС[],MATCH(I1263,Подстанции,0),1)</f>
        <v>393-008</v>
      </c>
      <c r="I1263" s="447" t="s">
        <v>247</v>
      </c>
      <c r="J1263" s="328"/>
      <c r="K1263" s="328"/>
      <c r="L1263" s="328"/>
      <c r="M1263" s="328"/>
      <c r="N1263" s="328"/>
      <c r="O1263" s="328"/>
      <c r="P1263" s="328"/>
      <c r="Q1263" s="328"/>
      <c r="R1263" s="328"/>
      <c r="S1263" s="328"/>
      <c r="T1263" s="328"/>
      <c r="U1263" s="328"/>
      <c r="V1263" s="328"/>
      <c r="W1263" s="328"/>
      <c r="X1263" s="328"/>
      <c r="Y1263" s="328"/>
      <c r="Z1263" s="328"/>
      <c r="AA1263" s="328"/>
      <c r="AB1263" s="328"/>
      <c r="AC1263" s="328"/>
      <c r="AD1263" s="328"/>
      <c r="AE1263" s="328"/>
      <c r="AF1263" s="328"/>
      <c r="AG1263" s="328"/>
      <c r="AH1263" s="322"/>
      <c r="AI1263" s="328"/>
      <c r="AJ1263" s="420" t="s">
        <v>143</v>
      </c>
      <c r="AK1263" s="328"/>
      <c r="AL1263" s="328"/>
      <c r="AM1263" s="210"/>
      <c r="AN1263" s="263"/>
      <c r="AO1263" s="263"/>
      <c r="AP1263" s="263"/>
      <c r="AQ1263" s="323"/>
      <c r="AR1263" s="323"/>
      <c r="AS1263" s="323"/>
      <c r="AT1263" s="323"/>
      <c r="AU1263" s="323"/>
      <c r="AV1263" s="323"/>
      <c r="AW1263" s="323"/>
      <c r="AX1263" s="323"/>
      <c r="AY1263" s="323"/>
      <c r="AZ1263" s="323"/>
    </row>
    <row r="1264" spans="1:52" s="61" customFormat="1" ht="15.75" hidden="1" customHeight="1" x14ac:dyDescent="0.25">
      <c r="A1264" s="281" t="str">
        <f>CONCATENATE(F1264,"-",C1264)</f>
        <v>393-008-047-00923</v>
      </c>
      <c r="B1264" s="261" t="str">
        <f>ТабТП[[#This Row],[Код ВЛ]]&amp;TRIM(ТабТП[[#This Row],[Наименование ТП]])</f>
        <v>393-008-047ТП 85-19 ЗАО Рос и Нефть аб</v>
      </c>
      <c r="C1264" s="281" t="s">
        <v>1097</v>
      </c>
      <c r="D1264" s="196" t="s">
        <v>3974</v>
      </c>
      <c r="E1264" s="281" t="str">
        <f>INDEX(ТабЛЭП[],MATCH(ТабТП[Код ПС]&amp;TRIM(G1264),ТабЛЭП[Ключ],0),7)</f>
        <v>Y00075</v>
      </c>
      <c r="F1264" s="278" t="str">
        <f>INDEX(ТабЛЭП[],MATCH(ТабТП[Код ПС]&amp;TRIM(G1264),ТабЛЭП[Ключ],0),1)</f>
        <v>393-008-047</v>
      </c>
      <c r="G1264" s="303" t="s">
        <v>229</v>
      </c>
      <c r="H1264" s="57" t="str">
        <f>INDEX(ТабПС[],MATCH(I1264,Подстанции,0),1)</f>
        <v>393-008</v>
      </c>
      <c r="I1264" s="447" t="s">
        <v>247</v>
      </c>
      <c r="J1264" s="328"/>
      <c r="K1264" s="328"/>
      <c r="L1264" s="328"/>
      <c r="M1264" s="328"/>
      <c r="N1264" s="328"/>
      <c r="O1264" s="328"/>
      <c r="P1264" s="328"/>
      <c r="Q1264" s="328"/>
      <c r="R1264" s="328"/>
      <c r="S1264" s="328"/>
      <c r="T1264" s="328"/>
      <c r="U1264" s="328"/>
      <c r="V1264" s="328"/>
      <c r="W1264" s="328"/>
      <c r="X1264" s="328"/>
      <c r="Y1264" s="328"/>
      <c r="Z1264" s="328"/>
      <c r="AA1264" s="328"/>
      <c r="AB1264" s="328"/>
      <c r="AC1264" s="328"/>
      <c r="AD1264" s="328"/>
      <c r="AE1264" s="328"/>
      <c r="AF1264" s="328"/>
      <c r="AG1264" s="328"/>
      <c r="AH1264" s="322"/>
      <c r="AI1264" s="328"/>
      <c r="AJ1264" s="330" t="s">
        <v>143</v>
      </c>
      <c r="AK1264" s="328"/>
      <c r="AL1264" s="328"/>
      <c r="AM1264" s="210"/>
      <c r="AN1264" s="263"/>
      <c r="AO1264" s="263"/>
      <c r="AP1264" s="263"/>
      <c r="AQ1264" s="323"/>
      <c r="AR1264" s="323"/>
      <c r="AS1264" s="323"/>
      <c r="AT1264" s="323"/>
      <c r="AU1264" s="323"/>
      <c r="AV1264" s="323"/>
      <c r="AW1264" s="323"/>
      <c r="AX1264" s="323"/>
      <c r="AY1264" s="323"/>
      <c r="AZ1264" s="323"/>
    </row>
    <row r="1265" spans="1:52" s="61" customFormat="1" ht="15.75" hidden="1" customHeight="1" x14ac:dyDescent="0.25">
      <c r="A1265" s="281" t="str">
        <f>CONCATENATE(F1265,"-",C1265)</f>
        <v>393-008-047-00924</v>
      </c>
      <c r="B1265" s="261" t="str">
        <f>ТабТП[[#This Row],[Код ВЛ]]&amp;TRIM(ТабТП[[#This Row],[Наименование ТП]])</f>
        <v>393-008-047ТП 88-11 Т-1 Пионерский</v>
      </c>
      <c r="C1265" s="281" t="s">
        <v>1098</v>
      </c>
      <c r="D1265" s="196" t="s">
        <v>3975</v>
      </c>
      <c r="E1265" s="281" t="str">
        <f>INDEX(ТабЛЭП[],MATCH(ТабТП[Код ПС]&amp;TRIM(G1265),ТабЛЭП[Ключ],0),7)</f>
        <v>Y00075</v>
      </c>
      <c r="F1265" s="278" t="str">
        <f>INDEX(ТабЛЭП[],MATCH(ТабТП[Код ПС]&amp;TRIM(G1265),ТабЛЭП[Ключ],0),1)</f>
        <v>393-008-047</v>
      </c>
      <c r="G1265" s="303" t="s">
        <v>229</v>
      </c>
      <c r="H1265" s="280" t="str">
        <f>INDEX(ТабПС[],MATCH(I1265,Подстанции,0),1)</f>
        <v>393-008</v>
      </c>
      <c r="I1265" s="447" t="s">
        <v>247</v>
      </c>
      <c r="J1265" s="328"/>
      <c r="K1265" s="328"/>
      <c r="L1265" s="328"/>
      <c r="M1265" s="328"/>
      <c r="N1265" s="328"/>
      <c r="O1265" s="328"/>
      <c r="P1265" s="328"/>
      <c r="Q1265" s="328"/>
      <c r="R1265" s="328"/>
      <c r="S1265" s="328"/>
      <c r="T1265" s="328"/>
      <c r="U1265" s="328"/>
      <c r="V1265" s="328"/>
      <c r="W1265" s="328"/>
      <c r="X1265" s="328"/>
      <c r="Y1265" s="328"/>
      <c r="Z1265" s="328"/>
      <c r="AA1265" s="328"/>
      <c r="AB1265" s="328"/>
      <c r="AC1265" s="328"/>
      <c r="AD1265" s="328"/>
      <c r="AE1265" s="328"/>
      <c r="AF1265" s="328"/>
      <c r="AG1265" s="328"/>
      <c r="AH1265" s="322"/>
      <c r="AI1265" s="328"/>
      <c r="AJ1265" s="330" t="s">
        <v>143</v>
      </c>
      <c r="AK1265" s="328"/>
      <c r="AL1265" s="328"/>
      <c r="AM1265" s="210"/>
      <c r="AN1265" s="263"/>
      <c r="AO1265" s="263"/>
      <c r="AP1265" s="263"/>
      <c r="AQ1265" s="323"/>
      <c r="AR1265" s="323"/>
      <c r="AS1265" s="323"/>
      <c r="AT1265" s="323"/>
      <c r="AU1265" s="323"/>
      <c r="AV1265" s="323"/>
      <c r="AW1265" s="323"/>
      <c r="AX1265" s="323"/>
      <c r="AY1265" s="323"/>
      <c r="AZ1265" s="323"/>
    </row>
    <row r="1266" spans="1:52" s="61" customFormat="1" ht="15.75" hidden="1" customHeight="1" x14ac:dyDescent="0.25">
      <c r="A1266" s="281" t="str">
        <f>CONCATENATE(F1266,"-",C1266)</f>
        <v>393-008-047-00925</v>
      </c>
      <c r="B1266" s="261" t="str">
        <f>ТабТП[[#This Row],[Код ВЛ]]&amp;TRIM(ТабТП[[#This Row],[Наименование ТП]])</f>
        <v>393-008-047ТП 88-11 Т-2 Пионерский</v>
      </c>
      <c r="C1266" s="281" t="s">
        <v>1099</v>
      </c>
      <c r="D1266" s="196" t="s">
        <v>3976</v>
      </c>
      <c r="E1266" s="281" t="str">
        <f>INDEX(ТабЛЭП[],MATCH(ТабТП[Код ПС]&amp;TRIM(G1266),ТабЛЭП[Ключ],0),7)</f>
        <v>Y00075</v>
      </c>
      <c r="F1266" s="278" t="str">
        <f>INDEX(ТабЛЭП[],MATCH(ТабТП[Код ПС]&amp;TRIM(G1266),ТабЛЭП[Ключ],0),1)</f>
        <v>393-008-047</v>
      </c>
      <c r="G1266" s="303" t="s">
        <v>229</v>
      </c>
      <c r="H1266" s="57" t="str">
        <f>INDEX(ТабПС[],MATCH(I1266,Подстанции,0),1)</f>
        <v>393-008</v>
      </c>
      <c r="I1266" s="447" t="s">
        <v>247</v>
      </c>
      <c r="J1266" s="328"/>
      <c r="K1266" s="328"/>
      <c r="L1266" s="328"/>
      <c r="M1266" s="328"/>
      <c r="N1266" s="328"/>
      <c r="O1266" s="328"/>
      <c r="P1266" s="328"/>
      <c r="Q1266" s="328"/>
      <c r="R1266" s="328"/>
      <c r="S1266" s="328"/>
      <c r="T1266" s="328"/>
      <c r="U1266" s="328"/>
      <c r="V1266" s="328"/>
      <c r="W1266" s="328"/>
      <c r="X1266" s="328"/>
      <c r="Y1266" s="328"/>
      <c r="Z1266" s="328"/>
      <c r="AA1266" s="328"/>
      <c r="AB1266" s="328"/>
      <c r="AC1266" s="328"/>
      <c r="AD1266" s="328"/>
      <c r="AE1266" s="328"/>
      <c r="AF1266" s="328"/>
      <c r="AG1266" s="328"/>
      <c r="AH1266" s="322"/>
      <c r="AI1266" s="328"/>
      <c r="AJ1266" s="330" t="s">
        <v>143</v>
      </c>
      <c r="AK1266" s="328"/>
      <c r="AL1266" s="328"/>
      <c r="AM1266" s="210"/>
      <c r="AN1266" s="263"/>
      <c r="AO1266" s="263"/>
      <c r="AP1266" s="263"/>
      <c r="AQ1266" s="323"/>
      <c r="AR1266" s="323"/>
      <c r="AS1266" s="323"/>
      <c r="AT1266" s="323"/>
      <c r="AU1266" s="323"/>
      <c r="AV1266" s="323"/>
      <c r="AW1266" s="323"/>
      <c r="AX1266" s="323"/>
      <c r="AY1266" s="323"/>
      <c r="AZ1266" s="323"/>
    </row>
    <row r="1267" spans="1:52" s="61" customFormat="1" ht="15.75" hidden="1" customHeight="1" x14ac:dyDescent="0.25">
      <c r="A1267" s="281" t="str">
        <f>CONCATENATE(F1267,"-",C1267)</f>
        <v>393-008-047-00926</v>
      </c>
      <c r="B1267" s="261" t="str">
        <f>ТабТП[[#This Row],[Код ВЛ]]&amp;TRIM(ТабТП[[#This Row],[Наименование ТП]])</f>
        <v>393-008-047ТП 88-13 Т-1 Пионерский</v>
      </c>
      <c r="C1267" s="281" t="s">
        <v>1100</v>
      </c>
      <c r="D1267" s="196" t="s">
        <v>3977</v>
      </c>
      <c r="E1267" s="281" t="str">
        <f>INDEX(ТабЛЭП[],MATCH(ТабТП[Код ПС]&amp;TRIM(G1267),ТабЛЭП[Ключ],0),7)</f>
        <v>Y00075</v>
      </c>
      <c r="F1267" s="278" t="str">
        <f>INDEX(ТабЛЭП[],MATCH(ТабТП[Код ПС]&amp;TRIM(G1267),ТабЛЭП[Ключ],0),1)</f>
        <v>393-008-047</v>
      </c>
      <c r="G1267" s="303" t="s">
        <v>229</v>
      </c>
      <c r="H1267" s="57" t="str">
        <f>INDEX(ТабПС[],MATCH(I1267,Подстанции,0),1)</f>
        <v>393-008</v>
      </c>
      <c r="I1267" s="447" t="s">
        <v>247</v>
      </c>
      <c r="J1267" s="328"/>
      <c r="K1267" s="328"/>
      <c r="L1267" s="328"/>
      <c r="M1267" s="328"/>
      <c r="N1267" s="328"/>
      <c r="O1267" s="328"/>
      <c r="P1267" s="328"/>
      <c r="Q1267" s="328"/>
      <c r="R1267" s="328"/>
      <c r="S1267" s="328"/>
      <c r="T1267" s="328"/>
      <c r="U1267" s="328"/>
      <c r="V1267" s="328"/>
      <c r="W1267" s="328"/>
      <c r="X1267" s="328"/>
      <c r="Y1267" s="328"/>
      <c r="Z1267" s="328"/>
      <c r="AA1267" s="328"/>
      <c r="AB1267" s="328"/>
      <c r="AC1267" s="328"/>
      <c r="AD1267" s="328"/>
      <c r="AE1267" s="328"/>
      <c r="AF1267" s="328"/>
      <c r="AG1267" s="328"/>
      <c r="AH1267" s="322"/>
      <c r="AI1267" s="328"/>
      <c r="AJ1267" s="330" t="s">
        <v>143</v>
      </c>
      <c r="AK1267" s="328"/>
      <c r="AL1267" s="328"/>
      <c r="AM1267" s="210"/>
      <c r="AN1267" s="263"/>
      <c r="AO1267" s="263"/>
      <c r="AP1267" s="263"/>
      <c r="AQ1267" s="323"/>
      <c r="AR1267" s="323"/>
      <c r="AS1267" s="323"/>
      <c r="AT1267" s="323"/>
      <c r="AU1267" s="323"/>
      <c r="AV1267" s="323"/>
      <c r="AW1267" s="323"/>
      <c r="AX1267" s="323"/>
      <c r="AY1267" s="323"/>
      <c r="AZ1267" s="323"/>
    </row>
    <row r="1268" spans="1:52" s="61" customFormat="1" ht="15.75" hidden="1" customHeight="1" x14ac:dyDescent="0.25">
      <c r="A1268" s="281" t="str">
        <f>CONCATENATE(F1268,"-",C1268)</f>
        <v>393-008-047-00927</v>
      </c>
      <c r="B1268" s="261" t="str">
        <f>ТабТП[[#This Row],[Код ВЛ]]&amp;TRIM(ТабТП[[#This Row],[Наименование ТП]])</f>
        <v>393-008-047ТП 88-14 Т-1 Пионерский ИП Дукарец</v>
      </c>
      <c r="C1268" s="281" t="s">
        <v>1101</v>
      </c>
      <c r="D1268" s="196" t="s">
        <v>3978</v>
      </c>
      <c r="E1268" s="281" t="str">
        <f>INDEX(ТабЛЭП[],MATCH(ТабТП[Код ПС]&amp;TRIM(G1268),ТабЛЭП[Ключ],0),7)</f>
        <v>Y00075</v>
      </c>
      <c r="F1268" s="278" t="str">
        <f>INDEX(ТабЛЭП[],MATCH(ТабТП[Код ПС]&amp;TRIM(G1268),ТабЛЭП[Ключ],0),1)</f>
        <v>393-008-047</v>
      </c>
      <c r="G1268" s="303" t="s">
        <v>229</v>
      </c>
      <c r="H1268" s="57" t="str">
        <f>INDEX(ТабПС[],MATCH(I1268,Подстанции,0),1)</f>
        <v>393-008</v>
      </c>
      <c r="I1268" s="447" t="s">
        <v>247</v>
      </c>
      <c r="J1268" s="328"/>
      <c r="K1268" s="328"/>
      <c r="L1268" s="328"/>
      <c r="M1268" s="328"/>
      <c r="N1268" s="328"/>
      <c r="O1268" s="328"/>
      <c r="P1268" s="328"/>
      <c r="Q1268" s="328"/>
      <c r="R1268" s="328"/>
      <c r="S1268" s="328"/>
      <c r="T1268" s="328"/>
      <c r="U1268" s="328"/>
      <c r="V1268" s="328"/>
      <c r="W1268" s="328"/>
      <c r="X1268" s="328"/>
      <c r="Y1268" s="328"/>
      <c r="Z1268" s="328"/>
      <c r="AA1268" s="328"/>
      <c r="AB1268" s="328"/>
      <c r="AC1268" s="328"/>
      <c r="AD1268" s="328"/>
      <c r="AE1268" s="328"/>
      <c r="AF1268" s="328"/>
      <c r="AG1268" s="328"/>
      <c r="AH1268" s="322"/>
      <c r="AI1268" s="328"/>
      <c r="AJ1268" s="330" t="s">
        <v>143</v>
      </c>
      <c r="AK1268" s="328"/>
      <c r="AL1268" s="328"/>
      <c r="AM1268" s="210"/>
      <c r="AN1268" s="263"/>
      <c r="AO1268" s="263"/>
      <c r="AP1268" s="263"/>
      <c r="AQ1268" s="323"/>
      <c r="AR1268" s="323"/>
      <c r="AS1268" s="323"/>
      <c r="AT1268" s="323"/>
      <c r="AU1268" s="323"/>
      <c r="AV1268" s="323"/>
      <c r="AW1268" s="323"/>
      <c r="AX1268" s="323"/>
      <c r="AY1268" s="323"/>
      <c r="AZ1268" s="323"/>
    </row>
    <row r="1269" spans="1:52" s="61" customFormat="1" ht="15.75" hidden="1" customHeight="1" x14ac:dyDescent="0.25">
      <c r="A1269" s="281" t="str">
        <f>CONCATENATE(F1269,"-",C1269)</f>
        <v>393-008-047-00928</v>
      </c>
      <c r="B1269" s="261" t="str">
        <f>ТабТП[[#This Row],[Код ВЛ]]&amp;TRIM(ТабТП[[#This Row],[Наименование ТП]])</f>
        <v>393-008-047ТП 88-17 Т-1 Адм.г.Пионерский аб</v>
      </c>
      <c r="C1269" s="281" t="s">
        <v>1102</v>
      </c>
      <c r="D1269" s="196" t="s">
        <v>3979</v>
      </c>
      <c r="E1269" s="281" t="str">
        <f>INDEX(ТабЛЭП[],MATCH(ТабТП[Код ПС]&amp;TRIM(G1269),ТабЛЭП[Ключ],0),7)</f>
        <v>Y00075</v>
      </c>
      <c r="F1269" s="278" t="str">
        <f>INDEX(ТабЛЭП[],MATCH(ТабТП[Код ПС]&amp;TRIM(G1269),ТабЛЭП[Ключ],0),1)</f>
        <v>393-008-047</v>
      </c>
      <c r="G1269" s="303" t="s">
        <v>229</v>
      </c>
      <c r="H1269" s="280" t="str">
        <f>INDEX(ТабПС[],MATCH(I1269,Подстанции,0),1)</f>
        <v>393-008</v>
      </c>
      <c r="I1269" s="447" t="s">
        <v>247</v>
      </c>
      <c r="J1269" s="328"/>
      <c r="K1269" s="328"/>
      <c r="L1269" s="328"/>
      <c r="M1269" s="328"/>
      <c r="N1269" s="328"/>
      <c r="O1269" s="328"/>
      <c r="P1269" s="328"/>
      <c r="Q1269" s="328"/>
      <c r="R1269" s="328"/>
      <c r="S1269" s="328"/>
      <c r="T1269" s="328"/>
      <c r="U1269" s="328"/>
      <c r="V1269" s="328"/>
      <c r="W1269" s="328"/>
      <c r="X1269" s="328"/>
      <c r="Y1269" s="328"/>
      <c r="Z1269" s="328"/>
      <c r="AA1269" s="328"/>
      <c r="AB1269" s="328"/>
      <c r="AC1269" s="328"/>
      <c r="AD1269" s="328"/>
      <c r="AE1269" s="328"/>
      <c r="AF1269" s="328"/>
      <c r="AG1269" s="328"/>
      <c r="AH1269" s="322"/>
      <c r="AI1269" s="328"/>
      <c r="AJ1269" s="420" t="s">
        <v>143</v>
      </c>
      <c r="AK1269" s="328"/>
      <c r="AL1269" s="328"/>
      <c r="AM1269" s="210"/>
      <c r="AN1269" s="263"/>
      <c r="AO1269" s="263"/>
      <c r="AP1269" s="263"/>
      <c r="AQ1269" s="323"/>
      <c r="AR1269" s="323"/>
      <c r="AS1269" s="323"/>
      <c r="AT1269" s="323"/>
      <c r="AU1269" s="323"/>
      <c r="AV1269" s="323"/>
      <c r="AW1269" s="323"/>
      <c r="AX1269" s="323"/>
      <c r="AY1269" s="323"/>
      <c r="AZ1269" s="323"/>
    </row>
    <row r="1270" spans="1:52" s="61" customFormat="1" ht="15.75" hidden="1" customHeight="1" x14ac:dyDescent="0.25">
      <c r="A1270" s="281" t="str">
        <f>CONCATENATE(F1270,"-",C1270)</f>
        <v>393-008-047-00929</v>
      </c>
      <c r="B1270" s="261" t="str">
        <f>ТабТП[[#This Row],[Код ВЛ]]&amp;TRIM(ТабТП[[#This Row],[Наименование ТП]])</f>
        <v>393-008-047ТП 88-17 Т-1 Пионерский</v>
      </c>
      <c r="C1270" s="281" t="s">
        <v>1103</v>
      </c>
      <c r="D1270" s="196" t="s">
        <v>3980</v>
      </c>
      <c r="E1270" s="281" t="str">
        <f>INDEX(ТабЛЭП[],MATCH(ТабТП[Код ПС]&amp;TRIM(G1270),ТабЛЭП[Ключ],0),7)</f>
        <v>Y00075</v>
      </c>
      <c r="F1270" s="278" t="str">
        <f>INDEX(ТабЛЭП[],MATCH(ТабТП[Код ПС]&amp;TRIM(G1270),ТабЛЭП[Ключ],0),1)</f>
        <v>393-008-047</v>
      </c>
      <c r="G1270" s="303" t="s">
        <v>229</v>
      </c>
      <c r="H1270" s="189" t="str">
        <f>INDEX(ТабПС[],MATCH(I1270,Подстанции,0),1)</f>
        <v>393-008</v>
      </c>
      <c r="I1270" s="447" t="s">
        <v>247</v>
      </c>
      <c r="J1270" s="328"/>
      <c r="K1270" s="328"/>
      <c r="L1270" s="328"/>
      <c r="M1270" s="328"/>
      <c r="N1270" s="328"/>
      <c r="O1270" s="328"/>
      <c r="P1270" s="328"/>
      <c r="Q1270" s="328"/>
      <c r="R1270" s="328"/>
      <c r="S1270" s="328"/>
      <c r="T1270" s="328"/>
      <c r="U1270" s="328"/>
      <c r="V1270" s="328"/>
      <c r="W1270" s="328"/>
      <c r="X1270" s="328"/>
      <c r="Y1270" s="328"/>
      <c r="Z1270" s="328"/>
      <c r="AA1270" s="328"/>
      <c r="AB1270" s="328"/>
      <c r="AC1270" s="328"/>
      <c r="AD1270" s="328"/>
      <c r="AE1270" s="328"/>
      <c r="AF1270" s="328"/>
      <c r="AG1270" s="328"/>
      <c r="AH1270" s="322"/>
      <c r="AI1270" s="328"/>
      <c r="AJ1270" s="420" t="s">
        <v>143</v>
      </c>
      <c r="AK1270" s="328"/>
      <c r="AL1270" s="328"/>
      <c r="AM1270" s="210"/>
      <c r="AN1270" s="263"/>
      <c r="AO1270" s="263"/>
      <c r="AP1270" s="263"/>
      <c r="AQ1270" s="323"/>
      <c r="AR1270" s="323"/>
      <c r="AS1270" s="323"/>
      <c r="AT1270" s="323"/>
      <c r="AU1270" s="323"/>
      <c r="AV1270" s="323"/>
      <c r="AW1270" s="323"/>
      <c r="AX1270" s="323"/>
      <c r="AY1270" s="323"/>
      <c r="AZ1270" s="323"/>
    </row>
    <row r="1271" spans="1:52" s="61" customFormat="1" ht="15.75" hidden="1" customHeight="1" x14ac:dyDescent="0.25">
      <c r="A1271" s="281" t="str">
        <f>CONCATENATE(F1271,"-",C1271)</f>
        <v>393-008-047-00930</v>
      </c>
      <c r="B1271" s="261" t="str">
        <f>ТабТП[[#This Row],[Код ВЛ]]&amp;TRIM(ТабТП[[#This Row],[Наименование ТП]])</f>
        <v>393-008-047ТП В-22</v>
      </c>
      <c r="C1271" s="281" t="s">
        <v>1104</v>
      </c>
      <c r="D1271" s="196" t="s">
        <v>3981</v>
      </c>
      <c r="E1271" s="281" t="str">
        <f>INDEX(ТабЛЭП[],MATCH(ТабТП[Код ПС]&amp;TRIM(G1271),ТабЛЭП[Ключ],0),7)</f>
        <v>Y00075</v>
      </c>
      <c r="F1271" s="278" t="str">
        <f>INDEX(ТабЛЭП[],MATCH(ТабТП[Код ПС]&amp;TRIM(G1271),ТабЛЭП[Ключ],0),1)</f>
        <v>393-008-047</v>
      </c>
      <c r="G1271" s="303" t="s">
        <v>229</v>
      </c>
      <c r="H1271" s="258" t="str">
        <f>INDEX(ТабПС[],MATCH(I1271,Подстанции,0),1)</f>
        <v>393-008</v>
      </c>
      <c r="I1271" s="447" t="s">
        <v>247</v>
      </c>
      <c r="J1271" s="328"/>
      <c r="K1271" s="328"/>
      <c r="L1271" s="328"/>
      <c r="M1271" s="328"/>
      <c r="N1271" s="328"/>
      <c r="O1271" s="328"/>
      <c r="P1271" s="328"/>
      <c r="Q1271" s="328"/>
      <c r="R1271" s="328"/>
      <c r="S1271" s="328"/>
      <c r="T1271" s="328"/>
      <c r="U1271" s="328"/>
      <c r="V1271" s="328"/>
      <c r="W1271" s="328"/>
      <c r="X1271" s="328"/>
      <c r="Y1271" s="328"/>
      <c r="Z1271" s="328"/>
      <c r="AA1271" s="328"/>
      <c r="AB1271" s="328"/>
      <c r="AC1271" s="328"/>
      <c r="AD1271" s="328"/>
      <c r="AE1271" s="328"/>
      <c r="AF1271" s="328"/>
      <c r="AG1271" s="328"/>
      <c r="AH1271" s="322"/>
      <c r="AI1271" s="328"/>
      <c r="AJ1271" s="330" t="s">
        <v>143</v>
      </c>
      <c r="AK1271" s="328"/>
      <c r="AL1271" s="328"/>
      <c r="AM1271" s="210"/>
      <c r="AN1271" s="263"/>
      <c r="AO1271" s="263"/>
      <c r="AP1271" s="263"/>
      <c r="AQ1271" s="323"/>
      <c r="AR1271" s="323"/>
      <c r="AS1271" s="323"/>
      <c r="AT1271" s="323"/>
      <c r="AU1271" s="323"/>
      <c r="AV1271" s="323"/>
      <c r="AW1271" s="323"/>
      <c r="AX1271" s="323"/>
      <c r="AY1271" s="323"/>
      <c r="AZ1271" s="323"/>
    </row>
    <row r="1272" spans="1:52" s="61" customFormat="1" ht="15.75" hidden="1" customHeight="1" x14ac:dyDescent="0.25">
      <c r="A1272" s="281" t="str">
        <f>CONCATENATE(F1272,"-",C1272)</f>
        <v>393-008-047-00931</v>
      </c>
      <c r="B1272" s="261" t="str">
        <f>ТабТП[[#This Row],[Код ВЛ]]&amp;TRIM(ТабТП[[#This Row],[Наименование ТП]])</f>
        <v>393-008-047ТП В-66 1С ОООЭмберЛэндКомпани</v>
      </c>
      <c r="C1272" s="281" t="s">
        <v>1105</v>
      </c>
      <c r="D1272" s="196" t="s">
        <v>3982</v>
      </c>
      <c r="E1272" s="281" t="str">
        <f>INDEX(ТабЛЭП[],MATCH(ТабТП[Код ПС]&amp;TRIM(G1272),ТабЛЭП[Ключ],0),7)</f>
        <v>Y00075</v>
      </c>
      <c r="F1272" s="278" t="str">
        <f>INDEX(ТабЛЭП[],MATCH(ТабТП[Код ПС]&amp;TRIM(G1272),ТабЛЭП[Ключ],0),1)</f>
        <v>393-008-047</v>
      </c>
      <c r="G1272" s="303" t="s">
        <v>229</v>
      </c>
      <c r="H1272" s="280" t="str">
        <f>INDEX(ТабПС[],MATCH(I1272,Подстанции,0),1)</f>
        <v>393-008</v>
      </c>
      <c r="I1272" s="447" t="s">
        <v>247</v>
      </c>
      <c r="J1272" s="328"/>
      <c r="K1272" s="328"/>
      <c r="L1272" s="328"/>
      <c r="M1272" s="328"/>
      <c r="N1272" s="328"/>
      <c r="O1272" s="328"/>
      <c r="P1272" s="328"/>
      <c r="Q1272" s="328"/>
      <c r="R1272" s="328"/>
      <c r="S1272" s="328"/>
      <c r="T1272" s="328"/>
      <c r="U1272" s="328"/>
      <c r="V1272" s="328"/>
      <c r="W1272" s="328"/>
      <c r="X1272" s="328"/>
      <c r="Y1272" s="328"/>
      <c r="Z1272" s="328"/>
      <c r="AA1272" s="328"/>
      <c r="AB1272" s="328"/>
      <c r="AC1272" s="328"/>
      <c r="AD1272" s="328"/>
      <c r="AE1272" s="328"/>
      <c r="AF1272" s="328"/>
      <c r="AG1272" s="328"/>
      <c r="AH1272" s="322"/>
      <c r="AI1272" s="328"/>
      <c r="AJ1272" s="330" t="s">
        <v>143</v>
      </c>
      <c r="AK1272" s="328"/>
      <c r="AL1272" s="328"/>
      <c r="AM1272" s="210"/>
      <c r="AN1272" s="263"/>
      <c r="AO1272" s="263"/>
      <c r="AP1272" s="263"/>
      <c r="AQ1272" s="323"/>
      <c r="AR1272" s="323"/>
      <c r="AS1272" s="323"/>
      <c r="AT1272" s="323"/>
      <c r="AU1272" s="323"/>
      <c r="AV1272" s="323"/>
      <c r="AW1272" s="323"/>
      <c r="AX1272" s="323"/>
      <c r="AY1272" s="323"/>
      <c r="AZ1272" s="323"/>
    </row>
    <row r="1273" spans="1:52" s="61" customFormat="1" ht="15.75" hidden="1" customHeight="1" x14ac:dyDescent="0.25">
      <c r="A1273" s="281" t="str">
        <f>CONCATENATE(F1273,"-",C1273)</f>
        <v>393-008-047-00932</v>
      </c>
      <c r="B1273" s="261" t="str">
        <f>ТабТП[[#This Row],[Код ВЛ]]&amp;TRIM(ТабТП[[#This Row],[Наименование ТП]])</f>
        <v>393-008-047ТП В-67 1с</v>
      </c>
      <c r="C1273" s="281" t="s">
        <v>1106</v>
      </c>
      <c r="D1273" s="196" t="s">
        <v>3983</v>
      </c>
      <c r="E1273" s="281" t="str">
        <f>INDEX(ТабЛЭП[],MATCH(ТабТП[Код ПС]&amp;TRIM(G1273),ТабЛЭП[Ключ],0),7)</f>
        <v>Y00075</v>
      </c>
      <c r="F1273" s="278" t="str">
        <f>INDEX(ТабЛЭП[],MATCH(ТабТП[Код ПС]&amp;TRIM(G1273),ТабЛЭП[Ключ],0),1)</f>
        <v>393-008-047</v>
      </c>
      <c r="G1273" s="303" t="s">
        <v>229</v>
      </c>
      <c r="H1273" s="280" t="str">
        <f>INDEX(ТабПС[],MATCH(I1273,Подстанции,0),1)</f>
        <v>393-008</v>
      </c>
      <c r="I1273" s="447" t="s">
        <v>247</v>
      </c>
      <c r="J1273" s="308"/>
      <c r="K1273" s="328"/>
      <c r="L1273" s="328"/>
      <c r="M1273" s="328"/>
      <c r="N1273" s="328"/>
      <c r="O1273" s="328"/>
      <c r="P1273" s="328"/>
      <c r="Q1273" s="328"/>
      <c r="R1273" s="328"/>
      <c r="S1273" s="328"/>
      <c r="T1273" s="328"/>
      <c r="U1273" s="328"/>
      <c r="V1273" s="308"/>
      <c r="W1273" s="328"/>
      <c r="X1273" s="328"/>
      <c r="Y1273" s="328"/>
      <c r="Z1273" s="328"/>
      <c r="AA1273" s="328"/>
      <c r="AB1273" s="328"/>
      <c r="AC1273" s="308"/>
      <c r="AD1273" s="328"/>
      <c r="AE1273" s="328"/>
      <c r="AF1273" s="328"/>
      <c r="AG1273" s="328"/>
      <c r="AH1273" s="322"/>
      <c r="AI1273" s="328"/>
      <c r="AJ1273" s="330" t="s">
        <v>143</v>
      </c>
      <c r="AK1273" s="328"/>
      <c r="AL1273" s="328"/>
      <c r="AM1273" s="210"/>
      <c r="AN1273" s="263"/>
      <c r="AO1273" s="263"/>
      <c r="AP1273" s="263"/>
      <c r="AQ1273" s="323"/>
      <c r="AR1273" s="323"/>
      <c r="AS1273" s="323"/>
      <c r="AT1273" s="323"/>
      <c r="AU1273" s="323"/>
      <c r="AV1273" s="323"/>
      <c r="AW1273" s="323"/>
      <c r="AX1273" s="323"/>
      <c r="AY1273" s="323"/>
      <c r="AZ1273" s="323"/>
    </row>
    <row r="1274" spans="1:52" s="61" customFormat="1" ht="15.75" hidden="1" customHeight="1" x14ac:dyDescent="0.25">
      <c r="A1274" s="197" t="str">
        <f>CONCATENATE(F1274,"-",C1274)</f>
        <v>393-008-048-00933</v>
      </c>
      <c r="B1274" s="261" t="str">
        <f>ТабТП[[#This Row],[Код ВЛ]]&amp;TRIM(ТабТП[[#This Row],[Наименование ТП]])</f>
        <v>393-008-048ТП 117-01Зеленый Гай в/ч 45686А</v>
      </c>
      <c r="C1274" s="197" t="s">
        <v>1107</v>
      </c>
      <c r="D1274" s="198" t="s">
        <v>3984</v>
      </c>
      <c r="E1274" s="206" t="str">
        <f>INDEX(ТабЛЭП[],MATCH(ТабТП[Код ПС]&amp;TRIM(G1274),ТабЛЭП[Ключ],0),7)</f>
        <v>Y00076</v>
      </c>
      <c r="F1274" s="278" t="str">
        <f>INDEX(ТабЛЭП[],MATCH(ТабТП[Код ПС]&amp;TRIM(G1274),ТабЛЭП[Ключ],0),1)</f>
        <v>393-008-048</v>
      </c>
      <c r="G1274" s="303" t="s">
        <v>227</v>
      </c>
      <c r="H1274" s="280" t="str">
        <f>INDEX(ТабПС[],MATCH(I1274,Подстанции,0),1)</f>
        <v>393-008</v>
      </c>
      <c r="I1274" s="447" t="s">
        <v>247</v>
      </c>
      <c r="J1274" s="328"/>
      <c r="K1274" s="328"/>
      <c r="L1274" s="328"/>
      <c r="M1274" s="328"/>
      <c r="N1274" s="328"/>
      <c r="O1274" s="328"/>
      <c r="P1274" s="328"/>
      <c r="Q1274" s="328"/>
      <c r="R1274" s="328"/>
      <c r="S1274" s="328"/>
      <c r="T1274" s="328"/>
      <c r="U1274" s="328"/>
      <c r="V1274" s="328"/>
      <c r="W1274" s="328"/>
      <c r="X1274" s="328"/>
      <c r="Y1274" s="328"/>
      <c r="Z1274" s="328"/>
      <c r="AA1274" s="328"/>
      <c r="AB1274" s="328"/>
      <c r="AC1274" s="328"/>
      <c r="AD1274" s="328"/>
      <c r="AE1274" s="328"/>
      <c r="AF1274" s="328"/>
      <c r="AG1274" s="328"/>
      <c r="AH1274" s="322"/>
      <c r="AI1274" s="328"/>
      <c r="AJ1274" s="420" t="s">
        <v>143</v>
      </c>
      <c r="AK1274" s="328"/>
      <c r="AL1274" s="328"/>
      <c r="AM1274" s="210"/>
      <c r="AN1274" s="263"/>
      <c r="AO1274" s="263"/>
      <c r="AP1274" s="263"/>
      <c r="AQ1274" s="323"/>
      <c r="AR1274" s="323"/>
      <c r="AS1274" s="323"/>
      <c r="AT1274" s="323"/>
      <c r="AU1274" s="323"/>
      <c r="AV1274" s="323"/>
      <c r="AW1274" s="323"/>
      <c r="AX1274" s="323"/>
      <c r="AY1274" s="323"/>
      <c r="AZ1274" s="323"/>
    </row>
    <row r="1275" spans="1:52" s="61" customFormat="1" ht="15.75" hidden="1" customHeight="1" x14ac:dyDescent="0.25">
      <c r="A1275" s="197" t="str">
        <f>CONCATENATE(F1275,"-",C1275)</f>
        <v>393-008-048-00934</v>
      </c>
      <c r="B1275" s="261" t="str">
        <f>ТабТП[[#This Row],[Код ВЛ]]&amp;TRIM(ТабТП[[#This Row],[Наименование ТП]])</f>
        <v>393-008-048ТП 117-02 Зеленый Гай в/ч 45686А</v>
      </c>
      <c r="C1275" s="197" t="s">
        <v>1108</v>
      </c>
      <c r="D1275" s="198" t="s">
        <v>3985</v>
      </c>
      <c r="E1275" s="206" t="str">
        <f>INDEX(ТабЛЭП[],MATCH(ТабТП[Код ПС]&amp;TRIM(G1275),ТабЛЭП[Ключ],0),7)</f>
        <v>Y00076</v>
      </c>
      <c r="F1275" s="278" t="str">
        <f>INDEX(ТабЛЭП[],MATCH(ТабТП[Код ПС]&amp;TRIM(G1275),ТабЛЭП[Ключ],0),1)</f>
        <v>393-008-048</v>
      </c>
      <c r="G1275" s="303" t="s">
        <v>227</v>
      </c>
      <c r="H1275" s="280" t="str">
        <f>INDEX(ТабПС[],MATCH(I1275,Подстанции,0),1)</f>
        <v>393-008</v>
      </c>
      <c r="I1275" s="447" t="s">
        <v>247</v>
      </c>
      <c r="J1275" s="328"/>
      <c r="K1275" s="328"/>
      <c r="L1275" s="328"/>
      <c r="M1275" s="328"/>
      <c r="N1275" s="328"/>
      <c r="O1275" s="328"/>
      <c r="P1275" s="328"/>
      <c r="Q1275" s="328"/>
      <c r="R1275" s="328"/>
      <c r="S1275" s="328"/>
      <c r="T1275" s="328"/>
      <c r="U1275" s="328"/>
      <c r="V1275" s="328"/>
      <c r="W1275" s="328"/>
      <c r="X1275" s="328"/>
      <c r="Y1275" s="328"/>
      <c r="Z1275" s="328"/>
      <c r="AA1275" s="328"/>
      <c r="AB1275" s="328"/>
      <c r="AC1275" s="328"/>
      <c r="AD1275" s="328"/>
      <c r="AE1275" s="328"/>
      <c r="AF1275" s="328"/>
      <c r="AG1275" s="328"/>
      <c r="AH1275" s="322"/>
      <c r="AI1275" s="328"/>
      <c r="AJ1275" s="420" t="s">
        <v>143</v>
      </c>
      <c r="AK1275" s="328"/>
      <c r="AL1275" s="328"/>
      <c r="AM1275" s="210"/>
      <c r="AN1275" s="263"/>
      <c r="AO1275" s="263"/>
      <c r="AP1275" s="263"/>
      <c r="AQ1275" s="323"/>
      <c r="AR1275" s="323"/>
      <c r="AS1275" s="323"/>
      <c r="AT1275" s="323"/>
      <c r="AU1275" s="323"/>
      <c r="AV1275" s="323"/>
      <c r="AW1275" s="323"/>
      <c r="AX1275" s="323"/>
      <c r="AY1275" s="323"/>
      <c r="AZ1275" s="323"/>
    </row>
    <row r="1276" spans="1:52" s="61" customFormat="1" ht="15.75" hidden="1" customHeight="1" x14ac:dyDescent="0.25">
      <c r="A1276" s="197" t="str">
        <f>CONCATENATE(F1276,"-",C1276)</f>
        <v>393-008-048-00935</v>
      </c>
      <c r="B1276" s="261" t="str">
        <f>ТабТП[[#This Row],[Код ВЛ]]&amp;TRIM(ТабТП[[#This Row],[Наименование ТП]])</f>
        <v>393-008-048ТП 258-01 Т-1 Романово</v>
      </c>
      <c r="C1276" s="197" t="s">
        <v>1109</v>
      </c>
      <c r="D1276" s="198" t="s">
        <v>3986</v>
      </c>
      <c r="E1276" s="206" t="str">
        <f>INDEX(ТабЛЭП[],MATCH(ТабТП[Код ПС]&amp;TRIM(G1276),ТабЛЭП[Ключ],0),7)</f>
        <v>Y00076</v>
      </c>
      <c r="F1276" s="278" t="str">
        <f>INDEX(ТабЛЭП[],MATCH(ТабТП[Код ПС]&amp;TRIM(G1276),ТабЛЭП[Ключ],0),1)</f>
        <v>393-008-048</v>
      </c>
      <c r="G1276" s="303" t="s">
        <v>227</v>
      </c>
      <c r="H1276" s="280" t="str">
        <f>INDEX(ТабПС[],MATCH(I1276,Подстанции,0),1)</f>
        <v>393-008</v>
      </c>
      <c r="I1276" s="447" t="s">
        <v>247</v>
      </c>
      <c r="J1276" s="328"/>
      <c r="K1276" s="328"/>
      <c r="L1276" s="328"/>
      <c r="M1276" s="328"/>
      <c r="N1276" s="328"/>
      <c r="O1276" s="328"/>
      <c r="P1276" s="328"/>
      <c r="Q1276" s="328"/>
      <c r="R1276" s="328"/>
      <c r="S1276" s="328"/>
      <c r="T1276" s="328"/>
      <c r="U1276" s="328"/>
      <c r="V1276" s="328"/>
      <c r="W1276" s="328"/>
      <c r="X1276" s="328"/>
      <c r="Y1276" s="328"/>
      <c r="Z1276" s="328"/>
      <c r="AA1276" s="328"/>
      <c r="AB1276" s="328"/>
      <c r="AC1276" s="328"/>
      <c r="AD1276" s="328"/>
      <c r="AE1276" s="328"/>
      <c r="AF1276" s="328"/>
      <c r="AG1276" s="328"/>
      <c r="AH1276" s="322"/>
      <c r="AI1276" s="328"/>
      <c r="AJ1276" s="420" t="s">
        <v>143</v>
      </c>
      <c r="AK1276" s="328"/>
      <c r="AL1276" s="328"/>
      <c r="AM1276" s="210"/>
      <c r="AN1276" s="263"/>
      <c r="AO1276" s="263"/>
      <c r="AP1276" s="263"/>
      <c r="AQ1276" s="323"/>
      <c r="AR1276" s="323"/>
      <c r="AS1276" s="323"/>
      <c r="AT1276" s="323"/>
      <c r="AU1276" s="323"/>
      <c r="AV1276" s="323"/>
      <c r="AW1276" s="323"/>
      <c r="AX1276" s="323"/>
      <c r="AY1276" s="323"/>
      <c r="AZ1276" s="323"/>
    </row>
    <row r="1277" spans="1:52" s="61" customFormat="1" ht="15.75" hidden="1" customHeight="1" x14ac:dyDescent="0.25">
      <c r="A1277" s="197" t="str">
        <f>CONCATENATE(F1277,"-",C1277)</f>
        <v>393-008-048-00936</v>
      </c>
      <c r="B1277" s="261" t="str">
        <f>ТабТП[[#This Row],[Код ВЛ]]&amp;TRIM(ТабТП[[#This Row],[Наименование ТП]])</f>
        <v>393-008-048ТП 258-02 Романово</v>
      </c>
      <c r="C1277" s="197" t="s">
        <v>1110</v>
      </c>
      <c r="D1277" s="198" t="s">
        <v>3987</v>
      </c>
      <c r="E1277" s="206" t="str">
        <f>INDEX(ТабЛЭП[],MATCH(ТабТП[Код ПС]&amp;TRIM(G1277),ТабЛЭП[Ключ],0),7)</f>
        <v>Y00076</v>
      </c>
      <c r="F1277" s="8" t="str">
        <f>INDEX(ТабЛЭП[],MATCH(ТабТП[Код ПС]&amp;TRIM(G1277),ТабЛЭП[Ключ],0),1)</f>
        <v>393-008-048</v>
      </c>
      <c r="G1277" s="303" t="s">
        <v>227</v>
      </c>
      <c r="H1277" s="57" t="str">
        <f>INDEX(ТабПС[],MATCH(I1277,Подстанции,0),1)</f>
        <v>393-008</v>
      </c>
      <c r="I1277" s="447" t="s">
        <v>247</v>
      </c>
      <c r="J1277" s="328"/>
      <c r="K1277" s="328"/>
      <c r="L1277" s="328"/>
      <c r="M1277" s="328"/>
      <c r="N1277" s="328"/>
      <c r="O1277" s="328"/>
      <c r="P1277" s="328"/>
      <c r="Q1277" s="328"/>
      <c r="R1277" s="328"/>
      <c r="S1277" s="328"/>
      <c r="T1277" s="328"/>
      <c r="U1277" s="328"/>
      <c r="V1277" s="328"/>
      <c r="W1277" s="328"/>
      <c r="X1277" s="328"/>
      <c r="Y1277" s="328"/>
      <c r="Z1277" s="328"/>
      <c r="AA1277" s="328"/>
      <c r="AB1277" s="328"/>
      <c r="AC1277" s="328"/>
      <c r="AD1277" s="328"/>
      <c r="AE1277" s="328"/>
      <c r="AF1277" s="328"/>
      <c r="AG1277" s="328"/>
      <c r="AH1277" s="322"/>
      <c r="AI1277" s="328"/>
      <c r="AJ1277" s="330" t="s">
        <v>143</v>
      </c>
      <c r="AK1277" s="328"/>
      <c r="AL1277" s="328"/>
      <c r="AM1277" s="210"/>
      <c r="AN1277" s="263"/>
      <c r="AO1277" s="263"/>
      <c r="AP1277" s="263"/>
      <c r="AQ1277" s="323"/>
      <c r="AR1277" s="323"/>
      <c r="AS1277" s="323"/>
      <c r="AT1277" s="323"/>
      <c r="AU1277" s="323"/>
      <c r="AV1277" s="323"/>
      <c r="AW1277" s="323"/>
      <c r="AX1277" s="323"/>
      <c r="AY1277" s="323"/>
      <c r="AZ1277" s="323"/>
    </row>
    <row r="1278" spans="1:52" s="61" customFormat="1" ht="15.75" hidden="1" customHeight="1" x14ac:dyDescent="0.25">
      <c r="A1278" s="197" t="str">
        <f>CONCATENATE(F1278,"-",C1278)</f>
        <v>393-008-048-00937</v>
      </c>
      <c r="B1278" s="261" t="str">
        <f>ТабТП[[#This Row],[Код ВЛ]]&amp;TRIM(ТабТП[[#This Row],[Наименование ТП]])</f>
        <v>393-008-048ТП 258-03 Романово</v>
      </c>
      <c r="C1278" s="197" t="s">
        <v>1111</v>
      </c>
      <c r="D1278" s="198" t="s">
        <v>3988</v>
      </c>
      <c r="E1278" s="206" t="str">
        <f>INDEX(ТабЛЭП[],MATCH(ТабТП[Код ПС]&amp;TRIM(G1278),ТабЛЭП[Ключ],0),7)</f>
        <v>Y00076</v>
      </c>
      <c r="F1278" s="278" t="str">
        <f>INDEX(ТабЛЭП[],MATCH(ТабТП[Код ПС]&amp;TRIM(G1278),ТабЛЭП[Ключ],0),1)</f>
        <v>393-008-048</v>
      </c>
      <c r="G1278" s="303" t="s">
        <v>227</v>
      </c>
      <c r="H1278" s="57" t="str">
        <f>INDEX(ТабПС[],MATCH(I1278,Подстанции,0),1)</f>
        <v>393-008</v>
      </c>
      <c r="I1278" s="447" t="s">
        <v>247</v>
      </c>
      <c r="J1278" s="328"/>
      <c r="K1278" s="328"/>
      <c r="L1278" s="328"/>
      <c r="M1278" s="328"/>
      <c r="N1278" s="328"/>
      <c r="O1278" s="328"/>
      <c r="P1278" s="328"/>
      <c r="Q1278" s="328"/>
      <c r="R1278" s="328"/>
      <c r="S1278" s="328"/>
      <c r="T1278" s="328"/>
      <c r="U1278" s="328"/>
      <c r="V1278" s="328"/>
      <c r="W1278" s="328"/>
      <c r="X1278" s="328"/>
      <c r="Y1278" s="328"/>
      <c r="Z1278" s="328"/>
      <c r="AA1278" s="328"/>
      <c r="AB1278" s="328"/>
      <c r="AC1278" s="328"/>
      <c r="AD1278" s="328"/>
      <c r="AE1278" s="328"/>
      <c r="AF1278" s="328"/>
      <c r="AG1278" s="328"/>
      <c r="AH1278" s="322"/>
      <c r="AI1278" s="328"/>
      <c r="AJ1278" s="420" t="s">
        <v>143</v>
      </c>
      <c r="AK1278" s="328"/>
      <c r="AL1278" s="328"/>
      <c r="AM1278" s="210"/>
      <c r="AN1278" s="263"/>
      <c r="AO1278" s="263"/>
      <c r="AP1278" s="263"/>
      <c r="AQ1278" s="323"/>
      <c r="AR1278" s="323"/>
      <c r="AS1278" s="323"/>
      <c r="AT1278" s="323"/>
      <c r="AU1278" s="323"/>
      <c r="AV1278" s="323"/>
      <c r="AW1278" s="323"/>
      <c r="AX1278" s="323"/>
      <c r="AY1278" s="323"/>
      <c r="AZ1278" s="323"/>
    </row>
    <row r="1279" spans="1:52" s="61" customFormat="1" ht="15.75" hidden="1" customHeight="1" x14ac:dyDescent="0.25">
      <c r="A1279" s="197" t="str">
        <f>CONCATENATE(F1279,"-",C1279)</f>
        <v>393-008-048-00938</v>
      </c>
      <c r="B1279" s="261" t="str">
        <f>ТабТП[[#This Row],[Код ВЛ]]&amp;TRIM(ТабТП[[#This Row],[Наименование ТП]])</f>
        <v>393-008-048ТП 258-04 Романово</v>
      </c>
      <c r="C1279" s="197" t="s">
        <v>1112</v>
      </c>
      <c r="D1279" s="198" t="s">
        <v>3989</v>
      </c>
      <c r="E1279" s="206" t="str">
        <f>INDEX(ТабЛЭП[],MATCH(ТабТП[Код ПС]&amp;TRIM(G1279),ТабЛЭП[Ключ],0),7)</f>
        <v>Y00076</v>
      </c>
      <c r="F1279" s="8" t="str">
        <f>INDEX(ТабЛЭП[],MATCH(ТабТП[Код ПС]&amp;TRIM(G1279),ТабЛЭП[Ключ],0),1)</f>
        <v>393-008-048</v>
      </c>
      <c r="G1279" s="303" t="s">
        <v>227</v>
      </c>
      <c r="H1279" s="57" t="str">
        <f>INDEX(ТабПС[],MATCH(I1279,Подстанции,0),1)</f>
        <v>393-008</v>
      </c>
      <c r="I1279" s="447" t="s">
        <v>247</v>
      </c>
      <c r="J1279" s="328"/>
      <c r="K1279" s="328"/>
      <c r="L1279" s="328"/>
      <c r="M1279" s="328"/>
      <c r="N1279" s="328"/>
      <c r="O1279" s="328"/>
      <c r="P1279" s="328"/>
      <c r="Q1279" s="328"/>
      <c r="R1279" s="328"/>
      <c r="S1279" s="328"/>
      <c r="T1279" s="328"/>
      <c r="U1279" s="328"/>
      <c r="V1279" s="328"/>
      <c r="W1279" s="328"/>
      <c r="X1279" s="328"/>
      <c r="Y1279" s="328"/>
      <c r="Z1279" s="328"/>
      <c r="AA1279" s="328"/>
      <c r="AB1279" s="328"/>
      <c r="AC1279" s="328"/>
      <c r="AD1279" s="328"/>
      <c r="AE1279" s="328"/>
      <c r="AF1279" s="328"/>
      <c r="AG1279" s="328"/>
      <c r="AH1279" s="322"/>
      <c r="AI1279" s="328"/>
      <c r="AJ1279" s="330" t="s">
        <v>143</v>
      </c>
      <c r="AK1279" s="328"/>
      <c r="AL1279" s="328"/>
      <c r="AM1279" s="210"/>
      <c r="AN1279" s="263"/>
      <c r="AO1279" s="263"/>
      <c r="AP1279" s="263"/>
      <c r="AQ1279" s="323"/>
      <c r="AR1279" s="323"/>
      <c r="AS1279" s="323"/>
      <c r="AT1279" s="323"/>
      <c r="AU1279" s="323"/>
      <c r="AV1279" s="323"/>
      <c r="AW1279" s="323"/>
      <c r="AX1279" s="323"/>
      <c r="AY1279" s="323"/>
      <c r="AZ1279" s="323"/>
    </row>
    <row r="1280" spans="1:52" s="61" customFormat="1" ht="15.75" hidden="1" customHeight="1" x14ac:dyDescent="0.25">
      <c r="A1280" s="197" t="str">
        <f>CONCATENATE(F1280,"-",C1280)</f>
        <v>393-008-048-00939</v>
      </c>
      <c r="B1280" s="261" t="str">
        <f>ТабТП[[#This Row],[Код ВЛ]]&amp;TRIM(ТабТП[[#This Row],[Наименование ТП]])</f>
        <v>393-008-048ТП 258-05 Романово</v>
      </c>
      <c r="C1280" s="197" t="s">
        <v>1113</v>
      </c>
      <c r="D1280" s="198" t="s">
        <v>3990</v>
      </c>
      <c r="E1280" s="206" t="str">
        <f>INDEX(ТабЛЭП[],MATCH(ТабТП[Код ПС]&amp;TRIM(G1280),ТабЛЭП[Ключ],0),7)</f>
        <v>Y00076</v>
      </c>
      <c r="F1280" s="278" t="str">
        <f>INDEX(ТабЛЭП[],MATCH(ТабТП[Код ПС]&amp;TRIM(G1280),ТабЛЭП[Ключ],0),1)</f>
        <v>393-008-048</v>
      </c>
      <c r="G1280" s="303" t="s">
        <v>227</v>
      </c>
      <c r="H1280" s="57" t="str">
        <f>INDEX(ТабПС[],MATCH(I1280,Подстанции,0),1)</f>
        <v>393-008</v>
      </c>
      <c r="I1280" s="447" t="s">
        <v>247</v>
      </c>
      <c r="J1280" s="328"/>
      <c r="K1280" s="328"/>
      <c r="L1280" s="328"/>
      <c r="M1280" s="328"/>
      <c r="N1280" s="328"/>
      <c r="O1280" s="328"/>
      <c r="P1280" s="328"/>
      <c r="Q1280" s="328"/>
      <c r="R1280" s="328"/>
      <c r="S1280" s="328"/>
      <c r="T1280" s="328"/>
      <c r="U1280" s="328"/>
      <c r="V1280" s="328"/>
      <c r="W1280" s="328"/>
      <c r="X1280" s="328"/>
      <c r="Y1280" s="328"/>
      <c r="Z1280" s="328"/>
      <c r="AA1280" s="328"/>
      <c r="AB1280" s="328"/>
      <c r="AC1280" s="328"/>
      <c r="AD1280" s="328"/>
      <c r="AE1280" s="328"/>
      <c r="AF1280" s="328"/>
      <c r="AG1280" s="328"/>
      <c r="AH1280" s="322"/>
      <c r="AI1280" s="328"/>
      <c r="AJ1280" s="330" t="s">
        <v>143</v>
      </c>
      <c r="AK1280" s="328"/>
      <c r="AL1280" s="328"/>
      <c r="AM1280" s="210"/>
      <c r="AN1280" s="263"/>
      <c r="AO1280" s="263"/>
      <c r="AP1280" s="263"/>
      <c r="AQ1280" s="323"/>
      <c r="AR1280" s="323"/>
      <c r="AS1280" s="323"/>
      <c r="AT1280" s="323"/>
      <c r="AU1280" s="323"/>
      <c r="AV1280" s="323"/>
      <c r="AW1280" s="323"/>
      <c r="AX1280" s="323"/>
      <c r="AY1280" s="323"/>
      <c r="AZ1280" s="323"/>
    </row>
    <row r="1281" spans="1:52" s="61" customFormat="1" ht="15.75" hidden="1" customHeight="1" x14ac:dyDescent="0.25">
      <c r="A1281" s="197" t="str">
        <f>CONCATENATE(F1281,"-",C1281)</f>
        <v>393-008-048-00940</v>
      </c>
      <c r="B1281" s="261" t="str">
        <f>ТабТП[[#This Row],[Код ВЛ]]&amp;TRIM(ТабТП[[#This Row],[Наименование ТП]])</f>
        <v>393-008-048ТП 258-06 Романово</v>
      </c>
      <c r="C1281" s="197" t="s">
        <v>1114</v>
      </c>
      <c r="D1281" s="198" t="s">
        <v>3991</v>
      </c>
      <c r="E1281" s="206" t="str">
        <f>INDEX(ТабЛЭП[],MATCH(ТабТП[Код ПС]&amp;TRIM(G1281),ТабЛЭП[Ключ],0),7)</f>
        <v>Y00076</v>
      </c>
      <c r="F1281" s="278" t="str">
        <f>INDEX(ТабЛЭП[],MATCH(ТабТП[Код ПС]&amp;TRIM(G1281),ТабЛЭП[Ключ],0),1)</f>
        <v>393-008-048</v>
      </c>
      <c r="G1281" s="303" t="s">
        <v>227</v>
      </c>
      <c r="H1281" s="280" t="str">
        <f>INDEX(ТабПС[],MATCH(I1281,Подстанции,0),1)</f>
        <v>393-008</v>
      </c>
      <c r="I1281" s="447" t="s">
        <v>247</v>
      </c>
      <c r="J1281" s="328"/>
      <c r="K1281" s="328"/>
      <c r="L1281" s="328"/>
      <c r="M1281" s="328"/>
      <c r="N1281" s="328"/>
      <c r="O1281" s="328"/>
      <c r="P1281" s="328"/>
      <c r="Q1281" s="328"/>
      <c r="R1281" s="328"/>
      <c r="S1281" s="328"/>
      <c r="T1281" s="328"/>
      <c r="U1281" s="328"/>
      <c r="V1281" s="328"/>
      <c r="W1281" s="328"/>
      <c r="X1281" s="328"/>
      <c r="Y1281" s="328"/>
      <c r="Z1281" s="328"/>
      <c r="AA1281" s="328"/>
      <c r="AB1281" s="328"/>
      <c r="AC1281" s="328"/>
      <c r="AD1281" s="328"/>
      <c r="AE1281" s="328"/>
      <c r="AF1281" s="328"/>
      <c r="AG1281" s="328"/>
      <c r="AH1281" s="322"/>
      <c r="AI1281" s="328"/>
      <c r="AJ1281" s="420" t="s">
        <v>143</v>
      </c>
      <c r="AK1281" s="328"/>
      <c r="AL1281" s="328"/>
      <c r="AM1281" s="210"/>
      <c r="AN1281" s="263"/>
      <c r="AO1281" s="263"/>
      <c r="AP1281" s="263"/>
      <c r="AQ1281" s="323"/>
      <c r="AR1281" s="323"/>
      <c r="AS1281" s="323"/>
      <c r="AT1281" s="323"/>
      <c r="AU1281" s="323"/>
      <c r="AV1281" s="323"/>
      <c r="AW1281" s="323"/>
      <c r="AX1281" s="323"/>
      <c r="AY1281" s="323"/>
      <c r="AZ1281" s="323"/>
    </row>
    <row r="1282" spans="1:52" s="61" customFormat="1" ht="15.75" hidden="1" customHeight="1" x14ac:dyDescent="0.25">
      <c r="A1282" s="197" t="str">
        <f>CONCATENATE(F1282,"-",C1282)</f>
        <v>393-008-048-00941</v>
      </c>
      <c r="B1282" s="261" t="str">
        <f>ТабТП[[#This Row],[Код ВЛ]]&amp;TRIM(ТабТП[[#This Row],[Наименование ТП]])</f>
        <v>393-008-048ТП 258-07 Т-1 ОООБалтик-Коатинг-Компани</v>
      </c>
      <c r="C1282" s="197" t="s">
        <v>1115</v>
      </c>
      <c r="D1282" s="198" t="s">
        <v>3992</v>
      </c>
      <c r="E1282" s="206" t="str">
        <f>INDEX(ТабЛЭП[],MATCH(ТабТП[Код ПС]&amp;TRIM(G1282),ТабЛЭП[Ключ],0),7)</f>
        <v>Y00076</v>
      </c>
      <c r="F1282" s="278" t="str">
        <f>INDEX(ТабЛЭП[],MATCH(ТабТП[Код ПС]&amp;TRIM(G1282),ТабЛЭП[Ключ],0),1)</f>
        <v>393-008-048</v>
      </c>
      <c r="G1282" s="303" t="s">
        <v>227</v>
      </c>
      <c r="H1282" s="280" t="str">
        <f>INDEX(ТабПС[],MATCH(I1282,Подстанции,0),1)</f>
        <v>393-008</v>
      </c>
      <c r="I1282" s="447" t="s">
        <v>247</v>
      </c>
      <c r="J1282" s="328"/>
      <c r="K1282" s="328"/>
      <c r="L1282" s="328"/>
      <c r="M1282" s="328"/>
      <c r="N1282" s="328"/>
      <c r="O1282" s="328"/>
      <c r="P1282" s="328"/>
      <c r="Q1282" s="328"/>
      <c r="R1282" s="328"/>
      <c r="S1282" s="328"/>
      <c r="T1282" s="328"/>
      <c r="U1282" s="328"/>
      <c r="V1282" s="328"/>
      <c r="W1282" s="328"/>
      <c r="X1282" s="328"/>
      <c r="Y1282" s="328"/>
      <c r="Z1282" s="328"/>
      <c r="AA1282" s="328"/>
      <c r="AB1282" s="328"/>
      <c r="AC1282" s="328"/>
      <c r="AD1282" s="328"/>
      <c r="AE1282" s="328"/>
      <c r="AF1282" s="328"/>
      <c r="AG1282" s="328"/>
      <c r="AH1282" s="322"/>
      <c r="AI1282" s="328"/>
      <c r="AJ1282" s="420" t="s">
        <v>143</v>
      </c>
      <c r="AK1282" s="328"/>
      <c r="AL1282" s="328"/>
      <c r="AM1282" s="210"/>
      <c r="AN1282" s="263"/>
      <c r="AO1282" s="263"/>
      <c r="AP1282" s="263"/>
      <c r="AQ1282" s="323"/>
      <c r="AR1282" s="323"/>
      <c r="AS1282" s="323"/>
      <c r="AT1282" s="323"/>
      <c r="AU1282" s="323"/>
      <c r="AV1282" s="323"/>
      <c r="AW1282" s="323"/>
      <c r="AX1282" s="323"/>
      <c r="AY1282" s="323"/>
      <c r="AZ1282" s="323"/>
    </row>
    <row r="1283" spans="1:52" s="61" customFormat="1" ht="15.75" hidden="1" customHeight="1" x14ac:dyDescent="0.25">
      <c r="A1283" s="197" t="str">
        <f>CONCATENATE(F1283,"-",C1283)</f>
        <v>393-008-048-00942</v>
      </c>
      <c r="B1283" s="261" t="str">
        <f>ТабТП[[#This Row],[Код ВЛ]]&amp;TRIM(ТабТП[[#This Row],[Наименование ТП]])</f>
        <v>393-008-048ТП 258-07 Т-2 ОООБалтик-Коатинг-Компани</v>
      </c>
      <c r="C1283" s="197" t="s">
        <v>1116</v>
      </c>
      <c r="D1283" s="198" t="s">
        <v>3993</v>
      </c>
      <c r="E1283" s="206" t="str">
        <f>INDEX(ТабЛЭП[],MATCH(ТабТП[Код ПС]&amp;TRIM(G1283),ТабЛЭП[Ключ],0),7)</f>
        <v>Y00076</v>
      </c>
      <c r="F1283" s="8" t="str">
        <f>INDEX(ТабЛЭП[],MATCH(ТабТП[Код ПС]&amp;TRIM(G1283),ТабЛЭП[Ключ],0),1)</f>
        <v>393-008-048</v>
      </c>
      <c r="G1283" s="303" t="s">
        <v>227</v>
      </c>
      <c r="H1283" s="57" t="str">
        <f>INDEX(ТабПС[],MATCH(I1283,Подстанции,0),1)</f>
        <v>393-008</v>
      </c>
      <c r="I1283" s="447" t="s">
        <v>247</v>
      </c>
      <c r="J1283" s="328"/>
      <c r="K1283" s="328"/>
      <c r="M1283" s="328"/>
      <c r="N1283" s="328"/>
      <c r="P1283" s="328"/>
      <c r="Q1283" s="328"/>
      <c r="R1283" s="328"/>
      <c r="T1283" s="328"/>
      <c r="U1283" s="328"/>
      <c r="V1283" s="328"/>
      <c r="W1283" s="328"/>
      <c r="X1283" s="328"/>
      <c r="Y1283" s="328"/>
      <c r="Z1283" s="328"/>
      <c r="AA1283" s="328"/>
      <c r="AC1283" s="328"/>
      <c r="AH1283" s="322"/>
      <c r="AJ1283" s="330" t="s">
        <v>143</v>
      </c>
      <c r="AM1283" s="210"/>
      <c r="AN1283" s="263"/>
      <c r="AO1283" s="263"/>
      <c r="AP1283" s="263"/>
      <c r="AQ1283" s="323"/>
      <c r="AR1283" s="323"/>
      <c r="AS1283" s="323"/>
      <c r="AT1283" s="323"/>
      <c r="AU1283" s="323"/>
      <c r="AV1283" s="323"/>
      <c r="AW1283" s="323"/>
      <c r="AX1283" s="323"/>
      <c r="AY1283" s="323"/>
      <c r="AZ1283" s="323"/>
    </row>
    <row r="1284" spans="1:52" s="61" customFormat="1" ht="15.75" hidden="1" customHeight="1" x14ac:dyDescent="0.25">
      <c r="A1284" s="197" t="str">
        <f>CONCATENATE(F1284,"-",C1284)</f>
        <v>393-008-048-00943</v>
      </c>
      <c r="B1284" s="261" t="str">
        <f>ТабТП[[#This Row],[Код ВЛ]]&amp;TRIM(ТабТП[[#This Row],[Наименование ТП]])</f>
        <v>393-008-048ТП 259-01 Зеленый Гай</v>
      </c>
      <c r="C1284" s="197" t="s">
        <v>1117</v>
      </c>
      <c r="D1284" s="198" t="s">
        <v>3994</v>
      </c>
      <c r="E1284" s="206" t="str">
        <f>INDEX(ТабЛЭП[],MATCH(ТабТП[Код ПС]&amp;TRIM(G1284),ТабЛЭП[Ключ],0),7)</f>
        <v>Y00076</v>
      </c>
      <c r="F1284" s="8" t="str">
        <f>INDEX(ТабЛЭП[],MATCH(ТабТП[Код ПС]&amp;TRIM(G1284),ТабЛЭП[Ключ],0),1)</f>
        <v>393-008-048</v>
      </c>
      <c r="G1284" s="303" t="s">
        <v>227</v>
      </c>
      <c r="H1284" s="57" t="str">
        <f>INDEX(ТабПС[],MATCH(I1284,Подстанции,0),1)</f>
        <v>393-008</v>
      </c>
      <c r="I1284" s="447" t="s">
        <v>247</v>
      </c>
      <c r="J1284" s="328"/>
      <c r="K1284" s="328"/>
      <c r="L1284" s="328"/>
      <c r="M1284" s="328"/>
      <c r="N1284" s="328"/>
      <c r="O1284" s="328"/>
      <c r="P1284" s="328"/>
      <c r="Q1284" s="328"/>
      <c r="R1284" s="328"/>
      <c r="S1284" s="328"/>
      <c r="T1284" s="328"/>
      <c r="U1284" s="328"/>
      <c r="V1284" s="328"/>
      <c r="W1284" s="328"/>
      <c r="X1284" s="328"/>
      <c r="Y1284" s="328"/>
      <c r="Z1284" s="328"/>
      <c r="AA1284" s="328"/>
      <c r="AB1284" s="328"/>
      <c r="AC1284" s="328"/>
      <c r="AD1284" s="328"/>
      <c r="AE1284" s="328"/>
      <c r="AF1284" s="328"/>
      <c r="AG1284" s="328"/>
      <c r="AH1284" s="322"/>
      <c r="AI1284" s="328"/>
      <c r="AJ1284" s="330" t="s">
        <v>143</v>
      </c>
      <c r="AK1284" s="328"/>
      <c r="AL1284" s="328"/>
      <c r="AM1284" s="210"/>
      <c r="AN1284" s="263"/>
      <c r="AO1284" s="263"/>
      <c r="AP1284" s="263"/>
      <c r="AQ1284" s="323"/>
      <c r="AR1284" s="323"/>
      <c r="AS1284" s="323"/>
      <c r="AT1284" s="323"/>
      <c r="AU1284" s="323"/>
      <c r="AV1284" s="323"/>
      <c r="AW1284" s="323"/>
      <c r="AX1284" s="323"/>
      <c r="AY1284" s="323"/>
      <c r="AZ1284" s="323"/>
    </row>
    <row r="1285" spans="1:52" s="61" customFormat="1" ht="15.75" hidden="1" customHeight="1" x14ac:dyDescent="0.25">
      <c r="A1285" s="197" t="str">
        <f>CONCATENATE(F1285,"-",C1285)</f>
        <v>393-008-048-00944</v>
      </c>
      <c r="B1285" s="261" t="str">
        <f>ТабТП[[#This Row],[Код ВЛ]]&amp;TRIM(ТабТП[[#This Row],[Наименование ТП]])</f>
        <v>393-008-048ТП 259-02 Молочное</v>
      </c>
      <c r="C1285" s="197" t="s">
        <v>1118</v>
      </c>
      <c r="D1285" s="198" t="s">
        <v>3995</v>
      </c>
      <c r="E1285" s="206" t="str">
        <f>INDEX(ТабЛЭП[],MATCH(ТабТП[Код ПС]&amp;TRIM(G1285),ТабЛЭП[Ключ],0),7)</f>
        <v>Y00076</v>
      </c>
      <c r="F1285" s="278" t="str">
        <f>INDEX(ТабЛЭП[],MATCH(ТабТП[Код ПС]&amp;TRIM(G1285),ТабЛЭП[Ключ],0),1)</f>
        <v>393-008-048</v>
      </c>
      <c r="G1285" s="303" t="s">
        <v>227</v>
      </c>
      <c r="H1285" s="280" t="str">
        <f>INDEX(ТабПС[],MATCH(I1285,Подстанции,0),1)</f>
        <v>393-008</v>
      </c>
      <c r="I1285" s="447" t="s">
        <v>247</v>
      </c>
      <c r="J1285" s="328"/>
      <c r="K1285" s="328"/>
      <c r="L1285" s="328"/>
      <c r="M1285" s="328"/>
      <c r="N1285" s="328"/>
      <c r="O1285" s="328"/>
      <c r="P1285" s="328"/>
      <c r="Q1285" s="328"/>
      <c r="R1285" s="328"/>
      <c r="S1285" s="328"/>
      <c r="T1285" s="328"/>
      <c r="U1285" s="328"/>
      <c r="V1285" s="328"/>
      <c r="W1285" s="328"/>
      <c r="X1285" s="328"/>
      <c r="Y1285" s="328"/>
      <c r="Z1285" s="328"/>
      <c r="AA1285" s="328"/>
      <c r="AB1285" s="328"/>
      <c r="AC1285" s="328"/>
      <c r="AD1285" s="328"/>
      <c r="AE1285" s="328"/>
      <c r="AF1285" s="328"/>
      <c r="AG1285" s="328"/>
      <c r="AH1285" s="322"/>
      <c r="AI1285" s="328"/>
      <c r="AJ1285" s="330" t="s">
        <v>143</v>
      </c>
      <c r="AK1285" s="328"/>
      <c r="AL1285" s="328"/>
      <c r="AM1285" s="210"/>
      <c r="AN1285" s="263"/>
      <c r="AO1285" s="263"/>
      <c r="AP1285" s="263"/>
      <c r="AQ1285" s="323"/>
      <c r="AR1285" s="323"/>
      <c r="AS1285" s="323"/>
      <c r="AT1285" s="323"/>
      <c r="AU1285" s="323"/>
      <c r="AV1285" s="323"/>
      <c r="AW1285" s="323"/>
      <c r="AX1285" s="323"/>
      <c r="AY1285" s="323"/>
      <c r="AZ1285" s="323"/>
    </row>
    <row r="1286" spans="1:52" s="61" customFormat="1" ht="15.75" hidden="1" customHeight="1" x14ac:dyDescent="0.25">
      <c r="A1286" s="197" t="str">
        <f>CONCATENATE(F1286,"-",C1286)</f>
        <v>393-008-048-00945</v>
      </c>
      <c r="B1286" s="261" t="str">
        <f>ТабТП[[#This Row],[Код ВЛ]]&amp;TRIM(ТабТП[[#This Row],[Наименование ТП]])</f>
        <v>393-008-048ТП 259-04 Зеленый Гай</v>
      </c>
      <c r="C1286" s="197" t="s">
        <v>1119</v>
      </c>
      <c r="D1286" s="198" t="s">
        <v>3996</v>
      </c>
      <c r="E1286" s="206" t="str">
        <f>INDEX(ТабЛЭП[],MATCH(ТабТП[Код ПС]&amp;TRIM(G1286),ТабЛЭП[Ключ],0),7)</f>
        <v>Y00076</v>
      </c>
      <c r="F1286" s="8" t="str">
        <f>INDEX(ТабЛЭП[],MATCH(ТабТП[Код ПС]&amp;TRIM(G1286),ТабЛЭП[Ключ],0),1)</f>
        <v>393-008-048</v>
      </c>
      <c r="G1286" s="303" t="s">
        <v>227</v>
      </c>
      <c r="H1286" s="57" t="str">
        <f>INDEX(ТабПС[],MATCH(I1286,Подстанции,0),1)</f>
        <v>393-008</v>
      </c>
      <c r="I1286" s="447" t="s">
        <v>247</v>
      </c>
      <c r="J1286" s="328"/>
      <c r="K1286" s="328"/>
      <c r="M1286" s="328"/>
      <c r="N1286" s="328"/>
      <c r="P1286" s="328"/>
      <c r="Q1286" s="328"/>
      <c r="R1286" s="328"/>
      <c r="T1286" s="328"/>
      <c r="U1286" s="328"/>
      <c r="V1286" s="328"/>
      <c r="W1286" s="328"/>
      <c r="X1286" s="328"/>
      <c r="Y1286" s="328"/>
      <c r="Z1286" s="328"/>
      <c r="AA1286" s="328"/>
      <c r="AC1286" s="328"/>
      <c r="AH1286" s="322"/>
      <c r="AJ1286" s="330" t="s">
        <v>143</v>
      </c>
      <c r="AM1286" s="210"/>
      <c r="AN1286" s="263"/>
      <c r="AO1286" s="263"/>
      <c r="AP1286" s="263"/>
      <c r="AQ1286" s="323"/>
      <c r="AR1286" s="323"/>
      <c r="AS1286" s="323"/>
      <c r="AT1286" s="323"/>
      <c r="AU1286" s="323"/>
      <c r="AV1286" s="323"/>
      <c r="AW1286" s="323"/>
      <c r="AX1286" s="323"/>
      <c r="AY1286" s="323"/>
      <c r="AZ1286" s="323"/>
    </row>
    <row r="1287" spans="1:52" s="61" customFormat="1" ht="15.75" hidden="1" customHeight="1" x14ac:dyDescent="0.25">
      <c r="A1287" s="197" t="str">
        <f>CONCATENATE(F1287,"-",C1287)</f>
        <v>393-008-048-00946</v>
      </c>
      <c r="B1287" s="261" t="str">
        <f>ТабТП[[#This Row],[Код ВЛ]]&amp;TRIM(ТабТП[[#This Row],[Наименование ТП]])</f>
        <v>393-008-048ТП 38-01 Т-1 Зори ФГУСПСветлогорский МО РФ</v>
      </c>
      <c r="C1287" s="197" t="s">
        <v>1120</v>
      </c>
      <c r="D1287" s="198" t="s">
        <v>3997</v>
      </c>
      <c r="E1287" s="206" t="str">
        <f>INDEX(ТабЛЭП[],MATCH(ТабТП[Код ПС]&amp;TRIM(G1287),ТабЛЭП[Ключ],0),7)</f>
        <v>Y00076</v>
      </c>
      <c r="F1287" s="278" t="str">
        <f>INDEX(ТабЛЭП[],MATCH(ТабТП[Код ПС]&amp;TRIM(G1287),ТабЛЭП[Ключ],0),1)</f>
        <v>393-008-048</v>
      </c>
      <c r="G1287" s="303" t="s">
        <v>227</v>
      </c>
      <c r="H1287" s="280" t="str">
        <f>INDEX(ТабПС[],MATCH(I1287,Подстанции,0),1)</f>
        <v>393-008</v>
      </c>
      <c r="I1287" s="447" t="s">
        <v>247</v>
      </c>
      <c r="J1287" s="328"/>
      <c r="K1287" s="328"/>
      <c r="L1287" s="328"/>
      <c r="M1287" s="328"/>
      <c r="N1287" s="328"/>
      <c r="O1287" s="328"/>
      <c r="P1287" s="328"/>
      <c r="Q1287" s="328"/>
      <c r="R1287" s="328"/>
      <c r="S1287" s="328"/>
      <c r="T1287" s="328"/>
      <c r="U1287" s="328"/>
      <c r="V1287" s="328"/>
      <c r="W1287" s="328"/>
      <c r="X1287" s="328"/>
      <c r="Y1287" s="328"/>
      <c r="Z1287" s="328"/>
      <c r="AA1287" s="328"/>
      <c r="AB1287" s="328"/>
      <c r="AC1287" s="328"/>
      <c r="AD1287" s="328"/>
      <c r="AE1287" s="328"/>
      <c r="AF1287" s="328"/>
      <c r="AG1287" s="328"/>
      <c r="AH1287" s="322"/>
      <c r="AI1287" s="328"/>
      <c r="AJ1287" s="420" t="s">
        <v>143</v>
      </c>
      <c r="AK1287" s="328"/>
      <c r="AL1287" s="328"/>
      <c r="AM1287" s="210"/>
      <c r="AN1287" s="263"/>
      <c r="AO1287" s="263"/>
      <c r="AP1287" s="263"/>
      <c r="AQ1287" s="323"/>
      <c r="AR1287" s="323"/>
      <c r="AS1287" s="323"/>
      <c r="AT1287" s="323"/>
      <c r="AU1287" s="323"/>
      <c r="AV1287" s="323"/>
      <c r="AW1287" s="323"/>
      <c r="AX1287" s="323"/>
      <c r="AY1287" s="323"/>
      <c r="AZ1287" s="323"/>
    </row>
    <row r="1288" spans="1:52" s="61" customFormat="1" ht="15.75" hidden="1" customHeight="1" x14ac:dyDescent="0.25">
      <c r="A1288" s="197" t="str">
        <f>CONCATENATE(F1288,"-",C1288)</f>
        <v>393-008-048-00947</v>
      </c>
      <c r="B1288" s="261" t="str">
        <f>ТабТП[[#This Row],[Код ВЛ]]&amp;TRIM(ТабТП[[#This Row],[Наименование ТП]])</f>
        <v>393-008-048ТП 38-01 Т-2 Зори ФГУСПСветлогорский МО РФ</v>
      </c>
      <c r="C1288" s="197" t="s">
        <v>1121</v>
      </c>
      <c r="D1288" s="198" t="s">
        <v>3998</v>
      </c>
      <c r="E1288" s="206" t="str">
        <f>INDEX(ТабЛЭП[],MATCH(ТабТП[Код ПС]&amp;TRIM(G1288),ТабЛЭП[Ключ],0),7)</f>
        <v>Y00076</v>
      </c>
      <c r="F1288" s="278" t="str">
        <f>INDEX(ТабЛЭП[],MATCH(ТабТП[Код ПС]&amp;TRIM(G1288),ТабЛЭП[Ключ],0),1)</f>
        <v>393-008-048</v>
      </c>
      <c r="G1288" s="303" t="s">
        <v>227</v>
      </c>
      <c r="H1288" s="280" t="str">
        <f>INDEX(ТабПС[],MATCH(I1288,Подстанции,0),1)</f>
        <v>393-008</v>
      </c>
      <c r="I1288" s="447" t="s">
        <v>247</v>
      </c>
      <c r="J1288" s="328"/>
      <c r="K1288" s="328"/>
      <c r="L1288" s="328"/>
      <c r="M1288" s="328"/>
      <c r="N1288" s="328"/>
      <c r="O1288" s="328"/>
      <c r="P1288" s="328"/>
      <c r="Q1288" s="328"/>
      <c r="R1288" s="328"/>
      <c r="S1288" s="328"/>
      <c r="T1288" s="328"/>
      <c r="U1288" s="328"/>
      <c r="V1288" s="328"/>
      <c r="W1288" s="328"/>
      <c r="X1288" s="328"/>
      <c r="Y1288" s="328"/>
      <c r="Z1288" s="328"/>
      <c r="AA1288" s="328"/>
      <c r="AB1288" s="328"/>
      <c r="AC1288" s="328"/>
      <c r="AD1288" s="328"/>
      <c r="AE1288" s="328"/>
      <c r="AF1288" s="328"/>
      <c r="AG1288" s="328"/>
      <c r="AH1288" s="322"/>
      <c r="AI1288" s="328"/>
      <c r="AJ1288" s="420" t="s">
        <v>143</v>
      </c>
      <c r="AK1288" s="328"/>
      <c r="AL1288" s="328"/>
      <c r="AM1288" s="210"/>
      <c r="AN1288" s="263"/>
      <c r="AO1288" s="263"/>
      <c r="AP1288" s="263"/>
      <c r="AQ1288" s="323"/>
      <c r="AR1288" s="323"/>
      <c r="AS1288" s="323"/>
      <c r="AT1288" s="323"/>
      <c r="AU1288" s="323"/>
      <c r="AV1288" s="323"/>
      <c r="AW1288" s="323"/>
      <c r="AX1288" s="323"/>
      <c r="AY1288" s="323"/>
      <c r="AZ1288" s="323"/>
    </row>
    <row r="1289" spans="1:52" s="61" customFormat="1" ht="15.75" hidden="1" customHeight="1" x14ac:dyDescent="0.25">
      <c r="A1289" s="197" t="str">
        <f>CONCATENATE(F1289,"-",C1289)</f>
        <v>393-008-048-00948</v>
      </c>
      <c r="B1289" s="261" t="str">
        <f>ТабТП[[#This Row],[Код ВЛ]]&amp;TRIM(ТабТП[[#This Row],[Наименование ТП]])</f>
        <v>393-008-048ТП 38-02 Александровка, п.Обухово</v>
      </c>
      <c r="C1289" s="197" t="s">
        <v>1122</v>
      </c>
      <c r="D1289" s="198" t="s">
        <v>3999</v>
      </c>
      <c r="E1289" s="206" t="str">
        <f>INDEX(ТабЛЭП[],MATCH(ТабТП[Код ПС]&amp;TRIM(G1289),ТабЛЭП[Ключ],0),7)</f>
        <v>Y00076</v>
      </c>
      <c r="F1289" s="278" t="str">
        <f>INDEX(ТабЛЭП[],MATCH(ТабТП[Код ПС]&amp;TRIM(G1289),ТабЛЭП[Ключ],0),1)</f>
        <v>393-008-048</v>
      </c>
      <c r="G1289" s="303" t="s">
        <v>227</v>
      </c>
      <c r="H1289" s="280" t="str">
        <f>INDEX(ТабПС[],MATCH(I1289,Подстанции,0),1)</f>
        <v>393-008</v>
      </c>
      <c r="I1289" s="447" t="s">
        <v>247</v>
      </c>
      <c r="J1289" s="328"/>
      <c r="K1289" s="328"/>
      <c r="L1289" s="328"/>
      <c r="M1289" s="328"/>
      <c r="N1289" s="328"/>
      <c r="O1289" s="328"/>
      <c r="P1289" s="328"/>
      <c r="Q1289" s="328"/>
      <c r="R1289" s="328"/>
      <c r="S1289" s="328"/>
      <c r="T1289" s="328"/>
      <c r="U1289" s="328"/>
      <c r="V1289" s="328"/>
      <c r="W1289" s="328"/>
      <c r="X1289" s="328"/>
      <c r="Y1289" s="328"/>
      <c r="Z1289" s="328"/>
      <c r="AA1289" s="328"/>
      <c r="AB1289" s="328"/>
      <c r="AC1289" s="328"/>
      <c r="AD1289" s="328"/>
      <c r="AE1289" s="328"/>
      <c r="AF1289" s="328"/>
      <c r="AG1289" s="328"/>
      <c r="AH1289" s="322"/>
      <c r="AI1289" s="328"/>
      <c r="AJ1289" s="420" t="s">
        <v>143</v>
      </c>
      <c r="AK1289" s="328"/>
      <c r="AL1289" s="328"/>
      <c r="AM1289" s="210"/>
      <c r="AN1289" s="263"/>
      <c r="AO1289" s="263"/>
      <c r="AP1289" s="263"/>
      <c r="AQ1289" s="323"/>
      <c r="AR1289" s="323"/>
      <c r="AS1289" s="323"/>
      <c r="AT1289" s="323"/>
      <c r="AU1289" s="323"/>
      <c r="AV1289" s="323"/>
      <c r="AW1289" s="323"/>
      <c r="AX1289" s="323"/>
      <c r="AY1289" s="323"/>
      <c r="AZ1289" s="323"/>
    </row>
    <row r="1290" spans="1:52" s="61" customFormat="1" ht="15.75" hidden="1" customHeight="1" x14ac:dyDescent="0.25">
      <c r="A1290" s="197" t="str">
        <f>CONCATENATE(F1290,"-",C1290)</f>
        <v>393-008-048-00949</v>
      </c>
      <c r="B1290" s="261" t="str">
        <f>ТабТП[[#This Row],[Код ВЛ]]&amp;TRIM(ТабТП[[#This Row],[Наименование ТП]])</f>
        <v>393-008-048ТП 38-03 Романово</v>
      </c>
      <c r="C1290" s="197" t="s">
        <v>1123</v>
      </c>
      <c r="D1290" s="198" t="s">
        <v>4000</v>
      </c>
      <c r="E1290" s="206" t="str">
        <f>INDEX(ТабЛЭП[],MATCH(ТабТП[Код ПС]&amp;TRIM(G1290),ТабЛЭП[Ключ],0),7)</f>
        <v>Y00076</v>
      </c>
      <c r="F1290" s="278" t="str">
        <f>INDEX(ТабЛЭП[],MATCH(ТабТП[Код ПС]&amp;TRIM(G1290),ТабЛЭП[Ключ],0),1)</f>
        <v>393-008-048</v>
      </c>
      <c r="G1290" s="303" t="s">
        <v>227</v>
      </c>
      <c r="H1290" s="280" t="str">
        <f>INDEX(ТабПС[],MATCH(I1290,Подстанции,0),1)</f>
        <v>393-008</v>
      </c>
      <c r="I1290" s="447" t="s">
        <v>247</v>
      </c>
      <c r="J1290" s="328"/>
      <c r="K1290" s="328"/>
      <c r="L1290" s="328"/>
      <c r="M1290" s="328"/>
      <c r="N1290" s="328"/>
      <c r="O1290" s="328"/>
      <c r="P1290" s="328"/>
      <c r="Q1290" s="328"/>
      <c r="R1290" s="328"/>
      <c r="S1290" s="328"/>
      <c r="T1290" s="328"/>
      <c r="U1290" s="328"/>
      <c r="V1290" s="328"/>
      <c r="W1290" s="328"/>
      <c r="X1290" s="328"/>
      <c r="Y1290" s="328"/>
      <c r="Z1290" s="328"/>
      <c r="AA1290" s="328"/>
      <c r="AB1290" s="328"/>
      <c r="AC1290" s="328"/>
      <c r="AD1290" s="328"/>
      <c r="AE1290" s="328"/>
      <c r="AF1290" s="328"/>
      <c r="AG1290" s="328"/>
      <c r="AH1290" s="322"/>
      <c r="AI1290" s="328"/>
      <c r="AJ1290" s="420" t="s">
        <v>143</v>
      </c>
      <c r="AK1290" s="328"/>
      <c r="AL1290" s="328"/>
      <c r="AM1290" s="210"/>
      <c r="AN1290" s="263"/>
      <c r="AO1290" s="263"/>
      <c r="AP1290" s="263"/>
      <c r="AQ1290" s="323"/>
      <c r="AR1290" s="323"/>
      <c r="AS1290" s="323"/>
      <c r="AT1290" s="323"/>
      <c r="AU1290" s="323"/>
      <c r="AV1290" s="323"/>
      <c r="AW1290" s="323"/>
      <c r="AX1290" s="323"/>
      <c r="AY1290" s="323"/>
      <c r="AZ1290" s="323"/>
    </row>
    <row r="1291" spans="1:52" s="61" customFormat="1" ht="15.75" hidden="1" customHeight="1" x14ac:dyDescent="0.25">
      <c r="A1291" s="197" t="str">
        <f>CONCATENATE(F1291,"-",C1291)</f>
        <v>393-008-048-00950</v>
      </c>
      <c r="B1291" s="261" t="str">
        <f>ТабТП[[#This Row],[Код ВЛ]]&amp;TRIM(ТабТП[[#This Row],[Наименование ТП]])</f>
        <v>393-008-048ТП 38-04 Романово</v>
      </c>
      <c r="C1291" s="197" t="s">
        <v>1124</v>
      </c>
      <c r="D1291" s="198" t="s">
        <v>4001</v>
      </c>
      <c r="E1291" s="206" t="str">
        <f>INDEX(ТабЛЭП[],MATCH(ТабТП[Код ПС]&amp;TRIM(G1291),ТабЛЭП[Ключ],0),7)</f>
        <v>Y00076</v>
      </c>
      <c r="F1291" s="278" t="str">
        <f>INDEX(ТабЛЭП[],MATCH(ТабТП[Код ПС]&amp;TRIM(G1291),ТабЛЭП[Ключ],0),1)</f>
        <v>393-008-048</v>
      </c>
      <c r="G1291" s="303" t="s">
        <v>227</v>
      </c>
      <c r="H1291" s="280" t="str">
        <f>INDEX(ТабПС[],MATCH(I1291,Подстанции,0),1)</f>
        <v>393-008</v>
      </c>
      <c r="I1291" s="447" t="s">
        <v>247</v>
      </c>
      <c r="J1291" s="328"/>
      <c r="K1291" s="328"/>
      <c r="L1291" s="328"/>
      <c r="M1291" s="328"/>
      <c r="N1291" s="328"/>
      <c r="O1291" s="328"/>
      <c r="P1291" s="328"/>
      <c r="Q1291" s="328"/>
      <c r="R1291" s="328"/>
      <c r="S1291" s="328"/>
      <c r="T1291" s="328"/>
      <c r="U1291" s="328"/>
      <c r="V1291" s="328"/>
      <c r="W1291" s="328"/>
      <c r="X1291" s="328"/>
      <c r="Y1291" s="328"/>
      <c r="Z1291" s="328"/>
      <c r="AA1291" s="328"/>
      <c r="AB1291" s="328"/>
      <c r="AC1291" s="328"/>
      <c r="AD1291" s="328"/>
      <c r="AE1291" s="328"/>
      <c r="AF1291" s="328"/>
      <c r="AG1291" s="328"/>
      <c r="AH1291" s="322"/>
      <c r="AI1291" s="328"/>
      <c r="AJ1291" s="420" t="s">
        <v>143</v>
      </c>
      <c r="AK1291" s="328"/>
      <c r="AL1291" s="328"/>
      <c r="AM1291" s="210"/>
      <c r="AN1291" s="263"/>
      <c r="AO1291" s="263"/>
      <c r="AP1291" s="263"/>
      <c r="AQ1291" s="323"/>
      <c r="AR1291" s="323"/>
      <c r="AS1291" s="323"/>
      <c r="AT1291" s="323"/>
      <c r="AU1291" s="323"/>
      <c r="AV1291" s="323"/>
      <c r="AW1291" s="323"/>
      <c r="AX1291" s="323"/>
      <c r="AY1291" s="323"/>
      <c r="AZ1291" s="323"/>
    </row>
    <row r="1292" spans="1:52" s="61" customFormat="1" ht="15.75" hidden="1" customHeight="1" x14ac:dyDescent="0.25">
      <c r="A1292" s="197" t="str">
        <f>CONCATENATE(F1292,"-",C1292)</f>
        <v>393-008-048-00951</v>
      </c>
      <c r="B1292" s="261" t="str">
        <f>ТабТП[[#This Row],[Код ВЛ]]&amp;TRIM(ТабТП[[#This Row],[Наименование ТП]])</f>
        <v>393-008-048ТП 38-06 Т-1 п. Аральское</v>
      </c>
      <c r="C1292" s="197" t="s">
        <v>1125</v>
      </c>
      <c r="D1292" s="198" t="s">
        <v>4002</v>
      </c>
      <c r="E1292" s="206" t="str">
        <f>INDEX(ТабЛЭП[],MATCH(ТабТП[Код ПС]&amp;TRIM(G1292),ТабЛЭП[Ключ],0),7)</f>
        <v>Y00076</v>
      </c>
      <c r="F1292" s="278" t="str">
        <f>INDEX(ТабЛЭП[],MATCH(ТабТП[Код ПС]&amp;TRIM(G1292),ТабЛЭП[Ключ],0),1)</f>
        <v>393-008-048</v>
      </c>
      <c r="G1292" s="303" t="s">
        <v>227</v>
      </c>
      <c r="H1292" s="280" t="str">
        <f>INDEX(ТабПС[],MATCH(I1292,Подстанции,0),1)</f>
        <v>393-008</v>
      </c>
      <c r="I1292" s="447" t="s">
        <v>247</v>
      </c>
      <c r="J1292" s="328"/>
      <c r="K1292" s="328"/>
      <c r="L1292" s="328"/>
      <c r="M1292" s="328"/>
      <c r="N1292" s="328"/>
      <c r="O1292" s="328"/>
      <c r="P1292" s="328"/>
      <c r="Q1292" s="328"/>
      <c r="R1292" s="328"/>
      <c r="S1292" s="328"/>
      <c r="T1292" s="328"/>
      <c r="U1292" s="328"/>
      <c r="V1292" s="328"/>
      <c r="W1292" s="328"/>
      <c r="X1292" s="328"/>
      <c r="Y1292" s="328"/>
      <c r="Z1292" s="328"/>
      <c r="AA1292" s="328"/>
      <c r="AB1292" s="328"/>
      <c r="AC1292" s="328"/>
      <c r="AD1292" s="328"/>
      <c r="AE1292" s="328"/>
      <c r="AF1292" s="328"/>
      <c r="AG1292" s="328"/>
      <c r="AH1292" s="322"/>
      <c r="AI1292" s="328"/>
      <c r="AJ1292" s="420" t="s">
        <v>143</v>
      </c>
      <c r="AK1292" s="328"/>
      <c r="AL1292" s="328"/>
      <c r="AM1292" s="210"/>
      <c r="AN1292" s="263"/>
      <c r="AO1292" s="263"/>
      <c r="AP1292" s="263"/>
      <c r="AQ1292" s="323"/>
      <c r="AR1292" s="323"/>
      <c r="AS1292" s="323"/>
      <c r="AT1292" s="323"/>
      <c r="AU1292" s="323"/>
      <c r="AV1292" s="323"/>
      <c r="AW1292" s="323"/>
      <c r="AX1292" s="323"/>
      <c r="AY1292" s="323"/>
      <c r="AZ1292" s="323"/>
    </row>
    <row r="1293" spans="1:52" s="61" customFormat="1" ht="15.75" hidden="1" customHeight="1" x14ac:dyDescent="0.25">
      <c r="A1293" s="197" t="str">
        <f>CONCATENATE(F1293,"-",C1293)</f>
        <v>393-008-048-00952</v>
      </c>
      <c r="B1293" s="261" t="str">
        <f>ТабТП[[#This Row],[Код ВЛ]]&amp;TRIM(ТабТП[[#This Row],[Наименование ТП]])</f>
        <v>393-008-048ТП 38-07 аб. Упр. дор.. хоз. К-й обл</v>
      </c>
      <c r="C1293" s="197" t="s">
        <v>1126</v>
      </c>
      <c r="D1293" s="198" t="s">
        <v>4003</v>
      </c>
      <c r="E1293" s="206" t="str">
        <f>INDEX(ТабЛЭП[],MATCH(ТабТП[Код ПС]&amp;TRIM(G1293),ТабЛЭП[Ключ],0),7)</f>
        <v>Y00076</v>
      </c>
      <c r="F1293" s="278" t="str">
        <f>INDEX(ТабЛЭП[],MATCH(ТабТП[Код ПС]&amp;TRIM(G1293),ТабЛЭП[Ключ],0),1)</f>
        <v>393-008-048</v>
      </c>
      <c r="G1293" s="303" t="s">
        <v>227</v>
      </c>
      <c r="H1293" s="280" t="str">
        <f>INDEX(ТабПС[],MATCH(I1293,Подстанции,0),1)</f>
        <v>393-008</v>
      </c>
      <c r="I1293" s="447" t="s">
        <v>247</v>
      </c>
      <c r="J1293" s="328"/>
      <c r="K1293" s="328"/>
      <c r="L1293" s="328"/>
      <c r="M1293" s="328"/>
      <c r="N1293" s="328"/>
      <c r="O1293" s="328"/>
      <c r="P1293" s="328"/>
      <c r="Q1293" s="328"/>
      <c r="R1293" s="328"/>
      <c r="S1293" s="328"/>
      <c r="T1293" s="328"/>
      <c r="U1293" s="328"/>
      <c r="V1293" s="328"/>
      <c r="W1293" s="328"/>
      <c r="X1293" s="328"/>
      <c r="Y1293" s="328"/>
      <c r="Z1293" s="328"/>
      <c r="AA1293" s="328"/>
      <c r="AB1293" s="328"/>
      <c r="AC1293" s="328"/>
      <c r="AD1293" s="328"/>
      <c r="AE1293" s="328"/>
      <c r="AF1293" s="328"/>
      <c r="AG1293" s="328"/>
      <c r="AH1293" s="322"/>
      <c r="AI1293" s="328"/>
      <c r="AJ1293" s="420" t="s">
        <v>143</v>
      </c>
      <c r="AK1293" s="328"/>
      <c r="AL1293" s="328"/>
      <c r="AM1293" s="210"/>
      <c r="AN1293" s="263"/>
      <c r="AO1293" s="263"/>
      <c r="AP1293" s="263"/>
      <c r="AQ1293" s="323"/>
      <c r="AR1293" s="323"/>
      <c r="AS1293" s="323"/>
      <c r="AT1293" s="323"/>
      <c r="AU1293" s="323"/>
      <c r="AV1293" s="323"/>
      <c r="AW1293" s="323"/>
      <c r="AX1293" s="323"/>
      <c r="AY1293" s="323"/>
      <c r="AZ1293" s="323"/>
    </row>
    <row r="1294" spans="1:52" s="61" customFormat="1" ht="15.75" hidden="1" customHeight="1" x14ac:dyDescent="0.25">
      <c r="A1294" s="197" t="str">
        <f>CONCATENATE(F1294,"-",C1294)</f>
        <v>393-008-048-00953</v>
      </c>
      <c r="B1294" s="261" t="str">
        <f>ТабТП[[#This Row],[Код ВЛ]]&amp;TRIM(ТабТП[[#This Row],[Наименование ТП]])</f>
        <v>393-008-048ТП 38-08 аб. Упр. дор. х-ва К-й обл. Аб.</v>
      </c>
      <c r="C1294" s="197" t="s">
        <v>1127</v>
      </c>
      <c r="D1294" s="198" t="s">
        <v>4004</v>
      </c>
      <c r="E1294" s="206" t="str">
        <f>INDEX(ТабЛЭП[],MATCH(ТабТП[Код ПС]&amp;TRIM(G1294),ТабЛЭП[Ключ],0),7)</f>
        <v>Y00076</v>
      </c>
      <c r="F1294" s="278" t="str">
        <f>INDEX(ТабЛЭП[],MATCH(ТабТП[Код ПС]&amp;TRIM(G1294),ТабЛЭП[Ключ],0),1)</f>
        <v>393-008-048</v>
      </c>
      <c r="G1294" s="303" t="s">
        <v>227</v>
      </c>
      <c r="H1294" s="280" t="str">
        <f>INDEX(ТабПС[],MATCH(I1294,Подстанции,0),1)</f>
        <v>393-008</v>
      </c>
      <c r="I1294" s="447" t="s">
        <v>247</v>
      </c>
      <c r="J1294" s="328"/>
      <c r="K1294" s="328"/>
      <c r="L1294" s="328"/>
      <c r="M1294" s="328"/>
      <c r="N1294" s="328"/>
      <c r="O1294" s="328"/>
      <c r="P1294" s="328"/>
      <c r="Q1294" s="328"/>
      <c r="R1294" s="328"/>
      <c r="S1294" s="328"/>
      <c r="T1294" s="328"/>
      <c r="U1294" s="328"/>
      <c r="V1294" s="328"/>
      <c r="W1294" s="328"/>
      <c r="X1294" s="328"/>
      <c r="Y1294" s="328"/>
      <c r="Z1294" s="328"/>
      <c r="AA1294" s="328"/>
      <c r="AB1294" s="328"/>
      <c r="AC1294" s="328"/>
      <c r="AD1294" s="328"/>
      <c r="AE1294" s="328"/>
      <c r="AF1294" s="328"/>
      <c r="AG1294" s="328"/>
      <c r="AH1294" s="322"/>
      <c r="AI1294" s="328"/>
      <c r="AJ1294" s="420" t="s">
        <v>143</v>
      </c>
      <c r="AK1294" s="328"/>
      <c r="AL1294" s="328"/>
      <c r="AM1294" s="210"/>
      <c r="AN1294" s="263"/>
      <c r="AO1294" s="263"/>
      <c r="AP1294" s="263"/>
      <c r="AQ1294" s="323"/>
      <c r="AR1294" s="323"/>
      <c r="AS1294" s="323"/>
      <c r="AT1294" s="323"/>
      <c r="AU1294" s="323"/>
      <c r="AV1294" s="323"/>
      <c r="AW1294" s="323"/>
      <c r="AX1294" s="323"/>
      <c r="AY1294" s="323"/>
      <c r="AZ1294" s="323"/>
    </row>
    <row r="1295" spans="1:52" s="61" customFormat="1" ht="15.75" hidden="1" customHeight="1" x14ac:dyDescent="0.25">
      <c r="A1295" s="197" t="str">
        <f>CONCATENATE(F1295,"-",C1295)</f>
        <v>393-008-048-00954</v>
      </c>
      <c r="B1295" s="261" t="str">
        <f>ТабТП[[#This Row],[Код ВЛ]]&amp;TRIM(ТабТП[[#This Row],[Наименование ТП]])</f>
        <v>393-008-048ТП 38-09 аб.Упр. дор. х-ва К-й обл. Аб.</v>
      </c>
      <c r="C1295" s="197" t="s">
        <v>1128</v>
      </c>
      <c r="D1295" s="198" t="s">
        <v>4005</v>
      </c>
      <c r="E1295" s="206" t="str">
        <f>INDEX(ТабЛЭП[],MATCH(ТабТП[Код ПС]&amp;TRIM(G1295),ТабЛЭП[Ключ],0),7)</f>
        <v>Y00076</v>
      </c>
      <c r="F1295" s="278" t="str">
        <f>INDEX(ТабЛЭП[],MATCH(ТабТП[Код ПС]&amp;TRIM(G1295),ТабЛЭП[Ключ],0),1)</f>
        <v>393-008-048</v>
      </c>
      <c r="G1295" s="303" t="s">
        <v>227</v>
      </c>
      <c r="H1295" s="280" t="str">
        <f>INDEX(ТабПС[],MATCH(I1295,Подстанции,0),1)</f>
        <v>393-008</v>
      </c>
      <c r="I1295" s="447" t="s">
        <v>247</v>
      </c>
      <c r="J1295" s="328"/>
      <c r="K1295" s="328"/>
      <c r="L1295" s="328"/>
      <c r="M1295" s="328"/>
      <c r="N1295" s="328"/>
      <c r="O1295" s="328"/>
      <c r="P1295" s="328"/>
      <c r="Q1295" s="328"/>
      <c r="R1295" s="328"/>
      <c r="S1295" s="328"/>
      <c r="T1295" s="328"/>
      <c r="U1295" s="328"/>
      <c r="V1295" s="328"/>
      <c r="W1295" s="328"/>
      <c r="X1295" s="328"/>
      <c r="Y1295" s="328"/>
      <c r="Z1295" s="328"/>
      <c r="AA1295" s="328"/>
      <c r="AB1295" s="328"/>
      <c r="AC1295" s="328"/>
      <c r="AD1295" s="328"/>
      <c r="AE1295" s="328"/>
      <c r="AF1295" s="328"/>
      <c r="AG1295" s="328"/>
      <c r="AH1295" s="322"/>
      <c r="AI1295" s="328"/>
      <c r="AJ1295" s="420" t="s">
        <v>143</v>
      </c>
      <c r="AK1295" s="328"/>
      <c r="AL1295" s="328"/>
      <c r="AM1295" s="210"/>
      <c r="AN1295" s="263"/>
      <c r="AO1295" s="263"/>
      <c r="AP1295" s="263"/>
      <c r="AQ1295" s="323"/>
      <c r="AR1295" s="323"/>
      <c r="AS1295" s="323"/>
      <c r="AT1295" s="323"/>
      <c r="AU1295" s="323"/>
      <c r="AV1295" s="323"/>
      <c r="AW1295" s="323"/>
      <c r="AX1295" s="323"/>
      <c r="AY1295" s="323"/>
      <c r="AZ1295" s="323"/>
    </row>
    <row r="1296" spans="1:52" s="61" customFormat="1" ht="15.75" hidden="1" customHeight="1" x14ac:dyDescent="0.25">
      <c r="A1296" s="197" t="str">
        <f>CONCATENATE(F1296,"-",C1296)</f>
        <v>393-008-048-00955</v>
      </c>
      <c r="B1296" s="261" t="str">
        <f>ТабТП[[#This Row],[Код ВЛ]]&amp;TRIM(ТабТП[[#This Row],[Наименование ТП]])</f>
        <v>393-008-048ТП 38-10 аб. Упр. дор. хоз. К-й обл.</v>
      </c>
      <c r="C1296" s="197" t="s">
        <v>1129</v>
      </c>
      <c r="D1296" s="198" t="s">
        <v>4006</v>
      </c>
      <c r="E1296" s="206" t="str">
        <f>INDEX(ТабЛЭП[],MATCH(ТабТП[Код ПС]&amp;TRIM(G1296),ТабЛЭП[Ключ],0),7)</f>
        <v>Y00076</v>
      </c>
      <c r="F1296" s="278" t="str">
        <f>INDEX(ТабЛЭП[],MATCH(ТабТП[Код ПС]&amp;TRIM(G1296),ТабЛЭП[Ключ],0),1)</f>
        <v>393-008-048</v>
      </c>
      <c r="G1296" s="303" t="s">
        <v>227</v>
      </c>
      <c r="H1296" s="280" t="str">
        <f>INDEX(ТабПС[],MATCH(I1296,Подстанции,0),1)</f>
        <v>393-008</v>
      </c>
      <c r="I1296" s="447" t="s">
        <v>247</v>
      </c>
      <c r="J1296" s="328"/>
      <c r="K1296" s="328"/>
      <c r="L1296" s="328"/>
      <c r="M1296" s="328"/>
      <c r="N1296" s="328"/>
      <c r="O1296" s="328"/>
      <c r="P1296" s="328"/>
      <c r="Q1296" s="328"/>
      <c r="R1296" s="328"/>
      <c r="S1296" s="328"/>
      <c r="T1296" s="328"/>
      <c r="U1296" s="328"/>
      <c r="V1296" s="328"/>
      <c r="W1296" s="328"/>
      <c r="X1296" s="328"/>
      <c r="Y1296" s="328"/>
      <c r="Z1296" s="328"/>
      <c r="AA1296" s="328"/>
      <c r="AB1296" s="328"/>
      <c r="AC1296" s="328"/>
      <c r="AD1296" s="328"/>
      <c r="AE1296" s="328"/>
      <c r="AF1296" s="328"/>
      <c r="AG1296" s="328"/>
      <c r="AH1296" s="322"/>
      <c r="AI1296" s="328"/>
      <c r="AJ1296" s="420" t="s">
        <v>143</v>
      </c>
      <c r="AK1296" s="328"/>
      <c r="AL1296" s="328"/>
      <c r="AM1296" s="210"/>
      <c r="AN1296" s="263"/>
      <c r="AO1296" s="263"/>
      <c r="AP1296" s="263"/>
      <c r="AQ1296" s="323"/>
      <c r="AR1296" s="323"/>
      <c r="AS1296" s="323"/>
      <c r="AT1296" s="323"/>
      <c r="AU1296" s="323"/>
      <c r="AV1296" s="323"/>
      <c r="AW1296" s="323"/>
      <c r="AX1296" s="323"/>
      <c r="AY1296" s="323"/>
      <c r="AZ1296" s="323"/>
    </row>
    <row r="1297" spans="1:52" s="61" customFormat="1" ht="15.75" hidden="1" customHeight="1" x14ac:dyDescent="0.25">
      <c r="A1297" s="197" t="str">
        <f>CONCATENATE(F1297,"-",C1297)</f>
        <v>393-008-048-00956</v>
      </c>
      <c r="B1297" s="261" t="str">
        <f>ТабТП[[#This Row],[Код ВЛ]]&amp;TRIM(ТабТП[[#This Row],[Наименование ТП]])</f>
        <v>393-008-048ТП 38-11 СНТ Ольшанское) аб</v>
      </c>
      <c r="C1297" s="197" t="s">
        <v>1130</v>
      </c>
      <c r="D1297" s="198" t="s">
        <v>4007</v>
      </c>
      <c r="E1297" s="206" t="str">
        <f>INDEX(ТабЛЭП[],MATCH(ТабТП[Код ПС]&amp;TRIM(G1297),ТабЛЭП[Ключ],0),7)</f>
        <v>Y00076</v>
      </c>
      <c r="F1297" s="278" t="str">
        <f>INDEX(ТабЛЭП[],MATCH(ТабТП[Код ПС]&amp;TRIM(G1297),ТабЛЭП[Ключ],0),1)</f>
        <v>393-008-048</v>
      </c>
      <c r="G1297" s="303" t="s">
        <v>227</v>
      </c>
      <c r="H1297" s="280" t="str">
        <f>INDEX(ТабПС[],MATCH(I1297,Подстанции,0),1)</f>
        <v>393-008</v>
      </c>
      <c r="I1297" s="447" t="s">
        <v>247</v>
      </c>
      <c r="J1297" s="328"/>
      <c r="K1297" s="328"/>
      <c r="L1297" s="328"/>
      <c r="M1297" s="328"/>
      <c r="N1297" s="328"/>
      <c r="O1297" s="328"/>
      <c r="P1297" s="328"/>
      <c r="Q1297" s="328"/>
      <c r="R1297" s="328"/>
      <c r="S1297" s="328"/>
      <c r="T1297" s="328"/>
      <c r="U1297" s="328"/>
      <c r="V1297" s="328"/>
      <c r="W1297" s="328"/>
      <c r="X1297" s="328"/>
      <c r="Y1297" s="328"/>
      <c r="Z1297" s="328"/>
      <c r="AA1297" s="328"/>
      <c r="AB1297" s="328"/>
      <c r="AC1297" s="328"/>
      <c r="AD1297" s="328"/>
      <c r="AE1297" s="328"/>
      <c r="AF1297" s="328"/>
      <c r="AG1297" s="328"/>
      <c r="AH1297" s="322"/>
      <c r="AI1297" s="328"/>
      <c r="AJ1297" s="420" t="s">
        <v>143</v>
      </c>
      <c r="AK1297" s="328"/>
      <c r="AL1297" s="328"/>
      <c r="AM1297" s="210"/>
      <c r="AN1297" s="263"/>
      <c r="AO1297" s="263"/>
      <c r="AP1297" s="263"/>
      <c r="AQ1297" s="323"/>
      <c r="AR1297" s="323"/>
      <c r="AS1297" s="323"/>
      <c r="AT1297" s="323"/>
      <c r="AU1297" s="323"/>
      <c r="AV1297" s="323"/>
      <c r="AW1297" s="323"/>
      <c r="AX1297" s="323"/>
      <c r="AY1297" s="323"/>
      <c r="AZ1297" s="323"/>
    </row>
    <row r="1298" spans="1:52" s="61" customFormat="1" ht="15.75" hidden="1" customHeight="1" x14ac:dyDescent="0.25">
      <c r="A1298" s="201" t="str">
        <f>CONCATENATE(F1298,"-",C1298)</f>
        <v>393-008-048-00957</v>
      </c>
      <c r="B1298" s="261" t="str">
        <f>ТабТП[[#This Row],[Код ВЛ]]&amp;TRIM(ТабТП[[#This Row],[Наименование ТП]])</f>
        <v>393-008-048ТП В-52</v>
      </c>
      <c r="C1298" s="201" t="s">
        <v>2651</v>
      </c>
      <c r="D1298" s="202" t="s">
        <v>4008</v>
      </c>
      <c r="E1298" s="207" t="str">
        <f>INDEX(ТабЛЭП[],MATCH(ТабТП[Код ПС]&amp;TRIM(G1298),ТабЛЭП[Ключ],0),7)</f>
        <v>Y00076</v>
      </c>
      <c r="F1298" s="278" t="str">
        <f>INDEX(ТабЛЭП[],MATCH(ТабТП[Код ПС]&amp;TRIM(G1298),ТабЛЭП[Ключ],0),1)</f>
        <v>393-008-048</v>
      </c>
      <c r="G1298" s="303" t="s">
        <v>227</v>
      </c>
      <c r="H1298" s="280" t="str">
        <f>INDEX(ТабПС[],MATCH(I1298,Подстанции,0),1)</f>
        <v>393-008</v>
      </c>
      <c r="I1298" s="447" t="s">
        <v>247</v>
      </c>
      <c r="J1298" s="328"/>
      <c r="K1298" s="328"/>
      <c r="L1298" s="328"/>
      <c r="M1298" s="328"/>
      <c r="N1298" s="328"/>
      <c r="O1298" s="328"/>
      <c r="P1298" s="328"/>
      <c r="Q1298" s="328"/>
      <c r="R1298" s="328"/>
      <c r="S1298" s="328"/>
      <c r="T1298" s="328"/>
      <c r="U1298" s="328"/>
      <c r="V1298" s="328"/>
      <c r="W1298" s="328"/>
      <c r="X1298" s="328"/>
      <c r="Y1298" s="328"/>
      <c r="Z1298" s="328"/>
      <c r="AA1298" s="328"/>
      <c r="AB1298" s="328"/>
      <c r="AC1298" s="328"/>
      <c r="AD1298" s="328"/>
      <c r="AE1298" s="328"/>
      <c r="AF1298" s="328"/>
      <c r="AG1298" s="328"/>
      <c r="AH1298" s="322"/>
      <c r="AI1298" s="328"/>
      <c r="AJ1298" s="420" t="s">
        <v>143</v>
      </c>
      <c r="AK1298" s="328"/>
      <c r="AL1298" s="328"/>
      <c r="AM1298" s="210"/>
      <c r="AN1298" s="263"/>
      <c r="AO1298" s="263"/>
      <c r="AP1298" s="263"/>
      <c r="AQ1298" s="323"/>
      <c r="AR1298" s="323"/>
      <c r="AS1298" s="323"/>
      <c r="AT1298" s="323"/>
      <c r="AU1298" s="323"/>
      <c r="AV1298" s="323"/>
      <c r="AW1298" s="323"/>
      <c r="AX1298" s="323"/>
      <c r="AY1298" s="323"/>
      <c r="AZ1298" s="323"/>
    </row>
    <row r="1299" spans="1:52" s="61" customFormat="1" ht="15.75" hidden="1" customHeight="1" x14ac:dyDescent="0.25">
      <c r="A1299" s="559" t="str">
        <f>CONCATENATE(F1299,"-",C1299)</f>
        <v>393-008-048-02334</v>
      </c>
      <c r="B1299" s="493" t="str">
        <f>ТабТП[[#This Row],[Код ВЛ]]&amp;TRIM(ТабТП[[#This Row],[Наименование ТП]])</f>
        <v>393-008-048ТП 117-03</v>
      </c>
      <c r="C1299" s="497" t="s">
        <v>5920</v>
      </c>
      <c r="D1299" s="481" t="s">
        <v>5946</v>
      </c>
      <c r="E1299" s="560" t="str">
        <f>INDEX(ТабЛЭП[],MATCH(ТабТП[Код ПС]&amp;TRIM(G1299),ТабЛЭП[Ключ],0),7)</f>
        <v>Y00076</v>
      </c>
      <c r="F1299" s="382" t="str">
        <f>INDEX(ТабЛЭП[],MATCH(ТабТП[Код ПС]&amp;TRIM(G1299),ТабЛЭП[Ключ],0),1)</f>
        <v>393-008-048</v>
      </c>
      <c r="G1299" s="290" t="s">
        <v>227</v>
      </c>
      <c r="H1299" s="383" t="str">
        <f>INDEX(ТабПС[],MATCH(I1299,Подстанции,0),1)</f>
        <v>393-008</v>
      </c>
      <c r="I1299" s="521" t="s">
        <v>247</v>
      </c>
      <c r="J1299" s="420"/>
      <c r="K1299" s="420"/>
      <c r="L1299" s="420"/>
      <c r="M1299" s="420"/>
      <c r="N1299" s="420"/>
      <c r="O1299" s="384"/>
      <c r="P1299" s="420"/>
      <c r="Q1299" s="420"/>
      <c r="R1299" s="420"/>
      <c r="S1299" s="420"/>
      <c r="T1299" s="420"/>
      <c r="U1299" s="420"/>
      <c r="V1299" s="420"/>
      <c r="W1299" s="420"/>
      <c r="X1299" s="420"/>
      <c r="Y1299" s="420"/>
      <c r="Z1299" s="420"/>
      <c r="AA1299" s="420"/>
      <c r="AB1299" s="420"/>
      <c r="AC1299" s="420"/>
      <c r="AD1299" s="384"/>
      <c r="AE1299" s="384"/>
      <c r="AF1299" s="384"/>
      <c r="AG1299" s="420"/>
      <c r="AH1299" s="385"/>
      <c r="AI1299" s="385"/>
      <c r="AJ1299" s="384" t="s">
        <v>143</v>
      </c>
      <c r="AK1299" s="384"/>
      <c r="AL1299" s="384"/>
      <c r="AM1299" s="384"/>
      <c r="AN1299" s="386"/>
      <c r="AO1299" s="386"/>
      <c r="AP1299" s="386"/>
      <c r="AQ1299" s="332"/>
      <c r="AR1299" s="332"/>
      <c r="AS1299" s="332"/>
      <c r="AT1299" s="332"/>
      <c r="AU1299" s="332"/>
      <c r="AV1299" s="332"/>
      <c r="AW1299" s="332"/>
      <c r="AX1299" s="332"/>
      <c r="AY1299" s="332"/>
      <c r="AZ1299" s="332"/>
    </row>
    <row r="1300" spans="1:52" s="61" customFormat="1" ht="15.75" hidden="1" customHeight="1" x14ac:dyDescent="0.25">
      <c r="A1300" s="201" t="str">
        <f>CONCATENATE(F1300,"-",C1300)</f>
        <v>393-008-048-02335</v>
      </c>
      <c r="B1300" s="490" t="str">
        <f>ТабТП[[#This Row],[Код ВЛ]]&amp;TRIM(ТабТП[[#This Row],[Наименование ТП]])</f>
        <v>393-008-048ТП 258-08</v>
      </c>
      <c r="C1300" s="497" t="s">
        <v>5921</v>
      </c>
      <c r="D1300" s="481" t="s">
        <v>5947</v>
      </c>
      <c r="E1300" s="207" t="str">
        <f>INDEX(ТабЛЭП[],MATCH(ТабТП[Код ПС]&amp;TRIM(G1300),ТабЛЭП[Ключ],0),7)</f>
        <v>Y00076</v>
      </c>
      <c r="F1300" s="214" t="str">
        <f>INDEX(ТабЛЭП[],MATCH(ТабТП[Код ПС]&amp;TRIM(G1300),ТабЛЭП[Ключ],0),1)</f>
        <v>393-008-048</v>
      </c>
      <c r="G1300" s="290" t="s">
        <v>227</v>
      </c>
      <c r="H1300" s="280" t="str">
        <f>INDEX(ТабПС[],MATCH(I1300,Подстанции,0),1)</f>
        <v>393-008</v>
      </c>
      <c r="I1300" s="521" t="s">
        <v>247</v>
      </c>
      <c r="J1300" s="420"/>
      <c r="K1300" s="420"/>
      <c r="L1300" s="420"/>
      <c r="M1300" s="420"/>
      <c r="N1300" s="420"/>
      <c r="O1300" s="420"/>
      <c r="P1300" s="420"/>
      <c r="Q1300" s="420"/>
      <c r="R1300" s="420"/>
      <c r="S1300" s="420"/>
      <c r="T1300" s="420"/>
      <c r="U1300" s="420"/>
      <c r="V1300" s="420"/>
      <c r="W1300" s="420"/>
      <c r="X1300" s="420"/>
      <c r="Y1300" s="420"/>
      <c r="Z1300" s="420"/>
      <c r="AA1300" s="420"/>
      <c r="AB1300" s="420"/>
      <c r="AC1300" s="420"/>
      <c r="AD1300" s="420"/>
      <c r="AE1300" s="420"/>
      <c r="AF1300" s="420"/>
      <c r="AG1300" s="420"/>
      <c r="AH1300" s="419"/>
      <c r="AI1300" s="419"/>
      <c r="AJ1300" s="384" t="s">
        <v>143</v>
      </c>
      <c r="AK1300" s="420"/>
      <c r="AL1300" s="420"/>
      <c r="AM1300" s="420"/>
      <c r="AN1300" s="421"/>
      <c r="AO1300" s="421"/>
      <c r="AP1300" s="421"/>
      <c r="AQ1300" s="332"/>
      <c r="AR1300" s="332"/>
      <c r="AS1300" s="332"/>
      <c r="AT1300" s="332"/>
      <c r="AU1300" s="332"/>
      <c r="AV1300" s="332"/>
      <c r="AW1300" s="332"/>
      <c r="AX1300" s="332"/>
      <c r="AY1300" s="332"/>
      <c r="AZ1300" s="332"/>
    </row>
    <row r="1301" spans="1:52" s="61" customFormat="1" ht="15.75" hidden="1" customHeight="1" x14ac:dyDescent="0.25">
      <c r="A1301" s="282" t="str">
        <f>CONCATENATE(F1301,"-",C1301)</f>
        <v>393-008-049-00958</v>
      </c>
      <c r="B1301" s="261" t="str">
        <f>ТабТП[[#This Row],[Код ВЛ]]&amp;TRIM(ТабТП[[#This Row],[Наименование ТП]])</f>
        <v>393-008-049ТП 120-01 Дунаевка</v>
      </c>
      <c r="C1301" s="282" t="s">
        <v>1131</v>
      </c>
      <c r="D1301" s="204" t="s">
        <v>4009</v>
      </c>
      <c r="E1301" s="282" t="str">
        <f>INDEX(ТабЛЭП[],MATCH(ТабТП[Код ПС]&amp;TRIM(G1301),ТабЛЭП[Ключ],0),7)</f>
        <v>Y00077</v>
      </c>
      <c r="F1301" s="278" t="str">
        <f>INDEX(ТабЛЭП[],MATCH(ТабТП[Код ПС]&amp;TRIM(G1301),ТабЛЭП[Ключ],0),1)</f>
        <v>393-008-049</v>
      </c>
      <c r="G1301" s="303" t="s">
        <v>228</v>
      </c>
      <c r="H1301" s="57" t="str">
        <f>INDEX(ТабПС[],MATCH(I1301,Подстанции,0),1)</f>
        <v>393-008</v>
      </c>
      <c r="I1301" s="447" t="s">
        <v>247</v>
      </c>
      <c r="J1301" s="328"/>
      <c r="K1301" s="328"/>
      <c r="L1301" s="328"/>
      <c r="M1301" s="328"/>
      <c r="N1301" s="328"/>
      <c r="O1301" s="328"/>
      <c r="P1301" s="328"/>
      <c r="Q1301" s="328"/>
      <c r="R1301" s="328"/>
      <c r="S1301" s="328"/>
      <c r="T1301" s="328"/>
      <c r="U1301" s="328"/>
      <c r="V1301" s="328"/>
      <c r="W1301" s="328"/>
      <c r="X1301" s="328"/>
      <c r="Y1301" s="328"/>
      <c r="Z1301" s="328"/>
      <c r="AA1301" s="328"/>
      <c r="AB1301" s="328"/>
      <c r="AC1301" s="328"/>
      <c r="AD1301" s="328"/>
      <c r="AE1301" s="328"/>
      <c r="AF1301" s="328"/>
      <c r="AG1301" s="328"/>
      <c r="AH1301" s="322"/>
      <c r="AI1301" s="328"/>
      <c r="AJ1301" s="330" t="s">
        <v>143</v>
      </c>
      <c r="AK1301" s="328"/>
      <c r="AL1301" s="328"/>
      <c r="AM1301" s="210"/>
      <c r="AN1301" s="263"/>
      <c r="AO1301" s="263"/>
      <c r="AP1301" s="263"/>
      <c r="AQ1301" s="323"/>
      <c r="AR1301" s="323"/>
      <c r="AS1301" s="323"/>
      <c r="AT1301" s="323"/>
      <c r="AU1301" s="323"/>
      <c r="AV1301" s="323"/>
      <c r="AW1301" s="323"/>
      <c r="AX1301" s="323"/>
      <c r="AY1301" s="323"/>
      <c r="AZ1301" s="323"/>
    </row>
    <row r="1302" spans="1:52" s="61" customFormat="1" ht="15.75" hidden="1" customHeight="1" x14ac:dyDescent="0.25">
      <c r="A1302" s="282" t="str">
        <f>CONCATENATE(F1302,"-",C1302)</f>
        <v>393-008-049-00959</v>
      </c>
      <c r="B1302" s="261" t="str">
        <f>ТабТП[[#This Row],[Код ВЛ]]&amp;TRIM(ТабТП[[#This Row],[Наименование ТП]])</f>
        <v>393-008-049ТП 120-02 Дунаевка</v>
      </c>
      <c r="C1302" s="282" t="s">
        <v>1132</v>
      </c>
      <c r="D1302" s="204" t="s">
        <v>4010</v>
      </c>
      <c r="E1302" s="282" t="str">
        <f>INDEX(ТабЛЭП[],MATCH(ТабТП[Код ПС]&amp;TRIM(G1302),ТабЛЭП[Ключ],0),7)</f>
        <v>Y00077</v>
      </c>
      <c r="F1302" s="278" t="str">
        <f>INDEX(ТабЛЭП[],MATCH(ТабТП[Код ПС]&amp;TRIM(G1302),ТабЛЭП[Ключ],0),1)</f>
        <v>393-008-049</v>
      </c>
      <c r="G1302" s="303" t="s">
        <v>228</v>
      </c>
      <c r="H1302" s="280" t="str">
        <f>INDEX(ТабПС[],MATCH(I1302,Подстанции,0),1)</f>
        <v>393-008</v>
      </c>
      <c r="I1302" s="447" t="s">
        <v>247</v>
      </c>
      <c r="J1302" s="328"/>
      <c r="K1302" s="328"/>
      <c r="L1302" s="328"/>
      <c r="M1302" s="328"/>
      <c r="N1302" s="328"/>
      <c r="O1302" s="328"/>
      <c r="P1302" s="328"/>
      <c r="Q1302" s="328"/>
      <c r="R1302" s="328"/>
      <c r="S1302" s="328"/>
      <c r="T1302" s="328"/>
      <c r="U1302" s="328"/>
      <c r="V1302" s="328"/>
      <c r="W1302" s="328"/>
      <c r="X1302" s="328"/>
      <c r="Y1302" s="328"/>
      <c r="Z1302" s="328"/>
      <c r="AA1302" s="328"/>
      <c r="AB1302" s="328"/>
      <c r="AC1302" s="328"/>
      <c r="AD1302" s="328"/>
      <c r="AE1302" s="328"/>
      <c r="AF1302" s="328"/>
      <c r="AG1302" s="328"/>
      <c r="AH1302" s="322"/>
      <c r="AI1302" s="328"/>
      <c r="AJ1302" s="330" t="s">
        <v>143</v>
      </c>
      <c r="AK1302" s="328"/>
      <c r="AL1302" s="328"/>
      <c r="AM1302" s="210"/>
      <c r="AN1302" s="263"/>
      <c r="AO1302" s="263"/>
      <c r="AP1302" s="263"/>
      <c r="AQ1302" s="323"/>
      <c r="AR1302" s="323"/>
      <c r="AS1302" s="323"/>
      <c r="AT1302" s="323"/>
      <c r="AU1302" s="323"/>
      <c r="AV1302" s="323"/>
      <c r="AW1302" s="323"/>
      <c r="AX1302" s="323"/>
      <c r="AY1302" s="323"/>
      <c r="AZ1302" s="323"/>
    </row>
    <row r="1303" spans="1:52" s="61" customFormat="1" ht="15.75" hidden="1" customHeight="1" x14ac:dyDescent="0.25">
      <c r="A1303" s="282" t="str">
        <f>CONCATENATE(F1303,"-",C1303)</f>
        <v>393-008-049-00960</v>
      </c>
      <c r="B1303" s="261" t="str">
        <f>ТабТП[[#This Row],[Код ВЛ]]&amp;TRIM(ТабТП[[#This Row],[Наименование ТП]])</f>
        <v>393-008-049ТП 321-01 Шатрово</v>
      </c>
      <c r="C1303" s="282" t="s">
        <v>1133</v>
      </c>
      <c r="D1303" s="204" t="s">
        <v>4011</v>
      </c>
      <c r="E1303" s="282" t="str">
        <f>INDEX(ТабЛЭП[],MATCH(ТабТП[Код ПС]&amp;TRIM(G1303),ТабЛЭП[Ключ],0),7)</f>
        <v>Y00077</v>
      </c>
      <c r="F1303" s="278" t="str">
        <f>INDEX(ТабЛЭП[],MATCH(ТабТП[Код ПС]&amp;TRIM(G1303),ТабЛЭП[Ключ],0),1)</f>
        <v>393-008-049</v>
      </c>
      <c r="G1303" s="303" t="s">
        <v>228</v>
      </c>
      <c r="H1303" s="57" t="str">
        <f>INDEX(ТабПС[],MATCH(I1303,Подстанции,0),1)</f>
        <v>393-008</v>
      </c>
      <c r="I1303" s="447" t="s">
        <v>247</v>
      </c>
      <c r="J1303" s="328"/>
      <c r="K1303" s="328"/>
      <c r="L1303" s="328"/>
      <c r="M1303" s="328"/>
      <c r="N1303" s="328"/>
      <c r="O1303" s="328"/>
      <c r="P1303" s="328"/>
      <c r="Q1303" s="328"/>
      <c r="R1303" s="328"/>
      <c r="S1303" s="328"/>
      <c r="T1303" s="328"/>
      <c r="U1303" s="328"/>
      <c r="V1303" s="328"/>
      <c r="W1303" s="328"/>
      <c r="X1303" s="328"/>
      <c r="Y1303" s="328"/>
      <c r="Z1303" s="328"/>
      <c r="AA1303" s="328"/>
      <c r="AB1303" s="328"/>
      <c r="AC1303" s="328"/>
      <c r="AD1303" s="328"/>
      <c r="AE1303" s="328"/>
      <c r="AF1303" s="328"/>
      <c r="AG1303" s="328"/>
      <c r="AH1303" s="322"/>
      <c r="AI1303" s="328"/>
      <c r="AJ1303" s="330" t="s">
        <v>143</v>
      </c>
      <c r="AK1303" s="328"/>
      <c r="AL1303" s="328"/>
      <c r="AM1303" s="210"/>
      <c r="AN1303" s="263"/>
      <c r="AO1303" s="263"/>
      <c r="AP1303" s="263"/>
      <c r="AQ1303" s="323"/>
      <c r="AR1303" s="323"/>
      <c r="AS1303" s="323"/>
      <c r="AT1303" s="323"/>
      <c r="AU1303" s="323"/>
      <c r="AV1303" s="323"/>
      <c r="AW1303" s="323"/>
      <c r="AX1303" s="323"/>
      <c r="AY1303" s="323"/>
      <c r="AZ1303" s="323"/>
    </row>
    <row r="1304" spans="1:52" s="61" customFormat="1" ht="15.75" hidden="1" customHeight="1" x14ac:dyDescent="0.25">
      <c r="A1304" s="282" t="str">
        <f>CONCATENATE(F1304,"-",C1304)</f>
        <v>393-008-049-00961</v>
      </c>
      <c r="B1304" s="261" t="str">
        <f>ТабТП[[#This Row],[Код ВЛ]]&amp;TRIM(ТабТП[[#This Row],[Наименование ТП]])</f>
        <v>393-008-049ТП 321-02 Водное</v>
      </c>
      <c r="C1304" s="282" t="s">
        <v>1134</v>
      </c>
      <c r="D1304" s="204" t="s">
        <v>4012</v>
      </c>
      <c r="E1304" s="282" t="str">
        <f>INDEX(ТабЛЭП[],MATCH(ТабТП[Код ПС]&amp;TRIM(G1304),ТабЛЭП[Ключ],0),7)</f>
        <v>Y00077</v>
      </c>
      <c r="F1304" s="278" t="str">
        <f>INDEX(ТабЛЭП[],MATCH(ТабТП[Код ПС]&amp;TRIM(G1304),ТабЛЭП[Ключ],0),1)</f>
        <v>393-008-049</v>
      </c>
      <c r="G1304" s="303" t="s">
        <v>228</v>
      </c>
      <c r="H1304" s="280" t="str">
        <f>INDEX(ТабПС[],MATCH(I1304,Подстанции,0),1)</f>
        <v>393-008</v>
      </c>
      <c r="I1304" s="447" t="s">
        <v>247</v>
      </c>
      <c r="J1304" s="328"/>
      <c r="K1304" s="328"/>
      <c r="L1304" s="328"/>
      <c r="M1304" s="328"/>
      <c r="N1304" s="328"/>
      <c r="O1304" s="328"/>
      <c r="P1304" s="328"/>
      <c r="Q1304" s="328"/>
      <c r="R1304" s="328"/>
      <c r="S1304" s="328"/>
      <c r="T1304" s="328"/>
      <c r="U1304" s="328"/>
      <c r="V1304" s="328"/>
      <c r="W1304" s="328"/>
      <c r="X1304" s="328"/>
      <c r="Y1304" s="328"/>
      <c r="Z1304" s="328"/>
      <c r="AA1304" s="328"/>
      <c r="AB1304" s="328"/>
      <c r="AC1304" s="328"/>
      <c r="AD1304" s="328"/>
      <c r="AE1304" s="328"/>
      <c r="AF1304" s="328"/>
      <c r="AG1304" s="328"/>
      <c r="AH1304" s="322"/>
      <c r="AI1304" s="328"/>
      <c r="AJ1304" s="330" t="s">
        <v>143</v>
      </c>
      <c r="AK1304" s="328"/>
      <c r="AL1304" s="328"/>
      <c r="AM1304" s="210"/>
      <c r="AN1304" s="263"/>
      <c r="AO1304" s="263"/>
      <c r="AP1304" s="263"/>
      <c r="AQ1304" s="323"/>
      <c r="AR1304" s="323"/>
      <c r="AS1304" s="323"/>
      <c r="AT1304" s="323"/>
      <c r="AU1304" s="323"/>
      <c r="AV1304" s="323"/>
      <c r="AW1304" s="323"/>
      <c r="AX1304" s="323"/>
      <c r="AY1304" s="323"/>
      <c r="AZ1304" s="323"/>
    </row>
    <row r="1305" spans="1:52" s="61" customFormat="1" ht="15.75" hidden="1" customHeight="1" x14ac:dyDescent="0.25">
      <c r="A1305" s="282" t="str">
        <f>CONCATENATE(F1305,"-",C1305)</f>
        <v>393-008-049-00962</v>
      </c>
      <c r="B1305" s="261" t="str">
        <f>ТабТП[[#This Row],[Код ВЛ]]&amp;TRIM(ТабТП[[#This Row],[Наименование ТП]])</f>
        <v>393-008-049ТП 321-03 Красновка</v>
      </c>
      <c r="C1305" s="282" t="s">
        <v>1135</v>
      </c>
      <c r="D1305" s="204" t="s">
        <v>4013</v>
      </c>
      <c r="E1305" s="282" t="str">
        <f>INDEX(ТабЛЭП[],MATCH(ТабТП[Код ПС]&amp;TRIM(G1305),ТабЛЭП[Ключ],0),7)</f>
        <v>Y00077</v>
      </c>
      <c r="F1305" s="278" t="str">
        <f>INDEX(ТабЛЭП[],MATCH(ТабТП[Код ПС]&amp;TRIM(G1305),ТабЛЭП[Ключ],0),1)</f>
        <v>393-008-049</v>
      </c>
      <c r="G1305" s="303" t="s">
        <v>228</v>
      </c>
      <c r="H1305" s="280" t="str">
        <f>INDEX(ТабПС[],MATCH(I1305,Подстанции,0),1)</f>
        <v>393-008</v>
      </c>
      <c r="I1305" s="447" t="s">
        <v>247</v>
      </c>
      <c r="J1305" s="328"/>
      <c r="K1305" s="328"/>
      <c r="L1305" s="328"/>
      <c r="M1305" s="328"/>
      <c r="N1305" s="328"/>
      <c r="O1305" s="328"/>
      <c r="P1305" s="328"/>
      <c r="Q1305" s="328"/>
      <c r="R1305" s="328"/>
      <c r="S1305" s="328"/>
      <c r="T1305" s="328"/>
      <c r="U1305" s="328"/>
      <c r="V1305" s="328"/>
      <c r="W1305" s="328"/>
      <c r="X1305" s="328"/>
      <c r="Y1305" s="328"/>
      <c r="Z1305" s="328"/>
      <c r="AA1305" s="328"/>
      <c r="AB1305" s="328"/>
      <c r="AC1305" s="328"/>
      <c r="AD1305" s="328"/>
      <c r="AE1305" s="328"/>
      <c r="AF1305" s="328"/>
      <c r="AG1305" s="328"/>
      <c r="AH1305" s="322"/>
      <c r="AI1305" s="328"/>
      <c r="AJ1305" s="330" t="s">
        <v>143</v>
      </c>
      <c r="AK1305" s="328"/>
      <c r="AL1305" s="328"/>
      <c r="AM1305" s="210"/>
      <c r="AN1305" s="263"/>
      <c r="AO1305" s="263"/>
      <c r="AP1305" s="263"/>
      <c r="AQ1305" s="323"/>
      <c r="AR1305" s="323"/>
      <c r="AS1305" s="323"/>
      <c r="AT1305" s="323"/>
      <c r="AU1305" s="323"/>
      <c r="AV1305" s="323"/>
      <c r="AW1305" s="323"/>
      <c r="AX1305" s="323"/>
      <c r="AY1305" s="323"/>
      <c r="AZ1305" s="323"/>
    </row>
    <row r="1306" spans="1:52" s="61" customFormat="1" ht="15.75" hidden="1" customHeight="1" x14ac:dyDescent="0.25">
      <c r="A1306" s="282" t="str">
        <f>CONCATENATE(F1306,"-",C1306)</f>
        <v>393-008-049-00963</v>
      </c>
      <c r="B1306" s="261" t="str">
        <f>ТабТП[[#This Row],[Код ВЛ]]&amp;TRIM(ТабТП[[#This Row],[Наименование ТП]])</f>
        <v>393-008-049ТП 321-04 Ольховое</v>
      </c>
      <c r="C1306" s="282" t="s">
        <v>1136</v>
      </c>
      <c r="D1306" s="204" t="s">
        <v>4014</v>
      </c>
      <c r="E1306" s="282" t="str">
        <f>INDEX(ТабЛЭП[],MATCH(ТабТП[Код ПС]&amp;TRIM(G1306),ТабЛЭП[Ключ],0),7)</f>
        <v>Y00077</v>
      </c>
      <c r="F1306" s="278" t="str">
        <f>INDEX(ТабЛЭП[],MATCH(ТабТП[Код ПС]&amp;TRIM(G1306),ТабЛЭП[Ключ],0),1)</f>
        <v>393-008-049</v>
      </c>
      <c r="G1306" s="303" t="s">
        <v>228</v>
      </c>
      <c r="H1306" s="280" t="str">
        <f>INDEX(ТабПС[],MATCH(I1306,Подстанции,0),1)</f>
        <v>393-008</v>
      </c>
      <c r="I1306" s="447" t="s">
        <v>247</v>
      </c>
      <c r="J1306" s="328"/>
      <c r="K1306" s="328"/>
      <c r="L1306" s="328"/>
      <c r="M1306" s="328"/>
      <c r="N1306" s="328"/>
      <c r="O1306" s="328"/>
      <c r="P1306" s="328"/>
      <c r="Q1306" s="328"/>
      <c r="R1306" s="328"/>
      <c r="S1306" s="328"/>
      <c r="T1306" s="328"/>
      <c r="U1306" s="328"/>
      <c r="V1306" s="328"/>
      <c r="W1306" s="328"/>
      <c r="X1306" s="328"/>
      <c r="Y1306" s="328"/>
      <c r="Z1306" s="328"/>
      <c r="AA1306" s="328"/>
      <c r="AB1306" s="328"/>
      <c r="AC1306" s="328"/>
      <c r="AD1306" s="328"/>
      <c r="AE1306" s="328"/>
      <c r="AF1306" s="328"/>
      <c r="AG1306" s="328"/>
      <c r="AH1306" s="322"/>
      <c r="AI1306" s="328"/>
      <c r="AJ1306" s="330" t="s">
        <v>143</v>
      </c>
      <c r="AK1306" s="328"/>
      <c r="AL1306" s="328"/>
      <c r="AM1306" s="210"/>
      <c r="AN1306" s="263"/>
      <c r="AO1306" s="263"/>
      <c r="AP1306" s="263"/>
      <c r="AQ1306" s="323"/>
      <c r="AR1306" s="323"/>
      <c r="AS1306" s="323"/>
      <c r="AT1306" s="323"/>
      <c r="AU1306" s="323"/>
      <c r="AV1306" s="323"/>
      <c r="AW1306" s="323"/>
      <c r="AX1306" s="323"/>
      <c r="AY1306" s="323"/>
      <c r="AZ1306" s="323"/>
    </row>
    <row r="1307" spans="1:52" s="61" customFormat="1" ht="15.75" hidden="1" customHeight="1" x14ac:dyDescent="0.25">
      <c r="A1307" s="282" t="str">
        <f>CONCATENATE(F1307,"-",C1307)</f>
        <v>393-008-049-00964</v>
      </c>
      <c r="B1307" s="261" t="str">
        <f>ТабТП[[#This Row],[Код ВЛ]]&amp;TRIM(ТабТП[[#This Row],[Наименование ТП]])</f>
        <v>393-008-049ТП 321-05 Шатрово</v>
      </c>
      <c r="C1307" s="282" t="s">
        <v>1137</v>
      </c>
      <c r="D1307" s="204" t="s">
        <v>4015</v>
      </c>
      <c r="E1307" s="282" t="str">
        <f>INDEX(ТабЛЭП[],MATCH(ТабТП[Код ПС]&amp;TRIM(G1307),ТабЛЭП[Ключ],0),7)</f>
        <v>Y00077</v>
      </c>
      <c r="F1307" s="278" t="str">
        <f>INDEX(ТабЛЭП[],MATCH(ТабТП[Код ПС]&amp;TRIM(G1307),ТабЛЭП[Ключ],0),1)</f>
        <v>393-008-049</v>
      </c>
      <c r="G1307" s="303" t="s">
        <v>228</v>
      </c>
      <c r="H1307" s="280" t="str">
        <f>INDEX(ТабПС[],MATCH(I1307,Подстанции,0),1)</f>
        <v>393-008</v>
      </c>
      <c r="I1307" s="447" t="s">
        <v>247</v>
      </c>
      <c r="J1307" s="328"/>
      <c r="K1307" s="328"/>
      <c r="L1307" s="328"/>
      <c r="M1307" s="328"/>
      <c r="N1307" s="328"/>
      <c r="O1307" s="328"/>
      <c r="P1307" s="328"/>
      <c r="Q1307" s="328"/>
      <c r="R1307" s="328"/>
      <c r="S1307" s="328"/>
      <c r="T1307" s="328"/>
      <c r="U1307" s="328"/>
      <c r="V1307" s="328"/>
      <c r="W1307" s="328"/>
      <c r="X1307" s="328"/>
      <c r="Y1307" s="328"/>
      <c r="Z1307" s="328"/>
      <c r="AA1307" s="328"/>
      <c r="AB1307" s="328"/>
      <c r="AC1307" s="328"/>
      <c r="AD1307" s="328"/>
      <c r="AE1307" s="328"/>
      <c r="AF1307" s="328"/>
      <c r="AG1307" s="328"/>
      <c r="AH1307" s="322"/>
      <c r="AI1307" s="328"/>
      <c r="AJ1307" s="330" t="s">
        <v>143</v>
      </c>
      <c r="AK1307" s="328"/>
      <c r="AL1307" s="328"/>
      <c r="AM1307" s="210"/>
      <c r="AN1307" s="263"/>
      <c r="AO1307" s="263"/>
      <c r="AP1307" s="263"/>
      <c r="AQ1307" s="323"/>
      <c r="AR1307" s="323"/>
      <c r="AS1307" s="323"/>
      <c r="AT1307" s="323"/>
      <c r="AU1307" s="323"/>
      <c r="AV1307" s="323"/>
      <c r="AW1307" s="323"/>
      <c r="AX1307" s="323"/>
      <c r="AY1307" s="323"/>
      <c r="AZ1307" s="323"/>
    </row>
    <row r="1308" spans="1:52" s="61" customFormat="1" ht="15.75" hidden="1" customHeight="1" x14ac:dyDescent="0.25">
      <c r="A1308" s="282" t="str">
        <f>CONCATENATE(F1308,"-",C1308)</f>
        <v>393-008-049-00965</v>
      </c>
      <c r="B1308" s="261" t="str">
        <f>ТабТП[[#This Row],[Код ВЛ]]&amp;TRIM(ТабТП[[#This Row],[Наименование ТП]])</f>
        <v>393-008-049ТП 321-06 Гусевка, Дружба</v>
      </c>
      <c r="C1308" s="282" t="s">
        <v>1138</v>
      </c>
      <c r="D1308" s="204" t="s">
        <v>4016</v>
      </c>
      <c r="E1308" s="282" t="str">
        <f>INDEX(ТабЛЭП[],MATCH(ТабТП[Код ПС]&amp;TRIM(G1308),ТабЛЭП[Ключ],0),7)</f>
        <v>Y00077</v>
      </c>
      <c r="F1308" s="278" t="str">
        <f>INDEX(ТабЛЭП[],MATCH(ТабТП[Код ПС]&amp;TRIM(G1308),ТабЛЭП[Ключ],0),1)</f>
        <v>393-008-049</v>
      </c>
      <c r="G1308" s="303" t="s">
        <v>228</v>
      </c>
      <c r="H1308" s="280" t="str">
        <f>INDEX(ТабПС[],MATCH(I1308,Подстанции,0),1)</f>
        <v>393-008</v>
      </c>
      <c r="I1308" s="447" t="s">
        <v>247</v>
      </c>
      <c r="J1308" s="328"/>
      <c r="K1308" s="328"/>
      <c r="L1308" s="328"/>
      <c r="M1308" s="328"/>
      <c r="N1308" s="328"/>
      <c r="O1308" s="328"/>
      <c r="P1308" s="328"/>
      <c r="Q1308" s="328"/>
      <c r="R1308" s="328"/>
      <c r="S1308" s="328"/>
      <c r="T1308" s="328"/>
      <c r="U1308" s="328"/>
      <c r="V1308" s="328"/>
      <c r="W1308" s="328"/>
      <c r="X1308" s="328"/>
      <c r="Y1308" s="328"/>
      <c r="Z1308" s="328"/>
      <c r="AA1308" s="328"/>
      <c r="AB1308" s="328"/>
      <c r="AC1308" s="328"/>
      <c r="AD1308" s="328"/>
      <c r="AE1308" s="328"/>
      <c r="AF1308" s="328"/>
      <c r="AG1308" s="328"/>
      <c r="AH1308" s="322"/>
      <c r="AI1308" s="328"/>
      <c r="AJ1308" s="330" t="s">
        <v>143</v>
      </c>
      <c r="AK1308" s="328"/>
      <c r="AL1308" s="328"/>
      <c r="AM1308" s="210"/>
      <c r="AN1308" s="263"/>
      <c r="AO1308" s="263"/>
      <c r="AP1308" s="263"/>
      <c r="AQ1308" s="323"/>
      <c r="AR1308" s="323"/>
      <c r="AS1308" s="323"/>
      <c r="AT1308" s="323"/>
      <c r="AU1308" s="323"/>
      <c r="AV1308" s="323"/>
      <c r="AW1308" s="323"/>
      <c r="AX1308" s="323"/>
      <c r="AY1308" s="323"/>
      <c r="AZ1308" s="323"/>
    </row>
    <row r="1309" spans="1:52" s="61" customFormat="1" ht="15.75" hidden="1" customHeight="1" x14ac:dyDescent="0.25">
      <c r="A1309" s="282" t="str">
        <f>CONCATENATE(F1309,"-",C1309)</f>
        <v>393-008-049-00966</v>
      </c>
      <c r="B1309" s="261" t="str">
        <f>ТабТП[[#This Row],[Код ВЛ]]&amp;TRIM(ТабТП[[#This Row],[Наименование ТП]])</f>
        <v>393-008-049ТП 321-08 Дворики</v>
      </c>
      <c r="C1309" s="282" t="s">
        <v>1139</v>
      </c>
      <c r="D1309" s="204" t="s">
        <v>4017</v>
      </c>
      <c r="E1309" s="282" t="str">
        <f>INDEX(ТабЛЭП[],MATCH(ТабТП[Код ПС]&amp;TRIM(G1309),ТабЛЭП[Ключ],0),7)</f>
        <v>Y00077</v>
      </c>
      <c r="F1309" s="8" t="str">
        <f>INDEX(ТабЛЭП[],MATCH(ТабТП[Код ПС]&amp;TRIM(G1309),ТабЛЭП[Ключ],0),1)</f>
        <v>393-008-049</v>
      </c>
      <c r="G1309" s="303" t="s">
        <v>228</v>
      </c>
      <c r="H1309" s="57" t="str">
        <f>INDEX(ТабПС[],MATCH(I1309,Подстанции,0),1)</f>
        <v>393-008</v>
      </c>
      <c r="I1309" s="447" t="s">
        <v>247</v>
      </c>
      <c r="J1309" s="328"/>
      <c r="K1309" s="328"/>
      <c r="L1309" s="328"/>
      <c r="M1309" s="328"/>
      <c r="N1309" s="328"/>
      <c r="O1309" s="328"/>
      <c r="P1309" s="328"/>
      <c r="Q1309" s="328"/>
      <c r="R1309" s="328"/>
      <c r="S1309" s="328"/>
      <c r="T1309" s="328"/>
      <c r="U1309" s="328"/>
      <c r="V1309" s="328"/>
      <c r="W1309" s="328"/>
      <c r="X1309" s="328"/>
      <c r="Y1309" s="328"/>
      <c r="Z1309" s="328"/>
      <c r="AA1309" s="328"/>
      <c r="AB1309" s="328"/>
      <c r="AC1309" s="328"/>
      <c r="AD1309" s="328"/>
      <c r="AE1309" s="328"/>
      <c r="AF1309" s="328"/>
      <c r="AG1309" s="328"/>
      <c r="AH1309" s="322"/>
      <c r="AI1309" s="328"/>
      <c r="AJ1309" s="330" t="s">
        <v>143</v>
      </c>
      <c r="AK1309" s="328"/>
      <c r="AL1309" s="328"/>
      <c r="AM1309" s="210"/>
      <c r="AN1309" s="263"/>
      <c r="AO1309" s="263"/>
      <c r="AP1309" s="263"/>
      <c r="AQ1309" s="323"/>
      <c r="AR1309" s="323"/>
      <c r="AS1309" s="323"/>
      <c r="AT1309" s="323"/>
      <c r="AU1309" s="323"/>
      <c r="AV1309" s="323"/>
      <c r="AW1309" s="323"/>
      <c r="AX1309" s="323"/>
      <c r="AY1309" s="323"/>
      <c r="AZ1309" s="323"/>
    </row>
    <row r="1310" spans="1:52" s="61" customFormat="1" ht="15.75" hidden="1" customHeight="1" x14ac:dyDescent="0.25">
      <c r="A1310" s="282" t="str">
        <f>CONCATENATE(F1310,"-",C1310)</f>
        <v>393-008-049-00967</v>
      </c>
      <c r="B1310" s="261" t="str">
        <f>ТабТП[[#This Row],[Код ВЛ]]&amp;TRIM(ТабТП[[#This Row],[Наименование ТП]])</f>
        <v>393-008-049ТП 321-10 Сычевка</v>
      </c>
      <c r="C1310" s="282" t="s">
        <v>1140</v>
      </c>
      <c r="D1310" s="204" t="s">
        <v>4018</v>
      </c>
      <c r="E1310" s="282" t="str">
        <f>INDEX(ТабЛЭП[],MATCH(ТабТП[Код ПС]&amp;TRIM(G1310),ТабЛЭП[Ключ],0),7)</f>
        <v>Y00077</v>
      </c>
      <c r="F1310" s="278" t="str">
        <f>INDEX(ТабЛЭП[],MATCH(ТабТП[Код ПС]&amp;TRIM(G1310),ТабЛЭП[Ключ],0),1)</f>
        <v>393-008-049</v>
      </c>
      <c r="G1310" s="303" t="s">
        <v>228</v>
      </c>
      <c r="H1310" s="280" t="str">
        <f>INDEX(ТабПС[],MATCH(I1310,Подстанции,0),1)</f>
        <v>393-008</v>
      </c>
      <c r="I1310" s="447" t="s">
        <v>247</v>
      </c>
      <c r="J1310" s="328"/>
      <c r="K1310" s="328"/>
      <c r="L1310" s="328"/>
      <c r="M1310" s="328"/>
      <c r="N1310" s="328"/>
      <c r="O1310" s="328"/>
      <c r="P1310" s="328"/>
      <c r="Q1310" s="328"/>
      <c r="R1310" s="328"/>
      <c r="S1310" s="328"/>
      <c r="T1310" s="328"/>
      <c r="U1310" s="328"/>
      <c r="V1310" s="328"/>
      <c r="W1310" s="328"/>
      <c r="X1310" s="328"/>
      <c r="Y1310" s="328"/>
      <c r="Z1310" s="328"/>
      <c r="AA1310" s="328"/>
      <c r="AB1310" s="328"/>
      <c r="AC1310" s="328"/>
      <c r="AD1310" s="328"/>
      <c r="AE1310" s="328"/>
      <c r="AF1310" s="328"/>
      <c r="AG1310" s="328"/>
      <c r="AH1310" s="322"/>
      <c r="AI1310" s="328"/>
      <c r="AJ1310" s="420" t="s">
        <v>143</v>
      </c>
      <c r="AK1310" s="328"/>
      <c r="AL1310" s="328"/>
      <c r="AM1310" s="210"/>
      <c r="AN1310" s="263"/>
      <c r="AO1310" s="263"/>
      <c r="AP1310" s="263"/>
      <c r="AQ1310" s="323"/>
      <c r="AR1310" s="323"/>
      <c r="AS1310" s="323"/>
      <c r="AT1310" s="323"/>
      <c r="AU1310" s="323"/>
      <c r="AV1310" s="323"/>
      <c r="AW1310" s="323"/>
      <c r="AX1310" s="323"/>
      <c r="AY1310" s="323"/>
      <c r="AZ1310" s="323"/>
    </row>
    <row r="1311" spans="1:52" s="61" customFormat="1" ht="15.75" hidden="1" customHeight="1" x14ac:dyDescent="0.25">
      <c r="A1311" s="282" t="str">
        <f>CONCATENATE(F1311,"-",C1311)</f>
        <v>393-008-049-00968</v>
      </c>
      <c r="B1311" s="261" t="str">
        <f>ТабТП[[#This Row],[Код ВЛ]]&amp;TRIM(ТабТП[[#This Row],[Наименование ТП]])</f>
        <v>393-008-049ТП 321-11 Русское</v>
      </c>
      <c r="C1311" s="282" t="s">
        <v>1141</v>
      </c>
      <c r="D1311" s="204" t="s">
        <v>4019</v>
      </c>
      <c r="E1311" s="282" t="str">
        <f>INDEX(ТабЛЭП[],MATCH(ТабТП[Код ПС]&amp;TRIM(G1311),ТабЛЭП[Ключ],0),7)</f>
        <v>Y00077</v>
      </c>
      <c r="F1311" s="278" t="str">
        <f>INDEX(ТабЛЭП[],MATCH(ТабТП[Код ПС]&amp;TRIM(G1311),ТабЛЭП[Ключ],0),1)</f>
        <v>393-008-049</v>
      </c>
      <c r="G1311" s="303" t="s">
        <v>228</v>
      </c>
      <c r="H1311" s="280" t="str">
        <f>INDEX(ТабПС[],MATCH(I1311,Подстанции,0),1)</f>
        <v>393-008</v>
      </c>
      <c r="I1311" s="447" t="s">
        <v>247</v>
      </c>
      <c r="J1311" s="328"/>
      <c r="K1311" s="328"/>
      <c r="L1311" s="328"/>
      <c r="M1311" s="328"/>
      <c r="N1311" s="328"/>
      <c r="O1311" s="328"/>
      <c r="P1311" s="328"/>
      <c r="Q1311" s="328"/>
      <c r="R1311" s="328"/>
      <c r="S1311" s="328"/>
      <c r="T1311" s="328"/>
      <c r="U1311" s="328"/>
      <c r="V1311" s="328"/>
      <c r="W1311" s="328"/>
      <c r="X1311" s="328"/>
      <c r="Y1311" s="328"/>
      <c r="Z1311" s="328"/>
      <c r="AA1311" s="328"/>
      <c r="AB1311" s="328"/>
      <c r="AC1311" s="328"/>
      <c r="AD1311" s="328"/>
      <c r="AE1311" s="328"/>
      <c r="AF1311" s="328"/>
      <c r="AG1311" s="328"/>
      <c r="AH1311" s="322"/>
      <c r="AI1311" s="328"/>
      <c r="AJ1311" s="420" t="s">
        <v>143</v>
      </c>
      <c r="AK1311" s="328"/>
      <c r="AL1311" s="328"/>
      <c r="AM1311" s="210"/>
      <c r="AN1311" s="263"/>
      <c r="AO1311" s="263"/>
      <c r="AP1311" s="263"/>
      <c r="AQ1311" s="323"/>
      <c r="AR1311" s="323"/>
      <c r="AS1311" s="323"/>
      <c r="AT1311" s="323"/>
      <c r="AU1311" s="323"/>
      <c r="AV1311" s="323"/>
      <c r="AW1311" s="323"/>
      <c r="AX1311" s="323"/>
      <c r="AY1311" s="323"/>
      <c r="AZ1311" s="323"/>
    </row>
    <row r="1312" spans="1:52" s="61" customFormat="1" ht="15.75" hidden="1" customHeight="1" x14ac:dyDescent="0.25">
      <c r="A1312" s="282" t="str">
        <f>CONCATENATE(F1312,"-",C1312)</f>
        <v>393-008-049-00969</v>
      </c>
      <c r="B1312" s="261" t="str">
        <f>ТабТП[[#This Row],[Код ВЛ]]&amp;TRIM(ТабТП[[#This Row],[Наименование ТП]])</f>
        <v>393-008-049ТП 60-01 Сальское</v>
      </c>
      <c r="C1312" s="282" t="s">
        <v>1142</v>
      </c>
      <c r="D1312" s="204" t="s">
        <v>4020</v>
      </c>
      <c r="E1312" s="282" t="str">
        <f>INDEX(ТабЛЭП[],MATCH(ТабТП[Код ПС]&amp;TRIM(G1312),ТабЛЭП[Ключ],0),7)</f>
        <v>Y00077</v>
      </c>
      <c r="F1312" s="278" t="str">
        <f>INDEX(ТабЛЭП[],MATCH(ТабТП[Код ПС]&amp;TRIM(G1312),ТабЛЭП[Ключ],0),1)</f>
        <v>393-008-049</v>
      </c>
      <c r="G1312" s="303" t="s">
        <v>228</v>
      </c>
      <c r="H1312" s="280" t="str">
        <f>INDEX(ТабПС[],MATCH(I1312,Подстанции,0),1)</f>
        <v>393-008</v>
      </c>
      <c r="I1312" s="447" t="s">
        <v>247</v>
      </c>
      <c r="J1312" s="328"/>
      <c r="K1312" s="328"/>
      <c r="L1312" s="328"/>
      <c r="M1312" s="328"/>
      <c r="N1312" s="328"/>
      <c r="O1312" s="328"/>
      <c r="P1312" s="328"/>
      <c r="Q1312" s="328"/>
      <c r="R1312" s="328"/>
      <c r="S1312" s="328"/>
      <c r="T1312" s="328"/>
      <c r="U1312" s="328"/>
      <c r="V1312" s="328"/>
      <c r="W1312" s="328"/>
      <c r="X1312" s="328"/>
      <c r="Y1312" s="328"/>
      <c r="Z1312" s="328"/>
      <c r="AA1312" s="328"/>
      <c r="AB1312" s="328"/>
      <c r="AC1312" s="328"/>
      <c r="AD1312" s="328"/>
      <c r="AE1312" s="328"/>
      <c r="AF1312" s="328"/>
      <c r="AG1312" s="328"/>
      <c r="AH1312" s="322"/>
      <c r="AI1312" s="328"/>
      <c r="AJ1312" s="420" t="s">
        <v>143</v>
      </c>
      <c r="AK1312" s="328"/>
      <c r="AL1312" s="328"/>
      <c r="AM1312" s="210"/>
      <c r="AN1312" s="263"/>
      <c r="AO1312" s="263"/>
      <c r="AP1312" s="263"/>
      <c r="AQ1312" s="323"/>
      <c r="AR1312" s="323"/>
      <c r="AS1312" s="323"/>
      <c r="AT1312" s="323"/>
      <c r="AU1312" s="323"/>
      <c r="AV1312" s="323"/>
      <c r="AW1312" s="323"/>
      <c r="AX1312" s="323"/>
      <c r="AY1312" s="323"/>
      <c r="AZ1312" s="323"/>
    </row>
    <row r="1313" spans="1:52" s="61" customFormat="1" ht="15.75" hidden="1" customHeight="1" x14ac:dyDescent="0.25">
      <c r="A1313" s="282" t="str">
        <f>CONCATENATE(F1313,"-",C1313)</f>
        <v>393-008-049-00970</v>
      </c>
      <c r="B1313" s="261" t="str">
        <f>ТабТП[[#This Row],[Код ВЛ]]&amp;TRIM(ТабТП[[#This Row],[Наименование ТП]])</f>
        <v>393-008-049ТП 60-02 Богатово</v>
      </c>
      <c r="C1313" s="282" t="s">
        <v>1143</v>
      </c>
      <c r="D1313" s="204" t="s">
        <v>4021</v>
      </c>
      <c r="E1313" s="282" t="str">
        <f>INDEX(ТабЛЭП[],MATCH(ТабТП[Код ПС]&amp;TRIM(G1313),ТабЛЭП[Ключ],0),7)</f>
        <v>Y00077</v>
      </c>
      <c r="F1313" s="278" t="str">
        <f>INDEX(ТабЛЭП[],MATCH(ТабТП[Код ПС]&amp;TRIM(G1313),ТабЛЭП[Ключ],0),1)</f>
        <v>393-008-049</v>
      </c>
      <c r="G1313" s="303" t="s">
        <v>228</v>
      </c>
      <c r="H1313" s="280" t="str">
        <f>INDEX(ТабПС[],MATCH(I1313,Подстанции,0),1)</f>
        <v>393-008</v>
      </c>
      <c r="I1313" s="447" t="s">
        <v>247</v>
      </c>
      <c r="J1313" s="328"/>
      <c r="K1313" s="328"/>
      <c r="L1313" s="328"/>
      <c r="M1313" s="328"/>
      <c r="N1313" s="328"/>
      <c r="O1313" s="328"/>
      <c r="P1313" s="328"/>
      <c r="Q1313" s="328"/>
      <c r="R1313" s="328"/>
      <c r="S1313" s="328"/>
      <c r="T1313" s="328"/>
      <c r="U1313" s="328"/>
      <c r="V1313" s="328"/>
      <c r="W1313" s="328"/>
      <c r="X1313" s="328"/>
      <c r="Y1313" s="328"/>
      <c r="Z1313" s="328"/>
      <c r="AA1313" s="328"/>
      <c r="AB1313" s="328"/>
      <c r="AC1313" s="328"/>
      <c r="AD1313" s="328"/>
      <c r="AE1313" s="328"/>
      <c r="AF1313" s="328"/>
      <c r="AG1313" s="328"/>
      <c r="AH1313" s="322"/>
      <c r="AI1313" s="328"/>
      <c r="AJ1313" s="420" t="s">
        <v>143</v>
      </c>
      <c r="AK1313" s="328"/>
      <c r="AL1313" s="328"/>
      <c r="AM1313" s="210"/>
      <c r="AN1313" s="263"/>
      <c r="AO1313" s="263"/>
      <c r="AP1313" s="263"/>
      <c r="AQ1313" s="323"/>
      <c r="AR1313" s="323"/>
      <c r="AS1313" s="323"/>
      <c r="AT1313" s="323"/>
      <c r="AU1313" s="323"/>
      <c r="AV1313" s="323"/>
      <c r="AW1313" s="323"/>
      <c r="AX1313" s="323"/>
      <c r="AY1313" s="323"/>
      <c r="AZ1313" s="323"/>
    </row>
    <row r="1314" spans="1:52" s="61" customFormat="1" ht="15.75" hidden="1" customHeight="1" x14ac:dyDescent="0.25">
      <c r="A1314" s="282" t="str">
        <f>CONCATENATE(F1314,"-",C1314)</f>
        <v>393-008-049-00971</v>
      </c>
      <c r="B1314" s="261" t="str">
        <f>ТабТП[[#This Row],[Код ВЛ]]&amp;TRIM(ТабТП[[#This Row],[Наименование ТП]])</f>
        <v>393-008-049ТП 60-03 Клюквенное</v>
      </c>
      <c r="C1314" s="282" t="s">
        <v>1144</v>
      </c>
      <c r="D1314" s="204" t="s">
        <v>4022</v>
      </c>
      <c r="E1314" s="282" t="str">
        <f>INDEX(ТабЛЭП[],MATCH(ТабТП[Код ПС]&amp;TRIM(G1314),ТабЛЭП[Ключ],0),7)</f>
        <v>Y00077</v>
      </c>
      <c r="F1314" s="278" t="str">
        <f>INDEX(ТабЛЭП[],MATCH(ТабТП[Код ПС]&amp;TRIM(G1314),ТабЛЭП[Ключ],0),1)</f>
        <v>393-008-049</v>
      </c>
      <c r="G1314" s="303" t="s">
        <v>228</v>
      </c>
      <c r="H1314" s="280" t="str">
        <f>INDEX(ТабПС[],MATCH(I1314,Подстанции,0),1)</f>
        <v>393-008</v>
      </c>
      <c r="I1314" s="447" t="s">
        <v>247</v>
      </c>
      <c r="J1314" s="328"/>
      <c r="K1314" s="328"/>
      <c r="L1314" s="328"/>
      <c r="M1314" s="328"/>
      <c r="N1314" s="328"/>
      <c r="O1314" s="328"/>
      <c r="P1314" s="328"/>
      <c r="Q1314" s="328"/>
      <c r="R1314" s="328"/>
      <c r="S1314" s="328"/>
      <c r="T1314" s="328"/>
      <c r="U1314" s="328"/>
      <c r="V1314" s="328"/>
      <c r="W1314" s="328"/>
      <c r="X1314" s="328"/>
      <c r="Y1314" s="328"/>
      <c r="Z1314" s="328"/>
      <c r="AA1314" s="328"/>
      <c r="AB1314" s="328"/>
      <c r="AC1314" s="328"/>
      <c r="AD1314" s="328"/>
      <c r="AE1314" s="328"/>
      <c r="AF1314" s="328"/>
      <c r="AG1314" s="328"/>
      <c r="AH1314" s="322"/>
      <c r="AI1314" s="328"/>
      <c r="AJ1314" s="420" t="s">
        <v>143</v>
      </c>
      <c r="AK1314" s="328"/>
      <c r="AL1314" s="328"/>
      <c r="AM1314" s="210"/>
      <c r="AN1314" s="263"/>
      <c r="AO1314" s="263"/>
      <c r="AP1314" s="263"/>
      <c r="AQ1314" s="323"/>
      <c r="AR1314" s="323"/>
      <c r="AS1314" s="323"/>
      <c r="AT1314" s="323"/>
      <c r="AU1314" s="323"/>
      <c r="AV1314" s="323"/>
      <c r="AW1314" s="323"/>
      <c r="AX1314" s="323"/>
      <c r="AY1314" s="323"/>
      <c r="AZ1314" s="323"/>
    </row>
    <row r="1315" spans="1:52" s="61" customFormat="1" ht="15.75" hidden="1" customHeight="1" x14ac:dyDescent="0.25">
      <c r="A1315" s="282" t="str">
        <f>CONCATENATE(F1315,"-",C1315)</f>
        <v>393-008-049-00972</v>
      </c>
      <c r="B1315" s="261" t="str">
        <f>ТабТП[[#This Row],[Код ВЛ]]&amp;TRIM(ТабТП[[#This Row],[Наименование ТП]])</f>
        <v>393-008-049ТП 60-05 Лесенково</v>
      </c>
      <c r="C1315" s="282" t="s">
        <v>2652</v>
      </c>
      <c r="D1315" s="204" t="s">
        <v>4023</v>
      </c>
      <c r="E1315" s="282" t="str">
        <f>INDEX(ТабЛЭП[],MATCH(ТабТП[Код ПС]&amp;TRIM(G1315),ТабЛЭП[Ключ],0),7)</f>
        <v>Y00077</v>
      </c>
      <c r="F1315" s="278" t="str">
        <f>INDEX(ТабЛЭП[],MATCH(ТабТП[Код ПС]&amp;TRIM(G1315),ТабЛЭП[Ключ],0),1)</f>
        <v>393-008-049</v>
      </c>
      <c r="G1315" s="303" t="s">
        <v>228</v>
      </c>
      <c r="H1315" s="280" t="str">
        <f>INDEX(ТабПС[],MATCH(I1315,Подстанции,0),1)</f>
        <v>393-008</v>
      </c>
      <c r="I1315" s="447" t="s">
        <v>247</v>
      </c>
      <c r="J1315" s="328"/>
      <c r="K1315" s="328"/>
      <c r="L1315" s="328"/>
      <c r="M1315" s="328"/>
      <c r="N1315" s="328"/>
      <c r="O1315" s="328"/>
      <c r="P1315" s="328"/>
      <c r="Q1315" s="328"/>
      <c r="R1315" s="328"/>
      <c r="S1315" s="328"/>
      <c r="T1315" s="328"/>
      <c r="U1315" s="328"/>
      <c r="V1315" s="328"/>
      <c r="W1315" s="328"/>
      <c r="X1315" s="328"/>
      <c r="Y1315" s="328"/>
      <c r="Z1315" s="328"/>
      <c r="AA1315" s="328"/>
      <c r="AB1315" s="328"/>
      <c r="AC1315" s="328"/>
      <c r="AD1315" s="328"/>
      <c r="AE1315" s="328"/>
      <c r="AF1315" s="328"/>
      <c r="AG1315" s="328"/>
      <c r="AH1315" s="322"/>
      <c r="AI1315" s="328"/>
      <c r="AJ1315" s="420" t="s">
        <v>143</v>
      </c>
      <c r="AK1315" s="328"/>
      <c r="AL1315" s="328"/>
      <c r="AM1315" s="210"/>
      <c r="AN1315" s="263"/>
      <c r="AO1315" s="263"/>
      <c r="AP1315" s="263"/>
      <c r="AQ1315" s="323"/>
      <c r="AR1315" s="323"/>
      <c r="AS1315" s="323"/>
      <c r="AT1315" s="323"/>
      <c r="AU1315" s="323"/>
      <c r="AV1315" s="323"/>
      <c r="AW1315" s="323"/>
      <c r="AX1315" s="323"/>
      <c r="AY1315" s="323"/>
      <c r="AZ1315" s="323"/>
    </row>
    <row r="1316" spans="1:52" s="61" customFormat="1" ht="15.75" hidden="1" customHeight="1" x14ac:dyDescent="0.25">
      <c r="A1316" s="282" t="str">
        <f>CONCATENATE(F1316,"-",C1316)</f>
        <v>393-008-049-00973</v>
      </c>
      <c r="B1316" s="261" t="str">
        <f>ТабТП[[#This Row],[Код ВЛ]]&amp;TRIM(ТабТП[[#This Row],[Наименование ТП]])</f>
        <v>393-008-049ТП 60-06 Грачевка</v>
      </c>
      <c r="C1316" s="282" t="s">
        <v>2653</v>
      </c>
      <c r="D1316" s="204" t="s">
        <v>4024</v>
      </c>
      <c r="E1316" s="282" t="str">
        <f>INDEX(ТабЛЭП[],MATCH(ТабТП[Код ПС]&amp;TRIM(G1316),ТабЛЭП[Ключ],0),7)</f>
        <v>Y00077</v>
      </c>
      <c r="F1316" s="278" t="str">
        <f>INDEX(ТабЛЭП[],MATCH(ТабТП[Код ПС]&amp;TRIM(G1316),ТабЛЭП[Ключ],0),1)</f>
        <v>393-008-049</v>
      </c>
      <c r="G1316" s="303" t="s">
        <v>228</v>
      </c>
      <c r="H1316" s="280" t="str">
        <f>INDEX(ТабПС[],MATCH(I1316,Подстанции,0),1)</f>
        <v>393-008</v>
      </c>
      <c r="I1316" s="447" t="s">
        <v>247</v>
      </c>
      <c r="J1316" s="328"/>
      <c r="K1316" s="328"/>
      <c r="L1316" s="328"/>
      <c r="M1316" s="328"/>
      <c r="N1316" s="328"/>
      <c r="O1316" s="328"/>
      <c r="P1316" s="328"/>
      <c r="Q1316" s="328"/>
      <c r="R1316" s="328"/>
      <c r="S1316" s="328"/>
      <c r="T1316" s="328"/>
      <c r="U1316" s="328"/>
      <c r="V1316" s="328"/>
      <c r="W1316" s="328"/>
      <c r="X1316" s="328"/>
      <c r="Y1316" s="328"/>
      <c r="Z1316" s="328"/>
      <c r="AA1316" s="328"/>
      <c r="AB1316" s="328"/>
      <c r="AC1316" s="328"/>
      <c r="AD1316" s="328"/>
      <c r="AE1316" s="328"/>
      <c r="AF1316" s="328"/>
      <c r="AG1316" s="328"/>
      <c r="AH1316" s="322"/>
      <c r="AI1316" s="328"/>
      <c r="AJ1316" s="420" t="s">
        <v>143</v>
      </c>
      <c r="AK1316" s="328"/>
      <c r="AL1316" s="328"/>
      <c r="AM1316" s="210"/>
      <c r="AN1316" s="263"/>
      <c r="AO1316" s="263"/>
      <c r="AP1316" s="263"/>
      <c r="AQ1316" s="323"/>
      <c r="AR1316" s="323"/>
      <c r="AS1316" s="323"/>
      <c r="AT1316" s="323"/>
      <c r="AU1316" s="323"/>
      <c r="AV1316" s="323"/>
      <c r="AW1316" s="323"/>
      <c r="AX1316" s="323"/>
      <c r="AY1316" s="323"/>
      <c r="AZ1316" s="323"/>
    </row>
    <row r="1317" spans="1:52" s="61" customFormat="1" ht="15.75" hidden="1" customHeight="1" x14ac:dyDescent="0.25">
      <c r="A1317" s="282" t="str">
        <f>CONCATENATE(F1317,"-",C1317)</f>
        <v>393-008-049-00974</v>
      </c>
      <c r="B1317" s="261" t="str">
        <f>ТабТП[[#This Row],[Код ВЛ]]&amp;TRIM(ТабТП[[#This Row],[Наименование ТП]])</f>
        <v>393-008-049ТП 60-07 Сальское</v>
      </c>
      <c r="C1317" s="282" t="s">
        <v>1145</v>
      </c>
      <c r="D1317" s="204" t="s">
        <v>4025</v>
      </c>
      <c r="E1317" s="282" t="str">
        <f>INDEX(ТабЛЭП[],MATCH(ТабТП[Код ПС]&amp;TRIM(G1317),ТабЛЭП[Ключ],0),7)</f>
        <v>Y00077</v>
      </c>
      <c r="F1317" s="278" t="str">
        <f>INDEX(ТабЛЭП[],MATCH(ТабТП[Код ПС]&amp;TRIM(G1317),ТабЛЭП[Ключ],0),1)</f>
        <v>393-008-049</v>
      </c>
      <c r="G1317" s="303" t="s">
        <v>228</v>
      </c>
      <c r="H1317" s="280" t="str">
        <f>INDEX(ТабПС[],MATCH(I1317,Подстанции,0),1)</f>
        <v>393-008</v>
      </c>
      <c r="I1317" s="447" t="s">
        <v>247</v>
      </c>
      <c r="J1317" s="328"/>
      <c r="K1317" s="328"/>
      <c r="L1317" s="328"/>
      <c r="M1317" s="328"/>
      <c r="N1317" s="328"/>
      <c r="O1317" s="328"/>
      <c r="P1317" s="328"/>
      <c r="Q1317" s="328"/>
      <c r="R1317" s="328"/>
      <c r="S1317" s="328"/>
      <c r="T1317" s="328"/>
      <c r="U1317" s="328"/>
      <c r="V1317" s="328"/>
      <c r="W1317" s="328"/>
      <c r="X1317" s="328"/>
      <c r="Y1317" s="328"/>
      <c r="Z1317" s="328"/>
      <c r="AA1317" s="328"/>
      <c r="AB1317" s="328"/>
      <c r="AC1317" s="328"/>
      <c r="AD1317" s="328"/>
      <c r="AE1317" s="328"/>
      <c r="AF1317" s="328"/>
      <c r="AG1317" s="328"/>
      <c r="AH1317" s="322"/>
      <c r="AI1317" s="328"/>
      <c r="AJ1317" s="420" t="s">
        <v>143</v>
      </c>
      <c r="AK1317" s="328"/>
      <c r="AL1317" s="328"/>
      <c r="AM1317" s="210"/>
      <c r="AN1317" s="263"/>
      <c r="AO1317" s="263"/>
      <c r="AP1317" s="263"/>
      <c r="AQ1317" s="323"/>
      <c r="AR1317" s="323"/>
      <c r="AS1317" s="323"/>
      <c r="AT1317" s="323"/>
      <c r="AU1317" s="323"/>
      <c r="AV1317" s="323"/>
      <c r="AW1317" s="323"/>
      <c r="AX1317" s="323"/>
      <c r="AY1317" s="323"/>
      <c r="AZ1317" s="323"/>
    </row>
    <row r="1318" spans="1:52" s="61" customFormat="1" ht="15.75" hidden="1" customHeight="1" x14ac:dyDescent="0.25">
      <c r="A1318" s="282" t="str">
        <f>CONCATENATE(F1318,"-",C1318)</f>
        <v>393-008-049-00975</v>
      </c>
      <c r="B1318" s="261" t="str">
        <f>ТабТП[[#This Row],[Код ВЛ]]&amp;TRIM(ТабТП[[#This Row],[Наименование ТП]])</f>
        <v>393-008-049ТП 60-12 Грачевка</v>
      </c>
      <c r="C1318" s="282" t="s">
        <v>1146</v>
      </c>
      <c r="D1318" s="204" t="s">
        <v>4026</v>
      </c>
      <c r="E1318" s="282" t="str">
        <f>INDEX(ТабЛЭП[],MATCH(ТабТП[Код ПС]&amp;TRIM(G1318),ТабЛЭП[Ключ],0),7)</f>
        <v>Y00077</v>
      </c>
      <c r="F1318" s="278" t="str">
        <f>INDEX(ТабЛЭП[],MATCH(ТабТП[Код ПС]&amp;TRIM(G1318),ТабЛЭП[Ключ],0),1)</f>
        <v>393-008-049</v>
      </c>
      <c r="G1318" s="303" t="s">
        <v>228</v>
      </c>
      <c r="H1318" s="280" t="str">
        <f>INDEX(ТабПС[],MATCH(I1318,Подстанции,0),1)</f>
        <v>393-008</v>
      </c>
      <c r="I1318" s="447" t="s">
        <v>247</v>
      </c>
      <c r="J1318" s="328"/>
      <c r="K1318" s="328"/>
      <c r="L1318" s="328"/>
      <c r="M1318" s="328"/>
      <c r="N1318" s="328"/>
      <c r="O1318" s="328"/>
      <c r="P1318" s="328"/>
      <c r="Q1318" s="328"/>
      <c r="R1318" s="328"/>
      <c r="S1318" s="328"/>
      <c r="T1318" s="328"/>
      <c r="U1318" s="328"/>
      <c r="V1318" s="328"/>
      <c r="W1318" s="328"/>
      <c r="X1318" s="328"/>
      <c r="Y1318" s="328"/>
      <c r="Z1318" s="328"/>
      <c r="AA1318" s="328"/>
      <c r="AB1318" s="328"/>
      <c r="AC1318" s="328"/>
      <c r="AD1318" s="328"/>
      <c r="AE1318" s="328"/>
      <c r="AF1318" s="328"/>
      <c r="AG1318" s="328"/>
      <c r="AH1318" s="322"/>
      <c r="AI1318" s="328"/>
      <c r="AJ1318" s="420" t="s">
        <v>143</v>
      </c>
      <c r="AK1318" s="328"/>
      <c r="AL1318" s="328"/>
      <c r="AM1318" s="210"/>
      <c r="AN1318" s="263"/>
      <c r="AO1318" s="263"/>
      <c r="AP1318" s="263"/>
      <c r="AQ1318" s="323"/>
      <c r="AR1318" s="323"/>
      <c r="AS1318" s="323"/>
      <c r="AT1318" s="323"/>
      <c r="AU1318" s="323"/>
      <c r="AV1318" s="323"/>
      <c r="AW1318" s="323"/>
      <c r="AX1318" s="323"/>
      <c r="AY1318" s="323"/>
      <c r="AZ1318" s="323"/>
    </row>
    <row r="1319" spans="1:52" s="61" customFormat="1" ht="15.75" hidden="1" customHeight="1" x14ac:dyDescent="0.25">
      <c r="A1319" s="282" t="str">
        <f>CONCATENATE(F1319,"-",C1319)</f>
        <v>393-008-049-00976</v>
      </c>
      <c r="B1319" s="261" t="str">
        <f>ТабТП[[#This Row],[Код ВЛ]]&amp;TRIM(ТабТП[[#This Row],[Наименование ТП]])</f>
        <v>393-008-049ТП 60-18 Грачевка</v>
      </c>
      <c r="C1319" s="282" t="s">
        <v>1147</v>
      </c>
      <c r="D1319" s="204" t="s">
        <v>4027</v>
      </c>
      <c r="E1319" s="282" t="str">
        <f>INDEX(ТабЛЭП[],MATCH(ТабТП[Код ПС]&amp;TRIM(G1319),ТабЛЭП[Ключ],0),7)</f>
        <v>Y00077</v>
      </c>
      <c r="F1319" s="278" t="str">
        <f>INDEX(ТабЛЭП[],MATCH(ТабТП[Код ПС]&amp;TRIM(G1319),ТабЛЭП[Ключ],0),1)</f>
        <v>393-008-049</v>
      </c>
      <c r="G1319" s="303" t="s">
        <v>228</v>
      </c>
      <c r="H1319" s="280" t="str">
        <f>INDEX(ТабПС[],MATCH(I1319,Подстанции,0),1)</f>
        <v>393-008</v>
      </c>
      <c r="I1319" s="447" t="s">
        <v>247</v>
      </c>
      <c r="J1319" s="328"/>
      <c r="K1319" s="328"/>
      <c r="L1319" s="328"/>
      <c r="M1319" s="328"/>
      <c r="N1319" s="328"/>
      <c r="O1319" s="328"/>
      <c r="P1319" s="328"/>
      <c r="Q1319" s="328"/>
      <c r="R1319" s="328"/>
      <c r="S1319" s="328"/>
      <c r="T1319" s="328"/>
      <c r="U1319" s="328"/>
      <c r="V1319" s="328"/>
      <c r="W1319" s="328"/>
      <c r="X1319" s="328"/>
      <c r="Y1319" s="328"/>
      <c r="Z1319" s="328"/>
      <c r="AA1319" s="328"/>
      <c r="AB1319" s="328"/>
      <c r="AC1319" s="328"/>
      <c r="AD1319" s="328"/>
      <c r="AE1319" s="328"/>
      <c r="AF1319" s="328"/>
      <c r="AG1319" s="328"/>
      <c r="AH1319" s="322"/>
      <c r="AI1319" s="328"/>
      <c r="AJ1319" s="420" t="s">
        <v>143</v>
      </c>
      <c r="AK1319" s="328"/>
      <c r="AL1319" s="328"/>
      <c r="AM1319" s="210"/>
      <c r="AN1319" s="263"/>
      <c r="AO1319" s="263"/>
      <c r="AP1319" s="263"/>
      <c r="AQ1319" s="323"/>
      <c r="AR1319" s="323"/>
      <c r="AS1319" s="323"/>
      <c r="AT1319" s="323"/>
      <c r="AU1319" s="323"/>
      <c r="AV1319" s="323"/>
      <c r="AW1319" s="323"/>
      <c r="AX1319" s="323"/>
      <c r="AY1319" s="323"/>
      <c r="AZ1319" s="323"/>
    </row>
    <row r="1320" spans="1:52" s="61" customFormat="1" ht="15.75" hidden="1" customHeight="1" x14ac:dyDescent="0.25">
      <c r="A1320" s="281" t="str">
        <f>CONCATENATE(F1320,"-",C1320)</f>
        <v>393-008-049-00977</v>
      </c>
      <c r="B1320" s="261" t="str">
        <f>ТабТП[[#This Row],[Код ВЛ]]&amp;TRIM(ТабТП[[#This Row],[Наименование ТП]])</f>
        <v>393-008-049ТП 60-20 Грачевка</v>
      </c>
      <c r="C1320" s="281" t="s">
        <v>1148</v>
      </c>
      <c r="D1320" s="196" t="s">
        <v>4028</v>
      </c>
      <c r="E1320" s="281" t="str">
        <f>INDEX(ТабЛЭП[],MATCH(ТабТП[Код ПС]&amp;TRIM(G1320),ТабЛЭП[Ключ],0),7)</f>
        <v>Y00077</v>
      </c>
      <c r="F1320" s="278" t="str">
        <f>INDEX(ТабЛЭП[],MATCH(ТабТП[Код ПС]&amp;TRIM(G1320),ТабЛЭП[Ключ],0),1)</f>
        <v>393-008-049</v>
      </c>
      <c r="G1320" s="303" t="s">
        <v>228</v>
      </c>
      <c r="H1320" s="280" t="str">
        <f>INDEX(ТабПС[],MATCH(I1320,Подстанции,0),1)</f>
        <v>393-008</v>
      </c>
      <c r="I1320" s="447" t="s">
        <v>247</v>
      </c>
      <c r="J1320" s="328"/>
      <c r="K1320" s="328"/>
      <c r="L1320" s="328"/>
      <c r="M1320" s="328"/>
      <c r="N1320" s="328"/>
      <c r="O1320" s="328"/>
      <c r="P1320" s="328"/>
      <c r="Q1320" s="328"/>
      <c r="R1320" s="328"/>
      <c r="S1320" s="328"/>
      <c r="T1320" s="328"/>
      <c r="U1320" s="328"/>
      <c r="V1320" s="328"/>
      <c r="W1320" s="328"/>
      <c r="X1320" s="328"/>
      <c r="Y1320" s="328"/>
      <c r="Z1320" s="328"/>
      <c r="AA1320" s="328"/>
      <c r="AB1320" s="328"/>
      <c r="AC1320" s="328"/>
      <c r="AD1320" s="328"/>
      <c r="AE1320" s="328"/>
      <c r="AF1320" s="328"/>
      <c r="AG1320" s="328"/>
      <c r="AH1320" s="322"/>
      <c r="AI1320" s="328"/>
      <c r="AJ1320" s="420" t="s">
        <v>143</v>
      </c>
      <c r="AK1320" s="328"/>
      <c r="AL1320" s="328"/>
      <c r="AM1320" s="210"/>
      <c r="AN1320" s="263"/>
      <c r="AO1320" s="263"/>
      <c r="AP1320" s="263"/>
      <c r="AQ1320" s="323"/>
      <c r="AR1320" s="323"/>
      <c r="AS1320" s="323"/>
      <c r="AT1320" s="323"/>
      <c r="AU1320" s="323"/>
      <c r="AV1320" s="323"/>
      <c r="AW1320" s="323"/>
      <c r="AX1320" s="323"/>
      <c r="AY1320" s="323"/>
      <c r="AZ1320" s="323"/>
    </row>
    <row r="1321" spans="1:52" s="61" customFormat="1" ht="15.75" hidden="1" customHeight="1" x14ac:dyDescent="0.25">
      <c r="A1321" s="197" t="str">
        <f>CONCATENATE(F1321,"-",C1321)</f>
        <v>393-008-049-02286</v>
      </c>
      <c r="B1321" s="490" t="str">
        <f>ТабТП[[#This Row],[Код ВЛ]]&amp;TRIM(ТабТП[[#This Row],[Наименование ТП]])</f>
        <v>393-008-049ТП 60-08 Клюквенное</v>
      </c>
      <c r="C1321" s="496" t="s">
        <v>5833</v>
      </c>
      <c r="D1321" s="498" t="s">
        <v>5834</v>
      </c>
      <c r="E1321" s="206" t="str">
        <f>INDEX(ТабЛЭП[],MATCH(ТабТП[Код ПС]&amp;TRIM(G1321),ТабЛЭП[Ключ],0),7)</f>
        <v>Y00077</v>
      </c>
      <c r="F1321" s="214" t="str">
        <f>INDEX(ТабЛЭП[],MATCH(ТабТП[Код ПС]&amp;TRIM(G1321),ТабЛЭП[Ключ],0),1)</f>
        <v>393-008-049</v>
      </c>
      <c r="G1321" s="290" t="s">
        <v>228</v>
      </c>
      <c r="H1321" s="280" t="str">
        <f>INDEX(ТабПС[],MATCH(I1321,Подстанции,0),1)</f>
        <v>393-008</v>
      </c>
      <c r="I1321" s="447" t="s">
        <v>247</v>
      </c>
      <c r="J1321" s="420"/>
      <c r="K1321" s="420"/>
      <c r="L1321" s="420"/>
      <c r="M1321" s="420"/>
      <c r="N1321" s="420"/>
      <c r="O1321" s="420"/>
      <c r="P1321" s="420"/>
      <c r="Q1321" s="420"/>
      <c r="R1321" s="420"/>
      <c r="S1321" s="420"/>
      <c r="T1321" s="420"/>
      <c r="U1321" s="420"/>
      <c r="V1321" s="420"/>
      <c r="W1321" s="420"/>
      <c r="X1321" s="420"/>
      <c r="Y1321" s="420"/>
      <c r="Z1321" s="420"/>
      <c r="AA1321" s="420"/>
      <c r="AB1321" s="420"/>
      <c r="AC1321" s="420"/>
      <c r="AD1321" s="420"/>
      <c r="AE1321" s="420"/>
      <c r="AF1321" s="420"/>
      <c r="AG1321" s="420"/>
      <c r="AH1321" s="419"/>
      <c r="AI1321" s="419"/>
      <c r="AJ1321" s="420" t="s">
        <v>143</v>
      </c>
      <c r="AK1321" s="420"/>
      <c r="AL1321" s="420"/>
      <c r="AM1321" s="420"/>
      <c r="AN1321" s="421"/>
      <c r="AO1321" s="421"/>
      <c r="AP1321" s="421"/>
      <c r="AQ1321" s="332"/>
      <c r="AR1321" s="332"/>
      <c r="AS1321" s="332"/>
      <c r="AT1321" s="332"/>
      <c r="AU1321" s="332"/>
      <c r="AV1321" s="332"/>
      <c r="AW1321" s="332"/>
      <c r="AX1321" s="332"/>
      <c r="AY1321" s="332"/>
      <c r="AZ1321" s="332"/>
    </row>
    <row r="1322" spans="1:52" s="61" customFormat="1" ht="15.75" hidden="1" customHeight="1" x14ac:dyDescent="0.25">
      <c r="A1322" s="281" t="str">
        <f>CONCATENATE(F1322,"-",C1322)</f>
        <v>393-009-050-00978</v>
      </c>
      <c r="B1322" s="261" t="str">
        <f>ТабТП[[#This Row],[Код ВЛ]]&amp;TRIM(ТабТП[[#This Row],[Наименование ТП]])</f>
        <v>393-009-050ТП 156-1 Т1 ГНС-6 аб</v>
      </c>
      <c r="C1322" s="281" t="s">
        <v>1149</v>
      </c>
      <c r="D1322" s="196" t="s">
        <v>4029</v>
      </c>
      <c r="E1322" s="281" t="str">
        <f>INDEX(ТабЛЭП[],MATCH(ТабТП[Код ПС]&amp;TRIM(G1322),ТабЛЭП[Ключ],0),7)</f>
        <v>Y00032</v>
      </c>
      <c r="F1322" s="278" t="str">
        <f>INDEX(ТабЛЭП[],MATCH(ТабТП[Код ПС]&amp;TRIM(G1322),ТабЛЭП[Ключ],0),1)</f>
        <v>393-009-050</v>
      </c>
      <c r="G1322" s="413" t="s">
        <v>261</v>
      </c>
      <c r="H1322" s="280" t="str">
        <f>INDEX(ТабПС[],MATCH(I1322,Подстанции,0),1)</f>
        <v>393-009</v>
      </c>
      <c r="I1322" s="203" t="s">
        <v>246</v>
      </c>
      <c r="J1322" s="328"/>
      <c r="K1322" s="328"/>
      <c r="L1322" s="328"/>
      <c r="M1322" s="328"/>
      <c r="N1322" s="328"/>
      <c r="O1322" s="328"/>
      <c r="P1322" s="328"/>
      <c r="Q1322" s="328"/>
      <c r="R1322" s="328"/>
      <c r="S1322" s="328"/>
      <c r="T1322" s="328"/>
      <c r="U1322" s="328"/>
      <c r="V1322" s="328"/>
      <c r="W1322" s="328"/>
      <c r="X1322" s="328"/>
      <c r="Y1322" s="328"/>
      <c r="Z1322" s="328"/>
      <c r="AA1322" s="328"/>
      <c r="AB1322" s="328"/>
      <c r="AC1322" s="328"/>
      <c r="AD1322" s="328"/>
      <c r="AE1322" s="328"/>
      <c r="AF1322" s="328"/>
      <c r="AG1322" s="328"/>
      <c r="AH1322" s="322"/>
      <c r="AI1322" s="328"/>
      <c r="AJ1322" s="420" t="s">
        <v>138</v>
      </c>
      <c r="AK1322" s="328"/>
      <c r="AL1322" s="328"/>
      <c r="AM1322" s="210"/>
      <c r="AN1322" s="263"/>
      <c r="AO1322" s="263"/>
      <c r="AP1322" s="263"/>
      <c r="AQ1322" s="323"/>
      <c r="AR1322" s="323"/>
      <c r="AS1322" s="323"/>
      <c r="AT1322" s="323"/>
      <c r="AU1322" s="323"/>
      <c r="AV1322" s="323"/>
      <c r="AW1322" s="323"/>
      <c r="AX1322" s="323"/>
      <c r="AY1322" s="323"/>
      <c r="AZ1322" s="323"/>
    </row>
    <row r="1323" spans="1:52" s="61" customFormat="1" ht="15.75" hidden="1" customHeight="1" x14ac:dyDescent="0.25">
      <c r="A1323" s="281" t="str">
        <f>CONCATENATE(F1323,"-",C1323)</f>
        <v>393-009-050-00979</v>
      </c>
      <c r="B1323" s="261" t="str">
        <f>ТабТП[[#This Row],[Код ВЛ]]&amp;TRIM(ТабТП[[#This Row],[Наименование ТП]])</f>
        <v>393-009-050ТП 158-01 Т-1 ул. Ткаченко ООО Водэкспорт</v>
      </c>
      <c r="C1323" s="281" t="s">
        <v>1150</v>
      </c>
      <c r="D1323" s="196" t="s">
        <v>4030</v>
      </c>
      <c r="E1323" s="281" t="str">
        <f>INDEX(ТабЛЭП[],MATCH(ТабТП[Код ПС]&amp;TRIM(G1323),ТабЛЭП[Ключ],0),7)</f>
        <v>Y00032</v>
      </c>
      <c r="F1323" s="278" t="str">
        <f>INDEX(ТабЛЭП[],MATCH(ТабТП[Код ПС]&amp;TRIM(G1323),ТабЛЭП[Ключ],0),1)</f>
        <v>393-009-050</v>
      </c>
      <c r="G1323" s="413" t="s">
        <v>261</v>
      </c>
      <c r="H1323" s="280" t="str">
        <f>INDEX(ТабПС[],MATCH(I1323,Подстанции,0),1)</f>
        <v>393-009</v>
      </c>
      <c r="I1323" s="203" t="s">
        <v>246</v>
      </c>
      <c r="J1323" s="328"/>
      <c r="K1323" s="328"/>
      <c r="L1323" s="328"/>
      <c r="M1323" s="328"/>
      <c r="N1323" s="328"/>
      <c r="O1323" s="328"/>
      <c r="P1323" s="328"/>
      <c r="Q1323" s="328"/>
      <c r="R1323" s="328"/>
      <c r="S1323" s="328"/>
      <c r="T1323" s="328"/>
      <c r="U1323" s="328"/>
      <c r="V1323" s="328"/>
      <c r="W1323" s="328"/>
      <c r="X1323" s="328"/>
      <c r="Y1323" s="328"/>
      <c r="Z1323" s="328"/>
      <c r="AA1323" s="328"/>
      <c r="AB1323" s="328"/>
      <c r="AC1323" s="328"/>
      <c r="AD1323" s="328"/>
      <c r="AE1323" s="328"/>
      <c r="AF1323" s="328"/>
      <c r="AG1323" s="328"/>
      <c r="AH1323" s="322"/>
      <c r="AI1323" s="328"/>
      <c r="AJ1323" s="420" t="s">
        <v>138</v>
      </c>
      <c r="AK1323" s="328"/>
      <c r="AL1323" s="328"/>
      <c r="AM1323" s="210"/>
      <c r="AN1323" s="263"/>
      <c r="AO1323" s="263"/>
      <c r="AP1323" s="263"/>
      <c r="AQ1323" s="323"/>
      <c r="AR1323" s="323"/>
      <c r="AS1323" s="323"/>
      <c r="AT1323" s="323"/>
      <c r="AU1323" s="323"/>
      <c r="AV1323" s="323"/>
      <c r="AW1323" s="323"/>
      <c r="AX1323" s="323"/>
      <c r="AY1323" s="323"/>
      <c r="AZ1323" s="323"/>
    </row>
    <row r="1324" spans="1:52" s="61" customFormat="1" ht="15.75" hidden="1" customHeight="1" x14ac:dyDescent="0.25">
      <c r="A1324" s="281" t="str">
        <f>CONCATENATE(F1324,"-",C1324)</f>
        <v>393-009-050-00980</v>
      </c>
      <c r="B1324" s="261" t="str">
        <f>ТабТП[[#This Row],[Код ВЛ]]&amp;TRIM(ТабТП[[#This Row],[Наименование ТП]])</f>
        <v>393-009-050ТП 158-02 Т-1 ул. Тургенева</v>
      </c>
      <c r="C1324" s="281" t="s">
        <v>1151</v>
      </c>
      <c r="D1324" s="196" t="s">
        <v>4031</v>
      </c>
      <c r="E1324" s="281" t="str">
        <f>INDEX(ТабЛЭП[],MATCH(ТабТП[Код ПС]&amp;TRIM(G1324),ТабЛЭП[Ключ],0),7)</f>
        <v>Y00032</v>
      </c>
      <c r="F1324" s="278" t="str">
        <f>INDEX(ТабЛЭП[],MATCH(ТабТП[Код ПС]&amp;TRIM(G1324),ТабЛЭП[Ключ],0),1)</f>
        <v>393-009-050</v>
      </c>
      <c r="G1324" s="413" t="s">
        <v>261</v>
      </c>
      <c r="H1324" s="280" t="str">
        <f>INDEX(ТабПС[],MATCH(I1324,Подстанции,0),1)</f>
        <v>393-009</v>
      </c>
      <c r="I1324" s="203" t="s">
        <v>246</v>
      </c>
      <c r="J1324" s="328"/>
      <c r="K1324" s="328"/>
      <c r="L1324" s="328"/>
      <c r="M1324" s="328"/>
      <c r="N1324" s="328"/>
      <c r="O1324" s="328"/>
      <c r="P1324" s="328"/>
      <c r="Q1324" s="328"/>
      <c r="R1324" s="328"/>
      <c r="S1324" s="328"/>
      <c r="T1324" s="328"/>
      <c r="U1324" s="328"/>
      <c r="V1324" s="328"/>
      <c r="W1324" s="328"/>
      <c r="X1324" s="328"/>
      <c r="Y1324" s="328"/>
      <c r="Z1324" s="328"/>
      <c r="AA1324" s="328"/>
      <c r="AB1324" s="328"/>
      <c r="AC1324" s="328"/>
      <c r="AD1324" s="328"/>
      <c r="AE1324" s="328"/>
      <c r="AF1324" s="328"/>
      <c r="AG1324" s="328"/>
      <c r="AH1324" s="322"/>
      <c r="AI1324" s="328"/>
      <c r="AJ1324" s="420" t="s">
        <v>138</v>
      </c>
      <c r="AK1324" s="328"/>
      <c r="AL1324" s="328"/>
      <c r="AM1324" s="210"/>
      <c r="AN1324" s="263"/>
      <c r="AO1324" s="263"/>
      <c r="AP1324" s="263"/>
      <c r="AQ1324" s="323"/>
      <c r="AR1324" s="323"/>
      <c r="AS1324" s="323"/>
      <c r="AT1324" s="323"/>
      <c r="AU1324" s="323"/>
      <c r="AV1324" s="323"/>
      <c r="AW1324" s="323"/>
      <c r="AX1324" s="323"/>
      <c r="AY1324" s="323"/>
      <c r="AZ1324" s="323"/>
    </row>
    <row r="1325" spans="1:52" s="61" customFormat="1" ht="15.75" hidden="1" customHeight="1" x14ac:dyDescent="0.25">
      <c r="A1325" s="281" t="str">
        <f>CONCATENATE(F1325,"-",C1325)</f>
        <v>393-009-050-00981</v>
      </c>
      <c r="B1325" s="261" t="str">
        <f>ТабТП[[#This Row],[Код ВЛ]]&amp;TRIM(ТабТП[[#This Row],[Наименование ТП]])</f>
        <v>393-009-050ТП 158-03 ОООСанаторий Зеленоградск аб</v>
      </c>
      <c r="C1325" s="281" t="s">
        <v>1152</v>
      </c>
      <c r="D1325" s="196" t="s">
        <v>4032</v>
      </c>
      <c r="E1325" s="281" t="str">
        <f>INDEX(ТабЛЭП[],MATCH(ТабТП[Код ПС]&amp;TRIM(G1325),ТабЛЭП[Ключ],0),7)</f>
        <v>Y00032</v>
      </c>
      <c r="F1325" s="278" t="str">
        <f>INDEX(ТабЛЭП[],MATCH(ТабТП[Код ПС]&amp;TRIM(G1325),ТабЛЭП[Ключ],0),1)</f>
        <v>393-009-050</v>
      </c>
      <c r="G1325" s="413" t="s">
        <v>261</v>
      </c>
      <c r="H1325" s="280" t="str">
        <f>INDEX(ТабПС[],MATCH(I1325,Подстанции,0),1)</f>
        <v>393-009</v>
      </c>
      <c r="I1325" s="203" t="s">
        <v>246</v>
      </c>
      <c r="J1325" s="328"/>
      <c r="K1325" s="328"/>
      <c r="L1325" s="328"/>
      <c r="M1325" s="328"/>
      <c r="N1325" s="328"/>
      <c r="O1325" s="328"/>
      <c r="P1325" s="328"/>
      <c r="Q1325" s="328"/>
      <c r="R1325" s="328"/>
      <c r="S1325" s="328"/>
      <c r="T1325" s="328"/>
      <c r="U1325" s="328"/>
      <c r="V1325" s="328"/>
      <c r="W1325" s="328"/>
      <c r="X1325" s="328"/>
      <c r="Y1325" s="328"/>
      <c r="Z1325" s="328"/>
      <c r="AA1325" s="328"/>
      <c r="AB1325" s="328"/>
      <c r="AC1325" s="328"/>
      <c r="AD1325" s="328"/>
      <c r="AE1325" s="328"/>
      <c r="AF1325" s="328"/>
      <c r="AG1325" s="328"/>
      <c r="AH1325" s="322"/>
      <c r="AI1325" s="328"/>
      <c r="AJ1325" s="420" t="s">
        <v>138</v>
      </c>
      <c r="AK1325" s="328"/>
      <c r="AL1325" s="328"/>
      <c r="AM1325" s="210"/>
      <c r="AN1325" s="263"/>
      <c r="AO1325" s="263"/>
      <c r="AP1325" s="263"/>
      <c r="AQ1325" s="323"/>
      <c r="AR1325" s="323"/>
      <c r="AS1325" s="323"/>
      <c r="AT1325" s="323"/>
      <c r="AU1325" s="323"/>
      <c r="AV1325" s="323"/>
      <c r="AW1325" s="323"/>
      <c r="AX1325" s="323"/>
      <c r="AY1325" s="323"/>
      <c r="AZ1325" s="323"/>
    </row>
    <row r="1326" spans="1:52" s="61" customFormat="1" ht="15.75" hidden="1" customHeight="1" x14ac:dyDescent="0.25">
      <c r="A1326" s="281" t="str">
        <f>CONCATENATE(F1326,"-",C1326)</f>
        <v>393-009-050-00982</v>
      </c>
      <c r="B1326" s="261" t="str">
        <f>ТабТП[[#This Row],[Код ВЛ]]&amp;TRIM(ТабТП[[#This Row],[Наименование ТП]])</f>
        <v>393-009-050ТП 158-04 Т-1 ул. Тургенева</v>
      </c>
      <c r="C1326" s="281" t="s">
        <v>1153</v>
      </c>
      <c r="D1326" s="196" t="s">
        <v>4033</v>
      </c>
      <c r="E1326" s="281" t="str">
        <f>INDEX(ТабЛЭП[],MATCH(ТабТП[Код ПС]&amp;TRIM(G1326),ТабЛЭП[Ключ],0),7)</f>
        <v>Y00032</v>
      </c>
      <c r="F1326" s="278" t="str">
        <f>INDEX(ТабЛЭП[],MATCH(ТабТП[Код ПС]&amp;TRIM(G1326),ТабЛЭП[Ключ],0),1)</f>
        <v>393-009-050</v>
      </c>
      <c r="G1326" s="413" t="s">
        <v>261</v>
      </c>
      <c r="H1326" s="280" t="str">
        <f>INDEX(ТабПС[],MATCH(I1326,Подстанции,0),1)</f>
        <v>393-009</v>
      </c>
      <c r="I1326" s="203" t="s">
        <v>246</v>
      </c>
      <c r="J1326" s="328"/>
      <c r="K1326" s="328"/>
      <c r="L1326" s="328"/>
      <c r="M1326" s="328"/>
      <c r="N1326" s="328"/>
      <c r="O1326" s="328"/>
      <c r="P1326" s="328"/>
      <c r="Q1326" s="328"/>
      <c r="R1326" s="328"/>
      <c r="S1326" s="328"/>
      <c r="T1326" s="328"/>
      <c r="U1326" s="328"/>
      <c r="V1326" s="328"/>
      <c r="W1326" s="328"/>
      <c r="X1326" s="328"/>
      <c r="Y1326" s="328"/>
      <c r="Z1326" s="328"/>
      <c r="AA1326" s="328"/>
      <c r="AB1326" s="328"/>
      <c r="AC1326" s="328"/>
      <c r="AD1326" s="328"/>
      <c r="AE1326" s="328"/>
      <c r="AF1326" s="328"/>
      <c r="AG1326" s="328"/>
      <c r="AH1326" s="322"/>
      <c r="AI1326" s="328"/>
      <c r="AJ1326" s="420" t="s">
        <v>138</v>
      </c>
      <c r="AK1326" s="328"/>
      <c r="AL1326" s="328"/>
      <c r="AM1326" s="210"/>
      <c r="AN1326" s="263"/>
      <c r="AO1326" s="263"/>
      <c r="AP1326" s="263"/>
      <c r="AQ1326" s="323"/>
      <c r="AR1326" s="323"/>
      <c r="AS1326" s="323"/>
      <c r="AT1326" s="323"/>
      <c r="AU1326" s="323"/>
      <c r="AV1326" s="323"/>
      <c r="AW1326" s="323"/>
      <c r="AX1326" s="323"/>
      <c r="AY1326" s="323"/>
      <c r="AZ1326" s="323"/>
    </row>
    <row r="1327" spans="1:52" s="61" customFormat="1" ht="15.75" hidden="1" customHeight="1" x14ac:dyDescent="0.25">
      <c r="A1327" s="281" t="str">
        <f>CONCATENATE(F1327,"-",C1327)</f>
        <v>393-009-050-00983</v>
      </c>
      <c r="B1327" s="261" t="str">
        <f>ТабТП[[#This Row],[Код ВЛ]]&amp;TRIM(ТабТП[[#This Row],[Наименование ТП]])</f>
        <v>393-009-050ТП 158-05 Т-1 ул.Тургенева ЗАОНефтяник аб</v>
      </c>
      <c r="C1327" s="281" t="s">
        <v>2654</v>
      </c>
      <c r="D1327" s="196" t="s">
        <v>4034</v>
      </c>
      <c r="E1327" s="281" t="str">
        <f>INDEX(ТабЛЭП[],MATCH(ТабТП[Код ПС]&amp;TRIM(G1327),ТабЛЭП[Ключ],0),7)</f>
        <v>Y00032</v>
      </c>
      <c r="F1327" s="278" t="str">
        <f>INDEX(ТабЛЭП[],MATCH(ТабТП[Код ПС]&amp;TRIM(G1327),ТабЛЭП[Ключ],0),1)</f>
        <v>393-009-050</v>
      </c>
      <c r="G1327" s="413" t="s">
        <v>261</v>
      </c>
      <c r="H1327" s="280" t="str">
        <f>INDEX(ТабПС[],MATCH(I1327,Подстанции,0),1)</f>
        <v>393-009</v>
      </c>
      <c r="I1327" s="203" t="s">
        <v>246</v>
      </c>
      <c r="J1327" s="328"/>
      <c r="K1327" s="328"/>
      <c r="L1327" s="328"/>
      <c r="M1327" s="328"/>
      <c r="N1327" s="328"/>
      <c r="O1327" s="328"/>
      <c r="P1327" s="328"/>
      <c r="Q1327" s="328"/>
      <c r="R1327" s="328"/>
      <c r="S1327" s="328"/>
      <c r="T1327" s="328"/>
      <c r="U1327" s="328"/>
      <c r="V1327" s="328"/>
      <c r="W1327" s="328"/>
      <c r="X1327" s="328"/>
      <c r="Y1327" s="328"/>
      <c r="Z1327" s="328"/>
      <c r="AA1327" s="328"/>
      <c r="AB1327" s="328"/>
      <c r="AC1327" s="328"/>
      <c r="AD1327" s="328"/>
      <c r="AE1327" s="328"/>
      <c r="AF1327" s="328"/>
      <c r="AG1327" s="328"/>
      <c r="AH1327" s="322"/>
      <c r="AI1327" s="328"/>
      <c r="AJ1327" s="420" t="s">
        <v>138</v>
      </c>
      <c r="AK1327" s="328"/>
      <c r="AL1327" s="328"/>
      <c r="AM1327" s="210"/>
      <c r="AN1327" s="263"/>
      <c r="AO1327" s="263"/>
      <c r="AP1327" s="263"/>
      <c r="AQ1327" s="323"/>
      <c r="AR1327" s="323"/>
      <c r="AS1327" s="323"/>
      <c r="AT1327" s="323"/>
      <c r="AU1327" s="323"/>
      <c r="AV1327" s="323"/>
      <c r="AW1327" s="323"/>
      <c r="AX1327" s="323"/>
      <c r="AY1327" s="323"/>
      <c r="AZ1327" s="323"/>
    </row>
    <row r="1328" spans="1:52" s="61" customFormat="1" ht="15.75" hidden="1" customHeight="1" x14ac:dyDescent="0.25">
      <c r="A1328" s="281" t="str">
        <f>CONCATENATE(F1328,"-",C1328)</f>
        <v>393-009-050-00984</v>
      </c>
      <c r="B1328" s="261" t="str">
        <f>ТабТП[[#This Row],[Код ВЛ]]&amp;TRIM(ТабТП[[#This Row],[Наименование ТП]])</f>
        <v>393-009-050ТП 158-06 Т-1 ул.Тургенева ООО СТК-Балт</v>
      </c>
      <c r="C1328" s="281" t="s">
        <v>1154</v>
      </c>
      <c r="D1328" s="196" t="s">
        <v>4035</v>
      </c>
      <c r="E1328" s="281" t="str">
        <f>INDEX(ТабЛЭП[],MATCH(ТабТП[Код ПС]&amp;TRIM(G1328),ТабЛЭП[Ключ],0),7)</f>
        <v>Y00032</v>
      </c>
      <c r="F1328" s="278" t="str">
        <f>INDEX(ТабЛЭП[],MATCH(ТабТП[Код ПС]&amp;TRIM(G1328),ТабЛЭП[Ключ],0),1)</f>
        <v>393-009-050</v>
      </c>
      <c r="G1328" s="413" t="s">
        <v>261</v>
      </c>
      <c r="H1328" s="280" t="str">
        <f>INDEX(ТабПС[],MATCH(I1328,Подстанции,0),1)</f>
        <v>393-009</v>
      </c>
      <c r="I1328" s="203" t="s">
        <v>246</v>
      </c>
      <c r="J1328" s="328"/>
      <c r="K1328" s="328"/>
      <c r="L1328" s="328"/>
      <c r="M1328" s="328"/>
      <c r="N1328" s="328"/>
      <c r="O1328" s="328"/>
      <c r="P1328" s="328"/>
      <c r="Q1328" s="328"/>
      <c r="R1328" s="328"/>
      <c r="S1328" s="328"/>
      <c r="T1328" s="328"/>
      <c r="U1328" s="328"/>
      <c r="V1328" s="328"/>
      <c r="W1328" s="328"/>
      <c r="X1328" s="328"/>
      <c r="Y1328" s="328"/>
      <c r="Z1328" s="328"/>
      <c r="AA1328" s="328"/>
      <c r="AB1328" s="328"/>
      <c r="AC1328" s="328"/>
      <c r="AD1328" s="328"/>
      <c r="AE1328" s="328"/>
      <c r="AF1328" s="328"/>
      <c r="AG1328" s="328"/>
      <c r="AH1328" s="322"/>
      <c r="AI1328" s="328"/>
      <c r="AJ1328" s="420" t="s">
        <v>138</v>
      </c>
      <c r="AK1328" s="328"/>
      <c r="AL1328" s="328"/>
      <c r="AM1328" s="210"/>
      <c r="AN1328" s="263"/>
      <c r="AO1328" s="263"/>
      <c r="AP1328" s="263"/>
      <c r="AQ1328" s="323"/>
      <c r="AR1328" s="323"/>
      <c r="AS1328" s="323"/>
      <c r="AT1328" s="323"/>
      <c r="AU1328" s="323"/>
      <c r="AV1328" s="323"/>
      <c r="AW1328" s="323"/>
      <c r="AX1328" s="323"/>
      <c r="AY1328" s="323"/>
      <c r="AZ1328" s="323"/>
    </row>
    <row r="1329" spans="1:52" s="61" customFormat="1" ht="15.75" hidden="1" customHeight="1" x14ac:dyDescent="0.25">
      <c r="A1329" s="281" t="str">
        <f>CONCATENATE(F1329,"-",C1329)</f>
        <v>393-009-050-00985</v>
      </c>
      <c r="B1329" s="261" t="str">
        <f>ТабТП[[#This Row],[Код ВЛ]]&amp;TRIM(ТабТП[[#This Row],[Наименование ТП]])</f>
        <v>393-009-050ТП 158-07 аб. МАОУ СОШ г.Зел-ка аб</v>
      </c>
      <c r="C1329" s="281" t="s">
        <v>1155</v>
      </c>
      <c r="D1329" s="196" t="s">
        <v>4036</v>
      </c>
      <c r="E1329" s="281" t="str">
        <f>INDEX(ТабЛЭП[],MATCH(ТабТП[Код ПС]&amp;TRIM(G1329),ТабЛЭП[Ключ],0),7)</f>
        <v>Y00032</v>
      </c>
      <c r="F1329" s="278" t="str">
        <f>INDEX(ТабЛЭП[],MATCH(ТабТП[Код ПС]&amp;TRIM(G1329),ТабЛЭП[Ключ],0),1)</f>
        <v>393-009-050</v>
      </c>
      <c r="G1329" s="413" t="s">
        <v>261</v>
      </c>
      <c r="H1329" s="280" t="str">
        <f>INDEX(ТабПС[],MATCH(I1329,Подстанции,0),1)</f>
        <v>393-009</v>
      </c>
      <c r="I1329" s="203" t="s">
        <v>246</v>
      </c>
      <c r="J1329" s="328"/>
      <c r="K1329" s="328"/>
      <c r="L1329" s="328"/>
      <c r="M1329" s="328"/>
      <c r="N1329" s="328"/>
      <c r="O1329" s="328"/>
      <c r="P1329" s="328"/>
      <c r="Q1329" s="328"/>
      <c r="R1329" s="328"/>
      <c r="S1329" s="328"/>
      <c r="T1329" s="328"/>
      <c r="U1329" s="328"/>
      <c r="V1329" s="328"/>
      <c r="W1329" s="328"/>
      <c r="X1329" s="328"/>
      <c r="Y1329" s="328"/>
      <c r="Z1329" s="328"/>
      <c r="AA1329" s="328"/>
      <c r="AB1329" s="328"/>
      <c r="AC1329" s="328"/>
      <c r="AD1329" s="328"/>
      <c r="AE1329" s="328"/>
      <c r="AF1329" s="328"/>
      <c r="AG1329" s="328"/>
      <c r="AH1329" s="322"/>
      <c r="AI1329" s="328"/>
      <c r="AJ1329" s="420" t="s">
        <v>138</v>
      </c>
      <c r="AK1329" s="328"/>
      <c r="AL1329" s="328"/>
      <c r="AM1329" s="210"/>
      <c r="AN1329" s="263"/>
      <c r="AO1329" s="263"/>
      <c r="AP1329" s="263"/>
      <c r="AQ1329" s="323"/>
      <c r="AR1329" s="323"/>
      <c r="AS1329" s="323"/>
      <c r="AT1329" s="323"/>
      <c r="AU1329" s="323"/>
      <c r="AV1329" s="323"/>
      <c r="AW1329" s="323"/>
      <c r="AX1329" s="323"/>
      <c r="AY1329" s="323"/>
      <c r="AZ1329" s="323"/>
    </row>
    <row r="1330" spans="1:52" s="61" customFormat="1" ht="15.75" hidden="1" customHeight="1" x14ac:dyDescent="0.25">
      <c r="A1330" s="281" t="str">
        <f>CONCATENATE(F1330,"-",C1330)</f>
        <v>393-009-050-00986</v>
      </c>
      <c r="B1330" s="261" t="str">
        <f>ТабТП[[#This Row],[Код ВЛ]]&amp;TRIM(ТабТП[[#This Row],[Наименование ТП]])</f>
        <v>393-009-050ТП 325-01 Райводхоз аб</v>
      </c>
      <c r="C1330" s="281" t="s">
        <v>1156</v>
      </c>
      <c r="D1330" s="196" t="s">
        <v>4037</v>
      </c>
      <c r="E1330" s="281" t="str">
        <f>INDEX(ТабЛЭП[],MATCH(ТабТП[Код ПС]&amp;TRIM(G1330),ТабЛЭП[Ключ],0),7)</f>
        <v>Y00032</v>
      </c>
      <c r="F1330" s="278" t="str">
        <f>INDEX(ТабЛЭП[],MATCH(ТабТП[Код ПС]&amp;TRIM(G1330),ТабЛЭП[Ключ],0),1)</f>
        <v>393-009-050</v>
      </c>
      <c r="G1330" s="413" t="s">
        <v>261</v>
      </c>
      <c r="H1330" s="280" t="str">
        <f>INDEX(ТабПС[],MATCH(I1330,Подстанции,0),1)</f>
        <v>393-009</v>
      </c>
      <c r="I1330" s="203" t="s">
        <v>246</v>
      </c>
      <c r="J1330" s="328"/>
      <c r="K1330" s="328"/>
      <c r="L1330" s="328"/>
      <c r="M1330" s="328"/>
      <c r="N1330" s="328"/>
      <c r="O1330" s="328"/>
      <c r="P1330" s="328"/>
      <c r="Q1330" s="328"/>
      <c r="R1330" s="328"/>
      <c r="S1330" s="328"/>
      <c r="T1330" s="328"/>
      <c r="U1330" s="328"/>
      <c r="V1330" s="328"/>
      <c r="W1330" s="328"/>
      <c r="X1330" s="328"/>
      <c r="Y1330" s="328"/>
      <c r="Z1330" s="328"/>
      <c r="AA1330" s="328"/>
      <c r="AB1330" s="328"/>
      <c r="AC1330" s="328"/>
      <c r="AD1330" s="328"/>
      <c r="AE1330" s="328"/>
      <c r="AF1330" s="328"/>
      <c r="AG1330" s="328"/>
      <c r="AH1330" s="322"/>
      <c r="AI1330" s="328"/>
      <c r="AJ1330" s="420" t="s">
        <v>138</v>
      </c>
      <c r="AK1330" s="328"/>
      <c r="AL1330" s="328"/>
      <c r="AM1330" s="210"/>
      <c r="AN1330" s="263"/>
      <c r="AO1330" s="263"/>
      <c r="AP1330" s="263"/>
      <c r="AQ1330" s="323"/>
      <c r="AR1330" s="323"/>
      <c r="AS1330" s="323"/>
      <c r="AT1330" s="323"/>
      <c r="AU1330" s="323"/>
      <c r="AV1330" s="323"/>
      <c r="AW1330" s="323"/>
      <c r="AX1330" s="323"/>
      <c r="AY1330" s="323"/>
      <c r="AZ1330" s="323"/>
    </row>
    <row r="1331" spans="1:52" s="61" customFormat="1" ht="15.75" hidden="1" customHeight="1" x14ac:dyDescent="0.25">
      <c r="A1331" s="281" t="str">
        <f>CONCATENATE(F1331,"-",C1331)</f>
        <v>393-009-050-00987</v>
      </c>
      <c r="B1331" s="261" t="str">
        <f>ТабТП[[#This Row],[Код ВЛ]]&amp;TRIM(ТабТП[[#This Row],[Наименование ТП]])</f>
        <v>393-009-050ТП 325-02 ПМК</v>
      </c>
      <c r="C1331" s="281" t="s">
        <v>1157</v>
      </c>
      <c r="D1331" s="196" t="s">
        <v>4038</v>
      </c>
      <c r="E1331" s="281" t="str">
        <f>INDEX(ТабЛЭП[],MATCH(ТабТП[Код ПС]&amp;TRIM(G1331),ТабЛЭП[Ключ],0),7)</f>
        <v>Y00032</v>
      </c>
      <c r="F1331" s="278" t="str">
        <f>INDEX(ТабЛЭП[],MATCH(ТабТП[Код ПС]&amp;TRIM(G1331),ТабЛЭП[Ключ],0),1)</f>
        <v>393-009-050</v>
      </c>
      <c r="G1331" s="413" t="s">
        <v>261</v>
      </c>
      <c r="H1331" s="280" t="str">
        <f>INDEX(ТабПС[],MATCH(I1331,Подстанции,0),1)</f>
        <v>393-009</v>
      </c>
      <c r="I1331" s="203" t="s">
        <v>246</v>
      </c>
      <c r="J1331" s="328"/>
      <c r="K1331" s="328"/>
      <c r="L1331" s="328"/>
      <c r="M1331" s="328"/>
      <c r="N1331" s="328"/>
      <c r="O1331" s="328"/>
      <c r="P1331" s="328"/>
      <c r="Q1331" s="328"/>
      <c r="R1331" s="328"/>
      <c r="S1331" s="328"/>
      <c r="T1331" s="328"/>
      <c r="U1331" s="328"/>
      <c r="V1331" s="328"/>
      <c r="W1331" s="328"/>
      <c r="X1331" s="328"/>
      <c r="Y1331" s="328"/>
      <c r="Z1331" s="328"/>
      <c r="AA1331" s="328"/>
      <c r="AB1331" s="328"/>
      <c r="AC1331" s="328"/>
      <c r="AD1331" s="328"/>
      <c r="AE1331" s="328"/>
      <c r="AF1331" s="328"/>
      <c r="AG1331" s="328"/>
      <c r="AH1331" s="322"/>
      <c r="AI1331" s="328"/>
      <c r="AJ1331" s="420" t="s">
        <v>138</v>
      </c>
      <c r="AK1331" s="328"/>
      <c r="AL1331" s="328"/>
      <c r="AM1331" s="210"/>
      <c r="AN1331" s="263"/>
      <c r="AO1331" s="263"/>
      <c r="AP1331" s="263"/>
      <c r="AQ1331" s="323"/>
      <c r="AR1331" s="323"/>
      <c r="AS1331" s="323"/>
      <c r="AT1331" s="323"/>
      <c r="AU1331" s="323"/>
      <c r="AV1331" s="323"/>
      <c r="AW1331" s="323"/>
      <c r="AX1331" s="323"/>
      <c r="AY1331" s="323"/>
      <c r="AZ1331" s="323"/>
    </row>
    <row r="1332" spans="1:52" s="61" customFormat="1" ht="15.75" hidden="1" customHeight="1" x14ac:dyDescent="0.25">
      <c r="A1332" s="281" t="str">
        <f>CONCATENATE(F1332,"-",C1332)</f>
        <v>393-009-050-00988</v>
      </c>
      <c r="B1332" s="261" t="str">
        <f>ТабТП[[#This Row],[Код ВЛ]]&amp;TRIM(ТабТП[[#This Row],[Наименование ТП]])</f>
        <v>393-009-050ТП 54-04 Т-1 ул.Володарского</v>
      </c>
      <c r="C1332" s="281" t="s">
        <v>1158</v>
      </c>
      <c r="D1332" s="196" t="s">
        <v>4039</v>
      </c>
      <c r="E1332" s="281" t="str">
        <f>INDEX(ТабЛЭП[],MATCH(ТабТП[Код ПС]&amp;TRIM(G1332),ТабЛЭП[Ключ],0),7)</f>
        <v>Y00032</v>
      </c>
      <c r="F1332" s="278" t="str">
        <f>INDEX(ТабЛЭП[],MATCH(ТабТП[Код ПС]&amp;TRIM(G1332),ТабЛЭП[Ключ],0),1)</f>
        <v>393-009-050</v>
      </c>
      <c r="G1332" s="413" t="s">
        <v>261</v>
      </c>
      <c r="H1332" s="280" t="str">
        <f>INDEX(ТабПС[],MATCH(I1332,Подстанции,0),1)</f>
        <v>393-009</v>
      </c>
      <c r="I1332" s="203" t="s">
        <v>246</v>
      </c>
      <c r="J1332" s="328"/>
      <c r="K1332" s="328"/>
      <c r="L1332" s="328"/>
      <c r="M1332" s="328"/>
      <c r="N1332" s="328"/>
      <c r="O1332" s="328"/>
      <c r="P1332" s="328"/>
      <c r="Q1332" s="328"/>
      <c r="R1332" s="328"/>
      <c r="S1332" s="328"/>
      <c r="T1332" s="328"/>
      <c r="U1332" s="328"/>
      <c r="V1332" s="328"/>
      <c r="W1332" s="328"/>
      <c r="X1332" s="328"/>
      <c r="Y1332" s="328"/>
      <c r="Z1332" s="328"/>
      <c r="AA1332" s="328"/>
      <c r="AB1332" s="328"/>
      <c r="AC1332" s="328"/>
      <c r="AD1332" s="328"/>
      <c r="AE1332" s="328"/>
      <c r="AF1332" s="328"/>
      <c r="AG1332" s="328"/>
      <c r="AH1332" s="322"/>
      <c r="AI1332" s="328"/>
      <c r="AJ1332" s="420" t="s">
        <v>138</v>
      </c>
      <c r="AK1332" s="328"/>
      <c r="AL1332" s="328"/>
      <c r="AM1332" s="210"/>
      <c r="AN1332" s="263"/>
      <c r="AO1332" s="263"/>
      <c r="AP1332" s="263"/>
      <c r="AQ1332" s="323"/>
      <c r="AR1332" s="323"/>
      <c r="AS1332" s="323"/>
      <c r="AT1332" s="323"/>
      <c r="AU1332" s="323"/>
      <c r="AV1332" s="323"/>
      <c r="AW1332" s="323"/>
      <c r="AX1332" s="323"/>
      <c r="AY1332" s="323"/>
      <c r="AZ1332" s="323"/>
    </row>
    <row r="1333" spans="1:52" s="61" customFormat="1" ht="15.75" hidden="1" customHeight="1" x14ac:dyDescent="0.25">
      <c r="A1333" s="281" t="str">
        <f>CONCATENATE(F1333,"-",C1333)</f>
        <v>393-009-050-00989</v>
      </c>
      <c r="B1333" s="261" t="str">
        <f>ТабТП[[#This Row],[Код ВЛ]]&amp;TRIM(ТабТП[[#This Row],[Наименование ТП]])</f>
        <v>393-009-050ТП 55-01 ООО Строй-Риал аб</v>
      </c>
      <c r="C1333" s="281" t="s">
        <v>1159</v>
      </c>
      <c r="D1333" s="196" t="s">
        <v>4040</v>
      </c>
      <c r="E1333" s="281" t="str">
        <f>INDEX(ТабЛЭП[],MATCH(ТабТП[Код ПС]&amp;TRIM(G1333),ТабЛЭП[Ключ],0),7)</f>
        <v>Y00032</v>
      </c>
      <c r="F1333" s="278" t="str">
        <f>INDEX(ТабЛЭП[],MATCH(ТабТП[Код ПС]&amp;TRIM(G1333),ТабЛЭП[Ключ],0),1)</f>
        <v>393-009-050</v>
      </c>
      <c r="G1333" s="413" t="s">
        <v>261</v>
      </c>
      <c r="H1333" s="280" t="str">
        <f>INDEX(ТабПС[],MATCH(I1333,Подстанции,0),1)</f>
        <v>393-009</v>
      </c>
      <c r="I1333" s="203" t="s">
        <v>246</v>
      </c>
      <c r="J1333" s="328"/>
      <c r="K1333" s="328"/>
      <c r="L1333" s="328"/>
      <c r="M1333" s="328"/>
      <c r="N1333" s="328"/>
      <c r="O1333" s="328"/>
      <c r="P1333" s="328"/>
      <c r="Q1333" s="328"/>
      <c r="R1333" s="328"/>
      <c r="S1333" s="328"/>
      <c r="T1333" s="328"/>
      <c r="U1333" s="328"/>
      <c r="V1333" s="328"/>
      <c r="W1333" s="328"/>
      <c r="X1333" s="328"/>
      <c r="Y1333" s="328"/>
      <c r="Z1333" s="328"/>
      <c r="AA1333" s="328"/>
      <c r="AB1333" s="328"/>
      <c r="AC1333" s="328"/>
      <c r="AD1333" s="328"/>
      <c r="AE1333" s="328"/>
      <c r="AF1333" s="328"/>
      <c r="AG1333" s="328"/>
      <c r="AH1333" s="322"/>
      <c r="AI1333" s="328"/>
      <c r="AJ1333" s="420" t="s">
        <v>138</v>
      </c>
      <c r="AK1333" s="328"/>
      <c r="AL1333" s="328"/>
      <c r="AM1333" s="210"/>
      <c r="AN1333" s="263"/>
      <c r="AO1333" s="263"/>
      <c r="AP1333" s="263"/>
      <c r="AQ1333" s="323"/>
      <c r="AR1333" s="323"/>
      <c r="AS1333" s="323"/>
      <c r="AT1333" s="323"/>
      <c r="AU1333" s="323"/>
      <c r="AV1333" s="323"/>
      <c r="AW1333" s="323"/>
      <c r="AX1333" s="323"/>
      <c r="AY1333" s="323"/>
      <c r="AZ1333" s="323"/>
    </row>
    <row r="1334" spans="1:52" s="61" customFormat="1" ht="15.75" hidden="1" customHeight="1" x14ac:dyDescent="0.25">
      <c r="A1334" s="281" t="str">
        <f>CONCATENATE(F1334,"-",C1334)</f>
        <v>393-009-050-00990</v>
      </c>
      <c r="B1334" s="261" t="str">
        <f>ТабТП[[#This Row],[Код ВЛ]]&amp;TRIM(ТабТП[[#This Row],[Наименование ТП]])</f>
        <v>393-009-050ТП 55-02 ООО Санаторий Чайка аб</v>
      </c>
      <c r="C1334" s="281" t="s">
        <v>2655</v>
      </c>
      <c r="D1334" s="196" t="s">
        <v>4041</v>
      </c>
      <c r="E1334" s="281" t="str">
        <f>INDEX(ТабЛЭП[],MATCH(ТабТП[Код ПС]&amp;TRIM(G1334),ТабЛЭП[Ключ],0),7)</f>
        <v>Y00032</v>
      </c>
      <c r="F1334" s="278" t="str">
        <f>INDEX(ТабЛЭП[],MATCH(ТабТП[Код ПС]&amp;TRIM(G1334),ТабЛЭП[Ключ],0),1)</f>
        <v>393-009-050</v>
      </c>
      <c r="G1334" s="413" t="s">
        <v>261</v>
      </c>
      <c r="H1334" s="280" t="str">
        <f>INDEX(ТабПС[],MATCH(I1334,Подстанции,0),1)</f>
        <v>393-009</v>
      </c>
      <c r="I1334" s="203" t="s">
        <v>246</v>
      </c>
      <c r="J1334" s="328"/>
      <c r="K1334" s="328"/>
      <c r="L1334" s="328"/>
      <c r="M1334" s="328"/>
      <c r="N1334" s="328"/>
      <c r="O1334" s="328"/>
      <c r="P1334" s="328"/>
      <c r="Q1334" s="328"/>
      <c r="R1334" s="328"/>
      <c r="S1334" s="328"/>
      <c r="T1334" s="328"/>
      <c r="U1334" s="328"/>
      <c r="V1334" s="328"/>
      <c r="W1334" s="328"/>
      <c r="X1334" s="328"/>
      <c r="Y1334" s="328"/>
      <c r="Z1334" s="328"/>
      <c r="AA1334" s="328"/>
      <c r="AB1334" s="328"/>
      <c r="AC1334" s="328"/>
      <c r="AD1334" s="328"/>
      <c r="AE1334" s="328"/>
      <c r="AF1334" s="328"/>
      <c r="AG1334" s="328"/>
      <c r="AH1334" s="322"/>
      <c r="AI1334" s="328"/>
      <c r="AJ1334" s="420" t="s">
        <v>138</v>
      </c>
      <c r="AK1334" s="328"/>
      <c r="AL1334" s="328"/>
      <c r="AM1334" s="210"/>
      <c r="AN1334" s="263"/>
      <c r="AO1334" s="263"/>
      <c r="AP1334" s="263"/>
      <c r="AQ1334" s="323"/>
      <c r="AR1334" s="323"/>
      <c r="AS1334" s="323"/>
      <c r="AT1334" s="323"/>
      <c r="AU1334" s="323"/>
      <c r="AV1334" s="323"/>
      <c r="AW1334" s="323"/>
      <c r="AX1334" s="323"/>
      <c r="AY1334" s="323"/>
      <c r="AZ1334" s="323"/>
    </row>
    <row r="1335" spans="1:52" s="61" customFormat="1" ht="15.75" hidden="1" customHeight="1" x14ac:dyDescent="0.25">
      <c r="A1335" s="281" t="str">
        <f>CONCATENATE(F1335,"-",C1335)</f>
        <v>393-009-050-00991</v>
      </c>
      <c r="B1335" s="261" t="str">
        <f>ТабТП[[#This Row],[Код ВЛ]]&amp;TRIM(ТабТП[[#This Row],[Наименование ТП]])</f>
        <v>393-009-050ТП 65-05 КПП Куршская коса аб</v>
      </c>
      <c r="C1335" s="281" t="s">
        <v>1160</v>
      </c>
      <c r="D1335" s="196" t="s">
        <v>4042</v>
      </c>
      <c r="E1335" s="281" t="str">
        <f>INDEX(ТабЛЭП[],MATCH(ТабТП[Код ПС]&amp;TRIM(G1335),ТабЛЭП[Ключ],0),7)</f>
        <v>Y00032</v>
      </c>
      <c r="F1335" s="278" t="str">
        <f>INDEX(ТабЛЭП[],MATCH(ТабТП[Код ПС]&amp;TRIM(G1335),ТабЛЭП[Ключ],0),1)</f>
        <v>393-009-050</v>
      </c>
      <c r="G1335" s="413" t="s">
        <v>261</v>
      </c>
      <c r="H1335" s="280" t="str">
        <f>INDEX(ТабПС[],MATCH(I1335,Подстанции,0),1)</f>
        <v>393-009</v>
      </c>
      <c r="I1335" s="203" t="s">
        <v>246</v>
      </c>
      <c r="J1335" s="328"/>
      <c r="K1335" s="328"/>
      <c r="L1335" s="328"/>
      <c r="M1335" s="328"/>
      <c r="N1335" s="328"/>
      <c r="O1335" s="328"/>
      <c r="P1335" s="328"/>
      <c r="Q1335" s="328"/>
      <c r="R1335" s="328"/>
      <c r="S1335" s="328"/>
      <c r="T1335" s="328"/>
      <c r="U1335" s="328"/>
      <c r="V1335" s="328"/>
      <c r="W1335" s="328"/>
      <c r="X1335" s="328"/>
      <c r="Y1335" s="328"/>
      <c r="Z1335" s="328"/>
      <c r="AA1335" s="328"/>
      <c r="AB1335" s="328"/>
      <c r="AC1335" s="328"/>
      <c r="AD1335" s="328"/>
      <c r="AE1335" s="328"/>
      <c r="AF1335" s="328"/>
      <c r="AG1335" s="328"/>
      <c r="AH1335" s="322"/>
      <c r="AI1335" s="328"/>
      <c r="AJ1335" s="420" t="s">
        <v>138</v>
      </c>
      <c r="AK1335" s="328"/>
      <c r="AL1335" s="328"/>
      <c r="AM1335" s="210"/>
      <c r="AN1335" s="263"/>
      <c r="AO1335" s="263"/>
      <c r="AP1335" s="263"/>
      <c r="AQ1335" s="323"/>
      <c r="AR1335" s="323"/>
      <c r="AS1335" s="323"/>
      <c r="AT1335" s="323"/>
      <c r="AU1335" s="323"/>
      <c r="AV1335" s="323"/>
      <c r="AW1335" s="323"/>
      <c r="AX1335" s="323"/>
      <c r="AY1335" s="323"/>
      <c r="AZ1335" s="323"/>
    </row>
    <row r="1336" spans="1:52" s="61" customFormat="1" ht="15.75" hidden="1" customHeight="1" x14ac:dyDescent="0.25">
      <c r="A1336" s="281" t="str">
        <f>CONCATENATE(F1336,"-",C1336)</f>
        <v>393-009-050-00992</v>
      </c>
      <c r="B1336" s="261" t="str">
        <f>ТабТП[[#This Row],[Код ВЛ]]&amp;TRIM(ТабТП[[#This Row],[Наименование ТП]])</f>
        <v>393-009-050ТП 65-11 ул.Потемкина Зеленоградск</v>
      </c>
      <c r="C1336" s="281" t="s">
        <v>1161</v>
      </c>
      <c r="D1336" s="196" t="s">
        <v>4043</v>
      </c>
      <c r="E1336" s="281" t="str">
        <f>INDEX(ТабЛЭП[],MATCH(ТабТП[Код ПС]&amp;TRIM(G1336),ТабЛЭП[Ключ],0),7)</f>
        <v>Y00032</v>
      </c>
      <c r="F1336" s="278" t="str">
        <f>INDEX(ТабЛЭП[],MATCH(ТабТП[Код ПС]&amp;TRIM(G1336),ТабЛЭП[Ключ],0),1)</f>
        <v>393-009-050</v>
      </c>
      <c r="G1336" s="413" t="s">
        <v>261</v>
      </c>
      <c r="H1336" s="280" t="str">
        <f>INDEX(ТабПС[],MATCH(I1336,Подстанции,0),1)</f>
        <v>393-009</v>
      </c>
      <c r="I1336" s="203" t="s">
        <v>246</v>
      </c>
      <c r="J1336" s="328"/>
      <c r="K1336" s="328"/>
      <c r="L1336" s="328"/>
      <c r="M1336" s="328"/>
      <c r="N1336" s="328"/>
      <c r="O1336" s="328"/>
      <c r="P1336" s="328"/>
      <c r="Q1336" s="328"/>
      <c r="R1336" s="328"/>
      <c r="S1336" s="328"/>
      <c r="T1336" s="328"/>
      <c r="U1336" s="328"/>
      <c r="V1336" s="328"/>
      <c r="W1336" s="328"/>
      <c r="X1336" s="328"/>
      <c r="Y1336" s="328"/>
      <c r="Z1336" s="328"/>
      <c r="AA1336" s="328"/>
      <c r="AB1336" s="328"/>
      <c r="AC1336" s="328"/>
      <c r="AD1336" s="328"/>
      <c r="AE1336" s="328"/>
      <c r="AF1336" s="328"/>
      <c r="AG1336" s="328"/>
      <c r="AH1336" s="322"/>
      <c r="AI1336" s="328"/>
      <c r="AJ1336" s="420" t="s">
        <v>138</v>
      </c>
      <c r="AK1336" s="328"/>
      <c r="AL1336" s="328"/>
      <c r="AM1336" s="210"/>
      <c r="AN1336" s="263"/>
      <c r="AO1336" s="263"/>
      <c r="AP1336" s="263"/>
      <c r="AQ1336" s="323"/>
      <c r="AR1336" s="323"/>
      <c r="AS1336" s="323"/>
      <c r="AT1336" s="323"/>
      <c r="AU1336" s="323"/>
      <c r="AV1336" s="323"/>
      <c r="AW1336" s="323"/>
      <c r="AX1336" s="323"/>
      <c r="AY1336" s="323"/>
      <c r="AZ1336" s="323"/>
    </row>
    <row r="1337" spans="1:52" s="61" customFormat="1" ht="15.75" hidden="1" customHeight="1" x14ac:dyDescent="0.25">
      <c r="A1337" s="281" t="str">
        <f>CONCATENATE(F1337,"-",C1337)</f>
        <v>393-009-050-00993</v>
      </c>
      <c r="B1337" s="261" t="str">
        <f>ТабТП[[#This Row],[Код ВЛ]]&amp;TRIM(ТабТП[[#This Row],[Наименование ТП]])</f>
        <v>393-009-050ТП 65-18 Рыбоводный цех аб</v>
      </c>
      <c r="C1337" s="281" t="s">
        <v>1162</v>
      </c>
      <c r="D1337" s="196" t="s">
        <v>4044</v>
      </c>
      <c r="E1337" s="281" t="str">
        <f>INDEX(ТабЛЭП[],MATCH(ТабТП[Код ПС]&amp;TRIM(G1337),ТабЛЭП[Ключ],0),7)</f>
        <v>Y00032</v>
      </c>
      <c r="F1337" s="278" t="str">
        <f>INDEX(ТабЛЭП[],MATCH(ТабТП[Код ПС]&amp;TRIM(G1337),ТабЛЭП[Ключ],0),1)</f>
        <v>393-009-050</v>
      </c>
      <c r="G1337" s="413" t="s">
        <v>261</v>
      </c>
      <c r="H1337" s="280" t="str">
        <f>INDEX(ТабПС[],MATCH(I1337,Подстанции,0),1)</f>
        <v>393-009</v>
      </c>
      <c r="I1337" s="203" t="s">
        <v>246</v>
      </c>
      <c r="J1337" s="328"/>
      <c r="K1337" s="328"/>
      <c r="L1337" s="328"/>
      <c r="M1337" s="328"/>
      <c r="N1337" s="328"/>
      <c r="O1337" s="328"/>
      <c r="P1337" s="328"/>
      <c r="Q1337" s="328"/>
      <c r="R1337" s="328"/>
      <c r="S1337" s="328"/>
      <c r="T1337" s="328"/>
      <c r="U1337" s="328"/>
      <c r="V1337" s="328"/>
      <c r="W1337" s="328"/>
      <c r="X1337" s="328"/>
      <c r="Y1337" s="328"/>
      <c r="Z1337" s="328"/>
      <c r="AA1337" s="328"/>
      <c r="AB1337" s="328"/>
      <c r="AC1337" s="328"/>
      <c r="AD1337" s="328"/>
      <c r="AE1337" s="328"/>
      <c r="AF1337" s="328"/>
      <c r="AG1337" s="328"/>
      <c r="AH1337" s="322"/>
      <c r="AI1337" s="328"/>
      <c r="AJ1337" s="420" t="s">
        <v>138</v>
      </c>
      <c r="AK1337" s="328"/>
      <c r="AL1337" s="328"/>
      <c r="AM1337" s="210"/>
      <c r="AN1337" s="263"/>
      <c r="AO1337" s="263"/>
      <c r="AP1337" s="263"/>
      <c r="AQ1337" s="323"/>
      <c r="AR1337" s="323"/>
      <c r="AS1337" s="323"/>
      <c r="AT1337" s="323"/>
      <c r="AU1337" s="323"/>
      <c r="AV1337" s="323"/>
      <c r="AW1337" s="323"/>
      <c r="AX1337" s="323"/>
      <c r="AY1337" s="323"/>
      <c r="AZ1337" s="323"/>
    </row>
    <row r="1338" spans="1:52" s="61" customFormat="1" ht="15.75" hidden="1" customHeight="1" x14ac:dyDescent="0.25">
      <c r="A1338" s="281" t="str">
        <f>CONCATENATE(F1338,"-",C1338)</f>
        <v>393-009-050-00994</v>
      </c>
      <c r="B1338" s="261" t="str">
        <f>ТабТП[[#This Row],[Код ВЛ]]&amp;TRIM(ТабТП[[#This Row],[Наименование ТП]])</f>
        <v>393-009-050ТП 65-19 аб ОООМанор аб</v>
      </c>
      <c r="C1338" s="281" t="s">
        <v>1163</v>
      </c>
      <c r="D1338" s="196" t="s">
        <v>4045</v>
      </c>
      <c r="E1338" s="281" t="str">
        <f>INDEX(ТабЛЭП[],MATCH(ТабТП[Код ПС]&amp;TRIM(G1338),ТабЛЭП[Ключ],0),7)</f>
        <v>Y00032</v>
      </c>
      <c r="F1338" s="278" t="str">
        <f>INDEX(ТабЛЭП[],MATCH(ТабТП[Код ПС]&amp;TRIM(G1338),ТабЛЭП[Ключ],0),1)</f>
        <v>393-009-050</v>
      </c>
      <c r="G1338" s="413" t="s">
        <v>261</v>
      </c>
      <c r="H1338" s="280" t="str">
        <f>INDEX(ТабПС[],MATCH(I1338,Подстанции,0),1)</f>
        <v>393-009</v>
      </c>
      <c r="I1338" s="203" t="s">
        <v>246</v>
      </c>
      <c r="J1338" s="328"/>
      <c r="K1338" s="328"/>
      <c r="L1338" s="328"/>
      <c r="M1338" s="328"/>
      <c r="N1338" s="328"/>
      <c r="O1338" s="328"/>
      <c r="P1338" s="328"/>
      <c r="Q1338" s="328"/>
      <c r="R1338" s="328"/>
      <c r="S1338" s="328"/>
      <c r="T1338" s="328"/>
      <c r="U1338" s="328"/>
      <c r="V1338" s="328"/>
      <c r="W1338" s="328"/>
      <c r="X1338" s="328"/>
      <c r="Y1338" s="328"/>
      <c r="Z1338" s="328"/>
      <c r="AA1338" s="328"/>
      <c r="AB1338" s="328"/>
      <c r="AC1338" s="328"/>
      <c r="AD1338" s="328"/>
      <c r="AE1338" s="328"/>
      <c r="AF1338" s="328"/>
      <c r="AG1338" s="328"/>
      <c r="AH1338" s="322"/>
      <c r="AI1338" s="328"/>
      <c r="AJ1338" s="420" t="s">
        <v>138</v>
      </c>
      <c r="AK1338" s="328"/>
      <c r="AL1338" s="328"/>
      <c r="AM1338" s="210"/>
      <c r="AN1338" s="263"/>
      <c r="AO1338" s="263"/>
      <c r="AP1338" s="263"/>
      <c r="AQ1338" s="323"/>
      <c r="AR1338" s="323"/>
      <c r="AS1338" s="323"/>
      <c r="AT1338" s="323"/>
      <c r="AU1338" s="323"/>
      <c r="AV1338" s="323"/>
      <c r="AW1338" s="323"/>
      <c r="AX1338" s="323"/>
      <c r="AY1338" s="323"/>
      <c r="AZ1338" s="323"/>
    </row>
    <row r="1339" spans="1:52" s="61" customFormat="1" ht="15.75" hidden="1" customHeight="1" x14ac:dyDescent="0.25">
      <c r="A1339" s="281" t="str">
        <f>CONCATENATE(F1339,"-",C1339)</f>
        <v>393-009-051-00995</v>
      </c>
      <c r="B1339" s="261" t="str">
        <f>ТабТП[[#This Row],[Код ВЛ]]&amp;TRIM(ТабТП[[#This Row],[Наименование ТП]])</f>
        <v>393-009-051ТП 157-02 ООО МПК аб</v>
      </c>
      <c r="C1339" s="281" t="s">
        <v>1164</v>
      </c>
      <c r="D1339" s="196" t="s">
        <v>4046</v>
      </c>
      <c r="E1339" s="281" t="str">
        <f>INDEX(ТабЛЭП[],MATCH(ТабТП[Код ПС]&amp;TRIM(G1339),ТабЛЭП[Ключ],0),7)</f>
        <v>Y00033</v>
      </c>
      <c r="F1339" s="278" t="str">
        <f>INDEX(ТабЛЭП[],MATCH(ТабТП[Код ПС]&amp;TRIM(G1339),ТабЛЭП[Ключ],0),1)</f>
        <v>393-009-051</v>
      </c>
      <c r="G1339" s="303" t="s">
        <v>197</v>
      </c>
      <c r="H1339" s="280" t="str">
        <f>INDEX(ТабПС[],MATCH(I1339,Подстанции,0),1)</f>
        <v>393-009</v>
      </c>
      <c r="I1339" s="447" t="s">
        <v>246</v>
      </c>
      <c r="J1339" s="328"/>
      <c r="K1339" s="328"/>
      <c r="L1339" s="328"/>
      <c r="M1339" s="328"/>
      <c r="N1339" s="328"/>
      <c r="O1339" s="328"/>
      <c r="P1339" s="328"/>
      <c r="Q1339" s="328"/>
      <c r="R1339" s="328"/>
      <c r="S1339" s="328"/>
      <c r="T1339" s="328"/>
      <c r="U1339" s="328"/>
      <c r="V1339" s="328"/>
      <c r="W1339" s="328"/>
      <c r="X1339" s="328"/>
      <c r="Y1339" s="328"/>
      <c r="Z1339" s="328"/>
      <c r="AA1339" s="328"/>
      <c r="AB1339" s="328"/>
      <c r="AC1339" s="328"/>
      <c r="AD1339" s="328"/>
      <c r="AE1339" s="328"/>
      <c r="AF1339" s="328"/>
      <c r="AG1339" s="328"/>
      <c r="AH1339" s="322"/>
      <c r="AI1339" s="328"/>
      <c r="AJ1339" s="420" t="s">
        <v>138</v>
      </c>
      <c r="AK1339" s="328"/>
      <c r="AL1339" s="328"/>
      <c r="AM1339" s="210"/>
      <c r="AN1339" s="263"/>
      <c r="AO1339" s="263"/>
      <c r="AP1339" s="263"/>
      <c r="AQ1339" s="323"/>
      <c r="AR1339" s="323"/>
      <c r="AS1339" s="323"/>
      <c r="AT1339" s="323"/>
      <c r="AU1339" s="323"/>
      <c r="AV1339" s="323"/>
      <c r="AW1339" s="323"/>
      <c r="AX1339" s="323"/>
      <c r="AY1339" s="323"/>
      <c r="AZ1339" s="323"/>
    </row>
    <row r="1340" spans="1:52" s="61" customFormat="1" ht="15.75" hidden="1" customHeight="1" x14ac:dyDescent="0.25">
      <c r="A1340" s="281" t="str">
        <f>CONCATENATE(F1340,"-",C1340)</f>
        <v>393-009-051-00996</v>
      </c>
      <c r="B1340" s="261" t="str">
        <f>ТабТП[[#This Row],[Код ВЛ]]&amp;TRIM(ТабТП[[#This Row],[Наименование ТП]])</f>
        <v>393-009-051ТП 328-01 ул.Зеленая</v>
      </c>
      <c r="C1340" s="281" t="s">
        <v>1165</v>
      </c>
      <c r="D1340" s="196" t="s">
        <v>4047</v>
      </c>
      <c r="E1340" s="281" t="str">
        <f>INDEX(ТабЛЭП[],MATCH(ТабТП[Код ПС]&amp;TRIM(G1340),ТабЛЭП[Ключ],0),7)</f>
        <v>Y00033</v>
      </c>
      <c r="F1340" s="278" t="str">
        <f>INDEX(ТабЛЭП[],MATCH(ТабТП[Код ПС]&amp;TRIM(G1340),ТабЛЭП[Ключ],0),1)</f>
        <v>393-009-051</v>
      </c>
      <c r="G1340" s="303" t="s">
        <v>197</v>
      </c>
      <c r="H1340" s="280" t="str">
        <f>INDEX(ТабПС[],MATCH(I1340,Подстанции,0),1)</f>
        <v>393-009</v>
      </c>
      <c r="I1340" s="447" t="s">
        <v>246</v>
      </c>
      <c r="J1340" s="328"/>
      <c r="K1340" s="328"/>
      <c r="L1340" s="328"/>
      <c r="M1340" s="328"/>
      <c r="N1340" s="328"/>
      <c r="O1340" s="328"/>
      <c r="P1340" s="328"/>
      <c r="Q1340" s="328"/>
      <c r="R1340" s="328"/>
      <c r="S1340" s="328"/>
      <c r="T1340" s="328"/>
      <c r="U1340" s="328"/>
      <c r="V1340" s="328"/>
      <c r="W1340" s="328"/>
      <c r="X1340" s="328"/>
      <c r="Y1340" s="328" t="s">
        <v>2218</v>
      </c>
      <c r="Z1340" s="328"/>
      <c r="AA1340" s="328"/>
      <c r="AB1340" s="328"/>
      <c r="AC1340" s="328"/>
      <c r="AD1340" s="328"/>
      <c r="AE1340" s="328"/>
      <c r="AF1340" s="328"/>
      <c r="AG1340" s="328"/>
      <c r="AH1340" s="322"/>
      <c r="AI1340" s="328"/>
      <c r="AJ1340" s="420" t="s">
        <v>138</v>
      </c>
      <c r="AK1340" s="328"/>
      <c r="AL1340" s="328"/>
      <c r="AM1340" s="210"/>
      <c r="AN1340" s="263"/>
      <c r="AO1340" s="263"/>
      <c r="AP1340" s="263"/>
      <c r="AQ1340" s="323"/>
      <c r="AR1340" s="323"/>
      <c r="AS1340" s="323"/>
      <c r="AT1340" s="323"/>
      <c r="AU1340" s="323"/>
      <c r="AV1340" s="323"/>
      <c r="AW1340" s="323"/>
      <c r="AX1340" s="323"/>
      <c r="AY1340" s="323"/>
      <c r="AZ1340" s="323"/>
    </row>
    <row r="1341" spans="1:52" s="61" customFormat="1" ht="15.75" hidden="1" customHeight="1" x14ac:dyDescent="0.25">
      <c r="A1341" s="281" t="str">
        <f>CONCATENATE(F1341,"-",C1341)</f>
        <v>393-009-051-00997</v>
      </c>
      <c r="B1341" s="261" t="str">
        <f>ТабТП[[#This Row],[Код ВЛ]]&amp;TRIM(ТабТП[[#This Row],[Наименование ТП]])</f>
        <v>393-009-051ТП 328-02 ООО Балт. Угольная Комп. аб</v>
      </c>
      <c r="C1341" s="281" t="s">
        <v>1166</v>
      </c>
      <c r="D1341" s="196" t="s">
        <v>4048</v>
      </c>
      <c r="E1341" s="281" t="str">
        <f>INDEX(ТабЛЭП[],MATCH(ТабТП[Код ПС]&amp;TRIM(G1341),ТабЛЭП[Ключ],0),7)</f>
        <v>Y00033</v>
      </c>
      <c r="F1341" s="278" t="str">
        <f>INDEX(ТабЛЭП[],MATCH(ТабТП[Код ПС]&amp;TRIM(G1341),ТабЛЭП[Ключ],0),1)</f>
        <v>393-009-051</v>
      </c>
      <c r="G1341" s="303" t="s">
        <v>197</v>
      </c>
      <c r="H1341" s="280" t="str">
        <f>INDEX(ТабПС[],MATCH(I1341,Подстанции,0),1)</f>
        <v>393-009</v>
      </c>
      <c r="I1341" s="447" t="s">
        <v>246</v>
      </c>
      <c r="J1341" s="328"/>
      <c r="K1341" s="328"/>
      <c r="L1341" s="328"/>
      <c r="M1341" s="328"/>
      <c r="N1341" s="328"/>
      <c r="O1341" s="328"/>
      <c r="P1341" s="328"/>
      <c r="Q1341" s="328"/>
      <c r="R1341" s="328"/>
      <c r="S1341" s="328"/>
      <c r="T1341" s="328"/>
      <c r="U1341" s="328"/>
      <c r="V1341" s="328"/>
      <c r="W1341" s="328"/>
      <c r="X1341" s="328"/>
      <c r="Y1341" s="328"/>
      <c r="Z1341" s="328"/>
      <c r="AA1341" s="328"/>
      <c r="AB1341" s="328"/>
      <c r="AC1341" s="328"/>
      <c r="AD1341" s="328"/>
      <c r="AE1341" s="328"/>
      <c r="AF1341" s="328"/>
      <c r="AG1341" s="328"/>
      <c r="AH1341" s="322"/>
      <c r="AI1341" s="328"/>
      <c r="AJ1341" s="420" t="s">
        <v>138</v>
      </c>
      <c r="AK1341" s="328"/>
      <c r="AL1341" s="328"/>
      <c r="AM1341" s="210"/>
      <c r="AN1341" s="263"/>
      <c r="AO1341" s="263"/>
      <c r="AP1341" s="263"/>
      <c r="AQ1341" s="323"/>
      <c r="AR1341" s="323"/>
      <c r="AS1341" s="323"/>
      <c r="AT1341" s="323"/>
      <c r="AU1341" s="323"/>
      <c r="AV1341" s="323"/>
      <c r="AW1341" s="323"/>
      <c r="AX1341" s="323"/>
      <c r="AY1341" s="323"/>
      <c r="AZ1341" s="323"/>
    </row>
    <row r="1342" spans="1:52" s="61" customFormat="1" ht="15.75" hidden="1" customHeight="1" x14ac:dyDescent="0.25">
      <c r="A1342" s="281" t="str">
        <f>CONCATENATE(F1342,"-",C1342)</f>
        <v>393-009-051-00998</v>
      </c>
      <c r="B1342" s="261" t="str">
        <f>ТабТП[[#This Row],[Код ВЛ]]&amp;TRIM(ТабТП[[#This Row],[Наименование ТП]])</f>
        <v>393-009-051ТП 328-04 ОООЗеленоградск-Сельстрой аб</v>
      </c>
      <c r="C1342" s="281" t="s">
        <v>1167</v>
      </c>
      <c r="D1342" s="196" t="s">
        <v>4049</v>
      </c>
      <c r="E1342" s="281" t="str">
        <f>INDEX(ТабЛЭП[],MATCH(ТабТП[Код ПС]&amp;TRIM(G1342),ТабЛЭП[Ключ],0),7)</f>
        <v>Y00033</v>
      </c>
      <c r="F1342" s="278" t="str">
        <f>INDEX(ТабЛЭП[],MATCH(ТабТП[Код ПС]&amp;TRIM(G1342),ТабЛЭП[Ключ],0),1)</f>
        <v>393-009-051</v>
      </c>
      <c r="G1342" s="303" t="s">
        <v>197</v>
      </c>
      <c r="H1342" s="280" t="str">
        <f>INDEX(ТабПС[],MATCH(I1342,Подстанции,0),1)</f>
        <v>393-009</v>
      </c>
      <c r="I1342" s="447" t="s">
        <v>246</v>
      </c>
      <c r="J1342" s="328"/>
      <c r="K1342" s="328"/>
      <c r="L1342" s="328"/>
      <c r="M1342" s="328"/>
      <c r="N1342" s="328"/>
      <c r="O1342" s="328"/>
      <c r="P1342" s="328"/>
      <c r="Q1342" s="328"/>
      <c r="R1342" s="328"/>
      <c r="S1342" s="328"/>
      <c r="T1342" s="328"/>
      <c r="U1342" s="328"/>
      <c r="V1342" s="328"/>
      <c r="W1342" s="328"/>
      <c r="X1342" s="328"/>
      <c r="Y1342" s="328"/>
      <c r="Z1342" s="328"/>
      <c r="AA1342" s="328"/>
      <c r="AB1342" s="328"/>
      <c r="AC1342" s="328"/>
      <c r="AD1342" s="328"/>
      <c r="AE1342" s="328"/>
      <c r="AF1342" s="328"/>
      <c r="AG1342" s="328"/>
      <c r="AH1342" s="322"/>
      <c r="AI1342" s="328"/>
      <c r="AJ1342" s="330" t="s">
        <v>138</v>
      </c>
      <c r="AK1342" s="328"/>
      <c r="AL1342" s="328"/>
      <c r="AM1342" s="210"/>
      <c r="AN1342" s="263"/>
      <c r="AO1342" s="263"/>
      <c r="AP1342" s="263"/>
      <c r="AQ1342" s="323"/>
      <c r="AR1342" s="323"/>
      <c r="AS1342" s="323"/>
      <c r="AT1342" s="323"/>
      <c r="AU1342" s="323"/>
      <c r="AV1342" s="323"/>
      <c r="AW1342" s="323"/>
      <c r="AX1342" s="323"/>
      <c r="AY1342" s="323"/>
      <c r="AZ1342" s="323"/>
    </row>
    <row r="1343" spans="1:52" s="61" customFormat="1" ht="15.75" hidden="1" customHeight="1" x14ac:dyDescent="0.25">
      <c r="A1343" s="281" t="str">
        <f>CONCATENATE(F1343,"-",C1343)</f>
        <v>393-009-051-00999</v>
      </c>
      <c r="B1343" s="261" t="str">
        <f>ТабТП[[#This Row],[Код ВЛ]]&amp;TRIM(ТабТП[[#This Row],[Наименование ТП]])</f>
        <v>393-009-051ТП 328-05 ЗАО Балт.авуары аб</v>
      </c>
      <c r="C1343" s="281" t="s">
        <v>1168</v>
      </c>
      <c r="D1343" s="196" t="s">
        <v>4050</v>
      </c>
      <c r="E1343" s="281" t="str">
        <f>INDEX(ТабЛЭП[],MATCH(ТабТП[Код ПС]&amp;TRIM(G1343),ТабЛЭП[Ключ],0),7)</f>
        <v>Y00033</v>
      </c>
      <c r="F1343" s="278" t="str">
        <f>INDEX(ТабЛЭП[],MATCH(ТабТП[Код ПС]&amp;TRIM(G1343),ТабЛЭП[Ключ],0),1)</f>
        <v>393-009-051</v>
      </c>
      <c r="G1343" s="303" t="s">
        <v>197</v>
      </c>
      <c r="H1343" s="280" t="str">
        <f>INDEX(ТабПС[],MATCH(I1343,Подстанции,0),1)</f>
        <v>393-009</v>
      </c>
      <c r="I1343" s="447" t="s">
        <v>246</v>
      </c>
      <c r="J1343" s="328"/>
      <c r="K1343" s="328"/>
      <c r="L1343" s="328"/>
      <c r="M1343" s="328"/>
      <c r="N1343" s="328"/>
      <c r="O1343" s="328"/>
      <c r="P1343" s="328"/>
      <c r="Q1343" s="328"/>
      <c r="R1343" s="328"/>
      <c r="S1343" s="328"/>
      <c r="T1343" s="328"/>
      <c r="U1343" s="328"/>
      <c r="V1343" s="328"/>
      <c r="W1343" s="328"/>
      <c r="X1343" s="328"/>
      <c r="Y1343" s="328"/>
      <c r="Z1343" s="328"/>
      <c r="AA1343" s="328"/>
      <c r="AB1343" s="328"/>
      <c r="AC1343" s="328"/>
      <c r="AD1343" s="328"/>
      <c r="AE1343" s="328"/>
      <c r="AF1343" s="328"/>
      <c r="AG1343" s="328"/>
      <c r="AH1343" s="322"/>
      <c r="AI1343" s="328"/>
      <c r="AJ1343" s="330" t="s">
        <v>138</v>
      </c>
      <c r="AK1343" s="328"/>
      <c r="AL1343" s="328"/>
      <c r="AM1343" s="210"/>
      <c r="AN1343" s="263"/>
      <c r="AO1343" s="263"/>
      <c r="AP1343" s="263"/>
      <c r="AQ1343" s="323"/>
      <c r="AR1343" s="323"/>
      <c r="AS1343" s="323"/>
      <c r="AT1343" s="323"/>
      <c r="AU1343" s="323"/>
      <c r="AV1343" s="323"/>
      <c r="AW1343" s="323"/>
      <c r="AX1343" s="323"/>
      <c r="AY1343" s="323"/>
      <c r="AZ1343" s="323"/>
    </row>
    <row r="1344" spans="1:52" s="61" customFormat="1" ht="15.75" hidden="1" customHeight="1" x14ac:dyDescent="0.25">
      <c r="A1344" s="281" t="str">
        <f>CONCATENATE(F1344,"-",C1344)</f>
        <v>393-009-051-01000</v>
      </c>
      <c r="B1344" s="261" t="str">
        <f>ТабТП[[#This Row],[Код ВЛ]]&amp;TRIM(ТабТП[[#This Row],[Наименование ТП]])</f>
        <v>393-009-051ТП 328-06 ООО Кенигсберг-Трейдинг аб</v>
      </c>
      <c r="C1344" s="281" t="s">
        <v>1169</v>
      </c>
      <c r="D1344" s="196" t="s">
        <v>4051</v>
      </c>
      <c r="E1344" s="281" t="str">
        <f>INDEX(ТабЛЭП[],MATCH(ТабТП[Код ПС]&amp;TRIM(G1344),ТабЛЭП[Ключ],0),7)</f>
        <v>Y00033</v>
      </c>
      <c r="F1344" s="278" t="str">
        <f>INDEX(ТабЛЭП[],MATCH(ТабТП[Код ПС]&amp;TRIM(G1344),ТабЛЭП[Ключ],0),1)</f>
        <v>393-009-051</v>
      </c>
      <c r="G1344" s="303" t="s">
        <v>197</v>
      </c>
      <c r="H1344" s="57" t="str">
        <f>INDEX(ТабПС[],MATCH(I1344,Подстанции,0),1)</f>
        <v>393-009</v>
      </c>
      <c r="I1344" s="447" t="s">
        <v>246</v>
      </c>
      <c r="J1344" s="328"/>
      <c r="K1344" s="328"/>
      <c r="M1344" s="328"/>
      <c r="N1344" s="328"/>
      <c r="P1344" s="328"/>
      <c r="Q1344" s="328"/>
      <c r="R1344" s="328"/>
      <c r="T1344" s="328"/>
      <c r="U1344" s="328"/>
      <c r="V1344" s="328"/>
      <c r="W1344" s="328"/>
      <c r="X1344" s="328"/>
      <c r="Y1344" s="328"/>
      <c r="Z1344" s="328"/>
      <c r="AA1344" s="328"/>
      <c r="AC1344" s="328"/>
      <c r="AH1344" s="322"/>
      <c r="AI1344" s="328"/>
      <c r="AJ1344" s="330" t="s">
        <v>138</v>
      </c>
      <c r="AM1344" s="210"/>
      <c r="AN1344" s="263"/>
      <c r="AO1344" s="263"/>
      <c r="AP1344" s="263"/>
      <c r="AQ1344" s="323"/>
      <c r="AR1344" s="323"/>
      <c r="AS1344" s="323"/>
      <c r="AT1344" s="323"/>
      <c r="AU1344" s="323"/>
      <c r="AV1344" s="323"/>
      <c r="AW1344" s="323"/>
      <c r="AX1344" s="323"/>
      <c r="AY1344" s="323"/>
      <c r="AZ1344" s="323"/>
    </row>
    <row r="1345" spans="1:52" s="61" customFormat="1" ht="15.75" hidden="1" customHeight="1" x14ac:dyDescent="0.25">
      <c r="A1345" s="281" t="str">
        <f>CONCATENATE(F1345,"-",C1345)</f>
        <v>393-009-051-01001</v>
      </c>
      <c r="B1345" s="261" t="str">
        <f>ТабТП[[#This Row],[Код ВЛ]]&amp;TRIM(ТабТП[[#This Row],[Наименование ТП]])</f>
        <v>393-009-051ТП 328-07 Т-1 МУП ЖЭУ аб</v>
      </c>
      <c r="C1345" s="281" t="s">
        <v>1170</v>
      </c>
      <c r="D1345" s="196" t="s">
        <v>4052</v>
      </c>
      <c r="E1345" s="281" t="str">
        <f>INDEX(ТабЛЭП[],MATCH(ТабТП[Код ПС]&amp;TRIM(G1345),ТабЛЭП[Ключ],0),7)</f>
        <v>Y00033</v>
      </c>
      <c r="F1345" s="278" t="str">
        <f>INDEX(ТабЛЭП[],MATCH(ТабТП[Код ПС]&amp;TRIM(G1345),ТабЛЭП[Ключ],0),1)</f>
        <v>393-009-051</v>
      </c>
      <c r="G1345" s="303" t="s">
        <v>197</v>
      </c>
      <c r="H1345" s="280" t="str">
        <f>INDEX(ТабПС[],MATCH(I1345,Подстанции,0),1)</f>
        <v>393-009</v>
      </c>
      <c r="I1345" s="447" t="s">
        <v>246</v>
      </c>
      <c r="J1345" s="328"/>
      <c r="K1345" s="328"/>
      <c r="L1345" s="328"/>
      <c r="M1345" s="328"/>
      <c r="N1345" s="328"/>
      <c r="O1345" s="328"/>
      <c r="P1345" s="328"/>
      <c r="Q1345" s="328"/>
      <c r="R1345" s="328"/>
      <c r="S1345" s="328"/>
      <c r="T1345" s="328"/>
      <c r="U1345" s="328"/>
      <c r="V1345" s="328"/>
      <c r="W1345" s="328"/>
      <c r="X1345" s="328"/>
      <c r="Y1345" s="328"/>
      <c r="Z1345" s="328"/>
      <c r="AA1345" s="328"/>
      <c r="AB1345" s="328"/>
      <c r="AC1345" s="328"/>
      <c r="AD1345" s="328"/>
      <c r="AE1345" s="328"/>
      <c r="AF1345" s="328"/>
      <c r="AG1345" s="328"/>
      <c r="AH1345" s="322"/>
      <c r="AI1345" s="328"/>
      <c r="AJ1345" s="420" t="s">
        <v>138</v>
      </c>
      <c r="AK1345" s="328"/>
      <c r="AL1345" s="328"/>
      <c r="AM1345" s="210"/>
      <c r="AN1345" s="263"/>
      <c r="AO1345" s="263"/>
      <c r="AP1345" s="263"/>
      <c r="AQ1345" s="323"/>
      <c r="AR1345" s="323"/>
      <c r="AS1345" s="323"/>
      <c r="AT1345" s="323"/>
      <c r="AU1345" s="323"/>
      <c r="AV1345" s="323"/>
      <c r="AW1345" s="323"/>
      <c r="AX1345" s="323"/>
      <c r="AY1345" s="323"/>
      <c r="AZ1345" s="323"/>
    </row>
    <row r="1346" spans="1:52" s="61" customFormat="1" ht="15.75" hidden="1" customHeight="1" x14ac:dyDescent="0.25">
      <c r="A1346" s="281" t="str">
        <f>CONCATENATE(F1346,"-",C1346)</f>
        <v>393-009-051-01002</v>
      </c>
      <c r="B1346" s="261" t="str">
        <f>ТабТП[[#This Row],[Код ВЛ]]&amp;TRIM(ТабТП[[#This Row],[Наименование ТП]])</f>
        <v>393-009-051ТП 328-08 Т-1 ОООСтаркоСпецСтрой аб</v>
      </c>
      <c r="C1346" s="281" t="s">
        <v>1171</v>
      </c>
      <c r="D1346" s="196" t="s">
        <v>4053</v>
      </c>
      <c r="E1346" s="281" t="str">
        <f>INDEX(ТабЛЭП[],MATCH(ТабТП[Код ПС]&amp;TRIM(G1346),ТабЛЭП[Ключ],0),7)</f>
        <v>Y00033</v>
      </c>
      <c r="F1346" s="278" t="str">
        <f>INDEX(ТабЛЭП[],MATCH(ТабТП[Код ПС]&amp;TRIM(G1346),ТабЛЭП[Ключ],0),1)</f>
        <v>393-009-051</v>
      </c>
      <c r="G1346" s="303" t="s">
        <v>197</v>
      </c>
      <c r="H1346" s="280" t="str">
        <f>INDEX(ТабПС[],MATCH(I1346,Подстанции,0),1)</f>
        <v>393-009</v>
      </c>
      <c r="I1346" s="447" t="s">
        <v>246</v>
      </c>
      <c r="J1346" s="328"/>
      <c r="K1346" s="328"/>
      <c r="L1346" s="328"/>
      <c r="M1346" s="328"/>
      <c r="N1346" s="328"/>
      <c r="O1346" s="328"/>
      <c r="P1346" s="328"/>
      <c r="Q1346" s="328"/>
      <c r="R1346" s="328"/>
      <c r="S1346" s="328"/>
      <c r="T1346" s="328"/>
      <c r="U1346" s="328"/>
      <c r="V1346" s="328"/>
      <c r="W1346" s="328"/>
      <c r="X1346" s="328"/>
      <c r="Y1346" s="328"/>
      <c r="Z1346" s="328"/>
      <c r="AA1346" s="328"/>
      <c r="AB1346" s="328"/>
      <c r="AC1346" s="328"/>
      <c r="AD1346" s="328"/>
      <c r="AE1346" s="328"/>
      <c r="AF1346" s="328"/>
      <c r="AG1346" s="328"/>
      <c r="AH1346" s="322"/>
      <c r="AI1346" s="328"/>
      <c r="AJ1346" s="330" t="s">
        <v>138</v>
      </c>
      <c r="AK1346" s="328"/>
      <c r="AL1346" s="328"/>
      <c r="AM1346" s="210"/>
      <c r="AN1346" s="263"/>
      <c r="AO1346" s="263"/>
      <c r="AP1346" s="263"/>
      <c r="AQ1346" s="323"/>
      <c r="AR1346" s="323"/>
      <c r="AS1346" s="323"/>
      <c r="AT1346" s="323"/>
      <c r="AU1346" s="323"/>
      <c r="AV1346" s="323"/>
      <c r="AW1346" s="323"/>
      <c r="AX1346" s="323"/>
      <c r="AY1346" s="323"/>
      <c r="AZ1346" s="323"/>
    </row>
    <row r="1347" spans="1:52" s="61" customFormat="1" ht="15.75" hidden="1" customHeight="1" x14ac:dyDescent="0.25">
      <c r="A1347" s="281" t="str">
        <f>CONCATENATE(F1347,"-",C1347)</f>
        <v>393-009-051-01003</v>
      </c>
      <c r="B1347" s="261" t="str">
        <f>ТабТП[[#This Row],[Код ВЛ]]&amp;TRIM(ТабТП[[#This Row],[Наименование ТП]])</f>
        <v>393-009-051ТП 328-09 ООО ИСК Балт.дом недвиж аб</v>
      </c>
      <c r="C1347" s="281" t="s">
        <v>1172</v>
      </c>
      <c r="D1347" s="196" t="s">
        <v>4054</v>
      </c>
      <c r="E1347" s="281" t="str">
        <f>INDEX(ТабЛЭП[],MATCH(ТабТП[Код ПС]&amp;TRIM(G1347),ТабЛЭП[Ключ],0),7)</f>
        <v>Y00033</v>
      </c>
      <c r="F1347" s="278" t="str">
        <f>INDEX(ТабЛЭП[],MATCH(ТабТП[Код ПС]&amp;TRIM(G1347),ТабЛЭП[Ключ],0),1)</f>
        <v>393-009-051</v>
      </c>
      <c r="G1347" s="303" t="s">
        <v>197</v>
      </c>
      <c r="H1347" s="280" t="str">
        <f>INDEX(ТабПС[],MATCH(I1347,Подстанции,0),1)</f>
        <v>393-009</v>
      </c>
      <c r="I1347" s="447" t="s">
        <v>246</v>
      </c>
      <c r="J1347" s="328"/>
      <c r="K1347" s="328"/>
      <c r="L1347" s="328"/>
      <c r="M1347" s="328"/>
      <c r="N1347" s="328"/>
      <c r="O1347" s="328"/>
      <c r="P1347" s="328"/>
      <c r="Q1347" s="328"/>
      <c r="R1347" s="328"/>
      <c r="S1347" s="328"/>
      <c r="T1347" s="328"/>
      <c r="U1347" s="328"/>
      <c r="V1347" s="328"/>
      <c r="W1347" s="328"/>
      <c r="X1347" s="328"/>
      <c r="Y1347" s="328"/>
      <c r="Z1347" s="328"/>
      <c r="AA1347" s="328"/>
      <c r="AB1347" s="328"/>
      <c r="AC1347" s="328"/>
      <c r="AD1347" s="328"/>
      <c r="AE1347" s="328"/>
      <c r="AF1347" s="328"/>
      <c r="AG1347" s="328"/>
      <c r="AH1347" s="322"/>
      <c r="AI1347" s="328"/>
      <c r="AJ1347" s="330" t="s">
        <v>138</v>
      </c>
      <c r="AK1347" s="328"/>
      <c r="AL1347" s="328"/>
      <c r="AM1347" s="210"/>
      <c r="AN1347" s="263"/>
      <c r="AO1347" s="263"/>
      <c r="AP1347" s="263"/>
      <c r="AQ1347" s="323"/>
      <c r="AR1347" s="323"/>
      <c r="AS1347" s="323"/>
      <c r="AT1347" s="323"/>
      <c r="AU1347" s="323"/>
      <c r="AV1347" s="323"/>
      <c r="AW1347" s="323"/>
      <c r="AX1347" s="323"/>
      <c r="AY1347" s="323"/>
      <c r="AZ1347" s="323"/>
    </row>
    <row r="1348" spans="1:52" s="61" customFormat="1" ht="15.75" hidden="1" customHeight="1" x14ac:dyDescent="0.25">
      <c r="A1348" s="281" t="str">
        <f>CONCATENATE(F1348,"-",C1348)</f>
        <v>393-009-051-01004</v>
      </c>
      <c r="B1348" s="261" t="str">
        <f>ТабТП[[#This Row],[Код ВЛ]]&amp;TRIM(ТабТП[[#This Row],[Наименование ТП]])</f>
        <v>393-009-051ТП 328-10 ООО Виктория-Девелопмент аб</v>
      </c>
      <c r="C1348" s="281" t="s">
        <v>1173</v>
      </c>
      <c r="D1348" s="196" t="s">
        <v>4055</v>
      </c>
      <c r="E1348" s="281" t="str">
        <f>INDEX(ТабЛЭП[],MATCH(ТабТП[Код ПС]&amp;TRIM(G1348),ТабЛЭП[Ключ],0),7)</f>
        <v>Y00033</v>
      </c>
      <c r="F1348" s="278" t="str">
        <f>INDEX(ТабЛЭП[],MATCH(ТабТП[Код ПС]&amp;TRIM(G1348),ТабЛЭП[Ключ],0),1)</f>
        <v>393-009-051</v>
      </c>
      <c r="G1348" s="303" t="s">
        <v>197</v>
      </c>
      <c r="H1348" s="280" t="str">
        <f>INDEX(ТабПС[],MATCH(I1348,Подстанции,0),1)</f>
        <v>393-009</v>
      </c>
      <c r="I1348" s="447" t="s">
        <v>246</v>
      </c>
      <c r="J1348" s="328"/>
      <c r="K1348" s="328"/>
      <c r="L1348" s="328"/>
      <c r="M1348" s="328"/>
      <c r="N1348" s="328"/>
      <c r="O1348" s="328"/>
      <c r="P1348" s="328"/>
      <c r="Q1348" s="328"/>
      <c r="R1348" s="328"/>
      <c r="S1348" s="328"/>
      <c r="T1348" s="328"/>
      <c r="U1348" s="328"/>
      <c r="V1348" s="328"/>
      <c r="W1348" s="328"/>
      <c r="X1348" s="328"/>
      <c r="Y1348" s="328"/>
      <c r="Z1348" s="328"/>
      <c r="AA1348" s="328"/>
      <c r="AB1348" s="328"/>
      <c r="AC1348" s="328"/>
      <c r="AD1348" s="328"/>
      <c r="AE1348" s="328"/>
      <c r="AF1348" s="328"/>
      <c r="AG1348" s="328"/>
      <c r="AH1348" s="322"/>
      <c r="AI1348" s="328"/>
      <c r="AJ1348" s="420" t="s">
        <v>138</v>
      </c>
      <c r="AK1348" s="328"/>
      <c r="AL1348" s="328"/>
      <c r="AM1348" s="210"/>
      <c r="AN1348" s="263"/>
      <c r="AO1348" s="263"/>
      <c r="AP1348" s="263"/>
      <c r="AQ1348" s="323"/>
      <c r="AR1348" s="323"/>
      <c r="AS1348" s="323"/>
      <c r="AT1348" s="323"/>
      <c r="AU1348" s="323"/>
      <c r="AV1348" s="323"/>
      <c r="AW1348" s="323"/>
      <c r="AX1348" s="323"/>
      <c r="AY1348" s="323"/>
      <c r="AZ1348" s="323"/>
    </row>
    <row r="1349" spans="1:52" s="61" customFormat="1" ht="15.75" hidden="1" customHeight="1" x14ac:dyDescent="0.25">
      <c r="A1349" s="281" t="str">
        <f>CONCATENATE(F1349,"-",C1349)</f>
        <v>393-009-051-01005</v>
      </c>
      <c r="B1349" s="261" t="str">
        <f>ТабТП[[#This Row],[Код ВЛ]]&amp;TRIM(ТабТП[[#This Row],[Наименование ТП]])</f>
        <v>393-009-051ТП 65-02 Труженик Моря</v>
      </c>
      <c r="C1349" s="281" t="s">
        <v>1174</v>
      </c>
      <c r="D1349" s="196" t="s">
        <v>4056</v>
      </c>
      <c r="E1349" s="281" t="str">
        <f>INDEX(ТабЛЭП[],MATCH(ТабТП[Код ПС]&amp;TRIM(G1349),ТабЛЭП[Ключ],0),7)</f>
        <v>Y00033</v>
      </c>
      <c r="F1349" s="278" t="str">
        <f>INDEX(ТабЛЭП[],MATCH(ТабТП[Код ПС]&amp;TRIM(G1349),ТабЛЭП[Ключ],0),1)</f>
        <v>393-009-051</v>
      </c>
      <c r="G1349" s="303" t="s">
        <v>197</v>
      </c>
      <c r="H1349" s="280" t="str">
        <f>INDEX(ТабПС[],MATCH(I1349,Подстанции,0),1)</f>
        <v>393-009</v>
      </c>
      <c r="I1349" s="447" t="s">
        <v>246</v>
      </c>
      <c r="J1349" s="328"/>
      <c r="K1349" s="328"/>
      <c r="L1349" s="328"/>
      <c r="M1349" s="328"/>
      <c r="N1349" s="328"/>
      <c r="O1349" s="328"/>
      <c r="P1349" s="328"/>
      <c r="Q1349" s="328"/>
      <c r="R1349" s="328"/>
      <c r="S1349" s="328"/>
      <c r="T1349" s="328"/>
      <c r="U1349" s="328"/>
      <c r="V1349" s="328"/>
      <c r="W1349" s="328"/>
      <c r="X1349" s="328"/>
      <c r="Y1349" s="328" t="s">
        <v>2218</v>
      </c>
      <c r="Z1349" s="328"/>
      <c r="AA1349" s="328"/>
      <c r="AB1349" s="328"/>
      <c r="AC1349" s="328"/>
      <c r="AD1349" s="328"/>
      <c r="AE1349" s="328"/>
      <c r="AF1349" s="328"/>
      <c r="AG1349" s="328"/>
      <c r="AH1349" s="322"/>
      <c r="AI1349" s="328"/>
      <c r="AJ1349" s="420" t="s">
        <v>138</v>
      </c>
      <c r="AK1349" s="328"/>
      <c r="AL1349" s="328"/>
      <c r="AM1349" s="210"/>
      <c r="AN1349" s="263"/>
      <c r="AO1349" s="263"/>
      <c r="AP1349" s="263"/>
      <c r="AQ1349" s="323"/>
      <c r="AR1349" s="323"/>
      <c r="AS1349" s="323"/>
      <c r="AT1349" s="323"/>
      <c r="AU1349" s="323"/>
      <c r="AV1349" s="323"/>
      <c r="AW1349" s="323"/>
      <c r="AX1349" s="323"/>
      <c r="AY1349" s="323"/>
      <c r="AZ1349" s="323"/>
    </row>
    <row r="1350" spans="1:52" s="61" customFormat="1" ht="15.75" hidden="1" customHeight="1" x14ac:dyDescent="0.25">
      <c r="A1350" s="281" t="str">
        <f>CONCATENATE(F1350,"-",C1350)</f>
        <v>393-009-051-01006</v>
      </c>
      <c r="B1350" s="261" t="str">
        <f>ТабТП[[#This Row],[Код ВЛ]]&amp;TRIM(ТабТП[[#This Row],[Наименование ТП]])</f>
        <v>393-009-051ТП 65-03 Т-1 ул. Лермонтова</v>
      </c>
      <c r="C1350" s="281" t="s">
        <v>1175</v>
      </c>
      <c r="D1350" s="196" t="s">
        <v>4057</v>
      </c>
      <c r="E1350" s="281" t="str">
        <f>INDEX(ТабЛЭП[],MATCH(ТабТП[Код ПС]&amp;TRIM(G1350),ТабЛЭП[Ключ],0),7)</f>
        <v>Y00033</v>
      </c>
      <c r="F1350" s="278" t="str">
        <f>INDEX(ТабЛЭП[],MATCH(ТабТП[Код ПС]&amp;TRIM(G1350),ТабЛЭП[Ключ],0),1)</f>
        <v>393-009-051</v>
      </c>
      <c r="G1350" s="303" t="s">
        <v>197</v>
      </c>
      <c r="H1350" s="280" t="str">
        <f>INDEX(ТабПС[],MATCH(I1350,Подстанции,0),1)</f>
        <v>393-009</v>
      </c>
      <c r="I1350" s="447" t="s">
        <v>246</v>
      </c>
      <c r="J1350" s="328"/>
      <c r="K1350" s="328"/>
      <c r="L1350" s="328"/>
      <c r="M1350" s="328"/>
      <c r="N1350" s="328"/>
      <c r="O1350" s="328"/>
      <c r="P1350" s="328"/>
      <c r="Q1350" s="328"/>
      <c r="R1350" s="328"/>
      <c r="S1350" s="328"/>
      <c r="T1350" s="328"/>
      <c r="U1350" s="328"/>
      <c r="V1350" s="328"/>
      <c r="W1350" s="328"/>
      <c r="X1350" s="328"/>
      <c r="Y1350" s="328" t="s">
        <v>2218</v>
      </c>
      <c r="Z1350" s="328"/>
      <c r="AA1350" s="328"/>
      <c r="AB1350" s="328"/>
      <c r="AC1350" s="328"/>
      <c r="AD1350" s="328"/>
      <c r="AE1350" s="328"/>
      <c r="AF1350" s="328"/>
      <c r="AG1350" s="328"/>
      <c r="AH1350" s="322"/>
      <c r="AI1350" s="328"/>
      <c r="AJ1350" s="420" t="s">
        <v>138</v>
      </c>
      <c r="AK1350" s="328"/>
      <c r="AL1350" s="328"/>
      <c r="AM1350" s="210"/>
      <c r="AN1350" s="263"/>
      <c r="AO1350" s="263"/>
      <c r="AP1350" s="263"/>
      <c r="AQ1350" s="323"/>
      <c r="AR1350" s="323"/>
      <c r="AS1350" s="323"/>
      <c r="AT1350" s="323"/>
      <c r="AU1350" s="323"/>
      <c r="AV1350" s="323"/>
      <c r="AW1350" s="323"/>
      <c r="AX1350" s="323"/>
      <c r="AY1350" s="323"/>
      <c r="AZ1350" s="323"/>
    </row>
    <row r="1351" spans="1:52" s="61" customFormat="1" ht="15.75" hidden="1" customHeight="1" x14ac:dyDescent="0.25">
      <c r="A1351" s="281" t="str">
        <f>CONCATENATE(F1351,"-",C1351)</f>
        <v>393-009-051-01007</v>
      </c>
      <c r="B1351" s="261" t="str">
        <f>ТабТП[[#This Row],[Код ВЛ]]&amp;TRIM(ТабТП[[#This Row],[Наименование ТП]])</f>
        <v>393-009-051ТП 65-03 Т-2 ул. Лермонтова</v>
      </c>
      <c r="C1351" s="281" t="s">
        <v>1176</v>
      </c>
      <c r="D1351" s="196" t="s">
        <v>4058</v>
      </c>
      <c r="E1351" s="281" t="str">
        <f>INDEX(ТабЛЭП[],MATCH(ТабТП[Код ПС]&amp;TRIM(G1351),ТабЛЭП[Ключ],0),7)</f>
        <v>Y00033</v>
      </c>
      <c r="F1351" s="278" t="str">
        <f>INDEX(ТабЛЭП[],MATCH(ТабТП[Код ПС]&amp;TRIM(G1351),ТабЛЭП[Ключ],0),1)</f>
        <v>393-009-051</v>
      </c>
      <c r="G1351" s="303" t="s">
        <v>197</v>
      </c>
      <c r="H1351" s="280" t="str">
        <f>INDEX(ТабПС[],MATCH(I1351,Подстанции,0),1)</f>
        <v>393-009</v>
      </c>
      <c r="I1351" s="447" t="s">
        <v>246</v>
      </c>
      <c r="J1351" s="328"/>
      <c r="K1351" s="328"/>
      <c r="L1351" s="328"/>
      <c r="M1351" s="328"/>
      <c r="N1351" s="328"/>
      <c r="O1351" s="328"/>
      <c r="P1351" s="328"/>
      <c r="Q1351" s="328"/>
      <c r="R1351" s="328"/>
      <c r="S1351" s="328"/>
      <c r="T1351" s="328"/>
      <c r="U1351" s="328"/>
      <c r="V1351" s="328"/>
      <c r="W1351" s="328"/>
      <c r="X1351" s="328"/>
      <c r="Y1351" s="328" t="s">
        <v>2218</v>
      </c>
      <c r="Z1351" s="328"/>
      <c r="AA1351" s="328"/>
      <c r="AB1351" s="328"/>
      <c r="AC1351" s="328"/>
      <c r="AD1351" s="328"/>
      <c r="AE1351" s="328"/>
      <c r="AF1351" s="328"/>
      <c r="AG1351" s="328"/>
      <c r="AH1351" s="322"/>
      <c r="AI1351" s="328"/>
      <c r="AJ1351" s="420" t="s">
        <v>138</v>
      </c>
      <c r="AK1351" s="328"/>
      <c r="AL1351" s="328"/>
      <c r="AM1351" s="210"/>
      <c r="AN1351" s="263"/>
      <c r="AO1351" s="263"/>
      <c r="AP1351" s="263"/>
      <c r="AQ1351" s="323"/>
      <c r="AR1351" s="323"/>
      <c r="AS1351" s="323"/>
      <c r="AT1351" s="323"/>
      <c r="AU1351" s="323"/>
      <c r="AV1351" s="323"/>
      <c r="AW1351" s="323"/>
      <c r="AX1351" s="323"/>
      <c r="AY1351" s="323"/>
      <c r="AZ1351" s="323"/>
    </row>
    <row r="1352" spans="1:52" s="61" customFormat="1" ht="15.75" hidden="1" customHeight="1" x14ac:dyDescent="0.25">
      <c r="A1352" s="281" t="str">
        <f>CONCATENATE(F1352,"-",C1352)</f>
        <v>393-009-051-01008</v>
      </c>
      <c r="B1352" s="261" t="str">
        <f>ТабТП[[#This Row],[Код ВЛ]]&amp;TRIM(ТабТП[[#This Row],[Наименование ТП]])</f>
        <v>393-009-051ТП 65-04 ул.Подлесная в/ч 81304 аб</v>
      </c>
      <c r="C1352" s="281" t="s">
        <v>1177</v>
      </c>
      <c r="D1352" s="196" t="s">
        <v>4059</v>
      </c>
      <c r="E1352" s="281" t="str">
        <f>INDEX(ТабЛЭП[],MATCH(ТабТП[Код ПС]&amp;TRIM(G1352),ТабЛЭП[Ключ],0),7)</f>
        <v>Y00033</v>
      </c>
      <c r="F1352" s="278" t="str">
        <f>INDEX(ТабЛЭП[],MATCH(ТабТП[Код ПС]&amp;TRIM(G1352),ТабЛЭП[Ключ],0),1)</f>
        <v>393-009-051</v>
      </c>
      <c r="G1352" s="303" t="s">
        <v>197</v>
      </c>
      <c r="H1352" s="280" t="str">
        <f>INDEX(ТабПС[],MATCH(I1352,Подстанции,0),1)</f>
        <v>393-009</v>
      </c>
      <c r="I1352" s="447" t="s">
        <v>246</v>
      </c>
      <c r="J1352" s="328"/>
      <c r="K1352" s="328"/>
      <c r="L1352" s="328"/>
      <c r="M1352" s="328"/>
      <c r="N1352" s="328"/>
      <c r="O1352" s="328"/>
      <c r="P1352" s="328"/>
      <c r="Q1352" s="328"/>
      <c r="R1352" s="328"/>
      <c r="S1352" s="328"/>
      <c r="T1352" s="328"/>
      <c r="U1352" s="328"/>
      <c r="V1352" s="328"/>
      <c r="W1352" s="328"/>
      <c r="X1352" s="328"/>
      <c r="Y1352" s="328"/>
      <c r="Z1352" s="328"/>
      <c r="AA1352" s="328"/>
      <c r="AB1352" s="328"/>
      <c r="AC1352" s="328"/>
      <c r="AD1352" s="328"/>
      <c r="AE1352" s="328"/>
      <c r="AF1352" s="328"/>
      <c r="AG1352" s="328"/>
      <c r="AH1352" s="322"/>
      <c r="AI1352" s="328"/>
      <c r="AJ1352" s="420" t="s">
        <v>138</v>
      </c>
      <c r="AK1352" s="328"/>
      <c r="AL1352" s="328"/>
      <c r="AM1352" s="210"/>
      <c r="AN1352" s="263"/>
      <c r="AO1352" s="263"/>
      <c r="AP1352" s="263"/>
      <c r="AQ1352" s="323"/>
      <c r="AR1352" s="323"/>
      <c r="AS1352" s="323"/>
      <c r="AT1352" s="323"/>
      <c r="AU1352" s="323"/>
      <c r="AV1352" s="323"/>
      <c r="AW1352" s="323"/>
      <c r="AX1352" s="323"/>
      <c r="AY1352" s="323"/>
      <c r="AZ1352" s="323"/>
    </row>
    <row r="1353" spans="1:52" s="61" customFormat="1" ht="15.75" hidden="1" customHeight="1" x14ac:dyDescent="0.25">
      <c r="A1353" s="281" t="str">
        <f>CONCATENATE(F1353,"-",C1353)</f>
        <v>393-009-051-01009</v>
      </c>
      <c r="B1353" s="261" t="str">
        <f>ТабТП[[#This Row],[Код ВЛ]]&amp;TRIM(ТабТП[[#This Row],[Наименование ТП]])</f>
        <v>393-009-051ТП 65-06 адм.Куршского округа</v>
      </c>
      <c r="C1353" s="281" t="s">
        <v>1178</v>
      </c>
      <c r="D1353" s="196" t="s">
        <v>4060</v>
      </c>
      <c r="E1353" s="281" t="str">
        <f>INDEX(ТабЛЭП[],MATCH(ТабТП[Код ПС]&amp;TRIM(G1353),ТабЛЭП[Ключ],0),7)</f>
        <v>Y00033</v>
      </c>
      <c r="F1353" s="278" t="str">
        <f>INDEX(ТабЛЭП[],MATCH(ТабТП[Код ПС]&amp;TRIM(G1353),ТабЛЭП[Ключ],0),1)</f>
        <v>393-009-051</v>
      </c>
      <c r="G1353" s="303" t="s">
        <v>197</v>
      </c>
      <c r="H1353" s="280" t="str">
        <f>INDEX(ТабПС[],MATCH(I1353,Подстанции,0),1)</f>
        <v>393-009</v>
      </c>
      <c r="I1353" s="447" t="s">
        <v>246</v>
      </c>
      <c r="J1353" s="328"/>
      <c r="K1353" s="328"/>
      <c r="L1353" s="328"/>
      <c r="M1353" s="328"/>
      <c r="N1353" s="328"/>
      <c r="O1353" s="328"/>
      <c r="P1353" s="328"/>
      <c r="Q1353" s="328"/>
      <c r="R1353" s="328"/>
      <c r="S1353" s="328"/>
      <c r="T1353" s="328"/>
      <c r="U1353" s="328"/>
      <c r="V1353" s="328"/>
      <c r="W1353" s="328"/>
      <c r="X1353" s="328"/>
      <c r="Y1353" s="328" t="s">
        <v>2218</v>
      </c>
      <c r="Z1353" s="328"/>
      <c r="AA1353" s="328"/>
      <c r="AB1353" s="328"/>
      <c r="AC1353" s="328"/>
      <c r="AD1353" s="328"/>
      <c r="AE1353" s="328"/>
      <c r="AF1353" s="328"/>
      <c r="AG1353" s="328"/>
      <c r="AH1353" s="322"/>
      <c r="AI1353" s="328"/>
      <c r="AJ1353" s="420" t="s">
        <v>138</v>
      </c>
      <c r="AK1353" s="328"/>
      <c r="AL1353" s="328"/>
      <c r="AM1353" s="210"/>
      <c r="AN1353" s="263"/>
      <c r="AO1353" s="263"/>
      <c r="AP1353" s="263"/>
      <c r="AQ1353" s="323"/>
      <c r="AR1353" s="323"/>
      <c r="AS1353" s="323"/>
      <c r="AT1353" s="323"/>
      <c r="AU1353" s="323"/>
      <c r="AV1353" s="323"/>
      <c r="AW1353" s="323"/>
      <c r="AX1353" s="323"/>
      <c r="AY1353" s="323"/>
      <c r="AZ1353" s="323"/>
    </row>
    <row r="1354" spans="1:52" s="61" customFormat="1" ht="15.75" hidden="1" customHeight="1" x14ac:dyDescent="0.25">
      <c r="A1354" s="281" t="str">
        <f>CONCATENATE(F1354,"-",C1354)</f>
        <v>393-009-051-01010</v>
      </c>
      <c r="B1354" s="261" t="str">
        <f>ТабТП[[#This Row],[Код ВЛ]]&amp;TRIM(ТабТП[[#This Row],[Наименование ТП]])</f>
        <v>393-009-051ТП 65-07 Лесное</v>
      </c>
      <c r="C1354" s="281" t="s">
        <v>1179</v>
      </c>
      <c r="D1354" s="196" t="s">
        <v>4061</v>
      </c>
      <c r="E1354" s="281" t="str">
        <f>INDEX(ТабЛЭП[],MATCH(ТабТП[Код ПС]&amp;TRIM(G1354),ТабЛЭП[Ключ],0),7)</f>
        <v>Y00033</v>
      </c>
      <c r="F1354" s="278" t="str">
        <f>INDEX(ТабЛЭП[],MATCH(ТабТП[Код ПС]&amp;TRIM(G1354),ТабЛЭП[Ключ],0),1)</f>
        <v>393-009-051</v>
      </c>
      <c r="G1354" s="303" t="s">
        <v>197</v>
      </c>
      <c r="H1354" s="280" t="str">
        <f>INDEX(ТабПС[],MATCH(I1354,Подстанции,0),1)</f>
        <v>393-009</v>
      </c>
      <c r="I1354" s="447" t="s">
        <v>246</v>
      </c>
      <c r="J1354" s="328"/>
      <c r="K1354" s="328"/>
      <c r="L1354" s="328"/>
      <c r="M1354" s="328"/>
      <c r="N1354" s="328"/>
      <c r="O1354" s="328"/>
      <c r="P1354" s="328"/>
      <c r="Q1354" s="328"/>
      <c r="R1354" s="328"/>
      <c r="S1354" s="328"/>
      <c r="T1354" s="328"/>
      <c r="U1354" s="328"/>
      <c r="V1354" s="328"/>
      <c r="W1354" s="328"/>
      <c r="X1354" s="328"/>
      <c r="Y1354" s="328" t="s">
        <v>2218</v>
      </c>
      <c r="Z1354" s="328"/>
      <c r="AA1354" s="328"/>
      <c r="AB1354" s="328"/>
      <c r="AC1354" s="328"/>
      <c r="AD1354" s="328"/>
      <c r="AE1354" s="328"/>
      <c r="AF1354" s="328"/>
      <c r="AG1354" s="328"/>
      <c r="AH1354" s="322"/>
      <c r="AI1354" s="328"/>
      <c r="AJ1354" s="420" t="s">
        <v>138</v>
      </c>
      <c r="AK1354" s="328"/>
      <c r="AL1354" s="328"/>
      <c r="AM1354" s="210"/>
      <c r="AN1354" s="263"/>
      <c r="AO1354" s="263"/>
      <c r="AP1354" s="263"/>
      <c r="AQ1354" s="323"/>
      <c r="AR1354" s="323"/>
      <c r="AS1354" s="323"/>
      <c r="AT1354" s="323"/>
      <c r="AU1354" s="323"/>
      <c r="AV1354" s="323"/>
      <c r="AW1354" s="323"/>
      <c r="AX1354" s="323"/>
      <c r="AY1354" s="323"/>
      <c r="AZ1354" s="323"/>
    </row>
    <row r="1355" spans="1:52" s="61" customFormat="1" ht="15.75" hidden="1" customHeight="1" x14ac:dyDescent="0.25">
      <c r="A1355" s="281" t="str">
        <f>CONCATENATE(F1355,"-",C1355)</f>
        <v>393-009-051-01011</v>
      </c>
      <c r="B1355" s="261" t="str">
        <f>ТабТП[[#This Row],[Код ВЛ]]&amp;TRIM(ТабТП[[#This Row],[Наименование ТП]])</f>
        <v>393-009-051ТП 65-08 д/о Лесное аб</v>
      </c>
      <c r="C1355" s="281" t="s">
        <v>1180</v>
      </c>
      <c r="D1355" s="196" t="s">
        <v>4062</v>
      </c>
      <c r="E1355" s="281" t="str">
        <f>INDEX(ТабЛЭП[],MATCH(ТабТП[Код ПС]&amp;TRIM(G1355),ТабЛЭП[Ключ],0),7)</f>
        <v>Y00033</v>
      </c>
      <c r="F1355" s="278" t="str">
        <f>INDEX(ТабЛЭП[],MATCH(ТабТП[Код ПС]&amp;TRIM(G1355),ТабЛЭП[Ключ],0),1)</f>
        <v>393-009-051</v>
      </c>
      <c r="G1355" s="303" t="s">
        <v>197</v>
      </c>
      <c r="H1355" s="280" t="str">
        <f>INDEX(ТабПС[],MATCH(I1355,Подстанции,0),1)</f>
        <v>393-009</v>
      </c>
      <c r="I1355" s="447" t="s">
        <v>246</v>
      </c>
      <c r="J1355" s="328"/>
      <c r="K1355" s="328"/>
      <c r="L1355" s="328"/>
      <c r="M1355" s="328"/>
      <c r="N1355" s="328"/>
      <c r="O1355" s="328"/>
      <c r="P1355" s="328"/>
      <c r="Q1355" s="328"/>
      <c r="R1355" s="328"/>
      <c r="S1355" s="328"/>
      <c r="T1355" s="328"/>
      <c r="U1355" s="328"/>
      <c r="V1355" s="328"/>
      <c r="W1355" s="328"/>
      <c r="X1355" s="328"/>
      <c r="Y1355" s="328"/>
      <c r="Z1355" s="328"/>
      <c r="AA1355" s="328"/>
      <c r="AB1355" s="328"/>
      <c r="AC1355" s="328"/>
      <c r="AD1355" s="328"/>
      <c r="AE1355" s="328"/>
      <c r="AF1355" s="328"/>
      <c r="AG1355" s="328"/>
      <c r="AH1355" s="322"/>
      <c r="AI1355" s="328"/>
      <c r="AJ1355" s="420" t="s">
        <v>138</v>
      </c>
      <c r="AK1355" s="328"/>
      <c r="AL1355" s="328"/>
      <c r="AM1355" s="210"/>
      <c r="AN1355" s="263"/>
      <c r="AO1355" s="263"/>
      <c r="AP1355" s="263"/>
      <c r="AQ1355" s="323"/>
      <c r="AR1355" s="323"/>
      <c r="AS1355" s="323"/>
      <c r="AT1355" s="323"/>
      <c r="AU1355" s="323"/>
      <c r="AV1355" s="323"/>
      <c r="AW1355" s="323"/>
      <c r="AX1355" s="323"/>
      <c r="AY1355" s="323"/>
      <c r="AZ1355" s="323"/>
    </row>
    <row r="1356" spans="1:52" s="61" customFormat="1" ht="15.75" hidden="1" customHeight="1" x14ac:dyDescent="0.25">
      <c r="A1356" s="281" t="str">
        <f>CONCATENATE(F1356,"-",C1356)</f>
        <v>393-009-051-01012</v>
      </c>
      <c r="B1356" s="261" t="str">
        <f>ТабТП[[#This Row],[Код ВЛ]]&amp;TRIM(ТабТП[[#This Row],[Наименование ТП]])</f>
        <v>393-009-051ТП 65-09 Нац.парк Куршская коса аб</v>
      </c>
      <c r="C1356" s="281" t="s">
        <v>1181</v>
      </c>
      <c r="D1356" s="196" t="s">
        <v>4063</v>
      </c>
      <c r="E1356" s="281" t="str">
        <f>INDEX(ТабЛЭП[],MATCH(ТабТП[Код ПС]&amp;TRIM(G1356),ТабЛЭП[Ключ],0),7)</f>
        <v>Y00033</v>
      </c>
      <c r="F1356" s="278" t="str">
        <f>INDEX(ТабЛЭП[],MATCH(ТабТП[Код ПС]&amp;TRIM(G1356),ТабЛЭП[Ключ],0),1)</f>
        <v>393-009-051</v>
      </c>
      <c r="G1356" s="303" t="s">
        <v>197</v>
      </c>
      <c r="H1356" s="280" t="str">
        <f>INDEX(ТабПС[],MATCH(I1356,Подстанции,0),1)</f>
        <v>393-009</v>
      </c>
      <c r="I1356" s="447" t="s">
        <v>246</v>
      </c>
      <c r="J1356" s="328"/>
      <c r="K1356" s="328"/>
      <c r="L1356" s="328"/>
      <c r="M1356" s="328"/>
      <c r="N1356" s="328"/>
      <c r="O1356" s="328"/>
      <c r="P1356" s="328"/>
      <c r="Q1356" s="328"/>
      <c r="R1356" s="328"/>
      <c r="S1356" s="328"/>
      <c r="T1356" s="328"/>
      <c r="U1356" s="328"/>
      <c r="V1356" s="328"/>
      <c r="W1356" s="328"/>
      <c r="X1356" s="328"/>
      <c r="Y1356" s="328"/>
      <c r="Z1356" s="328"/>
      <c r="AA1356" s="328"/>
      <c r="AB1356" s="328"/>
      <c r="AC1356" s="328"/>
      <c r="AD1356" s="328"/>
      <c r="AE1356" s="328"/>
      <c r="AF1356" s="328"/>
      <c r="AG1356" s="328"/>
      <c r="AH1356" s="322"/>
      <c r="AI1356" s="328"/>
      <c r="AJ1356" s="420" t="s">
        <v>138</v>
      </c>
      <c r="AK1356" s="328"/>
      <c r="AL1356" s="328"/>
      <c r="AM1356" s="210"/>
      <c r="AN1356" s="263"/>
      <c r="AO1356" s="263"/>
      <c r="AP1356" s="263"/>
      <c r="AQ1356" s="323"/>
      <c r="AR1356" s="323"/>
      <c r="AS1356" s="323"/>
      <c r="AT1356" s="323"/>
      <c r="AU1356" s="323"/>
      <c r="AV1356" s="323"/>
      <c r="AW1356" s="323"/>
      <c r="AX1356" s="323"/>
      <c r="AY1356" s="323"/>
      <c r="AZ1356" s="323"/>
    </row>
    <row r="1357" spans="1:52" s="61" customFormat="1" ht="15.75" hidden="1" customHeight="1" x14ac:dyDescent="0.25">
      <c r="A1357" s="281" t="str">
        <f>CONCATENATE(F1357,"-",C1357)</f>
        <v>393-009-051-01013</v>
      </c>
      <c r="B1357" s="261" t="str">
        <f>ТабТП[[#This Row],[Код ВЛ]]&amp;TRIM(ТабТП[[#This Row],[Наименование ТП]])</f>
        <v>393-009-051ТП 65-10 Т-1 ООО Турбаза Дюны аб</v>
      </c>
      <c r="C1357" s="281" t="s">
        <v>1182</v>
      </c>
      <c r="D1357" s="196" t="s">
        <v>4064</v>
      </c>
      <c r="E1357" s="281" t="str">
        <f>INDEX(ТабЛЭП[],MATCH(ТабТП[Код ПС]&amp;TRIM(G1357),ТабЛЭП[Ключ],0),7)</f>
        <v>Y00033</v>
      </c>
      <c r="F1357" s="278" t="str">
        <f>INDEX(ТабЛЭП[],MATCH(ТабТП[Код ПС]&amp;TRIM(G1357),ТабЛЭП[Ключ],0),1)</f>
        <v>393-009-051</v>
      </c>
      <c r="G1357" s="303" t="s">
        <v>197</v>
      </c>
      <c r="H1357" s="280" t="str">
        <f>INDEX(ТабПС[],MATCH(I1357,Подстанции,0),1)</f>
        <v>393-009</v>
      </c>
      <c r="I1357" s="447" t="s">
        <v>246</v>
      </c>
      <c r="J1357" s="328"/>
      <c r="K1357" s="328"/>
      <c r="L1357" s="328"/>
      <c r="M1357" s="328"/>
      <c r="N1357" s="328"/>
      <c r="O1357" s="328"/>
      <c r="P1357" s="328"/>
      <c r="Q1357" s="328"/>
      <c r="R1357" s="328"/>
      <c r="S1357" s="328"/>
      <c r="T1357" s="328"/>
      <c r="U1357" s="328"/>
      <c r="V1357" s="328"/>
      <c r="W1357" s="328"/>
      <c r="X1357" s="328"/>
      <c r="Y1357" s="328"/>
      <c r="Z1357" s="328"/>
      <c r="AA1357" s="328"/>
      <c r="AB1357" s="328"/>
      <c r="AC1357" s="328"/>
      <c r="AD1357" s="328"/>
      <c r="AE1357" s="328"/>
      <c r="AF1357" s="328"/>
      <c r="AG1357" s="328"/>
      <c r="AH1357" s="322"/>
      <c r="AI1357" s="328"/>
      <c r="AJ1357" s="420" t="s">
        <v>138</v>
      </c>
      <c r="AK1357" s="328"/>
      <c r="AL1357" s="328"/>
      <c r="AM1357" s="210"/>
      <c r="AN1357" s="263"/>
      <c r="AO1357" s="263"/>
      <c r="AP1357" s="263"/>
      <c r="AQ1357" s="323"/>
      <c r="AR1357" s="323"/>
      <c r="AS1357" s="323"/>
      <c r="AT1357" s="323"/>
      <c r="AU1357" s="323"/>
      <c r="AV1357" s="323"/>
      <c r="AW1357" s="323"/>
      <c r="AX1357" s="323"/>
      <c r="AY1357" s="323"/>
      <c r="AZ1357" s="323"/>
    </row>
    <row r="1358" spans="1:52" s="61" customFormat="1" ht="15.75" hidden="1" customHeight="1" x14ac:dyDescent="0.25">
      <c r="A1358" s="281" t="str">
        <f>CONCATENATE(F1358,"-",C1358)</f>
        <v>393-009-051-01014</v>
      </c>
      <c r="B1358" s="261" t="str">
        <f>ТабТП[[#This Row],[Код ВЛ]]&amp;TRIM(ТабТП[[#This Row],[Наименование ТП]])</f>
        <v>393-009-051ТП 65-12 Т-1 ул.Лермонтова</v>
      </c>
      <c r="C1358" s="281" t="s">
        <v>1183</v>
      </c>
      <c r="D1358" s="196" t="s">
        <v>4065</v>
      </c>
      <c r="E1358" s="281" t="str">
        <f>INDEX(ТабЛЭП[],MATCH(ТабТП[Код ПС]&amp;TRIM(G1358),ТабЛЭП[Ключ],0),7)</f>
        <v>Y00033</v>
      </c>
      <c r="F1358" s="278" t="str">
        <f>INDEX(ТабЛЭП[],MATCH(ТабТП[Код ПС]&amp;TRIM(G1358),ТабЛЭП[Ключ],0),1)</f>
        <v>393-009-051</v>
      </c>
      <c r="G1358" s="303" t="s">
        <v>197</v>
      </c>
      <c r="H1358" s="280" t="str">
        <f>INDEX(ТабПС[],MATCH(I1358,Подстанции,0),1)</f>
        <v>393-009</v>
      </c>
      <c r="I1358" s="447" t="s">
        <v>246</v>
      </c>
      <c r="J1358" s="328"/>
      <c r="K1358" s="328"/>
      <c r="L1358" s="328"/>
      <c r="M1358" s="328"/>
      <c r="N1358" s="328"/>
      <c r="O1358" s="328"/>
      <c r="P1358" s="328"/>
      <c r="Q1358" s="328"/>
      <c r="R1358" s="328"/>
      <c r="S1358" s="328"/>
      <c r="T1358" s="328"/>
      <c r="U1358" s="328"/>
      <c r="V1358" s="328"/>
      <c r="W1358" s="328"/>
      <c r="X1358" s="328"/>
      <c r="Y1358" s="328" t="s">
        <v>2218</v>
      </c>
      <c r="Z1358" s="328"/>
      <c r="AA1358" s="328"/>
      <c r="AB1358" s="328"/>
      <c r="AC1358" s="328"/>
      <c r="AD1358" s="328"/>
      <c r="AE1358" s="328"/>
      <c r="AF1358" s="328"/>
      <c r="AG1358" s="328"/>
      <c r="AH1358" s="322"/>
      <c r="AI1358" s="328"/>
      <c r="AJ1358" s="420" t="s">
        <v>138</v>
      </c>
      <c r="AK1358" s="328"/>
      <c r="AL1358" s="328"/>
      <c r="AM1358" s="210"/>
      <c r="AN1358" s="263"/>
      <c r="AO1358" s="263"/>
      <c r="AP1358" s="263"/>
      <c r="AQ1358" s="323"/>
      <c r="AR1358" s="323"/>
      <c r="AS1358" s="323"/>
      <c r="AT1358" s="323"/>
      <c r="AU1358" s="323"/>
      <c r="AV1358" s="323"/>
      <c r="AW1358" s="323"/>
      <c r="AX1358" s="323"/>
      <c r="AY1358" s="323"/>
      <c r="AZ1358" s="323"/>
    </row>
    <row r="1359" spans="1:52" s="61" customFormat="1" ht="15.75" hidden="1" customHeight="1" x14ac:dyDescent="0.25">
      <c r="A1359" s="281" t="str">
        <f>CONCATENATE(F1359,"-",C1359)</f>
        <v>393-009-051-01015</v>
      </c>
      <c r="B1359" s="261" t="str">
        <f>ТабТП[[#This Row],[Код ВЛ]]&amp;TRIM(ТабТП[[#This Row],[Наименование ТП]])</f>
        <v>393-009-051ТП 65-14 Т-1 ул. Окружная</v>
      </c>
      <c r="C1359" s="281" t="s">
        <v>1184</v>
      </c>
      <c r="D1359" s="196" t="s">
        <v>4066</v>
      </c>
      <c r="E1359" s="281" t="str">
        <f>INDEX(ТабЛЭП[],MATCH(ТабТП[Код ПС]&amp;TRIM(G1359),ТабЛЭП[Ключ],0),7)</f>
        <v>Y00033</v>
      </c>
      <c r="F1359" s="278" t="str">
        <f>INDEX(ТабЛЭП[],MATCH(ТабТП[Код ПС]&amp;TRIM(G1359),ТабЛЭП[Ключ],0),1)</f>
        <v>393-009-051</v>
      </c>
      <c r="G1359" s="303" t="s">
        <v>197</v>
      </c>
      <c r="H1359" s="280" t="str">
        <f>INDEX(ТабПС[],MATCH(I1359,Подстанции,0),1)</f>
        <v>393-009</v>
      </c>
      <c r="I1359" s="447" t="s">
        <v>246</v>
      </c>
      <c r="J1359" s="328"/>
      <c r="K1359" s="328"/>
      <c r="L1359" s="328"/>
      <c r="M1359" s="328"/>
      <c r="N1359" s="328"/>
      <c r="O1359" s="328"/>
      <c r="P1359" s="328"/>
      <c r="Q1359" s="328"/>
      <c r="R1359" s="328"/>
      <c r="S1359" s="328"/>
      <c r="T1359" s="328"/>
      <c r="U1359" s="328"/>
      <c r="V1359" s="328"/>
      <c r="W1359" s="328"/>
      <c r="X1359" s="328"/>
      <c r="Y1359" s="328" t="s">
        <v>2218</v>
      </c>
      <c r="Z1359" s="328"/>
      <c r="AA1359" s="328"/>
      <c r="AB1359" s="328"/>
      <c r="AC1359" s="328"/>
      <c r="AD1359" s="328"/>
      <c r="AE1359" s="328"/>
      <c r="AF1359" s="328"/>
      <c r="AG1359" s="328"/>
      <c r="AH1359" s="322"/>
      <c r="AI1359" s="328"/>
      <c r="AJ1359" s="420" t="s">
        <v>138</v>
      </c>
      <c r="AK1359" s="328"/>
      <c r="AL1359" s="328"/>
      <c r="AM1359" s="210"/>
      <c r="AN1359" s="263"/>
      <c r="AO1359" s="263"/>
      <c r="AP1359" s="263"/>
      <c r="AQ1359" s="323"/>
      <c r="AR1359" s="323"/>
      <c r="AS1359" s="323"/>
      <c r="AT1359" s="323"/>
      <c r="AU1359" s="323"/>
      <c r="AV1359" s="323"/>
      <c r="AW1359" s="323"/>
      <c r="AX1359" s="323"/>
      <c r="AY1359" s="323"/>
      <c r="AZ1359" s="323"/>
    </row>
    <row r="1360" spans="1:52" s="61" customFormat="1" ht="15.75" hidden="1" customHeight="1" x14ac:dyDescent="0.25">
      <c r="A1360" s="281" t="str">
        <f>CONCATENATE(F1360,"-",C1360)</f>
        <v>393-009-051-01016</v>
      </c>
      <c r="B1360" s="261" t="str">
        <f>ТабТП[[#This Row],[Код ВЛ]]&amp;TRIM(ТабТП[[#This Row],[Наименование ТП]])</f>
        <v>393-009-051ТП 65-14 Т-2 ул. Окружная</v>
      </c>
      <c r="C1360" s="281" t="s">
        <v>1185</v>
      </c>
      <c r="D1360" s="196" t="s">
        <v>4067</v>
      </c>
      <c r="E1360" s="281" t="str">
        <f>INDEX(ТабЛЭП[],MATCH(ТабТП[Код ПС]&amp;TRIM(G1360),ТабЛЭП[Ключ],0),7)</f>
        <v>Y00033</v>
      </c>
      <c r="F1360" s="278" t="str">
        <f>INDEX(ТабЛЭП[],MATCH(ТабТП[Код ПС]&amp;TRIM(G1360),ТабЛЭП[Ключ],0),1)</f>
        <v>393-009-051</v>
      </c>
      <c r="G1360" s="303" t="s">
        <v>197</v>
      </c>
      <c r="H1360" s="280" t="str">
        <f>INDEX(ТабПС[],MATCH(I1360,Подстанции,0),1)</f>
        <v>393-009</v>
      </c>
      <c r="I1360" s="447" t="s">
        <v>246</v>
      </c>
      <c r="J1360" s="328"/>
      <c r="K1360" s="328"/>
      <c r="L1360" s="328"/>
      <c r="M1360" s="328"/>
      <c r="N1360" s="328"/>
      <c r="O1360" s="328"/>
      <c r="P1360" s="328"/>
      <c r="Q1360" s="328"/>
      <c r="R1360" s="328"/>
      <c r="S1360" s="328"/>
      <c r="T1360" s="328"/>
      <c r="U1360" s="328"/>
      <c r="V1360" s="328"/>
      <c r="W1360" s="328"/>
      <c r="X1360" s="328"/>
      <c r="Y1360" s="328" t="s">
        <v>2218</v>
      </c>
      <c r="Z1360" s="328"/>
      <c r="AA1360" s="328"/>
      <c r="AB1360" s="328"/>
      <c r="AC1360" s="328"/>
      <c r="AD1360" s="328"/>
      <c r="AE1360" s="328"/>
      <c r="AF1360" s="328"/>
      <c r="AG1360" s="328"/>
      <c r="AH1360" s="322"/>
      <c r="AI1360" s="328"/>
      <c r="AJ1360" s="420" t="s">
        <v>138</v>
      </c>
      <c r="AK1360" s="328"/>
      <c r="AL1360" s="328"/>
      <c r="AM1360" s="210"/>
      <c r="AN1360" s="263"/>
      <c r="AO1360" s="263"/>
      <c r="AP1360" s="263"/>
      <c r="AQ1360" s="323"/>
      <c r="AR1360" s="323"/>
      <c r="AS1360" s="323"/>
      <c r="AT1360" s="323"/>
      <c r="AU1360" s="323"/>
      <c r="AV1360" s="323"/>
      <c r="AW1360" s="323"/>
      <c r="AX1360" s="323"/>
      <c r="AY1360" s="323"/>
      <c r="AZ1360" s="323"/>
    </row>
    <row r="1361" spans="1:52" s="61" customFormat="1" ht="15.75" hidden="1" customHeight="1" x14ac:dyDescent="0.25">
      <c r="A1361" s="281" t="str">
        <f>CONCATENATE(F1361,"-",C1361)</f>
        <v>393-009-051-01017</v>
      </c>
      <c r="B1361" s="261" t="str">
        <f>ТабТП[[#This Row],[Код ВЛ]]&amp;TRIM(ТабТП[[#This Row],[Наименование ТП]])</f>
        <v>393-009-051ТП 65-15 ООО Гостевой Дом Лесное аб</v>
      </c>
      <c r="C1361" s="281" t="s">
        <v>1186</v>
      </c>
      <c r="D1361" s="196" t="s">
        <v>4068</v>
      </c>
      <c r="E1361" s="281" t="str">
        <f>INDEX(ТабЛЭП[],MATCH(ТабТП[Код ПС]&amp;TRIM(G1361),ТабЛЭП[Ключ],0),7)</f>
        <v>Y00033</v>
      </c>
      <c r="F1361" s="278" t="str">
        <f>INDEX(ТабЛЭП[],MATCH(ТабТП[Код ПС]&amp;TRIM(G1361),ТабЛЭП[Ключ],0),1)</f>
        <v>393-009-051</v>
      </c>
      <c r="G1361" s="303" t="s">
        <v>197</v>
      </c>
      <c r="H1361" s="280" t="str">
        <f>INDEX(ТабПС[],MATCH(I1361,Подстанции,0),1)</f>
        <v>393-009</v>
      </c>
      <c r="I1361" s="447" t="s">
        <v>246</v>
      </c>
      <c r="J1361" s="328"/>
      <c r="K1361" s="328"/>
      <c r="L1361" s="328"/>
      <c r="M1361" s="328"/>
      <c r="N1361" s="328"/>
      <c r="O1361" s="328"/>
      <c r="P1361" s="328"/>
      <c r="Q1361" s="328"/>
      <c r="R1361" s="328"/>
      <c r="S1361" s="328"/>
      <c r="T1361" s="328"/>
      <c r="U1361" s="328"/>
      <c r="V1361" s="328"/>
      <c r="W1361" s="328"/>
      <c r="X1361" s="328"/>
      <c r="Y1361" s="328"/>
      <c r="Z1361" s="328"/>
      <c r="AA1361" s="328"/>
      <c r="AB1361" s="328"/>
      <c r="AC1361" s="328"/>
      <c r="AD1361" s="328"/>
      <c r="AE1361" s="328"/>
      <c r="AF1361" s="328"/>
      <c r="AG1361" s="328"/>
      <c r="AH1361" s="322"/>
      <c r="AI1361" s="328"/>
      <c r="AJ1361" s="420" t="s">
        <v>138</v>
      </c>
      <c r="AK1361" s="328"/>
      <c r="AL1361" s="328"/>
      <c r="AM1361" s="210"/>
      <c r="AN1361" s="263"/>
      <c r="AO1361" s="263"/>
      <c r="AP1361" s="263"/>
      <c r="AQ1361" s="323"/>
      <c r="AR1361" s="323"/>
      <c r="AS1361" s="323"/>
      <c r="AT1361" s="323"/>
      <c r="AU1361" s="323"/>
      <c r="AV1361" s="323"/>
      <c r="AW1361" s="323"/>
      <c r="AX1361" s="323"/>
      <c r="AY1361" s="323"/>
      <c r="AZ1361" s="323"/>
    </row>
    <row r="1362" spans="1:52" s="61" customFormat="1" ht="15.75" hidden="1" customHeight="1" x14ac:dyDescent="0.25">
      <c r="A1362" s="281" t="str">
        <f>CONCATENATE(F1362,"-",C1362)</f>
        <v>393-009-051-01018</v>
      </c>
      <c r="B1362" s="261" t="str">
        <f>ТабТП[[#This Row],[Код ВЛ]]&amp;TRIM(ТабТП[[#This Row],[Наименование ТП]])</f>
        <v>393-009-051ТП 65-16 Т-1 ГУ ЦБ РФ аб</v>
      </c>
      <c r="C1362" s="281" t="s">
        <v>1187</v>
      </c>
      <c r="D1362" s="196" t="s">
        <v>4069</v>
      </c>
      <c r="E1362" s="281" t="str">
        <f>INDEX(ТабЛЭП[],MATCH(ТабТП[Код ПС]&amp;TRIM(G1362),ТабЛЭП[Ключ],0),7)</f>
        <v>Y00033</v>
      </c>
      <c r="F1362" s="278" t="str">
        <f>INDEX(ТабЛЭП[],MATCH(ТабТП[Код ПС]&amp;TRIM(G1362),ТабЛЭП[Ключ],0),1)</f>
        <v>393-009-051</v>
      </c>
      <c r="G1362" s="303" t="s">
        <v>197</v>
      </c>
      <c r="H1362" s="280" t="str">
        <f>INDEX(ТабПС[],MATCH(I1362,Подстанции,0),1)</f>
        <v>393-009</v>
      </c>
      <c r="I1362" s="447" t="s">
        <v>246</v>
      </c>
      <c r="J1362" s="328"/>
      <c r="K1362" s="328"/>
      <c r="L1362" s="328"/>
      <c r="M1362" s="328"/>
      <c r="N1362" s="328"/>
      <c r="O1362" s="328"/>
      <c r="P1362" s="328"/>
      <c r="Q1362" s="328"/>
      <c r="R1362" s="328"/>
      <c r="S1362" s="328"/>
      <c r="T1362" s="328"/>
      <c r="U1362" s="328"/>
      <c r="V1362" s="328"/>
      <c r="W1362" s="328"/>
      <c r="X1362" s="328"/>
      <c r="Y1362" s="328"/>
      <c r="Z1362" s="328"/>
      <c r="AA1362" s="328"/>
      <c r="AB1362" s="328"/>
      <c r="AC1362" s="328"/>
      <c r="AD1362" s="328"/>
      <c r="AE1362" s="328"/>
      <c r="AF1362" s="328"/>
      <c r="AG1362" s="328"/>
      <c r="AH1362" s="322"/>
      <c r="AI1362" s="328"/>
      <c r="AJ1362" s="420" t="s">
        <v>138</v>
      </c>
      <c r="AK1362" s="328"/>
      <c r="AL1362" s="328"/>
      <c r="AM1362" s="210"/>
      <c r="AN1362" s="263"/>
      <c r="AO1362" s="263"/>
      <c r="AP1362" s="263"/>
      <c r="AQ1362" s="323"/>
      <c r="AR1362" s="323"/>
      <c r="AS1362" s="323"/>
      <c r="AT1362" s="323"/>
      <c r="AU1362" s="323"/>
      <c r="AV1362" s="323"/>
      <c r="AW1362" s="323"/>
      <c r="AX1362" s="323"/>
      <c r="AY1362" s="323"/>
      <c r="AZ1362" s="323"/>
    </row>
    <row r="1363" spans="1:52" s="61" customFormat="1" ht="15.75" hidden="1" customHeight="1" x14ac:dyDescent="0.25">
      <c r="A1363" s="281" t="str">
        <f>CONCATENATE(F1363,"-",C1363)</f>
        <v>393-009-051-01019</v>
      </c>
      <c r="B1363" s="261" t="str">
        <f>ТабТП[[#This Row],[Код ВЛ]]&amp;TRIM(ТабТП[[#This Row],[Наименование ТП]])</f>
        <v>393-009-051ТП 65-17 ООО В.К.Терм</v>
      </c>
      <c r="C1363" s="281" t="s">
        <v>1188</v>
      </c>
      <c r="D1363" s="196" t="s">
        <v>4070</v>
      </c>
      <c r="E1363" s="281" t="str">
        <f>INDEX(ТабЛЭП[],MATCH(ТабТП[Код ПС]&amp;TRIM(G1363),ТабЛЭП[Ключ],0),7)</f>
        <v>Y00033</v>
      </c>
      <c r="F1363" s="278" t="str">
        <f>INDEX(ТабЛЭП[],MATCH(ТабТП[Код ПС]&amp;TRIM(G1363),ТабЛЭП[Ключ],0),1)</f>
        <v>393-009-051</v>
      </c>
      <c r="G1363" s="303" t="s">
        <v>197</v>
      </c>
      <c r="H1363" s="280" t="str">
        <f>INDEX(ТабПС[],MATCH(I1363,Подстанции,0),1)</f>
        <v>393-009</v>
      </c>
      <c r="I1363" s="447" t="s">
        <v>246</v>
      </c>
      <c r="J1363" s="328"/>
      <c r="K1363" s="328"/>
      <c r="L1363" s="328"/>
      <c r="M1363" s="328"/>
      <c r="N1363" s="328"/>
      <c r="O1363" s="328"/>
      <c r="P1363" s="328"/>
      <c r="Q1363" s="328"/>
      <c r="R1363" s="328"/>
      <c r="S1363" s="328"/>
      <c r="T1363" s="328"/>
      <c r="U1363" s="328"/>
      <c r="V1363" s="328"/>
      <c r="W1363" s="328"/>
      <c r="X1363" s="328"/>
      <c r="Y1363" s="328"/>
      <c r="Z1363" s="328"/>
      <c r="AA1363" s="328"/>
      <c r="AB1363" s="328"/>
      <c r="AC1363" s="328"/>
      <c r="AD1363" s="328"/>
      <c r="AE1363" s="328"/>
      <c r="AF1363" s="328"/>
      <c r="AG1363" s="328"/>
      <c r="AH1363" s="322"/>
      <c r="AI1363" s="328"/>
      <c r="AJ1363" s="420" t="s">
        <v>138</v>
      </c>
      <c r="AK1363" s="328"/>
      <c r="AL1363" s="328"/>
      <c r="AM1363" s="210"/>
      <c r="AN1363" s="263"/>
      <c r="AO1363" s="263"/>
      <c r="AP1363" s="263"/>
      <c r="AQ1363" s="323"/>
      <c r="AR1363" s="323"/>
      <c r="AS1363" s="323"/>
      <c r="AT1363" s="323"/>
      <c r="AU1363" s="323"/>
      <c r="AV1363" s="323"/>
      <c r="AW1363" s="323"/>
      <c r="AX1363" s="323"/>
      <c r="AY1363" s="323"/>
      <c r="AZ1363" s="323"/>
    </row>
    <row r="1364" spans="1:52" s="61" customFormat="1" ht="17.25" hidden="1" customHeight="1" x14ac:dyDescent="0.25">
      <c r="A1364" s="281" t="str">
        <f>CONCATENATE(F1364,"-",C1364)</f>
        <v>393-009-051-01020</v>
      </c>
      <c r="B1364" s="261" t="str">
        <f>ТабТП[[#This Row],[Код ВЛ]]&amp;TRIM(ТабТП[[#This Row],[Наименование ТП]])</f>
        <v>393-009-051ТП В-20 Т-1 ГУ ЦБ РФ</v>
      </c>
      <c r="C1364" s="281" t="s">
        <v>1189</v>
      </c>
      <c r="D1364" s="196" t="s">
        <v>4071</v>
      </c>
      <c r="E1364" s="281" t="str">
        <f>INDEX(ТабЛЭП[],MATCH(ТабТП[Код ПС]&amp;TRIM(G1364),ТабЛЭП[Ключ],0),7)</f>
        <v>Y00033</v>
      </c>
      <c r="F1364" s="278" t="str">
        <f>INDEX(ТабЛЭП[],MATCH(ТабТП[Код ПС]&amp;TRIM(G1364),ТабЛЭП[Ключ],0),1)</f>
        <v>393-009-051</v>
      </c>
      <c r="G1364" s="303" t="s">
        <v>197</v>
      </c>
      <c r="H1364" s="280" t="str">
        <f>INDEX(ТабПС[],MATCH(I1364,Подстанции,0),1)</f>
        <v>393-009</v>
      </c>
      <c r="I1364" s="447" t="s">
        <v>246</v>
      </c>
      <c r="J1364" s="328"/>
      <c r="K1364" s="328"/>
      <c r="L1364" s="328"/>
      <c r="M1364" s="328"/>
      <c r="N1364" s="328"/>
      <c r="O1364" s="328"/>
      <c r="P1364" s="328"/>
      <c r="Q1364" s="328"/>
      <c r="R1364" s="328"/>
      <c r="S1364" s="328"/>
      <c r="T1364" s="328"/>
      <c r="U1364" s="328"/>
      <c r="V1364" s="328"/>
      <c r="W1364" s="328"/>
      <c r="X1364" s="328"/>
      <c r="Y1364" s="328" t="s">
        <v>2218</v>
      </c>
      <c r="Z1364" s="328"/>
      <c r="AA1364" s="328"/>
      <c r="AB1364" s="328"/>
      <c r="AC1364" s="328"/>
      <c r="AD1364" s="328"/>
      <c r="AE1364" s="328"/>
      <c r="AF1364" s="328"/>
      <c r="AG1364" s="328"/>
      <c r="AH1364" s="322"/>
      <c r="AI1364" s="328"/>
      <c r="AJ1364" s="420" t="s">
        <v>138</v>
      </c>
      <c r="AK1364" s="328"/>
      <c r="AL1364" s="328"/>
      <c r="AM1364" s="210"/>
      <c r="AN1364" s="263"/>
      <c r="AO1364" s="263"/>
      <c r="AP1364" s="263"/>
      <c r="AQ1364" s="323"/>
      <c r="AR1364" s="323"/>
      <c r="AS1364" s="323"/>
      <c r="AT1364" s="323"/>
      <c r="AU1364" s="323"/>
      <c r="AV1364" s="323"/>
      <c r="AW1364" s="323"/>
      <c r="AX1364" s="323"/>
      <c r="AY1364" s="323"/>
      <c r="AZ1364" s="323"/>
    </row>
    <row r="1365" spans="1:52" s="61" customFormat="1" ht="15.75" hidden="1" customHeight="1" x14ac:dyDescent="0.25">
      <c r="A1365" s="281" t="str">
        <f>CONCATENATE(F1365,"-",C1365)</f>
        <v>393-009-051-01021</v>
      </c>
      <c r="B1365" s="261" t="str">
        <f>ТабТП[[#This Row],[Код ВЛ]]&amp;TRIM(ТабТП[[#This Row],[Наименование ТП]])</f>
        <v>393-009-051ТП В-20 Т-2 ГУ ЦБ РФ</v>
      </c>
      <c r="C1365" s="281" t="s">
        <v>1190</v>
      </c>
      <c r="D1365" s="196" t="s">
        <v>4072</v>
      </c>
      <c r="E1365" s="281" t="str">
        <f>INDEX(ТабЛЭП[],MATCH(ТабТП[Код ПС]&amp;TRIM(G1365),ТабЛЭП[Ключ],0),7)</f>
        <v>Y00033</v>
      </c>
      <c r="F1365" s="278" t="str">
        <f>INDEX(ТабЛЭП[],MATCH(ТабТП[Код ПС]&amp;TRIM(G1365),ТабЛЭП[Ключ],0),1)</f>
        <v>393-009-051</v>
      </c>
      <c r="G1365" s="303" t="s">
        <v>197</v>
      </c>
      <c r="H1365" s="280" t="str">
        <f>INDEX(ТабПС[],MATCH(I1365,Подстанции,0),1)</f>
        <v>393-009</v>
      </c>
      <c r="I1365" s="447" t="s">
        <v>246</v>
      </c>
      <c r="J1365" s="328"/>
      <c r="K1365" s="328"/>
      <c r="L1365" s="328"/>
      <c r="M1365" s="328"/>
      <c r="N1365" s="328"/>
      <c r="O1365" s="328"/>
      <c r="P1365" s="328"/>
      <c r="Q1365" s="328"/>
      <c r="R1365" s="328"/>
      <c r="S1365" s="328"/>
      <c r="T1365" s="328"/>
      <c r="U1365" s="328"/>
      <c r="V1365" s="328"/>
      <c r="W1365" s="328"/>
      <c r="X1365" s="328"/>
      <c r="Y1365" s="328" t="s">
        <v>2218</v>
      </c>
      <c r="Z1365" s="328"/>
      <c r="AA1365" s="328"/>
      <c r="AB1365" s="328"/>
      <c r="AC1365" s="328"/>
      <c r="AD1365" s="328"/>
      <c r="AE1365" s="328"/>
      <c r="AF1365" s="328"/>
      <c r="AG1365" s="328"/>
      <c r="AH1365" s="322"/>
      <c r="AI1365" s="328"/>
      <c r="AJ1365" s="420" t="s">
        <v>138</v>
      </c>
      <c r="AK1365" s="328"/>
      <c r="AL1365" s="328"/>
      <c r="AM1365" s="210"/>
      <c r="AN1365" s="263"/>
      <c r="AO1365" s="263"/>
      <c r="AP1365" s="263"/>
      <c r="AQ1365" s="323"/>
      <c r="AR1365" s="323"/>
      <c r="AS1365" s="323"/>
      <c r="AT1365" s="323"/>
      <c r="AU1365" s="323"/>
      <c r="AV1365" s="323"/>
      <c r="AW1365" s="323"/>
      <c r="AX1365" s="323"/>
      <c r="AY1365" s="323"/>
      <c r="AZ1365" s="323"/>
    </row>
    <row r="1366" spans="1:52" s="61" customFormat="1" ht="15.75" hidden="1" customHeight="1" x14ac:dyDescent="0.25">
      <c r="A1366" s="281" t="str">
        <f>CONCATENATE(F1366,"-",C1366)</f>
        <v>393-010-052-01022</v>
      </c>
      <c r="B1366" s="287" t="str">
        <f>ТабТП[[#This Row],[Код ВЛ]]&amp;TRIM(ТабТП[[#This Row],[Наименование ТП]])</f>
        <v>393-010-052ТП 184-1 аб(АСУЭ не устанавливается)</v>
      </c>
      <c r="C1366" s="281" t="s">
        <v>1191</v>
      </c>
      <c r="D1366" s="477" t="s">
        <v>5200</v>
      </c>
      <c r="E1366" s="281" t="str">
        <f>INDEX(ТабЛЭП[],MATCH(ТабТП[Код ПС]&amp;TRIM(G1366),ТабЛЭП[Ключ],0),7)</f>
        <v>Y00002</v>
      </c>
      <c r="F1366" s="278" t="str">
        <f>INDEX(ТабЛЭП[],MATCH(ТабТП[Код ПС]&amp;TRIM(G1366),ТабЛЭП[Ключ],0),1)</f>
        <v>393-010-052</v>
      </c>
      <c r="G1366" s="413" t="s">
        <v>2561</v>
      </c>
      <c r="H1366" s="280" t="str">
        <f>INDEX(ТабПС[],MATCH(I1366,Подстанции,0),1)</f>
        <v>393-010</v>
      </c>
      <c r="I1366" s="412" t="s">
        <v>154</v>
      </c>
      <c r="J1366" s="420"/>
      <c r="K1366" s="420"/>
      <c r="L1366" s="420"/>
      <c r="M1366" s="420"/>
      <c r="N1366" s="420"/>
      <c r="O1366" s="420"/>
      <c r="P1366" s="420"/>
      <c r="Q1366" s="420"/>
      <c r="R1366" s="420"/>
      <c r="S1366" s="420"/>
      <c r="T1366" s="420"/>
      <c r="U1366" s="420"/>
      <c r="V1366" s="420"/>
      <c r="W1366" s="420"/>
      <c r="X1366" s="420"/>
      <c r="Y1366" s="420"/>
      <c r="Z1366" s="420"/>
      <c r="AA1366" s="420"/>
      <c r="AB1366" s="420"/>
      <c r="AC1366" s="420"/>
      <c r="AD1366" s="420"/>
      <c r="AE1366" s="420"/>
      <c r="AF1366" s="420"/>
      <c r="AG1366" s="420"/>
      <c r="AH1366" s="419"/>
      <c r="AI1366" s="420"/>
      <c r="AJ1366" s="420" t="s">
        <v>135</v>
      </c>
      <c r="AK1366" s="420"/>
      <c r="AL1366" s="420"/>
      <c r="AM1366" s="422"/>
      <c r="AN1366" s="421"/>
      <c r="AO1366" s="421"/>
      <c r="AP1366" s="421"/>
      <c r="AQ1366" s="332"/>
      <c r="AR1366" s="332"/>
      <c r="AS1366" s="332"/>
      <c r="AT1366" s="332"/>
      <c r="AU1366" s="332"/>
      <c r="AV1366" s="332"/>
      <c r="AW1366" s="332"/>
      <c r="AX1366" s="332"/>
      <c r="AY1366" s="332"/>
      <c r="AZ1366" s="332"/>
    </row>
    <row r="1367" spans="1:52" s="61" customFormat="1" ht="15.75" hidden="1" customHeight="1" x14ac:dyDescent="0.25">
      <c r="A1367" s="281" t="str">
        <f>CONCATENATE(F1367,"-",C1367)</f>
        <v>393-010-052-01023</v>
      </c>
      <c r="B1367" s="287" t="str">
        <f>ТабТП[[#This Row],[Код ВЛ]]&amp;TRIM(ТабТП[[#This Row],[Наименование ТП]])</f>
        <v>393-010-052ТП 195-1 аб(АСУЭ не устанавливается)</v>
      </c>
      <c r="C1367" s="281" t="s">
        <v>1192</v>
      </c>
      <c r="D1367" s="477" t="s">
        <v>5201</v>
      </c>
      <c r="E1367" s="281" t="str">
        <f>INDEX(ТабЛЭП[],MATCH(ТабТП[Код ПС]&amp;TRIM(G1367),ТабЛЭП[Ключ],0),7)</f>
        <v>Y00002</v>
      </c>
      <c r="F1367" s="278" t="str">
        <f>INDEX(ТабЛЭП[],MATCH(ТабТП[Код ПС]&amp;TRIM(G1367),ТабЛЭП[Ключ],0),1)</f>
        <v>393-010-052</v>
      </c>
      <c r="G1367" s="413" t="s">
        <v>2561</v>
      </c>
      <c r="H1367" s="280" t="str">
        <f>INDEX(ТабПС[],MATCH(I1367,Подстанции,0),1)</f>
        <v>393-010</v>
      </c>
      <c r="I1367" s="412" t="s">
        <v>154</v>
      </c>
      <c r="J1367" s="420"/>
      <c r="K1367" s="420"/>
      <c r="L1367" s="420"/>
      <c r="M1367" s="420"/>
      <c r="N1367" s="420"/>
      <c r="O1367" s="420"/>
      <c r="P1367" s="420"/>
      <c r="Q1367" s="420"/>
      <c r="R1367" s="420"/>
      <c r="S1367" s="420"/>
      <c r="T1367" s="420"/>
      <c r="U1367" s="420"/>
      <c r="V1367" s="420"/>
      <c r="W1367" s="420"/>
      <c r="X1367" s="420"/>
      <c r="Y1367" s="420"/>
      <c r="Z1367" s="420"/>
      <c r="AA1367" s="420"/>
      <c r="AB1367" s="420"/>
      <c r="AC1367" s="420"/>
      <c r="AD1367" s="420"/>
      <c r="AE1367" s="420"/>
      <c r="AF1367" s="420"/>
      <c r="AG1367" s="420"/>
      <c r="AH1367" s="419"/>
      <c r="AI1367" s="420"/>
      <c r="AJ1367" s="420" t="s">
        <v>135</v>
      </c>
      <c r="AK1367" s="420"/>
      <c r="AL1367" s="420"/>
      <c r="AM1367" s="422"/>
      <c r="AN1367" s="421"/>
      <c r="AO1367" s="421"/>
      <c r="AP1367" s="421"/>
      <c r="AQ1367" s="332"/>
      <c r="AR1367" s="332"/>
      <c r="AS1367" s="332"/>
      <c r="AT1367" s="332"/>
      <c r="AU1367" s="332"/>
      <c r="AV1367" s="332"/>
      <c r="AW1367" s="332"/>
      <c r="AX1367" s="332"/>
      <c r="AY1367" s="332"/>
      <c r="AZ1367" s="332"/>
    </row>
    <row r="1368" spans="1:52" s="61" customFormat="1" ht="15.75" hidden="1" customHeight="1" x14ac:dyDescent="0.25">
      <c r="A1368" s="281" t="str">
        <f>CONCATENATE(F1368,"-",C1368)</f>
        <v>393-010-052-01024</v>
      </c>
      <c r="B1368" s="287" t="str">
        <f>ТабТП[[#This Row],[Код ВЛ]]&amp;TRIM(ТабТП[[#This Row],[Наименование ТП]])</f>
        <v>393-010-052ТП 197-01</v>
      </c>
      <c r="C1368" s="281" t="s">
        <v>1193</v>
      </c>
      <c r="D1368" s="281" t="s">
        <v>4073</v>
      </c>
      <c r="E1368" s="281" t="str">
        <f>INDEX(ТабЛЭП[],MATCH(ТабТП[Код ПС]&amp;TRIM(G1368),ТабЛЭП[Ключ],0),7)</f>
        <v>Y00002</v>
      </c>
      <c r="F1368" s="278" t="str">
        <f>INDEX(ТабЛЭП[],MATCH(ТабТП[Код ПС]&amp;TRIM(G1368),ТабЛЭП[Ключ],0),1)</f>
        <v>393-010-052</v>
      </c>
      <c r="G1368" s="413" t="s">
        <v>2561</v>
      </c>
      <c r="H1368" s="280" t="str">
        <f>INDEX(ТабПС[],MATCH(I1368,Подстанции,0),1)</f>
        <v>393-010</v>
      </c>
      <c r="I1368" s="412" t="s">
        <v>154</v>
      </c>
      <c r="J1368" s="420" t="s">
        <v>2343</v>
      </c>
      <c r="K1368" s="420" t="s">
        <v>2221</v>
      </c>
      <c r="L1368" s="420"/>
      <c r="M1368" s="420" t="s">
        <v>2234</v>
      </c>
      <c r="N1368" s="420" t="s">
        <v>2247</v>
      </c>
      <c r="O1368" s="420"/>
      <c r="P1368" s="420"/>
      <c r="Q1368" s="420"/>
      <c r="R1368" s="420"/>
      <c r="S1368" s="420"/>
      <c r="T1368" s="420" t="s">
        <v>2253</v>
      </c>
      <c r="U1368" s="420" t="s">
        <v>2262</v>
      </c>
      <c r="V1368" s="420">
        <v>600</v>
      </c>
      <c r="W1368" s="420" t="s">
        <v>2292</v>
      </c>
      <c r="X1368" s="420" t="s">
        <v>2295</v>
      </c>
      <c r="Y1368" s="420" t="s">
        <v>2218</v>
      </c>
      <c r="Z1368" s="420" t="s">
        <v>5197</v>
      </c>
      <c r="AA1368" s="420" t="s">
        <v>5198</v>
      </c>
      <c r="AB1368" s="420"/>
      <c r="AC1368" s="420" t="s">
        <v>2218</v>
      </c>
      <c r="AD1368" s="420"/>
      <c r="AE1368" s="420"/>
      <c r="AF1368" s="420"/>
      <c r="AG1368" s="420"/>
      <c r="AH1368" s="419" t="s">
        <v>0</v>
      </c>
      <c r="AI1368" s="420"/>
      <c r="AJ1368" s="420" t="s">
        <v>135</v>
      </c>
      <c r="AK1368" s="420"/>
      <c r="AL1368" s="420"/>
      <c r="AM1368" s="422" t="s">
        <v>5199</v>
      </c>
      <c r="AN1368" s="421" t="s">
        <v>5204</v>
      </c>
      <c r="AO1368" s="420" t="s">
        <v>5208</v>
      </c>
      <c r="AP1368" s="335">
        <v>42452</v>
      </c>
      <c r="AQ1368" s="332" t="s">
        <v>2300</v>
      </c>
      <c r="AR1368" s="332">
        <v>4</v>
      </c>
      <c r="AS1368" s="332" t="s">
        <v>2306</v>
      </c>
      <c r="AT1368" s="332" t="s">
        <v>5205</v>
      </c>
      <c r="AU1368" s="332" t="s">
        <v>5206</v>
      </c>
      <c r="AV1368" s="333">
        <v>42866</v>
      </c>
      <c r="AW1368" s="332" t="s">
        <v>5207</v>
      </c>
      <c r="AX1368" s="316" t="s">
        <v>5209</v>
      </c>
      <c r="AY1368" s="316" t="s">
        <v>5210</v>
      </c>
      <c r="AZ1368" s="316" t="s">
        <v>5211</v>
      </c>
    </row>
    <row r="1369" spans="1:52" s="61" customFormat="1" ht="15.75" hidden="1" customHeight="1" x14ac:dyDescent="0.25">
      <c r="A1369" s="281" t="str">
        <f>CONCATENATE(F1369,"-",C1369)</f>
        <v>393-010-052-01025</v>
      </c>
      <c r="B1369" s="287" t="str">
        <f>ТабТП[[#This Row],[Код ВЛ]]&amp;TRIM(ТабТП[[#This Row],[Наименование ТП]])</f>
        <v>393-010-052ТП 197-3 ОООЭстейт аб(АСУЭ не устанавливается)</v>
      </c>
      <c r="C1369" s="281" t="s">
        <v>1194</v>
      </c>
      <c r="D1369" s="477" t="s">
        <v>5202</v>
      </c>
      <c r="E1369" s="281" t="str">
        <f>INDEX(ТабЛЭП[],MATCH(ТабТП[Код ПС]&amp;TRIM(G1369),ТабЛЭП[Ключ],0),7)</f>
        <v>Y00002</v>
      </c>
      <c r="F1369" s="278" t="str">
        <f>INDEX(ТабЛЭП[],MATCH(ТабТП[Код ПС]&amp;TRIM(G1369),ТабЛЭП[Ключ],0),1)</f>
        <v>393-010-052</v>
      </c>
      <c r="G1369" s="413" t="s">
        <v>2561</v>
      </c>
      <c r="H1369" s="280" t="str">
        <f>INDEX(ТабПС[],MATCH(I1369,Подстанции,0),1)</f>
        <v>393-010</v>
      </c>
      <c r="I1369" s="412" t="s">
        <v>154</v>
      </c>
      <c r="J1369" s="420"/>
      <c r="K1369" s="420"/>
      <c r="L1369" s="420"/>
      <c r="M1369" s="420"/>
      <c r="N1369" s="420"/>
      <c r="O1369" s="420"/>
      <c r="P1369" s="420"/>
      <c r="Q1369" s="420"/>
      <c r="R1369" s="420"/>
      <c r="S1369" s="420"/>
      <c r="T1369" s="420"/>
      <c r="U1369" s="420"/>
      <c r="V1369" s="420"/>
      <c r="W1369" s="420"/>
      <c r="X1369" s="420"/>
      <c r="Y1369" s="420"/>
      <c r="Z1369" s="420"/>
      <c r="AA1369" s="420"/>
      <c r="AB1369" s="420"/>
      <c r="AC1369" s="420"/>
      <c r="AD1369" s="420"/>
      <c r="AE1369" s="420"/>
      <c r="AF1369" s="420"/>
      <c r="AG1369" s="420"/>
      <c r="AH1369" s="419"/>
      <c r="AI1369" s="420"/>
      <c r="AJ1369" s="420" t="s">
        <v>135</v>
      </c>
      <c r="AK1369" s="420"/>
      <c r="AL1369" s="420"/>
      <c r="AM1369" s="422"/>
      <c r="AN1369" s="421"/>
      <c r="AO1369" s="421"/>
      <c r="AP1369" s="421"/>
      <c r="AQ1369" s="332"/>
      <c r="AR1369" s="332"/>
      <c r="AS1369" s="332"/>
      <c r="AT1369" s="332"/>
      <c r="AU1369" s="332"/>
      <c r="AV1369" s="332"/>
      <c r="AW1369" s="332"/>
      <c r="AX1369" s="332"/>
      <c r="AY1369" s="332"/>
      <c r="AZ1369" s="332"/>
    </row>
    <row r="1370" spans="1:52" s="61" customFormat="1" ht="15.75" hidden="1" customHeight="1" x14ac:dyDescent="0.25">
      <c r="A1370" s="281" t="str">
        <f>CONCATENATE(F1370,"-",C1370)</f>
        <v>393-010-052-01026</v>
      </c>
      <c r="B1370" s="287" t="str">
        <f>ТабТП[[#This Row],[Код ВЛ]]&amp;TRIM(ТабТП[[#This Row],[Наименование ТП]])</f>
        <v>393-010-052ТП В-46 2c Т-2 Нивенское АТО(АСУЭ не устанавливается)</v>
      </c>
      <c r="C1370" s="281" t="s">
        <v>1195</v>
      </c>
      <c r="D1370" s="477" t="s">
        <v>5203</v>
      </c>
      <c r="E1370" s="281" t="str">
        <f>INDEX(ТабЛЭП[],MATCH(ТабТП[Код ПС]&amp;TRIM(G1370),ТабЛЭП[Ключ],0),7)</f>
        <v>Y00002</v>
      </c>
      <c r="F1370" s="278" t="str">
        <f>INDEX(ТабЛЭП[],MATCH(ТабТП[Код ПС]&amp;TRIM(G1370),ТабЛЭП[Ключ],0),1)</f>
        <v>393-010-052</v>
      </c>
      <c r="G1370" s="413" t="s">
        <v>2561</v>
      </c>
      <c r="H1370" s="280" t="str">
        <f>INDEX(ТабПС[],MATCH(I1370,Подстанции,0),1)</f>
        <v>393-010</v>
      </c>
      <c r="I1370" s="412" t="s">
        <v>154</v>
      </c>
      <c r="J1370" s="420"/>
      <c r="K1370" s="420"/>
      <c r="L1370" s="420"/>
      <c r="M1370" s="420"/>
      <c r="N1370" s="420"/>
      <c r="O1370" s="420"/>
      <c r="P1370" s="420"/>
      <c r="Q1370" s="420"/>
      <c r="R1370" s="420"/>
      <c r="S1370" s="420"/>
      <c r="T1370" s="420"/>
      <c r="U1370" s="420"/>
      <c r="V1370" s="420"/>
      <c r="W1370" s="420"/>
      <c r="X1370" s="420"/>
      <c r="Y1370" s="420"/>
      <c r="Z1370" s="420"/>
      <c r="AA1370" s="420"/>
      <c r="AB1370" s="420"/>
      <c r="AC1370" s="420"/>
      <c r="AD1370" s="420"/>
      <c r="AE1370" s="420"/>
      <c r="AF1370" s="420"/>
      <c r="AG1370" s="420"/>
      <c r="AH1370" s="419"/>
      <c r="AI1370" s="420"/>
      <c r="AJ1370" s="420" t="s">
        <v>135</v>
      </c>
      <c r="AK1370" s="420"/>
      <c r="AL1370" s="420"/>
      <c r="AM1370" s="422"/>
      <c r="AN1370" s="421"/>
      <c r="AO1370" s="421"/>
      <c r="AP1370" s="421"/>
      <c r="AQ1370" s="332"/>
      <c r="AR1370" s="332"/>
      <c r="AS1370" s="332"/>
      <c r="AT1370" s="332"/>
      <c r="AU1370" s="332"/>
      <c r="AV1370" s="332"/>
      <c r="AW1370" s="332"/>
      <c r="AX1370" s="332"/>
      <c r="AY1370" s="332"/>
      <c r="AZ1370" s="332"/>
    </row>
    <row r="1371" spans="1:52" s="61" customFormat="1" ht="15.75" hidden="1" customHeight="1" x14ac:dyDescent="0.25">
      <c r="A1371" s="281" t="str">
        <f>CONCATENATE(F1371,"-",C1371)</f>
        <v>393-010-053-01027</v>
      </c>
      <c r="B1371" s="261" t="str">
        <f>ТабТП[[#This Row],[Код ВЛ]]&amp;TRIM(ТабТП[[#This Row],[Наименование ТП]])</f>
        <v>393-010-053ТП 203-01 п.Побережье</v>
      </c>
      <c r="C1371" s="281" t="s">
        <v>1196</v>
      </c>
      <c r="D1371" s="196" t="s">
        <v>4074</v>
      </c>
      <c r="E1371" s="281" t="str">
        <f>INDEX(ТабЛЭП[],MATCH(ТабТП[Код ПС]&amp;TRIM(G1371),ТабЛЭП[Ключ],0),7)</f>
        <v>Y00003</v>
      </c>
      <c r="F1371" s="278" t="str">
        <f>INDEX(ТабЛЭП[],MATCH(ТабТП[Код ПС]&amp;TRIM(G1371),ТабЛЭП[Ключ],0),1)</f>
        <v>393-010-053</v>
      </c>
      <c r="G1371" s="413" t="s">
        <v>172</v>
      </c>
      <c r="H1371" s="280" t="str">
        <f>INDEX(ТабПС[],MATCH(I1371,Подстанции,0),1)</f>
        <v>393-010</v>
      </c>
      <c r="I1371" s="203" t="s">
        <v>154</v>
      </c>
      <c r="J1371" s="328"/>
      <c r="K1371" s="328"/>
      <c r="L1371" s="328"/>
      <c r="M1371" s="328"/>
      <c r="N1371" s="328"/>
      <c r="O1371" s="328"/>
      <c r="P1371" s="328"/>
      <c r="Q1371" s="328"/>
      <c r="R1371" s="328"/>
      <c r="S1371" s="328"/>
      <c r="T1371" s="328"/>
      <c r="U1371" s="328"/>
      <c r="V1371" s="328"/>
      <c r="W1371" s="328"/>
      <c r="X1371" s="328"/>
      <c r="Y1371" s="328"/>
      <c r="Z1371" s="328"/>
      <c r="AA1371" s="328"/>
      <c r="AB1371" s="328"/>
      <c r="AC1371" s="328"/>
      <c r="AD1371" s="328"/>
      <c r="AE1371" s="328"/>
      <c r="AF1371" s="328"/>
      <c r="AG1371" s="328"/>
      <c r="AH1371" s="322"/>
      <c r="AI1371" s="328"/>
      <c r="AJ1371" s="420" t="s">
        <v>135</v>
      </c>
      <c r="AK1371" s="328"/>
      <c r="AL1371" s="328"/>
      <c r="AM1371" s="210"/>
      <c r="AN1371" s="263"/>
      <c r="AO1371" s="263"/>
      <c r="AP1371" s="263"/>
      <c r="AQ1371" s="323"/>
      <c r="AR1371" s="323"/>
      <c r="AS1371" s="323"/>
      <c r="AT1371" s="323"/>
      <c r="AU1371" s="323"/>
      <c r="AV1371" s="323"/>
      <c r="AW1371" s="323"/>
      <c r="AX1371" s="323"/>
      <c r="AY1371" s="323"/>
      <c r="AZ1371" s="323"/>
    </row>
    <row r="1372" spans="1:52" s="61" customFormat="1" ht="15.75" hidden="1" customHeight="1" x14ac:dyDescent="0.25">
      <c r="A1372" s="281" t="str">
        <f>CONCATENATE(F1372,"-",C1372)</f>
        <v>393-010-053-01028</v>
      </c>
      <c r="B1372" s="261" t="str">
        <f>ТабТП[[#This Row],[Код ВЛ]]&amp;TRIM(ТабТП[[#This Row],[Наименование ТП]])</f>
        <v>393-010-053ТП 203-02 пПобережье</v>
      </c>
      <c r="C1372" s="281" t="s">
        <v>1197</v>
      </c>
      <c r="D1372" s="196" t="s">
        <v>4075</v>
      </c>
      <c r="E1372" s="281" t="str">
        <f>INDEX(ТабЛЭП[],MATCH(ТабТП[Код ПС]&amp;TRIM(G1372),ТабЛЭП[Ключ],0),7)</f>
        <v>Y00003</v>
      </c>
      <c r="F1372" s="278" t="str">
        <f>INDEX(ТабЛЭП[],MATCH(ТабТП[Код ПС]&amp;TRIM(G1372),ТабЛЭП[Ключ],0),1)</f>
        <v>393-010-053</v>
      </c>
      <c r="G1372" s="413" t="s">
        <v>172</v>
      </c>
      <c r="H1372" s="280" t="str">
        <f>INDEX(ТабПС[],MATCH(I1372,Подстанции,0),1)</f>
        <v>393-010</v>
      </c>
      <c r="I1372" s="203" t="s">
        <v>154</v>
      </c>
      <c r="J1372" s="328"/>
      <c r="K1372" s="328"/>
      <c r="L1372" s="328"/>
      <c r="M1372" s="328"/>
      <c r="N1372" s="328"/>
      <c r="O1372" s="328"/>
      <c r="P1372" s="328"/>
      <c r="Q1372" s="328"/>
      <c r="R1372" s="328"/>
      <c r="S1372" s="328"/>
      <c r="T1372" s="328"/>
      <c r="U1372" s="328"/>
      <c r="V1372" s="328"/>
      <c r="W1372" s="328"/>
      <c r="X1372" s="328"/>
      <c r="Y1372" s="328"/>
      <c r="Z1372" s="328"/>
      <c r="AA1372" s="328"/>
      <c r="AB1372" s="328"/>
      <c r="AC1372" s="328"/>
      <c r="AD1372" s="328"/>
      <c r="AE1372" s="328"/>
      <c r="AF1372" s="328"/>
      <c r="AG1372" s="328"/>
      <c r="AH1372" s="322"/>
      <c r="AI1372" s="328"/>
      <c r="AJ1372" s="420" t="s">
        <v>135</v>
      </c>
      <c r="AK1372" s="328"/>
      <c r="AL1372" s="328"/>
      <c r="AM1372" s="210"/>
      <c r="AN1372" s="263"/>
      <c r="AO1372" s="263"/>
      <c r="AP1372" s="263"/>
      <c r="AQ1372" s="323"/>
      <c r="AR1372" s="323"/>
      <c r="AS1372" s="323"/>
      <c r="AT1372" s="323"/>
      <c r="AU1372" s="323"/>
      <c r="AV1372" s="323"/>
      <c r="AW1372" s="323"/>
      <c r="AX1372" s="323"/>
      <c r="AY1372" s="323"/>
      <c r="AZ1372" s="323"/>
    </row>
    <row r="1373" spans="1:52" s="61" customFormat="1" ht="15.75" hidden="1" customHeight="1" x14ac:dyDescent="0.25">
      <c r="A1373" s="281" t="str">
        <f>CONCATENATE(F1373,"-",C1373)</f>
        <v>393-010-053-01029</v>
      </c>
      <c r="B1373" s="261" t="str">
        <f>ТабТП[[#This Row],[Код ВЛ]]&amp;TRIM(ТабТП[[#This Row],[Наименование ТП]])</f>
        <v>393-010-053ТП 203-03 Т-1 Долгоруково</v>
      </c>
      <c r="C1373" s="281" t="s">
        <v>1198</v>
      </c>
      <c r="D1373" s="196" t="s">
        <v>4076</v>
      </c>
      <c r="E1373" s="281" t="str">
        <f>INDEX(ТабЛЭП[],MATCH(ТабТП[Код ПС]&amp;TRIM(G1373),ТабЛЭП[Ключ],0),7)</f>
        <v>Y00003</v>
      </c>
      <c r="F1373" s="278" t="str">
        <f>INDEX(ТабЛЭП[],MATCH(ТабТП[Код ПС]&amp;TRIM(G1373),ТабЛЭП[Ключ],0),1)</f>
        <v>393-010-053</v>
      </c>
      <c r="G1373" s="413" t="s">
        <v>172</v>
      </c>
      <c r="H1373" s="280" t="str">
        <f>INDEX(ТабПС[],MATCH(I1373,Подстанции,0),1)</f>
        <v>393-010</v>
      </c>
      <c r="I1373" s="203" t="s">
        <v>154</v>
      </c>
      <c r="J1373" s="328"/>
      <c r="K1373" s="328"/>
      <c r="L1373" s="328"/>
      <c r="M1373" s="328"/>
      <c r="N1373" s="328"/>
      <c r="O1373" s="328"/>
      <c r="P1373" s="328"/>
      <c r="Q1373" s="328"/>
      <c r="R1373" s="328"/>
      <c r="S1373" s="328"/>
      <c r="T1373" s="328"/>
      <c r="U1373" s="328"/>
      <c r="V1373" s="328"/>
      <c r="W1373" s="328"/>
      <c r="X1373" s="328"/>
      <c r="Y1373" s="328"/>
      <c r="Z1373" s="328"/>
      <c r="AA1373" s="328"/>
      <c r="AB1373" s="328"/>
      <c r="AC1373" s="328"/>
      <c r="AD1373" s="328"/>
      <c r="AE1373" s="328"/>
      <c r="AF1373" s="328"/>
      <c r="AG1373" s="328"/>
      <c r="AH1373" s="322"/>
      <c r="AI1373" s="328"/>
      <c r="AJ1373" s="420" t="s">
        <v>135</v>
      </c>
      <c r="AK1373" s="328"/>
      <c r="AL1373" s="328"/>
      <c r="AM1373" s="210"/>
      <c r="AN1373" s="263"/>
      <c r="AO1373" s="263"/>
      <c r="AP1373" s="263"/>
      <c r="AQ1373" s="323"/>
      <c r="AR1373" s="323"/>
      <c r="AS1373" s="323"/>
      <c r="AT1373" s="323"/>
      <c r="AU1373" s="323"/>
      <c r="AV1373" s="323"/>
      <c r="AW1373" s="323"/>
      <c r="AX1373" s="323"/>
      <c r="AY1373" s="323"/>
      <c r="AZ1373" s="323"/>
    </row>
    <row r="1374" spans="1:52" s="61" customFormat="1" ht="15.75" hidden="1" customHeight="1" x14ac:dyDescent="0.25">
      <c r="A1374" s="281" t="str">
        <f>CONCATENATE(F1374,"-",C1374)</f>
        <v>393-010-053-01030</v>
      </c>
      <c r="B1374" s="261" t="str">
        <f>ТабТП[[#This Row],[Код ВЛ]]&amp;TRIM(ТабТП[[#This Row],[Наименование ТП]])</f>
        <v>393-010-053ТП 203-04 Каменка</v>
      </c>
      <c r="C1374" s="281" t="s">
        <v>1199</v>
      </c>
      <c r="D1374" s="196" t="s">
        <v>4077</v>
      </c>
      <c r="E1374" s="281" t="str">
        <f>INDEX(ТабЛЭП[],MATCH(ТабТП[Код ПС]&amp;TRIM(G1374),ТабЛЭП[Ключ],0),7)</f>
        <v>Y00003</v>
      </c>
      <c r="F1374" s="278" t="str">
        <f>INDEX(ТабЛЭП[],MATCH(ТабТП[Код ПС]&amp;TRIM(G1374),ТабЛЭП[Ключ],0),1)</f>
        <v>393-010-053</v>
      </c>
      <c r="G1374" s="413" t="s">
        <v>172</v>
      </c>
      <c r="H1374" s="280" t="str">
        <f>INDEX(ТабПС[],MATCH(I1374,Подстанции,0),1)</f>
        <v>393-010</v>
      </c>
      <c r="I1374" s="203" t="s">
        <v>154</v>
      </c>
      <c r="J1374" s="328"/>
      <c r="K1374" s="328"/>
      <c r="L1374" s="328"/>
      <c r="M1374" s="328"/>
      <c r="N1374" s="328"/>
      <c r="O1374" s="328"/>
      <c r="P1374" s="328"/>
      <c r="Q1374" s="328"/>
      <c r="R1374" s="328"/>
      <c r="S1374" s="328"/>
      <c r="T1374" s="328"/>
      <c r="U1374" s="328"/>
      <c r="V1374" s="328"/>
      <c r="W1374" s="328"/>
      <c r="X1374" s="328"/>
      <c r="Y1374" s="328"/>
      <c r="Z1374" s="328"/>
      <c r="AA1374" s="328"/>
      <c r="AB1374" s="328"/>
      <c r="AC1374" s="328"/>
      <c r="AD1374" s="328"/>
      <c r="AE1374" s="328"/>
      <c r="AF1374" s="328"/>
      <c r="AG1374" s="328"/>
      <c r="AH1374" s="322"/>
      <c r="AI1374" s="328"/>
      <c r="AJ1374" s="420" t="s">
        <v>135</v>
      </c>
      <c r="AK1374" s="328"/>
      <c r="AL1374" s="328"/>
      <c r="AM1374" s="210"/>
      <c r="AN1374" s="263"/>
      <c r="AO1374" s="263"/>
      <c r="AP1374" s="263"/>
      <c r="AQ1374" s="323"/>
      <c r="AR1374" s="323"/>
      <c r="AS1374" s="323"/>
      <c r="AT1374" s="323"/>
      <c r="AU1374" s="323"/>
      <c r="AV1374" s="323"/>
      <c r="AW1374" s="323"/>
      <c r="AX1374" s="323"/>
      <c r="AY1374" s="323"/>
      <c r="AZ1374" s="323"/>
    </row>
    <row r="1375" spans="1:52" s="61" customFormat="1" ht="15.75" hidden="1" customHeight="1" x14ac:dyDescent="0.25">
      <c r="A1375" s="281" t="str">
        <f>CONCATENATE(F1375,"-",C1375)</f>
        <v>393-010-053-01031</v>
      </c>
      <c r="B1375" s="261" t="str">
        <f>ТабТП[[#This Row],[Код ВЛ]]&amp;TRIM(ТабТП[[#This Row],[Наименование ТП]])</f>
        <v>393-010-053ТП 203-05 Славское</v>
      </c>
      <c r="C1375" s="281" t="s">
        <v>1200</v>
      </c>
      <c r="D1375" s="196" t="s">
        <v>4078</v>
      </c>
      <c r="E1375" s="281" t="str">
        <f>INDEX(ТабЛЭП[],MATCH(ТабТП[Код ПС]&amp;TRIM(G1375),ТабЛЭП[Ключ],0),7)</f>
        <v>Y00003</v>
      </c>
      <c r="F1375" s="278" t="str">
        <f>INDEX(ТабЛЭП[],MATCH(ТабТП[Код ПС]&amp;TRIM(G1375),ТабЛЭП[Ключ],0),1)</f>
        <v>393-010-053</v>
      </c>
      <c r="G1375" s="413" t="s">
        <v>172</v>
      </c>
      <c r="H1375" s="280" t="str">
        <f>INDEX(ТабПС[],MATCH(I1375,Подстанции,0),1)</f>
        <v>393-010</v>
      </c>
      <c r="I1375" s="203" t="s">
        <v>154</v>
      </c>
      <c r="J1375" s="328"/>
      <c r="K1375" s="328"/>
      <c r="L1375" s="328"/>
      <c r="M1375" s="328"/>
      <c r="N1375" s="328"/>
      <c r="O1375" s="328"/>
      <c r="P1375" s="328"/>
      <c r="Q1375" s="328"/>
      <c r="R1375" s="328"/>
      <c r="S1375" s="328"/>
      <c r="T1375" s="328"/>
      <c r="U1375" s="328"/>
      <c r="V1375" s="328"/>
      <c r="W1375" s="328"/>
      <c r="X1375" s="328"/>
      <c r="Y1375" s="328"/>
      <c r="Z1375" s="328"/>
      <c r="AA1375" s="328"/>
      <c r="AB1375" s="328"/>
      <c r="AC1375" s="328"/>
      <c r="AD1375" s="328"/>
      <c r="AE1375" s="328"/>
      <c r="AF1375" s="328"/>
      <c r="AG1375" s="328"/>
      <c r="AH1375" s="322"/>
      <c r="AI1375" s="328"/>
      <c r="AJ1375" s="420" t="s">
        <v>135</v>
      </c>
      <c r="AK1375" s="328"/>
      <c r="AL1375" s="328"/>
      <c r="AM1375" s="210"/>
      <c r="AN1375" s="263"/>
      <c r="AO1375" s="263"/>
      <c r="AP1375" s="263"/>
      <c r="AQ1375" s="323"/>
      <c r="AR1375" s="323"/>
      <c r="AS1375" s="323"/>
      <c r="AT1375" s="323"/>
      <c r="AU1375" s="323"/>
      <c r="AV1375" s="323"/>
      <c r="AW1375" s="323"/>
      <c r="AX1375" s="323"/>
      <c r="AY1375" s="323"/>
      <c r="AZ1375" s="323"/>
    </row>
    <row r="1376" spans="1:52" s="61" customFormat="1" ht="15.75" hidden="1" customHeight="1" x14ac:dyDescent="0.25">
      <c r="A1376" s="281" t="str">
        <f>CONCATENATE(F1376,"-",C1376)</f>
        <v>393-010-053-01032</v>
      </c>
      <c r="B1376" s="261" t="str">
        <f>ТабТП[[#This Row],[Код ВЛ]]&amp;TRIM(ТабТП[[#This Row],[Наименование ТП]])</f>
        <v>393-010-053ТП 203-08 п Богатово</v>
      </c>
      <c r="C1376" s="281" t="s">
        <v>1201</v>
      </c>
      <c r="D1376" s="196" t="s">
        <v>4079</v>
      </c>
      <c r="E1376" s="281" t="str">
        <f>INDEX(ТабЛЭП[],MATCH(ТабТП[Код ПС]&amp;TRIM(G1376),ТабЛЭП[Ключ],0),7)</f>
        <v>Y00003</v>
      </c>
      <c r="F1376" s="278" t="str">
        <f>INDEX(ТабЛЭП[],MATCH(ТабТП[Код ПС]&amp;TRIM(G1376),ТабЛЭП[Ключ],0),1)</f>
        <v>393-010-053</v>
      </c>
      <c r="G1376" s="413" t="s">
        <v>172</v>
      </c>
      <c r="H1376" s="280" t="str">
        <f>INDEX(ТабПС[],MATCH(I1376,Подстанции,0),1)</f>
        <v>393-010</v>
      </c>
      <c r="I1376" s="203" t="s">
        <v>154</v>
      </c>
      <c r="J1376" s="328"/>
      <c r="K1376" s="328"/>
      <c r="L1376" s="328"/>
      <c r="M1376" s="328"/>
      <c r="N1376" s="328"/>
      <c r="O1376" s="328"/>
      <c r="P1376" s="328"/>
      <c r="Q1376" s="328"/>
      <c r="R1376" s="328"/>
      <c r="S1376" s="328"/>
      <c r="T1376" s="328"/>
      <c r="U1376" s="328"/>
      <c r="V1376" s="328"/>
      <c r="W1376" s="328"/>
      <c r="X1376" s="328"/>
      <c r="Y1376" s="328"/>
      <c r="Z1376" s="328"/>
      <c r="AA1376" s="328"/>
      <c r="AB1376" s="328"/>
      <c r="AC1376" s="328"/>
      <c r="AD1376" s="328"/>
      <c r="AE1376" s="328"/>
      <c r="AF1376" s="328"/>
      <c r="AG1376" s="328"/>
      <c r="AH1376" s="322"/>
      <c r="AI1376" s="328"/>
      <c r="AJ1376" s="420" t="s">
        <v>135</v>
      </c>
      <c r="AK1376" s="328"/>
      <c r="AL1376" s="328"/>
      <c r="AM1376" s="210"/>
      <c r="AN1376" s="263"/>
      <c r="AO1376" s="263"/>
      <c r="AP1376" s="263"/>
      <c r="AQ1376" s="323"/>
      <c r="AR1376" s="323"/>
      <c r="AS1376" s="323"/>
      <c r="AT1376" s="323"/>
      <c r="AU1376" s="323"/>
      <c r="AV1376" s="323"/>
      <c r="AW1376" s="323"/>
      <c r="AX1376" s="323"/>
      <c r="AY1376" s="323"/>
      <c r="AZ1376" s="323"/>
    </row>
    <row r="1377" spans="1:52" s="61" customFormat="1" ht="15.75" hidden="1" customHeight="1" x14ac:dyDescent="0.25">
      <c r="A1377" s="281" t="str">
        <f>CONCATENATE(F1377,"-",C1377)</f>
        <v>393-010-053-01033</v>
      </c>
      <c r="B1377" s="261" t="str">
        <f>ТабТП[[#This Row],[Код ВЛ]]&amp;TRIM(ТабТП[[#This Row],[Наименование ТП]])</f>
        <v>393-010-053ТП 203-10 пПограничное</v>
      </c>
      <c r="C1377" s="281" t="s">
        <v>1202</v>
      </c>
      <c r="D1377" s="196" t="s">
        <v>4080</v>
      </c>
      <c r="E1377" s="281" t="str">
        <f>INDEX(ТабЛЭП[],MATCH(ТабТП[Код ПС]&amp;TRIM(G1377),ТабЛЭП[Ключ],0),7)</f>
        <v>Y00003</v>
      </c>
      <c r="F1377" s="278" t="str">
        <f>INDEX(ТабЛЭП[],MATCH(ТабТП[Код ПС]&amp;TRIM(G1377),ТабЛЭП[Ключ],0),1)</f>
        <v>393-010-053</v>
      </c>
      <c r="G1377" s="413" t="s">
        <v>172</v>
      </c>
      <c r="H1377" s="280" t="str">
        <f>INDEX(ТабПС[],MATCH(I1377,Подстанции,0),1)</f>
        <v>393-010</v>
      </c>
      <c r="I1377" s="203" t="s">
        <v>154</v>
      </c>
      <c r="J1377" s="328"/>
      <c r="K1377" s="328"/>
      <c r="L1377" s="328"/>
      <c r="M1377" s="328"/>
      <c r="N1377" s="328"/>
      <c r="O1377" s="328"/>
      <c r="P1377" s="328"/>
      <c r="Q1377" s="328"/>
      <c r="R1377" s="328"/>
      <c r="S1377" s="328"/>
      <c r="T1377" s="328"/>
      <c r="U1377" s="328"/>
      <c r="V1377" s="328"/>
      <c r="W1377" s="328"/>
      <c r="X1377" s="328"/>
      <c r="Y1377" s="328"/>
      <c r="Z1377" s="328"/>
      <c r="AA1377" s="328"/>
      <c r="AB1377" s="328"/>
      <c r="AC1377" s="328"/>
      <c r="AD1377" s="328"/>
      <c r="AE1377" s="328"/>
      <c r="AF1377" s="328"/>
      <c r="AG1377" s="328"/>
      <c r="AH1377" s="322"/>
      <c r="AI1377" s="328"/>
      <c r="AJ1377" s="420" t="s">
        <v>135</v>
      </c>
      <c r="AK1377" s="328"/>
      <c r="AL1377" s="328"/>
      <c r="AM1377" s="210"/>
      <c r="AN1377" s="263"/>
      <c r="AO1377" s="263"/>
      <c r="AP1377" s="263"/>
      <c r="AQ1377" s="323"/>
      <c r="AR1377" s="323"/>
      <c r="AS1377" s="323"/>
      <c r="AT1377" s="323"/>
      <c r="AU1377" s="323"/>
      <c r="AV1377" s="323"/>
      <c r="AW1377" s="323"/>
      <c r="AX1377" s="323"/>
      <c r="AY1377" s="323"/>
      <c r="AZ1377" s="323"/>
    </row>
    <row r="1378" spans="1:52" s="61" customFormat="1" ht="15.75" hidden="1" customHeight="1" x14ac:dyDescent="0.25">
      <c r="A1378" s="281" t="str">
        <f>CONCATENATE(F1378,"-",C1378)</f>
        <v>393-010-053-01034</v>
      </c>
      <c r="B1378" s="261" t="str">
        <f>ТабТП[[#This Row],[Код ВЛ]]&amp;TRIM(ТабТП[[#This Row],[Наименование ТП]])</f>
        <v>393-010-053ТП 203-13 Славское</v>
      </c>
      <c r="C1378" s="281" t="s">
        <v>1203</v>
      </c>
      <c r="D1378" s="196" t="s">
        <v>4081</v>
      </c>
      <c r="E1378" s="281" t="str">
        <f>INDEX(ТабЛЭП[],MATCH(ТабТП[Код ПС]&amp;TRIM(G1378),ТабЛЭП[Ключ],0),7)</f>
        <v>Y00003</v>
      </c>
      <c r="F1378" s="278" t="str">
        <f>INDEX(ТабЛЭП[],MATCH(ТабТП[Код ПС]&amp;TRIM(G1378),ТабЛЭП[Ключ],0),1)</f>
        <v>393-010-053</v>
      </c>
      <c r="G1378" s="413" t="s">
        <v>172</v>
      </c>
      <c r="H1378" s="280" t="str">
        <f>INDEX(ТабПС[],MATCH(I1378,Подстанции,0),1)</f>
        <v>393-010</v>
      </c>
      <c r="I1378" s="203" t="s">
        <v>154</v>
      </c>
      <c r="J1378" s="328"/>
      <c r="K1378" s="328"/>
      <c r="L1378" s="328"/>
      <c r="M1378" s="328"/>
      <c r="N1378" s="328"/>
      <c r="O1378" s="328"/>
      <c r="P1378" s="328"/>
      <c r="Q1378" s="328"/>
      <c r="R1378" s="328"/>
      <c r="S1378" s="328"/>
      <c r="T1378" s="328"/>
      <c r="U1378" s="328"/>
      <c r="V1378" s="328"/>
      <c r="W1378" s="328"/>
      <c r="X1378" s="328"/>
      <c r="Y1378" s="328"/>
      <c r="Z1378" s="328"/>
      <c r="AA1378" s="328"/>
      <c r="AB1378" s="328"/>
      <c r="AC1378" s="328"/>
      <c r="AD1378" s="328"/>
      <c r="AE1378" s="328"/>
      <c r="AF1378" s="328"/>
      <c r="AG1378" s="328"/>
      <c r="AH1378" s="322"/>
      <c r="AI1378" s="328"/>
      <c r="AJ1378" s="330" t="s">
        <v>135</v>
      </c>
      <c r="AK1378" s="328"/>
      <c r="AL1378" s="328"/>
      <c r="AM1378" s="210"/>
      <c r="AN1378" s="263"/>
      <c r="AO1378" s="263"/>
      <c r="AP1378" s="263"/>
      <c r="AQ1378" s="323"/>
      <c r="AR1378" s="323"/>
      <c r="AS1378" s="323"/>
      <c r="AT1378" s="323"/>
      <c r="AU1378" s="323"/>
      <c r="AV1378" s="323"/>
      <c r="AW1378" s="323"/>
      <c r="AX1378" s="323"/>
      <c r="AY1378" s="323"/>
      <c r="AZ1378" s="323"/>
    </row>
    <row r="1379" spans="1:52" s="61" customFormat="1" ht="15.75" hidden="1" customHeight="1" x14ac:dyDescent="0.25">
      <c r="A1379" s="281" t="str">
        <f>CONCATENATE(F1379,"-",C1379)</f>
        <v>393-010-053-01035</v>
      </c>
      <c r="B1379" s="261" t="str">
        <f>ТабТП[[#This Row],[Код ВЛ]]&amp;TRIM(ТабТП[[#This Row],[Наименование ТП]])</f>
        <v>393-010-053ТП 203-14 Енино</v>
      </c>
      <c r="C1379" s="281" t="s">
        <v>1204</v>
      </c>
      <c r="D1379" s="196" t="s">
        <v>4082</v>
      </c>
      <c r="E1379" s="281" t="str">
        <f>INDEX(ТабЛЭП[],MATCH(ТабТП[Код ПС]&amp;TRIM(G1379),ТабЛЭП[Ключ],0),7)</f>
        <v>Y00003</v>
      </c>
      <c r="F1379" s="278" t="str">
        <f>INDEX(ТабЛЭП[],MATCH(ТабТП[Код ПС]&amp;TRIM(G1379),ТабЛЭП[Ключ],0),1)</f>
        <v>393-010-053</v>
      </c>
      <c r="G1379" s="413" t="s">
        <v>172</v>
      </c>
      <c r="H1379" s="280" t="str">
        <f>INDEX(ТабПС[],MATCH(I1379,Подстанции,0),1)</f>
        <v>393-010</v>
      </c>
      <c r="I1379" s="203" t="s">
        <v>154</v>
      </c>
      <c r="J1379" s="328"/>
      <c r="K1379" s="328"/>
      <c r="L1379" s="328"/>
      <c r="M1379" s="328"/>
      <c r="N1379" s="328"/>
      <c r="O1379" s="328"/>
      <c r="P1379" s="328"/>
      <c r="Q1379" s="328"/>
      <c r="R1379" s="328"/>
      <c r="S1379" s="328"/>
      <c r="T1379" s="328"/>
      <c r="U1379" s="328"/>
      <c r="V1379" s="328"/>
      <c r="W1379" s="328"/>
      <c r="X1379" s="328"/>
      <c r="Y1379" s="328"/>
      <c r="Z1379" s="328"/>
      <c r="AA1379" s="328"/>
      <c r="AB1379" s="328"/>
      <c r="AC1379" s="328"/>
      <c r="AD1379" s="328"/>
      <c r="AE1379" s="328"/>
      <c r="AF1379" s="328"/>
      <c r="AG1379" s="328"/>
      <c r="AH1379" s="322"/>
      <c r="AI1379" s="328"/>
      <c r="AJ1379" s="330" t="s">
        <v>135</v>
      </c>
      <c r="AK1379" s="328"/>
      <c r="AL1379" s="328"/>
      <c r="AM1379" s="210"/>
      <c r="AN1379" s="263"/>
      <c r="AO1379" s="263"/>
      <c r="AP1379" s="263"/>
      <c r="AQ1379" s="323"/>
      <c r="AR1379" s="323"/>
      <c r="AS1379" s="323"/>
      <c r="AT1379" s="323"/>
      <c r="AU1379" s="323"/>
      <c r="AV1379" s="323"/>
      <c r="AW1379" s="323"/>
      <c r="AX1379" s="323"/>
      <c r="AY1379" s="323"/>
      <c r="AZ1379" s="323"/>
    </row>
    <row r="1380" spans="1:52" s="61" customFormat="1" ht="15.75" hidden="1" customHeight="1" x14ac:dyDescent="0.25">
      <c r="A1380" s="281" t="str">
        <f>CONCATENATE(F1380,"-",C1380)</f>
        <v>393-010-053-01036</v>
      </c>
      <c r="B1380" s="261" t="str">
        <f>ТабТП[[#This Row],[Код ВЛ]]&amp;TRIM(ТабТП[[#This Row],[Наименование ТП]])</f>
        <v>393-010-053ТП 203-16 Славское</v>
      </c>
      <c r="C1380" s="281" t="s">
        <v>1205</v>
      </c>
      <c r="D1380" s="196" t="s">
        <v>4083</v>
      </c>
      <c r="E1380" s="281" t="str">
        <f>INDEX(ТабЛЭП[],MATCH(ТабТП[Код ПС]&amp;TRIM(G1380),ТабЛЭП[Ключ],0),7)</f>
        <v>Y00003</v>
      </c>
      <c r="F1380" s="278" t="str">
        <f>INDEX(ТабЛЭП[],MATCH(ТабТП[Код ПС]&amp;TRIM(G1380),ТабЛЭП[Ключ],0),1)</f>
        <v>393-010-053</v>
      </c>
      <c r="G1380" s="413" t="s">
        <v>172</v>
      </c>
      <c r="H1380" s="280" t="str">
        <f>INDEX(ТабПС[],MATCH(I1380,Подстанции,0),1)</f>
        <v>393-010</v>
      </c>
      <c r="I1380" s="203" t="s">
        <v>154</v>
      </c>
      <c r="J1380" s="328"/>
      <c r="K1380" s="328"/>
      <c r="L1380" s="328"/>
      <c r="M1380" s="328"/>
      <c r="N1380" s="328"/>
      <c r="O1380" s="328"/>
      <c r="P1380" s="328"/>
      <c r="Q1380" s="328"/>
      <c r="R1380" s="328"/>
      <c r="S1380" s="328"/>
      <c r="T1380" s="328"/>
      <c r="U1380" s="328"/>
      <c r="V1380" s="328"/>
      <c r="W1380" s="328"/>
      <c r="X1380" s="328"/>
      <c r="Y1380" s="328"/>
      <c r="Z1380" s="328"/>
      <c r="AA1380" s="328"/>
      <c r="AB1380" s="328"/>
      <c r="AC1380" s="328"/>
      <c r="AD1380" s="328"/>
      <c r="AE1380" s="328"/>
      <c r="AF1380" s="328"/>
      <c r="AG1380" s="328"/>
      <c r="AH1380" s="322"/>
      <c r="AI1380" s="328"/>
      <c r="AJ1380" s="420" t="s">
        <v>135</v>
      </c>
      <c r="AK1380" s="328"/>
      <c r="AL1380" s="328"/>
      <c r="AM1380" s="210"/>
      <c r="AN1380" s="263"/>
      <c r="AO1380" s="263"/>
      <c r="AP1380" s="263"/>
      <c r="AQ1380" s="323"/>
      <c r="AR1380" s="323"/>
      <c r="AS1380" s="323"/>
      <c r="AT1380" s="323"/>
      <c r="AU1380" s="323"/>
      <c r="AV1380" s="323"/>
      <c r="AW1380" s="323"/>
      <c r="AX1380" s="323"/>
      <c r="AY1380" s="323"/>
      <c r="AZ1380" s="323"/>
    </row>
    <row r="1381" spans="1:52" s="61" customFormat="1" ht="15.75" hidden="1" customHeight="1" x14ac:dyDescent="0.25">
      <c r="A1381" s="281" t="str">
        <f>CONCATENATE(F1381,"-",C1381)</f>
        <v>393-010-053-01037</v>
      </c>
      <c r="B1381" s="261" t="str">
        <f>ТабТП[[#This Row],[Код ВЛ]]&amp;TRIM(ТабТП[[#This Row],[Наименование ТП]])</f>
        <v>393-010-053"#искл. ТП 203-21 Т-1 аб. Причина: неизвестна"</v>
      </c>
      <c r="C1381" s="281" t="s">
        <v>1206</v>
      </c>
      <c r="D1381" s="435" t="s">
        <v>6132</v>
      </c>
      <c r="E1381" s="281" t="str">
        <f>INDEX(ТабЛЭП[],MATCH(ТабТП[Код ПС]&amp;TRIM(G1381),ТабЛЭП[Ключ],0),7)</f>
        <v>Y00003</v>
      </c>
      <c r="F1381" s="278" t="str">
        <f>INDEX(ТабЛЭП[],MATCH(ТабТП[Код ПС]&amp;TRIM(G1381),ТабЛЭП[Ключ],0),1)</f>
        <v>393-010-053</v>
      </c>
      <c r="G1381" s="413" t="s">
        <v>172</v>
      </c>
      <c r="H1381" s="280" t="str">
        <f>INDEX(ТабПС[],MATCH(I1381,Подстанции,0),1)</f>
        <v>393-010</v>
      </c>
      <c r="I1381" s="203" t="s">
        <v>154</v>
      </c>
      <c r="J1381" s="328"/>
      <c r="K1381" s="328"/>
      <c r="L1381" s="328"/>
      <c r="M1381" s="328"/>
      <c r="N1381" s="328"/>
      <c r="O1381" s="328"/>
      <c r="P1381" s="328"/>
      <c r="Q1381" s="328"/>
      <c r="R1381" s="328"/>
      <c r="S1381" s="328"/>
      <c r="T1381" s="328"/>
      <c r="U1381" s="328"/>
      <c r="V1381" s="328"/>
      <c r="W1381" s="328"/>
      <c r="X1381" s="328"/>
      <c r="Y1381" s="328"/>
      <c r="Z1381" s="328"/>
      <c r="AA1381" s="328"/>
      <c r="AB1381" s="328"/>
      <c r="AC1381" s="328"/>
      <c r="AD1381" s="328"/>
      <c r="AE1381" s="328"/>
      <c r="AF1381" s="328"/>
      <c r="AG1381" s="328"/>
      <c r="AH1381" s="322"/>
      <c r="AI1381" s="328"/>
      <c r="AJ1381" s="420" t="s">
        <v>135</v>
      </c>
      <c r="AK1381" s="328"/>
      <c r="AL1381" s="328"/>
      <c r="AM1381" s="210"/>
      <c r="AN1381" s="263"/>
      <c r="AO1381" s="263"/>
      <c r="AP1381" s="263"/>
      <c r="AQ1381" s="323"/>
      <c r="AR1381" s="323"/>
      <c r="AS1381" s="323"/>
      <c r="AT1381" s="323"/>
      <c r="AU1381" s="323"/>
      <c r="AV1381" s="323"/>
      <c r="AW1381" s="323"/>
      <c r="AX1381" s="323"/>
      <c r="AY1381" s="323"/>
      <c r="AZ1381" s="323"/>
    </row>
    <row r="1382" spans="1:52" s="61" customFormat="1" ht="15.75" hidden="1" customHeight="1" x14ac:dyDescent="0.25">
      <c r="A1382" s="281" t="str">
        <f>CONCATENATE(F1382,"-",C1382)</f>
        <v>393-010-053-01038</v>
      </c>
      <c r="B1382" s="261" t="str">
        <f>ТабТП[[#This Row],[Код ВЛ]]&amp;TRIM(ТабТП[[#This Row],[Наименование ТП]])</f>
        <v>393-010-053"#искл. ТП 203-21 Т-2 аб. Причина: неизвестна"</v>
      </c>
      <c r="C1382" s="281" t="s">
        <v>1207</v>
      </c>
      <c r="D1382" s="435" t="s">
        <v>6133</v>
      </c>
      <c r="E1382" s="281" t="str">
        <f>INDEX(ТабЛЭП[],MATCH(ТабТП[Код ПС]&amp;TRIM(G1382),ТабЛЭП[Ключ],0),7)</f>
        <v>Y00003</v>
      </c>
      <c r="F1382" s="278" t="str">
        <f>INDEX(ТабЛЭП[],MATCH(ТабТП[Код ПС]&amp;TRIM(G1382),ТабЛЭП[Ключ],0),1)</f>
        <v>393-010-053</v>
      </c>
      <c r="G1382" s="413" t="s">
        <v>172</v>
      </c>
      <c r="H1382" s="280" t="str">
        <f>INDEX(ТабПС[],MATCH(I1382,Подстанции,0),1)</f>
        <v>393-010</v>
      </c>
      <c r="I1382" s="203" t="s">
        <v>154</v>
      </c>
      <c r="J1382" s="328"/>
      <c r="K1382" s="328"/>
      <c r="L1382" s="328"/>
      <c r="M1382" s="328"/>
      <c r="N1382" s="328"/>
      <c r="O1382" s="328"/>
      <c r="P1382" s="328"/>
      <c r="Q1382" s="328"/>
      <c r="R1382" s="328"/>
      <c r="S1382" s="328"/>
      <c r="T1382" s="328"/>
      <c r="U1382" s="328"/>
      <c r="V1382" s="328"/>
      <c r="W1382" s="328"/>
      <c r="X1382" s="328"/>
      <c r="Y1382" s="328"/>
      <c r="Z1382" s="328"/>
      <c r="AA1382" s="328"/>
      <c r="AB1382" s="328"/>
      <c r="AC1382" s="328"/>
      <c r="AD1382" s="328"/>
      <c r="AE1382" s="328"/>
      <c r="AF1382" s="328"/>
      <c r="AG1382" s="328"/>
      <c r="AH1382" s="322"/>
      <c r="AI1382" s="328"/>
      <c r="AJ1382" s="420" t="s">
        <v>135</v>
      </c>
      <c r="AK1382" s="328"/>
      <c r="AL1382" s="328"/>
      <c r="AM1382" s="210"/>
      <c r="AN1382" s="263"/>
      <c r="AO1382" s="263"/>
      <c r="AP1382" s="263"/>
      <c r="AQ1382" s="323"/>
      <c r="AR1382" s="323"/>
      <c r="AS1382" s="323"/>
      <c r="AT1382" s="323"/>
      <c r="AU1382" s="323"/>
      <c r="AV1382" s="323"/>
      <c r="AW1382" s="323"/>
      <c r="AX1382" s="323"/>
      <c r="AY1382" s="323"/>
      <c r="AZ1382" s="323"/>
    </row>
    <row r="1383" spans="1:52" s="61" customFormat="1" ht="15.75" hidden="1" customHeight="1" x14ac:dyDescent="0.25">
      <c r="A1383" s="281" t="str">
        <f>CONCATENATE(F1383,"-",C1383)</f>
        <v>393-010-053-01039</v>
      </c>
      <c r="B1383" s="261" t="str">
        <f>ТабТП[[#This Row],[Код ВЛ]]&amp;TRIM(ТабТП[[#This Row],[Наименование ТП]])</f>
        <v>393-010-053"#искл. ТП 203-22 Чапаев ОАО Мегафон Причина: неизвестна"</v>
      </c>
      <c r="C1383" s="281" t="s">
        <v>1208</v>
      </c>
      <c r="D1383" s="435" t="s">
        <v>6134</v>
      </c>
      <c r="E1383" s="281" t="str">
        <f>INDEX(ТабЛЭП[],MATCH(ТабТП[Код ПС]&amp;TRIM(G1383),ТабЛЭП[Ключ],0),7)</f>
        <v>Y00003</v>
      </c>
      <c r="F1383" s="278" t="str">
        <f>INDEX(ТабЛЭП[],MATCH(ТабТП[Код ПС]&amp;TRIM(G1383),ТабЛЭП[Ключ],0),1)</f>
        <v>393-010-053</v>
      </c>
      <c r="G1383" s="413" t="s">
        <v>172</v>
      </c>
      <c r="H1383" s="280" t="str">
        <f>INDEX(ТабПС[],MATCH(I1383,Подстанции,0),1)</f>
        <v>393-010</v>
      </c>
      <c r="I1383" s="203" t="s">
        <v>154</v>
      </c>
      <c r="J1383" s="328"/>
      <c r="K1383" s="328"/>
      <c r="L1383" s="328"/>
      <c r="M1383" s="328"/>
      <c r="N1383" s="328"/>
      <c r="O1383" s="328"/>
      <c r="P1383" s="328"/>
      <c r="Q1383" s="328"/>
      <c r="R1383" s="328"/>
      <c r="S1383" s="328"/>
      <c r="T1383" s="328"/>
      <c r="U1383" s="328"/>
      <c r="V1383" s="328"/>
      <c r="W1383" s="328"/>
      <c r="X1383" s="328"/>
      <c r="Y1383" s="328"/>
      <c r="Z1383" s="328"/>
      <c r="AA1383" s="328"/>
      <c r="AB1383" s="328"/>
      <c r="AC1383" s="328"/>
      <c r="AD1383" s="328"/>
      <c r="AE1383" s="328"/>
      <c r="AF1383" s="328"/>
      <c r="AG1383" s="328"/>
      <c r="AH1383" s="322"/>
      <c r="AI1383" s="328"/>
      <c r="AJ1383" s="330" t="s">
        <v>135</v>
      </c>
      <c r="AK1383" s="328"/>
      <c r="AL1383" s="328"/>
      <c r="AM1383" s="210"/>
      <c r="AN1383" s="263"/>
      <c r="AO1383" s="263"/>
      <c r="AP1383" s="263"/>
      <c r="AQ1383" s="323"/>
      <c r="AR1383" s="323"/>
      <c r="AS1383" s="323"/>
      <c r="AT1383" s="323"/>
      <c r="AU1383" s="323"/>
      <c r="AV1383" s="323"/>
      <c r="AW1383" s="323"/>
      <c r="AX1383" s="323"/>
      <c r="AY1383" s="323"/>
      <c r="AZ1383" s="323"/>
    </row>
    <row r="1384" spans="1:52" s="61" customFormat="1" ht="15.75" hidden="1" customHeight="1" x14ac:dyDescent="0.25">
      <c r="A1384" s="281" t="str">
        <f>CONCATENATE(F1384,"-",C1384)</f>
        <v>393-010-053-01040</v>
      </c>
      <c r="B1384" s="261" t="str">
        <f>ТабТП[[#This Row],[Код ВЛ]]&amp;TRIM(ТабТП[[#This Row],[Наименование ТП]])</f>
        <v>393-010-053ТП В-42</v>
      </c>
      <c r="C1384" s="281" t="s">
        <v>1209</v>
      </c>
      <c r="D1384" s="196" t="s">
        <v>3399</v>
      </c>
      <c r="E1384" s="281" t="str">
        <f>INDEX(ТабЛЭП[],MATCH(ТабТП[Код ПС]&amp;TRIM(G1384),ТабЛЭП[Ключ],0),7)</f>
        <v>Y00003</v>
      </c>
      <c r="F1384" s="278" t="str">
        <f>INDEX(ТабЛЭП[],MATCH(ТабТП[Код ПС]&amp;TRIM(G1384),ТабЛЭП[Ключ],0),1)</f>
        <v>393-010-053</v>
      </c>
      <c r="G1384" s="413" t="s">
        <v>172</v>
      </c>
      <c r="H1384" s="280" t="str">
        <f>INDEX(ТабПС[],MATCH(I1384,Подстанции,0),1)</f>
        <v>393-010</v>
      </c>
      <c r="I1384" s="203" t="s">
        <v>154</v>
      </c>
      <c r="J1384" s="328"/>
      <c r="K1384" s="328"/>
      <c r="L1384" s="328"/>
      <c r="M1384" s="328"/>
      <c r="N1384" s="328"/>
      <c r="O1384" s="328"/>
      <c r="P1384" s="328"/>
      <c r="Q1384" s="328"/>
      <c r="R1384" s="328"/>
      <c r="S1384" s="328"/>
      <c r="T1384" s="328"/>
      <c r="U1384" s="328"/>
      <c r="V1384" s="328"/>
      <c r="W1384" s="328"/>
      <c r="X1384" s="328"/>
      <c r="Y1384" s="328"/>
      <c r="Z1384" s="328"/>
      <c r="AA1384" s="328"/>
      <c r="AB1384" s="328"/>
      <c r="AC1384" s="328"/>
      <c r="AD1384" s="328"/>
      <c r="AE1384" s="328"/>
      <c r="AF1384" s="328"/>
      <c r="AG1384" s="328"/>
      <c r="AH1384" s="322"/>
      <c r="AI1384" s="328"/>
      <c r="AJ1384" s="420" t="s">
        <v>135</v>
      </c>
      <c r="AK1384" s="328"/>
      <c r="AL1384" s="328"/>
      <c r="AM1384" s="210"/>
      <c r="AN1384" s="263"/>
      <c r="AO1384" s="263"/>
      <c r="AP1384" s="263"/>
      <c r="AQ1384" s="323"/>
      <c r="AR1384" s="323"/>
      <c r="AS1384" s="323"/>
      <c r="AT1384" s="323"/>
      <c r="AU1384" s="323"/>
      <c r="AV1384" s="323"/>
      <c r="AW1384" s="323"/>
      <c r="AX1384" s="323"/>
      <c r="AY1384" s="323"/>
      <c r="AZ1384" s="323"/>
    </row>
    <row r="1385" spans="1:52" s="61" customFormat="1" ht="15.75" hidden="1" customHeight="1" x14ac:dyDescent="0.25">
      <c r="A1385" s="281" t="str">
        <f>CONCATENATE(F1385,"-",C1385)</f>
        <v>393-010-053-01041</v>
      </c>
      <c r="B1385" s="261" t="str">
        <f>ТабТП[[#This Row],[Код ВЛ]]&amp;TRIM(ТабТП[[#This Row],[Наименование ТП]])</f>
        <v>393-010-053"#искл. ТП В-42 Т-1 причина: требование БЛИК"</v>
      </c>
      <c r="C1385" s="281" t="s">
        <v>1210</v>
      </c>
      <c r="D1385" s="435" t="s">
        <v>6130</v>
      </c>
      <c r="E1385" s="281" t="str">
        <f>INDEX(ТабЛЭП[],MATCH(ТабТП[Код ПС]&amp;TRIM(G1385),ТабЛЭП[Ключ],0),7)</f>
        <v>Y00003</v>
      </c>
      <c r="F1385" s="278" t="str">
        <f>INDEX(ТабЛЭП[],MATCH(ТабТП[Код ПС]&amp;TRIM(G1385),ТабЛЭП[Ключ],0),1)</f>
        <v>393-010-053</v>
      </c>
      <c r="G1385" s="413" t="s">
        <v>172</v>
      </c>
      <c r="H1385" s="280" t="str">
        <f>INDEX(ТабПС[],MATCH(I1385,Подстанции,0),1)</f>
        <v>393-010</v>
      </c>
      <c r="I1385" s="203" t="s">
        <v>154</v>
      </c>
      <c r="J1385" s="328"/>
      <c r="K1385" s="328"/>
      <c r="L1385" s="328"/>
      <c r="M1385" s="328"/>
      <c r="N1385" s="328"/>
      <c r="O1385" s="328"/>
      <c r="P1385" s="328"/>
      <c r="Q1385" s="328"/>
      <c r="R1385" s="328"/>
      <c r="S1385" s="328"/>
      <c r="T1385" s="328"/>
      <c r="U1385" s="328"/>
      <c r="V1385" s="328"/>
      <c r="W1385" s="328"/>
      <c r="X1385" s="328"/>
      <c r="Y1385" s="328" t="s">
        <v>2218</v>
      </c>
      <c r="Z1385" s="328"/>
      <c r="AA1385" s="328"/>
      <c r="AB1385" s="328"/>
      <c r="AC1385" s="328"/>
      <c r="AD1385" s="328"/>
      <c r="AE1385" s="328"/>
      <c r="AF1385" s="328"/>
      <c r="AG1385" s="328"/>
      <c r="AH1385" s="322"/>
      <c r="AI1385" s="328"/>
      <c r="AJ1385" s="420" t="s">
        <v>135</v>
      </c>
      <c r="AK1385" s="328"/>
      <c r="AL1385" s="328"/>
      <c r="AM1385" s="210"/>
      <c r="AN1385" s="263"/>
      <c r="AO1385" s="263"/>
      <c r="AP1385" s="263"/>
      <c r="AQ1385" s="323"/>
      <c r="AR1385" s="323"/>
      <c r="AS1385" s="323"/>
      <c r="AT1385" s="323"/>
      <c r="AU1385" s="323"/>
      <c r="AV1385" s="323"/>
      <c r="AW1385" s="323"/>
      <c r="AX1385" s="323"/>
      <c r="AY1385" s="323"/>
      <c r="AZ1385" s="323"/>
    </row>
    <row r="1386" spans="1:52" s="61" customFormat="1" ht="15.75" hidden="1" customHeight="1" x14ac:dyDescent="0.25">
      <c r="A1386" s="281" t="str">
        <f>CONCATENATE(F1386,"-",C1386)</f>
        <v>393-010-053-01042</v>
      </c>
      <c r="B1386" s="261" t="str">
        <f>ТабТП[[#This Row],[Код ВЛ]]&amp;TRIM(ТабТП[[#This Row],[Наименование ТП]])</f>
        <v>393-010-053"#искл. ТП В-42 Т-2 причина: требование БЛИК"</v>
      </c>
      <c r="C1386" s="281" t="s">
        <v>1211</v>
      </c>
      <c r="D1386" s="435" t="s">
        <v>6131</v>
      </c>
      <c r="E1386" s="281" t="str">
        <f>INDEX(ТабЛЭП[],MATCH(ТабТП[Код ПС]&amp;TRIM(G1386),ТабЛЭП[Ключ],0),7)</f>
        <v>Y00003</v>
      </c>
      <c r="F1386" s="278" t="str">
        <f>INDEX(ТабЛЭП[],MATCH(ТабТП[Код ПС]&amp;TRIM(G1386),ТабЛЭП[Ключ],0),1)</f>
        <v>393-010-053</v>
      </c>
      <c r="G1386" s="413" t="s">
        <v>172</v>
      </c>
      <c r="H1386" s="280" t="str">
        <f>INDEX(ТабПС[],MATCH(I1386,Подстанции,0),1)</f>
        <v>393-010</v>
      </c>
      <c r="I1386" s="203" t="s">
        <v>154</v>
      </c>
      <c r="J1386" s="328"/>
      <c r="K1386" s="328"/>
      <c r="L1386" s="328"/>
      <c r="M1386" s="328"/>
      <c r="N1386" s="328"/>
      <c r="O1386" s="328"/>
      <c r="P1386" s="328"/>
      <c r="Q1386" s="328"/>
      <c r="R1386" s="328"/>
      <c r="S1386" s="328"/>
      <c r="T1386" s="328"/>
      <c r="U1386" s="328"/>
      <c r="V1386" s="328"/>
      <c r="W1386" s="328"/>
      <c r="X1386" s="328"/>
      <c r="Y1386" s="328" t="s">
        <v>2218</v>
      </c>
      <c r="Z1386" s="328"/>
      <c r="AA1386" s="328"/>
      <c r="AB1386" s="328"/>
      <c r="AC1386" s="328"/>
      <c r="AD1386" s="328"/>
      <c r="AE1386" s="328"/>
      <c r="AF1386" s="328"/>
      <c r="AG1386" s="328"/>
      <c r="AH1386" s="322"/>
      <c r="AI1386" s="328"/>
      <c r="AJ1386" s="420" t="s">
        <v>135</v>
      </c>
      <c r="AK1386" s="328"/>
      <c r="AL1386" s="328"/>
      <c r="AM1386" s="210"/>
      <c r="AN1386" s="263"/>
      <c r="AO1386" s="263"/>
      <c r="AP1386" s="263"/>
      <c r="AQ1386" s="323"/>
      <c r="AR1386" s="323"/>
      <c r="AS1386" s="323"/>
      <c r="AT1386" s="323"/>
      <c r="AU1386" s="323"/>
      <c r="AV1386" s="323"/>
      <c r="AW1386" s="323"/>
      <c r="AX1386" s="323"/>
      <c r="AY1386" s="323"/>
      <c r="AZ1386" s="323"/>
    </row>
    <row r="1387" spans="1:52" s="61" customFormat="1" ht="15.75" hidden="1" customHeight="1" x14ac:dyDescent="0.25">
      <c r="A1387" s="197" t="str">
        <f>CONCATENATE(F1387,"-",C1387)</f>
        <v>393-010-053-02360</v>
      </c>
      <c r="B1387" s="490" t="str">
        <f>ТабТП[[#This Row],[Код ВЛ]]&amp;TRIM(ТабТП[[#This Row],[Наименование ТП]])</f>
        <v>393-010-053ТП 203-11</v>
      </c>
      <c r="C1387" s="496" t="s">
        <v>6137</v>
      </c>
      <c r="D1387" s="185" t="s">
        <v>6135</v>
      </c>
      <c r="E1387" s="206" t="str">
        <f>INDEX(ТабЛЭП[],MATCH(ТабТП[Код ПС]&amp;TRIM(G1387),ТабЛЭП[Ключ],0),7)</f>
        <v>Y00003</v>
      </c>
      <c r="F1387" s="214" t="str">
        <f>INDEX(ТабЛЭП[],MATCH(ТабТП[Код ПС]&amp;TRIM(G1387),ТабЛЭП[Ключ],0),1)</f>
        <v>393-010-053</v>
      </c>
      <c r="G1387" s="290" t="s">
        <v>172</v>
      </c>
      <c r="H1387" s="280" t="str">
        <f>INDEX(ТабПС[],MATCH(I1387,Подстанции,0),1)</f>
        <v>393-010</v>
      </c>
      <c r="I1387" s="447" t="s">
        <v>154</v>
      </c>
      <c r="J1387" s="420"/>
      <c r="K1387" s="420"/>
      <c r="L1387" s="420"/>
      <c r="M1387" s="420"/>
      <c r="N1387" s="420"/>
      <c r="O1387" s="420"/>
      <c r="P1387" s="420"/>
      <c r="Q1387" s="420"/>
      <c r="R1387" s="420"/>
      <c r="S1387" s="420"/>
      <c r="T1387" s="420"/>
      <c r="U1387" s="420"/>
      <c r="V1387" s="420"/>
      <c r="W1387" s="420"/>
      <c r="X1387" s="420"/>
      <c r="Y1387" s="420"/>
      <c r="Z1387" s="420"/>
      <c r="AA1387" s="420"/>
      <c r="AB1387" s="420"/>
      <c r="AC1387" s="420"/>
      <c r="AD1387" s="420"/>
      <c r="AE1387" s="420"/>
      <c r="AF1387" s="420"/>
      <c r="AG1387" s="420"/>
      <c r="AH1387" s="419"/>
      <c r="AI1387" s="419"/>
      <c r="AJ1387" s="420"/>
      <c r="AK1387" s="420"/>
      <c r="AL1387" s="420"/>
      <c r="AM1387" s="420"/>
      <c r="AN1387" s="421"/>
      <c r="AO1387" s="421"/>
      <c r="AP1387" s="421"/>
      <c r="AQ1387" s="332"/>
      <c r="AR1387" s="332"/>
      <c r="AS1387" s="332"/>
      <c r="AT1387" s="332"/>
      <c r="AU1387" s="332"/>
      <c r="AV1387" s="332"/>
      <c r="AW1387" s="332"/>
      <c r="AX1387" s="332"/>
      <c r="AY1387" s="332"/>
      <c r="AZ1387" s="332"/>
    </row>
    <row r="1388" spans="1:52" s="61" customFormat="1" ht="15.75" hidden="1" customHeight="1" x14ac:dyDescent="0.25">
      <c r="A1388" s="197" t="str">
        <f>CONCATENATE(F1388,"-",C1388)</f>
        <v>393-010-053-02361</v>
      </c>
      <c r="B1388" s="490" t="str">
        <f>ТабТП[[#This Row],[Код ВЛ]]&amp;TRIM(ТабТП[[#This Row],[Наименование ТП]])</f>
        <v>393-010-053ТП 203-23</v>
      </c>
      <c r="C1388" s="496" t="s">
        <v>6138</v>
      </c>
      <c r="D1388" s="185" t="s">
        <v>6136</v>
      </c>
      <c r="E1388" s="206" t="str">
        <f>INDEX(ТабЛЭП[],MATCH(ТабТП[Код ПС]&amp;TRIM(G1388),ТабЛЭП[Ключ],0),7)</f>
        <v>Y00003</v>
      </c>
      <c r="F1388" s="214" t="str">
        <f>INDEX(ТабЛЭП[],MATCH(ТабТП[Код ПС]&amp;TRIM(G1388),ТабЛЭП[Ключ],0),1)</f>
        <v>393-010-053</v>
      </c>
      <c r="G1388" s="290" t="s">
        <v>172</v>
      </c>
      <c r="H1388" s="280" t="str">
        <f>INDEX(ТабПС[],MATCH(I1388,Подстанции,0),1)</f>
        <v>393-010</v>
      </c>
      <c r="I1388" s="447" t="s">
        <v>154</v>
      </c>
      <c r="J1388" s="420"/>
      <c r="K1388" s="420"/>
      <c r="L1388" s="420"/>
      <c r="M1388" s="420"/>
      <c r="N1388" s="420"/>
      <c r="O1388" s="420"/>
      <c r="P1388" s="420"/>
      <c r="Q1388" s="420"/>
      <c r="R1388" s="420"/>
      <c r="S1388" s="420"/>
      <c r="T1388" s="420"/>
      <c r="U1388" s="420"/>
      <c r="V1388" s="420"/>
      <c r="W1388" s="420"/>
      <c r="X1388" s="420"/>
      <c r="Y1388" s="420"/>
      <c r="Z1388" s="420"/>
      <c r="AA1388" s="420"/>
      <c r="AB1388" s="420"/>
      <c r="AC1388" s="420"/>
      <c r="AD1388" s="420"/>
      <c r="AE1388" s="420"/>
      <c r="AF1388" s="420"/>
      <c r="AG1388" s="420"/>
      <c r="AH1388" s="419"/>
      <c r="AI1388" s="419"/>
      <c r="AJ1388" s="420"/>
      <c r="AK1388" s="420"/>
      <c r="AL1388" s="420"/>
      <c r="AM1388" s="420"/>
      <c r="AN1388" s="421"/>
      <c r="AO1388" s="421"/>
      <c r="AP1388" s="421"/>
      <c r="AQ1388" s="332"/>
      <c r="AR1388" s="332"/>
      <c r="AS1388" s="332"/>
      <c r="AT1388" s="332"/>
      <c r="AU1388" s="332"/>
      <c r="AV1388" s="332"/>
      <c r="AW1388" s="332"/>
      <c r="AX1388" s="332"/>
      <c r="AY1388" s="332"/>
      <c r="AZ1388" s="332"/>
    </row>
    <row r="1389" spans="1:52" s="61" customFormat="1" ht="15.75" hidden="1" customHeight="1" x14ac:dyDescent="0.25">
      <c r="A1389" s="281" t="str">
        <f>CONCATENATE(F1389,"-",C1389)</f>
        <v>393-010-054-01043</v>
      </c>
      <c r="B1389" s="261" t="str">
        <f>ТабТП[[#This Row],[Код ВЛ]]&amp;TRIM(ТабТП[[#This Row],[Наименование ТП]])</f>
        <v>393-010-054ТП 206-01 Загородное</v>
      </c>
      <c r="C1389" s="281" t="s">
        <v>1212</v>
      </c>
      <c r="D1389" s="196" t="s">
        <v>4084</v>
      </c>
      <c r="E1389" s="281" t="str">
        <f>INDEX(ТабЛЭП[],MATCH(ТабТП[Код ПС]&amp;TRIM(G1389),ТабЛЭП[Ключ],0),7)</f>
        <v>Y00004</v>
      </c>
      <c r="F1389" s="278" t="str">
        <f>INDEX(ТабЛЭП[],MATCH(ТабТП[Код ПС]&amp;TRIM(G1389),ТабЛЭП[Ключ],0),1)</f>
        <v>393-010-054</v>
      </c>
      <c r="G1389" s="413" t="s">
        <v>175</v>
      </c>
      <c r="H1389" s="280" t="str">
        <f>INDEX(ТабПС[],MATCH(I1389,Подстанции,0),1)</f>
        <v>393-010</v>
      </c>
      <c r="I1389" s="412" t="s">
        <v>154</v>
      </c>
      <c r="J1389" s="420" t="s">
        <v>2343</v>
      </c>
      <c r="K1389" s="420" t="s">
        <v>2221</v>
      </c>
      <c r="L1389" s="328"/>
      <c r="M1389" s="420" t="s">
        <v>2234</v>
      </c>
      <c r="N1389" s="420" t="s">
        <v>2247</v>
      </c>
      <c r="O1389" s="328"/>
      <c r="P1389" s="420"/>
      <c r="Q1389" s="420"/>
      <c r="R1389" s="420"/>
      <c r="S1389" s="328"/>
      <c r="T1389" s="420" t="s">
        <v>2253</v>
      </c>
      <c r="U1389" s="420" t="s">
        <v>2262</v>
      </c>
      <c r="V1389" s="420">
        <v>300</v>
      </c>
      <c r="W1389" s="420" t="s">
        <v>2292</v>
      </c>
      <c r="X1389" s="420" t="s">
        <v>2295</v>
      </c>
      <c r="Y1389" s="420" t="s">
        <v>2218</v>
      </c>
      <c r="Z1389" s="420" t="s">
        <v>5955</v>
      </c>
      <c r="AA1389" s="420" t="s">
        <v>5964</v>
      </c>
      <c r="AB1389" s="328"/>
      <c r="AC1389" s="420" t="s">
        <v>2218</v>
      </c>
      <c r="AD1389" s="328"/>
      <c r="AE1389" s="328"/>
      <c r="AF1389" s="328"/>
      <c r="AG1389" s="328"/>
      <c r="AH1389" s="420" t="s">
        <v>0</v>
      </c>
      <c r="AI1389" s="328"/>
      <c r="AJ1389" s="330" t="s">
        <v>135</v>
      </c>
      <c r="AK1389" s="328"/>
      <c r="AL1389" s="328"/>
      <c r="AM1389" s="422" t="s">
        <v>5199</v>
      </c>
      <c r="AN1389" s="438" t="s">
        <v>6002</v>
      </c>
      <c r="AO1389" s="440" t="s">
        <v>6003</v>
      </c>
      <c r="AP1389" s="441">
        <v>42356</v>
      </c>
      <c r="AQ1389" s="424" t="s">
        <v>2300</v>
      </c>
      <c r="AR1389" s="424">
        <v>4</v>
      </c>
      <c r="AS1389" s="424" t="s">
        <v>2306</v>
      </c>
      <c r="AT1389" s="424" t="s">
        <v>6016</v>
      </c>
      <c r="AU1389" s="424" t="s">
        <v>6017</v>
      </c>
      <c r="AV1389" s="426">
        <v>42825</v>
      </c>
      <c r="AW1389" s="424" t="s">
        <v>6018</v>
      </c>
      <c r="AX1389" s="424" t="s">
        <v>6019</v>
      </c>
      <c r="AY1389" s="424" t="s">
        <v>6020</v>
      </c>
      <c r="AZ1389" s="424" t="s">
        <v>6021</v>
      </c>
    </row>
    <row r="1390" spans="1:52" s="61" customFormat="1" ht="15.75" hidden="1" customHeight="1" x14ac:dyDescent="0.25">
      <c r="A1390" s="281" t="str">
        <f>CONCATENATE(F1390,"-",C1390)</f>
        <v>393-010-054-01044</v>
      </c>
      <c r="B1390" s="261" t="str">
        <f>ТабТП[[#This Row],[Код ВЛ]]&amp;TRIM(ТабТП[[#This Row],[Наименование ТП]])</f>
        <v>393-010-054ТП 206-02 Орехово</v>
      </c>
      <c r="C1390" s="281" t="s">
        <v>1213</v>
      </c>
      <c r="D1390" s="196" t="s">
        <v>4085</v>
      </c>
      <c r="E1390" s="281" t="str">
        <f>INDEX(ТабЛЭП[],MATCH(ТабТП[Код ПС]&amp;TRIM(G1390),ТабЛЭП[Ключ],0),7)</f>
        <v>Y00004</v>
      </c>
      <c r="F1390" s="278" t="str">
        <f>INDEX(ТабЛЭП[],MATCH(ТабТП[Код ПС]&amp;TRIM(G1390),ТабЛЭП[Ключ],0),1)</f>
        <v>393-010-054</v>
      </c>
      <c r="G1390" s="413" t="s">
        <v>175</v>
      </c>
      <c r="H1390" s="57" t="str">
        <f>INDEX(ТабПС[],MATCH(I1390,Подстанции,0),1)</f>
        <v>393-010</v>
      </c>
      <c r="I1390" s="412" t="s">
        <v>154</v>
      </c>
      <c r="J1390" s="420" t="s">
        <v>2341</v>
      </c>
      <c r="K1390" s="420"/>
      <c r="M1390" s="420"/>
      <c r="N1390" s="420" t="s">
        <v>2247</v>
      </c>
      <c r="O1390" s="328"/>
      <c r="P1390" s="420"/>
      <c r="Q1390" s="420"/>
      <c r="R1390" s="420"/>
      <c r="T1390" s="420" t="s">
        <v>2253</v>
      </c>
      <c r="U1390" s="420" t="s">
        <v>2262</v>
      </c>
      <c r="V1390" s="420">
        <v>400</v>
      </c>
      <c r="W1390" s="420" t="s">
        <v>2292</v>
      </c>
      <c r="X1390" s="420" t="s">
        <v>2295</v>
      </c>
      <c r="Y1390" s="420" t="s">
        <v>2218</v>
      </c>
      <c r="Z1390" s="420" t="s">
        <v>5956</v>
      </c>
      <c r="AA1390" s="420" t="s">
        <v>5965</v>
      </c>
      <c r="AC1390" s="420" t="s">
        <v>2218</v>
      </c>
      <c r="AH1390" s="419" t="s">
        <v>0</v>
      </c>
      <c r="AI1390" s="328"/>
      <c r="AJ1390" s="330" t="s">
        <v>135</v>
      </c>
      <c r="AK1390" s="328"/>
      <c r="AL1390" s="328"/>
      <c r="AM1390" s="422" t="s">
        <v>5261</v>
      </c>
      <c r="AN1390" s="438" t="s">
        <v>6002</v>
      </c>
      <c r="AO1390" s="440" t="s">
        <v>6004</v>
      </c>
      <c r="AP1390" s="441">
        <v>42366</v>
      </c>
      <c r="AQ1390" s="424" t="s">
        <v>2300</v>
      </c>
      <c r="AR1390" s="424">
        <v>4</v>
      </c>
      <c r="AS1390" s="424" t="s">
        <v>2306</v>
      </c>
      <c r="AT1390" s="424" t="s">
        <v>6022</v>
      </c>
      <c r="AU1390" s="424" t="s">
        <v>6023</v>
      </c>
      <c r="AV1390" s="426">
        <v>42825</v>
      </c>
      <c r="AW1390" s="424" t="s">
        <v>6024</v>
      </c>
      <c r="AX1390" s="424" t="s">
        <v>6025</v>
      </c>
      <c r="AY1390" s="424" t="s">
        <v>6026</v>
      </c>
      <c r="AZ1390" s="424" t="s">
        <v>6027</v>
      </c>
    </row>
    <row r="1391" spans="1:52" s="61" customFormat="1" ht="15.75" hidden="1" customHeight="1" x14ac:dyDescent="0.25">
      <c r="A1391" s="281" t="str">
        <f>CONCATENATE(F1391,"-",C1391)</f>
        <v>393-010-054-01045</v>
      </c>
      <c r="B1391" s="261" t="str">
        <f>ТабТП[[#This Row],[Код ВЛ]]&amp;TRIM(ТабТП[[#This Row],[Наименование ТП]])</f>
        <v>393-010-054ТП 206-03 Августовка</v>
      </c>
      <c r="C1391" s="281" t="s">
        <v>1214</v>
      </c>
      <c r="D1391" s="196" t="s">
        <v>4086</v>
      </c>
      <c r="E1391" s="281" t="str">
        <f>INDEX(ТабЛЭП[],MATCH(ТабТП[Код ПС]&amp;TRIM(G1391),ТабЛЭП[Ключ],0),7)</f>
        <v>Y00004</v>
      </c>
      <c r="F1391" s="278" t="str">
        <f>INDEX(ТабЛЭП[],MATCH(ТабТП[Код ПС]&amp;TRIM(G1391),ТабЛЭП[Ключ],0),1)</f>
        <v>393-010-054</v>
      </c>
      <c r="G1391" s="413" t="s">
        <v>175</v>
      </c>
      <c r="H1391" s="57" t="str">
        <f>INDEX(ТабПС[],MATCH(I1391,Подстанции,0),1)</f>
        <v>393-010</v>
      </c>
      <c r="I1391" s="412" t="s">
        <v>154</v>
      </c>
      <c r="J1391" s="420" t="s">
        <v>3038</v>
      </c>
      <c r="K1391" s="420" t="s">
        <v>2221</v>
      </c>
      <c r="M1391" s="420" t="s">
        <v>2234</v>
      </c>
      <c r="N1391" s="420" t="s">
        <v>2247</v>
      </c>
      <c r="O1391" s="328"/>
      <c r="P1391" s="420"/>
      <c r="Q1391" s="420"/>
      <c r="R1391" s="420"/>
      <c r="T1391" s="420" t="s">
        <v>2252</v>
      </c>
      <c r="U1391" s="420"/>
      <c r="V1391" s="420"/>
      <c r="W1391" s="420"/>
      <c r="X1391" s="420"/>
      <c r="Y1391" s="420" t="s">
        <v>2218</v>
      </c>
      <c r="Z1391" s="420" t="s">
        <v>5957</v>
      </c>
      <c r="AA1391" s="420" t="s">
        <v>5966</v>
      </c>
      <c r="AC1391" s="420" t="s">
        <v>2218</v>
      </c>
      <c r="AH1391" s="419" t="s">
        <v>0</v>
      </c>
      <c r="AI1391" s="328"/>
      <c r="AJ1391" s="330" t="s">
        <v>135</v>
      </c>
      <c r="AK1391" s="328"/>
      <c r="AL1391" s="328"/>
      <c r="AM1391" s="422" t="s">
        <v>5988</v>
      </c>
      <c r="AN1391" s="438" t="s">
        <v>6002</v>
      </c>
      <c r="AO1391" s="440" t="s">
        <v>6005</v>
      </c>
      <c r="AP1391" s="441">
        <v>42366</v>
      </c>
      <c r="AQ1391" s="424" t="s">
        <v>2300</v>
      </c>
      <c r="AR1391" s="424">
        <v>4</v>
      </c>
      <c r="AS1391" s="424" t="s">
        <v>2306</v>
      </c>
      <c r="AT1391" s="424" t="s">
        <v>6028</v>
      </c>
      <c r="AU1391" s="424" t="s">
        <v>6029</v>
      </c>
      <c r="AV1391" s="426">
        <v>42825</v>
      </c>
      <c r="AW1391" s="424" t="s">
        <v>6030</v>
      </c>
      <c r="AX1391" s="424" t="s">
        <v>6031</v>
      </c>
      <c r="AY1391" s="424" t="s">
        <v>6032</v>
      </c>
      <c r="AZ1391" s="424" t="s">
        <v>6033</v>
      </c>
    </row>
    <row r="1392" spans="1:52" s="61" customFormat="1" ht="15.75" hidden="1" customHeight="1" x14ac:dyDescent="0.25">
      <c r="A1392" s="281" t="str">
        <f>CONCATENATE(F1392,"-",C1392)</f>
        <v>393-010-054-01046</v>
      </c>
      <c r="B1392" s="261" t="str">
        <f>ТабТП[[#This Row],[Код ВЛ]]&amp;TRIM(ТабТП[[#This Row],[Наименование ТП]])</f>
        <v>393-010-054ТП 206-04 Лермонтово</v>
      </c>
      <c r="C1392" s="281" t="s">
        <v>1215</v>
      </c>
      <c r="D1392" s="196" t="s">
        <v>4087</v>
      </c>
      <c r="E1392" s="281" t="str">
        <f>INDEX(ТабЛЭП[],MATCH(ТабТП[Код ПС]&amp;TRIM(G1392),ТабЛЭП[Ключ],0),7)</f>
        <v>Y00004</v>
      </c>
      <c r="F1392" s="278" t="str">
        <f>INDEX(ТабЛЭП[],MATCH(ТабТП[Код ПС]&amp;TRIM(G1392),ТабЛЭП[Ключ],0),1)</f>
        <v>393-010-054</v>
      </c>
      <c r="G1392" s="413" t="s">
        <v>175</v>
      </c>
      <c r="H1392" s="57" t="str">
        <f>INDEX(ТабПС[],MATCH(I1392,Подстанции,0),1)</f>
        <v>393-010</v>
      </c>
      <c r="I1392" s="412" t="s">
        <v>154</v>
      </c>
      <c r="J1392" s="420" t="s">
        <v>2343</v>
      </c>
      <c r="K1392" s="420" t="s">
        <v>2221</v>
      </c>
      <c r="M1392" s="420" t="s">
        <v>2234</v>
      </c>
      <c r="N1392" s="420" t="s">
        <v>2247</v>
      </c>
      <c r="O1392" s="328"/>
      <c r="P1392" s="420"/>
      <c r="Q1392" s="420"/>
      <c r="R1392" s="420"/>
      <c r="T1392" s="420" t="s">
        <v>2253</v>
      </c>
      <c r="U1392" s="420" t="s">
        <v>2262</v>
      </c>
      <c r="V1392" s="420">
        <v>300</v>
      </c>
      <c r="W1392" s="420" t="s">
        <v>2292</v>
      </c>
      <c r="X1392" s="420" t="s">
        <v>2295</v>
      </c>
      <c r="Y1392" s="420" t="s">
        <v>2218</v>
      </c>
      <c r="Z1392" s="420" t="s">
        <v>5958</v>
      </c>
      <c r="AA1392" s="420" t="s">
        <v>5967</v>
      </c>
      <c r="AC1392" s="420" t="s">
        <v>2218</v>
      </c>
      <c r="AH1392" s="419" t="s">
        <v>0</v>
      </c>
      <c r="AI1392" s="328"/>
      <c r="AJ1392" s="330" t="s">
        <v>135</v>
      </c>
      <c r="AM1392" s="422" t="s">
        <v>5199</v>
      </c>
      <c r="AN1392" s="438" t="s">
        <v>6002</v>
      </c>
      <c r="AO1392" s="440" t="s">
        <v>6006</v>
      </c>
      <c r="AP1392" s="441">
        <v>42342</v>
      </c>
      <c r="AQ1392" s="424" t="s">
        <v>2300</v>
      </c>
      <c r="AR1392" s="424">
        <v>4</v>
      </c>
      <c r="AS1392" s="424" t="s">
        <v>2306</v>
      </c>
      <c r="AT1392" s="424" t="s">
        <v>6034</v>
      </c>
      <c r="AU1392" s="424" t="s">
        <v>6035</v>
      </c>
      <c r="AV1392" s="426">
        <v>42825</v>
      </c>
      <c r="AW1392" s="424" t="s">
        <v>6036</v>
      </c>
      <c r="AX1392" s="424" t="s">
        <v>6037</v>
      </c>
      <c r="AY1392" s="424" t="s">
        <v>6038</v>
      </c>
      <c r="AZ1392" s="424" t="s">
        <v>6039</v>
      </c>
    </row>
    <row r="1393" spans="1:52" s="61" customFormat="1" ht="15.75" hidden="1" customHeight="1" x14ac:dyDescent="0.25">
      <c r="A1393" s="281" t="str">
        <f>CONCATENATE(F1393,"-",C1393)</f>
        <v>393-010-054-01047</v>
      </c>
      <c r="B1393" s="261" t="str">
        <f>ТабТП[[#This Row],[Код ВЛ]]&amp;TRIM(ТабТП[[#This Row],[Наименование ТП]])</f>
        <v>393-010-054ТП 206-05 Пушкино</v>
      </c>
      <c r="C1393" s="281" t="s">
        <v>2559</v>
      </c>
      <c r="D1393" s="196" t="s">
        <v>4088</v>
      </c>
      <c r="E1393" s="281" t="str">
        <f>INDEX(ТабЛЭП[],MATCH(ТабТП[Код ПС]&amp;TRIM(G1393),ТабЛЭП[Ключ],0),7)</f>
        <v>Y00004</v>
      </c>
      <c r="F1393" s="278" t="str">
        <f>INDEX(ТабЛЭП[],MATCH(ТабТП[Код ПС]&amp;TRIM(G1393),ТабЛЭП[Ключ],0),1)</f>
        <v>393-010-054</v>
      </c>
      <c r="G1393" s="413" t="s">
        <v>175</v>
      </c>
      <c r="H1393" s="280" t="str">
        <f>INDEX(ТабПС[],MATCH(I1393,Подстанции,0),1)</f>
        <v>393-010</v>
      </c>
      <c r="I1393" s="412" t="s">
        <v>154</v>
      </c>
      <c r="J1393" s="420" t="s">
        <v>2343</v>
      </c>
      <c r="K1393" s="420" t="s">
        <v>2221</v>
      </c>
      <c r="L1393" s="328"/>
      <c r="M1393" s="420" t="s">
        <v>2234</v>
      </c>
      <c r="N1393" s="420" t="s">
        <v>2247</v>
      </c>
      <c r="O1393" s="328"/>
      <c r="P1393" s="420"/>
      <c r="Q1393" s="420"/>
      <c r="R1393" s="420"/>
      <c r="S1393" s="328"/>
      <c r="T1393" s="420" t="s">
        <v>2253</v>
      </c>
      <c r="U1393" s="420" t="s">
        <v>2262</v>
      </c>
      <c r="V1393" s="420">
        <v>300</v>
      </c>
      <c r="W1393" s="420" t="s">
        <v>2292</v>
      </c>
      <c r="X1393" s="420" t="s">
        <v>2295</v>
      </c>
      <c r="Y1393" s="420" t="s">
        <v>2218</v>
      </c>
      <c r="Z1393" s="420" t="s">
        <v>5959</v>
      </c>
      <c r="AA1393" s="420" t="s">
        <v>5968</v>
      </c>
      <c r="AB1393" s="328"/>
      <c r="AC1393" s="420" t="s">
        <v>2218</v>
      </c>
      <c r="AD1393" s="328"/>
      <c r="AE1393" s="328"/>
      <c r="AF1393" s="328"/>
      <c r="AG1393" s="328"/>
      <c r="AH1393" s="419" t="s">
        <v>0</v>
      </c>
      <c r="AI1393" s="328"/>
      <c r="AJ1393" s="420" t="s">
        <v>135</v>
      </c>
      <c r="AK1393" s="328"/>
      <c r="AL1393" s="328"/>
      <c r="AM1393" s="422" t="s">
        <v>5199</v>
      </c>
      <c r="AN1393" s="438" t="s">
        <v>6002</v>
      </c>
      <c r="AO1393" s="440" t="s">
        <v>6007</v>
      </c>
      <c r="AP1393" s="441">
        <v>42341</v>
      </c>
      <c r="AQ1393" s="424" t="s">
        <v>2300</v>
      </c>
      <c r="AR1393" s="424">
        <v>4</v>
      </c>
      <c r="AS1393" s="424" t="s">
        <v>2306</v>
      </c>
      <c r="AT1393" s="424" t="s">
        <v>6040</v>
      </c>
      <c r="AU1393" s="424" t="s">
        <v>6041</v>
      </c>
      <c r="AV1393" s="426">
        <v>42825</v>
      </c>
      <c r="AW1393" s="424" t="s">
        <v>6042</v>
      </c>
      <c r="AX1393" s="424" t="s">
        <v>6043</v>
      </c>
      <c r="AY1393" s="424" t="s">
        <v>6044</v>
      </c>
      <c r="AZ1393" s="424" t="s">
        <v>6045</v>
      </c>
    </row>
    <row r="1394" spans="1:52" s="61" customFormat="1" ht="15.75" hidden="1" customHeight="1" x14ac:dyDescent="0.25">
      <c r="A1394" s="281" t="str">
        <f>CONCATENATE(F1394,"-",C1394)</f>
        <v>393-010-054-01048</v>
      </c>
      <c r="B1394" s="261" t="str">
        <f>ТабТП[[#This Row],[Код ВЛ]]&amp;TRIM(ТабТП[[#This Row],[Наименование ТП]])</f>
        <v>393-010-054ТП 206-06 Пушкино</v>
      </c>
      <c r="C1394" s="281" t="s">
        <v>1216</v>
      </c>
      <c r="D1394" s="196" t="s">
        <v>4089</v>
      </c>
      <c r="E1394" s="281" t="str">
        <f>INDEX(ТабЛЭП[],MATCH(ТабТП[Код ПС]&amp;TRIM(G1394),ТабЛЭП[Ключ],0),7)</f>
        <v>Y00004</v>
      </c>
      <c r="F1394" s="278" t="str">
        <f>INDEX(ТабЛЭП[],MATCH(ТабТП[Код ПС]&amp;TRIM(G1394),ТабЛЭП[Ключ],0),1)</f>
        <v>393-010-054</v>
      </c>
      <c r="G1394" s="413" t="s">
        <v>175</v>
      </c>
      <c r="H1394" s="280" t="str">
        <f>INDEX(ТабПС[],MATCH(I1394,Подстанции,0),1)</f>
        <v>393-010</v>
      </c>
      <c r="I1394" s="412" t="s">
        <v>154</v>
      </c>
      <c r="J1394" s="420" t="s">
        <v>2343</v>
      </c>
      <c r="K1394" s="420" t="s">
        <v>2221</v>
      </c>
      <c r="L1394" s="328"/>
      <c r="M1394" s="420" t="s">
        <v>2234</v>
      </c>
      <c r="N1394" s="420" t="s">
        <v>2256</v>
      </c>
      <c r="O1394" s="328"/>
      <c r="P1394" s="420" t="s">
        <v>5994</v>
      </c>
      <c r="Q1394" s="420">
        <v>8882405</v>
      </c>
      <c r="R1394" s="420" t="s">
        <v>2247</v>
      </c>
      <c r="S1394" s="328"/>
      <c r="T1394" s="420" t="s">
        <v>2252</v>
      </c>
      <c r="U1394" s="420"/>
      <c r="V1394" s="420"/>
      <c r="W1394" s="420"/>
      <c r="X1394" s="420"/>
      <c r="Y1394" s="420" t="s">
        <v>2214</v>
      </c>
      <c r="Z1394" s="420" t="s">
        <v>5960</v>
      </c>
      <c r="AA1394" s="420" t="s">
        <v>5960</v>
      </c>
      <c r="AB1394" s="328"/>
      <c r="AC1394" s="420" t="s">
        <v>5950</v>
      </c>
      <c r="AD1394" s="328"/>
      <c r="AE1394" s="328"/>
      <c r="AF1394" s="328"/>
      <c r="AG1394" s="328"/>
      <c r="AH1394" s="419" t="s">
        <v>5973</v>
      </c>
      <c r="AI1394" s="328"/>
      <c r="AJ1394" s="420" t="s">
        <v>135</v>
      </c>
      <c r="AK1394" s="328"/>
      <c r="AL1394" s="328"/>
      <c r="AM1394" s="422" t="s">
        <v>5221</v>
      </c>
      <c r="AN1394" s="421" t="s">
        <v>5222</v>
      </c>
      <c r="AO1394" s="440"/>
      <c r="AP1394" s="441"/>
      <c r="AQ1394" s="424"/>
      <c r="AR1394" s="424"/>
      <c r="AS1394" s="424"/>
      <c r="AT1394" s="424"/>
      <c r="AU1394" s="424"/>
      <c r="AV1394" s="424"/>
      <c r="AW1394" s="424"/>
      <c r="AX1394" s="424"/>
      <c r="AY1394" s="424"/>
      <c r="AZ1394" s="424"/>
    </row>
    <row r="1395" spans="1:52" s="61" customFormat="1" ht="15.75" hidden="1" customHeight="1" x14ac:dyDescent="0.25">
      <c r="A1395" s="281" t="str">
        <f>CONCATENATE(F1395,"-",C1395)</f>
        <v>393-010-054-01049</v>
      </c>
      <c r="B1395" s="261" t="str">
        <f>ТабТП[[#This Row],[Код ВЛ]]&amp;TRIM(ТабТП[[#This Row],[Наименование ТП]])</f>
        <v>393-010-054ТП 206-07 Грушовка</v>
      </c>
      <c r="C1395" s="281" t="s">
        <v>1217</v>
      </c>
      <c r="D1395" s="196" t="s">
        <v>4090</v>
      </c>
      <c r="E1395" s="281" t="str">
        <f>INDEX(ТабЛЭП[],MATCH(ТабТП[Код ПС]&amp;TRIM(G1395),ТабЛЭП[Ключ],0),7)</f>
        <v>Y00004</v>
      </c>
      <c r="F1395" s="278" t="str">
        <f>INDEX(ТабЛЭП[],MATCH(ТабТП[Код ПС]&amp;TRIM(G1395),ТабЛЭП[Ключ],0),1)</f>
        <v>393-010-054</v>
      </c>
      <c r="G1395" s="413" t="s">
        <v>175</v>
      </c>
      <c r="H1395" s="280" t="str">
        <f>INDEX(ТабПС[],MATCH(I1395,Подстанции,0),1)</f>
        <v>393-010</v>
      </c>
      <c r="I1395" s="412" t="s">
        <v>154</v>
      </c>
      <c r="J1395" s="420" t="s">
        <v>2343</v>
      </c>
      <c r="K1395" s="420" t="s">
        <v>2221</v>
      </c>
      <c r="L1395" s="328"/>
      <c r="M1395" s="420" t="s">
        <v>2234</v>
      </c>
      <c r="N1395" s="420" t="s">
        <v>2247</v>
      </c>
      <c r="O1395" s="328"/>
      <c r="P1395" s="420"/>
      <c r="Q1395" s="420"/>
      <c r="R1395" s="420"/>
      <c r="S1395" s="328"/>
      <c r="T1395" s="420" t="s">
        <v>2253</v>
      </c>
      <c r="U1395" s="420" t="s">
        <v>2258</v>
      </c>
      <c r="V1395" s="420">
        <v>150</v>
      </c>
      <c r="W1395" s="420" t="s">
        <v>2291</v>
      </c>
      <c r="X1395" s="420" t="s">
        <v>2295</v>
      </c>
      <c r="Y1395" s="420" t="s">
        <v>2218</v>
      </c>
      <c r="Z1395" s="420" t="s">
        <v>5960</v>
      </c>
      <c r="AA1395" s="420" t="s">
        <v>5964</v>
      </c>
      <c r="AB1395" s="328"/>
      <c r="AC1395" s="420" t="s">
        <v>2218</v>
      </c>
      <c r="AD1395" s="328"/>
      <c r="AE1395" s="328"/>
      <c r="AF1395" s="328"/>
      <c r="AG1395" s="328"/>
      <c r="AH1395" s="419" t="s">
        <v>0</v>
      </c>
      <c r="AI1395" s="328"/>
      <c r="AJ1395" s="420" t="s">
        <v>135</v>
      </c>
      <c r="AK1395" s="328"/>
      <c r="AL1395" s="328"/>
      <c r="AM1395" s="422" t="s">
        <v>5199</v>
      </c>
      <c r="AN1395" s="438" t="s">
        <v>6002</v>
      </c>
      <c r="AO1395" s="440" t="s">
        <v>6008</v>
      </c>
      <c r="AP1395" s="441">
        <v>42363</v>
      </c>
      <c r="AQ1395" s="424" t="s">
        <v>2300</v>
      </c>
      <c r="AR1395" s="424">
        <v>4</v>
      </c>
      <c r="AS1395" s="424" t="s">
        <v>2306</v>
      </c>
      <c r="AT1395" s="424" t="s">
        <v>6046</v>
      </c>
      <c r="AU1395" s="424" t="s">
        <v>6047</v>
      </c>
      <c r="AV1395" s="426">
        <v>42825</v>
      </c>
      <c r="AW1395" s="424" t="s">
        <v>6048</v>
      </c>
      <c r="AX1395" s="424" t="s">
        <v>6049</v>
      </c>
      <c r="AY1395" s="424" t="s">
        <v>6050</v>
      </c>
      <c r="AZ1395" s="424" t="s">
        <v>6051</v>
      </c>
    </row>
    <row r="1396" spans="1:52" s="61" customFormat="1" ht="15.75" hidden="1" customHeight="1" x14ac:dyDescent="0.25">
      <c r="A1396" s="281" t="str">
        <f>CONCATENATE(F1396,"-",C1396)</f>
        <v>393-010-054-01050</v>
      </c>
      <c r="B1396" s="261" t="str">
        <f>ТабТП[[#This Row],[Код ВЛ]]&amp;TRIM(ТабТП[[#This Row],[Наименование ТП]])</f>
        <v>393-010-054ТП 206-08 Подгорное</v>
      </c>
      <c r="C1396" s="281" t="s">
        <v>2560</v>
      </c>
      <c r="D1396" s="196" t="s">
        <v>4091</v>
      </c>
      <c r="E1396" s="281" t="str">
        <f>INDEX(ТабЛЭП[],MATCH(ТабТП[Код ПС]&amp;TRIM(G1396),ТабЛЭП[Ключ],0),7)</f>
        <v>Y00004</v>
      </c>
      <c r="F1396" s="278" t="str">
        <f>INDEX(ТабЛЭП[],MATCH(ТабТП[Код ПС]&amp;TRIM(G1396),ТабЛЭП[Ключ],0),1)</f>
        <v>393-010-054</v>
      </c>
      <c r="G1396" s="413" t="s">
        <v>175</v>
      </c>
      <c r="H1396" s="280" t="str">
        <f>INDEX(ТабПС[],MATCH(I1396,Подстанции,0),1)</f>
        <v>393-010</v>
      </c>
      <c r="I1396" s="412" t="s">
        <v>154</v>
      </c>
      <c r="J1396" s="420" t="s">
        <v>2343</v>
      </c>
      <c r="K1396" s="420" t="s">
        <v>2221</v>
      </c>
      <c r="L1396" s="328"/>
      <c r="M1396" s="420" t="s">
        <v>2234</v>
      </c>
      <c r="N1396" s="420" t="s">
        <v>2247</v>
      </c>
      <c r="O1396" s="328"/>
      <c r="P1396" s="420"/>
      <c r="Q1396" s="420"/>
      <c r="R1396" s="420"/>
      <c r="S1396" s="328"/>
      <c r="T1396" s="420" t="s">
        <v>2253</v>
      </c>
      <c r="U1396" s="420" t="s">
        <v>2262</v>
      </c>
      <c r="V1396" s="420">
        <v>300</v>
      </c>
      <c r="W1396" s="420" t="s">
        <v>2292</v>
      </c>
      <c r="X1396" s="420" t="s">
        <v>2295</v>
      </c>
      <c r="Y1396" s="420" t="s">
        <v>2218</v>
      </c>
      <c r="Z1396" s="420" t="s">
        <v>5960</v>
      </c>
      <c r="AA1396" s="420" t="s">
        <v>5584</v>
      </c>
      <c r="AB1396" s="328"/>
      <c r="AC1396" s="420" t="s">
        <v>2218</v>
      </c>
      <c r="AD1396" s="328"/>
      <c r="AE1396" s="328"/>
      <c r="AF1396" s="328"/>
      <c r="AG1396" s="328"/>
      <c r="AH1396" s="419" t="s">
        <v>0</v>
      </c>
      <c r="AI1396" s="328"/>
      <c r="AJ1396" s="420" t="s">
        <v>135</v>
      </c>
      <c r="AK1396" s="328"/>
      <c r="AL1396" s="328"/>
      <c r="AM1396" s="422" t="s">
        <v>5199</v>
      </c>
      <c r="AN1396" s="438" t="s">
        <v>6002</v>
      </c>
      <c r="AO1396" s="440" t="s">
        <v>6009</v>
      </c>
      <c r="AP1396" s="441">
        <v>42707</v>
      </c>
      <c r="AQ1396" s="424" t="s">
        <v>2300</v>
      </c>
      <c r="AR1396" s="424">
        <v>4</v>
      </c>
      <c r="AS1396" s="424" t="s">
        <v>2306</v>
      </c>
      <c r="AT1396" s="424" t="s">
        <v>6052</v>
      </c>
      <c r="AU1396" s="424" t="s">
        <v>6053</v>
      </c>
      <c r="AV1396" s="426">
        <v>42825</v>
      </c>
      <c r="AW1396" s="424" t="s">
        <v>6054</v>
      </c>
      <c r="AX1396" s="424" t="s">
        <v>6055</v>
      </c>
      <c r="AY1396" s="424" t="s">
        <v>6056</v>
      </c>
      <c r="AZ1396" s="424" t="s">
        <v>6057</v>
      </c>
    </row>
    <row r="1397" spans="1:52" s="61" customFormat="1" ht="15.75" hidden="1" customHeight="1" x14ac:dyDescent="0.25">
      <c r="A1397" s="281" t="str">
        <f>CONCATENATE(F1397,"-",C1397)</f>
        <v>393-010-054-01051</v>
      </c>
      <c r="B1397" s="261" t="str">
        <f>ТабТП[[#This Row],[Код ВЛ]]&amp;TRIM(ТабТП[[#This Row],[Наименование ТП]])</f>
        <v>393-010-054ТП 206-09 Краснознаменское</v>
      </c>
      <c r="C1397" s="281" t="s">
        <v>1218</v>
      </c>
      <c r="D1397" s="196" t="s">
        <v>4092</v>
      </c>
      <c r="E1397" s="281" t="str">
        <f>INDEX(ТабЛЭП[],MATCH(ТабТП[Код ПС]&amp;TRIM(G1397),ТабЛЭП[Ключ],0),7)</f>
        <v>Y00004</v>
      </c>
      <c r="F1397" s="278" t="str">
        <f>INDEX(ТабЛЭП[],MATCH(ТабТП[Код ПС]&amp;TRIM(G1397),ТабЛЭП[Ключ],0),1)</f>
        <v>393-010-054</v>
      </c>
      <c r="G1397" s="413" t="s">
        <v>175</v>
      </c>
      <c r="H1397" s="280" t="str">
        <f>INDEX(ТабПС[],MATCH(I1397,Подстанции,0),1)</f>
        <v>393-010</v>
      </c>
      <c r="I1397" s="412" t="s">
        <v>154</v>
      </c>
      <c r="J1397" s="420" t="s">
        <v>2343</v>
      </c>
      <c r="K1397" s="420" t="s">
        <v>2221</v>
      </c>
      <c r="L1397" s="328"/>
      <c r="M1397" s="420" t="s">
        <v>2234</v>
      </c>
      <c r="N1397" s="420" t="s">
        <v>2247</v>
      </c>
      <c r="O1397" s="328"/>
      <c r="P1397" s="420"/>
      <c r="Q1397" s="420"/>
      <c r="R1397" s="420"/>
      <c r="S1397" s="328"/>
      <c r="T1397" s="420" t="s">
        <v>2253</v>
      </c>
      <c r="U1397" s="420" t="s">
        <v>2262</v>
      </c>
      <c r="V1397" s="420">
        <v>400</v>
      </c>
      <c r="W1397" s="420" t="s">
        <v>2292</v>
      </c>
      <c r="X1397" s="420" t="s">
        <v>2295</v>
      </c>
      <c r="Y1397" s="420" t="s">
        <v>2218</v>
      </c>
      <c r="Z1397" s="420" t="s">
        <v>5961</v>
      </c>
      <c r="AA1397" s="420" t="s">
        <v>5969</v>
      </c>
      <c r="AB1397" s="328"/>
      <c r="AC1397" s="420" t="s">
        <v>2218</v>
      </c>
      <c r="AD1397" s="328"/>
      <c r="AE1397" s="328"/>
      <c r="AF1397" s="328"/>
      <c r="AG1397" s="328"/>
      <c r="AH1397" s="419" t="s">
        <v>0</v>
      </c>
      <c r="AI1397" s="328"/>
      <c r="AJ1397" s="420" t="s">
        <v>135</v>
      </c>
      <c r="AK1397" s="328"/>
      <c r="AL1397" s="328"/>
      <c r="AM1397" s="422" t="s">
        <v>5199</v>
      </c>
      <c r="AN1397" s="438" t="s">
        <v>6002</v>
      </c>
      <c r="AO1397" s="440" t="s">
        <v>6010</v>
      </c>
      <c r="AP1397" s="441">
        <v>42366</v>
      </c>
      <c r="AQ1397" s="424" t="s">
        <v>2300</v>
      </c>
      <c r="AR1397" s="424">
        <v>4</v>
      </c>
      <c r="AS1397" s="424" t="s">
        <v>2306</v>
      </c>
      <c r="AT1397" s="424" t="s">
        <v>6058</v>
      </c>
      <c r="AU1397" s="424" t="s">
        <v>6059</v>
      </c>
      <c r="AV1397" s="426">
        <v>42825</v>
      </c>
      <c r="AW1397" s="424" t="s">
        <v>6060</v>
      </c>
      <c r="AX1397" s="424" t="s">
        <v>6061</v>
      </c>
      <c r="AY1397" s="424" t="s">
        <v>6062</v>
      </c>
      <c r="AZ1397" s="424" t="s">
        <v>6063</v>
      </c>
    </row>
    <row r="1398" spans="1:52" s="61" customFormat="1" ht="15.75" hidden="1" customHeight="1" x14ac:dyDescent="0.25">
      <c r="A1398" s="281" t="str">
        <f>CONCATENATE(F1398,"-",C1398)</f>
        <v>393-010-054-01052</v>
      </c>
      <c r="B1398" s="261" t="str">
        <f>ТабТП[[#This Row],[Код ВЛ]]&amp;TRIM(ТабТП[[#This Row],[Наименование ТП]])</f>
        <v>393-010-054ТП 206-10 Краснознаменское</v>
      </c>
      <c r="C1398" s="281" t="s">
        <v>1219</v>
      </c>
      <c r="D1398" s="196" t="s">
        <v>4093</v>
      </c>
      <c r="E1398" s="281" t="str">
        <f>INDEX(ТабЛЭП[],MATCH(ТабТП[Код ПС]&amp;TRIM(G1398),ТабЛЭП[Ключ],0),7)</f>
        <v>Y00004</v>
      </c>
      <c r="F1398" s="278" t="str">
        <f>INDEX(ТабЛЭП[],MATCH(ТабТП[Код ПС]&amp;TRIM(G1398),ТабЛЭП[Ключ],0),1)</f>
        <v>393-010-054</v>
      </c>
      <c r="G1398" s="413" t="s">
        <v>175</v>
      </c>
      <c r="H1398" s="280" t="str">
        <f>INDEX(ТабПС[],MATCH(I1398,Подстанции,0),1)</f>
        <v>393-010</v>
      </c>
      <c r="I1398" s="412" t="s">
        <v>154</v>
      </c>
      <c r="J1398" s="420" t="s">
        <v>2341</v>
      </c>
      <c r="K1398" s="420"/>
      <c r="L1398" s="328"/>
      <c r="M1398" s="420"/>
      <c r="N1398" s="420" t="s">
        <v>2247</v>
      </c>
      <c r="O1398" s="328"/>
      <c r="P1398" s="420"/>
      <c r="Q1398" s="420"/>
      <c r="R1398" s="420"/>
      <c r="S1398" s="328"/>
      <c r="T1398" s="420" t="s">
        <v>2253</v>
      </c>
      <c r="U1398" s="420" t="s">
        <v>2258</v>
      </c>
      <c r="V1398" s="420">
        <v>150</v>
      </c>
      <c r="W1398" s="420" t="s">
        <v>2291</v>
      </c>
      <c r="X1398" s="420" t="s">
        <v>2295</v>
      </c>
      <c r="Y1398" s="420" t="s">
        <v>2218</v>
      </c>
      <c r="Z1398" s="420" t="s">
        <v>5961</v>
      </c>
      <c r="AA1398" s="420" t="s">
        <v>5970</v>
      </c>
      <c r="AB1398" s="328"/>
      <c r="AC1398" s="420" t="s">
        <v>2218</v>
      </c>
      <c r="AD1398" s="328"/>
      <c r="AE1398" s="328"/>
      <c r="AF1398" s="328"/>
      <c r="AG1398" s="328"/>
      <c r="AH1398" s="419" t="s">
        <v>0</v>
      </c>
      <c r="AI1398" s="328"/>
      <c r="AJ1398" s="420" t="s">
        <v>135</v>
      </c>
      <c r="AK1398" s="328"/>
      <c r="AL1398" s="328"/>
      <c r="AM1398" s="422" t="s">
        <v>5261</v>
      </c>
      <c r="AN1398" s="438" t="s">
        <v>6002</v>
      </c>
      <c r="AO1398" s="440" t="s">
        <v>6011</v>
      </c>
      <c r="AP1398" s="441">
        <v>42356</v>
      </c>
      <c r="AQ1398" s="424" t="s">
        <v>2300</v>
      </c>
      <c r="AR1398" s="424">
        <v>4</v>
      </c>
      <c r="AS1398" s="424" t="s">
        <v>2306</v>
      </c>
      <c r="AT1398" s="424" t="s">
        <v>6064</v>
      </c>
      <c r="AU1398" s="424" t="s">
        <v>6065</v>
      </c>
      <c r="AV1398" s="426">
        <v>42825</v>
      </c>
      <c r="AW1398" s="424" t="s">
        <v>6066</v>
      </c>
      <c r="AX1398" s="424" t="s">
        <v>6067</v>
      </c>
      <c r="AY1398" s="424" t="s">
        <v>6068</v>
      </c>
      <c r="AZ1398" s="424" t="s">
        <v>6069</v>
      </c>
    </row>
    <row r="1399" spans="1:52" s="61" customFormat="1" ht="15.75" hidden="1" customHeight="1" x14ac:dyDescent="0.25">
      <c r="A1399" s="281" t="str">
        <f>CONCATENATE(F1399,"-",C1399)</f>
        <v>393-010-054-01053</v>
      </c>
      <c r="B1399" s="261" t="str">
        <f>ТабТП[[#This Row],[Код ВЛ]]&amp;TRIM(ТабТП[[#This Row],[Наименование ТП]])</f>
        <v>393-010-054ТП 206-11 Валькальм</v>
      </c>
      <c r="C1399" s="281" t="s">
        <v>1220</v>
      </c>
      <c r="D1399" s="196" t="s">
        <v>4094</v>
      </c>
      <c r="E1399" s="281" t="str">
        <f>INDEX(ТабЛЭП[],MATCH(ТабТП[Код ПС]&amp;TRIM(G1399),ТабЛЭП[Ключ],0),7)</f>
        <v>Y00004</v>
      </c>
      <c r="F1399" s="278" t="str">
        <f>INDEX(ТабЛЭП[],MATCH(ТабТП[Код ПС]&amp;TRIM(G1399),ТабЛЭП[Ключ],0),1)</f>
        <v>393-010-054</v>
      </c>
      <c r="G1399" s="413" t="s">
        <v>175</v>
      </c>
      <c r="H1399" s="280" t="str">
        <f>INDEX(ТабПС[],MATCH(I1399,Подстанции,0),1)</f>
        <v>393-010</v>
      </c>
      <c r="I1399" s="412" t="s">
        <v>154</v>
      </c>
      <c r="J1399" s="420" t="s">
        <v>2341</v>
      </c>
      <c r="K1399" s="420"/>
      <c r="L1399" s="328"/>
      <c r="M1399" s="420"/>
      <c r="N1399" s="420" t="s">
        <v>2247</v>
      </c>
      <c r="O1399" s="328"/>
      <c r="P1399" s="420"/>
      <c r="Q1399" s="420"/>
      <c r="R1399" s="420"/>
      <c r="S1399" s="328"/>
      <c r="T1399" s="420" t="s">
        <v>2253</v>
      </c>
      <c r="U1399" s="420" t="s">
        <v>2258</v>
      </c>
      <c r="V1399" s="420">
        <v>150</v>
      </c>
      <c r="W1399" s="420" t="s">
        <v>2291</v>
      </c>
      <c r="X1399" s="420" t="s">
        <v>2295</v>
      </c>
      <c r="Y1399" s="420" t="s">
        <v>2218</v>
      </c>
      <c r="Z1399" s="420" t="s">
        <v>5962</v>
      </c>
      <c r="AA1399" s="420" t="s">
        <v>5971</v>
      </c>
      <c r="AB1399" s="328"/>
      <c r="AC1399" s="420" t="s">
        <v>2218</v>
      </c>
      <c r="AD1399" s="328"/>
      <c r="AE1399" s="328"/>
      <c r="AF1399" s="328"/>
      <c r="AG1399" s="328"/>
      <c r="AH1399" s="419" t="s">
        <v>0</v>
      </c>
      <c r="AI1399" s="328"/>
      <c r="AJ1399" s="420" t="s">
        <v>135</v>
      </c>
      <c r="AK1399" s="328"/>
      <c r="AL1399" s="328"/>
      <c r="AM1399" s="422" t="s">
        <v>5261</v>
      </c>
      <c r="AN1399" s="438" t="s">
        <v>6002</v>
      </c>
      <c r="AO1399" s="440" t="s">
        <v>6012</v>
      </c>
      <c r="AP1399" s="441">
        <v>42338</v>
      </c>
      <c r="AQ1399" s="424" t="s">
        <v>2300</v>
      </c>
      <c r="AR1399" s="424">
        <v>4</v>
      </c>
      <c r="AS1399" s="424" t="s">
        <v>2306</v>
      </c>
      <c r="AT1399" s="424" t="s">
        <v>6070</v>
      </c>
      <c r="AU1399" s="424" t="s">
        <v>6071</v>
      </c>
      <c r="AV1399" s="426">
        <v>42825</v>
      </c>
      <c r="AW1399" s="424" t="s">
        <v>6072</v>
      </c>
      <c r="AX1399" s="424" t="s">
        <v>6073</v>
      </c>
      <c r="AY1399" s="424" t="s">
        <v>6074</v>
      </c>
      <c r="AZ1399" s="424" t="s">
        <v>6075</v>
      </c>
    </row>
    <row r="1400" spans="1:52" s="61" customFormat="1" ht="15.75" hidden="1" customHeight="1" x14ac:dyDescent="0.25">
      <c r="A1400" s="281" t="str">
        <f>CONCATENATE(F1400,"-",C1400)</f>
        <v>393-010-054-01054</v>
      </c>
      <c r="B1400" s="261" t="str">
        <f>ТабТП[[#This Row],[Код ВЛ]]&amp;TRIM(ТабТП[[#This Row],[Наименование ТП]])</f>
        <v>393-010-054ТП 206-12 ФХ ДЮНС Лермонтово аб.</v>
      </c>
      <c r="C1400" s="281" t="s">
        <v>1221</v>
      </c>
      <c r="D1400" s="196" t="s">
        <v>4095</v>
      </c>
      <c r="E1400" s="281" t="str">
        <f>INDEX(ТабЛЭП[],MATCH(ТабТП[Код ПС]&amp;TRIM(G1400),ТабЛЭП[Ключ],0),7)</f>
        <v>Y00004</v>
      </c>
      <c r="F1400" s="278" t="str">
        <f>INDEX(ТабЛЭП[],MATCH(ТабТП[Код ПС]&amp;TRIM(G1400),ТабЛЭП[Ключ],0),1)</f>
        <v>393-010-054</v>
      </c>
      <c r="G1400" s="413" t="s">
        <v>175</v>
      </c>
      <c r="H1400" s="280" t="str">
        <f>INDEX(ТабПС[],MATCH(I1400,Подстанции,0),1)</f>
        <v>393-010</v>
      </c>
      <c r="I1400" s="412" t="s">
        <v>154</v>
      </c>
      <c r="J1400" s="420" t="s">
        <v>2343</v>
      </c>
      <c r="K1400" s="420" t="s">
        <v>2221</v>
      </c>
      <c r="L1400" s="328"/>
      <c r="M1400" s="420" t="s">
        <v>2234</v>
      </c>
      <c r="N1400" s="420" t="s">
        <v>2256</v>
      </c>
      <c r="O1400" s="328"/>
      <c r="P1400" s="420" t="s">
        <v>5379</v>
      </c>
      <c r="Q1400" s="418">
        <v>11076071014073</v>
      </c>
      <c r="R1400" s="420" t="s">
        <v>2245</v>
      </c>
      <c r="S1400" s="328"/>
      <c r="T1400" s="420" t="s">
        <v>2252</v>
      </c>
      <c r="U1400" s="420"/>
      <c r="V1400" s="420"/>
      <c r="W1400" s="420"/>
      <c r="X1400" s="420"/>
      <c r="Y1400" s="420" t="s">
        <v>2214</v>
      </c>
      <c r="Z1400" s="420" t="s">
        <v>5960</v>
      </c>
      <c r="AA1400" s="420" t="s">
        <v>5960</v>
      </c>
      <c r="AB1400" s="328"/>
      <c r="AC1400" s="420" t="s">
        <v>6001</v>
      </c>
      <c r="AD1400" s="328"/>
      <c r="AE1400" s="328"/>
      <c r="AF1400" s="328"/>
      <c r="AG1400" s="328"/>
      <c r="AH1400" s="419" t="s">
        <v>5974</v>
      </c>
      <c r="AI1400" s="328"/>
      <c r="AJ1400" s="420" t="s">
        <v>135</v>
      </c>
      <c r="AK1400" s="328"/>
      <c r="AL1400" s="328"/>
      <c r="AM1400" s="422" t="s">
        <v>5221</v>
      </c>
      <c r="AN1400" s="421" t="s">
        <v>5222</v>
      </c>
      <c r="AO1400" s="440"/>
      <c r="AP1400" s="441"/>
      <c r="AQ1400" s="424"/>
      <c r="AR1400" s="424"/>
      <c r="AS1400" s="424"/>
      <c r="AT1400" s="424"/>
      <c r="AU1400" s="424"/>
      <c r="AV1400" s="424"/>
      <c r="AW1400" s="424"/>
      <c r="AX1400" s="424"/>
      <c r="AY1400" s="424"/>
      <c r="AZ1400" s="424"/>
    </row>
    <row r="1401" spans="1:52" s="61" customFormat="1" ht="15.75" hidden="1" customHeight="1" x14ac:dyDescent="0.25">
      <c r="A1401" s="281" t="str">
        <f>CONCATENATE(F1401,"-",C1401)</f>
        <v>393-010-054-01055</v>
      </c>
      <c r="B1401" s="261" t="str">
        <f>ТабТП[[#This Row],[Код ВЛ]]&amp;TRIM(ТабТП[[#This Row],[Наименование ТП]])</f>
        <v>393-010-054ТП 206-13 Подгорное</v>
      </c>
      <c r="C1401" s="281" t="s">
        <v>1222</v>
      </c>
      <c r="D1401" s="196" t="s">
        <v>4096</v>
      </c>
      <c r="E1401" s="281" t="str">
        <f>INDEX(ТабЛЭП[],MATCH(ТабТП[Код ПС]&amp;TRIM(G1401),ТабЛЭП[Ключ],0),7)</f>
        <v>Y00004</v>
      </c>
      <c r="F1401" s="278" t="str">
        <f>INDEX(ТабЛЭП[],MATCH(ТабТП[Код ПС]&amp;TRIM(G1401),ТабЛЭП[Ключ],0),1)</f>
        <v>393-010-054</v>
      </c>
      <c r="G1401" s="413" t="s">
        <v>175</v>
      </c>
      <c r="H1401" s="280" t="str">
        <f>INDEX(ТабПС[],MATCH(I1401,Подстанции,0),1)</f>
        <v>393-010</v>
      </c>
      <c r="I1401" s="412" t="s">
        <v>154</v>
      </c>
      <c r="J1401" s="420" t="s">
        <v>2343</v>
      </c>
      <c r="K1401" s="420" t="s">
        <v>2221</v>
      </c>
      <c r="L1401" s="328"/>
      <c r="M1401" s="420" t="s">
        <v>2234</v>
      </c>
      <c r="N1401" s="420" t="s">
        <v>2247</v>
      </c>
      <c r="O1401" s="328"/>
      <c r="P1401" s="420" t="s">
        <v>5240</v>
      </c>
      <c r="Q1401" s="420" t="s">
        <v>5240</v>
      </c>
      <c r="R1401" s="420" t="s">
        <v>5240</v>
      </c>
      <c r="S1401" s="328"/>
      <c r="T1401" s="420" t="s">
        <v>2253</v>
      </c>
      <c r="U1401" s="420" t="s">
        <v>2258</v>
      </c>
      <c r="V1401" s="420">
        <v>150</v>
      </c>
      <c r="W1401" s="420" t="s">
        <v>2291</v>
      </c>
      <c r="X1401" s="420" t="s">
        <v>2295</v>
      </c>
      <c r="Y1401" s="420" t="s">
        <v>2218</v>
      </c>
      <c r="Z1401" s="420" t="s">
        <v>5960</v>
      </c>
      <c r="AA1401" s="420" t="s">
        <v>5584</v>
      </c>
      <c r="AB1401" s="328"/>
      <c r="AC1401" s="420" t="s">
        <v>2218</v>
      </c>
      <c r="AD1401" s="328"/>
      <c r="AE1401" s="328"/>
      <c r="AF1401" s="328"/>
      <c r="AG1401" s="328"/>
      <c r="AH1401" s="419" t="s">
        <v>0</v>
      </c>
      <c r="AI1401" s="328"/>
      <c r="AJ1401" s="420" t="s">
        <v>135</v>
      </c>
      <c r="AK1401" s="328"/>
      <c r="AL1401" s="328"/>
      <c r="AM1401" s="422" t="s">
        <v>5199</v>
      </c>
      <c r="AN1401" s="438" t="s">
        <v>6002</v>
      </c>
      <c r="AO1401" s="440" t="s">
        <v>6013</v>
      </c>
      <c r="AP1401" s="441">
        <v>42348</v>
      </c>
      <c r="AQ1401" s="424" t="s">
        <v>2300</v>
      </c>
      <c r="AR1401" s="424">
        <v>4</v>
      </c>
      <c r="AS1401" s="424" t="s">
        <v>2306</v>
      </c>
      <c r="AT1401" s="425" t="s">
        <v>6076</v>
      </c>
      <c r="AU1401" s="425" t="s">
        <v>6077</v>
      </c>
      <c r="AV1401" s="426">
        <v>42825</v>
      </c>
      <c r="AW1401" s="425" t="s">
        <v>6078</v>
      </c>
      <c r="AX1401" s="425" t="s">
        <v>6079</v>
      </c>
      <c r="AY1401" s="425" t="s">
        <v>6080</v>
      </c>
      <c r="AZ1401" s="424" t="s">
        <v>6081</v>
      </c>
    </row>
    <row r="1402" spans="1:52" s="61" customFormat="1" ht="15.75" hidden="1" customHeight="1" x14ac:dyDescent="0.25">
      <c r="A1402" s="281" t="str">
        <f>CONCATENATE(F1402,"-",C1402)</f>
        <v>393-010-054-01056</v>
      </c>
      <c r="B1402" s="261" t="str">
        <f>ТабТП[[#This Row],[Код ВЛ]]&amp;TRIM(ТабТП[[#This Row],[Наименование ТП]])</f>
        <v>393-010-054ТП 206-14 Сад. общ. НАДЕЖДА</v>
      </c>
      <c r="C1402" s="281" t="s">
        <v>1223</v>
      </c>
      <c r="D1402" s="196" t="s">
        <v>4097</v>
      </c>
      <c r="E1402" s="281" t="str">
        <f>INDEX(ТабЛЭП[],MATCH(ТабТП[Код ПС]&amp;TRIM(G1402),ТабЛЭП[Ключ],0),7)</f>
        <v>Y00004</v>
      </c>
      <c r="F1402" s="278" t="str">
        <f>INDEX(ТабЛЭП[],MATCH(ТабТП[Код ПС]&amp;TRIM(G1402),ТабЛЭП[Ключ],0),1)</f>
        <v>393-010-054</v>
      </c>
      <c r="G1402" s="413" t="s">
        <v>175</v>
      </c>
      <c r="H1402" s="280" t="str">
        <f>INDEX(ТабПС[],MATCH(I1402,Подстанции,0),1)</f>
        <v>393-010</v>
      </c>
      <c r="I1402" s="412" t="s">
        <v>154</v>
      </c>
      <c r="J1402" s="420" t="s">
        <v>2343</v>
      </c>
      <c r="K1402" s="420" t="s">
        <v>2221</v>
      </c>
      <c r="L1402" s="328"/>
      <c r="M1402" s="420" t="s">
        <v>2234</v>
      </c>
      <c r="N1402" s="420" t="s">
        <v>2256</v>
      </c>
      <c r="O1402" s="328"/>
      <c r="P1402" s="420" t="s">
        <v>5997</v>
      </c>
      <c r="Q1402" s="420" t="s">
        <v>5954</v>
      </c>
      <c r="R1402" s="420" t="s">
        <v>2245</v>
      </c>
      <c r="S1402" s="328"/>
      <c r="T1402" s="420" t="s">
        <v>2253</v>
      </c>
      <c r="U1402" s="420" t="s">
        <v>2262</v>
      </c>
      <c r="V1402" s="420">
        <v>300</v>
      </c>
      <c r="W1402" s="420" t="s">
        <v>2292</v>
      </c>
      <c r="X1402" s="420" t="s">
        <v>2295</v>
      </c>
      <c r="Y1402" s="420" t="s">
        <v>2214</v>
      </c>
      <c r="Z1402" s="420" t="s">
        <v>5972</v>
      </c>
      <c r="AA1402" s="420" t="s">
        <v>5972</v>
      </c>
      <c r="AB1402" s="328"/>
      <c r="AC1402" s="420" t="s">
        <v>5952</v>
      </c>
      <c r="AD1402" s="328"/>
      <c r="AE1402" s="328"/>
      <c r="AF1402" s="328"/>
      <c r="AG1402" s="328"/>
      <c r="AH1402" s="419" t="s">
        <v>5975</v>
      </c>
      <c r="AI1402" s="328"/>
      <c r="AJ1402" s="420" t="s">
        <v>135</v>
      </c>
      <c r="AK1402" s="328"/>
      <c r="AL1402" s="328"/>
      <c r="AM1402" s="422" t="s">
        <v>5221</v>
      </c>
      <c r="AN1402" s="421" t="s">
        <v>5222</v>
      </c>
      <c r="AO1402" s="440"/>
      <c r="AP1402" s="441"/>
      <c r="AQ1402" s="424"/>
      <c r="AR1402" s="424"/>
      <c r="AS1402" s="424"/>
      <c r="AT1402" s="424"/>
      <c r="AU1402" s="424"/>
      <c r="AV1402" s="424"/>
      <c r="AW1402" s="424"/>
      <c r="AX1402" s="424"/>
      <c r="AY1402" s="424"/>
      <c r="AZ1402" s="424"/>
    </row>
    <row r="1403" spans="1:52" s="61" customFormat="1" ht="15.75" hidden="1" customHeight="1" x14ac:dyDescent="0.25">
      <c r="A1403" s="281" t="str">
        <f>CONCATENATE(F1403,"-",C1403)</f>
        <v>393-010-054-01057</v>
      </c>
      <c r="B1403" s="261" t="str">
        <f>ТабТП[[#This Row],[Код ВЛ]]&amp;TRIM(ТабТП[[#This Row],[Наименование ТП]])</f>
        <v>393-010-054ТП 206-15 Сад. общ Олимпиада</v>
      </c>
      <c r="C1403" s="281" t="s">
        <v>1224</v>
      </c>
      <c r="D1403" s="196" t="s">
        <v>4098</v>
      </c>
      <c r="E1403" s="281" t="str">
        <f>INDEX(ТабЛЭП[],MATCH(ТабТП[Код ПС]&amp;TRIM(G1403),ТабЛЭП[Ключ],0),7)</f>
        <v>Y00004</v>
      </c>
      <c r="F1403" s="278" t="str">
        <f>INDEX(ТабЛЭП[],MATCH(ТабТП[Код ПС]&amp;TRIM(G1403),ТабЛЭП[Ключ],0),1)</f>
        <v>393-010-054</v>
      </c>
      <c r="G1403" s="413" t="s">
        <v>175</v>
      </c>
      <c r="H1403" s="280" t="str">
        <f>INDEX(ТабПС[],MATCH(I1403,Подстанции,0),1)</f>
        <v>393-010</v>
      </c>
      <c r="I1403" s="412" t="s">
        <v>154</v>
      </c>
      <c r="J1403" s="420" t="s">
        <v>2343</v>
      </c>
      <c r="K1403" s="420" t="s">
        <v>2221</v>
      </c>
      <c r="L1403" s="328"/>
      <c r="M1403" s="420" t="s">
        <v>2234</v>
      </c>
      <c r="N1403" s="420" t="s">
        <v>2256</v>
      </c>
      <c r="O1403" s="328"/>
      <c r="P1403" s="420" t="s">
        <v>5998</v>
      </c>
      <c r="Q1403" s="420" t="s">
        <v>5999</v>
      </c>
      <c r="R1403" s="420" t="s">
        <v>2245</v>
      </c>
      <c r="S1403" s="328"/>
      <c r="T1403" s="420" t="s">
        <v>2253</v>
      </c>
      <c r="U1403" s="420" t="s">
        <v>2262</v>
      </c>
      <c r="V1403" s="420">
        <v>300</v>
      </c>
      <c r="W1403" s="420" t="s">
        <v>2292</v>
      </c>
      <c r="X1403" s="420" t="s">
        <v>2295</v>
      </c>
      <c r="Y1403" s="420" t="s">
        <v>2214</v>
      </c>
      <c r="Z1403" s="420" t="s">
        <v>5963</v>
      </c>
      <c r="AA1403" s="420" t="s">
        <v>5963</v>
      </c>
      <c r="AB1403" s="328"/>
      <c r="AC1403" s="420" t="s">
        <v>5951</v>
      </c>
      <c r="AD1403" s="328"/>
      <c r="AE1403" s="328"/>
      <c r="AF1403" s="328"/>
      <c r="AG1403" s="328"/>
      <c r="AH1403" s="419" t="s">
        <v>5975</v>
      </c>
      <c r="AI1403" s="328"/>
      <c r="AJ1403" s="420" t="s">
        <v>135</v>
      </c>
      <c r="AK1403" s="328"/>
      <c r="AL1403" s="328"/>
      <c r="AM1403" s="422" t="s">
        <v>5221</v>
      </c>
      <c r="AN1403" s="421" t="s">
        <v>5222</v>
      </c>
      <c r="AO1403" s="440"/>
      <c r="AP1403" s="441"/>
      <c r="AQ1403" s="424"/>
      <c r="AR1403" s="424"/>
      <c r="AS1403" s="424"/>
      <c r="AT1403" s="424"/>
      <c r="AU1403" s="424"/>
      <c r="AV1403" s="424"/>
      <c r="AW1403" s="424"/>
      <c r="AX1403" s="424"/>
      <c r="AY1403" s="424"/>
      <c r="AZ1403" s="424"/>
    </row>
    <row r="1404" spans="1:52" s="61" customFormat="1" ht="15.75" hidden="1" customHeight="1" x14ac:dyDescent="0.25">
      <c r="A1404" s="281" t="str">
        <f>CONCATENATE(F1404,"-",C1404)</f>
        <v>393-010-054-01058</v>
      </c>
      <c r="B1404" s="261" t="str">
        <f>ТабТП[[#This Row],[Код ВЛ]]&amp;TRIM(ТабТП[[#This Row],[Наименование ТП]])</f>
        <v>393-010-054ТП 206-16 Красноармейское</v>
      </c>
      <c r="C1404" s="281" t="s">
        <v>1225</v>
      </c>
      <c r="D1404" s="196" t="s">
        <v>4099</v>
      </c>
      <c r="E1404" s="281" t="str">
        <f>INDEX(ТабЛЭП[],MATCH(ТабТП[Код ПС]&amp;TRIM(G1404),ТабЛЭП[Ключ],0),7)</f>
        <v>Y00004</v>
      </c>
      <c r="F1404" s="278" t="str">
        <f>INDEX(ТабЛЭП[],MATCH(ТабТП[Код ПС]&amp;TRIM(G1404),ТабЛЭП[Ключ],0),1)</f>
        <v>393-010-054</v>
      </c>
      <c r="G1404" s="413" t="s">
        <v>175</v>
      </c>
      <c r="H1404" s="280" t="str">
        <f>INDEX(ТабПС[],MATCH(I1404,Подстанции,0),1)</f>
        <v>393-010</v>
      </c>
      <c r="I1404" s="412" t="s">
        <v>154</v>
      </c>
      <c r="J1404" s="420" t="s">
        <v>2343</v>
      </c>
      <c r="K1404" s="420" t="s">
        <v>2221</v>
      </c>
      <c r="L1404" s="328"/>
      <c r="M1404" s="420" t="s">
        <v>2234</v>
      </c>
      <c r="N1404" s="420" t="s">
        <v>2247</v>
      </c>
      <c r="O1404" s="328"/>
      <c r="P1404" s="420" t="s">
        <v>5995</v>
      </c>
      <c r="Q1404" s="420" t="s">
        <v>5996</v>
      </c>
      <c r="R1404" s="420" t="s">
        <v>2247</v>
      </c>
      <c r="S1404" s="328"/>
      <c r="T1404" s="420" t="s">
        <v>2253</v>
      </c>
      <c r="U1404" s="420" t="s">
        <v>2258</v>
      </c>
      <c r="V1404" s="420">
        <v>150</v>
      </c>
      <c r="W1404" s="420" t="s">
        <v>2291</v>
      </c>
      <c r="X1404" s="420" t="s">
        <v>2295</v>
      </c>
      <c r="Y1404" s="420" t="s">
        <v>2218</v>
      </c>
      <c r="Z1404" s="420" t="s">
        <v>5961</v>
      </c>
      <c r="AA1404" s="420" t="s">
        <v>5964</v>
      </c>
      <c r="AB1404" s="328"/>
      <c r="AC1404" s="420" t="s">
        <v>2218</v>
      </c>
      <c r="AD1404" s="328"/>
      <c r="AE1404" s="328"/>
      <c r="AF1404" s="328"/>
      <c r="AG1404" s="328"/>
      <c r="AH1404" s="419" t="s">
        <v>0</v>
      </c>
      <c r="AI1404" s="328"/>
      <c r="AJ1404" s="420" t="s">
        <v>135</v>
      </c>
      <c r="AK1404" s="328"/>
      <c r="AL1404" s="328"/>
      <c r="AM1404" s="422" t="s">
        <v>5199</v>
      </c>
      <c r="AN1404" s="438" t="s">
        <v>6002</v>
      </c>
      <c r="AO1404" s="440" t="s">
        <v>6014</v>
      </c>
      <c r="AP1404" s="441">
        <v>42354</v>
      </c>
      <c r="AQ1404" s="424" t="s">
        <v>2300</v>
      </c>
      <c r="AR1404" s="424">
        <v>4</v>
      </c>
      <c r="AS1404" s="424" t="s">
        <v>2306</v>
      </c>
      <c r="AT1404" s="424" t="s">
        <v>6082</v>
      </c>
      <c r="AU1404" s="424" t="s">
        <v>6083</v>
      </c>
      <c r="AV1404" s="426">
        <v>42825</v>
      </c>
      <c r="AW1404" s="424" t="s">
        <v>6084</v>
      </c>
      <c r="AX1404" s="424" t="s">
        <v>6085</v>
      </c>
      <c r="AY1404" s="424" t="s">
        <v>6086</v>
      </c>
      <c r="AZ1404" s="424" t="s">
        <v>6087</v>
      </c>
    </row>
    <row r="1405" spans="1:52" s="61" customFormat="1" ht="15.75" hidden="1" customHeight="1" x14ac:dyDescent="0.25">
      <c r="A1405" s="281" t="str">
        <f>CONCATENATE(F1405,"-",C1405)</f>
        <v>393-010-054-01059</v>
      </c>
      <c r="B1405" s="261" t="str">
        <f>ТабТП[[#This Row],[Код ВЛ]]&amp;TRIM(ТабТП[[#This Row],[Наименование ТП]])</f>
        <v>393-010-054ТП 206-17 Подгорное</v>
      </c>
      <c r="C1405" s="281" t="s">
        <v>2491</v>
      </c>
      <c r="D1405" s="196" t="s">
        <v>4100</v>
      </c>
      <c r="E1405" s="281" t="str">
        <f>INDEX(ТабЛЭП[],MATCH(ТабТП[Код ПС]&amp;TRIM(G1405),ТабЛЭП[Ключ],0),7)</f>
        <v>Y00004</v>
      </c>
      <c r="F1405" s="278" t="str">
        <f>INDEX(ТабЛЭП[],MATCH(ТабТП[Код ПС]&amp;TRIM(G1405),ТабЛЭП[Ключ],0),1)</f>
        <v>393-010-054</v>
      </c>
      <c r="G1405" s="413" t="s">
        <v>175</v>
      </c>
      <c r="H1405" s="280" t="str">
        <f>INDEX(ТабПС[],MATCH(I1405,Подстанции,0),1)</f>
        <v>393-010</v>
      </c>
      <c r="I1405" s="412" t="s">
        <v>154</v>
      </c>
      <c r="J1405" s="420" t="s">
        <v>2343</v>
      </c>
      <c r="K1405" s="420" t="s">
        <v>2221</v>
      </c>
      <c r="L1405" s="328"/>
      <c r="M1405" s="420" t="s">
        <v>2234</v>
      </c>
      <c r="N1405" s="420" t="s">
        <v>2247</v>
      </c>
      <c r="O1405" s="328"/>
      <c r="P1405" s="420" t="s">
        <v>5379</v>
      </c>
      <c r="Q1405" s="420">
        <v>3362059</v>
      </c>
      <c r="R1405" s="420" t="s">
        <v>2247</v>
      </c>
      <c r="S1405" s="328"/>
      <c r="T1405" s="420" t="s">
        <v>2253</v>
      </c>
      <c r="U1405" s="420" t="s">
        <v>2262</v>
      </c>
      <c r="V1405" s="420">
        <v>300</v>
      </c>
      <c r="W1405" s="420" t="s">
        <v>2292</v>
      </c>
      <c r="X1405" s="420" t="s">
        <v>2295</v>
      </c>
      <c r="Y1405" s="420" t="s">
        <v>2218</v>
      </c>
      <c r="Z1405" s="420" t="s">
        <v>5960</v>
      </c>
      <c r="AA1405" s="420" t="s">
        <v>5964</v>
      </c>
      <c r="AB1405" s="328"/>
      <c r="AC1405" s="420" t="s">
        <v>2218</v>
      </c>
      <c r="AD1405" s="328"/>
      <c r="AE1405" s="328"/>
      <c r="AF1405" s="328"/>
      <c r="AG1405" s="328"/>
      <c r="AH1405" s="419" t="s">
        <v>0</v>
      </c>
      <c r="AI1405" s="328"/>
      <c r="AJ1405" s="420" t="s">
        <v>135</v>
      </c>
      <c r="AK1405" s="328"/>
      <c r="AL1405" s="328"/>
      <c r="AM1405" s="422" t="s">
        <v>5199</v>
      </c>
      <c r="AN1405" s="438" t="s">
        <v>6002</v>
      </c>
      <c r="AO1405" s="440" t="s">
        <v>6015</v>
      </c>
      <c r="AP1405" s="441">
        <v>42341</v>
      </c>
      <c r="AQ1405" s="424" t="s">
        <v>2300</v>
      </c>
      <c r="AR1405" s="424">
        <v>4</v>
      </c>
      <c r="AS1405" s="424" t="s">
        <v>2306</v>
      </c>
      <c r="AT1405" s="424" t="s">
        <v>6088</v>
      </c>
      <c r="AU1405" s="424" t="s">
        <v>6089</v>
      </c>
      <c r="AV1405" s="426">
        <v>42825</v>
      </c>
      <c r="AW1405" s="424" t="s">
        <v>6090</v>
      </c>
      <c r="AX1405" s="424" t="s">
        <v>6091</v>
      </c>
      <c r="AY1405" s="424" t="s">
        <v>6092</v>
      </c>
      <c r="AZ1405" s="424" t="s">
        <v>6093</v>
      </c>
    </row>
    <row r="1406" spans="1:52" s="61" customFormat="1" ht="15.75" hidden="1" customHeight="1" x14ac:dyDescent="0.25">
      <c r="A1406" s="281" t="str">
        <f>CONCATENATE(F1406,"-",C1406)</f>
        <v>393-010-054-01060</v>
      </c>
      <c r="B1406" s="261" t="str">
        <f>ТабТП[[#This Row],[Код ВЛ]]&amp;TRIM(ТабТП[[#This Row],[Наименование ТП]])</f>
        <v>393-010-054ТП 206-18 ФЛ Щербаков В.А. Аб.</v>
      </c>
      <c r="C1406" s="281" t="s">
        <v>1226</v>
      </c>
      <c r="D1406" s="196" t="s">
        <v>4101</v>
      </c>
      <c r="E1406" s="281" t="str">
        <f>INDEX(ТабЛЭП[],MATCH(ТабТП[Код ПС]&amp;TRIM(G1406),ТабЛЭП[Ключ],0),7)</f>
        <v>Y00004</v>
      </c>
      <c r="F1406" s="278" t="str">
        <f>INDEX(ТабЛЭП[],MATCH(ТабТП[Код ПС]&amp;TRIM(G1406),ТабЛЭП[Ключ],0),1)</f>
        <v>393-010-054</v>
      </c>
      <c r="G1406" s="413" t="s">
        <v>175</v>
      </c>
      <c r="H1406" s="280" t="str">
        <f>INDEX(ТабПС[],MATCH(I1406,Подстанции,0),1)</f>
        <v>393-010</v>
      </c>
      <c r="I1406" s="412" t="s">
        <v>154</v>
      </c>
      <c r="J1406" s="420" t="s">
        <v>2343</v>
      </c>
      <c r="K1406" s="420" t="s">
        <v>2221</v>
      </c>
      <c r="L1406" s="328"/>
      <c r="M1406" s="420" t="s">
        <v>2234</v>
      </c>
      <c r="N1406" s="420" t="s">
        <v>2256</v>
      </c>
      <c r="O1406" s="328"/>
      <c r="P1406" s="420"/>
      <c r="Q1406" s="420"/>
      <c r="R1406" s="420"/>
      <c r="S1406" s="328"/>
      <c r="T1406" s="420" t="s">
        <v>2251</v>
      </c>
      <c r="U1406" s="420"/>
      <c r="V1406" s="420"/>
      <c r="W1406" s="420"/>
      <c r="X1406" s="420"/>
      <c r="Y1406" s="420" t="s">
        <v>2216</v>
      </c>
      <c r="Z1406" s="420" t="s">
        <v>6000</v>
      </c>
      <c r="AA1406" s="420" t="s">
        <v>6000</v>
      </c>
      <c r="AB1406" s="328"/>
      <c r="AC1406" s="420" t="s">
        <v>5953</v>
      </c>
      <c r="AD1406" s="328"/>
      <c r="AE1406" s="328"/>
      <c r="AF1406" s="328"/>
      <c r="AG1406" s="328"/>
      <c r="AH1406" s="419" t="s">
        <v>5975</v>
      </c>
      <c r="AI1406" s="328"/>
      <c r="AJ1406" s="420" t="s">
        <v>135</v>
      </c>
      <c r="AK1406" s="328"/>
      <c r="AL1406" s="328"/>
      <c r="AM1406" s="422" t="s">
        <v>5221</v>
      </c>
      <c r="AN1406" s="421" t="s">
        <v>5222</v>
      </c>
      <c r="AO1406" s="440"/>
      <c r="AP1406" s="441"/>
      <c r="AQ1406" s="424"/>
      <c r="AR1406" s="424"/>
      <c r="AS1406" s="424"/>
      <c r="AT1406" s="424"/>
      <c r="AU1406" s="424"/>
      <c r="AV1406" s="424"/>
      <c r="AW1406" s="424"/>
      <c r="AX1406" s="424"/>
      <c r="AY1406" s="424"/>
      <c r="AZ1406" s="424"/>
    </row>
    <row r="1407" spans="1:52" s="61" customFormat="1" ht="15.75" hidden="1" customHeight="1" x14ac:dyDescent="0.25">
      <c r="A1407" s="281" t="str">
        <f>CONCATENATE(F1407,"-",C1407)</f>
        <v>393-010-055-01061</v>
      </c>
      <c r="B1407" s="261" t="str">
        <f>ТабТП[[#This Row],[Код ВЛ]]&amp;TRIM(ТабТП[[#This Row],[Наименование ТП]])</f>
        <v>393-010-055ТП 208-03 Калмыково</v>
      </c>
      <c r="C1407" s="281" t="s">
        <v>2656</v>
      </c>
      <c r="D1407" s="196" t="s">
        <v>4102</v>
      </c>
      <c r="E1407" s="281" t="str">
        <f>INDEX(ТабЛЭП[],MATCH(ТабТП[Код ПС]&amp;TRIM(G1407),ТабЛЭП[Ключ],0),7)</f>
        <v>Y00005</v>
      </c>
      <c r="F1407" s="278" t="str">
        <f>INDEX(ТабЛЭП[],MATCH(ТабТП[Код ПС]&amp;TRIM(G1407),ТабЛЭП[Ключ],0),1)</f>
        <v>393-010-055</v>
      </c>
      <c r="G1407" s="413" t="s">
        <v>177</v>
      </c>
      <c r="H1407" s="280" t="str">
        <f>INDEX(ТабПС[],MATCH(I1407,Подстанции,0),1)</f>
        <v>393-010</v>
      </c>
      <c r="I1407" s="203" t="s">
        <v>154</v>
      </c>
      <c r="J1407" s="328"/>
      <c r="K1407" s="328"/>
      <c r="L1407" s="328"/>
      <c r="M1407" s="328"/>
      <c r="N1407" s="328"/>
      <c r="O1407" s="328"/>
      <c r="P1407" s="328"/>
      <c r="Q1407" s="328"/>
      <c r="R1407" s="328"/>
      <c r="S1407" s="328"/>
      <c r="T1407" s="328"/>
      <c r="U1407" s="328"/>
      <c r="V1407" s="328"/>
      <c r="W1407" s="328"/>
      <c r="X1407" s="328"/>
      <c r="Y1407" s="328"/>
      <c r="Z1407" s="328"/>
      <c r="AA1407" s="328"/>
      <c r="AB1407" s="328"/>
      <c r="AC1407" s="328"/>
      <c r="AD1407" s="328"/>
      <c r="AE1407" s="328"/>
      <c r="AF1407" s="328"/>
      <c r="AG1407" s="328"/>
      <c r="AH1407" s="322"/>
      <c r="AI1407" s="328"/>
      <c r="AJ1407" s="420" t="s">
        <v>135</v>
      </c>
      <c r="AK1407" s="328"/>
      <c r="AL1407" s="328"/>
      <c r="AM1407" s="210"/>
      <c r="AN1407" s="263"/>
      <c r="AO1407" s="263"/>
      <c r="AP1407" s="263"/>
      <c r="AQ1407" s="323"/>
      <c r="AR1407" s="323"/>
      <c r="AS1407" s="323"/>
      <c r="AT1407" s="323"/>
      <c r="AU1407" s="323"/>
      <c r="AV1407" s="323"/>
      <c r="AW1407" s="323"/>
      <c r="AX1407" s="323"/>
      <c r="AY1407" s="323"/>
      <c r="AZ1407" s="323"/>
    </row>
    <row r="1408" spans="1:52" s="61" customFormat="1" ht="15.75" hidden="1" customHeight="1" x14ac:dyDescent="0.25">
      <c r="A1408" s="281" t="str">
        <f>CONCATENATE(F1408,"-",C1408)</f>
        <v>393-010-055-01062</v>
      </c>
      <c r="B1408" s="261" t="str">
        <f>ТабТП[[#This Row],[Код ВЛ]]&amp;TRIM(ТабТП[[#This Row],[Наименование ТП]])</f>
        <v>393-010-055ТП 208-08 Победа</v>
      </c>
      <c r="C1408" s="281" t="s">
        <v>1227</v>
      </c>
      <c r="D1408" s="196" t="s">
        <v>4103</v>
      </c>
      <c r="E1408" s="281" t="str">
        <f>INDEX(ТабЛЭП[],MATCH(ТабТП[Код ПС]&amp;TRIM(G1408),ТабЛЭП[Ключ],0),7)</f>
        <v>Y00005</v>
      </c>
      <c r="F1408" s="278" t="str">
        <f>INDEX(ТабЛЭП[],MATCH(ТабТП[Код ПС]&amp;TRIM(G1408),ТабЛЭП[Ключ],0),1)</f>
        <v>393-010-055</v>
      </c>
      <c r="G1408" s="413" t="s">
        <v>177</v>
      </c>
      <c r="H1408" s="280" t="str">
        <f>INDEX(ТабПС[],MATCH(I1408,Подстанции,0),1)</f>
        <v>393-010</v>
      </c>
      <c r="I1408" s="203" t="s">
        <v>154</v>
      </c>
      <c r="J1408" s="328"/>
      <c r="K1408" s="328"/>
      <c r="L1408" s="328"/>
      <c r="M1408" s="328"/>
      <c r="N1408" s="328"/>
      <c r="O1408" s="328"/>
      <c r="P1408" s="328"/>
      <c r="Q1408" s="328"/>
      <c r="R1408" s="328"/>
      <c r="S1408" s="328"/>
      <c r="T1408" s="328"/>
      <c r="U1408" s="328"/>
      <c r="V1408" s="328"/>
      <c r="W1408" s="328"/>
      <c r="X1408" s="328"/>
      <c r="Y1408" s="328"/>
      <c r="Z1408" s="328"/>
      <c r="AA1408" s="328"/>
      <c r="AB1408" s="328"/>
      <c r="AC1408" s="328"/>
      <c r="AD1408" s="328"/>
      <c r="AE1408" s="328"/>
      <c r="AF1408" s="328"/>
      <c r="AG1408" s="328"/>
      <c r="AH1408" s="322"/>
      <c r="AI1408" s="328"/>
      <c r="AJ1408" s="420" t="s">
        <v>135</v>
      </c>
      <c r="AK1408" s="328"/>
      <c r="AL1408" s="328"/>
      <c r="AM1408" s="210"/>
      <c r="AN1408" s="263"/>
      <c r="AO1408" s="263"/>
      <c r="AP1408" s="263"/>
      <c r="AQ1408" s="323"/>
      <c r="AR1408" s="323"/>
      <c r="AS1408" s="323"/>
      <c r="AT1408" s="323"/>
      <c r="AU1408" s="323"/>
      <c r="AV1408" s="323"/>
      <c r="AW1408" s="323"/>
      <c r="AX1408" s="323"/>
      <c r="AY1408" s="323"/>
      <c r="AZ1408" s="323"/>
    </row>
    <row r="1409" spans="1:52" s="61" customFormat="1" ht="15.75" hidden="1" customHeight="1" x14ac:dyDescent="0.25">
      <c r="A1409" s="281" t="str">
        <f>CONCATENATE(F1409,"-",C1409)</f>
        <v>393-010-055-01063</v>
      </c>
      <c r="B1409" s="261" t="str">
        <f>ТабТП[[#This Row],[Код ВЛ]]&amp;TRIM(ТабТП[[#This Row],[Наименование ТП]])</f>
        <v>393-010-055ТП 208-09 Владимирово</v>
      </c>
      <c r="C1409" s="281" t="s">
        <v>1228</v>
      </c>
      <c r="D1409" s="196" t="s">
        <v>4104</v>
      </c>
      <c r="E1409" s="281" t="str">
        <f>INDEX(ТабЛЭП[],MATCH(ТабТП[Код ПС]&amp;TRIM(G1409),ТабЛЭП[Ключ],0),7)</f>
        <v>Y00005</v>
      </c>
      <c r="F1409" s="278" t="str">
        <f>INDEX(ТабЛЭП[],MATCH(ТабТП[Код ПС]&amp;TRIM(G1409),ТабЛЭП[Ключ],0),1)</f>
        <v>393-010-055</v>
      </c>
      <c r="G1409" s="413" t="s">
        <v>177</v>
      </c>
      <c r="H1409" s="280" t="str">
        <f>INDEX(ТабПС[],MATCH(I1409,Подстанции,0),1)</f>
        <v>393-010</v>
      </c>
      <c r="I1409" s="203" t="s">
        <v>154</v>
      </c>
      <c r="J1409" s="328"/>
      <c r="K1409" s="328"/>
      <c r="L1409" s="328"/>
      <c r="M1409" s="328"/>
      <c r="N1409" s="328"/>
      <c r="O1409" s="328"/>
      <c r="P1409" s="328"/>
      <c r="Q1409" s="328"/>
      <c r="R1409" s="328"/>
      <c r="S1409" s="328"/>
      <c r="T1409" s="328"/>
      <c r="U1409" s="328"/>
      <c r="V1409" s="328"/>
      <c r="W1409" s="328"/>
      <c r="X1409" s="328"/>
      <c r="Y1409" s="328"/>
      <c r="Z1409" s="328"/>
      <c r="AA1409" s="328"/>
      <c r="AB1409" s="328"/>
      <c r="AC1409" s="328"/>
      <c r="AD1409" s="328"/>
      <c r="AE1409" s="328"/>
      <c r="AF1409" s="328"/>
      <c r="AG1409" s="328"/>
      <c r="AH1409" s="322"/>
      <c r="AI1409" s="328"/>
      <c r="AJ1409" s="420" t="s">
        <v>135</v>
      </c>
      <c r="AK1409" s="328"/>
      <c r="AL1409" s="328"/>
      <c r="AM1409" s="210"/>
      <c r="AN1409" s="263"/>
      <c r="AO1409" s="263"/>
      <c r="AP1409" s="263"/>
      <c r="AQ1409" s="323"/>
      <c r="AR1409" s="323"/>
      <c r="AS1409" s="323"/>
      <c r="AT1409" s="323"/>
      <c r="AU1409" s="323"/>
      <c r="AV1409" s="323"/>
      <c r="AW1409" s="323"/>
      <c r="AX1409" s="323"/>
      <c r="AY1409" s="323"/>
      <c r="AZ1409" s="323"/>
    </row>
    <row r="1410" spans="1:52" s="61" customFormat="1" ht="15.75" hidden="1" customHeight="1" x14ac:dyDescent="0.25">
      <c r="A1410" s="281" t="str">
        <f>CONCATENATE(F1410,"-",C1410)</f>
        <v>393-010-055-01064</v>
      </c>
      <c r="B1410" s="261" t="str">
        <f>ТабТП[[#This Row],[Код ВЛ]]&amp;TRIM(ТабТП[[#This Row],[Наименование ТП]])</f>
        <v>393-010-055ТП 208-10 Кр. Партизанское</v>
      </c>
      <c r="C1410" s="281" t="s">
        <v>1229</v>
      </c>
      <c r="D1410" s="196" t="s">
        <v>4105</v>
      </c>
      <c r="E1410" s="281" t="str">
        <f>INDEX(ТабЛЭП[],MATCH(ТабТП[Код ПС]&amp;TRIM(G1410),ТабЛЭП[Ключ],0),7)</f>
        <v>Y00005</v>
      </c>
      <c r="F1410" s="278" t="str">
        <f>INDEX(ТабЛЭП[],MATCH(ТабТП[Код ПС]&amp;TRIM(G1410),ТабЛЭП[Ключ],0),1)</f>
        <v>393-010-055</v>
      </c>
      <c r="G1410" s="413" t="s">
        <v>177</v>
      </c>
      <c r="H1410" s="57" t="str">
        <f>INDEX(ТабПС[],MATCH(I1410,Подстанции,0),1)</f>
        <v>393-010</v>
      </c>
      <c r="I1410" s="203" t="s">
        <v>154</v>
      </c>
      <c r="J1410" s="328"/>
      <c r="K1410" s="328"/>
      <c r="L1410" s="328"/>
      <c r="M1410" s="328"/>
      <c r="N1410" s="328"/>
      <c r="O1410" s="328"/>
      <c r="P1410" s="328"/>
      <c r="Q1410" s="328"/>
      <c r="R1410" s="328"/>
      <c r="S1410" s="328"/>
      <c r="T1410" s="328"/>
      <c r="U1410" s="328"/>
      <c r="V1410" s="328"/>
      <c r="W1410" s="328"/>
      <c r="X1410" s="328"/>
      <c r="Y1410" s="328"/>
      <c r="Z1410" s="328"/>
      <c r="AA1410" s="328"/>
      <c r="AB1410" s="328"/>
      <c r="AC1410" s="328"/>
      <c r="AD1410" s="328"/>
      <c r="AE1410" s="328"/>
      <c r="AF1410" s="328"/>
      <c r="AG1410" s="328"/>
      <c r="AH1410" s="322"/>
      <c r="AI1410" s="328"/>
      <c r="AJ1410" s="330" t="s">
        <v>135</v>
      </c>
      <c r="AK1410" s="328"/>
      <c r="AL1410" s="328"/>
      <c r="AM1410" s="210"/>
      <c r="AN1410" s="263"/>
      <c r="AO1410" s="263"/>
      <c r="AP1410" s="263"/>
      <c r="AQ1410" s="323"/>
      <c r="AR1410" s="323"/>
      <c r="AS1410" s="323"/>
      <c r="AT1410" s="323"/>
      <c r="AU1410" s="323"/>
      <c r="AV1410" s="323"/>
      <c r="AW1410" s="323"/>
      <c r="AX1410" s="323"/>
      <c r="AY1410" s="323"/>
      <c r="AZ1410" s="323"/>
    </row>
    <row r="1411" spans="1:52" s="61" customFormat="1" ht="15.75" hidden="1" customHeight="1" x14ac:dyDescent="0.25">
      <c r="A1411" s="281" t="str">
        <f>CONCATENATE(F1411,"-",C1411)</f>
        <v>393-010-055-01065</v>
      </c>
      <c r="B1411" s="261" t="str">
        <f>ТабТП[[#This Row],[Код ВЛ]]&amp;TRIM(ТабТП[[#This Row],[Наименование ТП]])</f>
        <v>393-010-055ТП 208-12 Владимирово</v>
      </c>
      <c r="C1411" s="281" t="s">
        <v>1230</v>
      </c>
      <c r="D1411" s="196" t="s">
        <v>4106</v>
      </c>
      <c r="E1411" s="281" t="str">
        <f>INDEX(ТабЛЭП[],MATCH(ТабТП[Код ПС]&amp;TRIM(G1411),ТабЛЭП[Ключ],0),7)</f>
        <v>Y00005</v>
      </c>
      <c r="F1411" s="278" t="str">
        <f>INDEX(ТабЛЭП[],MATCH(ТабТП[Код ПС]&amp;TRIM(G1411),ТабЛЭП[Ключ],0),1)</f>
        <v>393-010-055</v>
      </c>
      <c r="G1411" s="413" t="s">
        <v>177</v>
      </c>
      <c r="H1411" s="57" t="str">
        <f>INDEX(ТабПС[],MATCH(I1411,Подстанции,0),1)</f>
        <v>393-010</v>
      </c>
      <c r="I1411" s="203" t="s">
        <v>154</v>
      </c>
      <c r="J1411" s="328"/>
      <c r="K1411" s="328"/>
      <c r="L1411" s="328"/>
      <c r="M1411" s="328"/>
      <c r="N1411" s="328"/>
      <c r="O1411" s="328"/>
      <c r="P1411" s="328"/>
      <c r="Q1411" s="328"/>
      <c r="R1411" s="328"/>
      <c r="S1411" s="328"/>
      <c r="T1411" s="328"/>
      <c r="U1411" s="328"/>
      <c r="V1411" s="328"/>
      <c r="W1411" s="328"/>
      <c r="X1411" s="328"/>
      <c r="Y1411" s="328"/>
      <c r="Z1411" s="328"/>
      <c r="AA1411" s="328"/>
      <c r="AB1411" s="328"/>
      <c r="AC1411" s="328"/>
      <c r="AD1411" s="328"/>
      <c r="AE1411" s="328"/>
      <c r="AF1411" s="328"/>
      <c r="AG1411" s="328"/>
      <c r="AH1411" s="322"/>
      <c r="AI1411" s="328"/>
      <c r="AJ1411" s="330" t="s">
        <v>135</v>
      </c>
      <c r="AK1411" s="328"/>
      <c r="AL1411" s="328"/>
      <c r="AM1411" s="210"/>
      <c r="AN1411" s="263"/>
      <c r="AO1411" s="263"/>
      <c r="AP1411" s="263"/>
      <c r="AQ1411" s="323"/>
      <c r="AR1411" s="323"/>
      <c r="AS1411" s="323"/>
      <c r="AT1411" s="323"/>
      <c r="AU1411" s="323"/>
      <c r="AV1411" s="323"/>
      <c r="AW1411" s="323"/>
      <c r="AX1411" s="323"/>
      <c r="AY1411" s="323"/>
      <c r="AZ1411" s="323"/>
    </row>
    <row r="1412" spans="1:52" s="61" customFormat="1" ht="15.75" hidden="1" customHeight="1" x14ac:dyDescent="0.25">
      <c r="A1412" s="281" t="str">
        <f>CONCATENATE(F1412,"-",C1412)</f>
        <v>393-010-055-01066</v>
      </c>
      <c r="B1412" s="261" t="str">
        <f>ТабТП[[#This Row],[Код ВЛ]]&amp;TRIM(ТабТП[[#This Row],[Наименование ТП]])</f>
        <v>393-010-055ТП 208-13 Владимирово</v>
      </c>
      <c r="C1412" s="281" t="s">
        <v>1231</v>
      </c>
      <c r="D1412" s="196" t="s">
        <v>4107</v>
      </c>
      <c r="E1412" s="281" t="str">
        <f>INDEX(ТабЛЭП[],MATCH(ТабТП[Код ПС]&amp;TRIM(G1412),ТабЛЭП[Ключ],0),7)</f>
        <v>Y00005</v>
      </c>
      <c r="F1412" s="278" t="str">
        <f>INDEX(ТабЛЭП[],MATCH(ТабТП[Код ПС]&amp;TRIM(G1412),ТабЛЭП[Ключ],0),1)</f>
        <v>393-010-055</v>
      </c>
      <c r="G1412" s="413" t="s">
        <v>177</v>
      </c>
      <c r="H1412" s="280" t="str">
        <f>INDEX(ТабПС[],MATCH(I1412,Подстанции,0),1)</f>
        <v>393-010</v>
      </c>
      <c r="I1412" s="203" t="s">
        <v>154</v>
      </c>
      <c r="J1412" s="328"/>
      <c r="K1412" s="328"/>
      <c r="L1412" s="328"/>
      <c r="M1412" s="328"/>
      <c r="N1412" s="328"/>
      <c r="O1412" s="328"/>
      <c r="P1412" s="328"/>
      <c r="Q1412" s="328"/>
      <c r="R1412" s="328"/>
      <c r="S1412" s="328"/>
      <c r="T1412" s="328"/>
      <c r="U1412" s="328"/>
      <c r="V1412" s="328"/>
      <c r="W1412" s="328"/>
      <c r="X1412" s="328"/>
      <c r="Y1412" s="328"/>
      <c r="Z1412" s="328"/>
      <c r="AA1412" s="328"/>
      <c r="AB1412" s="328"/>
      <c r="AC1412" s="328"/>
      <c r="AD1412" s="328"/>
      <c r="AE1412" s="328"/>
      <c r="AF1412" s="328"/>
      <c r="AG1412" s="328"/>
      <c r="AH1412" s="322"/>
      <c r="AI1412" s="328"/>
      <c r="AJ1412" s="330" t="s">
        <v>135</v>
      </c>
      <c r="AK1412" s="328"/>
      <c r="AL1412" s="328"/>
      <c r="AM1412" s="210"/>
      <c r="AN1412" s="263"/>
      <c r="AO1412" s="263"/>
      <c r="AP1412" s="263"/>
      <c r="AQ1412" s="323"/>
      <c r="AR1412" s="323"/>
      <c r="AS1412" s="323"/>
      <c r="AT1412" s="323"/>
      <c r="AU1412" s="323"/>
      <c r="AV1412" s="323"/>
      <c r="AW1412" s="323"/>
      <c r="AX1412" s="323"/>
      <c r="AY1412" s="323"/>
      <c r="AZ1412" s="323"/>
    </row>
    <row r="1413" spans="1:52" s="61" customFormat="1" ht="15.75" hidden="1" customHeight="1" x14ac:dyDescent="0.25">
      <c r="A1413" s="281" t="str">
        <f>CONCATENATE(F1413,"-",C1413)</f>
        <v>393-010-055-01067</v>
      </c>
      <c r="B1413" s="261" t="str">
        <f>ТабТП[[#This Row],[Код ВЛ]]&amp;TRIM(ТабТП[[#This Row],[Наименование ТП]])</f>
        <v>393-010-055ТП 208-14 Владимирово</v>
      </c>
      <c r="C1413" s="281" t="s">
        <v>1232</v>
      </c>
      <c r="D1413" s="196" t="s">
        <v>4108</v>
      </c>
      <c r="E1413" s="281" t="str">
        <f>INDEX(ТабЛЭП[],MATCH(ТабТП[Код ПС]&amp;TRIM(G1413),ТабЛЭП[Ключ],0),7)</f>
        <v>Y00005</v>
      </c>
      <c r="F1413" s="8" t="str">
        <f>INDEX(ТабЛЭП[],MATCH(ТабТП[Код ПС]&amp;TRIM(G1413),ТабЛЭП[Ключ],0),1)</f>
        <v>393-010-055</v>
      </c>
      <c r="G1413" s="413" t="s">
        <v>177</v>
      </c>
      <c r="H1413" s="57" t="str">
        <f>INDEX(ТабПС[],MATCH(I1413,Подстанции,0),1)</f>
        <v>393-010</v>
      </c>
      <c r="I1413" s="203" t="s">
        <v>154</v>
      </c>
      <c r="J1413" s="328"/>
      <c r="K1413" s="328"/>
      <c r="M1413" s="328"/>
      <c r="N1413" s="328"/>
      <c r="O1413" s="328"/>
      <c r="P1413" s="328"/>
      <c r="Q1413" s="328"/>
      <c r="R1413" s="328"/>
      <c r="T1413" s="328"/>
      <c r="U1413" s="328"/>
      <c r="V1413" s="328"/>
      <c r="W1413" s="328"/>
      <c r="X1413" s="328"/>
      <c r="Y1413" s="328"/>
      <c r="Z1413" s="328"/>
      <c r="AA1413" s="328"/>
      <c r="AC1413" s="328"/>
      <c r="AH1413" s="322"/>
      <c r="AJ1413" s="330" t="s">
        <v>135</v>
      </c>
      <c r="AK1413" s="328"/>
      <c r="AL1413" s="328"/>
      <c r="AM1413" s="210"/>
      <c r="AN1413" s="263"/>
      <c r="AO1413" s="263"/>
      <c r="AP1413" s="263"/>
      <c r="AQ1413" s="323"/>
      <c r="AR1413" s="323"/>
      <c r="AS1413" s="323"/>
      <c r="AT1413" s="323"/>
      <c r="AU1413" s="323"/>
      <c r="AV1413" s="323"/>
      <c r="AW1413" s="323"/>
      <c r="AX1413" s="323"/>
      <c r="AY1413" s="323"/>
      <c r="AZ1413" s="323"/>
    </row>
    <row r="1414" spans="1:52" s="61" customFormat="1" ht="15.75" hidden="1" customHeight="1" x14ac:dyDescent="0.25">
      <c r="A1414" s="281" t="str">
        <f>CONCATENATE(F1414,"-",C1414)</f>
        <v>393-010-055-01068</v>
      </c>
      <c r="B1414" s="261" t="str">
        <f>ТабТП[[#This Row],[Код ВЛ]]&amp;TRIM(ТабТП[[#This Row],[Наименование ТП]])</f>
        <v>393-010-055ТП 208-16 Т-1 Владимирово</v>
      </c>
      <c r="C1414" s="281" t="s">
        <v>1233</v>
      </c>
      <c r="D1414" s="196" t="s">
        <v>4109</v>
      </c>
      <c r="E1414" s="281" t="str">
        <f>INDEX(ТабЛЭП[],MATCH(ТабТП[Код ПС]&amp;TRIM(G1414),ТабЛЭП[Ключ],0),7)</f>
        <v>Y00005</v>
      </c>
      <c r="F1414" s="8" t="str">
        <f>INDEX(ТабЛЭП[],MATCH(ТабТП[Код ПС]&amp;TRIM(G1414),ТабЛЭП[Ключ],0),1)</f>
        <v>393-010-055</v>
      </c>
      <c r="G1414" s="413" t="s">
        <v>177</v>
      </c>
      <c r="H1414" s="57" t="str">
        <f>INDEX(ТабПС[],MATCH(I1414,Подстанции,0),1)</f>
        <v>393-010</v>
      </c>
      <c r="I1414" s="203" t="s">
        <v>154</v>
      </c>
      <c r="J1414" s="328"/>
      <c r="K1414" s="328"/>
      <c r="L1414" s="328"/>
      <c r="M1414" s="328"/>
      <c r="N1414" s="328"/>
      <c r="O1414" s="328"/>
      <c r="P1414" s="328"/>
      <c r="Q1414" s="328"/>
      <c r="R1414" s="328"/>
      <c r="S1414" s="328"/>
      <c r="T1414" s="328"/>
      <c r="U1414" s="328"/>
      <c r="V1414" s="328"/>
      <c r="W1414" s="328"/>
      <c r="X1414" s="328"/>
      <c r="Y1414" s="328"/>
      <c r="Z1414" s="328"/>
      <c r="AA1414" s="328"/>
      <c r="AB1414" s="328"/>
      <c r="AC1414" s="328"/>
      <c r="AD1414" s="328"/>
      <c r="AE1414" s="328"/>
      <c r="AF1414" s="328"/>
      <c r="AG1414" s="328"/>
      <c r="AH1414" s="322"/>
      <c r="AI1414" s="328"/>
      <c r="AJ1414" s="330" t="s">
        <v>135</v>
      </c>
      <c r="AK1414" s="328"/>
      <c r="AL1414" s="328"/>
      <c r="AM1414" s="210"/>
      <c r="AN1414" s="263"/>
      <c r="AO1414" s="263"/>
      <c r="AP1414" s="263"/>
      <c r="AQ1414" s="323"/>
      <c r="AR1414" s="323"/>
      <c r="AS1414" s="323"/>
      <c r="AT1414" s="323"/>
      <c r="AU1414" s="323"/>
      <c r="AV1414" s="323"/>
      <c r="AW1414" s="323"/>
      <c r="AX1414" s="323"/>
      <c r="AY1414" s="323"/>
      <c r="AZ1414" s="323"/>
    </row>
    <row r="1415" spans="1:52" s="61" customFormat="1" ht="15.75" hidden="1" customHeight="1" x14ac:dyDescent="0.25">
      <c r="A1415" s="281" t="str">
        <f>CONCATENATE(F1415,"-",C1415)</f>
        <v>393-010-055-01069</v>
      </c>
      <c r="B1415" s="261" t="str">
        <f>ТабТП[[#This Row],[Код ВЛ]]&amp;TRIM(ТабТП[[#This Row],[Наименование ТП]])</f>
        <v>393-010-055ТП 208-16 Т-2 Владимирово</v>
      </c>
      <c r="C1415" s="281" t="s">
        <v>1234</v>
      </c>
      <c r="D1415" s="196" t="s">
        <v>4110</v>
      </c>
      <c r="E1415" s="281" t="str">
        <f>INDEX(ТабЛЭП[],MATCH(ТабТП[Код ПС]&amp;TRIM(G1415),ТабЛЭП[Ключ],0),7)</f>
        <v>Y00005</v>
      </c>
      <c r="F1415" s="278" t="str">
        <f>INDEX(ТабЛЭП[],MATCH(ТабТП[Код ПС]&amp;TRIM(G1415),ТабЛЭП[Ключ],0),1)</f>
        <v>393-010-055</v>
      </c>
      <c r="G1415" s="413" t="s">
        <v>177</v>
      </c>
      <c r="H1415" s="280" t="str">
        <f>INDEX(ТабПС[],MATCH(I1415,Подстанции,0),1)</f>
        <v>393-010</v>
      </c>
      <c r="I1415" s="203" t="s">
        <v>154</v>
      </c>
      <c r="J1415" s="328"/>
      <c r="K1415" s="328"/>
      <c r="L1415" s="328"/>
      <c r="M1415" s="328"/>
      <c r="N1415" s="328"/>
      <c r="O1415" s="328"/>
      <c r="P1415" s="328"/>
      <c r="Q1415" s="328"/>
      <c r="R1415" s="328"/>
      <c r="S1415" s="328"/>
      <c r="T1415" s="328"/>
      <c r="U1415" s="328"/>
      <c r="V1415" s="328"/>
      <c r="W1415" s="328"/>
      <c r="X1415" s="328"/>
      <c r="Y1415" s="328"/>
      <c r="Z1415" s="328"/>
      <c r="AA1415" s="328"/>
      <c r="AB1415" s="328"/>
      <c r="AC1415" s="328"/>
      <c r="AD1415" s="328"/>
      <c r="AE1415" s="328"/>
      <c r="AF1415" s="328"/>
      <c r="AG1415" s="328"/>
      <c r="AH1415" s="322"/>
      <c r="AI1415" s="328"/>
      <c r="AJ1415" s="330" t="s">
        <v>135</v>
      </c>
      <c r="AK1415" s="328"/>
      <c r="AL1415" s="328"/>
      <c r="AM1415" s="210"/>
      <c r="AN1415" s="263"/>
      <c r="AO1415" s="263"/>
      <c r="AP1415" s="263"/>
      <c r="AQ1415" s="323"/>
      <c r="AR1415" s="323"/>
      <c r="AS1415" s="323"/>
      <c r="AT1415" s="323"/>
      <c r="AU1415" s="323"/>
      <c r="AV1415" s="323"/>
      <c r="AW1415" s="323"/>
      <c r="AX1415" s="323"/>
      <c r="AY1415" s="323"/>
      <c r="AZ1415" s="323"/>
    </row>
    <row r="1416" spans="1:52" s="61" customFormat="1" ht="15.75" hidden="1" customHeight="1" x14ac:dyDescent="0.25">
      <c r="A1416" s="281" t="str">
        <f>CONCATENATE(F1416,"-",C1416)</f>
        <v>393-010-055-01070</v>
      </c>
      <c r="B1416" s="261" t="str">
        <f>ТабТП[[#This Row],[Код ВЛ]]&amp;TRIM(ТабТП[[#This Row],[Наименование ТП]])</f>
        <v>393-010-055ТП 208-21 Майское</v>
      </c>
      <c r="C1416" s="281" t="s">
        <v>1235</v>
      </c>
      <c r="D1416" s="196" t="s">
        <v>4111</v>
      </c>
      <c r="E1416" s="281" t="str">
        <f>INDEX(ТабЛЭП[],MATCH(ТабТП[Код ПС]&amp;TRIM(G1416),ТабЛЭП[Ключ],0),7)</f>
        <v>Y00005</v>
      </c>
      <c r="F1416" s="278" t="str">
        <f>INDEX(ТабЛЭП[],MATCH(ТабТП[Код ПС]&amp;TRIM(G1416),ТабЛЭП[Ключ],0),1)</f>
        <v>393-010-055</v>
      </c>
      <c r="G1416" s="413" t="s">
        <v>177</v>
      </c>
      <c r="H1416" s="280" t="str">
        <f>INDEX(ТабПС[],MATCH(I1416,Подстанции,0),1)</f>
        <v>393-010</v>
      </c>
      <c r="I1416" s="203" t="s">
        <v>154</v>
      </c>
      <c r="J1416" s="328"/>
      <c r="K1416" s="328"/>
      <c r="L1416" s="328"/>
      <c r="M1416" s="328"/>
      <c r="N1416" s="328"/>
      <c r="O1416" s="328"/>
      <c r="P1416" s="328"/>
      <c r="Q1416" s="328"/>
      <c r="R1416" s="328"/>
      <c r="S1416" s="328"/>
      <c r="T1416" s="328"/>
      <c r="U1416" s="328"/>
      <c r="V1416" s="328"/>
      <c r="W1416" s="328"/>
      <c r="X1416" s="328"/>
      <c r="Y1416" s="328"/>
      <c r="Z1416" s="328"/>
      <c r="AA1416" s="328"/>
      <c r="AB1416" s="328"/>
      <c r="AC1416" s="328"/>
      <c r="AD1416" s="328"/>
      <c r="AE1416" s="328"/>
      <c r="AF1416" s="328"/>
      <c r="AG1416" s="328"/>
      <c r="AH1416" s="322"/>
      <c r="AI1416" s="328"/>
      <c r="AJ1416" s="420" t="s">
        <v>135</v>
      </c>
      <c r="AK1416" s="328"/>
      <c r="AL1416" s="328"/>
      <c r="AM1416" s="210"/>
      <c r="AN1416" s="263"/>
      <c r="AO1416" s="263"/>
      <c r="AP1416" s="263"/>
      <c r="AQ1416" s="323"/>
      <c r="AR1416" s="323"/>
      <c r="AS1416" s="323"/>
      <c r="AT1416" s="323"/>
      <c r="AU1416" s="323"/>
      <c r="AV1416" s="323"/>
      <c r="AW1416" s="323"/>
      <c r="AX1416" s="323"/>
      <c r="AY1416" s="323"/>
      <c r="AZ1416" s="323"/>
    </row>
    <row r="1417" spans="1:52" s="61" customFormat="1" ht="15.75" hidden="1" customHeight="1" x14ac:dyDescent="0.25">
      <c r="A1417" s="281" t="str">
        <f>CONCATENATE(F1417,"-",C1417)</f>
        <v>393-010-055-01071</v>
      </c>
      <c r="B1417" s="261" t="str">
        <f>ТабТП[[#This Row],[Код ВЛ]]&amp;TRIM(ТабТП[[#This Row],[Наименование ТП]])</f>
        <v>393-010-055ТП 208-22 Майское</v>
      </c>
      <c r="C1417" s="281" t="s">
        <v>1236</v>
      </c>
      <c r="D1417" s="196" t="s">
        <v>4112</v>
      </c>
      <c r="E1417" s="281" t="str">
        <f>INDEX(ТабЛЭП[],MATCH(ТабТП[Код ПС]&amp;TRIM(G1417),ТабЛЭП[Ключ],0),7)</f>
        <v>Y00005</v>
      </c>
      <c r="F1417" s="278" t="str">
        <f>INDEX(ТабЛЭП[],MATCH(ТабТП[Код ПС]&amp;TRIM(G1417),ТабЛЭП[Ключ],0),1)</f>
        <v>393-010-055</v>
      </c>
      <c r="G1417" s="413" t="s">
        <v>177</v>
      </c>
      <c r="H1417" s="280" t="str">
        <f>INDEX(ТабПС[],MATCH(I1417,Подстанции,0),1)</f>
        <v>393-010</v>
      </c>
      <c r="I1417" s="203" t="s">
        <v>154</v>
      </c>
      <c r="J1417" s="328"/>
      <c r="K1417" s="328"/>
      <c r="L1417" s="328"/>
      <c r="M1417" s="328"/>
      <c r="N1417" s="328"/>
      <c r="O1417" s="328"/>
      <c r="P1417" s="328"/>
      <c r="Q1417" s="328"/>
      <c r="R1417" s="328"/>
      <c r="S1417" s="328"/>
      <c r="T1417" s="328"/>
      <c r="U1417" s="328"/>
      <c r="V1417" s="328"/>
      <c r="W1417" s="328"/>
      <c r="X1417" s="328"/>
      <c r="Y1417" s="328"/>
      <c r="Z1417" s="328"/>
      <c r="AA1417" s="328"/>
      <c r="AB1417" s="328"/>
      <c r="AC1417" s="328"/>
      <c r="AD1417" s="328"/>
      <c r="AE1417" s="328"/>
      <c r="AF1417" s="328"/>
      <c r="AG1417" s="328"/>
      <c r="AH1417" s="322"/>
      <c r="AI1417" s="328"/>
      <c r="AJ1417" s="420" t="s">
        <v>135</v>
      </c>
      <c r="AK1417" s="328"/>
      <c r="AL1417" s="328"/>
      <c r="AM1417" s="210"/>
      <c r="AN1417" s="263"/>
      <c r="AO1417" s="263"/>
      <c r="AP1417" s="263"/>
      <c r="AQ1417" s="323"/>
      <c r="AR1417" s="323"/>
      <c r="AS1417" s="323"/>
      <c r="AT1417" s="323"/>
      <c r="AU1417" s="323"/>
      <c r="AV1417" s="323"/>
      <c r="AW1417" s="323"/>
      <c r="AX1417" s="323"/>
      <c r="AY1417" s="323"/>
      <c r="AZ1417" s="323"/>
    </row>
    <row r="1418" spans="1:52" s="61" customFormat="1" ht="15.75" hidden="1" customHeight="1" x14ac:dyDescent="0.25">
      <c r="A1418" s="281" t="str">
        <f>CONCATENATE(F1418,"-",C1418)</f>
        <v>393-010-055-01072</v>
      </c>
      <c r="B1418" s="261" t="str">
        <f>ТабТП[[#This Row],[Код ВЛ]]&amp;TRIM(ТабТП[[#This Row],[Наименование ТП]])</f>
        <v>393-010-055ТП 208-23 Владимирово ДЭП-2 аб.</v>
      </c>
      <c r="C1418" s="281" t="s">
        <v>1237</v>
      </c>
      <c r="D1418" s="196" t="s">
        <v>4113</v>
      </c>
      <c r="E1418" s="281" t="str">
        <f>INDEX(ТабЛЭП[],MATCH(ТабТП[Код ПС]&amp;TRIM(G1418),ТабЛЭП[Ключ],0),7)</f>
        <v>Y00005</v>
      </c>
      <c r="F1418" s="278" t="str">
        <f>INDEX(ТабЛЭП[],MATCH(ТабТП[Код ПС]&amp;TRIM(G1418),ТабЛЭП[Ключ],0),1)</f>
        <v>393-010-055</v>
      </c>
      <c r="G1418" s="413" t="s">
        <v>177</v>
      </c>
      <c r="H1418" s="280" t="str">
        <f>INDEX(ТабПС[],MATCH(I1418,Подстанции,0),1)</f>
        <v>393-010</v>
      </c>
      <c r="I1418" s="203" t="s">
        <v>154</v>
      </c>
      <c r="J1418" s="328"/>
      <c r="K1418" s="328"/>
      <c r="L1418" s="328"/>
      <c r="M1418" s="328"/>
      <c r="N1418" s="328"/>
      <c r="O1418" s="328"/>
      <c r="P1418" s="328"/>
      <c r="Q1418" s="328"/>
      <c r="R1418" s="328"/>
      <c r="S1418" s="328"/>
      <c r="T1418" s="328"/>
      <c r="U1418" s="328"/>
      <c r="V1418" s="328"/>
      <c r="W1418" s="328"/>
      <c r="X1418" s="328"/>
      <c r="Y1418" s="328"/>
      <c r="Z1418" s="328"/>
      <c r="AA1418" s="328"/>
      <c r="AB1418" s="328"/>
      <c r="AC1418" s="328"/>
      <c r="AD1418" s="328"/>
      <c r="AE1418" s="328"/>
      <c r="AF1418" s="328"/>
      <c r="AG1418" s="328"/>
      <c r="AH1418" s="322"/>
      <c r="AI1418" s="328"/>
      <c r="AJ1418" s="420" t="s">
        <v>135</v>
      </c>
      <c r="AK1418" s="328"/>
      <c r="AL1418" s="328"/>
      <c r="AM1418" s="210"/>
      <c r="AN1418" s="263"/>
      <c r="AO1418" s="263"/>
      <c r="AP1418" s="263"/>
      <c r="AQ1418" s="323"/>
      <c r="AR1418" s="323"/>
      <c r="AS1418" s="323"/>
      <c r="AT1418" s="323"/>
      <c r="AU1418" s="323"/>
      <c r="AV1418" s="323"/>
      <c r="AW1418" s="323"/>
      <c r="AX1418" s="323"/>
      <c r="AY1418" s="323"/>
      <c r="AZ1418" s="323"/>
    </row>
    <row r="1419" spans="1:52" s="61" customFormat="1" ht="15.75" hidden="1" customHeight="1" x14ac:dyDescent="0.25">
      <c r="A1419" s="281" t="str">
        <f>CONCATENATE(F1419,"-",C1419)</f>
        <v>393-010-055-01073</v>
      </c>
      <c r="B1419" s="261" t="str">
        <f>ТабТП[[#This Row],[Код ВЛ]]&amp;TRIM(ТабТП[[#This Row],[Наименование ТП]])</f>
        <v>393-010-055ТП 208-24 Владимирово с/о РУМБ аб.</v>
      </c>
      <c r="C1419" s="281" t="s">
        <v>1238</v>
      </c>
      <c r="D1419" s="196" t="s">
        <v>4114</v>
      </c>
      <c r="E1419" s="281" t="str">
        <f>INDEX(ТабЛЭП[],MATCH(ТабТП[Код ПС]&amp;TRIM(G1419),ТабЛЭП[Ключ],0),7)</f>
        <v>Y00005</v>
      </c>
      <c r="F1419" s="8" t="str">
        <f>INDEX(ТабЛЭП[],MATCH(ТабТП[Код ПС]&amp;TRIM(G1419),ТабЛЭП[Ключ],0),1)</f>
        <v>393-010-055</v>
      </c>
      <c r="G1419" s="413" t="s">
        <v>177</v>
      </c>
      <c r="H1419" s="57" t="str">
        <f>INDEX(ТабПС[],MATCH(I1419,Подстанции,0),1)</f>
        <v>393-010</v>
      </c>
      <c r="I1419" s="203" t="s">
        <v>154</v>
      </c>
      <c r="J1419" s="328"/>
      <c r="K1419" s="328"/>
      <c r="M1419" s="328"/>
      <c r="N1419" s="328"/>
      <c r="O1419" s="328"/>
      <c r="P1419" s="328"/>
      <c r="Q1419" s="328"/>
      <c r="R1419" s="328"/>
      <c r="T1419" s="328"/>
      <c r="U1419" s="328"/>
      <c r="V1419" s="328"/>
      <c r="W1419" s="328"/>
      <c r="X1419" s="328"/>
      <c r="Y1419" s="328"/>
      <c r="Z1419" s="328"/>
      <c r="AA1419" s="328"/>
      <c r="AC1419" s="328"/>
      <c r="AH1419" s="322"/>
      <c r="AJ1419" s="330" t="s">
        <v>135</v>
      </c>
      <c r="AM1419" s="210"/>
      <c r="AN1419" s="263"/>
      <c r="AO1419" s="263"/>
      <c r="AP1419" s="263"/>
      <c r="AQ1419" s="323"/>
      <c r="AR1419" s="323"/>
      <c r="AS1419" s="323"/>
      <c r="AT1419" s="323"/>
      <c r="AU1419" s="323"/>
      <c r="AV1419" s="323"/>
      <c r="AW1419" s="323"/>
      <c r="AX1419" s="323"/>
      <c r="AY1419" s="323"/>
      <c r="AZ1419" s="323"/>
    </row>
    <row r="1420" spans="1:52" s="61" customFormat="1" ht="15.75" hidden="1" customHeight="1" x14ac:dyDescent="0.25">
      <c r="A1420" s="281" t="str">
        <f>CONCATENATE(F1420,"-",C1420)</f>
        <v>393-010-055-01074</v>
      </c>
      <c r="B1420" s="261" t="str">
        <f>ТабТП[[#This Row],[Код ВЛ]]&amp;TRIM(ТабТП[[#This Row],[Наименование ТП]])</f>
        <v>393-010-055ТП 208-25 Майское Бабарыкин аб.</v>
      </c>
      <c r="C1420" s="281" t="s">
        <v>1239</v>
      </c>
      <c r="D1420" s="196" t="s">
        <v>4115</v>
      </c>
      <c r="E1420" s="281" t="str">
        <f>INDEX(ТабЛЭП[],MATCH(ТабТП[Код ПС]&amp;TRIM(G1420),ТабЛЭП[Ключ],0),7)</f>
        <v>Y00005</v>
      </c>
      <c r="F1420" s="278" t="str">
        <f>INDEX(ТабЛЭП[],MATCH(ТабТП[Код ПС]&amp;TRIM(G1420),ТабЛЭП[Ключ],0),1)</f>
        <v>393-010-055</v>
      </c>
      <c r="G1420" s="413" t="s">
        <v>177</v>
      </c>
      <c r="H1420" s="280" t="str">
        <f>INDEX(ТабПС[],MATCH(I1420,Подстанции,0),1)</f>
        <v>393-010</v>
      </c>
      <c r="I1420" s="203" t="s">
        <v>154</v>
      </c>
      <c r="J1420" s="328"/>
      <c r="K1420" s="328"/>
      <c r="L1420" s="328"/>
      <c r="M1420" s="328"/>
      <c r="N1420" s="328"/>
      <c r="O1420" s="328"/>
      <c r="P1420" s="328"/>
      <c r="Q1420" s="328"/>
      <c r="R1420" s="328"/>
      <c r="S1420" s="328"/>
      <c r="T1420" s="328"/>
      <c r="U1420" s="328"/>
      <c r="V1420" s="328"/>
      <c r="W1420" s="328"/>
      <c r="X1420" s="328"/>
      <c r="Y1420" s="328"/>
      <c r="Z1420" s="328"/>
      <c r="AA1420" s="328"/>
      <c r="AB1420" s="328"/>
      <c r="AC1420" s="328"/>
      <c r="AD1420" s="328"/>
      <c r="AE1420" s="328"/>
      <c r="AF1420" s="328"/>
      <c r="AG1420" s="328"/>
      <c r="AH1420" s="322"/>
      <c r="AI1420" s="328"/>
      <c r="AJ1420" s="420" t="s">
        <v>135</v>
      </c>
      <c r="AK1420" s="328"/>
      <c r="AL1420" s="328"/>
      <c r="AM1420" s="210"/>
      <c r="AN1420" s="263"/>
      <c r="AO1420" s="263"/>
      <c r="AP1420" s="263"/>
      <c r="AQ1420" s="323"/>
      <c r="AR1420" s="323"/>
      <c r="AS1420" s="323"/>
      <c r="AT1420" s="323"/>
      <c r="AU1420" s="323"/>
      <c r="AV1420" s="323"/>
      <c r="AW1420" s="323"/>
      <c r="AX1420" s="323"/>
      <c r="AY1420" s="323"/>
      <c r="AZ1420" s="323"/>
    </row>
    <row r="1421" spans="1:52" s="61" customFormat="1" ht="15.75" hidden="1" customHeight="1" x14ac:dyDescent="0.25">
      <c r="A1421" s="281" t="str">
        <f>CONCATENATE(F1421,"-",C1421)</f>
        <v>393-010-055-01075</v>
      </c>
      <c r="B1421" s="261" t="str">
        <f>ТабТП[[#This Row],[Код ВЛ]]&amp;TRIM(ТабТП[[#This Row],[Наименование ТП]])</f>
        <v>393-010-055ТП 208-26 аб. Галыгин</v>
      </c>
      <c r="C1421" s="281" t="s">
        <v>1240</v>
      </c>
      <c r="D1421" s="196" t="s">
        <v>4116</v>
      </c>
      <c r="E1421" s="281" t="str">
        <f>INDEX(ТабЛЭП[],MATCH(ТабТП[Код ПС]&amp;TRIM(G1421),ТабЛЭП[Ключ],0),7)</f>
        <v>Y00005</v>
      </c>
      <c r="F1421" s="278" t="str">
        <f>INDEX(ТабЛЭП[],MATCH(ТабТП[Код ПС]&amp;TRIM(G1421),ТабЛЭП[Ключ],0),1)</f>
        <v>393-010-055</v>
      </c>
      <c r="G1421" s="413" t="s">
        <v>177</v>
      </c>
      <c r="H1421" s="280" t="str">
        <f>INDEX(ТабПС[],MATCH(I1421,Подстанции,0),1)</f>
        <v>393-010</v>
      </c>
      <c r="I1421" s="203" t="s">
        <v>154</v>
      </c>
      <c r="J1421" s="328"/>
      <c r="K1421" s="328"/>
      <c r="L1421" s="328"/>
      <c r="M1421" s="328"/>
      <c r="N1421" s="328"/>
      <c r="O1421" s="328"/>
      <c r="P1421" s="328"/>
      <c r="Q1421" s="328"/>
      <c r="R1421" s="328"/>
      <c r="S1421" s="328"/>
      <c r="T1421" s="328"/>
      <c r="U1421" s="328"/>
      <c r="V1421" s="328"/>
      <c r="W1421" s="328"/>
      <c r="X1421" s="328"/>
      <c r="Y1421" s="328"/>
      <c r="Z1421" s="328"/>
      <c r="AA1421" s="328"/>
      <c r="AB1421" s="328"/>
      <c r="AC1421" s="328"/>
      <c r="AD1421" s="328"/>
      <c r="AE1421" s="328"/>
      <c r="AF1421" s="328"/>
      <c r="AG1421" s="328"/>
      <c r="AH1421" s="322"/>
      <c r="AI1421" s="328"/>
      <c r="AJ1421" s="420" t="s">
        <v>135</v>
      </c>
      <c r="AK1421" s="328"/>
      <c r="AL1421" s="328"/>
      <c r="AM1421" s="210"/>
      <c r="AN1421" s="263"/>
      <c r="AO1421" s="263"/>
      <c r="AP1421" s="263"/>
      <c r="AQ1421" s="323"/>
      <c r="AR1421" s="323"/>
      <c r="AS1421" s="323"/>
      <c r="AT1421" s="323"/>
      <c r="AU1421" s="323"/>
      <c r="AV1421" s="323"/>
      <c r="AW1421" s="323"/>
      <c r="AX1421" s="323"/>
      <c r="AY1421" s="323"/>
      <c r="AZ1421" s="323"/>
    </row>
    <row r="1422" spans="1:52" s="61" customFormat="1" ht="15.75" hidden="1" customHeight="1" x14ac:dyDescent="0.25">
      <c r="A1422" s="281" t="str">
        <f>CONCATENATE(F1422,"-",C1422)</f>
        <v>393-010-055-01076</v>
      </c>
      <c r="B1422" s="261" t="str">
        <f>ТабТП[[#This Row],[Код ВЛ]]&amp;TRIM(ТабТП[[#This Row],[Наименование ТП]])</f>
        <v>393-010-055ТП 208-27 Владимирово</v>
      </c>
      <c r="C1422" s="281" t="s">
        <v>1241</v>
      </c>
      <c r="D1422" s="196" t="s">
        <v>4117</v>
      </c>
      <c r="E1422" s="281" t="str">
        <f>INDEX(ТабЛЭП[],MATCH(ТабТП[Код ПС]&amp;TRIM(G1422),ТабЛЭП[Ключ],0),7)</f>
        <v>Y00005</v>
      </c>
      <c r="F1422" s="278" t="str">
        <f>INDEX(ТабЛЭП[],MATCH(ТабТП[Код ПС]&amp;TRIM(G1422),ТабЛЭП[Ключ],0),1)</f>
        <v>393-010-055</v>
      </c>
      <c r="G1422" s="413" t="s">
        <v>177</v>
      </c>
      <c r="H1422" s="280" t="str">
        <f>INDEX(ТабПС[],MATCH(I1422,Подстанции,0),1)</f>
        <v>393-010</v>
      </c>
      <c r="I1422" s="203" t="s">
        <v>154</v>
      </c>
      <c r="J1422" s="328"/>
      <c r="K1422" s="328"/>
      <c r="L1422" s="328"/>
      <c r="M1422" s="328"/>
      <c r="N1422" s="328"/>
      <c r="O1422" s="328"/>
      <c r="P1422" s="328"/>
      <c r="Q1422" s="328"/>
      <c r="R1422" s="328"/>
      <c r="S1422" s="328"/>
      <c r="T1422" s="328"/>
      <c r="U1422" s="328"/>
      <c r="V1422" s="328"/>
      <c r="W1422" s="328"/>
      <c r="X1422" s="328"/>
      <c r="Y1422" s="328"/>
      <c r="Z1422" s="328"/>
      <c r="AA1422" s="328"/>
      <c r="AB1422" s="328"/>
      <c r="AC1422" s="328"/>
      <c r="AD1422" s="328"/>
      <c r="AE1422" s="328"/>
      <c r="AF1422" s="328"/>
      <c r="AG1422" s="328"/>
      <c r="AH1422" s="322"/>
      <c r="AI1422" s="328"/>
      <c r="AJ1422" s="420" t="s">
        <v>135</v>
      </c>
      <c r="AK1422" s="328"/>
      <c r="AL1422" s="328"/>
      <c r="AM1422" s="210"/>
      <c r="AN1422" s="263"/>
      <c r="AO1422" s="263"/>
      <c r="AP1422" s="263"/>
      <c r="AQ1422" s="323"/>
      <c r="AR1422" s="323"/>
      <c r="AS1422" s="323"/>
      <c r="AT1422" s="323"/>
      <c r="AU1422" s="323"/>
      <c r="AV1422" s="323"/>
      <c r="AW1422" s="323"/>
      <c r="AX1422" s="323"/>
      <c r="AY1422" s="323"/>
      <c r="AZ1422" s="323"/>
    </row>
    <row r="1423" spans="1:52" s="61" customFormat="1" ht="15.75" hidden="1" customHeight="1" x14ac:dyDescent="0.25">
      <c r="A1423" s="281" t="str">
        <f>CONCATENATE(F1423,"-",C1423)</f>
        <v>393-010-055-01077</v>
      </c>
      <c r="B1423" s="261" t="str">
        <f>ТабТП[[#This Row],[Код ВЛ]]&amp;TRIM(ТабТП[[#This Row],[Наименование ТП]])</f>
        <v>393-010-055ТП 208-28 Владимирово</v>
      </c>
      <c r="C1423" s="281" t="s">
        <v>1242</v>
      </c>
      <c r="D1423" s="196" t="s">
        <v>4118</v>
      </c>
      <c r="E1423" s="281" t="str">
        <f>INDEX(ТабЛЭП[],MATCH(ТабТП[Код ПС]&amp;TRIM(G1423),ТабЛЭП[Ключ],0),7)</f>
        <v>Y00005</v>
      </c>
      <c r="F1423" s="278" t="str">
        <f>INDEX(ТабЛЭП[],MATCH(ТабТП[Код ПС]&amp;TRIM(G1423),ТабЛЭП[Ключ],0),1)</f>
        <v>393-010-055</v>
      </c>
      <c r="G1423" s="413" t="s">
        <v>177</v>
      </c>
      <c r="H1423" s="280" t="str">
        <f>INDEX(ТабПС[],MATCH(I1423,Подстанции,0),1)</f>
        <v>393-010</v>
      </c>
      <c r="I1423" s="203" t="s">
        <v>154</v>
      </c>
      <c r="J1423" s="328"/>
      <c r="K1423" s="328"/>
      <c r="L1423" s="328"/>
      <c r="M1423" s="328"/>
      <c r="N1423" s="328"/>
      <c r="O1423" s="328"/>
      <c r="P1423" s="328"/>
      <c r="Q1423" s="328"/>
      <c r="R1423" s="328"/>
      <c r="S1423" s="328"/>
      <c r="T1423" s="328"/>
      <c r="U1423" s="328"/>
      <c r="V1423" s="328"/>
      <c r="W1423" s="328"/>
      <c r="X1423" s="328"/>
      <c r="Y1423" s="328"/>
      <c r="Z1423" s="328"/>
      <c r="AA1423" s="328"/>
      <c r="AB1423" s="328"/>
      <c r="AC1423" s="328"/>
      <c r="AD1423" s="328"/>
      <c r="AE1423" s="328"/>
      <c r="AF1423" s="328"/>
      <c r="AG1423" s="328"/>
      <c r="AH1423" s="322"/>
      <c r="AI1423" s="328"/>
      <c r="AJ1423" s="420" t="s">
        <v>135</v>
      </c>
      <c r="AK1423" s="328"/>
      <c r="AL1423" s="328"/>
      <c r="AM1423" s="210"/>
      <c r="AN1423" s="263"/>
      <c r="AO1423" s="263"/>
      <c r="AP1423" s="263"/>
      <c r="AQ1423" s="323"/>
      <c r="AR1423" s="323"/>
      <c r="AS1423" s="323"/>
      <c r="AT1423" s="323"/>
      <c r="AU1423" s="323"/>
      <c r="AV1423" s="323"/>
      <c r="AW1423" s="323"/>
      <c r="AX1423" s="323"/>
      <c r="AY1423" s="323"/>
      <c r="AZ1423" s="323"/>
    </row>
    <row r="1424" spans="1:52" s="61" customFormat="1" ht="15.75" hidden="1" customHeight="1" x14ac:dyDescent="0.25">
      <c r="A1424" s="281" t="str">
        <f>CONCATENATE(F1424,"-",C1424)</f>
        <v>393-010-055-01078</v>
      </c>
      <c r="B1424" s="261" t="str">
        <f>ТабТП[[#This Row],[Код ВЛ]]&amp;TRIM(ТабТП[[#This Row],[Наименование ТП]])</f>
        <v>393-010-055ТП 208-29 Владимирово</v>
      </c>
      <c r="C1424" s="281" t="s">
        <v>1243</v>
      </c>
      <c r="D1424" s="196" t="s">
        <v>4119</v>
      </c>
      <c r="E1424" s="281" t="str">
        <f>INDEX(ТабЛЭП[],MATCH(ТабТП[Код ПС]&amp;TRIM(G1424),ТабЛЭП[Ключ],0),7)</f>
        <v>Y00005</v>
      </c>
      <c r="F1424" s="278" t="str">
        <f>INDEX(ТабЛЭП[],MATCH(ТабТП[Код ПС]&amp;TRIM(G1424),ТабЛЭП[Ключ],0),1)</f>
        <v>393-010-055</v>
      </c>
      <c r="G1424" s="413" t="s">
        <v>177</v>
      </c>
      <c r="H1424" s="280" t="str">
        <f>INDEX(ТабПС[],MATCH(I1424,Подстанции,0),1)</f>
        <v>393-010</v>
      </c>
      <c r="I1424" s="203" t="s">
        <v>154</v>
      </c>
      <c r="J1424" s="328"/>
      <c r="K1424" s="328"/>
      <c r="L1424" s="328"/>
      <c r="M1424" s="328"/>
      <c r="N1424" s="328"/>
      <c r="O1424" s="328"/>
      <c r="P1424" s="328"/>
      <c r="Q1424" s="328"/>
      <c r="R1424" s="328"/>
      <c r="S1424" s="328"/>
      <c r="T1424" s="328"/>
      <c r="U1424" s="328"/>
      <c r="V1424" s="328"/>
      <c r="W1424" s="328"/>
      <c r="X1424" s="328"/>
      <c r="Y1424" s="328"/>
      <c r="Z1424" s="328"/>
      <c r="AA1424" s="328"/>
      <c r="AB1424" s="328"/>
      <c r="AC1424" s="328"/>
      <c r="AD1424" s="328"/>
      <c r="AE1424" s="328"/>
      <c r="AF1424" s="328"/>
      <c r="AG1424" s="328"/>
      <c r="AH1424" s="322"/>
      <c r="AI1424" s="328"/>
      <c r="AJ1424" s="420" t="s">
        <v>135</v>
      </c>
      <c r="AK1424" s="328"/>
      <c r="AL1424" s="328"/>
      <c r="AM1424" s="210"/>
      <c r="AN1424" s="263"/>
      <c r="AO1424" s="263"/>
      <c r="AP1424" s="263"/>
      <c r="AQ1424" s="323"/>
      <c r="AR1424" s="323"/>
      <c r="AS1424" s="323"/>
      <c r="AT1424" s="323"/>
      <c r="AU1424" s="323"/>
      <c r="AV1424" s="323"/>
      <c r="AW1424" s="323"/>
      <c r="AX1424" s="323"/>
      <c r="AY1424" s="323"/>
      <c r="AZ1424" s="323"/>
    </row>
    <row r="1425" spans="1:52" s="61" customFormat="1" ht="15.75" hidden="1" customHeight="1" x14ac:dyDescent="0.25">
      <c r="A1425" s="475" t="str">
        <f>CONCATENATE(F1425,"-",C1425)</f>
        <v>393-010-055-01080</v>
      </c>
      <c r="B1425" s="459" t="str">
        <f>ТабТП[[#This Row],[Код ВЛ]]&amp;TRIM(ТабТП[[#This Row],[Наименование ТП]])</f>
        <v>393-010-055#искл. ТП 62-01 Медовое причина: неизвестно</v>
      </c>
      <c r="C1425" s="475" t="s">
        <v>1245</v>
      </c>
      <c r="D1425" s="435" t="s">
        <v>6165</v>
      </c>
      <c r="E1425" s="475" t="str">
        <f>INDEX(ТабЛЭП[],MATCH(ТабТП[Код ПС]&amp;TRIM(G1425),ТабЛЭП[Ключ],0),7)</f>
        <v>Y00005</v>
      </c>
      <c r="F1425" s="460" t="str">
        <f>INDEX(ТабЛЭП[],MATCH(ТабТП[Код ПС]&amp;TRIM(G1425),ТабЛЭП[Ключ],0),1)</f>
        <v>393-010-055</v>
      </c>
      <c r="G1425" s="461" t="s">
        <v>177</v>
      </c>
      <c r="H1425" s="462" t="str">
        <f>INDEX(ТабПС[],MATCH(I1425,Подстанции,0),1)</f>
        <v>393-010</v>
      </c>
      <c r="I1425" s="463" t="s">
        <v>154</v>
      </c>
      <c r="J1425" s="200"/>
      <c r="K1425" s="200"/>
      <c r="L1425" s="200"/>
      <c r="M1425" s="200"/>
      <c r="N1425" s="200"/>
      <c r="O1425" s="200"/>
      <c r="P1425" s="200"/>
      <c r="Q1425" s="200"/>
      <c r="R1425" s="200"/>
      <c r="S1425" s="200"/>
      <c r="T1425" s="200"/>
      <c r="U1425" s="200"/>
      <c r="V1425" s="200"/>
      <c r="W1425" s="200"/>
      <c r="X1425" s="200"/>
      <c r="Y1425" s="200"/>
      <c r="Z1425" s="200"/>
      <c r="AA1425" s="200"/>
      <c r="AB1425" s="200"/>
      <c r="AC1425" s="200"/>
      <c r="AD1425" s="200"/>
      <c r="AE1425" s="200"/>
      <c r="AF1425" s="200"/>
      <c r="AG1425" s="200"/>
      <c r="AH1425" s="199"/>
      <c r="AI1425" s="200"/>
      <c r="AJ1425" s="320" t="s">
        <v>135</v>
      </c>
      <c r="AK1425" s="200"/>
      <c r="AL1425" s="200"/>
      <c r="AM1425" s="464"/>
      <c r="AN1425" s="465"/>
      <c r="AO1425" s="465"/>
      <c r="AP1425" s="465"/>
      <c r="AQ1425" s="466"/>
      <c r="AR1425" s="466"/>
      <c r="AS1425" s="466"/>
      <c r="AT1425" s="466"/>
      <c r="AU1425" s="466"/>
      <c r="AV1425" s="466"/>
      <c r="AW1425" s="466"/>
      <c r="AX1425" s="466"/>
      <c r="AY1425" s="466"/>
      <c r="AZ1425" s="466"/>
    </row>
    <row r="1426" spans="1:52" s="61" customFormat="1" ht="15.75" hidden="1" customHeight="1" x14ac:dyDescent="0.25">
      <c r="A1426" s="475" t="str">
        <f>CONCATENATE(F1426,"-",C1426)</f>
        <v>393-010-055-01081</v>
      </c>
      <c r="B1426" s="459" t="str">
        <f>ТабТП[[#This Row],[Код ВЛ]]&amp;TRIM(ТабТП[[#This Row],[Наименование ТП]])</f>
        <v>393-010-055#искл. ТП 62-02 Медовое причина: неизвестно</v>
      </c>
      <c r="C1426" s="475" t="s">
        <v>1246</v>
      </c>
      <c r="D1426" s="435" t="s">
        <v>6166</v>
      </c>
      <c r="E1426" s="475" t="str">
        <f>INDEX(ТабЛЭП[],MATCH(ТабТП[Код ПС]&amp;TRIM(G1426),ТабЛЭП[Ключ],0),7)</f>
        <v>Y00005</v>
      </c>
      <c r="F1426" s="460" t="str">
        <f>INDEX(ТабЛЭП[],MATCH(ТабТП[Код ПС]&amp;TRIM(G1426),ТабЛЭП[Ключ],0),1)</f>
        <v>393-010-055</v>
      </c>
      <c r="G1426" s="461" t="s">
        <v>177</v>
      </c>
      <c r="H1426" s="462" t="str">
        <f>INDEX(ТабПС[],MATCH(I1426,Подстанции,0),1)</f>
        <v>393-010</v>
      </c>
      <c r="I1426" s="463" t="s">
        <v>154</v>
      </c>
      <c r="J1426" s="200"/>
      <c r="K1426" s="200"/>
      <c r="L1426" s="200"/>
      <c r="M1426" s="200"/>
      <c r="N1426" s="200"/>
      <c r="O1426" s="200"/>
      <c r="P1426" s="200"/>
      <c r="Q1426" s="200"/>
      <c r="R1426" s="200"/>
      <c r="S1426" s="200"/>
      <c r="T1426" s="200"/>
      <c r="U1426" s="200"/>
      <c r="V1426" s="200"/>
      <c r="W1426" s="200"/>
      <c r="X1426" s="200"/>
      <c r="Y1426" s="200"/>
      <c r="Z1426" s="200"/>
      <c r="AA1426" s="200"/>
      <c r="AB1426" s="200"/>
      <c r="AC1426" s="200"/>
      <c r="AD1426" s="200"/>
      <c r="AE1426" s="200"/>
      <c r="AF1426" s="200"/>
      <c r="AG1426" s="200"/>
      <c r="AH1426" s="199"/>
      <c r="AI1426" s="200"/>
      <c r="AJ1426" s="320" t="s">
        <v>135</v>
      </c>
      <c r="AK1426" s="200"/>
      <c r="AL1426" s="200"/>
      <c r="AM1426" s="464"/>
      <c r="AN1426" s="465"/>
      <c r="AO1426" s="465"/>
      <c r="AP1426" s="465"/>
      <c r="AQ1426" s="466"/>
      <c r="AR1426" s="466"/>
      <c r="AS1426" s="466"/>
      <c r="AT1426" s="466"/>
      <c r="AU1426" s="466"/>
      <c r="AV1426" s="466"/>
      <c r="AW1426" s="466"/>
      <c r="AX1426" s="466"/>
      <c r="AY1426" s="466"/>
      <c r="AZ1426" s="466"/>
    </row>
    <row r="1427" spans="1:52" s="61" customFormat="1" ht="15.75" hidden="1" customHeight="1" x14ac:dyDescent="0.25">
      <c r="A1427" s="475" t="str">
        <f>CONCATENATE(F1427,"-",C1427)</f>
        <v>393-010-055-01082</v>
      </c>
      <c r="B1427" s="459" t="str">
        <f>ТабТП[[#This Row],[Код ВЛ]]&amp;TRIM(ТабТП[[#This Row],[Наименование ТП]])</f>
        <v>393-010-055#искл. ТП 62-03 Медовое причина: неизвестно</v>
      </c>
      <c r="C1427" s="475" t="s">
        <v>1247</v>
      </c>
      <c r="D1427" s="435" t="s">
        <v>6167</v>
      </c>
      <c r="E1427" s="475" t="str">
        <f>INDEX(ТабЛЭП[],MATCH(ТабТП[Код ПС]&amp;TRIM(G1427),ТабЛЭП[Ключ],0),7)</f>
        <v>Y00005</v>
      </c>
      <c r="F1427" s="460" t="str">
        <f>INDEX(ТабЛЭП[],MATCH(ТабТП[Код ПС]&amp;TRIM(G1427),ТабЛЭП[Ключ],0),1)</f>
        <v>393-010-055</v>
      </c>
      <c r="G1427" s="461" t="s">
        <v>177</v>
      </c>
      <c r="H1427" s="462" t="str">
        <f>INDEX(ТабПС[],MATCH(I1427,Подстанции,0),1)</f>
        <v>393-010</v>
      </c>
      <c r="I1427" s="463" t="s">
        <v>154</v>
      </c>
      <c r="J1427" s="200"/>
      <c r="K1427" s="200"/>
      <c r="L1427" s="200"/>
      <c r="M1427" s="200"/>
      <c r="N1427" s="200"/>
      <c r="O1427" s="200"/>
      <c r="P1427" s="200"/>
      <c r="Q1427" s="200"/>
      <c r="R1427" s="200"/>
      <c r="S1427" s="200"/>
      <c r="T1427" s="200"/>
      <c r="U1427" s="200"/>
      <c r="V1427" s="200"/>
      <c r="W1427" s="200"/>
      <c r="X1427" s="200"/>
      <c r="Y1427" s="200"/>
      <c r="Z1427" s="200"/>
      <c r="AA1427" s="200"/>
      <c r="AB1427" s="200"/>
      <c r="AC1427" s="200"/>
      <c r="AD1427" s="200"/>
      <c r="AE1427" s="200"/>
      <c r="AF1427" s="200"/>
      <c r="AG1427" s="200"/>
      <c r="AH1427" s="199"/>
      <c r="AI1427" s="200"/>
      <c r="AJ1427" s="320" t="s">
        <v>135</v>
      </c>
      <c r="AK1427" s="200"/>
      <c r="AL1427" s="200"/>
      <c r="AM1427" s="464"/>
      <c r="AN1427" s="465"/>
      <c r="AO1427" s="465"/>
      <c r="AP1427" s="465"/>
      <c r="AQ1427" s="466"/>
      <c r="AR1427" s="466"/>
      <c r="AS1427" s="466"/>
      <c r="AT1427" s="466"/>
      <c r="AU1427" s="466"/>
      <c r="AV1427" s="466"/>
      <c r="AW1427" s="466"/>
      <c r="AX1427" s="466"/>
      <c r="AY1427" s="466"/>
      <c r="AZ1427" s="466"/>
    </row>
    <row r="1428" spans="1:52" s="61" customFormat="1" ht="15.75" hidden="1" customHeight="1" x14ac:dyDescent="0.25">
      <c r="A1428" s="475" t="str">
        <f>CONCATENATE(F1428,"-",C1428)</f>
        <v>393-010-055-01083</v>
      </c>
      <c r="B1428" s="459" t="str">
        <f>ТабТП[[#This Row],[Код ВЛ]]&amp;TRIM(ТабТП[[#This Row],[Наименование ТП]])</f>
        <v>393-010-055#искл. ТП 62-04 М.Лесное причина: неизвестно</v>
      </c>
      <c r="C1428" s="475" t="s">
        <v>1248</v>
      </c>
      <c r="D1428" s="435" t="s">
        <v>6168</v>
      </c>
      <c r="E1428" s="475" t="str">
        <f>INDEX(ТабЛЭП[],MATCH(ТабТП[Код ПС]&amp;TRIM(G1428),ТабЛЭП[Ключ],0),7)</f>
        <v>Y00005</v>
      </c>
      <c r="F1428" s="460" t="str">
        <f>INDEX(ТабЛЭП[],MATCH(ТабТП[Код ПС]&amp;TRIM(G1428),ТабЛЭП[Ключ],0),1)</f>
        <v>393-010-055</v>
      </c>
      <c r="G1428" s="461" t="s">
        <v>177</v>
      </c>
      <c r="H1428" s="462" t="str">
        <f>INDEX(ТабПС[],MATCH(I1428,Подстанции,0),1)</f>
        <v>393-010</v>
      </c>
      <c r="I1428" s="463" t="s">
        <v>154</v>
      </c>
      <c r="J1428" s="200"/>
      <c r="K1428" s="200"/>
      <c r="L1428" s="200"/>
      <c r="M1428" s="200"/>
      <c r="N1428" s="200"/>
      <c r="O1428" s="200"/>
      <c r="P1428" s="200"/>
      <c r="Q1428" s="200"/>
      <c r="R1428" s="200"/>
      <c r="S1428" s="200"/>
      <c r="T1428" s="200"/>
      <c r="U1428" s="200"/>
      <c r="V1428" s="200"/>
      <c r="W1428" s="200"/>
      <c r="X1428" s="200"/>
      <c r="Y1428" s="200"/>
      <c r="Z1428" s="200"/>
      <c r="AA1428" s="200"/>
      <c r="AB1428" s="200"/>
      <c r="AC1428" s="200"/>
      <c r="AD1428" s="200"/>
      <c r="AE1428" s="200"/>
      <c r="AF1428" s="200"/>
      <c r="AG1428" s="200"/>
      <c r="AH1428" s="199"/>
      <c r="AI1428" s="200"/>
      <c r="AJ1428" s="320" t="s">
        <v>135</v>
      </c>
      <c r="AK1428" s="200"/>
      <c r="AL1428" s="200"/>
      <c r="AM1428" s="464"/>
      <c r="AN1428" s="465"/>
      <c r="AO1428" s="465"/>
      <c r="AP1428" s="465"/>
      <c r="AQ1428" s="466"/>
      <c r="AR1428" s="466"/>
      <c r="AS1428" s="466"/>
      <c r="AT1428" s="466"/>
      <c r="AU1428" s="466"/>
      <c r="AV1428" s="466"/>
      <c r="AW1428" s="466"/>
      <c r="AX1428" s="466"/>
      <c r="AY1428" s="466"/>
      <c r="AZ1428" s="466"/>
    </row>
    <row r="1429" spans="1:52" s="61" customFormat="1" ht="15.75" hidden="1" customHeight="1" x14ac:dyDescent="0.25">
      <c r="A1429" s="475" t="str">
        <f>CONCATENATE(F1429,"-",C1429)</f>
        <v>393-010-055-01084</v>
      </c>
      <c r="B1429" s="459" t="str">
        <f>ТабТП[[#This Row],[Код ВЛ]]&amp;TRIM(ТабТП[[#This Row],[Наименование ТП]])</f>
        <v>393-010-055#искл. ТП 62-05 Садовое причина: неизвестно</v>
      </c>
      <c r="C1429" s="475" t="s">
        <v>1249</v>
      </c>
      <c r="D1429" s="435" t="s">
        <v>6169</v>
      </c>
      <c r="E1429" s="475" t="str">
        <f>INDEX(ТабЛЭП[],MATCH(ТабТП[Код ПС]&amp;TRIM(G1429),ТабЛЭП[Ключ],0),7)</f>
        <v>Y00005</v>
      </c>
      <c r="F1429" s="460" t="str">
        <f>INDEX(ТабЛЭП[],MATCH(ТабТП[Код ПС]&amp;TRIM(G1429),ТабЛЭП[Ключ],0),1)</f>
        <v>393-010-055</v>
      </c>
      <c r="G1429" s="461" t="s">
        <v>177</v>
      </c>
      <c r="H1429" s="462" t="str">
        <f>INDEX(ТабПС[],MATCH(I1429,Подстанции,0),1)</f>
        <v>393-010</v>
      </c>
      <c r="I1429" s="463" t="s">
        <v>154</v>
      </c>
      <c r="J1429" s="200"/>
      <c r="K1429" s="200"/>
      <c r="L1429" s="200"/>
      <c r="M1429" s="200"/>
      <c r="N1429" s="200"/>
      <c r="O1429" s="200"/>
      <c r="P1429" s="200"/>
      <c r="Q1429" s="200"/>
      <c r="R1429" s="200"/>
      <c r="S1429" s="200"/>
      <c r="T1429" s="200"/>
      <c r="U1429" s="200"/>
      <c r="V1429" s="200"/>
      <c r="W1429" s="200"/>
      <c r="X1429" s="200"/>
      <c r="Y1429" s="200"/>
      <c r="Z1429" s="200"/>
      <c r="AA1429" s="200"/>
      <c r="AB1429" s="200"/>
      <c r="AC1429" s="200"/>
      <c r="AD1429" s="200"/>
      <c r="AE1429" s="200"/>
      <c r="AF1429" s="200"/>
      <c r="AG1429" s="200"/>
      <c r="AH1429" s="199"/>
      <c r="AI1429" s="200"/>
      <c r="AJ1429" s="320" t="s">
        <v>135</v>
      </c>
      <c r="AK1429" s="200"/>
      <c r="AL1429" s="200"/>
      <c r="AM1429" s="464"/>
      <c r="AN1429" s="465"/>
      <c r="AO1429" s="465"/>
      <c r="AP1429" s="465"/>
      <c r="AQ1429" s="466"/>
      <c r="AR1429" s="466"/>
      <c r="AS1429" s="466"/>
      <c r="AT1429" s="466"/>
      <c r="AU1429" s="466"/>
      <c r="AV1429" s="466"/>
      <c r="AW1429" s="466"/>
      <c r="AX1429" s="466"/>
      <c r="AY1429" s="466"/>
      <c r="AZ1429" s="466"/>
    </row>
    <row r="1430" spans="1:52" s="61" customFormat="1" ht="15.75" hidden="1" customHeight="1" x14ac:dyDescent="0.25">
      <c r="A1430" s="475" t="str">
        <f>CONCATENATE(F1430,"-",C1430)</f>
        <v>393-010-055-01085</v>
      </c>
      <c r="B1430" s="459" t="str">
        <f>ТабТП[[#This Row],[Код ВЛ]]&amp;TRIM(ТабТП[[#This Row],[Наименование ТП]])</f>
        <v>393-010-055#искл. ТП 62-06 Медовое причина: неизвестно</v>
      </c>
      <c r="C1430" s="475" t="s">
        <v>1250</v>
      </c>
      <c r="D1430" s="435" t="s">
        <v>6170</v>
      </c>
      <c r="E1430" s="475" t="str">
        <f>INDEX(ТабЛЭП[],MATCH(ТабТП[Код ПС]&amp;TRIM(G1430),ТабЛЭП[Ключ],0),7)</f>
        <v>Y00005</v>
      </c>
      <c r="F1430" s="460" t="str">
        <f>INDEX(ТабЛЭП[],MATCH(ТабТП[Код ПС]&amp;TRIM(G1430),ТабЛЭП[Ключ],0),1)</f>
        <v>393-010-055</v>
      </c>
      <c r="G1430" s="461" t="s">
        <v>177</v>
      </c>
      <c r="H1430" s="462" t="str">
        <f>INDEX(ТабПС[],MATCH(I1430,Подстанции,0),1)</f>
        <v>393-010</v>
      </c>
      <c r="I1430" s="463" t="s">
        <v>154</v>
      </c>
      <c r="J1430" s="200"/>
      <c r="K1430" s="200"/>
      <c r="L1430" s="200"/>
      <c r="M1430" s="200"/>
      <c r="N1430" s="200"/>
      <c r="O1430" s="200"/>
      <c r="P1430" s="200"/>
      <c r="Q1430" s="200"/>
      <c r="R1430" s="200"/>
      <c r="S1430" s="200"/>
      <c r="T1430" s="200"/>
      <c r="U1430" s="200"/>
      <c r="V1430" s="200"/>
      <c r="W1430" s="200"/>
      <c r="X1430" s="200"/>
      <c r="Y1430" s="200"/>
      <c r="Z1430" s="200"/>
      <c r="AA1430" s="200"/>
      <c r="AB1430" s="200"/>
      <c r="AC1430" s="200"/>
      <c r="AD1430" s="200"/>
      <c r="AE1430" s="200"/>
      <c r="AF1430" s="200"/>
      <c r="AG1430" s="200"/>
      <c r="AH1430" s="199"/>
      <c r="AI1430" s="200"/>
      <c r="AJ1430" s="320" t="s">
        <v>135</v>
      </c>
      <c r="AK1430" s="200"/>
      <c r="AL1430" s="200"/>
      <c r="AM1430" s="464"/>
      <c r="AN1430" s="465"/>
      <c r="AO1430" s="465"/>
      <c r="AP1430" s="465"/>
      <c r="AQ1430" s="466"/>
      <c r="AR1430" s="466"/>
      <c r="AS1430" s="466"/>
      <c r="AT1430" s="466"/>
      <c r="AU1430" s="466"/>
      <c r="AV1430" s="466"/>
      <c r="AW1430" s="466"/>
      <c r="AX1430" s="466"/>
      <c r="AY1430" s="466"/>
      <c r="AZ1430" s="466"/>
    </row>
    <row r="1431" spans="1:52" s="61" customFormat="1" ht="15.75" hidden="1" customHeight="1" x14ac:dyDescent="0.25">
      <c r="A1431" s="475" t="str">
        <f>CONCATENATE(F1431,"-",C1431)</f>
        <v>393-010-055-01086</v>
      </c>
      <c r="B1431" s="459" t="str">
        <f>ТабТП[[#This Row],[Код ВЛ]]&amp;TRIM(ТабТП[[#This Row],[Наименование ТП]])</f>
        <v>393-010-055#искл. ТП 62-07 Медовое причина: неизвестно</v>
      </c>
      <c r="C1431" s="475" t="s">
        <v>1251</v>
      </c>
      <c r="D1431" s="435" t="s">
        <v>6171</v>
      </c>
      <c r="E1431" s="475" t="str">
        <f>INDEX(ТабЛЭП[],MATCH(ТабТП[Код ПС]&amp;TRIM(G1431),ТабЛЭП[Ключ],0),7)</f>
        <v>Y00005</v>
      </c>
      <c r="F1431" s="460" t="str">
        <f>INDEX(ТабЛЭП[],MATCH(ТабТП[Код ПС]&amp;TRIM(G1431),ТабЛЭП[Ключ],0),1)</f>
        <v>393-010-055</v>
      </c>
      <c r="G1431" s="461" t="s">
        <v>177</v>
      </c>
      <c r="H1431" s="462" t="str">
        <f>INDEX(ТабПС[],MATCH(I1431,Подстанции,0),1)</f>
        <v>393-010</v>
      </c>
      <c r="I1431" s="463" t="s">
        <v>154</v>
      </c>
      <c r="J1431" s="200"/>
      <c r="K1431" s="200"/>
      <c r="L1431" s="200"/>
      <c r="M1431" s="200"/>
      <c r="N1431" s="200"/>
      <c r="O1431" s="200"/>
      <c r="P1431" s="200"/>
      <c r="Q1431" s="200"/>
      <c r="R1431" s="200"/>
      <c r="S1431" s="200"/>
      <c r="T1431" s="200"/>
      <c r="U1431" s="200"/>
      <c r="V1431" s="200"/>
      <c r="W1431" s="200"/>
      <c r="X1431" s="200"/>
      <c r="Y1431" s="200"/>
      <c r="Z1431" s="200"/>
      <c r="AA1431" s="200"/>
      <c r="AB1431" s="200"/>
      <c r="AC1431" s="200"/>
      <c r="AD1431" s="200"/>
      <c r="AE1431" s="200"/>
      <c r="AF1431" s="200"/>
      <c r="AG1431" s="200"/>
      <c r="AH1431" s="199"/>
      <c r="AI1431" s="200"/>
      <c r="AJ1431" s="320" t="s">
        <v>135</v>
      </c>
      <c r="AK1431" s="200"/>
      <c r="AL1431" s="200"/>
      <c r="AM1431" s="464"/>
      <c r="AN1431" s="465"/>
      <c r="AO1431" s="465"/>
      <c r="AP1431" s="465"/>
      <c r="AQ1431" s="466"/>
      <c r="AR1431" s="466"/>
      <c r="AS1431" s="466"/>
      <c r="AT1431" s="466"/>
      <c r="AU1431" s="466"/>
      <c r="AV1431" s="466"/>
      <c r="AW1431" s="466"/>
      <c r="AX1431" s="466"/>
      <c r="AY1431" s="466"/>
      <c r="AZ1431" s="466"/>
    </row>
    <row r="1432" spans="1:52" s="61" customFormat="1" ht="15.75" hidden="1" customHeight="1" x14ac:dyDescent="0.25">
      <c r="A1432" s="281" t="str">
        <f>CONCATENATE(F1432,"-",C1432)</f>
        <v>393-010-056-01079</v>
      </c>
      <c r="B1432" s="261" t="str">
        <f>ТабТП[[#This Row],[Код ВЛ]]&amp;TRIM(ТабТП[[#This Row],[Наименование ТП]])</f>
        <v>393-010-056ТП 61-2 Высокое</v>
      </c>
      <c r="C1432" s="281" t="s">
        <v>1244</v>
      </c>
      <c r="D1432" s="196" t="s">
        <v>4120</v>
      </c>
      <c r="E1432" s="281" t="str">
        <f>INDEX(ТабЛЭП[],MATCH(ТабТП[Код ПС]&amp;TRIM(G1432),ТабЛЭП[Ключ],0),7)</f>
        <v>Y00006</v>
      </c>
      <c r="F1432" s="278" t="str">
        <f>INDEX(ТабЛЭП[],MATCH(ТабТП[Код ПС]&amp;TRIM(G1432),ТабЛЭП[Ключ],0),1)</f>
        <v>393-010-056</v>
      </c>
      <c r="G1432" s="413" t="s">
        <v>180</v>
      </c>
      <c r="H1432" s="280" t="str">
        <f>INDEX(ТабПС[],MATCH(I1432,Подстанции,0),1)</f>
        <v>393-010</v>
      </c>
      <c r="I1432" s="203" t="s">
        <v>154</v>
      </c>
      <c r="J1432" s="328"/>
      <c r="K1432" s="328"/>
      <c r="L1432" s="328"/>
      <c r="M1432" s="328"/>
      <c r="N1432" s="328"/>
      <c r="O1432" s="328"/>
      <c r="P1432" s="328"/>
      <c r="Q1432" s="328"/>
      <c r="R1432" s="328"/>
      <c r="S1432" s="328"/>
      <c r="T1432" s="328"/>
      <c r="U1432" s="328"/>
      <c r="V1432" s="328"/>
      <c r="W1432" s="328"/>
      <c r="X1432" s="328"/>
      <c r="Y1432" s="328"/>
      <c r="Z1432" s="328"/>
      <c r="AA1432" s="328"/>
      <c r="AB1432" s="328"/>
      <c r="AC1432" s="328"/>
      <c r="AD1432" s="328"/>
      <c r="AE1432" s="328"/>
      <c r="AF1432" s="328"/>
      <c r="AG1432" s="328"/>
      <c r="AH1432" s="322"/>
      <c r="AI1432" s="328"/>
      <c r="AJ1432" s="420" t="s">
        <v>135</v>
      </c>
      <c r="AK1432" s="328"/>
      <c r="AL1432" s="328"/>
      <c r="AM1432" s="210"/>
      <c r="AN1432" s="263"/>
      <c r="AO1432" s="263"/>
      <c r="AP1432" s="263"/>
      <c r="AQ1432" s="323"/>
      <c r="AR1432" s="323"/>
      <c r="AS1432" s="323"/>
      <c r="AT1432" s="323"/>
      <c r="AU1432" s="323"/>
      <c r="AV1432" s="323"/>
      <c r="AW1432" s="323"/>
      <c r="AX1432" s="323"/>
      <c r="AY1432" s="323"/>
      <c r="AZ1432" s="323"/>
    </row>
    <row r="1433" spans="1:52" s="61" customFormat="1" ht="15.75" hidden="1" customHeight="1" x14ac:dyDescent="0.25">
      <c r="A1433" s="197" t="str">
        <f>CONCATENATE(F1433,"-",C1433)</f>
        <v>393-010-056-02190</v>
      </c>
      <c r="B1433" s="261" t="str">
        <f>ТабТП[[#This Row],[Код ВЛ]]&amp;TRIM(ТабТП[[#This Row],[Наименование ТП]])</f>
        <v>393-010-056ТП 15-1 Корнево</v>
      </c>
      <c r="C1433" s="197" t="s">
        <v>2893</v>
      </c>
      <c r="D1433" s="472" t="s">
        <v>4121</v>
      </c>
      <c r="E1433" s="206" t="s">
        <v>2892</v>
      </c>
      <c r="F1433" s="214" t="str">
        <f>INDEX(ТабЛЭП[],MATCH(ТабТП[Код ПС]&amp;TRIM(G1433),ТабЛЭП[Ключ],0),1)</f>
        <v>393-010-056</v>
      </c>
      <c r="G1433" s="444" t="s">
        <v>180</v>
      </c>
      <c r="H1433" s="280" t="str">
        <f>INDEX(ТабПС[],MATCH(I1433,Подстанции,0),1)</f>
        <v>393-010</v>
      </c>
      <c r="I1433" s="447" t="s">
        <v>154</v>
      </c>
      <c r="J1433" s="328"/>
      <c r="K1433" s="328"/>
      <c r="L1433" s="328"/>
      <c r="M1433" s="328"/>
      <c r="N1433" s="328"/>
      <c r="O1433" s="328"/>
      <c r="P1433" s="328"/>
      <c r="Q1433" s="328"/>
      <c r="R1433" s="328"/>
      <c r="S1433" s="328"/>
      <c r="T1433" s="328"/>
      <c r="U1433" s="328"/>
      <c r="V1433" s="328"/>
      <c r="W1433" s="328"/>
      <c r="X1433" s="328"/>
      <c r="Y1433" s="328"/>
      <c r="Z1433" s="328"/>
      <c r="AA1433" s="328"/>
      <c r="AB1433" s="328"/>
      <c r="AC1433" s="328"/>
      <c r="AD1433" s="328"/>
      <c r="AE1433" s="328"/>
      <c r="AF1433" s="328"/>
      <c r="AG1433" s="328"/>
      <c r="AH1433" s="322"/>
      <c r="AI1433" s="322"/>
      <c r="AJ1433" s="420" t="s">
        <v>135</v>
      </c>
      <c r="AK1433" s="328"/>
      <c r="AL1433" s="328"/>
      <c r="AM1433" s="328"/>
      <c r="AN1433" s="263"/>
      <c r="AO1433" s="263"/>
      <c r="AP1433" s="263"/>
      <c r="AQ1433" s="323"/>
      <c r="AR1433" s="323"/>
      <c r="AS1433" s="323"/>
      <c r="AT1433" s="323"/>
      <c r="AU1433" s="323"/>
      <c r="AV1433" s="323"/>
      <c r="AW1433" s="323"/>
      <c r="AX1433" s="323"/>
      <c r="AY1433" s="323"/>
      <c r="AZ1433" s="323"/>
    </row>
    <row r="1434" spans="1:52" s="61" customFormat="1" ht="15.75" hidden="1" customHeight="1" x14ac:dyDescent="0.25">
      <c r="A1434" s="197" t="str">
        <f>CONCATENATE(F1434,"-",C1434)</f>
        <v>393-010-056-02191</v>
      </c>
      <c r="B1434" s="261" t="str">
        <f>ТабТП[[#This Row],[Код ВЛ]]&amp;TRIM(ТабТП[[#This Row],[Наименование ТП]])</f>
        <v>393-010-056ТП 15-2 Корнево</v>
      </c>
      <c r="C1434" s="197" t="s">
        <v>2894</v>
      </c>
      <c r="D1434" s="472" t="s">
        <v>4122</v>
      </c>
      <c r="E1434" s="206" t="s">
        <v>2892</v>
      </c>
      <c r="F1434" s="214" t="str">
        <f>INDEX(ТабЛЭП[],MATCH(ТабТП[Код ПС]&amp;TRIM(G1434),ТабЛЭП[Ключ],0),1)</f>
        <v>393-010-056</v>
      </c>
      <c r="G1434" s="444" t="s">
        <v>180</v>
      </c>
      <c r="H1434" s="280" t="str">
        <f>INDEX(ТабПС[],MATCH(I1434,Подстанции,0),1)</f>
        <v>393-010</v>
      </c>
      <c r="I1434" s="447" t="s">
        <v>154</v>
      </c>
      <c r="J1434" s="328"/>
      <c r="K1434" s="328"/>
      <c r="L1434" s="328"/>
      <c r="M1434" s="328"/>
      <c r="N1434" s="328"/>
      <c r="O1434" s="328"/>
      <c r="P1434" s="328"/>
      <c r="Q1434" s="328"/>
      <c r="R1434" s="328"/>
      <c r="S1434" s="328"/>
      <c r="T1434" s="328"/>
      <c r="U1434" s="328"/>
      <c r="V1434" s="328"/>
      <c r="W1434" s="328"/>
      <c r="X1434" s="328"/>
      <c r="Y1434" s="328"/>
      <c r="Z1434" s="328"/>
      <c r="AA1434" s="328"/>
      <c r="AB1434" s="328"/>
      <c r="AC1434" s="328"/>
      <c r="AD1434" s="328"/>
      <c r="AE1434" s="328"/>
      <c r="AF1434" s="328"/>
      <c r="AG1434" s="328"/>
      <c r="AH1434" s="322"/>
      <c r="AI1434" s="322"/>
      <c r="AJ1434" s="420" t="s">
        <v>135</v>
      </c>
      <c r="AK1434" s="328"/>
      <c r="AL1434" s="328"/>
      <c r="AM1434" s="328"/>
      <c r="AN1434" s="263"/>
      <c r="AO1434" s="263"/>
      <c r="AP1434" s="263"/>
      <c r="AQ1434" s="323"/>
      <c r="AR1434" s="323"/>
      <c r="AS1434" s="323"/>
      <c r="AT1434" s="323"/>
      <c r="AU1434" s="323"/>
      <c r="AV1434" s="323"/>
      <c r="AW1434" s="323"/>
      <c r="AX1434" s="323"/>
      <c r="AY1434" s="323"/>
      <c r="AZ1434" s="323"/>
    </row>
    <row r="1435" spans="1:52" s="61" customFormat="1" ht="15.75" hidden="1" customHeight="1" x14ac:dyDescent="0.25">
      <c r="A1435" s="197" t="str">
        <f>CONCATENATE(F1435,"-",C1435)</f>
        <v>393-010-056-02192</v>
      </c>
      <c r="B1435" s="261" t="str">
        <f>ТабТП[[#This Row],[Код ВЛ]]&amp;TRIM(ТабТП[[#This Row],[Наименование ТП]])</f>
        <v>393-010-056ТП 15-6 Корнево</v>
      </c>
      <c r="C1435" s="197" t="s">
        <v>2895</v>
      </c>
      <c r="D1435" s="472" t="s">
        <v>4123</v>
      </c>
      <c r="E1435" s="206" t="s">
        <v>2892</v>
      </c>
      <c r="F1435" s="214" t="str">
        <f>INDEX(ТабЛЭП[],MATCH(ТабТП[Код ПС]&amp;TRIM(G1435),ТабЛЭП[Ключ],0),1)</f>
        <v>393-010-056</v>
      </c>
      <c r="G1435" s="444" t="s">
        <v>180</v>
      </c>
      <c r="H1435" s="280" t="str">
        <f>INDEX(ТабПС[],MATCH(I1435,Подстанции,0),1)</f>
        <v>393-010</v>
      </c>
      <c r="I1435" s="447" t="s">
        <v>154</v>
      </c>
      <c r="J1435" s="328"/>
      <c r="K1435" s="328"/>
      <c r="L1435" s="328"/>
      <c r="M1435" s="328"/>
      <c r="N1435" s="328"/>
      <c r="O1435" s="328"/>
      <c r="P1435" s="328"/>
      <c r="Q1435" s="328"/>
      <c r="R1435" s="328"/>
      <c r="S1435" s="328"/>
      <c r="T1435" s="328"/>
      <c r="U1435" s="328"/>
      <c r="V1435" s="328"/>
      <c r="W1435" s="328"/>
      <c r="X1435" s="328"/>
      <c r="Y1435" s="328"/>
      <c r="Z1435" s="328"/>
      <c r="AA1435" s="328"/>
      <c r="AB1435" s="328"/>
      <c r="AC1435" s="328"/>
      <c r="AD1435" s="328"/>
      <c r="AE1435" s="328"/>
      <c r="AF1435" s="328"/>
      <c r="AG1435" s="328"/>
      <c r="AH1435" s="322"/>
      <c r="AI1435" s="322"/>
      <c r="AJ1435" s="420" t="s">
        <v>135</v>
      </c>
      <c r="AK1435" s="328"/>
      <c r="AL1435" s="328"/>
      <c r="AM1435" s="328"/>
      <c r="AN1435" s="263"/>
      <c r="AO1435" s="263"/>
      <c r="AP1435" s="263"/>
      <c r="AQ1435" s="323"/>
      <c r="AR1435" s="323"/>
      <c r="AS1435" s="323"/>
      <c r="AT1435" s="323"/>
      <c r="AU1435" s="323"/>
      <c r="AV1435" s="323"/>
      <c r="AW1435" s="323"/>
      <c r="AX1435" s="323"/>
      <c r="AY1435" s="323"/>
      <c r="AZ1435" s="323"/>
    </row>
    <row r="1436" spans="1:52" s="61" customFormat="1" ht="15.75" hidden="1" customHeight="1" x14ac:dyDescent="0.25">
      <c r="A1436" s="197" t="str">
        <f>CONCATENATE(F1436,"-",C1436)</f>
        <v>393-010-056-02193</v>
      </c>
      <c r="B1436" s="261" t="str">
        <f>ТабТП[[#This Row],[Код ВЛ]]&amp;TRIM(ТабТП[[#This Row],[Наименование ТП]])</f>
        <v>393-010-056ТП 15-7 Корнево</v>
      </c>
      <c r="C1436" s="197" t="s">
        <v>2896</v>
      </c>
      <c r="D1436" s="472" t="s">
        <v>4124</v>
      </c>
      <c r="E1436" s="206" t="s">
        <v>2892</v>
      </c>
      <c r="F1436" s="214" t="str">
        <f>INDEX(ТабЛЭП[],MATCH(ТабТП[Код ПС]&amp;TRIM(G1436),ТабЛЭП[Ключ],0),1)</f>
        <v>393-010-056</v>
      </c>
      <c r="G1436" s="444" t="s">
        <v>180</v>
      </c>
      <c r="H1436" s="280" t="str">
        <f>INDEX(ТабПС[],MATCH(I1436,Подстанции,0),1)</f>
        <v>393-010</v>
      </c>
      <c r="I1436" s="447" t="s">
        <v>154</v>
      </c>
      <c r="J1436" s="328"/>
      <c r="K1436" s="328"/>
      <c r="L1436" s="328"/>
      <c r="M1436" s="328"/>
      <c r="N1436" s="328"/>
      <c r="O1436" s="328"/>
      <c r="P1436" s="328"/>
      <c r="Q1436" s="328"/>
      <c r="R1436" s="328"/>
      <c r="S1436" s="328"/>
      <c r="T1436" s="328"/>
      <c r="U1436" s="328"/>
      <c r="V1436" s="328"/>
      <c r="W1436" s="328"/>
      <c r="X1436" s="328"/>
      <c r="Y1436" s="328"/>
      <c r="Z1436" s="328"/>
      <c r="AA1436" s="328"/>
      <c r="AB1436" s="328"/>
      <c r="AC1436" s="328"/>
      <c r="AD1436" s="328"/>
      <c r="AE1436" s="328"/>
      <c r="AF1436" s="328"/>
      <c r="AG1436" s="328"/>
      <c r="AH1436" s="322"/>
      <c r="AI1436" s="322"/>
      <c r="AJ1436" s="420" t="s">
        <v>135</v>
      </c>
      <c r="AK1436" s="328"/>
      <c r="AL1436" s="328"/>
      <c r="AM1436" s="328"/>
      <c r="AN1436" s="263"/>
      <c r="AO1436" s="263"/>
      <c r="AP1436" s="263"/>
      <c r="AQ1436" s="323"/>
      <c r="AR1436" s="323"/>
      <c r="AS1436" s="323"/>
      <c r="AT1436" s="323"/>
      <c r="AU1436" s="323"/>
      <c r="AV1436" s="323"/>
      <c r="AW1436" s="323"/>
      <c r="AX1436" s="323"/>
      <c r="AY1436" s="323"/>
      <c r="AZ1436" s="323"/>
    </row>
    <row r="1437" spans="1:52" s="61" customFormat="1" ht="15.75" hidden="1" customHeight="1" x14ac:dyDescent="0.25">
      <c r="A1437" s="197" t="str">
        <f>CONCATENATE(F1437,"-",C1437)</f>
        <v>393-010-056-02194</v>
      </c>
      <c r="B1437" s="261" t="str">
        <f>ТабТП[[#This Row],[Код ВЛ]]&amp;TRIM(ТабТП[[#This Row],[Наименование ТП]])</f>
        <v>393-010-056ТП 15-8 Корнево</v>
      </c>
      <c r="C1437" s="197" t="s">
        <v>2897</v>
      </c>
      <c r="D1437" s="472" t="s">
        <v>4125</v>
      </c>
      <c r="E1437" s="206" t="s">
        <v>2892</v>
      </c>
      <c r="F1437" s="214" t="str">
        <f>INDEX(ТабЛЭП[],MATCH(ТабТП[Код ПС]&amp;TRIM(G1437),ТабЛЭП[Ключ],0),1)</f>
        <v>393-010-056</v>
      </c>
      <c r="G1437" s="444" t="s">
        <v>180</v>
      </c>
      <c r="H1437" s="280" t="str">
        <f>INDEX(ТабПС[],MATCH(I1437,Подстанции,0),1)</f>
        <v>393-010</v>
      </c>
      <c r="I1437" s="447" t="s">
        <v>154</v>
      </c>
      <c r="J1437" s="328"/>
      <c r="K1437" s="328"/>
      <c r="L1437" s="328"/>
      <c r="M1437" s="328"/>
      <c r="N1437" s="328"/>
      <c r="O1437" s="328"/>
      <c r="P1437" s="328"/>
      <c r="Q1437" s="328"/>
      <c r="R1437" s="328"/>
      <c r="S1437" s="328"/>
      <c r="T1437" s="328"/>
      <c r="U1437" s="328"/>
      <c r="V1437" s="328"/>
      <c r="W1437" s="328"/>
      <c r="X1437" s="328"/>
      <c r="Y1437" s="328"/>
      <c r="Z1437" s="328"/>
      <c r="AA1437" s="328"/>
      <c r="AB1437" s="328"/>
      <c r="AC1437" s="328"/>
      <c r="AD1437" s="328"/>
      <c r="AE1437" s="328"/>
      <c r="AF1437" s="328"/>
      <c r="AG1437" s="328"/>
      <c r="AH1437" s="322"/>
      <c r="AI1437" s="322"/>
      <c r="AJ1437" s="420" t="s">
        <v>135</v>
      </c>
      <c r="AK1437" s="328"/>
      <c r="AL1437" s="328"/>
      <c r="AM1437" s="328"/>
      <c r="AN1437" s="263"/>
      <c r="AO1437" s="263"/>
      <c r="AP1437" s="263"/>
      <c r="AQ1437" s="323"/>
      <c r="AR1437" s="323"/>
      <c r="AS1437" s="323"/>
      <c r="AT1437" s="323"/>
      <c r="AU1437" s="323"/>
      <c r="AV1437" s="323"/>
      <c r="AW1437" s="323"/>
      <c r="AX1437" s="323"/>
      <c r="AY1437" s="323"/>
      <c r="AZ1437" s="323"/>
    </row>
    <row r="1438" spans="1:52" s="61" customFormat="1" ht="15.75" hidden="1" customHeight="1" x14ac:dyDescent="0.25">
      <c r="A1438" s="197" t="str">
        <f>CONCATENATE(F1438,"-",C1438)</f>
        <v>393-010-056-02195</v>
      </c>
      <c r="B1438" s="261" t="str">
        <f>ТабТП[[#This Row],[Код ВЛ]]&amp;TRIM(ТабТП[[#This Row],[Наименование ТП]])</f>
        <v>393-010-056ТП 15-10 Корнево</v>
      </c>
      <c r="C1438" s="197" t="s">
        <v>2898</v>
      </c>
      <c r="D1438" s="472" t="s">
        <v>4126</v>
      </c>
      <c r="E1438" s="206" t="s">
        <v>2892</v>
      </c>
      <c r="F1438" s="214" t="str">
        <f>INDEX(ТабЛЭП[],MATCH(ТабТП[Код ПС]&amp;TRIM(G1438),ТабЛЭП[Ключ],0),1)</f>
        <v>393-010-056</v>
      </c>
      <c r="G1438" s="444" t="s">
        <v>180</v>
      </c>
      <c r="H1438" s="280" t="str">
        <f>INDEX(ТабПС[],MATCH(I1438,Подстанции,0),1)</f>
        <v>393-010</v>
      </c>
      <c r="I1438" s="447" t="s">
        <v>154</v>
      </c>
      <c r="J1438" s="328"/>
      <c r="K1438" s="328"/>
      <c r="L1438" s="328"/>
      <c r="M1438" s="328"/>
      <c r="N1438" s="328"/>
      <c r="O1438" s="328"/>
      <c r="P1438" s="328"/>
      <c r="Q1438" s="328"/>
      <c r="R1438" s="328"/>
      <c r="S1438" s="328"/>
      <c r="T1438" s="328"/>
      <c r="U1438" s="328"/>
      <c r="V1438" s="328"/>
      <c r="W1438" s="328"/>
      <c r="X1438" s="328"/>
      <c r="Y1438" s="328"/>
      <c r="Z1438" s="328"/>
      <c r="AA1438" s="328"/>
      <c r="AB1438" s="328"/>
      <c r="AC1438" s="328"/>
      <c r="AD1438" s="328"/>
      <c r="AE1438" s="328"/>
      <c r="AF1438" s="328"/>
      <c r="AG1438" s="328"/>
      <c r="AH1438" s="322"/>
      <c r="AI1438" s="322"/>
      <c r="AJ1438" s="420" t="s">
        <v>135</v>
      </c>
      <c r="AK1438" s="328"/>
      <c r="AL1438" s="328"/>
      <c r="AM1438" s="328"/>
      <c r="AN1438" s="263"/>
      <c r="AO1438" s="263"/>
      <c r="AP1438" s="263"/>
      <c r="AQ1438" s="323"/>
      <c r="AR1438" s="323"/>
      <c r="AS1438" s="323"/>
      <c r="AT1438" s="323"/>
      <c r="AU1438" s="323"/>
      <c r="AV1438" s="323"/>
      <c r="AW1438" s="323"/>
      <c r="AX1438" s="323"/>
      <c r="AY1438" s="323"/>
      <c r="AZ1438" s="323"/>
    </row>
    <row r="1439" spans="1:52" s="61" customFormat="1" ht="15.75" hidden="1" customHeight="1" x14ac:dyDescent="0.25">
      <c r="A1439" s="197" t="str">
        <f>CONCATENATE(F1439,"-",C1439)</f>
        <v>393-010-056-02196</v>
      </c>
      <c r="B1439" s="261" t="str">
        <f>ТабТП[[#This Row],[Код ВЛ]]&amp;TRIM(ТабТП[[#This Row],[Наименование ТП]])</f>
        <v>393-010-056ТП 15-13 МУП ЖКХ Корнево</v>
      </c>
      <c r="C1439" s="197" t="s">
        <v>2899</v>
      </c>
      <c r="D1439" s="472" t="s">
        <v>4127</v>
      </c>
      <c r="E1439" s="206" t="s">
        <v>2892</v>
      </c>
      <c r="F1439" s="214" t="str">
        <f>INDEX(ТабЛЭП[],MATCH(ТабТП[Код ПС]&amp;TRIM(G1439),ТабЛЭП[Ключ],0),1)</f>
        <v>393-010-056</v>
      </c>
      <c r="G1439" s="444" t="s">
        <v>180</v>
      </c>
      <c r="H1439" s="280" t="str">
        <f>INDEX(ТабПС[],MATCH(I1439,Подстанции,0),1)</f>
        <v>393-010</v>
      </c>
      <c r="I1439" s="447" t="s">
        <v>154</v>
      </c>
      <c r="J1439" s="328"/>
      <c r="K1439" s="328"/>
      <c r="L1439" s="328"/>
      <c r="M1439" s="328"/>
      <c r="N1439" s="328"/>
      <c r="O1439" s="328"/>
      <c r="P1439" s="328"/>
      <c r="Q1439" s="328"/>
      <c r="R1439" s="328"/>
      <c r="S1439" s="328"/>
      <c r="T1439" s="328"/>
      <c r="U1439" s="328"/>
      <c r="V1439" s="328"/>
      <c r="W1439" s="328"/>
      <c r="X1439" s="328"/>
      <c r="Y1439" s="328"/>
      <c r="Z1439" s="328"/>
      <c r="AA1439" s="328"/>
      <c r="AB1439" s="328"/>
      <c r="AC1439" s="328"/>
      <c r="AD1439" s="328"/>
      <c r="AE1439" s="328"/>
      <c r="AF1439" s="328"/>
      <c r="AG1439" s="328"/>
      <c r="AH1439" s="322"/>
      <c r="AI1439" s="322"/>
      <c r="AJ1439" s="420" t="s">
        <v>135</v>
      </c>
      <c r="AK1439" s="328"/>
      <c r="AL1439" s="328"/>
      <c r="AM1439" s="328"/>
      <c r="AN1439" s="263"/>
      <c r="AO1439" s="263"/>
      <c r="AP1439" s="263"/>
      <c r="AQ1439" s="323"/>
      <c r="AR1439" s="323"/>
      <c r="AS1439" s="323"/>
      <c r="AT1439" s="323"/>
      <c r="AU1439" s="323"/>
      <c r="AV1439" s="323"/>
      <c r="AW1439" s="323"/>
      <c r="AX1439" s="323"/>
      <c r="AY1439" s="323"/>
      <c r="AZ1439" s="323"/>
    </row>
    <row r="1440" spans="1:52" s="61" customFormat="1" ht="15.75" hidden="1" customHeight="1" x14ac:dyDescent="0.25">
      <c r="A1440" s="197" t="str">
        <f>CONCATENATE(F1440,"-",C1440)</f>
        <v>393-010-056-02197</v>
      </c>
      <c r="B1440" s="261" t="str">
        <f>ТабТП[[#This Row],[Код ВЛ]]&amp;TRIM(ТабТП[[#This Row],[Наименование ТП]])</f>
        <v>393-010-056ТП 15-16 Корнево</v>
      </c>
      <c r="C1440" s="197" t="s">
        <v>2900</v>
      </c>
      <c r="D1440" s="472" t="s">
        <v>4128</v>
      </c>
      <c r="E1440" s="206" t="s">
        <v>2892</v>
      </c>
      <c r="F1440" s="214" t="str">
        <f>INDEX(ТабЛЭП[],MATCH(ТабТП[Код ПС]&amp;TRIM(G1440),ТабЛЭП[Ключ],0),1)</f>
        <v>393-010-056</v>
      </c>
      <c r="G1440" s="444" t="s">
        <v>180</v>
      </c>
      <c r="H1440" s="280" t="str">
        <f>INDEX(ТабПС[],MATCH(I1440,Подстанции,0),1)</f>
        <v>393-010</v>
      </c>
      <c r="I1440" s="447" t="s">
        <v>154</v>
      </c>
      <c r="J1440" s="328"/>
      <c r="K1440" s="328"/>
      <c r="L1440" s="328"/>
      <c r="M1440" s="328"/>
      <c r="N1440" s="328"/>
      <c r="O1440" s="328"/>
      <c r="P1440" s="328"/>
      <c r="Q1440" s="328"/>
      <c r="R1440" s="328"/>
      <c r="S1440" s="328"/>
      <c r="T1440" s="328"/>
      <c r="U1440" s="328"/>
      <c r="V1440" s="328"/>
      <c r="W1440" s="328"/>
      <c r="X1440" s="328"/>
      <c r="Y1440" s="328"/>
      <c r="Z1440" s="328"/>
      <c r="AA1440" s="328"/>
      <c r="AB1440" s="328"/>
      <c r="AC1440" s="328"/>
      <c r="AD1440" s="328"/>
      <c r="AE1440" s="328"/>
      <c r="AF1440" s="328"/>
      <c r="AG1440" s="328"/>
      <c r="AH1440" s="322"/>
      <c r="AI1440" s="322"/>
      <c r="AJ1440" s="420" t="s">
        <v>135</v>
      </c>
      <c r="AK1440" s="328"/>
      <c r="AL1440" s="328"/>
      <c r="AM1440" s="328"/>
      <c r="AN1440" s="263"/>
      <c r="AO1440" s="263"/>
      <c r="AP1440" s="263"/>
      <c r="AQ1440" s="323"/>
      <c r="AR1440" s="323"/>
      <c r="AS1440" s="323"/>
      <c r="AT1440" s="323"/>
      <c r="AU1440" s="323"/>
      <c r="AV1440" s="323"/>
      <c r="AW1440" s="323"/>
      <c r="AX1440" s="323"/>
      <c r="AY1440" s="323"/>
      <c r="AZ1440" s="323"/>
    </row>
    <row r="1441" spans="1:52" s="61" customFormat="1" ht="15.75" hidden="1" customHeight="1" x14ac:dyDescent="0.25">
      <c r="A1441" s="197" t="str">
        <f>CONCATENATE(F1441,"-",C1441)</f>
        <v>393-010-056-02198</v>
      </c>
      <c r="B1441" s="261" t="str">
        <f>ТабТП[[#This Row],[Код ВЛ]]&amp;TRIM(ТабТП[[#This Row],[Наименование ТП]])</f>
        <v>393-010-056ТП 248-1 Т-1 Корнево МУП ЖКХ аб</v>
      </c>
      <c r="C1441" s="197" t="s">
        <v>2901</v>
      </c>
      <c r="D1441" s="472" t="s">
        <v>4129</v>
      </c>
      <c r="E1441" s="206" t="s">
        <v>2892</v>
      </c>
      <c r="F1441" s="214" t="str">
        <f>INDEX(ТабЛЭП[],MATCH(ТабТП[Код ПС]&amp;TRIM(G1441),ТабЛЭП[Ключ],0),1)</f>
        <v>393-010-056</v>
      </c>
      <c r="G1441" s="444" t="s">
        <v>180</v>
      </c>
      <c r="H1441" s="280" t="str">
        <f>INDEX(ТабПС[],MATCH(I1441,Подстанции,0),1)</f>
        <v>393-010</v>
      </c>
      <c r="I1441" s="447" t="s">
        <v>154</v>
      </c>
      <c r="J1441" s="328"/>
      <c r="K1441" s="328"/>
      <c r="L1441" s="328"/>
      <c r="M1441" s="328"/>
      <c r="N1441" s="328"/>
      <c r="O1441" s="328"/>
      <c r="P1441" s="328"/>
      <c r="Q1441" s="328"/>
      <c r="R1441" s="328"/>
      <c r="S1441" s="328"/>
      <c r="T1441" s="328"/>
      <c r="U1441" s="328"/>
      <c r="V1441" s="328"/>
      <c r="W1441" s="328"/>
      <c r="X1441" s="328"/>
      <c r="Y1441" s="328"/>
      <c r="Z1441" s="328"/>
      <c r="AA1441" s="328"/>
      <c r="AB1441" s="328"/>
      <c r="AC1441" s="328"/>
      <c r="AD1441" s="328"/>
      <c r="AE1441" s="328"/>
      <c r="AF1441" s="328"/>
      <c r="AG1441" s="328"/>
      <c r="AH1441" s="322"/>
      <c r="AI1441" s="322"/>
      <c r="AJ1441" s="420" t="s">
        <v>135</v>
      </c>
      <c r="AK1441" s="328"/>
      <c r="AL1441" s="328"/>
      <c r="AM1441" s="328"/>
      <c r="AN1441" s="263"/>
      <c r="AO1441" s="263"/>
      <c r="AP1441" s="263"/>
      <c r="AQ1441" s="323"/>
      <c r="AR1441" s="323"/>
      <c r="AS1441" s="323"/>
      <c r="AT1441" s="323"/>
      <c r="AU1441" s="323"/>
      <c r="AV1441" s="323"/>
      <c r="AW1441" s="323"/>
      <c r="AX1441" s="323"/>
      <c r="AY1441" s="323"/>
      <c r="AZ1441" s="323"/>
    </row>
    <row r="1442" spans="1:52" s="61" customFormat="1" ht="15.75" hidden="1" customHeight="1" x14ac:dyDescent="0.25">
      <c r="A1442" s="197" t="str">
        <f>CONCATENATE(F1442,"-",C1442)</f>
        <v>393-010-056-02199</v>
      </c>
      <c r="B1442" s="261" t="str">
        <f>ТабТП[[#This Row],[Код ВЛ]]&amp;TRIM(ТабТП[[#This Row],[Наименование ТП]])</f>
        <v>393-010-056ТП В-25 Т-1 Корнево</v>
      </c>
      <c r="C1442" s="197" t="s">
        <v>2902</v>
      </c>
      <c r="D1442" s="472" t="s">
        <v>4130</v>
      </c>
      <c r="E1442" s="206" t="s">
        <v>2892</v>
      </c>
      <c r="F1442" s="214" t="str">
        <f>INDEX(ТабЛЭП[],MATCH(ТабТП[Код ПС]&amp;TRIM(G1442),ТабЛЭП[Ключ],0),1)</f>
        <v>393-010-056</v>
      </c>
      <c r="G1442" s="444" t="s">
        <v>180</v>
      </c>
      <c r="H1442" s="280" t="str">
        <f>INDEX(ТабПС[],MATCH(I1442,Подстанции,0),1)</f>
        <v>393-010</v>
      </c>
      <c r="I1442" s="447" t="s">
        <v>154</v>
      </c>
      <c r="J1442" s="328"/>
      <c r="K1442" s="328"/>
      <c r="L1442" s="328"/>
      <c r="M1442" s="328"/>
      <c r="N1442" s="328"/>
      <c r="O1442" s="328"/>
      <c r="P1442" s="328"/>
      <c r="Q1442" s="328"/>
      <c r="R1442" s="328"/>
      <c r="S1442" s="328"/>
      <c r="T1442" s="328"/>
      <c r="U1442" s="328"/>
      <c r="V1442" s="328"/>
      <c r="W1442" s="328"/>
      <c r="X1442" s="328"/>
      <c r="Y1442" s="328"/>
      <c r="Z1442" s="328"/>
      <c r="AA1442" s="328"/>
      <c r="AB1442" s="328"/>
      <c r="AC1442" s="328"/>
      <c r="AD1442" s="328"/>
      <c r="AE1442" s="328"/>
      <c r="AF1442" s="328"/>
      <c r="AG1442" s="328"/>
      <c r="AH1442" s="322"/>
      <c r="AI1442" s="322"/>
      <c r="AJ1442" s="420" t="s">
        <v>135</v>
      </c>
      <c r="AK1442" s="328"/>
      <c r="AL1442" s="328"/>
      <c r="AM1442" s="328"/>
      <c r="AN1442" s="263"/>
      <c r="AO1442" s="263"/>
      <c r="AP1442" s="263"/>
      <c r="AQ1442" s="323"/>
      <c r="AR1442" s="323"/>
      <c r="AS1442" s="323"/>
      <c r="AT1442" s="323"/>
      <c r="AU1442" s="323"/>
      <c r="AV1442" s="323"/>
      <c r="AW1442" s="323"/>
      <c r="AX1442" s="323"/>
      <c r="AY1442" s="323"/>
      <c r="AZ1442" s="323"/>
    </row>
    <row r="1443" spans="1:52" s="61" customFormat="1" ht="15.75" hidden="1" customHeight="1" x14ac:dyDescent="0.25">
      <c r="A1443" s="281" t="str">
        <f>CONCATENATE(F1443,"-",C1443)</f>
        <v>393-010-057-01087</v>
      </c>
      <c r="B1443" s="261" t="str">
        <f>ТабТП[[#This Row],[Код ВЛ]]&amp;TRIM(ТабТП[[#This Row],[Наименование ТП]])</f>
        <v>393-010-057ТП 62-15 Медовое</v>
      </c>
      <c r="C1443" s="281" t="s">
        <v>1252</v>
      </c>
      <c r="D1443" s="196" t="s">
        <v>4131</v>
      </c>
      <c r="E1443" s="281" t="str">
        <f>INDEX(ТабЛЭП[],MATCH(ТабТП[Код ПС]&amp;TRIM(G1443),ТабЛЭП[Ключ],0),7)</f>
        <v>Y00007</v>
      </c>
      <c r="F1443" s="278" t="str">
        <f>INDEX(ТабЛЭП[],MATCH(ТабТП[Код ПС]&amp;TRIM(G1443),ТабЛЭП[Ключ],0),1)</f>
        <v>393-010-057</v>
      </c>
      <c r="G1443" s="413" t="s">
        <v>181</v>
      </c>
      <c r="H1443" s="280" t="str">
        <f>INDEX(ТабПС[],MATCH(I1443,Подстанции,0),1)</f>
        <v>393-010</v>
      </c>
      <c r="I1443" s="203" t="s">
        <v>154</v>
      </c>
      <c r="J1443" s="328"/>
      <c r="K1443" s="328"/>
      <c r="L1443" s="328"/>
      <c r="M1443" s="328"/>
      <c r="N1443" s="328"/>
      <c r="O1443" s="328"/>
      <c r="P1443" s="328"/>
      <c r="Q1443" s="328"/>
      <c r="R1443" s="328"/>
      <c r="S1443" s="328"/>
      <c r="T1443" s="328"/>
      <c r="U1443" s="328"/>
      <c r="V1443" s="328"/>
      <c r="W1443" s="328"/>
      <c r="X1443" s="328"/>
      <c r="Y1443" s="328"/>
      <c r="Z1443" s="328"/>
      <c r="AA1443" s="328"/>
      <c r="AB1443" s="328"/>
      <c r="AC1443" s="328"/>
      <c r="AD1443" s="328"/>
      <c r="AE1443" s="328"/>
      <c r="AF1443" s="328"/>
      <c r="AG1443" s="328"/>
      <c r="AH1443" s="322"/>
      <c r="AI1443" s="328"/>
      <c r="AJ1443" s="420" t="s">
        <v>135</v>
      </c>
      <c r="AK1443" s="328"/>
      <c r="AL1443" s="328"/>
      <c r="AM1443" s="210"/>
      <c r="AN1443" s="263"/>
      <c r="AO1443" s="263"/>
      <c r="AP1443" s="263"/>
      <c r="AQ1443" s="323"/>
      <c r="AR1443" s="323"/>
      <c r="AS1443" s="323"/>
      <c r="AT1443" s="323"/>
      <c r="AU1443" s="323"/>
      <c r="AV1443" s="323"/>
      <c r="AW1443" s="323"/>
      <c r="AX1443" s="323"/>
      <c r="AY1443" s="323"/>
      <c r="AZ1443" s="323"/>
    </row>
    <row r="1444" spans="1:52" s="61" customFormat="1" ht="15.75" hidden="1" customHeight="1" x14ac:dyDescent="0.25">
      <c r="A1444" s="281" t="str">
        <f>CONCATENATE(F1444,"-",C1444)</f>
        <v>393-011-058-01088</v>
      </c>
      <c r="B1444" s="261" t="str">
        <f>ТабТП[[#This Row],[Код ВЛ]]&amp;TRIM(ТабТП[[#This Row],[Наименование ТП]])</f>
        <v>393-011-058ТП 11-01 Богдановка</v>
      </c>
      <c r="C1444" s="281" t="s">
        <v>1253</v>
      </c>
      <c r="D1444" s="196" t="s">
        <v>4132</v>
      </c>
      <c r="E1444" s="281" t="str">
        <f>INDEX(ТабЛЭП[],MATCH(ТабТП[Код ПС]&amp;TRIM(G1444),ТабЛЭП[Ключ],0),7)</f>
        <v>Y00042</v>
      </c>
      <c r="F1444" s="278" t="str">
        <f>INDEX(ТабЛЭП[],MATCH(ТабТП[Код ПС]&amp;TRIM(G1444),ТабЛЭП[Ключ],0),1)</f>
        <v>393-011-058</v>
      </c>
      <c r="G1444" s="413" t="s">
        <v>202</v>
      </c>
      <c r="H1444" s="280" t="str">
        <f>INDEX(ТабПС[],MATCH(I1444,Подстанции,0),1)</f>
        <v>393-011</v>
      </c>
      <c r="I1444" s="203" t="s">
        <v>155</v>
      </c>
      <c r="J1444" s="328"/>
      <c r="K1444" s="328"/>
      <c r="L1444" s="328"/>
      <c r="M1444" s="328"/>
      <c r="N1444" s="328"/>
      <c r="O1444" s="328"/>
      <c r="P1444" s="328"/>
      <c r="Q1444" s="328"/>
      <c r="R1444" s="328"/>
      <c r="S1444" s="328"/>
      <c r="T1444" s="328"/>
      <c r="U1444" s="328"/>
      <c r="V1444" s="328"/>
      <c r="W1444" s="328"/>
      <c r="X1444" s="328"/>
      <c r="Y1444" s="328"/>
      <c r="Z1444" s="328"/>
      <c r="AA1444" s="328"/>
      <c r="AB1444" s="328"/>
      <c r="AC1444" s="328"/>
      <c r="AD1444" s="328"/>
      <c r="AE1444" s="328"/>
      <c r="AF1444" s="328"/>
      <c r="AG1444" s="328"/>
      <c r="AH1444" s="322"/>
      <c r="AI1444" s="328"/>
      <c r="AJ1444" s="420" t="s">
        <v>139</v>
      </c>
      <c r="AK1444" s="328"/>
      <c r="AL1444" s="328"/>
      <c r="AM1444" s="210"/>
      <c r="AN1444" s="263"/>
      <c r="AO1444" s="263"/>
      <c r="AP1444" s="263"/>
      <c r="AQ1444" s="323"/>
      <c r="AR1444" s="323"/>
      <c r="AS1444" s="323"/>
      <c r="AT1444" s="323"/>
      <c r="AU1444" s="323"/>
      <c r="AV1444" s="323"/>
      <c r="AW1444" s="323"/>
      <c r="AX1444" s="323"/>
      <c r="AY1444" s="323"/>
      <c r="AZ1444" s="323"/>
    </row>
    <row r="1445" spans="1:52" s="61" customFormat="1" ht="15.75" hidden="1" customHeight="1" x14ac:dyDescent="0.25">
      <c r="A1445" s="281" t="str">
        <f>CONCATENATE(F1445,"-",C1445)</f>
        <v>393-011-058-01089</v>
      </c>
      <c r="B1445" s="261" t="str">
        <f>ТабТП[[#This Row],[Код ВЛ]]&amp;TRIM(ТабТП[[#This Row],[Наименование ТП]])</f>
        <v>393-011-058ТП 11-03 Богдановка</v>
      </c>
      <c r="C1445" s="281" t="s">
        <v>1254</v>
      </c>
      <c r="D1445" s="196" t="s">
        <v>4133</v>
      </c>
      <c r="E1445" s="281" t="str">
        <f>INDEX(ТабЛЭП[],MATCH(ТабТП[Код ПС]&amp;TRIM(G1445),ТабЛЭП[Ключ],0),7)</f>
        <v>Y00042</v>
      </c>
      <c r="F1445" s="278" t="str">
        <f>INDEX(ТабЛЭП[],MATCH(ТабТП[Код ПС]&amp;TRIM(G1445),ТабЛЭП[Ключ],0),1)</f>
        <v>393-011-058</v>
      </c>
      <c r="G1445" s="413" t="s">
        <v>202</v>
      </c>
      <c r="H1445" s="280" t="str">
        <f>INDEX(ТабПС[],MATCH(I1445,Подстанции,0),1)</f>
        <v>393-011</v>
      </c>
      <c r="I1445" s="203" t="s">
        <v>155</v>
      </c>
      <c r="J1445" s="328"/>
      <c r="K1445" s="328"/>
      <c r="L1445" s="328"/>
      <c r="M1445" s="328"/>
      <c r="N1445" s="328"/>
      <c r="O1445" s="328"/>
      <c r="P1445" s="328"/>
      <c r="Q1445" s="328"/>
      <c r="R1445" s="328"/>
      <c r="S1445" s="328"/>
      <c r="T1445" s="328"/>
      <c r="U1445" s="328"/>
      <c r="V1445" s="328"/>
      <c r="W1445" s="328"/>
      <c r="X1445" s="328"/>
      <c r="Y1445" s="328"/>
      <c r="Z1445" s="328"/>
      <c r="AA1445" s="328"/>
      <c r="AB1445" s="328"/>
      <c r="AC1445" s="328"/>
      <c r="AD1445" s="328"/>
      <c r="AE1445" s="328"/>
      <c r="AF1445" s="328"/>
      <c r="AG1445" s="328"/>
      <c r="AH1445" s="322"/>
      <c r="AI1445" s="328"/>
      <c r="AJ1445" s="420" t="s">
        <v>139</v>
      </c>
      <c r="AK1445" s="328"/>
      <c r="AL1445" s="328"/>
      <c r="AM1445" s="210"/>
      <c r="AN1445" s="263"/>
      <c r="AO1445" s="263"/>
      <c r="AP1445" s="263"/>
      <c r="AQ1445" s="323"/>
      <c r="AR1445" s="323"/>
      <c r="AS1445" s="323"/>
      <c r="AT1445" s="323"/>
      <c r="AU1445" s="323"/>
      <c r="AV1445" s="323"/>
      <c r="AW1445" s="323"/>
      <c r="AX1445" s="323"/>
      <c r="AY1445" s="323"/>
      <c r="AZ1445" s="323"/>
    </row>
    <row r="1446" spans="1:52" s="61" customFormat="1" ht="15.75" hidden="1" customHeight="1" x14ac:dyDescent="0.25">
      <c r="A1446" s="81" t="str">
        <f>CONCATENATE(F1446,"-",C1446)</f>
        <v>393-011-058-01090</v>
      </c>
      <c r="B1446" s="261" t="str">
        <f>ТабТП[[#This Row],[Код ВЛ]]&amp;TRIM(ТабТП[[#This Row],[Наименование ТП]])</f>
        <v>393-011-058ТП 11-04 Липовка</v>
      </c>
      <c r="C1446" s="81" t="s">
        <v>1255</v>
      </c>
      <c r="D1446" s="82" t="s">
        <v>4134</v>
      </c>
      <c r="E1446" s="83" t="str">
        <f>INDEX(ТабЛЭП[],MATCH(ТабТП[Код ПС]&amp;TRIM(G1446),ТабЛЭП[Ключ],0),7)</f>
        <v>Y00042</v>
      </c>
      <c r="F1446" s="278" t="str">
        <f>INDEX(ТабЛЭП[],MATCH(ТабТП[Код ПС]&amp;TRIM(G1446),ТабЛЭП[Ключ],0),1)</f>
        <v>393-011-058</v>
      </c>
      <c r="G1446" s="413" t="s">
        <v>202</v>
      </c>
      <c r="H1446" s="280" t="str">
        <f>INDEX(ТабПС[],MATCH(I1446,Подстанции,0),1)</f>
        <v>393-011</v>
      </c>
      <c r="I1446" s="203" t="s">
        <v>155</v>
      </c>
      <c r="J1446" s="328"/>
      <c r="K1446" s="328"/>
      <c r="L1446" s="328"/>
      <c r="M1446" s="328"/>
      <c r="N1446" s="328"/>
      <c r="O1446" s="328"/>
      <c r="P1446" s="328"/>
      <c r="Q1446" s="328"/>
      <c r="R1446" s="328"/>
      <c r="S1446" s="328"/>
      <c r="T1446" s="328"/>
      <c r="U1446" s="328"/>
      <c r="V1446" s="328"/>
      <c r="W1446" s="328"/>
      <c r="X1446" s="328"/>
      <c r="Y1446" s="328"/>
      <c r="Z1446" s="328"/>
      <c r="AA1446" s="328"/>
      <c r="AB1446" s="328"/>
      <c r="AC1446" s="328"/>
      <c r="AD1446" s="328"/>
      <c r="AE1446" s="328"/>
      <c r="AF1446" s="328"/>
      <c r="AG1446" s="328"/>
      <c r="AH1446" s="322"/>
      <c r="AI1446" s="328"/>
      <c r="AJ1446" s="420" t="s">
        <v>139</v>
      </c>
      <c r="AK1446" s="328"/>
      <c r="AL1446" s="328"/>
      <c r="AM1446" s="210"/>
      <c r="AN1446" s="263"/>
      <c r="AO1446" s="263"/>
      <c r="AP1446" s="263"/>
      <c r="AQ1446" s="323"/>
      <c r="AR1446" s="323"/>
      <c r="AS1446" s="323"/>
      <c r="AT1446" s="323"/>
      <c r="AU1446" s="323"/>
      <c r="AV1446" s="323"/>
      <c r="AW1446" s="323"/>
      <c r="AX1446" s="323"/>
      <c r="AY1446" s="323"/>
      <c r="AZ1446" s="323"/>
    </row>
    <row r="1447" spans="1:52" s="61" customFormat="1" ht="15.75" hidden="1" customHeight="1" x14ac:dyDescent="0.25">
      <c r="A1447" s="281" t="str">
        <f>CONCATENATE(F1447,"-",C1447)</f>
        <v>393-011-058-01091</v>
      </c>
      <c r="B1447" s="261" t="str">
        <f>ТабТП[[#This Row],[Код ВЛ]]&amp;TRIM(ТабТП[[#This Row],[Наименование ТП]])</f>
        <v>393-011-058ТП 11-05 Тимирязевка</v>
      </c>
      <c r="C1447" s="281" t="s">
        <v>1256</v>
      </c>
      <c r="D1447" s="196" t="s">
        <v>4135</v>
      </c>
      <c r="E1447" s="281" t="str">
        <f>INDEX(ТабЛЭП[],MATCH(ТабТП[Код ПС]&amp;TRIM(G1447),ТабЛЭП[Ключ],0),7)</f>
        <v>Y00042</v>
      </c>
      <c r="F1447" s="278" t="str">
        <f>INDEX(ТабЛЭП[],MATCH(ТабТП[Код ПС]&amp;TRIM(G1447),ТабЛЭП[Ключ],0),1)</f>
        <v>393-011-058</v>
      </c>
      <c r="G1447" s="413" t="s">
        <v>202</v>
      </c>
      <c r="H1447" s="280" t="str">
        <f>INDEX(ТабПС[],MATCH(I1447,Подстанции,0),1)</f>
        <v>393-011</v>
      </c>
      <c r="I1447" s="203" t="s">
        <v>155</v>
      </c>
      <c r="J1447" s="328"/>
      <c r="K1447" s="328"/>
      <c r="L1447" s="328"/>
      <c r="M1447" s="328"/>
      <c r="N1447" s="328"/>
      <c r="O1447" s="328"/>
      <c r="P1447" s="328"/>
      <c r="Q1447" s="328"/>
      <c r="R1447" s="328"/>
      <c r="S1447" s="328"/>
      <c r="T1447" s="328"/>
      <c r="U1447" s="328"/>
      <c r="V1447" s="328"/>
      <c r="W1447" s="328"/>
      <c r="X1447" s="328"/>
      <c r="Y1447" s="328"/>
      <c r="Z1447" s="328"/>
      <c r="AA1447" s="328"/>
      <c r="AB1447" s="328"/>
      <c r="AC1447" s="328"/>
      <c r="AD1447" s="328"/>
      <c r="AE1447" s="328"/>
      <c r="AF1447" s="328"/>
      <c r="AG1447" s="328"/>
      <c r="AH1447" s="322"/>
      <c r="AI1447" s="328"/>
      <c r="AJ1447" s="420" t="s">
        <v>139</v>
      </c>
      <c r="AK1447" s="328"/>
      <c r="AL1447" s="328"/>
      <c r="AM1447" s="210"/>
      <c r="AN1447" s="263"/>
      <c r="AO1447" s="263"/>
      <c r="AP1447" s="263"/>
      <c r="AQ1447" s="323"/>
      <c r="AR1447" s="323"/>
      <c r="AS1447" s="323"/>
      <c r="AT1447" s="323"/>
      <c r="AU1447" s="323"/>
      <c r="AV1447" s="323"/>
      <c r="AW1447" s="323"/>
      <c r="AX1447" s="323"/>
      <c r="AY1447" s="323"/>
      <c r="AZ1447" s="323"/>
    </row>
    <row r="1448" spans="1:52" s="61" customFormat="1" ht="15.75" hidden="1" customHeight="1" x14ac:dyDescent="0.25">
      <c r="A1448" s="281" t="str">
        <f>CONCATENATE(F1448,"-",C1448)</f>
        <v>393-011-058-01092</v>
      </c>
      <c r="B1448" s="261" t="str">
        <f>ТабТП[[#This Row],[Код ВЛ]]&amp;TRIM(ТабТП[[#This Row],[Наименование ТП]])</f>
        <v>393-011-058ТП 11-06 Жуковка</v>
      </c>
      <c r="C1448" s="281" t="s">
        <v>1257</v>
      </c>
      <c r="D1448" s="196" t="s">
        <v>4136</v>
      </c>
      <c r="E1448" s="281" t="str">
        <f>INDEX(ТабЛЭП[],MATCH(ТабТП[Код ПС]&amp;TRIM(G1448),ТабЛЭП[Ключ],0),7)</f>
        <v>Y00042</v>
      </c>
      <c r="F1448" s="278" t="str">
        <f>INDEX(ТабЛЭП[],MATCH(ТабТП[Код ПС]&amp;TRIM(G1448),ТабЛЭП[Ключ],0),1)</f>
        <v>393-011-058</v>
      </c>
      <c r="G1448" s="413" t="s">
        <v>202</v>
      </c>
      <c r="H1448" s="280" t="str">
        <f>INDEX(ТабПС[],MATCH(I1448,Подстанции,0),1)</f>
        <v>393-011</v>
      </c>
      <c r="I1448" s="203" t="s">
        <v>155</v>
      </c>
      <c r="J1448" s="328"/>
      <c r="K1448" s="328"/>
      <c r="L1448" s="328"/>
      <c r="M1448" s="328"/>
      <c r="N1448" s="328"/>
      <c r="O1448" s="328"/>
      <c r="P1448" s="328"/>
      <c r="Q1448" s="328"/>
      <c r="R1448" s="328"/>
      <c r="S1448" s="328"/>
      <c r="T1448" s="328"/>
      <c r="U1448" s="328"/>
      <c r="V1448" s="328"/>
      <c r="W1448" s="328"/>
      <c r="X1448" s="328"/>
      <c r="Y1448" s="328"/>
      <c r="Z1448" s="328"/>
      <c r="AA1448" s="328"/>
      <c r="AB1448" s="328"/>
      <c r="AC1448" s="328"/>
      <c r="AD1448" s="328"/>
      <c r="AE1448" s="328"/>
      <c r="AF1448" s="328"/>
      <c r="AG1448" s="328"/>
      <c r="AH1448" s="322"/>
      <c r="AI1448" s="328"/>
      <c r="AJ1448" s="420" t="s">
        <v>139</v>
      </c>
      <c r="AK1448" s="328"/>
      <c r="AL1448" s="328"/>
      <c r="AM1448" s="210"/>
      <c r="AN1448" s="263"/>
      <c r="AO1448" s="263"/>
      <c r="AP1448" s="263"/>
      <c r="AQ1448" s="323"/>
      <c r="AR1448" s="323"/>
      <c r="AS1448" s="323"/>
      <c r="AT1448" s="323"/>
      <c r="AU1448" s="323"/>
      <c r="AV1448" s="323"/>
      <c r="AW1448" s="323"/>
      <c r="AX1448" s="323"/>
      <c r="AY1448" s="323"/>
      <c r="AZ1448" s="323"/>
    </row>
    <row r="1449" spans="1:52" s="61" customFormat="1" ht="15.75" hidden="1" customHeight="1" x14ac:dyDescent="0.25">
      <c r="A1449" s="81" t="str">
        <f>CONCATENATE(F1449,"-",C1449)</f>
        <v>393-011-058-01093</v>
      </c>
      <c r="B1449" s="261" t="str">
        <f>ТабТП[[#This Row],[Код ВЛ]]&amp;TRIM(ТабТП[[#This Row],[Наименование ТП]])</f>
        <v>393-011-058ТП 11-07 Пятидорожное</v>
      </c>
      <c r="C1449" s="81" t="s">
        <v>1258</v>
      </c>
      <c r="D1449" s="82" t="s">
        <v>4137</v>
      </c>
      <c r="E1449" s="83" t="str">
        <f>INDEX(ТабЛЭП[],MATCH(ТабТП[Код ПС]&amp;TRIM(G1449),ТабЛЭП[Ключ],0),7)</f>
        <v>Y00042</v>
      </c>
      <c r="F1449" s="278" t="str">
        <f>INDEX(ТабЛЭП[],MATCH(ТабТП[Код ПС]&amp;TRIM(G1449),ТабЛЭП[Ключ],0),1)</f>
        <v>393-011-058</v>
      </c>
      <c r="G1449" s="413" t="s">
        <v>202</v>
      </c>
      <c r="H1449" s="280" t="str">
        <f>INDEX(ТабПС[],MATCH(I1449,Подстанции,0),1)</f>
        <v>393-011</v>
      </c>
      <c r="I1449" s="203" t="s">
        <v>155</v>
      </c>
      <c r="J1449" s="328"/>
      <c r="K1449" s="328"/>
      <c r="L1449" s="328"/>
      <c r="M1449" s="328"/>
      <c r="N1449" s="328"/>
      <c r="O1449" s="328"/>
      <c r="P1449" s="328"/>
      <c r="Q1449" s="328"/>
      <c r="R1449" s="328"/>
      <c r="S1449" s="328"/>
      <c r="T1449" s="328"/>
      <c r="U1449" s="328"/>
      <c r="V1449" s="328"/>
      <c r="W1449" s="328"/>
      <c r="X1449" s="328"/>
      <c r="Y1449" s="328"/>
      <c r="Z1449" s="328"/>
      <c r="AA1449" s="328"/>
      <c r="AB1449" s="328"/>
      <c r="AC1449" s="328"/>
      <c r="AD1449" s="328"/>
      <c r="AE1449" s="328"/>
      <c r="AF1449" s="328"/>
      <c r="AG1449" s="328"/>
      <c r="AH1449" s="322"/>
      <c r="AI1449" s="328"/>
      <c r="AJ1449" s="420" t="s">
        <v>139</v>
      </c>
      <c r="AK1449" s="328"/>
      <c r="AL1449" s="328"/>
      <c r="AM1449" s="210"/>
      <c r="AN1449" s="263"/>
      <c r="AO1449" s="263"/>
      <c r="AP1449" s="263"/>
      <c r="AQ1449" s="323"/>
      <c r="AR1449" s="323"/>
      <c r="AS1449" s="323"/>
      <c r="AT1449" s="323"/>
      <c r="AU1449" s="323"/>
      <c r="AV1449" s="323"/>
      <c r="AW1449" s="323"/>
      <c r="AX1449" s="323"/>
      <c r="AY1449" s="323"/>
      <c r="AZ1449" s="323"/>
    </row>
    <row r="1450" spans="1:52" s="61" customFormat="1" ht="15.75" hidden="1" customHeight="1" x14ac:dyDescent="0.25">
      <c r="A1450" s="81" t="str">
        <f>CONCATENATE(F1450,"-",C1450)</f>
        <v>393-011-058-01094</v>
      </c>
      <c r="B1450" s="261" t="str">
        <f>ТабТП[[#This Row],[Код ВЛ]]&amp;TRIM(ТабТП[[#This Row],[Наименование ТП]])</f>
        <v>393-011-058ТП 11-08 Кислов В.Н. аб</v>
      </c>
      <c r="C1450" s="81" t="s">
        <v>1259</v>
      </c>
      <c r="D1450" s="82" t="s">
        <v>4138</v>
      </c>
      <c r="E1450" s="83" t="str">
        <f>INDEX(ТабЛЭП[],MATCH(ТабТП[Код ПС]&amp;TRIM(G1450),ТабЛЭП[Ключ],0),7)</f>
        <v>Y00042</v>
      </c>
      <c r="F1450" s="278" t="str">
        <f>INDEX(ТабЛЭП[],MATCH(ТабТП[Код ПС]&amp;TRIM(G1450),ТабЛЭП[Ключ],0),1)</f>
        <v>393-011-058</v>
      </c>
      <c r="G1450" s="413" t="s">
        <v>202</v>
      </c>
      <c r="H1450" s="280" t="str">
        <f>INDEX(ТабПС[],MATCH(I1450,Подстанции,0),1)</f>
        <v>393-011</v>
      </c>
      <c r="I1450" s="203" t="s">
        <v>155</v>
      </c>
      <c r="J1450" s="328"/>
      <c r="K1450" s="328"/>
      <c r="L1450" s="328"/>
      <c r="M1450" s="328"/>
      <c r="N1450" s="328"/>
      <c r="O1450" s="328"/>
      <c r="P1450" s="328"/>
      <c r="Q1450" s="328"/>
      <c r="R1450" s="328"/>
      <c r="S1450" s="328"/>
      <c r="T1450" s="328"/>
      <c r="U1450" s="328"/>
      <c r="V1450" s="328"/>
      <c r="W1450" s="328"/>
      <c r="X1450" s="328"/>
      <c r="Y1450" s="328"/>
      <c r="Z1450" s="328"/>
      <c r="AA1450" s="328"/>
      <c r="AB1450" s="328"/>
      <c r="AC1450" s="328"/>
      <c r="AD1450" s="328"/>
      <c r="AE1450" s="328"/>
      <c r="AF1450" s="328"/>
      <c r="AG1450" s="328"/>
      <c r="AH1450" s="322"/>
      <c r="AI1450" s="328"/>
      <c r="AJ1450" s="420" t="s">
        <v>139</v>
      </c>
      <c r="AK1450" s="328"/>
      <c r="AL1450" s="328"/>
      <c r="AM1450" s="210"/>
      <c r="AN1450" s="263"/>
      <c r="AO1450" s="263"/>
      <c r="AP1450" s="263"/>
      <c r="AQ1450" s="323"/>
      <c r="AR1450" s="323"/>
      <c r="AS1450" s="323"/>
      <c r="AT1450" s="323"/>
      <c r="AU1450" s="323"/>
      <c r="AV1450" s="323"/>
      <c r="AW1450" s="323"/>
      <c r="AX1450" s="323"/>
      <c r="AY1450" s="323"/>
      <c r="AZ1450" s="323"/>
    </row>
    <row r="1451" spans="1:52" s="61" customFormat="1" ht="15.75" hidden="1" customHeight="1" x14ac:dyDescent="0.25">
      <c r="A1451" s="81" t="str">
        <f>CONCATENATE(F1451,"-",C1451)</f>
        <v>393-011-058-01095</v>
      </c>
      <c r="B1451" s="261" t="str">
        <f>ТабТП[[#This Row],[Код ВЛ]]&amp;TRIM(ТабТП[[#This Row],[Наименование ТП]])</f>
        <v>393-011-058ТП 11-09 Пятидорожное</v>
      </c>
      <c r="C1451" s="81" t="s">
        <v>1260</v>
      </c>
      <c r="D1451" s="82" t="s">
        <v>4139</v>
      </c>
      <c r="E1451" s="83" t="str">
        <f>INDEX(ТабЛЭП[],MATCH(ТабТП[Код ПС]&amp;TRIM(G1451),ТабЛЭП[Ключ],0),7)</f>
        <v>Y00042</v>
      </c>
      <c r="F1451" s="278" t="str">
        <f>INDEX(ТабЛЭП[],MATCH(ТабТП[Код ПС]&amp;TRIM(G1451),ТабЛЭП[Ключ],0),1)</f>
        <v>393-011-058</v>
      </c>
      <c r="G1451" s="413" t="s">
        <v>202</v>
      </c>
      <c r="H1451" s="280" t="str">
        <f>INDEX(ТабПС[],MATCH(I1451,Подстанции,0),1)</f>
        <v>393-011</v>
      </c>
      <c r="I1451" s="203" t="s">
        <v>155</v>
      </c>
      <c r="J1451" s="328"/>
      <c r="K1451" s="328"/>
      <c r="L1451" s="328"/>
      <c r="M1451" s="328"/>
      <c r="N1451" s="328"/>
      <c r="O1451" s="328"/>
      <c r="P1451" s="328"/>
      <c r="Q1451" s="328"/>
      <c r="R1451" s="328"/>
      <c r="S1451" s="328"/>
      <c r="T1451" s="328"/>
      <c r="U1451" s="328"/>
      <c r="V1451" s="328"/>
      <c r="W1451" s="328"/>
      <c r="X1451" s="328"/>
      <c r="Y1451" s="328"/>
      <c r="Z1451" s="328"/>
      <c r="AA1451" s="328"/>
      <c r="AB1451" s="328"/>
      <c r="AC1451" s="328"/>
      <c r="AD1451" s="328"/>
      <c r="AE1451" s="328"/>
      <c r="AF1451" s="328"/>
      <c r="AG1451" s="328"/>
      <c r="AH1451" s="322"/>
      <c r="AI1451" s="328"/>
      <c r="AJ1451" s="420" t="s">
        <v>139</v>
      </c>
      <c r="AK1451" s="328"/>
      <c r="AL1451" s="328"/>
      <c r="AM1451" s="210"/>
      <c r="AN1451" s="263"/>
      <c r="AO1451" s="263"/>
      <c r="AP1451" s="263"/>
      <c r="AQ1451" s="323"/>
      <c r="AR1451" s="323"/>
      <c r="AS1451" s="323"/>
      <c r="AT1451" s="323"/>
      <c r="AU1451" s="323"/>
      <c r="AV1451" s="323"/>
      <c r="AW1451" s="323"/>
      <c r="AX1451" s="323"/>
      <c r="AY1451" s="323"/>
      <c r="AZ1451" s="323"/>
    </row>
    <row r="1452" spans="1:52" s="61" customFormat="1" ht="15.75" hidden="1" customHeight="1" x14ac:dyDescent="0.25">
      <c r="A1452" s="81" t="str">
        <f>CONCATENATE(F1452,"-",C1452)</f>
        <v>393-011-058-01096</v>
      </c>
      <c r="B1452" s="261" t="str">
        <f>ТабТП[[#This Row],[Код ВЛ]]&amp;TRIM(ТабТП[[#This Row],[Наименование ТП]])</f>
        <v>393-011-058ТП 11-10 Жуковка</v>
      </c>
      <c r="C1452" s="81" t="s">
        <v>1261</v>
      </c>
      <c r="D1452" s="82" t="s">
        <v>4140</v>
      </c>
      <c r="E1452" s="83" t="str">
        <f>INDEX(ТабЛЭП[],MATCH(ТабТП[Код ПС]&amp;TRIM(G1452),ТабЛЭП[Ключ],0),7)</f>
        <v>Y00042</v>
      </c>
      <c r="F1452" s="278" t="str">
        <f>INDEX(ТабЛЭП[],MATCH(ТабТП[Код ПС]&amp;TRIM(G1452),ТабЛЭП[Ключ],0),1)</f>
        <v>393-011-058</v>
      </c>
      <c r="G1452" s="413" t="s">
        <v>202</v>
      </c>
      <c r="H1452" s="280" t="str">
        <f>INDEX(ТабПС[],MATCH(I1452,Подстанции,0),1)</f>
        <v>393-011</v>
      </c>
      <c r="I1452" s="203" t="s">
        <v>155</v>
      </c>
      <c r="J1452" s="328"/>
      <c r="K1452" s="328"/>
      <c r="L1452" s="328"/>
      <c r="M1452" s="328"/>
      <c r="N1452" s="328"/>
      <c r="O1452" s="328"/>
      <c r="P1452" s="328"/>
      <c r="Q1452" s="328"/>
      <c r="R1452" s="328"/>
      <c r="S1452" s="328"/>
      <c r="T1452" s="328"/>
      <c r="U1452" s="328"/>
      <c r="V1452" s="328"/>
      <c r="W1452" s="328"/>
      <c r="X1452" s="328"/>
      <c r="Y1452" s="328"/>
      <c r="Z1452" s="328"/>
      <c r="AA1452" s="328"/>
      <c r="AB1452" s="328"/>
      <c r="AC1452" s="328"/>
      <c r="AD1452" s="328"/>
      <c r="AE1452" s="328"/>
      <c r="AF1452" s="328"/>
      <c r="AG1452" s="328"/>
      <c r="AH1452" s="322"/>
      <c r="AI1452" s="328"/>
      <c r="AJ1452" s="420" t="s">
        <v>139</v>
      </c>
      <c r="AK1452" s="328"/>
      <c r="AL1452" s="328"/>
      <c r="AM1452" s="210"/>
      <c r="AN1452" s="263"/>
      <c r="AO1452" s="263"/>
      <c r="AP1452" s="263"/>
      <c r="AQ1452" s="323"/>
      <c r="AR1452" s="323"/>
      <c r="AS1452" s="323"/>
      <c r="AT1452" s="323"/>
      <c r="AU1452" s="323"/>
      <c r="AV1452" s="323"/>
      <c r="AW1452" s="323"/>
      <c r="AX1452" s="323"/>
      <c r="AY1452" s="323"/>
      <c r="AZ1452" s="323"/>
    </row>
    <row r="1453" spans="1:52" s="61" customFormat="1" ht="15.75" hidden="1" customHeight="1" x14ac:dyDescent="0.25">
      <c r="A1453" s="81" t="str">
        <f>CONCATENATE(F1453,"-",C1453)</f>
        <v>393-011-058-01097</v>
      </c>
      <c r="B1453" s="261" t="str">
        <f>ТабТП[[#This Row],[Код ВЛ]]&amp;TRIM(ТабТП[[#This Row],[Наименование ТП]])</f>
        <v>393-011-058ТП 11-11 Мамоново</v>
      </c>
      <c r="C1453" s="81" t="s">
        <v>1262</v>
      </c>
      <c r="D1453" s="82" t="s">
        <v>4141</v>
      </c>
      <c r="E1453" s="83" t="str">
        <f>INDEX(ТабЛЭП[],MATCH(ТабТП[Код ПС]&amp;TRIM(G1453),ТабЛЭП[Ключ],0),7)</f>
        <v>Y00042</v>
      </c>
      <c r="F1453" s="278" t="str">
        <f>INDEX(ТабЛЭП[],MATCH(ТабТП[Код ПС]&amp;TRIM(G1453),ТабЛЭП[Ключ],0),1)</f>
        <v>393-011-058</v>
      </c>
      <c r="G1453" s="413" t="s">
        <v>202</v>
      </c>
      <c r="H1453" s="280" t="str">
        <f>INDEX(ТабПС[],MATCH(I1453,Подстанции,0),1)</f>
        <v>393-011</v>
      </c>
      <c r="I1453" s="203" t="s">
        <v>155</v>
      </c>
      <c r="J1453" s="328"/>
      <c r="K1453" s="328"/>
      <c r="L1453" s="328"/>
      <c r="M1453" s="328"/>
      <c r="N1453" s="328"/>
      <c r="O1453" s="328"/>
      <c r="P1453" s="328"/>
      <c r="Q1453" s="328"/>
      <c r="R1453" s="328"/>
      <c r="S1453" s="328"/>
      <c r="T1453" s="328"/>
      <c r="U1453" s="328"/>
      <c r="V1453" s="328"/>
      <c r="W1453" s="328"/>
      <c r="X1453" s="328"/>
      <c r="Y1453" s="328"/>
      <c r="Z1453" s="328"/>
      <c r="AA1453" s="328"/>
      <c r="AB1453" s="328"/>
      <c r="AC1453" s="328"/>
      <c r="AD1453" s="328"/>
      <c r="AE1453" s="328"/>
      <c r="AF1453" s="328"/>
      <c r="AG1453" s="328"/>
      <c r="AH1453" s="322"/>
      <c r="AI1453" s="328"/>
      <c r="AJ1453" s="420" t="s">
        <v>139</v>
      </c>
      <c r="AK1453" s="328"/>
      <c r="AL1453" s="328"/>
      <c r="AM1453" s="210"/>
      <c r="AN1453" s="263"/>
      <c r="AO1453" s="263"/>
      <c r="AP1453" s="263"/>
      <c r="AQ1453" s="323"/>
      <c r="AR1453" s="323"/>
      <c r="AS1453" s="323"/>
      <c r="AT1453" s="323"/>
      <c r="AU1453" s="323"/>
      <c r="AV1453" s="323"/>
      <c r="AW1453" s="323"/>
      <c r="AX1453" s="323"/>
      <c r="AY1453" s="323"/>
      <c r="AZ1453" s="323"/>
    </row>
    <row r="1454" spans="1:52" s="61" customFormat="1" ht="15.75" hidden="1" customHeight="1" x14ac:dyDescent="0.25">
      <c r="A1454" s="81" t="str">
        <f>CONCATENATE(F1454,"-",C1454)</f>
        <v>393-011-058-01098</v>
      </c>
      <c r="B1454" s="261" t="str">
        <f>ТабТП[[#This Row],[Код ВЛ]]&amp;TRIM(ТабТП[[#This Row],[Наименование ТП]])</f>
        <v>393-011-058ТП 11-12 Мамоново</v>
      </c>
      <c r="C1454" s="81" t="s">
        <v>1263</v>
      </c>
      <c r="D1454" s="82" t="s">
        <v>4142</v>
      </c>
      <c r="E1454" s="83" t="str">
        <f>INDEX(ТабЛЭП[],MATCH(ТабТП[Код ПС]&amp;TRIM(G1454),ТабЛЭП[Ключ],0),7)</f>
        <v>Y00042</v>
      </c>
      <c r="F1454" s="278" t="str">
        <f>INDEX(ТабЛЭП[],MATCH(ТабТП[Код ПС]&amp;TRIM(G1454),ТабЛЭП[Ключ],0),1)</f>
        <v>393-011-058</v>
      </c>
      <c r="G1454" s="413" t="s">
        <v>202</v>
      </c>
      <c r="H1454" s="280" t="str">
        <f>INDEX(ТабПС[],MATCH(I1454,Подстанции,0),1)</f>
        <v>393-011</v>
      </c>
      <c r="I1454" s="203" t="s">
        <v>155</v>
      </c>
      <c r="J1454" s="328"/>
      <c r="K1454" s="328"/>
      <c r="L1454" s="328"/>
      <c r="M1454" s="328"/>
      <c r="N1454" s="328"/>
      <c r="O1454" s="328"/>
      <c r="P1454" s="328"/>
      <c r="Q1454" s="328"/>
      <c r="R1454" s="328"/>
      <c r="S1454" s="328"/>
      <c r="T1454" s="328"/>
      <c r="U1454" s="328"/>
      <c r="V1454" s="328"/>
      <c r="W1454" s="328"/>
      <c r="X1454" s="328"/>
      <c r="Y1454" s="328"/>
      <c r="Z1454" s="328"/>
      <c r="AA1454" s="328"/>
      <c r="AB1454" s="328"/>
      <c r="AC1454" s="328"/>
      <c r="AD1454" s="328"/>
      <c r="AE1454" s="328"/>
      <c r="AF1454" s="328"/>
      <c r="AG1454" s="328"/>
      <c r="AH1454" s="322"/>
      <c r="AI1454" s="328"/>
      <c r="AJ1454" s="420" t="s">
        <v>139</v>
      </c>
      <c r="AK1454" s="328"/>
      <c r="AL1454" s="328"/>
      <c r="AM1454" s="210"/>
      <c r="AN1454" s="263"/>
      <c r="AO1454" s="263"/>
      <c r="AP1454" s="263"/>
      <c r="AQ1454" s="323"/>
      <c r="AR1454" s="323"/>
      <c r="AS1454" s="323"/>
      <c r="AT1454" s="323"/>
      <c r="AU1454" s="323"/>
      <c r="AV1454" s="323"/>
      <c r="AW1454" s="323"/>
      <c r="AX1454" s="323"/>
      <c r="AY1454" s="323"/>
      <c r="AZ1454" s="323"/>
    </row>
    <row r="1455" spans="1:52" s="61" customFormat="1" ht="15.75" hidden="1" customHeight="1" x14ac:dyDescent="0.25">
      <c r="A1455" s="81" t="str">
        <f>CONCATENATE(F1455,"-",C1455)</f>
        <v>393-011-058-01099</v>
      </c>
      <c r="B1455" s="261" t="str">
        <f>ТабТП[[#This Row],[Код ВЛ]]&amp;TRIM(ТабТП[[#This Row],[Наименование ТП]])</f>
        <v>393-011-058ТП 11-13 ОООКалининграднефтепродукт АЗС аб</v>
      </c>
      <c r="C1455" s="81" t="s">
        <v>1264</v>
      </c>
      <c r="D1455" s="82" t="s">
        <v>4143</v>
      </c>
      <c r="E1455" s="83" t="str">
        <f>INDEX(ТабЛЭП[],MATCH(ТабТП[Код ПС]&amp;TRIM(G1455),ТабЛЭП[Ключ],0),7)</f>
        <v>Y00042</v>
      </c>
      <c r="F1455" s="278" t="str">
        <f>INDEX(ТабЛЭП[],MATCH(ТабТП[Код ПС]&amp;TRIM(G1455),ТабЛЭП[Ключ],0),1)</f>
        <v>393-011-058</v>
      </c>
      <c r="G1455" s="413" t="s">
        <v>202</v>
      </c>
      <c r="H1455" s="280" t="str">
        <f>INDEX(ТабПС[],MATCH(I1455,Подстанции,0),1)</f>
        <v>393-011</v>
      </c>
      <c r="I1455" s="203" t="s">
        <v>155</v>
      </c>
      <c r="J1455" s="328"/>
      <c r="K1455" s="328"/>
      <c r="L1455" s="328"/>
      <c r="M1455" s="328"/>
      <c r="N1455" s="328"/>
      <c r="O1455" s="328"/>
      <c r="P1455" s="328"/>
      <c r="Q1455" s="328"/>
      <c r="R1455" s="328"/>
      <c r="S1455" s="328"/>
      <c r="T1455" s="328"/>
      <c r="U1455" s="328"/>
      <c r="V1455" s="328"/>
      <c r="W1455" s="328"/>
      <c r="X1455" s="328"/>
      <c r="Y1455" s="328"/>
      <c r="Z1455" s="328"/>
      <c r="AA1455" s="328"/>
      <c r="AB1455" s="328"/>
      <c r="AC1455" s="328"/>
      <c r="AD1455" s="328"/>
      <c r="AE1455" s="328"/>
      <c r="AF1455" s="328"/>
      <c r="AG1455" s="328"/>
      <c r="AH1455" s="322"/>
      <c r="AI1455" s="328"/>
      <c r="AJ1455" s="420" t="s">
        <v>139</v>
      </c>
      <c r="AK1455" s="328"/>
      <c r="AL1455" s="328"/>
      <c r="AM1455" s="210"/>
      <c r="AN1455" s="263"/>
      <c r="AO1455" s="263"/>
      <c r="AP1455" s="263"/>
      <c r="AQ1455" s="323"/>
      <c r="AR1455" s="323"/>
      <c r="AS1455" s="323"/>
      <c r="AT1455" s="323"/>
      <c r="AU1455" s="323"/>
      <c r="AV1455" s="323"/>
      <c r="AW1455" s="323"/>
      <c r="AX1455" s="323"/>
      <c r="AY1455" s="323"/>
      <c r="AZ1455" s="323"/>
    </row>
    <row r="1456" spans="1:52" s="61" customFormat="1" ht="15.75" hidden="1" customHeight="1" x14ac:dyDescent="0.25">
      <c r="A1456" s="81" t="str">
        <f>CONCATENATE(F1456,"-",C1456)</f>
        <v>393-011-058-01100</v>
      </c>
      <c r="B1456" s="261" t="str">
        <f>ТабТП[[#This Row],[Код ВЛ]]&amp;TRIM(ТабТП[[#This Row],[Наименование ТП]])</f>
        <v>393-011-058ТП 11-14 ОООПолярис аб</v>
      </c>
      <c r="C1456" s="81" t="s">
        <v>1265</v>
      </c>
      <c r="D1456" s="82" t="s">
        <v>4144</v>
      </c>
      <c r="E1456" s="83" t="str">
        <f>INDEX(ТабЛЭП[],MATCH(ТабТП[Код ПС]&amp;TRIM(G1456),ТабЛЭП[Ключ],0),7)</f>
        <v>Y00042</v>
      </c>
      <c r="F1456" s="278" t="str">
        <f>INDEX(ТабЛЭП[],MATCH(ТабТП[Код ПС]&amp;TRIM(G1456),ТабЛЭП[Ключ],0),1)</f>
        <v>393-011-058</v>
      </c>
      <c r="G1456" s="413" t="s">
        <v>202</v>
      </c>
      <c r="H1456" s="57" t="str">
        <f>INDEX(ТабПС[],MATCH(I1456,Подстанции,0),1)</f>
        <v>393-011</v>
      </c>
      <c r="I1456" s="203" t="s">
        <v>155</v>
      </c>
      <c r="J1456" s="328"/>
      <c r="K1456" s="328"/>
      <c r="L1456" s="328"/>
      <c r="M1456" s="328"/>
      <c r="N1456" s="328"/>
      <c r="O1456" s="328"/>
      <c r="P1456" s="328"/>
      <c r="Q1456" s="328"/>
      <c r="R1456" s="328"/>
      <c r="S1456" s="328"/>
      <c r="T1456" s="328"/>
      <c r="U1456" s="328"/>
      <c r="V1456" s="328"/>
      <c r="W1456" s="328"/>
      <c r="X1456" s="328"/>
      <c r="Y1456" s="328"/>
      <c r="Z1456" s="328"/>
      <c r="AA1456" s="328"/>
      <c r="AB1456" s="328"/>
      <c r="AC1456" s="328"/>
      <c r="AD1456" s="328"/>
      <c r="AE1456" s="328"/>
      <c r="AF1456" s="328"/>
      <c r="AG1456" s="328"/>
      <c r="AH1456" s="322"/>
      <c r="AI1456" s="328"/>
      <c r="AJ1456" s="330" t="s">
        <v>139</v>
      </c>
      <c r="AK1456" s="328"/>
      <c r="AL1456" s="328"/>
      <c r="AM1456" s="210"/>
      <c r="AN1456" s="263"/>
      <c r="AO1456" s="263"/>
      <c r="AP1456" s="263"/>
      <c r="AQ1456" s="323"/>
      <c r="AR1456" s="323"/>
      <c r="AS1456" s="323"/>
      <c r="AT1456" s="323"/>
      <c r="AU1456" s="323"/>
      <c r="AV1456" s="323"/>
      <c r="AW1456" s="323"/>
      <c r="AX1456" s="323"/>
      <c r="AY1456" s="323"/>
      <c r="AZ1456" s="323"/>
    </row>
    <row r="1457" spans="1:52" s="61" customFormat="1" ht="15.75" hidden="1" customHeight="1" x14ac:dyDescent="0.25">
      <c r="A1457" s="281" t="str">
        <f>CONCATENATE(F1457,"-",C1457)</f>
        <v>393-011-059-01101</v>
      </c>
      <c r="B1457" s="261" t="str">
        <f>ТабТП[[#This Row],[Код ВЛ]]&amp;TRIM(ТабТП[[#This Row],[Наименование ТП]])</f>
        <v>393-011-059ТП 67-01 Мамоново</v>
      </c>
      <c r="C1457" s="281" t="s">
        <v>1266</v>
      </c>
      <c r="D1457" s="196" t="s">
        <v>4145</v>
      </c>
      <c r="E1457" s="281" t="str">
        <f>INDEX(ТабЛЭП[],MATCH(ТабТП[Код ПС]&amp;TRIM(G1457),ТабЛЭП[Ключ],0),7)</f>
        <v>Y00043</v>
      </c>
      <c r="F1457" s="278" t="str">
        <f>INDEX(ТабЛЭП[],MATCH(ТабТП[Код ПС]&amp;TRIM(G1457),ТабЛЭП[Ключ],0),1)</f>
        <v>393-011-059</v>
      </c>
      <c r="G1457" s="413" t="s">
        <v>205</v>
      </c>
      <c r="H1457" s="57" t="str">
        <f>INDEX(ТабПС[],MATCH(I1457,Подстанции,0),1)</f>
        <v>393-011</v>
      </c>
      <c r="I1457" s="203" t="s">
        <v>155</v>
      </c>
      <c r="J1457" s="328"/>
      <c r="K1457" s="328"/>
      <c r="L1457" s="328"/>
      <c r="M1457" s="328"/>
      <c r="N1457" s="328"/>
      <c r="O1457" s="328"/>
      <c r="P1457" s="328"/>
      <c r="Q1457" s="328"/>
      <c r="R1457" s="328"/>
      <c r="S1457" s="328"/>
      <c r="T1457" s="328"/>
      <c r="U1457" s="328"/>
      <c r="V1457" s="328"/>
      <c r="W1457" s="328"/>
      <c r="X1457" s="328"/>
      <c r="Y1457" s="328"/>
      <c r="Z1457" s="328"/>
      <c r="AA1457" s="328"/>
      <c r="AB1457" s="328"/>
      <c r="AC1457" s="328"/>
      <c r="AD1457" s="328"/>
      <c r="AE1457" s="328"/>
      <c r="AF1457" s="328"/>
      <c r="AG1457" s="328"/>
      <c r="AH1457" s="322"/>
      <c r="AI1457" s="328"/>
      <c r="AJ1457" s="330" t="s">
        <v>139</v>
      </c>
      <c r="AK1457" s="328"/>
      <c r="AL1457" s="328"/>
      <c r="AM1457" s="210"/>
      <c r="AN1457" s="263"/>
      <c r="AO1457" s="263"/>
      <c r="AP1457" s="263"/>
      <c r="AQ1457" s="323"/>
      <c r="AR1457" s="323"/>
      <c r="AS1457" s="323"/>
      <c r="AT1457" s="323"/>
      <c r="AU1457" s="323"/>
      <c r="AV1457" s="323"/>
      <c r="AW1457" s="323"/>
      <c r="AX1457" s="323"/>
      <c r="AY1457" s="323"/>
      <c r="AZ1457" s="323"/>
    </row>
    <row r="1458" spans="1:52" s="61" customFormat="1" ht="15.75" hidden="1" customHeight="1" x14ac:dyDescent="0.25">
      <c r="A1458" s="281" t="str">
        <f>CONCATENATE(F1458,"-",C1458)</f>
        <v>393-011-059-01102</v>
      </c>
      <c r="B1458" s="261" t="str">
        <f>ТабТП[[#This Row],[Код ВЛ]]&amp;TRIM(ТабТП[[#This Row],[Наименование ТП]])</f>
        <v>393-011-059ТП 67-01 Т-1 Мамоново</v>
      </c>
      <c r="C1458" s="281" t="s">
        <v>1267</v>
      </c>
      <c r="D1458" s="196" t="s">
        <v>4146</v>
      </c>
      <c r="E1458" s="281" t="str">
        <f>INDEX(ТабЛЭП[],MATCH(ТабТП[Код ПС]&amp;TRIM(G1458),ТабЛЭП[Ключ],0),7)</f>
        <v>Y00043</v>
      </c>
      <c r="F1458" s="8" t="str">
        <f>INDEX(ТабЛЭП[],MATCH(ТабТП[Код ПС]&amp;TRIM(G1458),ТабЛЭП[Ключ],0),1)</f>
        <v>393-011-059</v>
      </c>
      <c r="G1458" s="413" t="s">
        <v>205</v>
      </c>
      <c r="H1458" s="57" t="str">
        <f>INDEX(ТабПС[],MATCH(I1458,Подстанции,0),1)</f>
        <v>393-011</v>
      </c>
      <c r="I1458" s="203" t="s">
        <v>155</v>
      </c>
      <c r="J1458" s="328"/>
      <c r="K1458" s="328"/>
      <c r="M1458" s="328"/>
      <c r="N1458" s="328"/>
      <c r="O1458" s="328"/>
      <c r="P1458" s="328"/>
      <c r="Q1458" s="328"/>
      <c r="R1458" s="328"/>
      <c r="T1458" s="328"/>
      <c r="U1458" s="328"/>
      <c r="V1458" s="328"/>
      <c r="W1458" s="328"/>
      <c r="X1458" s="328"/>
      <c r="Y1458" s="328"/>
      <c r="Z1458" s="328"/>
      <c r="AA1458" s="328"/>
      <c r="AC1458" s="328"/>
      <c r="AH1458" s="322"/>
      <c r="AJ1458" s="330" t="s">
        <v>139</v>
      </c>
      <c r="AM1458" s="210"/>
      <c r="AN1458" s="263"/>
      <c r="AO1458" s="263"/>
      <c r="AP1458" s="263"/>
      <c r="AQ1458" s="323"/>
      <c r="AR1458" s="323"/>
      <c r="AS1458" s="323"/>
      <c r="AT1458" s="323"/>
      <c r="AU1458" s="323"/>
      <c r="AV1458" s="323"/>
      <c r="AW1458" s="323"/>
      <c r="AX1458" s="323"/>
      <c r="AY1458" s="323"/>
      <c r="AZ1458" s="323"/>
    </row>
    <row r="1459" spans="1:52" s="61" customFormat="1" ht="15.75" hidden="1" customHeight="1" x14ac:dyDescent="0.25">
      <c r="A1459" s="281" t="str">
        <f>CONCATENATE(F1459,"-",C1459)</f>
        <v>393-011-059-01103</v>
      </c>
      <c r="B1459" s="261" t="str">
        <f>ТабТП[[#This Row],[Код ВЛ]]&amp;TRIM(ТабТП[[#This Row],[Наименование ТП]])</f>
        <v>393-011-059ТП 67-02 Мамоново</v>
      </c>
      <c r="C1459" s="281" t="s">
        <v>1268</v>
      </c>
      <c r="D1459" s="196" t="s">
        <v>4147</v>
      </c>
      <c r="E1459" s="281" t="str">
        <f>INDEX(ТабЛЭП[],MATCH(ТабТП[Код ПС]&amp;TRIM(G1459),ТабЛЭП[Ключ],0),7)</f>
        <v>Y00043</v>
      </c>
      <c r="F1459" s="8" t="str">
        <f>INDEX(ТабЛЭП[],MATCH(ТабТП[Код ПС]&amp;TRIM(G1459),ТабЛЭП[Ключ],0),1)</f>
        <v>393-011-059</v>
      </c>
      <c r="G1459" s="413" t="s">
        <v>205</v>
      </c>
      <c r="H1459" s="57" t="str">
        <f>INDEX(ТабПС[],MATCH(I1459,Подстанции,0),1)</f>
        <v>393-011</v>
      </c>
      <c r="I1459" s="203" t="s">
        <v>155</v>
      </c>
      <c r="J1459" s="328"/>
      <c r="K1459" s="328"/>
      <c r="M1459" s="328"/>
      <c r="N1459" s="328"/>
      <c r="O1459" s="328"/>
      <c r="P1459" s="328"/>
      <c r="Q1459" s="328"/>
      <c r="R1459" s="328"/>
      <c r="T1459" s="328"/>
      <c r="U1459" s="328"/>
      <c r="V1459" s="328"/>
      <c r="W1459" s="328"/>
      <c r="X1459" s="328"/>
      <c r="Y1459" s="328"/>
      <c r="Z1459" s="328"/>
      <c r="AA1459" s="328"/>
      <c r="AC1459" s="328"/>
      <c r="AH1459" s="322"/>
      <c r="AJ1459" s="330" t="s">
        <v>139</v>
      </c>
      <c r="AM1459" s="210"/>
      <c r="AN1459" s="263"/>
      <c r="AO1459" s="263"/>
      <c r="AP1459" s="263"/>
      <c r="AQ1459" s="323"/>
      <c r="AR1459" s="323"/>
      <c r="AS1459" s="323"/>
      <c r="AT1459" s="323"/>
      <c r="AU1459" s="323"/>
      <c r="AV1459" s="323"/>
      <c r="AW1459" s="323"/>
      <c r="AX1459" s="323"/>
      <c r="AY1459" s="323"/>
      <c r="AZ1459" s="323"/>
    </row>
    <row r="1460" spans="1:52" s="61" customFormat="1" ht="15.75" hidden="1" customHeight="1" x14ac:dyDescent="0.25">
      <c r="A1460" s="281" t="str">
        <f>CONCATENATE(F1460,"-",C1460)</f>
        <v>393-011-059-01104</v>
      </c>
      <c r="B1460" s="261" t="str">
        <f>ТабТП[[#This Row],[Код ВЛ]]&amp;TRIM(ТабТП[[#This Row],[Наименование ТП]])</f>
        <v>393-011-059ТП 67-03 Мамоново</v>
      </c>
      <c r="C1460" s="281" t="s">
        <v>1269</v>
      </c>
      <c r="D1460" s="196" t="s">
        <v>4148</v>
      </c>
      <c r="E1460" s="281" t="str">
        <f>INDEX(ТабЛЭП[],MATCH(ТабТП[Код ПС]&amp;TRIM(G1460),ТабЛЭП[Ключ],0),7)</f>
        <v>Y00043</v>
      </c>
      <c r="F1460" s="8" t="str">
        <f>INDEX(ТабЛЭП[],MATCH(ТабТП[Код ПС]&amp;TRIM(G1460),ТабЛЭП[Ключ],0),1)</f>
        <v>393-011-059</v>
      </c>
      <c r="G1460" s="413" t="s">
        <v>205</v>
      </c>
      <c r="H1460" s="57" t="str">
        <f>INDEX(ТабПС[],MATCH(I1460,Подстанции,0),1)</f>
        <v>393-011</v>
      </c>
      <c r="I1460" s="203" t="s">
        <v>155</v>
      </c>
      <c r="J1460" s="328"/>
      <c r="K1460" s="328"/>
      <c r="M1460" s="328"/>
      <c r="N1460" s="328"/>
      <c r="O1460" s="328"/>
      <c r="P1460" s="328"/>
      <c r="Q1460" s="328"/>
      <c r="R1460" s="328"/>
      <c r="T1460" s="328"/>
      <c r="U1460" s="328"/>
      <c r="V1460" s="328"/>
      <c r="W1460" s="328"/>
      <c r="X1460" s="328"/>
      <c r="Y1460" s="328"/>
      <c r="Z1460" s="328"/>
      <c r="AA1460" s="328"/>
      <c r="AC1460" s="328"/>
      <c r="AH1460" s="322"/>
      <c r="AJ1460" s="330" t="s">
        <v>139</v>
      </c>
      <c r="AM1460" s="210"/>
      <c r="AN1460" s="263"/>
      <c r="AO1460" s="263"/>
      <c r="AP1460" s="263"/>
      <c r="AQ1460" s="323"/>
      <c r="AR1460" s="323"/>
      <c r="AS1460" s="323"/>
      <c r="AT1460" s="323"/>
      <c r="AU1460" s="323"/>
      <c r="AV1460" s="323"/>
      <c r="AW1460" s="323"/>
      <c r="AX1460" s="323"/>
      <c r="AY1460" s="323"/>
      <c r="AZ1460" s="323"/>
    </row>
    <row r="1461" spans="1:52" s="61" customFormat="1" ht="15.75" hidden="1" customHeight="1" x14ac:dyDescent="0.25">
      <c r="A1461" s="281" t="str">
        <f>CONCATENATE(F1461,"-",C1461)</f>
        <v>393-011-059-01105</v>
      </c>
      <c r="B1461" s="261" t="str">
        <f>ТабТП[[#This Row],[Код ВЛ]]&amp;TRIM(ТабТП[[#This Row],[Наименование ТП]])</f>
        <v>393-011-059ТП 67-04 Мамоново</v>
      </c>
      <c r="C1461" s="281" t="s">
        <v>1270</v>
      </c>
      <c r="D1461" s="196" t="s">
        <v>4149</v>
      </c>
      <c r="E1461" s="281" t="str">
        <f>INDEX(ТабЛЭП[],MATCH(ТабТП[Код ПС]&amp;TRIM(G1461),ТабЛЭП[Ключ],0),7)</f>
        <v>Y00043</v>
      </c>
      <c r="F1461" s="8" t="str">
        <f>INDEX(ТабЛЭП[],MATCH(ТабТП[Код ПС]&amp;TRIM(G1461),ТабЛЭП[Ключ],0),1)</f>
        <v>393-011-059</v>
      </c>
      <c r="G1461" s="413" t="s">
        <v>205</v>
      </c>
      <c r="H1461" s="57" t="str">
        <f>INDEX(ТабПС[],MATCH(I1461,Подстанции,0),1)</f>
        <v>393-011</v>
      </c>
      <c r="I1461" s="203" t="s">
        <v>155</v>
      </c>
      <c r="J1461" s="328"/>
      <c r="K1461" s="328"/>
      <c r="M1461" s="328"/>
      <c r="N1461" s="328"/>
      <c r="O1461" s="328"/>
      <c r="P1461" s="328"/>
      <c r="Q1461" s="328"/>
      <c r="R1461" s="328"/>
      <c r="T1461" s="328"/>
      <c r="U1461" s="328"/>
      <c r="V1461" s="328"/>
      <c r="W1461" s="328"/>
      <c r="X1461" s="328"/>
      <c r="Y1461" s="328"/>
      <c r="Z1461" s="328"/>
      <c r="AA1461" s="328"/>
      <c r="AC1461" s="328"/>
      <c r="AH1461" s="322"/>
      <c r="AJ1461" s="330" t="s">
        <v>139</v>
      </c>
      <c r="AM1461" s="210"/>
      <c r="AN1461" s="263"/>
      <c r="AO1461" s="263"/>
      <c r="AP1461" s="263"/>
      <c r="AQ1461" s="323"/>
      <c r="AR1461" s="323"/>
      <c r="AS1461" s="323"/>
      <c r="AT1461" s="323"/>
      <c r="AU1461" s="323"/>
      <c r="AV1461" s="323"/>
      <c r="AW1461" s="323"/>
      <c r="AX1461" s="323"/>
      <c r="AY1461" s="323"/>
      <c r="AZ1461" s="323"/>
    </row>
    <row r="1462" spans="1:52" s="61" customFormat="1" ht="15.75" hidden="1" customHeight="1" x14ac:dyDescent="0.25">
      <c r="A1462" s="281" t="str">
        <f>CONCATENATE(F1462,"-",C1462)</f>
        <v>393-011-059-01106</v>
      </c>
      <c r="B1462" s="261" t="str">
        <f>ТабТП[[#This Row],[Код ВЛ]]&amp;TRIM(ТабТП[[#This Row],[Наименование ТП]])</f>
        <v>393-011-059ТП 67-04 Т-1 Мамоново</v>
      </c>
      <c r="C1462" s="281" t="s">
        <v>1271</v>
      </c>
      <c r="D1462" s="196" t="s">
        <v>4150</v>
      </c>
      <c r="E1462" s="281" t="str">
        <f>INDEX(ТабЛЭП[],MATCH(ТабТП[Код ПС]&amp;TRIM(G1462),ТабЛЭП[Ключ],0),7)</f>
        <v>Y00043</v>
      </c>
      <c r="F1462" s="8" t="str">
        <f>INDEX(ТабЛЭП[],MATCH(ТабТП[Код ПС]&amp;TRIM(G1462),ТабЛЭП[Ключ],0),1)</f>
        <v>393-011-059</v>
      </c>
      <c r="G1462" s="413" t="s">
        <v>205</v>
      </c>
      <c r="H1462" s="57" t="str">
        <f>INDEX(ТабПС[],MATCH(I1462,Подстанции,0),1)</f>
        <v>393-011</v>
      </c>
      <c r="I1462" s="203" t="s">
        <v>155</v>
      </c>
      <c r="J1462" s="328"/>
      <c r="K1462" s="328"/>
      <c r="M1462" s="328"/>
      <c r="N1462" s="328"/>
      <c r="O1462" s="328"/>
      <c r="P1462" s="328"/>
      <c r="Q1462" s="328"/>
      <c r="R1462" s="328"/>
      <c r="T1462" s="328"/>
      <c r="U1462" s="328"/>
      <c r="V1462" s="328"/>
      <c r="W1462" s="328"/>
      <c r="X1462" s="328"/>
      <c r="Y1462" s="328"/>
      <c r="Z1462" s="328"/>
      <c r="AA1462" s="328"/>
      <c r="AC1462" s="328"/>
      <c r="AH1462" s="322"/>
      <c r="AJ1462" s="330" t="s">
        <v>139</v>
      </c>
      <c r="AM1462" s="210"/>
      <c r="AN1462" s="263"/>
      <c r="AO1462" s="263"/>
      <c r="AP1462" s="263"/>
      <c r="AQ1462" s="323"/>
      <c r="AR1462" s="323"/>
      <c r="AS1462" s="323"/>
      <c r="AT1462" s="323"/>
      <c r="AU1462" s="323"/>
      <c r="AV1462" s="323"/>
      <c r="AW1462" s="323"/>
      <c r="AX1462" s="323"/>
      <c r="AY1462" s="323"/>
      <c r="AZ1462" s="323"/>
    </row>
    <row r="1463" spans="1:52" s="61" customFormat="1" ht="15.75" hidden="1" customHeight="1" x14ac:dyDescent="0.25">
      <c r="A1463" s="281" t="str">
        <f>CONCATENATE(F1463,"-",C1463)</f>
        <v>393-011-059-01107</v>
      </c>
      <c r="B1463" s="261" t="str">
        <f>ТабТП[[#This Row],[Код ВЛ]]&amp;TRIM(ТабТП[[#This Row],[Наименование ТП]])</f>
        <v>393-011-059ТП 67-04 Т-2 Мамоново</v>
      </c>
      <c r="C1463" s="281" t="s">
        <v>1272</v>
      </c>
      <c r="D1463" s="196" t="s">
        <v>4151</v>
      </c>
      <c r="E1463" s="281" t="str">
        <f>INDEX(ТабЛЭП[],MATCH(ТабТП[Код ПС]&amp;TRIM(G1463),ТабЛЭП[Ключ],0),7)</f>
        <v>Y00043</v>
      </c>
      <c r="F1463" s="278" t="str">
        <f>INDEX(ТабЛЭП[],MATCH(ТабТП[Код ПС]&amp;TRIM(G1463),ТабЛЭП[Ключ],0),1)</f>
        <v>393-011-059</v>
      </c>
      <c r="G1463" s="413" t="s">
        <v>205</v>
      </c>
      <c r="H1463" s="280" t="str">
        <f>INDEX(ТабПС[],MATCH(I1463,Подстанции,0),1)</f>
        <v>393-011</v>
      </c>
      <c r="I1463" s="203" t="s">
        <v>155</v>
      </c>
      <c r="J1463" s="328"/>
      <c r="K1463" s="328"/>
      <c r="L1463" s="328"/>
      <c r="M1463" s="328"/>
      <c r="N1463" s="328"/>
      <c r="O1463" s="328"/>
      <c r="P1463" s="328"/>
      <c r="Q1463" s="328"/>
      <c r="R1463" s="328"/>
      <c r="S1463" s="328"/>
      <c r="T1463" s="328"/>
      <c r="U1463" s="328"/>
      <c r="V1463" s="328"/>
      <c r="W1463" s="328"/>
      <c r="X1463" s="328"/>
      <c r="Y1463" s="328"/>
      <c r="Z1463" s="328"/>
      <c r="AA1463" s="328"/>
      <c r="AB1463" s="328"/>
      <c r="AC1463" s="328"/>
      <c r="AD1463" s="328"/>
      <c r="AE1463" s="328"/>
      <c r="AF1463" s="328"/>
      <c r="AG1463" s="328"/>
      <c r="AH1463" s="322"/>
      <c r="AI1463" s="328"/>
      <c r="AJ1463" s="420" t="s">
        <v>139</v>
      </c>
      <c r="AK1463" s="328"/>
      <c r="AL1463" s="328"/>
      <c r="AM1463" s="210"/>
      <c r="AN1463" s="263"/>
      <c r="AO1463" s="263"/>
      <c r="AP1463" s="263"/>
      <c r="AQ1463" s="323"/>
      <c r="AR1463" s="323"/>
      <c r="AS1463" s="323"/>
      <c r="AT1463" s="323"/>
      <c r="AU1463" s="323"/>
      <c r="AV1463" s="323"/>
      <c r="AW1463" s="323"/>
      <c r="AX1463" s="323"/>
      <c r="AY1463" s="323"/>
      <c r="AZ1463" s="323"/>
    </row>
    <row r="1464" spans="1:52" s="61" customFormat="1" ht="15.75" hidden="1" customHeight="1" x14ac:dyDescent="0.25">
      <c r="A1464" s="281" t="str">
        <f>CONCATENATE(F1464,"-",C1464)</f>
        <v>393-011-059-01108</v>
      </c>
      <c r="B1464" s="261" t="str">
        <f>ТабТП[[#This Row],[Код ВЛ]]&amp;TRIM(ТабТП[[#This Row],[Наименование ТП]])</f>
        <v>393-011-059ТП 67-5 Мамоново в/ч 51061</v>
      </c>
      <c r="C1464" s="281" t="s">
        <v>2206</v>
      </c>
      <c r="D1464" s="196" t="s">
        <v>4152</v>
      </c>
      <c r="E1464" s="281" t="str">
        <f>INDEX(ТабЛЭП[],MATCH(ТабТП[Код ПС]&amp;TRIM(G1464),ТабЛЭП[Ключ],0),7)</f>
        <v>Y00043</v>
      </c>
      <c r="F1464" s="278" t="str">
        <f>INDEX(ТабЛЭП[],MATCH(ТабТП[Код ПС]&amp;TRIM(G1464),ТабЛЭП[Ключ],0),1)</f>
        <v>393-011-059</v>
      </c>
      <c r="G1464" s="413" t="s">
        <v>205</v>
      </c>
      <c r="H1464" s="280" t="str">
        <f>INDEX(ТабПС[],MATCH(I1464,Подстанции,0),1)</f>
        <v>393-011</v>
      </c>
      <c r="I1464" s="203" t="s">
        <v>155</v>
      </c>
      <c r="J1464" s="328"/>
      <c r="K1464" s="328"/>
      <c r="L1464" s="328"/>
      <c r="M1464" s="328"/>
      <c r="N1464" s="328"/>
      <c r="O1464" s="328"/>
      <c r="P1464" s="328"/>
      <c r="Q1464" s="328"/>
      <c r="R1464" s="328"/>
      <c r="S1464" s="328"/>
      <c r="T1464" s="328"/>
      <c r="U1464" s="328"/>
      <c r="V1464" s="328"/>
      <c r="W1464" s="328"/>
      <c r="X1464" s="328"/>
      <c r="Y1464" s="328"/>
      <c r="Z1464" s="328"/>
      <c r="AA1464" s="328"/>
      <c r="AB1464" s="328"/>
      <c r="AC1464" s="328"/>
      <c r="AD1464" s="328"/>
      <c r="AE1464" s="328"/>
      <c r="AF1464" s="328"/>
      <c r="AG1464" s="328"/>
      <c r="AH1464" s="322"/>
      <c r="AI1464" s="328"/>
      <c r="AJ1464" s="420" t="s">
        <v>139</v>
      </c>
      <c r="AK1464" s="328"/>
      <c r="AL1464" s="328"/>
      <c r="AM1464" s="210"/>
      <c r="AN1464" s="263"/>
      <c r="AO1464" s="263"/>
      <c r="AP1464" s="263"/>
      <c r="AQ1464" s="323"/>
      <c r="AR1464" s="323"/>
      <c r="AS1464" s="323"/>
      <c r="AT1464" s="323"/>
      <c r="AU1464" s="323"/>
      <c r="AV1464" s="323"/>
      <c r="AW1464" s="323"/>
      <c r="AX1464" s="323"/>
      <c r="AY1464" s="323"/>
      <c r="AZ1464" s="323"/>
    </row>
    <row r="1465" spans="1:52" s="61" customFormat="1" ht="15.75" hidden="1" customHeight="1" x14ac:dyDescent="0.25">
      <c r="A1465" s="281" t="str">
        <f>CONCATENATE(F1465,"-",C1465)</f>
        <v>393-011-059-01109</v>
      </c>
      <c r="B1465" s="261" t="str">
        <f>ТабТП[[#This Row],[Код ВЛ]]&amp;TRIM(ТабТП[[#This Row],[Наименование ТП]])</f>
        <v>393-011-059ТП 67-07 Мамоново ЧП Кислов аб</v>
      </c>
      <c r="C1465" s="281" t="s">
        <v>2657</v>
      </c>
      <c r="D1465" s="196" t="s">
        <v>4153</v>
      </c>
      <c r="E1465" s="281" t="str">
        <f>INDEX(ТабЛЭП[],MATCH(ТабТП[Код ПС]&amp;TRIM(G1465),ТабЛЭП[Ключ],0),7)</f>
        <v>Y00043</v>
      </c>
      <c r="F1465" s="278" t="str">
        <f>INDEX(ТабЛЭП[],MATCH(ТабТП[Код ПС]&amp;TRIM(G1465),ТабЛЭП[Ключ],0),1)</f>
        <v>393-011-059</v>
      </c>
      <c r="G1465" s="413" t="s">
        <v>205</v>
      </c>
      <c r="H1465" s="280" t="str">
        <f>INDEX(ТабПС[],MATCH(I1465,Подстанции,0),1)</f>
        <v>393-011</v>
      </c>
      <c r="I1465" s="203" t="s">
        <v>155</v>
      </c>
      <c r="J1465" s="328"/>
      <c r="K1465" s="328"/>
      <c r="L1465" s="328"/>
      <c r="M1465" s="328"/>
      <c r="N1465" s="328"/>
      <c r="O1465" s="328"/>
      <c r="P1465" s="328"/>
      <c r="Q1465" s="328"/>
      <c r="R1465" s="328"/>
      <c r="S1465" s="328"/>
      <c r="T1465" s="328"/>
      <c r="U1465" s="328"/>
      <c r="V1465" s="328"/>
      <c r="W1465" s="328"/>
      <c r="X1465" s="328"/>
      <c r="Y1465" s="328"/>
      <c r="Z1465" s="328"/>
      <c r="AA1465" s="328"/>
      <c r="AB1465" s="328"/>
      <c r="AC1465" s="328"/>
      <c r="AD1465" s="328"/>
      <c r="AE1465" s="328"/>
      <c r="AF1465" s="328"/>
      <c r="AG1465" s="328"/>
      <c r="AH1465" s="322"/>
      <c r="AI1465" s="328"/>
      <c r="AJ1465" s="420" t="s">
        <v>139</v>
      </c>
      <c r="AK1465" s="328"/>
      <c r="AL1465" s="328"/>
      <c r="AM1465" s="210"/>
      <c r="AN1465" s="263"/>
      <c r="AO1465" s="263"/>
      <c r="AP1465" s="263"/>
      <c r="AQ1465" s="323"/>
      <c r="AR1465" s="323"/>
      <c r="AS1465" s="323"/>
      <c r="AT1465" s="323"/>
      <c r="AU1465" s="323"/>
      <c r="AV1465" s="323"/>
      <c r="AW1465" s="323"/>
      <c r="AX1465" s="323"/>
      <c r="AY1465" s="323"/>
      <c r="AZ1465" s="323"/>
    </row>
    <row r="1466" spans="1:52" s="61" customFormat="1" ht="15.75" hidden="1" customHeight="1" x14ac:dyDescent="0.25">
      <c r="A1466" s="281" t="str">
        <f>CONCATENATE(F1466,"-",C1466)</f>
        <v>393-011-059-01110</v>
      </c>
      <c r="B1466" s="261" t="str">
        <f>ТабТП[[#This Row],[Код ВЛ]]&amp;TRIM(ТабТП[[#This Row],[Наименование ТП]])</f>
        <v>393-011-059ТП 67-08 Т-1 Мамоново</v>
      </c>
      <c r="C1466" s="281" t="s">
        <v>2207</v>
      </c>
      <c r="D1466" s="196" t="s">
        <v>4154</v>
      </c>
      <c r="E1466" s="281" t="str">
        <f>INDEX(ТабЛЭП[],MATCH(ТабТП[Код ПС]&amp;TRIM(G1466),ТабЛЭП[Ключ],0),7)</f>
        <v>Y00043</v>
      </c>
      <c r="F1466" s="278" t="str">
        <f>INDEX(ТабЛЭП[],MATCH(ТабТП[Код ПС]&amp;TRIM(G1466),ТабЛЭП[Ключ],0),1)</f>
        <v>393-011-059</v>
      </c>
      <c r="G1466" s="413" t="s">
        <v>205</v>
      </c>
      <c r="H1466" s="280" t="str">
        <f>INDEX(ТабПС[],MATCH(I1466,Подстанции,0),1)</f>
        <v>393-011</v>
      </c>
      <c r="I1466" s="203" t="s">
        <v>155</v>
      </c>
      <c r="J1466" s="328"/>
      <c r="K1466" s="328"/>
      <c r="L1466" s="328"/>
      <c r="M1466" s="328"/>
      <c r="N1466" s="328"/>
      <c r="O1466" s="328"/>
      <c r="P1466" s="328"/>
      <c r="Q1466" s="328"/>
      <c r="R1466" s="328"/>
      <c r="S1466" s="328"/>
      <c r="T1466" s="328"/>
      <c r="U1466" s="328"/>
      <c r="V1466" s="328"/>
      <c r="W1466" s="328"/>
      <c r="X1466" s="328"/>
      <c r="Y1466" s="328"/>
      <c r="Z1466" s="328"/>
      <c r="AA1466" s="328"/>
      <c r="AB1466" s="328"/>
      <c r="AC1466" s="328"/>
      <c r="AD1466" s="328"/>
      <c r="AE1466" s="328"/>
      <c r="AF1466" s="328"/>
      <c r="AG1466" s="328"/>
      <c r="AH1466" s="322"/>
      <c r="AI1466" s="328"/>
      <c r="AJ1466" s="420" t="s">
        <v>139</v>
      </c>
      <c r="AK1466" s="328"/>
      <c r="AL1466" s="328"/>
      <c r="AM1466" s="210"/>
      <c r="AN1466" s="263"/>
      <c r="AO1466" s="263"/>
      <c r="AP1466" s="263"/>
      <c r="AQ1466" s="323"/>
      <c r="AR1466" s="323"/>
      <c r="AS1466" s="323"/>
      <c r="AT1466" s="323"/>
      <c r="AU1466" s="323"/>
      <c r="AV1466" s="323"/>
      <c r="AW1466" s="323"/>
      <c r="AX1466" s="323"/>
      <c r="AY1466" s="323"/>
      <c r="AZ1466" s="323"/>
    </row>
    <row r="1467" spans="1:52" s="61" customFormat="1" ht="15.75" hidden="1" customHeight="1" x14ac:dyDescent="0.25">
      <c r="A1467" s="281" t="str">
        <f>CONCATENATE(F1467,"-",C1467)</f>
        <v>393-011-059-01111</v>
      </c>
      <c r="B1467" s="261" t="str">
        <f>ТабТП[[#This Row],[Код ВЛ]]&amp;TRIM(ТабТП[[#This Row],[Наименование ТП]])</f>
        <v>393-011-059ТП 67-08 Т-2 Мамоново</v>
      </c>
      <c r="C1467" s="281" t="s">
        <v>2208</v>
      </c>
      <c r="D1467" s="196" t="s">
        <v>4155</v>
      </c>
      <c r="E1467" s="281" t="str">
        <f>INDEX(ТабЛЭП[],MATCH(ТабТП[Код ПС]&amp;TRIM(G1467),ТабЛЭП[Ключ],0),7)</f>
        <v>Y00043</v>
      </c>
      <c r="F1467" s="278" t="str">
        <f>INDEX(ТабЛЭП[],MATCH(ТабТП[Код ПС]&amp;TRIM(G1467),ТабЛЭП[Ключ],0),1)</f>
        <v>393-011-059</v>
      </c>
      <c r="G1467" s="413" t="s">
        <v>205</v>
      </c>
      <c r="H1467" s="280" t="str">
        <f>INDEX(ТабПС[],MATCH(I1467,Подстанции,0),1)</f>
        <v>393-011</v>
      </c>
      <c r="I1467" s="203" t="s">
        <v>155</v>
      </c>
      <c r="J1467" s="328"/>
      <c r="K1467" s="328"/>
      <c r="L1467" s="328"/>
      <c r="M1467" s="328"/>
      <c r="N1467" s="328"/>
      <c r="O1467" s="328"/>
      <c r="P1467" s="328"/>
      <c r="Q1467" s="328"/>
      <c r="R1467" s="328"/>
      <c r="S1467" s="328"/>
      <c r="T1467" s="328"/>
      <c r="U1467" s="328"/>
      <c r="V1467" s="328"/>
      <c r="W1467" s="328"/>
      <c r="X1467" s="328"/>
      <c r="Y1467" s="328"/>
      <c r="Z1467" s="328"/>
      <c r="AA1467" s="328"/>
      <c r="AB1467" s="328"/>
      <c r="AC1467" s="328"/>
      <c r="AD1467" s="328"/>
      <c r="AE1467" s="328"/>
      <c r="AF1467" s="328"/>
      <c r="AG1467" s="328"/>
      <c r="AH1467" s="322"/>
      <c r="AI1467" s="328"/>
      <c r="AJ1467" s="420" t="s">
        <v>139</v>
      </c>
      <c r="AK1467" s="328"/>
      <c r="AL1467" s="328"/>
      <c r="AM1467" s="210"/>
      <c r="AN1467" s="263"/>
      <c r="AO1467" s="263"/>
      <c r="AP1467" s="263"/>
      <c r="AQ1467" s="323"/>
      <c r="AR1467" s="323"/>
      <c r="AS1467" s="323"/>
      <c r="AT1467" s="323"/>
      <c r="AU1467" s="323"/>
      <c r="AV1467" s="323"/>
      <c r="AW1467" s="323"/>
      <c r="AX1467" s="323"/>
      <c r="AY1467" s="323"/>
      <c r="AZ1467" s="323"/>
    </row>
    <row r="1468" spans="1:52" s="61" customFormat="1" ht="15.75" hidden="1" customHeight="1" x14ac:dyDescent="0.25">
      <c r="A1468" s="281" t="str">
        <f>CONCATENATE(F1468,"-",C1468)</f>
        <v>393-011-059-01112</v>
      </c>
      <c r="B1468" s="261" t="str">
        <f>ТабТП[[#This Row],[Код ВЛ]]&amp;TRIM(ТабТП[[#This Row],[Наименование ТП]])</f>
        <v>393-011-059ТП 67-09 Мамоново</v>
      </c>
      <c r="C1468" s="281" t="s">
        <v>2209</v>
      </c>
      <c r="D1468" s="196" t="s">
        <v>4156</v>
      </c>
      <c r="E1468" s="281" t="str">
        <f>INDEX(ТабЛЭП[],MATCH(ТабТП[Код ПС]&amp;TRIM(G1468),ТабЛЭП[Ключ],0),7)</f>
        <v>Y00043</v>
      </c>
      <c r="F1468" s="278" t="str">
        <f>INDEX(ТабЛЭП[],MATCH(ТабТП[Код ПС]&amp;TRIM(G1468),ТабЛЭП[Ключ],0),1)</f>
        <v>393-011-059</v>
      </c>
      <c r="G1468" s="413" t="s">
        <v>205</v>
      </c>
      <c r="H1468" s="280" t="str">
        <f>INDEX(ТабПС[],MATCH(I1468,Подстанции,0),1)</f>
        <v>393-011</v>
      </c>
      <c r="I1468" s="203" t="s">
        <v>155</v>
      </c>
      <c r="J1468" s="328"/>
      <c r="K1468" s="328"/>
      <c r="L1468" s="328"/>
      <c r="M1468" s="328"/>
      <c r="N1468" s="328"/>
      <c r="O1468" s="328"/>
      <c r="P1468" s="328"/>
      <c r="Q1468" s="328"/>
      <c r="R1468" s="328"/>
      <c r="S1468" s="328"/>
      <c r="T1468" s="328"/>
      <c r="U1468" s="328"/>
      <c r="V1468" s="328"/>
      <c r="W1468" s="328"/>
      <c r="X1468" s="328"/>
      <c r="Y1468" s="328"/>
      <c r="Z1468" s="328"/>
      <c r="AA1468" s="328"/>
      <c r="AB1468" s="328"/>
      <c r="AC1468" s="328"/>
      <c r="AD1468" s="328"/>
      <c r="AE1468" s="328"/>
      <c r="AF1468" s="328"/>
      <c r="AG1468" s="328"/>
      <c r="AH1468" s="322"/>
      <c r="AI1468" s="328"/>
      <c r="AJ1468" s="420" t="s">
        <v>139</v>
      </c>
      <c r="AK1468" s="328"/>
      <c r="AL1468" s="328"/>
      <c r="AM1468" s="210"/>
      <c r="AN1468" s="263"/>
      <c r="AO1468" s="263"/>
      <c r="AP1468" s="263"/>
      <c r="AQ1468" s="323"/>
      <c r="AR1468" s="323"/>
      <c r="AS1468" s="323"/>
      <c r="AT1468" s="323"/>
      <c r="AU1468" s="323"/>
      <c r="AV1468" s="323"/>
      <c r="AW1468" s="323"/>
      <c r="AX1468" s="323"/>
      <c r="AY1468" s="323"/>
      <c r="AZ1468" s="323"/>
    </row>
    <row r="1469" spans="1:52" s="61" customFormat="1" ht="15.75" hidden="1" customHeight="1" x14ac:dyDescent="0.25">
      <c r="A1469" s="281" t="str">
        <f>CONCATENATE(F1469,"-",C1469)</f>
        <v>393-011-059-01113</v>
      </c>
      <c r="B1469" s="261" t="str">
        <f>ТабТП[[#This Row],[Код ВЛ]]&amp;TRIM(ТабТП[[#This Row],[Наименование ТП]])</f>
        <v>393-011-059ТП 67-10 Мамоново</v>
      </c>
      <c r="C1469" s="281" t="s">
        <v>2210</v>
      </c>
      <c r="D1469" s="196" t="s">
        <v>4157</v>
      </c>
      <c r="E1469" s="281" t="str">
        <f>INDEX(ТабЛЭП[],MATCH(ТабТП[Код ПС]&amp;TRIM(G1469),ТабЛЭП[Ключ],0),7)</f>
        <v>Y00043</v>
      </c>
      <c r="F1469" s="278" t="str">
        <f>INDEX(ТабЛЭП[],MATCH(ТабТП[Код ПС]&amp;TRIM(G1469),ТабЛЭП[Ключ],0),1)</f>
        <v>393-011-059</v>
      </c>
      <c r="G1469" s="413" t="s">
        <v>205</v>
      </c>
      <c r="H1469" s="280" t="str">
        <f>INDEX(ТабПС[],MATCH(I1469,Подстанции,0),1)</f>
        <v>393-011</v>
      </c>
      <c r="I1469" s="203" t="s">
        <v>155</v>
      </c>
      <c r="J1469" s="328"/>
      <c r="K1469" s="328"/>
      <c r="L1469" s="328"/>
      <c r="M1469" s="328"/>
      <c r="N1469" s="328"/>
      <c r="O1469" s="328"/>
      <c r="P1469" s="328"/>
      <c r="Q1469" s="328"/>
      <c r="R1469" s="328"/>
      <c r="S1469" s="328"/>
      <c r="T1469" s="328"/>
      <c r="U1469" s="328"/>
      <c r="V1469" s="328"/>
      <c r="W1469" s="328"/>
      <c r="X1469" s="328"/>
      <c r="Y1469" s="328"/>
      <c r="Z1469" s="328"/>
      <c r="AA1469" s="328"/>
      <c r="AB1469" s="328"/>
      <c r="AC1469" s="328"/>
      <c r="AD1469" s="328"/>
      <c r="AE1469" s="328"/>
      <c r="AF1469" s="328"/>
      <c r="AG1469" s="328"/>
      <c r="AH1469" s="322"/>
      <c r="AI1469" s="328"/>
      <c r="AJ1469" s="420" t="s">
        <v>139</v>
      </c>
      <c r="AK1469" s="328"/>
      <c r="AL1469" s="328"/>
      <c r="AM1469" s="210"/>
      <c r="AN1469" s="263"/>
      <c r="AO1469" s="263"/>
      <c r="AP1469" s="263"/>
      <c r="AQ1469" s="323"/>
      <c r="AR1469" s="323"/>
      <c r="AS1469" s="323"/>
      <c r="AT1469" s="323"/>
      <c r="AU1469" s="323"/>
      <c r="AV1469" s="323"/>
      <c r="AW1469" s="323"/>
      <c r="AX1469" s="323"/>
      <c r="AY1469" s="323"/>
      <c r="AZ1469" s="323"/>
    </row>
    <row r="1470" spans="1:52" s="61" customFormat="1" ht="15.75" hidden="1" customHeight="1" x14ac:dyDescent="0.25">
      <c r="A1470" s="281" t="str">
        <f>CONCATENATE(F1470,"-",C1470)</f>
        <v>393-011-059-01114</v>
      </c>
      <c r="B1470" s="261" t="str">
        <f>ТабТП[[#This Row],[Код ВЛ]]&amp;TRIM(ТабТП[[#This Row],[Наименование ТП]])</f>
        <v>393-011-059ТП 67-10 Т-1 Мамоново</v>
      </c>
      <c r="C1470" s="281" t="s">
        <v>2658</v>
      </c>
      <c r="D1470" s="196" t="s">
        <v>4158</v>
      </c>
      <c r="E1470" s="281" t="str">
        <f>INDEX(ТабЛЭП[],MATCH(ТабТП[Код ПС]&amp;TRIM(G1470),ТабЛЭП[Ключ],0),7)</f>
        <v>Y00043</v>
      </c>
      <c r="F1470" s="278" t="str">
        <f>INDEX(ТабЛЭП[],MATCH(ТабТП[Код ПС]&amp;TRIM(G1470),ТабЛЭП[Ключ],0),1)</f>
        <v>393-011-059</v>
      </c>
      <c r="G1470" s="413" t="s">
        <v>205</v>
      </c>
      <c r="H1470" s="280" t="str">
        <f>INDEX(ТабПС[],MATCH(I1470,Подстанции,0),1)</f>
        <v>393-011</v>
      </c>
      <c r="I1470" s="203" t="s">
        <v>155</v>
      </c>
      <c r="J1470" s="328"/>
      <c r="K1470" s="328"/>
      <c r="L1470" s="328"/>
      <c r="M1470" s="328"/>
      <c r="N1470" s="328"/>
      <c r="O1470" s="328"/>
      <c r="P1470" s="328"/>
      <c r="Q1470" s="328"/>
      <c r="R1470" s="328"/>
      <c r="S1470" s="328"/>
      <c r="T1470" s="328"/>
      <c r="U1470" s="328"/>
      <c r="V1470" s="328"/>
      <c r="W1470" s="328"/>
      <c r="X1470" s="328"/>
      <c r="Y1470" s="328"/>
      <c r="Z1470" s="328"/>
      <c r="AA1470" s="328"/>
      <c r="AB1470" s="328"/>
      <c r="AC1470" s="328"/>
      <c r="AD1470" s="328"/>
      <c r="AE1470" s="328"/>
      <c r="AF1470" s="328"/>
      <c r="AG1470" s="328"/>
      <c r="AH1470" s="322"/>
      <c r="AI1470" s="328"/>
      <c r="AJ1470" s="420" t="s">
        <v>139</v>
      </c>
      <c r="AK1470" s="328"/>
      <c r="AL1470" s="328"/>
      <c r="AM1470" s="210"/>
      <c r="AN1470" s="263"/>
      <c r="AO1470" s="263"/>
      <c r="AP1470" s="263"/>
      <c r="AQ1470" s="323"/>
      <c r="AR1470" s="323"/>
      <c r="AS1470" s="323"/>
      <c r="AT1470" s="323"/>
      <c r="AU1470" s="323"/>
      <c r="AV1470" s="323"/>
      <c r="AW1470" s="323"/>
      <c r="AX1470" s="323"/>
      <c r="AY1470" s="323"/>
      <c r="AZ1470" s="323"/>
    </row>
    <row r="1471" spans="1:52" s="61" customFormat="1" ht="15.75" hidden="1" customHeight="1" x14ac:dyDescent="0.25">
      <c r="A1471" s="281" t="str">
        <f>CONCATENATE(F1471,"-",C1471)</f>
        <v>393-011-059-01115</v>
      </c>
      <c r="B1471" s="261" t="str">
        <f>ТабТП[[#This Row],[Код ВЛ]]&amp;TRIM(ТабТП[[#This Row],[Наименование ТП]])</f>
        <v>393-011-059ТП 67-10 Т-2 Мамоново</v>
      </c>
      <c r="C1471" s="281" t="s">
        <v>2211</v>
      </c>
      <c r="D1471" s="196" t="s">
        <v>4159</v>
      </c>
      <c r="E1471" s="281" t="str">
        <f>INDEX(ТабЛЭП[],MATCH(ТабТП[Код ПС]&amp;TRIM(G1471),ТабЛЭП[Ключ],0),7)</f>
        <v>Y00043</v>
      </c>
      <c r="F1471" s="278" t="str">
        <f>INDEX(ТабЛЭП[],MATCH(ТабТП[Код ПС]&amp;TRIM(G1471),ТабЛЭП[Ключ],0),1)</f>
        <v>393-011-059</v>
      </c>
      <c r="G1471" s="413" t="s">
        <v>205</v>
      </c>
      <c r="H1471" s="280" t="str">
        <f>INDEX(ТабПС[],MATCH(I1471,Подстанции,0),1)</f>
        <v>393-011</v>
      </c>
      <c r="I1471" s="203" t="s">
        <v>155</v>
      </c>
      <c r="J1471" s="328"/>
      <c r="K1471" s="328"/>
      <c r="L1471" s="328"/>
      <c r="M1471" s="328"/>
      <c r="N1471" s="328"/>
      <c r="O1471" s="328"/>
      <c r="P1471" s="328"/>
      <c r="Q1471" s="328"/>
      <c r="R1471" s="328"/>
      <c r="S1471" s="328"/>
      <c r="T1471" s="328"/>
      <c r="U1471" s="328"/>
      <c r="V1471" s="328"/>
      <c r="W1471" s="328"/>
      <c r="X1471" s="328"/>
      <c r="Y1471" s="328"/>
      <c r="Z1471" s="328"/>
      <c r="AA1471" s="328"/>
      <c r="AB1471" s="328"/>
      <c r="AC1471" s="328"/>
      <c r="AD1471" s="328"/>
      <c r="AE1471" s="328"/>
      <c r="AF1471" s="328"/>
      <c r="AG1471" s="328"/>
      <c r="AH1471" s="322"/>
      <c r="AI1471" s="328"/>
      <c r="AJ1471" s="420" t="s">
        <v>139</v>
      </c>
      <c r="AK1471" s="328"/>
      <c r="AL1471" s="328"/>
      <c r="AM1471" s="210"/>
      <c r="AN1471" s="263"/>
      <c r="AO1471" s="263"/>
      <c r="AP1471" s="263"/>
      <c r="AQ1471" s="323"/>
      <c r="AR1471" s="323"/>
      <c r="AS1471" s="323"/>
      <c r="AT1471" s="323"/>
      <c r="AU1471" s="323"/>
      <c r="AV1471" s="323"/>
      <c r="AW1471" s="323"/>
      <c r="AX1471" s="323"/>
      <c r="AY1471" s="323"/>
      <c r="AZ1471" s="323"/>
    </row>
    <row r="1472" spans="1:52" s="61" customFormat="1" ht="15.75" hidden="1" customHeight="1" x14ac:dyDescent="0.25">
      <c r="A1472" s="281" t="str">
        <f>CONCATENATE(F1472,"-",C1472)</f>
        <v>393-011-059-01116</v>
      </c>
      <c r="B1472" s="261" t="str">
        <f>ТабТП[[#This Row],[Код ВЛ]]&amp;TRIM(ТабТП[[#This Row],[Наименование ТП]])</f>
        <v>393-011-059ТП 67-11 Т-1 Мамоново</v>
      </c>
      <c r="C1472" s="281" t="s">
        <v>2212</v>
      </c>
      <c r="D1472" s="196" t="s">
        <v>4160</v>
      </c>
      <c r="E1472" s="281" t="str">
        <f>INDEX(ТабЛЭП[],MATCH(ТабТП[Код ПС]&amp;TRIM(G1472),ТабЛЭП[Ключ],0),7)</f>
        <v>Y00043</v>
      </c>
      <c r="F1472" s="278" t="str">
        <f>INDEX(ТабЛЭП[],MATCH(ТабТП[Код ПС]&amp;TRIM(G1472),ТабЛЭП[Ключ],0),1)</f>
        <v>393-011-059</v>
      </c>
      <c r="G1472" s="413" t="s">
        <v>205</v>
      </c>
      <c r="H1472" s="280" t="str">
        <f>INDEX(ТабПС[],MATCH(I1472,Подстанции,0),1)</f>
        <v>393-011</v>
      </c>
      <c r="I1472" s="203" t="s">
        <v>155</v>
      </c>
      <c r="J1472" s="328"/>
      <c r="K1472" s="328"/>
      <c r="L1472" s="328"/>
      <c r="M1472" s="328"/>
      <c r="N1472" s="328"/>
      <c r="O1472" s="328"/>
      <c r="P1472" s="328"/>
      <c r="Q1472" s="328"/>
      <c r="R1472" s="328"/>
      <c r="S1472" s="328"/>
      <c r="T1472" s="328"/>
      <c r="U1472" s="328"/>
      <c r="V1472" s="328"/>
      <c r="W1472" s="328"/>
      <c r="X1472" s="328"/>
      <c r="Y1472" s="328"/>
      <c r="Z1472" s="328"/>
      <c r="AA1472" s="328"/>
      <c r="AB1472" s="328"/>
      <c r="AC1472" s="328"/>
      <c r="AD1472" s="328"/>
      <c r="AE1472" s="328"/>
      <c r="AF1472" s="328"/>
      <c r="AG1472" s="328"/>
      <c r="AH1472" s="322"/>
      <c r="AI1472" s="328"/>
      <c r="AJ1472" s="420" t="s">
        <v>139</v>
      </c>
      <c r="AK1472" s="328"/>
      <c r="AL1472" s="328"/>
      <c r="AM1472" s="210"/>
      <c r="AN1472" s="263"/>
      <c r="AO1472" s="263"/>
      <c r="AP1472" s="263"/>
      <c r="AQ1472" s="323"/>
      <c r="AR1472" s="323"/>
      <c r="AS1472" s="323"/>
      <c r="AT1472" s="323"/>
      <c r="AU1472" s="323"/>
      <c r="AV1472" s="323"/>
      <c r="AW1472" s="323"/>
      <c r="AX1472" s="323"/>
      <c r="AY1472" s="323"/>
      <c r="AZ1472" s="323"/>
    </row>
    <row r="1473" spans="1:52" s="61" customFormat="1" ht="15.75" hidden="1" customHeight="1" x14ac:dyDescent="0.25">
      <c r="A1473" s="281" t="str">
        <f>CONCATENATE(F1473,"-",C1473)</f>
        <v>393-011-059-01117</v>
      </c>
      <c r="B1473" s="261" t="str">
        <f>ТабТП[[#This Row],[Код ВЛ]]&amp;TRIM(ТабТП[[#This Row],[Наименование ТП]])</f>
        <v>393-011-059ТП 67-11 Т-2 Мамоново</v>
      </c>
      <c r="C1473" s="281" t="s">
        <v>1273</v>
      </c>
      <c r="D1473" s="196" t="s">
        <v>4161</v>
      </c>
      <c r="E1473" s="281" t="str">
        <f>INDEX(ТабЛЭП[],MATCH(ТабТП[Код ПС]&amp;TRIM(G1473),ТабЛЭП[Ключ],0),7)</f>
        <v>Y00043</v>
      </c>
      <c r="F1473" s="278" t="str">
        <f>INDEX(ТабЛЭП[],MATCH(ТабТП[Код ПС]&amp;TRIM(G1473),ТабЛЭП[Ключ],0),1)</f>
        <v>393-011-059</v>
      </c>
      <c r="G1473" s="413" t="s">
        <v>205</v>
      </c>
      <c r="H1473" s="57" t="str">
        <f>INDEX(ТабПС[],MATCH(I1473,Подстанции,0),1)</f>
        <v>393-011</v>
      </c>
      <c r="I1473" s="203" t="s">
        <v>155</v>
      </c>
      <c r="J1473" s="328"/>
      <c r="K1473" s="328"/>
      <c r="L1473" s="328"/>
      <c r="M1473" s="328"/>
      <c r="N1473" s="328"/>
      <c r="O1473" s="328"/>
      <c r="P1473" s="328"/>
      <c r="Q1473" s="328"/>
      <c r="R1473" s="328"/>
      <c r="S1473" s="328"/>
      <c r="T1473" s="328"/>
      <c r="U1473" s="328"/>
      <c r="V1473" s="328"/>
      <c r="W1473" s="328"/>
      <c r="X1473" s="328"/>
      <c r="Y1473" s="328"/>
      <c r="Z1473" s="328"/>
      <c r="AA1473" s="328"/>
      <c r="AB1473" s="328"/>
      <c r="AC1473" s="328"/>
      <c r="AD1473" s="328"/>
      <c r="AE1473" s="328"/>
      <c r="AF1473" s="328"/>
      <c r="AG1473" s="328"/>
      <c r="AH1473" s="322"/>
      <c r="AI1473" s="328"/>
      <c r="AJ1473" s="330" t="s">
        <v>139</v>
      </c>
      <c r="AK1473" s="328"/>
      <c r="AL1473" s="328"/>
      <c r="AM1473" s="210"/>
      <c r="AN1473" s="263"/>
      <c r="AO1473" s="263"/>
      <c r="AP1473" s="263"/>
      <c r="AQ1473" s="323"/>
      <c r="AR1473" s="323"/>
      <c r="AS1473" s="323"/>
      <c r="AT1473" s="323"/>
      <c r="AU1473" s="323"/>
      <c r="AV1473" s="323"/>
      <c r="AW1473" s="323"/>
      <c r="AX1473" s="323"/>
      <c r="AY1473" s="323"/>
      <c r="AZ1473" s="323"/>
    </row>
    <row r="1474" spans="1:52" s="61" customFormat="1" ht="15.75" hidden="1" customHeight="1" x14ac:dyDescent="0.25">
      <c r="A1474" s="281" t="str">
        <f>CONCATENATE(F1474,"-",C1474)</f>
        <v>393-011-059-01118</v>
      </c>
      <c r="B1474" s="261" t="str">
        <f>ТабТП[[#This Row],[Код ВЛ]]&amp;TRIM(ТабТП[[#This Row],[Наименование ТП]])</f>
        <v>393-011-059ТП 67-12 Мамоново</v>
      </c>
      <c r="C1474" s="281" t="s">
        <v>1274</v>
      </c>
      <c r="D1474" s="196" t="s">
        <v>4162</v>
      </c>
      <c r="E1474" s="281" t="str">
        <f>INDEX(ТабЛЭП[],MATCH(ТабТП[Код ПС]&amp;TRIM(G1474),ТабЛЭП[Ключ],0),7)</f>
        <v>Y00043</v>
      </c>
      <c r="F1474" s="278" t="str">
        <f>INDEX(ТабЛЭП[],MATCH(ТабТП[Код ПС]&amp;TRIM(G1474),ТабЛЭП[Ключ],0),1)</f>
        <v>393-011-059</v>
      </c>
      <c r="G1474" s="413" t="s">
        <v>205</v>
      </c>
      <c r="H1474" s="57" t="str">
        <f>INDEX(ТабПС[],MATCH(I1474,Подстанции,0),1)</f>
        <v>393-011</v>
      </c>
      <c r="I1474" s="203" t="s">
        <v>155</v>
      </c>
      <c r="J1474" s="328"/>
      <c r="K1474" s="328"/>
      <c r="L1474" s="328"/>
      <c r="M1474" s="328"/>
      <c r="N1474" s="328"/>
      <c r="O1474" s="328"/>
      <c r="P1474" s="328"/>
      <c r="Q1474" s="328"/>
      <c r="R1474" s="328"/>
      <c r="S1474" s="328"/>
      <c r="T1474" s="328"/>
      <c r="U1474" s="328"/>
      <c r="V1474" s="328"/>
      <c r="W1474" s="328"/>
      <c r="X1474" s="328"/>
      <c r="Y1474" s="328"/>
      <c r="Z1474" s="328"/>
      <c r="AA1474" s="328"/>
      <c r="AB1474" s="328"/>
      <c r="AC1474" s="328"/>
      <c r="AD1474" s="328"/>
      <c r="AE1474" s="328"/>
      <c r="AF1474" s="328"/>
      <c r="AG1474" s="328"/>
      <c r="AH1474" s="322"/>
      <c r="AI1474" s="328"/>
      <c r="AJ1474" s="330" t="s">
        <v>139</v>
      </c>
      <c r="AK1474" s="328"/>
      <c r="AL1474" s="328"/>
      <c r="AM1474" s="210"/>
      <c r="AN1474" s="263"/>
      <c r="AO1474" s="263"/>
      <c r="AP1474" s="263"/>
      <c r="AQ1474" s="323"/>
      <c r="AR1474" s="323"/>
      <c r="AS1474" s="323"/>
      <c r="AT1474" s="323"/>
      <c r="AU1474" s="323"/>
      <c r="AV1474" s="323"/>
      <c r="AW1474" s="323"/>
      <c r="AX1474" s="323"/>
      <c r="AY1474" s="323"/>
      <c r="AZ1474" s="323"/>
    </row>
    <row r="1475" spans="1:52" s="61" customFormat="1" ht="15.75" hidden="1" customHeight="1" x14ac:dyDescent="0.25">
      <c r="A1475" s="281" t="str">
        <f>CONCATENATE(F1475,"-",C1475)</f>
        <v>393-011-059-01119</v>
      </c>
      <c r="B1475" s="261" t="str">
        <f>ТабТП[[#This Row],[Код ВЛ]]&amp;TRIM(ТабТП[[#This Row],[Наименование ТП]])</f>
        <v>393-011-059ТП 67-12 Т-1 Мамоново</v>
      </c>
      <c r="C1475" s="281" t="s">
        <v>1275</v>
      </c>
      <c r="D1475" s="196" t="s">
        <v>4163</v>
      </c>
      <c r="E1475" s="281" t="str">
        <f>INDEX(ТабЛЭП[],MATCH(ТабТП[Код ПС]&amp;TRIM(G1475),ТабЛЭП[Ключ],0),7)</f>
        <v>Y00043</v>
      </c>
      <c r="F1475" s="278" t="str">
        <f>INDEX(ТабЛЭП[],MATCH(ТабТП[Код ПС]&amp;TRIM(G1475),ТабЛЭП[Ключ],0),1)</f>
        <v>393-011-059</v>
      </c>
      <c r="G1475" s="413" t="s">
        <v>205</v>
      </c>
      <c r="H1475" s="57" t="str">
        <f>INDEX(ТабПС[],MATCH(I1475,Подстанции,0),1)</f>
        <v>393-011</v>
      </c>
      <c r="I1475" s="203" t="s">
        <v>155</v>
      </c>
      <c r="J1475" s="328"/>
      <c r="K1475" s="328"/>
      <c r="L1475" s="328"/>
      <c r="M1475" s="328"/>
      <c r="N1475" s="328"/>
      <c r="O1475" s="328"/>
      <c r="P1475" s="328"/>
      <c r="Q1475" s="328"/>
      <c r="R1475" s="328"/>
      <c r="S1475" s="328"/>
      <c r="T1475" s="328"/>
      <c r="U1475" s="328"/>
      <c r="V1475" s="328"/>
      <c r="W1475" s="328"/>
      <c r="X1475" s="328"/>
      <c r="Y1475" s="328"/>
      <c r="Z1475" s="328"/>
      <c r="AA1475" s="328"/>
      <c r="AB1475" s="328"/>
      <c r="AC1475" s="328"/>
      <c r="AD1475" s="328"/>
      <c r="AE1475" s="328"/>
      <c r="AF1475" s="328"/>
      <c r="AG1475" s="328"/>
      <c r="AH1475" s="322"/>
      <c r="AI1475" s="328"/>
      <c r="AJ1475" s="330" t="s">
        <v>139</v>
      </c>
      <c r="AK1475" s="328"/>
      <c r="AL1475" s="328"/>
      <c r="AM1475" s="210"/>
      <c r="AN1475" s="263"/>
      <c r="AO1475" s="263"/>
      <c r="AP1475" s="263"/>
      <c r="AQ1475" s="323"/>
      <c r="AR1475" s="323"/>
      <c r="AS1475" s="323"/>
      <c r="AT1475" s="323"/>
      <c r="AU1475" s="323"/>
      <c r="AV1475" s="323"/>
      <c r="AW1475" s="323"/>
      <c r="AX1475" s="323"/>
      <c r="AY1475" s="323"/>
      <c r="AZ1475" s="323"/>
    </row>
    <row r="1476" spans="1:52" s="61" customFormat="1" ht="15.75" hidden="1" customHeight="1" x14ac:dyDescent="0.25">
      <c r="A1476" s="281" t="str">
        <f>CONCATENATE(F1476,"-",C1476)</f>
        <v>393-011-059-01120</v>
      </c>
      <c r="B1476" s="261" t="str">
        <f>ТабТП[[#This Row],[Код ВЛ]]&amp;TRIM(ТабТП[[#This Row],[Наименование ТП]])</f>
        <v>393-011-059ТП 67-12 Т-2 Мамоново</v>
      </c>
      <c r="C1476" s="281" t="s">
        <v>1276</v>
      </c>
      <c r="D1476" s="196" t="s">
        <v>4164</v>
      </c>
      <c r="E1476" s="281" t="str">
        <f>INDEX(ТабЛЭП[],MATCH(ТабТП[Код ПС]&amp;TRIM(G1476),ТабЛЭП[Ключ],0),7)</f>
        <v>Y00043</v>
      </c>
      <c r="F1476" s="278" t="str">
        <f>INDEX(ТабЛЭП[],MATCH(ТабТП[Код ПС]&amp;TRIM(G1476),ТабЛЭП[Ключ],0),1)</f>
        <v>393-011-059</v>
      </c>
      <c r="G1476" s="413" t="s">
        <v>205</v>
      </c>
      <c r="H1476" s="280" t="str">
        <f>INDEX(ТабПС[],MATCH(I1476,Подстанции,0),1)</f>
        <v>393-011</v>
      </c>
      <c r="I1476" s="203" t="s">
        <v>155</v>
      </c>
      <c r="J1476" s="328"/>
      <c r="K1476" s="328"/>
      <c r="L1476" s="328"/>
      <c r="M1476" s="328"/>
      <c r="N1476" s="328"/>
      <c r="O1476" s="328"/>
      <c r="P1476" s="328"/>
      <c r="Q1476" s="328"/>
      <c r="R1476" s="328"/>
      <c r="S1476" s="328"/>
      <c r="T1476" s="328"/>
      <c r="U1476" s="328"/>
      <c r="V1476" s="328"/>
      <c r="W1476" s="328"/>
      <c r="X1476" s="328"/>
      <c r="Y1476" s="328"/>
      <c r="Z1476" s="328"/>
      <c r="AA1476" s="328"/>
      <c r="AB1476" s="328"/>
      <c r="AC1476" s="328"/>
      <c r="AD1476" s="328"/>
      <c r="AE1476" s="328"/>
      <c r="AF1476" s="328"/>
      <c r="AG1476" s="328"/>
      <c r="AH1476" s="322"/>
      <c r="AI1476" s="328"/>
      <c r="AJ1476" s="420" t="s">
        <v>139</v>
      </c>
      <c r="AK1476" s="328"/>
      <c r="AL1476" s="328"/>
      <c r="AM1476" s="210"/>
      <c r="AN1476" s="263"/>
      <c r="AO1476" s="263"/>
      <c r="AP1476" s="263"/>
      <c r="AQ1476" s="323"/>
      <c r="AR1476" s="323"/>
      <c r="AS1476" s="323"/>
      <c r="AT1476" s="323"/>
      <c r="AU1476" s="323"/>
      <c r="AV1476" s="323"/>
      <c r="AW1476" s="323"/>
      <c r="AX1476" s="323"/>
      <c r="AY1476" s="323"/>
      <c r="AZ1476" s="323"/>
    </row>
    <row r="1477" spans="1:52" s="61" customFormat="1" ht="15.75" hidden="1" customHeight="1" x14ac:dyDescent="0.25">
      <c r="A1477" s="281" t="str">
        <f>CONCATENATE(F1477,"-",C1477)</f>
        <v>393-011-059-01121</v>
      </c>
      <c r="B1477" s="261" t="str">
        <f>ТабТП[[#This Row],[Код ВЛ]]&amp;TRIM(ТабТП[[#This Row],[Наименование ТП]])</f>
        <v>393-011-059ТП 67-13 ФГУ Госгранстройаб</v>
      </c>
      <c r="C1477" s="281" t="s">
        <v>1277</v>
      </c>
      <c r="D1477" s="196" t="s">
        <v>4165</v>
      </c>
      <c r="E1477" s="281" t="str">
        <f>INDEX(ТабЛЭП[],MATCH(ТабТП[Код ПС]&amp;TRIM(G1477),ТабЛЭП[Ключ],0),7)</f>
        <v>Y00043</v>
      </c>
      <c r="F1477" s="278" t="str">
        <f>INDEX(ТабЛЭП[],MATCH(ТабТП[Код ПС]&amp;TRIM(G1477),ТабЛЭП[Ключ],0),1)</f>
        <v>393-011-059</v>
      </c>
      <c r="G1477" s="413" t="s">
        <v>205</v>
      </c>
      <c r="H1477" s="280" t="str">
        <f>INDEX(ТабПС[],MATCH(I1477,Подстанции,0),1)</f>
        <v>393-011</v>
      </c>
      <c r="I1477" s="203" t="s">
        <v>155</v>
      </c>
      <c r="J1477" s="328"/>
      <c r="K1477" s="328"/>
      <c r="L1477" s="328"/>
      <c r="M1477" s="328"/>
      <c r="N1477" s="328"/>
      <c r="O1477" s="328"/>
      <c r="P1477" s="328"/>
      <c r="Q1477" s="328"/>
      <c r="R1477" s="328"/>
      <c r="S1477" s="328"/>
      <c r="T1477" s="328"/>
      <c r="U1477" s="328"/>
      <c r="V1477" s="328"/>
      <c r="W1477" s="328"/>
      <c r="X1477" s="328"/>
      <c r="Y1477" s="328"/>
      <c r="Z1477" s="328"/>
      <c r="AA1477" s="328"/>
      <c r="AB1477" s="328"/>
      <c r="AC1477" s="328"/>
      <c r="AD1477" s="328"/>
      <c r="AE1477" s="328"/>
      <c r="AF1477" s="328"/>
      <c r="AG1477" s="328"/>
      <c r="AH1477" s="322"/>
      <c r="AI1477" s="328"/>
      <c r="AJ1477" s="420" t="s">
        <v>139</v>
      </c>
      <c r="AK1477" s="328"/>
      <c r="AL1477" s="328"/>
      <c r="AM1477" s="210"/>
      <c r="AN1477" s="263"/>
      <c r="AO1477" s="263"/>
      <c r="AP1477" s="263"/>
      <c r="AQ1477" s="323"/>
      <c r="AR1477" s="323"/>
      <c r="AS1477" s="323"/>
      <c r="AT1477" s="323"/>
      <c r="AU1477" s="323"/>
      <c r="AV1477" s="323"/>
      <c r="AW1477" s="323"/>
      <c r="AX1477" s="323"/>
      <c r="AY1477" s="323"/>
      <c r="AZ1477" s="323"/>
    </row>
    <row r="1478" spans="1:52" s="61" customFormat="1" ht="15.75" hidden="1" customHeight="1" x14ac:dyDescent="0.25">
      <c r="A1478" s="281" t="str">
        <f>CONCATENATE(F1478,"-",C1478)</f>
        <v>393-011-060-01122</v>
      </c>
      <c r="B1478" s="261" t="str">
        <f>ТабТП[[#This Row],[Код ВЛ]]&amp;TRIM(ТабТП[[#This Row],[Наименование ТП]])</f>
        <v>393-011-060ТП 68-05</v>
      </c>
      <c r="C1478" s="281" t="s">
        <v>1278</v>
      </c>
      <c r="D1478" s="196" t="s">
        <v>4166</v>
      </c>
      <c r="E1478" s="281" t="str">
        <f>INDEX(ТабЛЭП[],MATCH(ТабТП[Код ПС]&amp;TRIM(G1478),ТабЛЭП[Ключ],0),7)</f>
        <v>Y00044</v>
      </c>
      <c r="F1478" s="278" t="str">
        <f>INDEX(ТабЛЭП[],MATCH(ТабТП[Код ПС]&amp;TRIM(G1478),ТабЛЭП[Ключ],0),1)</f>
        <v>393-011-060</v>
      </c>
      <c r="G1478" s="413" t="s">
        <v>206</v>
      </c>
      <c r="H1478" s="280" t="str">
        <f>INDEX(ТабПС[],MATCH(I1478,Подстанции,0),1)</f>
        <v>393-011</v>
      </c>
      <c r="I1478" s="203" t="s">
        <v>155</v>
      </c>
      <c r="J1478" s="420" t="s">
        <v>2343</v>
      </c>
      <c r="K1478" s="420" t="s">
        <v>2221</v>
      </c>
      <c r="L1478" s="420"/>
      <c r="M1478" s="420" t="s">
        <v>2234</v>
      </c>
      <c r="N1478" s="420" t="s">
        <v>2247</v>
      </c>
      <c r="O1478" s="420"/>
      <c r="P1478" s="420"/>
      <c r="Q1478" s="420"/>
      <c r="R1478" s="420"/>
      <c r="S1478" s="420"/>
      <c r="T1478" s="420" t="s">
        <v>2253</v>
      </c>
      <c r="U1478" s="420" t="s">
        <v>2262</v>
      </c>
      <c r="V1478" s="420">
        <v>400</v>
      </c>
      <c r="W1478" s="420" t="s">
        <v>2292</v>
      </c>
      <c r="X1478" s="420" t="s">
        <v>2295</v>
      </c>
      <c r="Y1478" s="420" t="s">
        <v>2218</v>
      </c>
      <c r="Z1478" s="420" t="s">
        <v>5213</v>
      </c>
      <c r="AA1478" s="420" t="s">
        <v>5214</v>
      </c>
      <c r="AB1478" s="420"/>
      <c r="AC1478" s="420" t="s">
        <v>2218</v>
      </c>
      <c r="AD1478" s="420"/>
      <c r="AE1478" s="420"/>
      <c r="AF1478" s="420"/>
      <c r="AG1478" s="420"/>
      <c r="AH1478" s="419" t="s">
        <v>0</v>
      </c>
      <c r="AI1478" s="420"/>
      <c r="AJ1478" s="420" t="s">
        <v>139</v>
      </c>
      <c r="AK1478" s="420"/>
      <c r="AL1478" s="420"/>
      <c r="AM1478" s="422" t="s">
        <v>5215</v>
      </c>
      <c r="AN1478" s="421" t="s">
        <v>5204</v>
      </c>
      <c r="AO1478" s="421" t="s">
        <v>5223</v>
      </c>
      <c r="AP1478" s="335">
        <v>42292</v>
      </c>
      <c r="AQ1478" s="332" t="s">
        <v>2300</v>
      </c>
      <c r="AR1478" s="332">
        <v>4</v>
      </c>
      <c r="AS1478" s="332" t="s">
        <v>2306</v>
      </c>
      <c r="AT1478" s="332" t="s">
        <v>5216</v>
      </c>
      <c r="AU1478" s="332" t="s">
        <v>5217</v>
      </c>
      <c r="AV1478" s="332">
        <v>42870</v>
      </c>
      <c r="AW1478" s="332" t="s">
        <v>5218</v>
      </c>
      <c r="AX1478" s="332" t="s">
        <v>5224</v>
      </c>
      <c r="AY1478" s="332" t="s">
        <v>5225</v>
      </c>
      <c r="AZ1478" s="332" t="s">
        <v>5226</v>
      </c>
    </row>
    <row r="1479" spans="1:52" s="61" customFormat="1" ht="15.75" hidden="1" customHeight="1" x14ac:dyDescent="0.25">
      <c r="A1479" s="176" t="str">
        <f>CONCATENATE(F1479,"-",C1479)</f>
        <v>393-011-060-02280</v>
      </c>
      <c r="B1479" s="491" t="str">
        <f>ТабТП[[#This Row],[Код ВЛ]]&amp;TRIM(ТабТП[[#This Row],[Наименование ТП]])</f>
        <v>393-011-060ТП 68-01</v>
      </c>
      <c r="C1479" s="496" t="s">
        <v>3040</v>
      </c>
      <c r="D1479" s="185" t="s">
        <v>5212</v>
      </c>
      <c r="E1479" s="177" t="str">
        <f>INDEX(ТабЛЭП[],MATCH(ТабТП[Код ПС]&amp;TRIM(G1479),ТабЛЭП[Ключ],0),7)</f>
        <v>Y00044</v>
      </c>
      <c r="F1479" s="178" t="str">
        <f>INDEX(ТабЛЭП[],MATCH(ТабТП[Код ПС]&amp;TRIM(G1479),ТабЛЭП[Ключ],0),1)</f>
        <v>393-011-060</v>
      </c>
      <c r="G1479" s="290" t="s">
        <v>206</v>
      </c>
      <c r="H1479" s="179" t="str">
        <f>INDEX(ТабПС[],MATCH(I1479,Подстанции,0),1)</f>
        <v>393-011</v>
      </c>
      <c r="I1479" s="447" t="s">
        <v>155</v>
      </c>
      <c r="J1479" s="420" t="s">
        <v>2340</v>
      </c>
      <c r="K1479" s="420"/>
      <c r="L1479" s="420"/>
      <c r="M1479" s="420"/>
      <c r="N1479" s="420" t="s">
        <v>2256</v>
      </c>
      <c r="O1479" s="420"/>
      <c r="P1479" s="420" t="s">
        <v>5219</v>
      </c>
      <c r="Q1479" s="420">
        <v>1198022</v>
      </c>
      <c r="R1479" s="420" t="s">
        <v>2245</v>
      </c>
      <c r="S1479" s="420"/>
      <c r="T1479" s="420" t="s">
        <v>2253</v>
      </c>
      <c r="U1479" s="420" t="s">
        <v>2262</v>
      </c>
      <c r="V1479" s="420">
        <v>1500</v>
      </c>
      <c r="W1479" s="420" t="s">
        <v>2292</v>
      </c>
      <c r="X1479" s="420" t="s">
        <v>2294</v>
      </c>
      <c r="Y1479" s="420" t="s">
        <v>2214</v>
      </c>
      <c r="Z1479" s="420" t="s">
        <v>5213</v>
      </c>
      <c r="AA1479" s="420"/>
      <c r="AB1479" s="420"/>
      <c r="AC1479" s="270" t="s">
        <v>5220</v>
      </c>
      <c r="AD1479" s="420"/>
      <c r="AE1479" s="420"/>
      <c r="AF1479" s="420"/>
      <c r="AG1479" s="420"/>
      <c r="AH1479" s="419"/>
      <c r="AI1479" s="419"/>
      <c r="AJ1479" s="420" t="s">
        <v>139</v>
      </c>
      <c r="AK1479" s="420"/>
      <c r="AL1479" s="420"/>
      <c r="AM1479" s="422" t="s">
        <v>5221</v>
      </c>
      <c r="AN1479" s="421" t="s">
        <v>5222</v>
      </c>
      <c r="AO1479" s="421"/>
      <c r="AP1479" s="421"/>
      <c r="AQ1479" s="332"/>
      <c r="AR1479" s="332"/>
      <c r="AS1479" s="332"/>
      <c r="AT1479" s="332"/>
      <c r="AU1479" s="332"/>
      <c r="AV1479" s="332"/>
      <c r="AW1479" s="332"/>
      <c r="AX1479" s="332"/>
      <c r="AY1479" s="332"/>
      <c r="AZ1479" s="332"/>
    </row>
    <row r="1480" spans="1:52" s="61" customFormat="1" ht="15.75" hidden="1" customHeight="1" x14ac:dyDescent="0.25">
      <c r="A1480" s="281" t="str">
        <f>CONCATENATE(F1480,"-",C1480)</f>
        <v>393-011-061-01123</v>
      </c>
      <c r="B1480" s="261" t="str">
        <f>ТабТП[[#This Row],[Код ВЛ]]&amp;TRIM(ТабТП[[#This Row],[Наименование ТП]])</f>
        <v>393-011-061ТП 69-01 Т-1 Мамоново Геринк плюс</v>
      </c>
      <c r="C1480" s="281" t="s">
        <v>1279</v>
      </c>
      <c r="D1480" s="196" t="s">
        <v>4167</v>
      </c>
      <c r="E1480" s="281" t="str">
        <f>INDEX(ТабЛЭП[],MATCH(ТабТП[Код ПС]&amp;TRIM(G1480),ТабЛЭП[Ключ],0),7)</f>
        <v>Y00045</v>
      </c>
      <c r="F1480" s="278" t="str">
        <f>INDEX(ТабЛЭП[],MATCH(ТабТП[Код ПС]&amp;TRIM(G1480),ТабЛЭП[Ключ],0),1)</f>
        <v>393-011-061</v>
      </c>
      <c r="G1480" s="303" t="s">
        <v>207</v>
      </c>
      <c r="H1480" s="280" t="str">
        <f>INDEX(ТабПС[],MATCH(I1480,Подстанции,0),1)</f>
        <v>393-011</v>
      </c>
      <c r="I1480" s="447" t="s">
        <v>155</v>
      </c>
      <c r="J1480" s="328"/>
      <c r="K1480" s="328"/>
      <c r="L1480" s="328"/>
      <c r="M1480" s="328"/>
      <c r="N1480" s="328"/>
      <c r="O1480" s="328"/>
      <c r="P1480" s="328"/>
      <c r="Q1480" s="328"/>
      <c r="R1480" s="328"/>
      <c r="S1480" s="328"/>
      <c r="T1480" s="328"/>
      <c r="U1480" s="328"/>
      <c r="V1480" s="328"/>
      <c r="W1480" s="328"/>
      <c r="X1480" s="328"/>
      <c r="Y1480" s="328"/>
      <c r="Z1480" s="328"/>
      <c r="AA1480" s="328"/>
      <c r="AB1480" s="328"/>
      <c r="AC1480" s="328"/>
      <c r="AD1480" s="328"/>
      <c r="AE1480" s="328"/>
      <c r="AF1480" s="328"/>
      <c r="AG1480" s="328"/>
      <c r="AH1480" s="322"/>
      <c r="AI1480" s="328"/>
      <c r="AJ1480" s="420" t="s">
        <v>139</v>
      </c>
      <c r="AK1480" s="328"/>
      <c r="AL1480" s="328"/>
      <c r="AM1480" s="210"/>
      <c r="AN1480" s="263"/>
      <c r="AO1480" s="263"/>
      <c r="AP1480" s="263"/>
      <c r="AQ1480" s="323"/>
      <c r="AR1480" s="323"/>
      <c r="AS1480" s="323"/>
      <c r="AT1480" s="323"/>
      <c r="AU1480" s="323"/>
      <c r="AV1480" s="323"/>
      <c r="AW1480" s="323"/>
      <c r="AX1480" s="323"/>
      <c r="AY1480" s="323"/>
      <c r="AZ1480" s="323"/>
    </row>
    <row r="1481" spans="1:52" s="61" customFormat="1" ht="15.75" hidden="1" customHeight="1" x14ac:dyDescent="0.25">
      <c r="A1481" s="281" t="str">
        <f>CONCATENATE(F1481,"-",C1481)</f>
        <v>393-011-061-01124</v>
      </c>
      <c r="B1481" s="261" t="str">
        <f>ТабТП[[#This Row],[Код ВЛ]]&amp;TRIM(ТабТП[[#This Row],[Наименование ТП]])</f>
        <v>393-011-061ТП 69-02 Т-1 Мамоново</v>
      </c>
      <c r="C1481" s="281" t="s">
        <v>1280</v>
      </c>
      <c r="D1481" s="196" t="s">
        <v>4168</v>
      </c>
      <c r="E1481" s="281" t="str">
        <f>INDEX(ТабЛЭП[],MATCH(ТабТП[Код ПС]&amp;TRIM(G1481),ТабЛЭП[Ключ],0),7)</f>
        <v>Y00045</v>
      </c>
      <c r="F1481" s="278" t="str">
        <f>INDEX(ТабЛЭП[],MATCH(ТабТП[Код ПС]&amp;TRIM(G1481),ТабЛЭП[Ключ],0),1)</f>
        <v>393-011-061</v>
      </c>
      <c r="G1481" s="303" t="s">
        <v>207</v>
      </c>
      <c r="H1481" s="280" t="str">
        <f>INDEX(ТабПС[],MATCH(I1481,Подстанции,0),1)</f>
        <v>393-011</v>
      </c>
      <c r="I1481" s="447" t="s">
        <v>155</v>
      </c>
      <c r="J1481" s="328"/>
      <c r="K1481" s="328"/>
      <c r="L1481" s="328"/>
      <c r="M1481" s="328"/>
      <c r="N1481" s="328"/>
      <c r="O1481" s="328"/>
      <c r="P1481" s="328"/>
      <c r="Q1481" s="328"/>
      <c r="R1481" s="328"/>
      <c r="S1481" s="328"/>
      <c r="T1481" s="328"/>
      <c r="U1481" s="328"/>
      <c r="V1481" s="328"/>
      <c r="W1481" s="328"/>
      <c r="X1481" s="328"/>
      <c r="Y1481" s="328"/>
      <c r="Z1481" s="328"/>
      <c r="AA1481" s="328"/>
      <c r="AB1481" s="328"/>
      <c r="AC1481" s="328"/>
      <c r="AD1481" s="328"/>
      <c r="AE1481" s="328"/>
      <c r="AF1481" s="328"/>
      <c r="AG1481" s="328"/>
      <c r="AH1481" s="322"/>
      <c r="AI1481" s="328"/>
      <c r="AJ1481" s="420" t="s">
        <v>139</v>
      </c>
      <c r="AK1481" s="328"/>
      <c r="AL1481" s="328"/>
      <c r="AM1481" s="210"/>
      <c r="AN1481" s="263"/>
      <c r="AO1481" s="263"/>
      <c r="AP1481" s="263"/>
      <c r="AQ1481" s="323"/>
      <c r="AR1481" s="323"/>
      <c r="AS1481" s="323"/>
      <c r="AT1481" s="323"/>
      <c r="AU1481" s="323"/>
      <c r="AV1481" s="323"/>
      <c r="AW1481" s="323"/>
      <c r="AX1481" s="323"/>
      <c r="AY1481" s="323"/>
      <c r="AZ1481" s="323"/>
    </row>
    <row r="1482" spans="1:52" s="61" customFormat="1" ht="15.75" hidden="1" customHeight="1" x14ac:dyDescent="0.25">
      <c r="A1482" s="281" t="str">
        <f>CONCATENATE(F1482,"-",C1482)</f>
        <v>393-011-061-01125</v>
      </c>
      <c r="B1482" s="261" t="str">
        <f>ТабТП[[#This Row],[Код ВЛ]]&amp;TRIM(ТабТП[[#This Row],[Наименование ТП]])</f>
        <v>393-011-061ТП 69-02 Т-2 Мамоново</v>
      </c>
      <c r="C1482" s="281" t="s">
        <v>1281</v>
      </c>
      <c r="D1482" s="196" t="s">
        <v>4169</v>
      </c>
      <c r="E1482" s="281" t="str">
        <f>INDEX(ТабЛЭП[],MATCH(ТабТП[Код ПС]&amp;TRIM(G1482),ТабЛЭП[Ключ],0),7)</f>
        <v>Y00045</v>
      </c>
      <c r="F1482" s="278" t="str">
        <f>INDEX(ТабЛЭП[],MATCH(ТабТП[Код ПС]&amp;TRIM(G1482),ТабЛЭП[Ключ],0),1)</f>
        <v>393-011-061</v>
      </c>
      <c r="G1482" s="303" t="s">
        <v>207</v>
      </c>
      <c r="H1482" s="57" t="str">
        <f>INDEX(ТабПС[],MATCH(I1482,Подстанции,0),1)</f>
        <v>393-011</v>
      </c>
      <c r="I1482" s="447" t="s">
        <v>155</v>
      </c>
      <c r="J1482" s="328"/>
      <c r="K1482" s="328"/>
      <c r="L1482" s="328"/>
      <c r="M1482" s="328"/>
      <c r="N1482" s="328"/>
      <c r="O1482" s="328"/>
      <c r="P1482" s="328"/>
      <c r="Q1482" s="328"/>
      <c r="R1482" s="328"/>
      <c r="S1482" s="328"/>
      <c r="T1482" s="328"/>
      <c r="U1482" s="328"/>
      <c r="V1482" s="328"/>
      <c r="W1482" s="328"/>
      <c r="X1482" s="328"/>
      <c r="Y1482" s="328"/>
      <c r="Z1482" s="328"/>
      <c r="AA1482" s="328"/>
      <c r="AB1482" s="328"/>
      <c r="AC1482" s="328"/>
      <c r="AD1482" s="328"/>
      <c r="AE1482" s="328"/>
      <c r="AF1482" s="328"/>
      <c r="AG1482" s="328"/>
      <c r="AH1482" s="322"/>
      <c r="AI1482" s="328"/>
      <c r="AJ1482" s="330" t="s">
        <v>139</v>
      </c>
      <c r="AK1482" s="328"/>
      <c r="AL1482" s="328"/>
      <c r="AM1482" s="210"/>
      <c r="AN1482" s="263"/>
      <c r="AO1482" s="263"/>
      <c r="AP1482" s="263"/>
      <c r="AQ1482" s="323"/>
      <c r="AR1482" s="323"/>
      <c r="AS1482" s="323"/>
      <c r="AT1482" s="323"/>
      <c r="AU1482" s="323"/>
      <c r="AV1482" s="323"/>
      <c r="AW1482" s="323"/>
      <c r="AX1482" s="323"/>
      <c r="AY1482" s="323"/>
      <c r="AZ1482" s="323"/>
    </row>
    <row r="1483" spans="1:52" s="61" customFormat="1" ht="15.75" hidden="1" customHeight="1" x14ac:dyDescent="0.25">
      <c r="A1483" s="281" t="str">
        <f>CONCATENATE(F1483,"-",C1483)</f>
        <v>393-011-061-01126</v>
      </c>
      <c r="B1483" s="261" t="str">
        <f>ТабТП[[#This Row],[Код ВЛ]]&amp;TRIM(ТабТП[[#This Row],[Наименование ТП]])</f>
        <v>393-011-061ТП 69-03 Т-1 Мамоново</v>
      </c>
      <c r="C1483" s="281" t="s">
        <v>1282</v>
      </c>
      <c r="D1483" s="196" t="s">
        <v>4170</v>
      </c>
      <c r="E1483" s="281" t="str">
        <f>INDEX(ТабЛЭП[],MATCH(ТабТП[Код ПС]&amp;TRIM(G1483),ТабЛЭП[Ключ],0),7)</f>
        <v>Y00045</v>
      </c>
      <c r="F1483" s="278" t="str">
        <f>INDEX(ТабЛЭП[],MATCH(ТабТП[Код ПС]&amp;TRIM(G1483),ТабЛЭП[Ключ],0),1)</f>
        <v>393-011-061</v>
      </c>
      <c r="G1483" s="303" t="s">
        <v>207</v>
      </c>
      <c r="H1483" s="57" t="str">
        <f>INDEX(ТабПС[],MATCH(I1483,Подстанции,0),1)</f>
        <v>393-011</v>
      </c>
      <c r="I1483" s="447" t="s">
        <v>155</v>
      </c>
      <c r="J1483" s="328"/>
      <c r="K1483" s="328"/>
      <c r="L1483" s="328"/>
      <c r="M1483" s="328"/>
      <c r="N1483" s="328"/>
      <c r="O1483" s="328"/>
      <c r="P1483" s="328"/>
      <c r="Q1483" s="328"/>
      <c r="R1483" s="328"/>
      <c r="S1483" s="328"/>
      <c r="T1483" s="328"/>
      <c r="U1483" s="328"/>
      <c r="V1483" s="328"/>
      <c r="W1483" s="328"/>
      <c r="X1483" s="328"/>
      <c r="Y1483" s="328"/>
      <c r="Z1483" s="328"/>
      <c r="AA1483" s="328"/>
      <c r="AB1483" s="328"/>
      <c r="AC1483" s="328"/>
      <c r="AD1483" s="328"/>
      <c r="AE1483" s="328"/>
      <c r="AF1483" s="328"/>
      <c r="AG1483" s="328"/>
      <c r="AH1483" s="322"/>
      <c r="AI1483" s="328"/>
      <c r="AJ1483" s="330" t="s">
        <v>139</v>
      </c>
      <c r="AK1483" s="328"/>
      <c r="AL1483" s="328"/>
      <c r="AM1483" s="210"/>
      <c r="AN1483" s="263"/>
      <c r="AO1483" s="263"/>
      <c r="AP1483" s="263"/>
      <c r="AQ1483" s="323"/>
      <c r="AR1483" s="323"/>
      <c r="AS1483" s="323"/>
      <c r="AT1483" s="323"/>
      <c r="AU1483" s="323"/>
      <c r="AV1483" s="323"/>
      <c r="AW1483" s="323"/>
      <c r="AX1483" s="323"/>
      <c r="AY1483" s="323"/>
      <c r="AZ1483" s="323"/>
    </row>
    <row r="1484" spans="1:52" s="61" customFormat="1" ht="15.75" hidden="1" customHeight="1" x14ac:dyDescent="0.25">
      <c r="A1484" s="281" t="str">
        <f>CONCATENATE(F1484,"-",C1484)</f>
        <v>393-011-061-01127</v>
      </c>
      <c r="B1484" s="261" t="str">
        <f>ТабТП[[#This Row],[Код ВЛ]]&amp;TRIM(ТабТП[[#This Row],[Наименование ТП]])</f>
        <v>393-011-061ТП 69-04 Мамоново</v>
      </c>
      <c r="C1484" s="281" t="s">
        <v>1283</v>
      </c>
      <c r="D1484" s="196" t="s">
        <v>4171</v>
      </c>
      <c r="E1484" s="281" t="str">
        <f>INDEX(ТабЛЭП[],MATCH(ТабТП[Код ПС]&amp;TRIM(G1484),ТабЛЭП[Ключ],0),7)</f>
        <v>Y00045</v>
      </c>
      <c r="F1484" s="8" t="str">
        <f>INDEX(ТабЛЭП[],MATCH(ТабТП[Код ПС]&amp;TRIM(G1484),ТабЛЭП[Ключ],0),1)</f>
        <v>393-011-061</v>
      </c>
      <c r="G1484" s="303" t="s">
        <v>207</v>
      </c>
      <c r="H1484" s="57" t="str">
        <f>INDEX(ТабПС[],MATCH(I1484,Подстанции,0),1)</f>
        <v>393-011</v>
      </c>
      <c r="I1484" s="447" t="s">
        <v>155</v>
      </c>
      <c r="J1484" s="328"/>
      <c r="K1484" s="328"/>
      <c r="M1484" s="328"/>
      <c r="N1484" s="328"/>
      <c r="O1484" s="328"/>
      <c r="P1484" s="328"/>
      <c r="Q1484" s="328"/>
      <c r="R1484" s="328"/>
      <c r="T1484" s="328"/>
      <c r="U1484" s="328"/>
      <c r="V1484" s="328"/>
      <c r="W1484" s="328"/>
      <c r="X1484" s="328"/>
      <c r="Y1484" s="328"/>
      <c r="Z1484" s="328"/>
      <c r="AA1484" s="328"/>
      <c r="AC1484" s="328"/>
      <c r="AH1484" s="322"/>
      <c r="AJ1484" s="330" t="s">
        <v>139</v>
      </c>
      <c r="AK1484" s="328"/>
      <c r="AL1484" s="328"/>
      <c r="AM1484" s="210"/>
      <c r="AN1484" s="263"/>
      <c r="AO1484" s="263"/>
      <c r="AP1484" s="263"/>
      <c r="AQ1484" s="323"/>
      <c r="AR1484" s="323"/>
      <c r="AS1484" s="323"/>
      <c r="AT1484" s="323"/>
      <c r="AU1484" s="323"/>
      <c r="AV1484" s="323"/>
      <c r="AW1484" s="323"/>
      <c r="AX1484" s="323"/>
      <c r="AY1484" s="323"/>
      <c r="AZ1484" s="323"/>
    </row>
    <row r="1485" spans="1:52" s="61" customFormat="1" ht="15.75" hidden="1" customHeight="1" x14ac:dyDescent="0.25">
      <c r="A1485" s="281" t="str">
        <f>CONCATENATE(F1485,"-",C1485)</f>
        <v>393-011-061-01128</v>
      </c>
      <c r="B1485" s="261" t="str">
        <f>ТабТП[[#This Row],[Код ВЛ]]&amp;TRIM(ТабТП[[#This Row],[Наименование ТП]])</f>
        <v>393-011-061ТП 69-05 Мамоново</v>
      </c>
      <c r="C1485" s="281" t="s">
        <v>1284</v>
      </c>
      <c r="D1485" s="196" t="s">
        <v>4172</v>
      </c>
      <c r="E1485" s="281" t="str">
        <f>INDEX(ТабЛЭП[],MATCH(ТабТП[Код ПС]&amp;TRIM(G1485),ТабЛЭП[Ключ],0),7)</f>
        <v>Y00045</v>
      </c>
      <c r="F1485" s="278" t="str">
        <f>INDEX(ТабЛЭП[],MATCH(ТабТП[Код ПС]&amp;TRIM(G1485),ТабЛЭП[Ключ],0),1)</f>
        <v>393-011-061</v>
      </c>
      <c r="G1485" s="303" t="s">
        <v>207</v>
      </c>
      <c r="H1485" s="280" t="str">
        <f>INDEX(ТабПС[],MATCH(I1485,Подстанции,0),1)</f>
        <v>393-011</v>
      </c>
      <c r="I1485" s="447" t="s">
        <v>155</v>
      </c>
      <c r="J1485" s="328"/>
      <c r="K1485" s="328"/>
      <c r="L1485" s="328"/>
      <c r="M1485" s="328"/>
      <c r="N1485" s="328"/>
      <c r="O1485" s="328"/>
      <c r="P1485" s="328"/>
      <c r="Q1485" s="328"/>
      <c r="R1485" s="328"/>
      <c r="S1485" s="328"/>
      <c r="T1485" s="328"/>
      <c r="U1485" s="328"/>
      <c r="V1485" s="328"/>
      <c r="W1485" s="328"/>
      <c r="X1485" s="328"/>
      <c r="Y1485" s="328"/>
      <c r="Z1485" s="328"/>
      <c r="AA1485" s="328"/>
      <c r="AB1485" s="328"/>
      <c r="AC1485" s="328"/>
      <c r="AD1485" s="328"/>
      <c r="AE1485" s="328"/>
      <c r="AF1485" s="328"/>
      <c r="AG1485" s="328"/>
      <c r="AH1485" s="322"/>
      <c r="AI1485" s="328"/>
      <c r="AJ1485" s="420" t="s">
        <v>139</v>
      </c>
      <c r="AK1485" s="328"/>
      <c r="AL1485" s="328"/>
      <c r="AM1485" s="210"/>
      <c r="AN1485" s="263"/>
      <c r="AO1485" s="263"/>
      <c r="AP1485" s="263"/>
      <c r="AQ1485" s="323"/>
      <c r="AR1485" s="323"/>
      <c r="AS1485" s="323"/>
      <c r="AT1485" s="323"/>
      <c r="AU1485" s="323"/>
      <c r="AV1485" s="323"/>
      <c r="AW1485" s="323"/>
      <c r="AX1485" s="323"/>
      <c r="AY1485" s="323"/>
      <c r="AZ1485" s="323"/>
    </row>
    <row r="1486" spans="1:52" s="61" customFormat="1" ht="15.75" hidden="1" customHeight="1" x14ac:dyDescent="0.25">
      <c r="A1486" s="281" t="str">
        <f>CONCATENATE(F1486,"-",C1486)</f>
        <v>393-011-062-01129</v>
      </c>
      <c r="B1486" s="261" t="str">
        <f>ТабТП[[#This Row],[Код ВЛ]]&amp;TRIM(ТабТП[[#This Row],[Наименование ТП]])</f>
        <v>393-011-062ТП 70-01 Т-1 Мамоново МУП ПЖКХ н/щ аб</v>
      </c>
      <c r="C1486" s="281" t="s">
        <v>1285</v>
      </c>
      <c r="D1486" s="196" t="s">
        <v>4173</v>
      </c>
      <c r="E1486" s="281" t="str">
        <f>INDEX(ТабЛЭП[],MATCH(ТабТП[Код ПС]&amp;TRIM(G1486),ТабЛЭП[Ключ],0),7)</f>
        <v>Y00046</v>
      </c>
      <c r="F1486" s="278" t="str">
        <f>INDEX(ТабЛЭП[],MATCH(ТабТП[Код ПС]&amp;TRIM(G1486),ТабЛЭП[Ключ],0),1)</f>
        <v>393-011-062</v>
      </c>
      <c r="G1486" s="413" t="s">
        <v>208</v>
      </c>
      <c r="H1486" s="280" t="str">
        <f>INDEX(ТабПС[],MATCH(I1486,Подстанции,0),1)</f>
        <v>393-011</v>
      </c>
      <c r="I1486" s="203" t="s">
        <v>155</v>
      </c>
      <c r="J1486" s="420" t="s">
        <v>3025</v>
      </c>
      <c r="K1486" s="420"/>
      <c r="L1486" s="328"/>
      <c r="M1486" s="420"/>
      <c r="N1486" s="420" t="s">
        <v>2256</v>
      </c>
      <c r="O1486" s="420"/>
      <c r="P1486" s="420"/>
      <c r="Q1486" s="420"/>
      <c r="R1486" s="420"/>
      <c r="S1486" s="328"/>
      <c r="T1486" s="420" t="s">
        <v>2253</v>
      </c>
      <c r="U1486" s="420" t="s">
        <v>2262</v>
      </c>
      <c r="V1486" s="420">
        <v>600</v>
      </c>
      <c r="W1486" s="420" t="s">
        <v>2292</v>
      </c>
      <c r="X1486" s="420" t="s">
        <v>2295</v>
      </c>
      <c r="Y1486" s="420" t="s">
        <v>2214</v>
      </c>
      <c r="Z1486" s="420" t="s">
        <v>5213</v>
      </c>
      <c r="AA1486" s="420" t="s">
        <v>5227</v>
      </c>
      <c r="AB1486" s="328"/>
      <c r="AC1486" s="420" t="s">
        <v>5228</v>
      </c>
      <c r="AD1486" s="328"/>
      <c r="AE1486" s="328"/>
      <c r="AF1486" s="328"/>
      <c r="AG1486" s="328"/>
      <c r="AH1486" s="419" t="s">
        <v>5229</v>
      </c>
      <c r="AI1486" s="328"/>
      <c r="AJ1486" s="420" t="s">
        <v>139</v>
      </c>
      <c r="AK1486" s="260"/>
      <c r="AL1486" s="260"/>
      <c r="AM1486" s="422" t="s">
        <v>5221</v>
      </c>
      <c r="AN1486" s="421" t="s">
        <v>5222</v>
      </c>
      <c r="AO1486" s="318"/>
      <c r="AP1486" s="421"/>
      <c r="AQ1486" s="332"/>
      <c r="AR1486" s="332"/>
      <c r="AS1486" s="332"/>
      <c r="AT1486" s="332"/>
      <c r="AU1486" s="332"/>
      <c r="AV1486" s="332"/>
      <c r="AW1486" s="332"/>
      <c r="AX1486" s="332"/>
      <c r="AY1486" s="332"/>
      <c r="AZ1486" s="332"/>
    </row>
    <row r="1487" spans="1:52" s="61" customFormat="1" ht="15.75" hidden="1" customHeight="1" x14ac:dyDescent="0.25">
      <c r="A1487" s="281" t="str">
        <f>CONCATENATE(F1487,"-",C1487)</f>
        <v>393-011-062-01130</v>
      </c>
      <c r="B1487" s="261" t="str">
        <f>ТабТП[[#This Row],[Код ВЛ]]&amp;TRIM(ТабТП[[#This Row],[Наименование ТП]])</f>
        <v>393-011-062ТП 70-02 Мамоново</v>
      </c>
      <c r="C1487" s="281" t="s">
        <v>1286</v>
      </c>
      <c r="D1487" s="196" t="s">
        <v>4174</v>
      </c>
      <c r="E1487" s="281" t="str">
        <f>INDEX(ТабЛЭП[],MATCH(ТабТП[Код ПС]&amp;TRIM(G1487),ТабЛЭП[Ключ],0),7)</f>
        <v>Y00046</v>
      </c>
      <c r="F1487" s="278" t="str">
        <f>INDEX(ТабЛЭП[],MATCH(ТабТП[Код ПС]&amp;TRIM(G1487),ТабЛЭП[Ключ],0),1)</f>
        <v>393-011-062</v>
      </c>
      <c r="G1487" s="413" t="s">
        <v>208</v>
      </c>
      <c r="H1487" s="280" t="str">
        <f>INDEX(ТабПС[],MATCH(I1487,Подстанции,0),1)</f>
        <v>393-011</v>
      </c>
      <c r="I1487" s="203" t="s">
        <v>155</v>
      </c>
      <c r="J1487" s="420" t="s">
        <v>2341</v>
      </c>
      <c r="K1487" s="420"/>
      <c r="L1487" s="328"/>
      <c r="M1487" s="420"/>
      <c r="N1487" s="420" t="s">
        <v>2247</v>
      </c>
      <c r="O1487" s="420"/>
      <c r="P1487" s="420"/>
      <c r="Q1487" s="420"/>
      <c r="R1487" s="420"/>
      <c r="S1487" s="328"/>
      <c r="T1487" s="420" t="s">
        <v>2253</v>
      </c>
      <c r="U1487" s="420" t="s">
        <v>2262</v>
      </c>
      <c r="V1487" s="420">
        <v>300</v>
      </c>
      <c r="W1487" s="420" t="s">
        <v>2292</v>
      </c>
      <c r="X1487" s="420" t="s">
        <v>2295</v>
      </c>
      <c r="Y1487" s="420" t="s">
        <v>2218</v>
      </c>
      <c r="Z1487" s="420" t="s">
        <v>5213</v>
      </c>
      <c r="AA1487" s="420" t="s">
        <v>5230</v>
      </c>
      <c r="AB1487" s="328"/>
      <c r="AC1487" s="420" t="s">
        <v>2218</v>
      </c>
      <c r="AD1487" s="328"/>
      <c r="AE1487" s="328"/>
      <c r="AF1487" s="328"/>
      <c r="AG1487" s="328"/>
      <c r="AH1487" s="419" t="s">
        <v>0</v>
      </c>
      <c r="AI1487" s="328"/>
      <c r="AJ1487" s="420" t="s">
        <v>139</v>
      </c>
      <c r="AK1487" s="260"/>
      <c r="AL1487" s="260"/>
      <c r="AM1487" s="422" t="s">
        <v>5231</v>
      </c>
      <c r="AN1487" s="421" t="s">
        <v>5204</v>
      </c>
      <c r="AO1487" s="318" t="s">
        <v>5232</v>
      </c>
      <c r="AP1487" s="335">
        <v>42429</v>
      </c>
      <c r="AQ1487" s="332" t="s">
        <v>2300</v>
      </c>
      <c r="AR1487" s="332">
        <v>4</v>
      </c>
      <c r="AS1487" s="332" t="s">
        <v>2306</v>
      </c>
      <c r="AT1487" s="332" t="s">
        <v>5233</v>
      </c>
      <c r="AU1487" s="332" t="s">
        <v>5234</v>
      </c>
      <c r="AV1487" s="333">
        <v>42811</v>
      </c>
      <c r="AW1487" s="332" t="s">
        <v>5235</v>
      </c>
      <c r="AX1487" s="316" t="s">
        <v>5236</v>
      </c>
      <c r="AY1487" s="316" t="s">
        <v>5237</v>
      </c>
      <c r="AZ1487" s="316" t="s">
        <v>5238</v>
      </c>
    </row>
    <row r="1488" spans="1:52" s="61" customFormat="1" ht="15.75" hidden="1" customHeight="1" x14ac:dyDescent="0.25">
      <c r="A1488" s="281" t="str">
        <f>CONCATENATE(F1488,"-",C1488)</f>
        <v>393-011-062-01131</v>
      </c>
      <c r="B1488" s="261" t="str">
        <f>ТабТП[[#This Row],[Код ВЛ]]&amp;TRIM(ТабТП[[#This Row],[Наименование ТП]])</f>
        <v>393-011-062ТП 70-03 Мамоново ж/д аб (сущ АСКУЭ)</v>
      </c>
      <c r="C1488" s="281" t="s">
        <v>1287</v>
      </c>
      <c r="D1488" s="259" t="s">
        <v>4175</v>
      </c>
      <c r="E1488" s="281" t="str">
        <f>INDEX(ТабЛЭП[],MATCH(ТабТП[Код ПС]&amp;TRIM(G1488),ТабЛЭП[Ключ],0),7)</f>
        <v>Y00046</v>
      </c>
      <c r="F1488" s="278" t="str">
        <f>INDEX(ТабЛЭП[],MATCH(ТабТП[Код ПС]&amp;TRIM(G1488),ТабЛЭП[Ключ],0),1)</f>
        <v>393-011-062</v>
      </c>
      <c r="G1488" s="413" t="s">
        <v>208</v>
      </c>
      <c r="H1488" s="280" t="str">
        <f>INDEX(ТабПС[],MATCH(I1488,Подстанции,0),1)</f>
        <v>393-011</v>
      </c>
      <c r="I1488" s="203" t="s">
        <v>155</v>
      </c>
      <c r="J1488" s="420"/>
      <c r="K1488" s="420"/>
      <c r="L1488" s="328"/>
      <c r="M1488" s="420"/>
      <c r="N1488" s="420"/>
      <c r="O1488" s="420"/>
      <c r="P1488" s="420"/>
      <c r="Q1488" s="420"/>
      <c r="R1488" s="420"/>
      <c r="S1488" s="328"/>
      <c r="T1488" s="420"/>
      <c r="U1488" s="420"/>
      <c r="V1488" s="420"/>
      <c r="W1488" s="420"/>
      <c r="X1488" s="420"/>
      <c r="Y1488" s="420"/>
      <c r="Z1488" s="420"/>
      <c r="AA1488" s="420"/>
      <c r="AB1488" s="328"/>
      <c r="AC1488" s="420"/>
      <c r="AD1488" s="328"/>
      <c r="AE1488" s="328"/>
      <c r="AF1488" s="328"/>
      <c r="AG1488" s="328"/>
      <c r="AH1488" s="419"/>
      <c r="AI1488" s="328"/>
      <c r="AJ1488" s="420" t="s">
        <v>139</v>
      </c>
      <c r="AK1488" s="328"/>
      <c r="AL1488" s="328"/>
      <c r="AM1488" s="422" t="s">
        <v>5221</v>
      </c>
      <c r="AN1488" s="421" t="s">
        <v>5222</v>
      </c>
      <c r="AO1488" s="318"/>
      <c r="AP1488" s="421"/>
      <c r="AQ1488" s="332"/>
      <c r="AR1488" s="332"/>
      <c r="AS1488" s="332"/>
      <c r="AT1488" s="332"/>
      <c r="AU1488" s="332"/>
      <c r="AV1488" s="332"/>
      <c r="AW1488" s="332"/>
      <c r="AX1488" s="332"/>
      <c r="AY1488" s="332"/>
      <c r="AZ1488" s="332"/>
    </row>
    <row r="1489" spans="1:52" s="61" customFormat="1" ht="15.75" hidden="1" customHeight="1" x14ac:dyDescent="0.25">
      <c r="A1489" s="281" t="str">
        <f>CONCATENATE(F1489,"-",C1489)</f>
        <v>393-011-062-01132</v>
      </c>
      <c r="B1489" s="261" t="str">
        <f>ТабТП[[#This Row],[Код ВЛ]]&amp;TRIM(ТабТП[[#This Row],[Наименование ТП]])</f>
        <v>393-011-062ТП 70-04 Мамоново ж/д аб (сущ АСКУЭ)</v>
      </c>
      <c r="C1489" s="281" t="s">
        <v>1288</v>
      </c>
      <c r="D1489" s="259" t="s">
        <v>4176</v>
      </c>
      <c r="E1489" s="281" t="str">
        <f>INDEX(ТабЛЭП[],MATCH(ТабТП[Код ПС]&amp;TRIM(G1489),ТабЛЭП[Ключ],0),7)</f>
        <v>Y00046</v>
      </c>
      <c r="F1489" s="278" t="str">
        <f>INDEX(ТабЛЭП[],MATCH(ТабТП[Код ПС]&amp;TRIM(G1489),ТабЛЭП[Ключ],0),1)</f>
        <v>393-011-062</v>
      </c>
      <c r="G1489" s="413" t="s">
        <v>208</v>
      </c>
      <c r="H1489" s="280" t="str">
        <f>INDEX(ТабПС[],MATCH(I1489,Подстанции,0),1)</f>
        <v>393-011</v>
      </c>
      <c r="I1489" s="203" t="s">
        <v>155</v>
      </c>
      <c r="J1489" s="420"/>
      <c r="K1489" s="420"/>
      <c r="L1489" s="328"/>
      <c r="M1489" s="420"/>
      <c r="N1489" s="420"/>
      <c r="O1489" s="420"/>
      <c r="P1489" s="420"/>
      <c r="Q1489" s="420"/>
      <c r="R1489" s="420"/>
      <c r="S1489" s="328"/>
      <c r="T1489" s="420"/>
      <c r="U1489" s="420"/>
      <c r="V1489" s="420"/>
      <c r="W1489" s="420"/>
      <c r="X1489" s="420"/>
      <c r="Y1489" s="420"/>
      <c r="Z1489" s="420"/>
      <c r="AA1489" s="420"/>
      <c r="AB1489" s="328"/>
      <c r="AC1489" s="420"/>
      <c r="AD1489" s="328"/>
      <c r="AE1489" s="328"/>
      <c r="AF1489" s="328"/>
      <c r="AG1489" s="328"/>
      <c r="AH1489" s="419"/>
      <c r="AI1489" s="328"/>
      <c r="AJ1489" s="420" t="s">
        <v>139</v>
      </c>
      <c r="AK1489" s="328"/>
      <c r="AL1489" s="328"/>
      <c r="AM1489" s="422" t="s">
        <v>5221</v>
      </c>
      <c r="AN1489" s="421" t="s">
        <v>5222</v>
      </c>
      <c r="AO1489" s="318"/>
      <c r="AP1489" s="421"/>
      <c r="AQ1489" s="332"/>
      <c r="AR1489" s="332"/>
      <c r="AS1489" s="332"/>
      <c r="AT1489" s="332"/>
      <c r="AU1489" s="332"/>
      <c r="AV1489" s="332"/>
      <c r="AW1489" s="332"/>
      <c r="AX1489" s="332"/>
      <c r="AY1489" s="332"/>
      <c r="AZ1489" s="332"/>
    </row>
    <row r="1490" spans="1:52" s="61" customFormat="1" ht="15.75" hidden="1" customHeight="1" x14ac:dyDescent="0.25">
      <c r="A1490" s="281" t="str">
        <f>CONCATENATE(F1490,"-",C1490)</f>
        <v>393-011-062-01133</v>
      </c>
      <c r="B1490" s="261" t="str">
        <f>ТабТП[[#This Row],[Код ВЛ]]&amp;TRIM(ТабТП[[#This Row],[Наименование ТП]])</f>
        <v>393-011-062ТП 70-05 Мамоново ж/д (сущ АСКУЭ)</v>
      </c>
      <c r="C1490" s="281" t="s">
        <v>1289</v>
      </c>
      <c r="D1490" s="259" t="s">
        <v>4177</v>
      </c>
      <c r="E1490" s="281" t="str">
        <f>INDEX(ТабЛЭП[],MATCH(ТабТП[Код ПС]&amp;TRIM(G1490),ТабЛЭП[Ключ],0),7)</f>
        <v>Y00046</v>
      </c>
      <c r="F1490" s="278" t="str">
        <f>INDEX(ТабЛЭП[],MATCH(ТабТП[Код ПС]&amp;TRIM(G1490),ТабЛЭП[Ключ],0),1)</f>
        <v>393-011-062</v>
      </c>
      <c r="G1490" s="413" t="s">
        <v>208</v>
      </c>
      <c r="H1490" s="280" t="str">
        <f>INDEX(ТабПС[],MATCH(I1490,Подстанции,0),1)</f>
        <v>393-011</v>
      </c>
      <c r="I1490" s="203" t="s">
        <v>155</v>
      </c>
      <c r="J1490" s="420"/>
      <c r="K1490" s="420"/>
      <c r="L1490" s="328"/>
      <c r="M1490" s="420"/>
      <c r="N1490" s="420"/>
      <c r="O1490" s="420"/>
      <c r="P1490" s="420"/>
      <c r="Q1490" s="420"/>
      <c r="R1490" s="420"/>
      <c r="S1490" s="328"/>
      <c r="T1490" s="420"/>
      <c r="U1490" s="420"/>
      <c r="V1490" s="420"/>
      <c r="W1490" s="420"/>
      <c r="X1490" s="420"/>
      <c r="Y1490" s="420"/>
      <c r="Z1490" s="420"/>
      <c r="AA1490" s="420"/>
      <c r="AB1490" s="328"/>
      <c r="AC1490" s="420"/>
      <c r="AD1490" s="328"/>
      <c r="AE1490" s="328"/>
      <c r="AF1490" s="328"/>
      <c r="AG1490" s="328"/>
      <c r="AH1490" s="419"/>
      <c r="AI1490" s="328"/>
      <c r="AJ1490" s="420" t="s">
        <v>139</v>
      </c>
      <c r="AK1490" s="328"/>
      <c r="AL1490" s="328"/>
      <c r="AM1490" s="422" t="s">
        <v>5221</v>
      </c>
      <c r="AN1490" s="421" t="s">
        <v>5222</v>
      </c>
      <c r="AO1490" s="318"/>
      <c r="AP1490" s="421"/>
      <c r="AQ1490" s="332"/>
      <c r="AR1490" s="332"/>
      <c r="AS1490" s="332"/>
      <c r="AT1490" s="332"/>
      <c r="AU1490" s="332"/>
      <c r="AV1490" s="332"/>
      <c r="AW1490" s="332"/>
      <c r="AX1490" s="332"/>
      <c r="AY1490" s="332"/>
      <c r="AZ1490" s="332"/>
    </row>
    <row r="1491" spans="1:52" s="61" customFormat="1" ht="15.75" hidden="1" customHeight="1" x14ac:dyDescent="0.25">
      <c r="A1491" s="281" t="str">
        <f>CONCATENATE(F1491,"-",C1491)</f>
        <v>393-011-062-01134</v>
      </c>
      <c r="B1491" s="261" t="str">
        <f>ТабТП[[#This Row],[Код ВЛ]]&amp;TRIM(ТабТП[[#This Row],[Наименование ТП]])</f>
        <v>393-011-062ТП 70-06 Мамоново ж/д аб (сущ АСКУЭ)</v>
      </c>
      <c r="C1491" s="281" t="s">
        <v>1290</v>
      </c>
      <c r="D1491" s="259" t="s">
        <v>4178</v>
      </c>
      <c r="E1491" s="281" t="str">
        <f>INDEX(ТабЛЭП[],MATCH(ТабТП[Код ПС]&amp;TRIM(G1491),ТабЛЭП[Ключ],0),7)</f>
        <v>Y00046</v>
      </c>
      <c r="F1491" s="278" t="str">
        <f>INDEX(ТабЛЭП[],MATCH(ТабТП[Код ПС]&amp;TRIM(G1491),ТабЛЭП[Ключ],0),1)</f>
        <v>393-011-062</v>
      </c>
      <c r="G1491" s="413" t="s">
        <v>208</v>
      </c>
      <c r="H1491" s="280" t="str">
        <f>INDEX(ТабПС[],MATCH(I1491,Подстанции,0),1)</f>
        <v>393-011</v>
      </c>
      <c r="I1491" s="203" t="s">
        <v>155</v>
      </c>
      <c r="J1491" s="420"/>
      <c r="K1491" s="420"/>
      <c r="L1491" s="328"/>
      <c r="M1491" s="420"/>
      <c r="N1491" s="420"/>
      <c r="O1491" s="420"/>
      <c r="P1491" s="420"/>
      <c r="Q1491" s="420"/>
      <c r="R1491" s="420"/>
      <c r="S1491" s="328"/>
      <c r="T1491" s="420"/>
      <c r="U1491" s="420"/>
      <c r="V1491" s="420"/>
      <c r="W1491" s="420"/>
      <c r="X1491" s="420"/>
      <c r="Y1491" s="420"/>
      <c r="Z1491" s="420"/>
      <c r="AA1491" s="420"/>
      <c r="AB1491" s="328"/>
      <c r="AC1491" s="420"/>
      <c r="AD1491" s="328"/>
      <c r="AE1491" s="328"/>
      <c r="AF1491" s="328"/>
      <c r="AG1491" s="328"/>
      <c r="AH1491" s="419"/>
      <c r="AI1491" s="328"/>
      <c r="AJ1491" s="420" t="s">
        <v>139</v>
      </c>
      <c r="AK1491" s="328"/>
      <c r="AL1491" s="328"/>
      <c r="AM1491" s="422" t="s">
        <v>5221</v>
      </c>
      <c r="AN1491" s="421" t="s">
        <v>5222</v>
      </c>
      <c r="AO1491" s="318"/>
      <c r="AP1491" s="421"/>
      <c r="AQ1491" s="332"/>
      <c r="AR1491" s="332"/>
      <c r="AS1491" s="332"/>
      <c r="AT1491" s="332"/>
      <c r="AU1491" s="332"/>
      <c r="AV1491" s="332"/>
      <c r="AW1491" s="332"/>
      <c r="AX1491" s="332"/>
      <c r="AY1491" s="332"/>
      <c r="AZ1491" s="332"/>
    </row>
    <row r="1492" spans="1:52" s="61" customFormat="1" ht="15.75" hidden="1" customHeight="1" x14ac:dyDescent="0.25">
      <c r="A1492" s="281" t="str">
        <f>CONCATENATE(F1492,"-",C1492)</f>
        <v>393-011-062-01135</v>
      </c>
      <c r="B1492" s="261" t="str">
        <f>ТабТП[[#This Row],[Код ВЛ]]&amp;TRIM(ТабТП[[#This Row],[Наименование ТП]])</f>
        <v>393-011-062ТП 70-08 Мамоново Станулевич аб (сущ АСКУЭ)</v>
      </c>
      <c r="C1492" s="281" t="s">
        <v>1291</v>
      </c>
      <c r="D1492" s="259" t="s">
        <v>4179</v>
      </c>
      <c r="E1492" s="281" t="str">
        <f>INDEX(ТабЛЭП[],MATCH(ТабТП[Код ПС]&amp;TRIM(G1492),ТабЛЭП[Ключ],0),7)</f>
        <v>Y00046</v>
      </c>
      <c r="F1492" s="278" t="str">
        <f>INDEX(ТабЛЭП[],MATCH(ТабТП[Код ПС]&amp;TRIM(G1492),ТабЛЭП[Ключ],0),1)</f>
        <v>393-011-062</v>
      </c>
      <c r="G1492" s="413" t="s">
        <v>208</v>
      </c>
      <c r="H1492" s="280" t="str">
        <f>INDEX(ТабПС[],MATCH(I1492,Подстанции,0),1)</f>
        <v>393-011</v>
      </c>
      <c r="I1492" s="203" t="s">
        <v>155</v>
      </c>
      <c r="J1492" s="420"/>
      <c r="K1492" s="420"/>
      <c r="L1492" s="328"/>
      <c r="M1492" s="420"/>
      <c r="N1492" s="420"/>
      <c r="O1492" s="420"/>
      <c r="P1492" s="420"/>
      <c r="Q1492" s="420"/>
      <c r="R1492" s="420"/>
      <c r="S1492" s="328"/>
      <c r="T1492" s="420"/>
      <c r="U1492" s="420"/>
      <c r="V1492" s="420"/>
      <c r="W1492" s="420"/>
      <c r="X1492" s="420"/>
      <c r="Y1492" s="420"/>
      <c r="Z1492" s="420"/>
      <c r="AA1492" s="420"/>
      <c r="AB1492" s="328"/>
      <c r="AC1492" s="420"/>
      <c r="AD1492" s="328"/>
      <c r="AE1492" s="328"/>
      <c r="AF1492" s="328"/>
      <c r="AG1492" s="328"/>
      <c r="AH1492" s="419"/>
      <c r="AI1492" s="328"/>
      <c r="AJ1492" s="420" t="s">
        <v>139</v>
      </c>
      <c r="AK1492" s="328"/>
      <c r="AL1492" s="328"/>
      <c r="AM1492" s="422" t="s">
        <v>5221</v>
      </c>
      <c r="AN1492" s="421" t="s">
        <v>5222</v>
      </c>
      <c r="AO1492" s="318"/>
      <c r="AP1492" s="421"/>
      <c r="AQ1492" s="332"/>
      <c r="AR1492" s="332"/>
      <c r="AS1492" s="332"/>
      <c r="AT1492" s="332"/>
      <c r="AU1492" s="332"/>
      <c r="AV1492" s="332"/>
      <c r="AW1492" s="332"/>
      <c r="AX1492" s="332"/>
      <c r="AY1492" s="332"/>
      <c r="AZ1492" s="332"/>
    </row>
    <row r="1493" spans="1:52" s="61" customFormat="1" ht="15.75" hidden="1" customHeight="1" x14ac:dyDescent="0.25">
      <c r="A1493" s="176" t="str">
        <f>CONCATENATE(F1493,"-",C1493)</f>
        <v>393-011-062-02200</v>
      </c>
      <c r="B1493" s="491" t="str">
        <f>ТабТП[[#This Row],[Код ВЛ]]&amp;TRIM(ТабТП[[#This Row],[Наименование ТП]])</f>
        <v>393-011-062ТП 70-01 Т-2 Мамоново МУП ПЖКХ н/щ аб</v>
      </c>
      <c r="C1493" s="284" t="s">
        <v>2950</v>
      </c>
      <c r="D1493" s="499" t="s">
        <v>4180</v>
      </c>
      <c r="E1493" s="177" t="str">
        <f>INDEX(ТабЛЭП[],MATCH(ТабТП[Код ПС]&amp;TRIM(G1493),ТабЛЭП[Ключ],0),7)</f>
        <v>Y00046</v>
      </c>
      <c r="F1493" s="178" t="str">
        <f>INDEX(ТабЛЭП[],MATCH(ТабТП[Код ПС]&amp;TRIM(G1493),ТабЛЭП[Ключ],0),1)</f>
        <v>393-011-062</v>
      </c>
      <c r="G1493" s="290" t="s">
        <v>208</v>
      </c>
      <c r="H1493" s="179" t="str">
        <f>INDEX(ТабПС[],MATCH(I1493,Подстанции,0),1)</f>
        <v>393-011</v>
      </c>
      <c r="I1493" s="447" t="s">
        <v>155</v>
      </c>
      <c r="J1493" s="420" t="s">
        <v>3025</v>
      </c>
      <c r="K1493" s="420"/>
      <c r="L1493" s="328"/>
      <c r="M1493" s="420"/>
      <c r="N1493" s="420" t="s">
        <v>2256</v>
      </c>
      <c r="O1493" s="420"/>
      <c r="P1493" s="420"/>
      <c r="Q1493" s="420"/>
      <c r="R1493" s="420"/>
      <c r="S1493" s="328"/>
      <c r="T1493" s="420" t="s">
        <v>2253</v>
      </c>
      <c r="U1493" s="420" t="s">
        <v>2262</v>
      </c>
      <c r="V1493" s="420">
        <v>600</v>
      </c>
      <c r="W1493" s="420" t="s">
        <v>2292</v>
      </c>
      <c r="X1493" s="420" t="s">
        <v>2295</v>
      </c>
      <c r="Y1493" s="420" t="s">
        <v>2214</v>
      </c>
      <c r="Z1493" s="420" t="s">
        <v>5213</v>
      </c>
      <c r="AA1493" s="420" t="s">
        <v>5227</v>
      </c>
      <c r="AB1493" s="328"/>
      <c r="AC1493" s="420" t="s">
        <v>5228</v>
      </c>
      <c r="AD1493" s="328"/>
      <c r="AE1493" s="328"/>
      <c r="AF1493" s="328"/>
      <c r="AG1493" s="328"/>
      <c r="AH1493" s="419" t="s">
        <v>5229</v>
      </c>
      <c r="AI1493" s="322"/>
      <c r="AJ1493" s="420" t="s">
        <v>139</v>
      </c>
      <c r="AK1493" s="260"/>
      <c r="AL1493" s="260"/>
      <c r="AM1493" s="422" t="s">
        <v>5221</v>
      </c>
      <c r="AN1493" s="421" t="s">
        <v>5222</v>
      </c>
      <c r="AO1493" s="318"/>
      <c r="AP1493" s="421"/>
      <c r="AQ1493" s="332"/>
      <c r="AR1493" s="332"/>
      <c r="AS1493" s="332"/>
      <c r="AT1493" s="332"/>
      <c r="AU1493" s="332"/>
      <c r="AV1493" s="332"/>
      <c r="AW1493" s="332"/>
      <c r="AX1493" s="332"/>
      <c r="AY1493" s="332"/>
      <c r="AZ1493" s="332"/>
    </row>
    <row r="1494" spans="1:52" s="61" customFormat="1" ht="15.75" hidden="1" customHeight="1" x14ac:dyDescent="0.25">
      <c r="A1494" s="176" t="str">
        <f>CONCATENATE(F1494,"-",C1494)</f>
        <v>393-011-062-02201</v>
      </c>
      <c r="B1494" s="491" t="str">
        <f>ТабТП[[#This Row],[Код ВЛ]]&amp;TRIM(ТабТП[[#This Row],[Наименование ТП]])</f>
        <v>393-011-062ТП 70-07 Евророст Транзит</v>
      </c>
      <c r="C1494" s="284" t="s">
        <v>2951</v>
      </c>
      <c r="D1494" s="499" t="s">
        <v>4181</v>
      </c>
      <c r="E1494" s="177" t="str">
        <f>INDEX(ТабЛЭП[],MATCH(ТабТП[Код ПС]&amp;TRIM(G1494),ТабЛЭП[Ключ],0),7)</f>
        <v>Y00046</v>
      </c>
      <c r="F1494" s="178" t="str">
        <f>INDEX(ТабЛЭП[],MATCH(ТабТП[Код ПС]&amp;TRIM(G1494),ТабЛЭП[Ключ],0),1)</f>
        <v>393-011-062</v>
      </c>
      <c r="G1494" s="290" t="s">
        <v>208</v>
      </c>
      <c r="H1494" s="179" t="str">
        <f>INDEX(ТабПС[],MATCH(I1494,Подстанции,0),1)</f>
        <v>393-011</v>
      </c>
      <c r="I1494" s="447" t="s">
        <v>155</v>
      </c>
      <c r="J1494" s="420" t="s">
        <v>2340</v>
      </c>
      <c r="K1494" s="420"/>
      <c r="L1494" s="328"/>
      <c r="M1494" s="420"/>
      <c r="N1494" s="420" t="s">
        <v>2256</v>
      </c>
      <c r="O1494" s="420"/>
      <c r="P1494" s="420"/>
      <c r="Q1494" s="420"/>
      <c r="R1494" s="420"/>
      <c r="S1494" s="328"/>
      <c r="T1494" s="420" t="s">
        <v>2253</v>
      </c>
      <c r="U1494" s="420" t="s">
        <v>2262</v>
      </c>
      <c r="V1494" s="420">
        <v>200</v>
      </c>
      <c r="W1494" s="420" t="s">
        <v>2291</v>
      </c>
      <c r="X1494" s="420" t="s">
        <v>2295</v>
      </c>
      <c r="Y1494" s="420" t="s">
        <v>2214</v>
      </c>
      <c r="Z1494" s="420" t="s">
        <v>5213</v>
      </c>
      <c r="AA1494" s="420"/>
      <c r="AB1494" s="328"/>
      <c r="AC1494" s="420" t="s">
        <v>5239</v>
      </c>
      <c r="AD1494" s="328"/>
      <c r="AE1494" s="328"/>
      <c r="AF1494" s="328"/>
      <c r="AG1494" s="328"/>
      <c r="AH1494" s="419"/>
      <c r="AI1494" s="322"/>
      <c r="AJ1494" s="420" t="s">
        <v>139</v>
      </c>
      <c r="AK1494" s="260"/>
      <c r="AL1494" s="260"/>
      <c r="AM1494" s="422" t="s">
        <v>5221</v>
      </c>
      <c r="AN1494" s="421" t="s">
        <v>5222</v>
      </c>
      <c r="AO1494" s="318"/>
      <c r="AP1494" s="421"/>
      <c r="AQ1494" s="332"/>
      <c r="AR1494" s="332"/>
      <c r="AS1494" s="332"/>
      <c r="AT1494" s="332"/>
      <c r="AU1494" s="332"/>
      <c r="AV1494" s="332"/>
      <c r="AW1494" s="332"/>
      <c r="AX1494" s="332"/>
      <c r="AY1494" s="332"/>
      <c r="AZ1494" s="332"/>
    </row>
    <row r="1495" spans="1:52" s="61" customFormat="1" ht="15.75" hidden="1" customHeight="1" x14ac:dyDescent="0.25">
      <c r="A1495" s="281" t="str">
        <f>CONCATENATE(F1495,"-",C1495)</f>
        <v>393-011-063-01136</v>
      </c>
      <c r="B1495" s="261" t="str">
        <f>ТабТП[[#This Row],[Код ВЛ]]&amp;TRIM(ТабТП[[#This Row],[Наименование ТП]])</f>
        <v>393-011-063ТП 67-06 Мамоново</v>
      </c>
      <c r="C1495" s="281" t="s">
        <v>1292</v>
      </c>
      <c r="D1495" s="196" t="s">
        <v>4182</v>
      </c>
      <c r="E1495" s="281" t="str">
        <f>INDEX(ТабЛЭП[],MATCH(ТабТП[Код ПС]&amp;TRIM(G1495),ТабЛЭП[Ключ],0),7)</f>
        <v>Y00047</v>
      </c>
      <c r="F1495" s="278" t="str">
        <f>INDEX(ТабЛЭП[],MATCH(ТабТП[Код ПС]&amp;TRIM(G1495),ТабЛЭП[Ключ],0),1)</f>
        <v>393-011-063</v>
      </c>
      <c r="G1495" s="303" t="s">
        <v>209</v>
      </c>
      <c r="H1495" s="280" t="str">
        <f>INDEX(ТабПС[],MATCH(I1495,Подстанции,0),1)</f>
        <v>393-011</v>
      </c>
      <c r="I1495" s="447" t="s">
        <v>155</v>
      </c>
      <c r="J1495" s="328"/>
      <c r="K1495" s="328"/>
      <c r="L1495" s="328"/>
      <c r="M1495" s="328"/>
      <c r="N1495" s="328"/>
      <c r="O1495" s="328"/>
      <c r="P1495" s="328"/>
      <c r="Q1495" s="328"/>
      <c r="R1495" s="328"/>
      <c r="S1495" s="328"/>
      <c r="T1495" s="328"/>
      <c r="U1495" s="328"/>
      <c r="V1495" s="328"/>
      <c r="W1495" s="328"/>
      <c r="X1495" s="328"/>
      <c r="Y1495" s="328"/>
      <c r="Z1495" s="328"/>
      <c r="AA1495" s="328"/>
      <c r="AB1495" s="328"/>
      <c r="AC1495" s="328"/>
      <c r="AD1495" s="328"/>
      <c r="AE1495" s="328"/>
      <c r="AF1495" s="328"/>
      <c r="AG1495" s="328"/>
      <c r="AH1495" s="322"/>
      <c r="AI1495" s="328"/>
      <c r="AJ1495" s="420" t="s">
        <v>139</v>
      </c>
      <c r="AK1495" s="328"/>
      <c r="AL1495" s="328"/>
      <c r="AM1495" s="210"/>
      <c r="AN1495" s="263"/>
      <c r="AO1495" s="263"/>
      <c r="AP1495" s="263"/>
      <c r="AQ1495" s="323"/>
      <c r="AR1495" s="323"/>
      <c r="AS1495" s="323"/>
      <c r="AT1495" s="323"/>
      <c r="AU1495" s="323"/>
      <c r="AV1495" s="323"/>
      <c r="AW1495" s="323"/>
      <c r="AX1495" s="323"/>
      <c r="AY1495" s="323"/>
      <c r="AZ1495" s="323"/>
    </row>
    <row r="1496" spans="1:52" s="61" customFormat="1" ht="15.75" hidden="1" customHeight="1" x14ac:dyDescent="0.25">
      <c r="A1496" s="281" t="str">
        <f>CONCATENATE(F1496,"-",C1496)</f>
        <v>393-011-063-01137</v>
      </c>
      <c r="B1496" s="261" t="str">
        <f>ТабТП[[#This Row],[Код ВЛ]]&amp;TRIM(ТабТП[[#This Row],[Наименование ТП]])</f>
        <v>393-011-063ТП 71-01 Мамоново</v>
      </c>
      <c r="C1496" s="281" t="s">
        <v>1293</v>
      </c>
      <c r="D1496" s="196" t="s">
        <v>4183</v>
      </c>
      <c r="E1496" s="281" t="str">
        <f>INDEX(ТабЛЭП[],MATCH(ТабТП[Код ПС]&amp;TRIM(G1496),ТабЛЭП[Ключ],0),7)</f>
        <v>Y00047</v>
      </c>
      <c r="F1496" s="278" t="str">
        <f>INDEX(ТабЛЭП[],MATCH(ТабТП[Код ПС]&amp;TRIM(G1496),ТабЛЭП[Ключ],0),1)</f>
        <v>393-011-063</v>
      </c>
      <c r="G1496" s="303" t="s">
        <v>209</v>
      </c>
      <c r="H1496" s="280" t="str">
        <f>INDEX(ТабПС[],MATCH(I1496,Подстанции,0),1)</f>
        <v>393-011</v>
      </c>
      <c r="I1496" s="447" t="s">
        <v>155</v>
      </c>
      <c r="J1496" s="328"/>
      <c r="K1496" s="328"/>
      <c r="L1496" s="328"/>
      <c r="M1496" s="328"/>
      <c r="N1496" s="328"/>
      <c r="O1496" s="328"/>
      <c r="P1496" s="328"/>
      <c r="Q1496" s="328"/>
      <c r="R1496" s="328"/>
      <c r="S1496" s="328"/>
      <c r="T1496" s="328"/>
      <c r="U1496" s="328"/>
      <c r="V1496" s="328"/>
      <c r="W1496" s="328"/>
      <c r="X1496" s="328"/>
      <c r="Y1496" s="328"/>
      <c r="Z1496" s="328"/>
      <c r="AA1496" s="328"/>
      <c r="AB1496" s="328"/>
      <c r="AC1496" s="328"/>
      <c r="AD1496" s="328"/>
      <c r="AE1496" s="328"/>
      <c r="AF1496" s="328"/>
      <c r="AG1496" s="328"/>
      <c r="AH1496" s="322"/>
      <c r="AI1496" s="328"/>
      <c r="AJ1496" s="420" t="s">
        <v>139</v>
      </c>
      <c r="AK1496" s="328"/>
      <c r="AL1496" s="328"/>
      <c r="AM1496" s="210"/>
      <c r="AN1496" s="263"/>
      <c r="AO1496" s="263"/>
      <c r="AP1496" s="263"/>
      <c r="AQ1496" s="323"/>
      <c r="AR1496" s="323"/>
      <c r="AS1496" s="323"/>
      <c r="AT1496" s="323"/>
      <c r="AU1496" s="323"/>
      <c r="AV1496" s="323"/>
      <c r="AW1496" s="323"/>
      <c r="AX1496" s="323"/>
      <c r="AY1496" s="323"/>
      <c r="AZ1496" s="323"/>
    </row>
    <row r="1497" spans="1:52" s="61" customFormat="1" ht="15.75" hidden="1" customHeight="1" x14ac:dyDescent="0.25">
      <c r="A1497" s="281" t="str">
        <f>CONCATENATE(F1497,"-",C1497)</f>
        <v>393-011-063-01138</v>
      </c>
      <c r="B1497" s="261" t="str">
        <f>ТабТП[[#This Row],[Код ВЛ]]&amp;TRIM(ТабТП[[#This Row],[Наименование ТП]])</f>
        <v>393-011-063ТП 71-02 Вавилово</v>
      </c>
      <c r="C1497" s="281" t="s">
        <v>1294</v>
      </c>
      <c r="D1497" s="196" t="s">
        <v>4184</v>
      </c>
      <c r="E1497" s="281" t="str">
        <f>INDEX(ТабЛЭП[],MATCH(ТабТП[Код ПС]&amp;TRIM(G1497),ТабЛЭП[Ключ],0),7)</f>
        <v>Y00047</v>
      </c>
      <c r="F1497" s="8" t="str">
        <f>INDEX(ТабЛЭП[],MATCH(ТабТП[Код ПС]&amp;TRIM(G1497),ТабЛЭП[Ключ],0),1)</f>
        <v>393-011-063</v>
      </c>
      <c r="G1497" s="303" t="s">
        <v>209</v>
      </c>
      <c r="H1497" s="57" t="str">
        <f>INDEX(ТабПС[],MATCH(I1497,Подстанции,0),1)</f>
        <v>393-011</v>
      </c>
      <c r="I1497" s="58" t="s">
        <v>155</v>
      </c>
      <c r="J1497" s="328"/>
      <c r="V1497" s="328"/>
      <c r="AC1497" s="328"/>
      <c r="AH1497" s="62"/>
      <c r="AJ1497" s="330" t="s">
        <v>139</v>
      </c>
      <c r="AM1497" s="78"/>
      <c r="AN1497" s="79"/>
      <c r="AO1497" s="79"/>
      <c r="AP1497" s="79"/>
      <c r="AQ1497" s="76"/>
      <c r="AR1497" s="76"/>
      <c r="AS1497" s="76"/>
      <c r="AT1497" s="76"/>
      <c r="AU1497" s="76"/>
      <c r="AV1497" s="76"/>
      <c r="AW1497" s="76"/>
      <c r="AX1497" s="76"/>
      <c r="AY1497" s="76"/>
      <c r="AZ1497" s="76"/>
    </row>
    <row r="1498" spans="1:52" s="61" customFormat="1" ht="15.75" hidden="1" customHeight="1" x14ac:dyDescent="0.25">
      <c r="A1498" s="281" t="str">
        <f>CONCATENATE(F1498,"-",C1498)</f>
        <v>393-011-063-01139</v>
      </c>
      <c r="B1498" s="261" t="str">
        <f>ТабТП[[#This Row],[Код ВЛ]]&amp;TRIM(ТабТП[[#This Row],[Наименование ТП]])</f>
        <v>393-011-063ТП 71-04 Краснофлотское</v>
      </c>
      <c r="C1498" s="281" t="s">
        <v>1295</v>
      </c>
      <c r="D1498" s="196" t="s">
        <v>4185</v>
      </c>
      <c r="E1498" s="281" t="str">
        <f>INDEX(ТабЛЭП[],MATCH(ТабТП[Код ПС]&amp;TRIM(G1498),ТабЛЭП[Ключ],0),7)</f>
        <v>Y00047</v>
      </c>
      <c r="F1498" s="278" t="str">
        <f>INDEX(ТабЛЭП[],MATCH(ТабТП[Код ПС]&amp;TRIM(G1498),ТабЛЭП[Ключ],0),1)</f>
        <v>393-011-063</v>
      </c>
      <c r="G1498" s="303" t="s">
        <v>209</v>
      </c>
      <c r="H1498" s="280" t="str">
        <f>INDEX(ТабПС[],MATCH(I1498,Подстанции,0),1)</f>
        <v>393-011</v>
      </c>
      <c r="I1498" s="447" t="s">
        <v>155</v>
      </c>
      <c r="J1498" s="328"/>
      <c r="K1498" s="328"/>
      <c r="L1498" s="328"/>
      <c r="M1498" s="328"/>
      <c r="N1498" s="328"/>
      <c r="O1498" s="328"/>
      <c r="P1498" s="328"/>
      <c r="Q1498" s="328"/>
      <c r="R1498" s="328"/>
      <c r="S1498" s="328"/>
      <c r="T1498" s="328"/>
      <c r="U1498" s="328"/>
      <c r="V1498" s="328"/>
      <c r="W1498" s="328"/>
      <c r="X1498" s="328"/>
      <c r="Y1498" s="328"/>
      <c r="Z1498" s="328"/>
      <c r="AA1498" s="328"/>
      <c r="AB1498" s="328"/>
      <c r="AC1498" s="328"/>
      <c r="AD1498" s="328"/>
      <c r="AE1498" s="328"/>
      <c r="AF1498" s="328"/>
      <c r="AG1498" s="328"/>
      <c r="AH1498" s="322"/>
      <c r="AI1498" s="328"/>
      <c r="AJ1498" s="420" t="s">
        <v>139</v>
      </c>
      <c r="AK1498" s="328"/>
      <c r="AL1498" s="328"/>
      <c r="AM1498" s="210"/>
      <c r="AN1498" s="263"/>
      <c r="AO1498" s="263"/>
      <c r="AP1498" s="263"/>
      <c r="AQ1498" s="323"/>
      <c r="AR1498" s="323"/>
      <c r="AS1498" s="323"/>
      <c r="AT1498" s="323"/>
      <c r="AU1498" s="323"/>
      <c r="AV1498" s="323"/>
      <c r="AW1498" s="323"/>
      <c r="AX1498" s="323"/>
      <c r="AY1498" s="323"/>
      <c r="AZ1498" s="323"/>
    </row>
    <row r="1499" spans="1:52" s="61" customFormat="1" ht="15.75" hidden="1" customHeight="1" x14ac:dyDescent="0.25">
      <c r="A1499" s="281" t="str">
        <f>CONCATENATE(F1499,"-",C1499)</f>
        <v>393-011-063-01140</v>
      </c>
      <c r="B1499" s="261" t="str">
        <f>ТабТП[[#This Row],[Код ВЛ]]&amp;TRIM(ТабТП[[#This Row],[Наименование ТП]])</f>
        <v>393-011-063ТП 71-05 Мамоново</v>
      </c>
      <c r="C1499" s="281" t="s">
        <v>1296</v>
      </c>
      <c r="D1499" s="196" t="s">
        <v>4186</v>
      </c>
      <c r="E1499" s="281" t="str">
        <f>INDEX(ТабЛЭП[],MATCH(ТабТП[Код ПС]&amp;TRIM(G1499),ТабЛЭП[Ключ],0),7)</f>
        <v>Y00047</v>
      </c>
      <c r="F1499" s="278" t="str">
        <f>INDEX(ТабЛЭП[],MATCH(ТабТП[Код ПС]&amp;TRIM(G1499),ТабЛЭП[Ключ],0),1)</f>
        <v>393-011-063</v>
      </c>
      <c r="G1499" s="303" t="s">
        <v>209</v>
      </c>
      <c r="H1499" s="280" t="str">
        <f>INDEX(ТабПС[],MATCH(I1499,Подстанции,0),1)</f>
        <v>393-011</v>
      </c>
      <c r="I1499" s="447" t="s">
        <v>155</v>
      </c>
      <c r="J1499" s="328"/>
      <c r="K1499" s="328"/>
      <c r="L1499" s="328"/>
      <c r="M1499" s="328"/>
      <c r="N1499" s="328"/>
      <c r="O1499" s="328"/>
      <c r="P1499" s="328"/>
      <c r="Q1499" s="328"/>
      <c r="R1499" s="328"/>
      <c r="S1499" s="328"/>
      <c r="T1499" s="328"/>
      <c r="U1499" s="328"/>
      <c r="V1499" s="328"/>
      <c r="W1499" s="328"/>
      <c r="X1499" s="328"/>
      <c r="Y1499" s="328"/>
      <c r="Z1499" s="328"/>
      <c r="AA1499" s="328"/>
      <c r="AB1499" s="328"/>
      <c r="AC1499" s="328"/>
      <c r="AD1499" s="328"/>
      <c r="AE1499" s="328"/>
      <c r="AF1499" s="328"/>
      <c r="AG1499" s="328"/>
      <c r="AH1499" s="322"/>
      <c r="AI1499" s="328"/>
      <c r="AJ1499" s="420" t="s">
        <v>139</v>
      </c>
      <c r="AK1499" s="328"/>
      <c r="AL1499" s="328"/>
      <c r="AM1499" s="210"/>
      <c r="AN1499" s="263"/>
      <c r="AO1499" s="263"/>
      <c r="AP1499" s="263"/>
      <c r="AQ1499" s="323"/>
      <c r="AR1499" s="323"/>
      <c r="AS1499" s="323"/>
      <c r="AT1499" s="323"/>
      <c r="AU1499" s="323"/>
      <c r="AV1499" s="323"/>
      <c r="AW1499" s="323"/>
      <c r="AX1499" s="323"/>
      <c r="AY1499" s="323"/>
      <c r="AZ1499" s="323"/>
    </row>
    <row r="1500" spans="1:52" s="61" customFormat="1" ht="15.75" hidden="1" customHeight="1" x14ac:dyDescent="0.25">
      <c r="A1500" s="281" t="str">
        <f>CONCATENATE(F1500,"-",C1500)</f>
        <v>393-011-063-01141</v>
      </c>
      <c r="B1500" s="261" t="str">
        <f>ТабТП[[#This Row],[Код ВЛ]]&amp;TRIM(ТабТП[[#This Row],[Наименование ТП]])</f>
        <v>393-011-063ТП 71-06 Мамоново</v>
      </c>
      <c r="C1500" s="281" t="s">
        <v>1297</v>
      </c>
      <c r="D1500" s="196" t="s">
        <v>4187</v>
      </c>
      <c r="E1500" s="281" t="str">
        <f>INDEX(ТабЛЭП[],MATCH(ТабТП[Код ПС]&amp;TRIM(G1500),ТабЛЭП[Ключ],0),7)</f>
        <v>Y00047</v>
      </c>
      <c r="F1500" s="8" t="str">
        <f>INDEX(ТабЛЭП[],MATCH(ТабТП[Код ПС]&amp;TRIM(G1500),ТабЛЭП[Ключ],0),1)</f>
        <v>393-011-063</v>
      </c>
      <c r="G1500" s="303" t="s">
        <v>209</v>
      </c>
      <c r="H1500" s="57" t="str">
        <f>INDEX(ТабПС[],MATCH(I1500,Подстанции,0),1)</f>
        <v>393-011</v>
      </c>
      <c r="I1500" s="58" t="s">
        <v>155</v>
      </c>
      <c r="AH1500" s="62"/>
      <c r="AJ1500" s="330" t="s">
        <v>139</v>
      </c>
      <c r="AM1500" s="78"/>
      <c r="AN1500" s="79"/>
      <c r="AO1500" s="79"/>
      <c r="AP1500" s="79"/>
      <c r="AQ1500" s="76"/>
      <c r="AR1500" s="76"/>
      <c r="AS1500" s="76"/>
      <c r="AT1500" s="76"/>
      <c r="AU1500" s="76"/>
      <c r="AV1500" s="76"/>
      <c r="AW1500" s="76"/>
      <c r="AX1500" s="76"/>
      <c r="AY1500" s="76"/>
      <c r="AZ1500" s="76"/>
    </row>
    <row r="1501" spans="1:52" s="61" customFormat="1" ht="15.75" hidden="1" customHeight="1" x14ac:dyDescent="0.25">
      <c r="A1501" s="281" t="str">
        <f>CONCATENATE(F1501,"-",C1501)</f>
        <v>393-011-063-01142</v>
      </c>
      <c r="B1501" s="261" t="str">
        <f>ТабТП[[#This Row],[Код ВЛ]]&amp;TRIM(ТабТП[[#This Row],[Наименование ТП]])</f>
        <v>393-011-063ТП 71-07 Т-1 Гвардейская КЭЧ аб</v>
      </c>
      <c r="C1501" s="281" t="s">
        <v>1298</v>
      </c>
      <c r="D1501" s="196" t="s">
        <v>4188</v>
      </c>
      <c r="E1501" s="281" t="str">
        <f>INDEX(ТабЛЭП[],MATCH(ТабТП[Код ПС]&amp;TRIM(G1501),ТабЛЭП[Ключ],0),7)</f>
        <v>Y00047</v>
      </c>
      <c r="F1501" s="8" t="str">
        <f>INDEX(ТабЛЭП[],MATCH(ТабТП[Код ПС]&amp;TRIM(G1501),ТабЛЭП[Ключ],0),1)</f>
        <v>393-011-063</v>
      </c>
      <c r="G1501" s="303" t="s">
        <v>209</v>
      </c>
      <c r="H1501" s="57" t="str">
        <f>INDEX(ТабПС[],MATCH(I1501,Подстанции,0),1)</f>
        <v>393-011</v>
      </c>
      <c r="I1501" s="58" t="s">
        <v>155</v>
      </c>
      <c r="AH1501" s="62"/>
      <c r="AJ1501" s="330" t="s">
        <v>139</v>
      </c>
      <c r="AM1501" s="78"/>
      <c r="AN1501" s="263"/>
      <c r="AO1501" s="263"/>
      <c r="AP1501" s="263"/>
      <c r="AQ1501" s="76"/>
      <c r="AR1501" s="76"/>
      <c r="AS1501" s="76"/>
      <c r="AT1501" s="76"/>
      <c r="AU1501" s="76"/>
      <c r="AV1501" s="76"/>
      <c r="AW1501" s="76"/>
      <c r="AX1501" s="76"/>
      <c r="AY1501" s="76"/>
      <c r="AZ1501" s="323"/>
    </row>
    <row r="1502" spans="1:52" s="61" customFormat="1" ht="15.75" hidden="1" customHeight="1" x14ac:dyDescent="0.25">
      <c r="A1502" s="281" t="str">
        <f>CONCATENATE(F1502,"-",C1502)</f>
        <v>393-011-063-01143</v>
      </c>
      <c r="B1502" s="261" t="str">
        <f>ТабТП[[#This Row],[Код ВЛ]]&amp;TRIM(ТабТП[[#This Row],[Наименование ТП]])</f>
        <v>393-011-063ТП 71-08 Мамоново</v>
      </c>
      <c r="C1502" s="281" t="s">
        <v>1299</v>
      </c>
      <c r="D1502" s="196" t="s">
        <v>4189</v>
      </c>
      <c r="E1502" s="281" t="str">
        <f>INDEX(ТабЛЭП[],MATCH(ТабТП[Код ПС]&amp;TRIM(G1502),ТабЛЭП[Ключ],0),7)</f>
        <v>Y00047</v>
      </c>
      <c r="F1502" s="8" t="str">
        <f>INDEX(ТабЛЭП[],MATCH(ТабТП[Код ПС]&amp;TRIM(G1502),ТабЛЭП[Ключ],0),1)</f>
        <v>393-011-063</v>
      </c>
      <c r="G1502" s="303" t="s">
        <v>209</v>
      </c>
      <c r="H1502" s="57" t="str">
        <f>INDEX(ТабПС[],MATCH(I1502,Подстанции,0),1)</f>
        <v>393-011</v>
      </c>
      <c r="I1502" s="58" t="s">
        <v>155</v>
      </c>
      <c r="AH1502" s="62"/>
      <c r="AJ1502" s="330" t="s">
        <v>139</v>
      </c>
      <c r="AM1502" s="78"/>
      <c r="AN1502" s="263"/>
      <c r="AO1502" s="263"/>
      <c r="AP1502" s="263"/>
      <c r="AQ1502" s="76"/>
      <c r="AR1502" s="76"/>
      <c r="AS1502" s="76"/>
      <c r="AT1502" s="76"/>
      <c r="AU1502" s="76"/>
      <c r="AV1502" s="76"/>
      <c r="AW1502" s="76"/>
      <c r="AX1502" s="76"/>
      <c r="AY1502" s="76"/>
      <c r="AZ1502" s="323"/>
    </row>
    <row r="1503" spans="1:52" s="61" customFormat="1" ht="15.75" hidden="1" customHeight="1" x14ac:dyDescent="0.25">
      <c r="A1503" s="281" t="str">
        <f>CONCATENATE(F1503,"-",C1503)</f>
        <v>393-011-063-01144</v>
      </c>
      <c r="B1503" s="261" t="str">
        <f>ТабТП[[#This Row],[Код ВЛ]]&amp;TRIM(ТабТП[[#This Row],[Наименование ТП]])</f>
        <v>393-011-063ТП 71-09 Пригоркино</v>
      </c>
      <c r="C1503" s="281" t="s">
        <v>1300</v>
      </c>
      <c r="D1503" s="196" t="s">
        <v>4190</v>
      </c>
      <c r="E1503" s="281" t="str">
        <f>INDEX(ТабЛЭП[],MATCH(ТабТП[Код ПС]&amp;TRIM(G1503),ТабЛЭП[Ключ],0),7)</f>
        <v>Y00047</v>
      </c>
      <c r="F1503" s="8" t="str">
        <f>INDEX(ТабЛЭП[],MATCH(ТабТП[Код ПС]&amp;TRIM(G1503),ТабЛЭП[Ключ],0),1)</f>
        <v>393-011-063</v>
      </c>
      <c r="G1503" s="303" t="s">
        <v>209</v>
      </c>
      <c r="H1503" s="57" t="str">
        <f>INDEX(ТабПС[],MATCH(I1503,Подстанции,0),1)</f>
        <v>393-011</v>
      </c>
      <c r="I1503" s="58" t="s">
        <v>155</v>
      </c>
      <c r="AH1503" s="62"/>
      <c r="AJ1503" s="330" t="s">
        <v>139</v>
      </c>
      <c r="AM1503" s="78"/>
      <c r="AN1503" s="263"/>
      <c r="AO1503" s="263"/>
      <c r="AP1503" s="263"/>
      <c r="AQ1503" s="76"/>
      <c r="AR1503" s="76"/>
      <c r="AS1503" s="76"/>
      <c r="AT1503" s="76"/>
      <c r="AU1503" s="76"/>
      <c r="AV1503" s="76"/>
      <c r="AW1503" s="76"/>
      <c r="AX1503" s="76"/>
      <c r="AY1503" s="76"/>
      <c r="AZ1503" s="323"/>
    </row>
    <row r="1504" spans="1:52" s="61" customFormat="1" ht="15.75" hidden="1" customHeight="1" x14ac:dyDescent="0.25">
      <c r="A1504" s="281" t="str">
        <f>CONCATENATE(F1504,"-",C1504)</f>
        <v>393-011-063-01145</v>
      </c>
      <c r="B1504" s="261" t="str">
        <f>ТабТП[[#This Row],[Код ВЛ]]&amp;TRIM(ТабТП[[#This Row],[Наименование ТП]])</f>
        <v>393-011-063ТП 71-10 Мамоново</v>
      </c>
      <c r="C1504" s="281" t="s">
        <v>1301</v>
      </c>
      <c r="D1504" s="196" t="s">
        <v>4191</v>
      </c>
      <c r="E1504" s="281" t="str">
        <f>INDEX(ТабЛЭП[],MATCH(ТабТП[Код ПС]&amp;TRIM(G1504),ТабЛЭП[Ключ],0),7)</f>
        <v>Y00047</v>
      </c>
      <c r="F1504" s="8" t="str">
        <f>INDEX(ТабЛЭП[],MATCH(ТабТП[Код ПС]&amp;TRIM(G1504),ТабЛЭП[Ключ],0),1)</f>
        <v>393-011-063</v>
      </c>
      <c r="G1504" s="303" t="s">
        <v>209</v>
      </c>
      <c r="H1504" s="57" t="str">
        <f>INDEX(ТабПС[],MATCH(I1504,Подстанции,0),1)</f>
        <v>393-011</v>
      </c>
      <c r="I1504" s="58" t="s">
        <v>155</v>
      </c>
      <c r="AH1504" s="62"/>
      <c r="AJ1504" s="330" t="s">
        <v>139</v>
      </c>
      <c r="AM1504" s="78"/>
      <c r="AN1504" s="263"/>
      <c r="AO1504" s="263"/>
      <c r="AP1504" s="263"/>
      <c r="AQ1504" s="76"/>
      <c r="AR1504" s="76"/>
      <c r="AS1504" s="76"/>
      <c r="AT1504" s="76"/>
      <c r="AU1504" s="76"/>
      <c r="AV1504" s="76"/>
      <c r="AW1504" s="76"/>
      <c r="AX1504" s="76"/>
      <c r="AY1504" s="76"/>
      <c r="AZ1504" s="323"/>
    </row>
    <row r="1505" spans="1:52" s="61" customFormat="1" ht="15.75" hidden="1" customHeight="1" x14ac:dyDescent="0.25">
      <c r="A1505" s="281" t="str">
        <f>CONCATENATE(F1505,"-",C1505)</f>
        <v>393-011-063-01146</v>
      </c>
      <c r="B1505" s="261" t="str">
        <f>ТабТП[[#This Row],[Код ВЛ]]&amp;TRIM(ТабТП[[#This Row],[Наименование ТП]])</f>
        <v>393-011-063ТП 71-13 Мамоново в/ч 95043</v>
      </c>
      <c r="C1505" s="281" t="s">
        <v>1302</v>
      </c>
      <c r="D1505" s="196" t="s">
        <v>4192</v>
      </c>
      <c r="E1505" s="281" t="str">
        <f>INDEX(ТабЛЭП[],MATCH(ТабТП[Код ПС]&amp;TRIM(G1505),ТабЛЭП[Ключ],0),7)</f>
        <v>Y00047</v>
      </c>
      <c r="F1505" s="278" t="str">
        <f>INDEX(ТабЛЭП[],MATCH(ТабТП[Код ПС]&amp;TRIM(G1505),ТабЛЭП[Ключ],0),1)</f>
        <v>393-011-063</v>
      </c>
      <c r="G1505" s="303" t="s">
        <v>209</v>
      </c>
      <c r="H1505" s="280" t="str">
        <f>INDEX(ТабПС[],MATCH(I1505,Подстанции,0),1)</f>
        <v>393-011</v>
      </c>
      <c r="I1505" s="447" t="s">
        <v>155</v>
      </c>
      <c r="J1505" s="328"/>
      <c r="K1505" s="328"/>
      <c r="L1505" s="328"/>
      <c r="M1505" s="328"/>
      <c r="N1505" s="328"/>
      <c r="O1505" s="328"/>
      <c r="P1505" s="328"/>
      <c r="Q1505" s="328"/>
      <c r="R1505" s="328"/>
      <c r="S1505" s="328"/>
      <c r="T1505" s="328"/>
      <c r="U1505" s="328"/>
      <c r="V1505" s="328"/>
      <c r="W1505" s="328"/>
      <c r="X1505" s="328"/>
      <c r="Y1505" s="328"/>
      <c r="Z1505" s="328"/>
      <c r="AA1505" s="328"/>
      <c r="AB1505" s="328"/>
      <c r="AC1505" s="328"/>
      <c r="AD1505" s="328"/>
      <c r="AE1505" s="328"/>
      <c r="AF1505" s="328"/>
      <c r="AG1505" s="328"/>
      <c r="AH1505" s="322"/>
      <c r="AI1505" s="328"/>
      <c r="AJ1505" s="420" t="s">
        <v>139</v>
      </c>
      <c r="AK1505" s="328"/>
      <c r="AL1505" s="328"/>
      <c r="AM1505" s="210"/>
      <c r="AN1505" s="263"/>
      <c r="AO1505" s="263"/>
      <c r="AP1505" s="263"/>
      <c r="AQ1505" s="323"/>
      <c r="AR1505" s="323"/>
      <c r="AS1505" s="323"/>
      <c r="AT1505" s="323"/>
      <c r="AU1505" s="323"/>
      <c r="AV1505" s="323"/>
      <c r="AW1505" s="323"/>
      <c r="AX1505" s="323"/>
      <c r="AY1505" s="323"/>
      <c r="AZ1505" s="323"/>
    </row>
    <row r="1506" spans="1:52" s="61" customFormat="1" ht="15.75" hidden="1" customHeight="1" x14ac:dyDescent="0.25">
      <c r="A1506" s="281" t="str">
        <f>CONCATENATE(F1506,"-",C1506)</f>
        <v>393-011-063-01147</v>
      </c>
      <c r="B1506" s="261" t="str">
        <f>ТабТП[[#This Row],[Код ВЛ]]&amp;TRIM(ТабТП[[#This Row],[Наименование ТП]])</f>
        <v>393-011-063ТП 71-14 Мамоново Сорокина Н.А. аб</v>
      </c>
      <c r="C1506" s="281" t="s">
        <v>1303</v>
      </c>
      <c r="D1506" s="196" t="s">
        <v>4193</v>
      </c>
      <c r="E1506" s="281" t="str">
        <f>INDEX(ТабЛЭП[],MATCH(ТабТП[Код ПС]&amp;TRIM(G1506),ТабЛЭП[Ключ],0),7)</f>
        <v>Y00047</v>
      </c>
      <c r="F1506" s="278" t="str">
        <f>INDEX(ТабЛЭП[],MATCH(ТабТП[Код ПС]&amp;TRIM(G1506),ТабЛЭП[Ключ],0),1)</f>
        <v>393-011-063</v>
      </c>
      <c r="G1506" s="303" t="s">
        <v>209</v>
      </c>
      <c r="H1506" s="280" t="str">
        <f>INDEX(ТабПС[],MATCH(I1506,Подстанции,0),1)</f>
        <v>393-011</v>
      </c>
      <c r="I1506" s="447" t="s">
        <v>155</v>
      </c>
      <c r="J1506" s="328"/>
      <c r="K1506" s="328"/>
      <c r="L1506" s="328"/>
      <c r="M1506" s="328"/>
      <c r="N1506" s="328"/>
      <c r="O1506" s="328"/>
      <c r="P1506" s="328"/>
      <c r="Q1506" s="328"/>
      <c r="R1506" s="328"/>
      <c r="S1506" s="328"/>
      <c r="T1506" s="328"/>
      <c r="U1506" s="328"/>
      <c r="V1506" s="328"/>
      <c r="W1506" s="328"/>
      <c r="X1506" s="328"/>
      <c r="Y1506" s="328"/>
      <c r="Z1506" s="328"/>
      <c r="AA1506" s="328"/>
      <c r="AB1506" s="328"/>
      <c r="AC1506" s="328"/>
      <c r="AD1506" s="328"/>
      <c r="AE1506" s="328"/>
      <c r="AF1506" s="328"/>
      <c r="AG1506" s="328"/>
      <c r="AH1506" s="322"/>
      <c r="AI1506" s="328"/>
      <c r="AJ1506" s="420" t="s">
        <v>139</v>
      </c>
      <c r="AK1506" s="328"/>
      <c r="AL1506" s="328"/>
      <c r="AM1506" s="210"/>
      <c r="AN1506" s="263"/>
      <c r="AO1506" s="263"/>
      <c r="AP1506" s="263"/>
      <c r="AQ1506" s="323"/>
      <c r="AR1506" s="323"/>
      <c r="AS1506" s="323"/>
      <c r="AT1506" s="323"/>
      <c r="AU1506" s="323"/>
      <c r="AV1506" s="323"/>
      <c r="AW1506" s="323"/>
      <c r="AX1506" s="323"/>
      <c r="AY1506" s="323"/>
      <c r="AZ1506" s="323"/>
    </row>
    <row r="1507" spans="1:52" s="61" customFormat="1" ht="15.75" hidden="1" customHeight="1" x14ac:dyDescent="0.25">
      <c r="A1507" s="281" t="str">
        <f>CONCATENATE(F1507,"-",C1507)</f>
        <v>393-011-063-01148</v>
      </c>
      <c r="B1507" s="261" t="str">
        <f>ТабТП[[#This Row],[Код ВЛ]]&amp;TRIM(ТабТП[[#This Row],[Наименование ТП]])</f>
        <v>393-011-063ТП 71-15 Мамоново Копылов В.А. аб</v>
      </c>
      <c r="C1507" s="281" t="s">
        <v>1304</v>
      </c>
      <c r="D1507" s="196" t="s">
        <v>4194</v>
      </c>
      <c r="E1507" s="281" t="str">
        <f>INDEX(ТабЛЭП[],MATCH(ТабТП[Код ПС]&amp;TRIM(G1507),ТабЛЭП[Ключ],0),7)</f>
        <v>Y00047</v>
      </c>
      <c r="F1507" s="278" t="str">
        <f>INDEX(ТабЛЭП[],MATCH(ТабТП[Код ПС]&amp;TRIM(G1507),ТабЛЭП[Ключ],0),1)</f>
        <v>393-011-063</v>
      </c>
      <c r="G1507" s="303" t="s">
        <v>209</v>
      </c>
      <c r="H1507" s="57" t="str">
        <f>INDEX(ТабПС[],MATCH(I1507,Подстанции,0),1)</f>
        <v>393-011</v>
      </c>
      <c r="I1507" s="58" t="s">
        <v>155</v>
      </c>
      <c r="J1507" s="328"/>
      <c r="K1507" s="328"/>
      <c r="L1507" s="328"/>
      <c r="M1507" s="328"/>
      <c r="N1507" s="328"/>
      <c r="O1507" s="328"/>
      <c r="P1507" s="328"/>
      <c r="Q1507" s="328"/>
      <c r="R1507" s="328"/>
      <c r="S1507" s="328"/>
      <c r="T1507" s="328"/>
      <c r="U1507" s="328"/>
      <c r="V1507" s="328"/>
      <c r="W1507" s="328"/>
      <c r="X1507" s="328"/>
      <c r="Y1507" s="328"/>
      <c r="Z1507" s="328"/>
      <c r="AA1507" s="328"/>
      <c r="AB1507" s="328"/>
      <c r="AC1507" s="328"/>
      <c r="AD1507" s="328"/>
      <c r="AE1507" s="328"/>
      <c r="AF1507" s="328"/>
      <c r="AG1507" s="328"/>
      <c r="AH1507" s="322"/>
      <c r="AI1507" s="328"/>
      <c r="AJ1507" s="330" t="s">
        <v>139</v>
      </c>
      <c r="AK1507" s="328"/>
      <c r="AL1507" s="328"/>
      <c r="AM1507" s="210"/>
      <c r="AN1507" s="263"/>
      <c r="AO1507" s="263"/>
      <c r="AP1507" s="263"/>
      <c r="AQ1507" s="323"/>
      <c r="AR1507" s="323"/>
      <c r="AS1507" s="323"/>
      <c r="AT1507" s="323"/>
      <c r="AU1507" s="323"/>
      <c r="AV1507" s="323"/>
      <c r="AW1507" s="323"/>
      <c r="AX1507" s="323"/>
      <c r="AY1507" s="323"/>
      <c r="AZ1507" s="323"/>
    </row>
    <row r="1508" spans="1:52" s="61" customFormat="1" ht="15.75" hidden="1" customHeight="1" x14ac:dyDescent="0.25">
      <c r="A1508" s="281" t="str">
        <f>CONCATENATE(F1508,"-",C1508)</f>
        <v>393-011-063-01149</v>
      </c>
      <c r="B1508" s="261" t="str">
        <f>ТабТП[[#This Row],[Код ВЛ]]&amp;TRIM(ТабТП[[#This Row],[Наименование ТП]])</f>
        <v>393-011-063ТП 71-16</v>
      </c>
      <c r="C1508" s="281" t="s">
        <v>1305</v>
      </c>
      <c r="D1508" s="196" t="s">
        <v>3288</v>
      </c>
      <c r="E1508" s="281" t="str">
        <f>INDEX(ТабЛЭП[],MATCH(ТабТП[Код ПС]&amp;TRIM(G1508),ТабЛЭП[Ключ],0),7)</f>
        <v>Y00047</v>
      </c>
      <c r="F1508" s="278" t="str">
        <f>INDEX(ТабЛЭП[],MATCH(ТабТП[Код ПС]&amp;TRIM(G1508),ТабЛЭП[Ключ],0),1)</f>
        <v>393-011-063</v>
      </c>
      <c r="G1508" s="303" t="s">
        <v>209</v>
      </c>
      <c r="H1508" s="280" t="str">
        <f>INDEX(ТабПС[],MATCH(I1508,Подстанции,0),1)</f>
        <v>393-011</v>
      </c>
      <c r="I1508" s="447" t="s">
        <v>155</v>
      </c>
      <c r="J1508" s="328"/>
      <c r="K1508" s="328"/>
      <c r="L1508" s="328"/>
      <c r="M1508" s="328"/>
      <c r="N1508" s="328"/>
      <c r="O1508" s="328"/>
      <c r="P1508" s="328"/>
      <c r="Q1508" s="328"/>
      <c r="R1508" s="328"/>
      <c r="S1508" s="328"/>
      <c r="T1508" s="328"/>
      <c r="U1508" s="328"/>
      <c r="V1508" s="328"/>
      <c r="W1508" s="328"/>
      <c r="X1508" s="328"/>
      <c r="Y1508" s="328"/>
      <c r="Z1508" s="328"/>
      <c r="AA1508" s="328"/>
      <c r="AB1508" s="328"/>
      <c r="AC1508" s="328"/>
      <c r="AD1508" s="328"/>
      <c r="AE1508" s="328"/>
      <c r="AF1508" s="328"/>
      <c r="AG1508" s="328"/>
      <c r="AH1508" s="322"/>
      <c r="AI1508" s="328"/>
      <c r="AJ1508" s="420" t="s">
        <v>139</v>
      </c>
      <c r="AK1508" s="328"/>
      <c r="AL1508" s="328"/>
      <c r="AM1508" s="210"/>
      <c r="AN1508" s="263"/>
      <c r="AO1508" s="263"/>
      <c r="AP1508" s="263"/>
      <c r="AQ1508" s="323"/>
      <c r="AR1508" s="323"/>
      <c r="AS1508" s="323"/>
      <c r="AT1508" s="323"/>
      <c r="AU1508" s="323"/>
      <c r="AV1508" s="323"/>
      <c r="AW1508" s="323"/>
      <c r="AX1508" s="323"/>
      <c r="AY1508" s="323"/>
      <c r="AZ1508" s="323"/>
    </row>
    <row r="1509" spans="1:52" s="61" customFormat="1" ht="15.75" hidden="1" customHeight="1" x14ac:dyDescent="0.25">
      <c r="A1509" s="281" t="str">
        <f>CONCATENATE(F1509,"-",C1509)</f>
        <v>393-011-063-01150</v>
      </c>
      <c r="B1509" s="261" t="str">
        <f>ТабТП[[#This Row],[Код ВЛ]]&amp;TRIM(ТабТП[[#This Row],[Наименование ТП]])</f>
        <v>393-011-063ТП 71-17</v>
      </c>
      <c r="C1509" s="281" t="s">
        <v>1306</v>
      </c>
      <c r="D1509" s="196" t="s">
        <v>4195</v>
      </c>
      <c r="E1509" s="281" t="str">
        <f>INDEX(ТабЛЭП[],MATCH(ТабТП[Код ПС]&amp;TRIM(G1509),ТабЛЭП[Ключ],0),7)</f>
        <v>Y00047</v>
      </c>
      <c r="F1509" s="278" t="str">
        <f>INDEX(ТабЛЭП[],MATCH(ТабТП[Код ПС]&amp;TRIM(G1509),ТабЛЭП[Ключ],0),1)</f>
        <v>393-011-063</v>
      </c>
      <c r="G1509" s="303" t="s">
        <v>209</v>
      </c>
      <c r="H1509" s="280" t="str">
        <f>INDEX(ТабПС[],MATCH(I1509,Подстанции,0),1)</f>
        <v>393-011</v>
      </c>
      <c r="I1509" s="447" t="s">
        <v>155</v>
      </c>
      <c r="J1509" s="328"/>
      <c r="K1509" s="328"/>
      <c r="L1509" s="328"/>
      <c r="M1509" s="328"/>
      <c r="N1509" s="328"/>
      <c r="O1509" s="328"/>
      <c r="P1509" s="328"/>
      <c r="Q1509" s="328"/>
      <c r="R1509" s="328"/>
      <c r="S1509" s="328"/>
      <c r="T1509" s="328"/>
      <c r="U1509" s="328"/>
      <c r="V1509" s="328"/>
      <c r="W1509" s="328"/>
      <c r="X1509" s="328"/>
      <c r="Y1509" s="328"/>
      <c r="Z1509" s="328"/>
      <c r="AA1509" s="328"/>
      <c r="AB1509" s="328"/>
      <c r="AC1509" s="328"/>
      <c r="AD1509" s="328"/>
      <c r="AE1509" s="328"/>
      <c r="AF1509" s="328"/>
      <c r="AG1509" s="328"/>
      <c r="AH1509" s="322"/>
      <c r="AI1509" s="328"/>
      <c r="AJ1509" s="420" t="s">
        <v>139</v>
      </c>
      <c r="AK1509" s="328"/>
      <c r="AL1509" s="328"/>
      <c r="AM1509" s="210"/>
      <c r="AN1509" s="263"/>
      <c r="AO1509" s="263"/>
      <c r="AP1509" s="263"/>
      <c r="AQ1509" s="323"/>
      <c r="AR1509" s="323"/>
      <c r="AS1509" s="323"/>
      <c r="AT1509" s="323"/>
      <c r="AU1509" s="323"/>
      <c r="AV1509" s="323"/>
      <c r="AW1509" s="323"/>
      <c r="AX1509" s="323"/>
      <c r="AY1509" s="323"/>
      <c r="AZ1509" s="323"/>
    </row>
    <row r="1510" spans="1:52" s="61" customFormat="1" ht="15.75" hidden="1" customHeight="1" x14ac:dyDescent="0.25">
      <c r="A1510" s="281" t="str">
        <f>CONCATENATE(F1510,"-",C1510)</f>
        <v>393-011-064-01151</v>
      </c>
      <c r="B1510" s="261" t="str">
        <f>ТабТП[[#This Row],[Код ВЛ]]&amp;TRIM(ТабТП[[#This Row],[Наименование ТП]])</f>
        <v>393-011-064ТП 72-2 Мамоново Роснефть аб</v>
      </c>
      <c r="C1510" s="281" t="s">
        <v>1307</v>
      </c>
      <c r="D1510" s="196" t="s">
        <v>4196</v>
      </c>
      <c r="E1510" s="281" t="str">
        <f>INDEX(ТабЛЭП[],MATCH(ТабТП[Код ПС]&amp;TRIM(G1510),ТабЛЭП[Ключ],0),7)</f>
        <v>Y00048</v>
      </c>
      <c r="F1510" s="278" t="str">
        <f>INDEX(ТабЛЭП[],MATCH(ТабТП[Код ПС]&amp;TRIM(G1510),ТабЛЭП[Ключ],0),1)</f>
        <v>393-011-064</v>
      </c>
      <c r="G1510" s="303" t="s">
        <v>210</v>
      </c>
      <c r="H1510" s="280" t="str">
        <f>INDEX(ТабПС[],MATCH(I1510,Подстанции,0),1)</f>
        <v>393-011</v>
      </c>
      <c r="I1510" s="447" t="s">
        <v>155</v>
      </c>
      <c r="J1510" s="328"/>
      <c r="K1510" s="328"/>
      <c r="L1510" s="328"/>
      <c r="M1510" s="328"/>
      <c r="N1510" s="328"/>
      <c r="O1510" s="328"/>
      <c r="P1510" s="328"/>
      <c r="Q1510" s="328"/>
      <c r="R1510" s="328"/>
      <c r="S1510" s="328"/>
      <c r="T1510" s="328"/>
      <c r="U1510" s="328"/>
      <c r="V1510" s="328"/>
      <c r="W1510" s="328"/>
      <c r="X1510" s="328"/>
      <c r="Y1510" s="328"/>
      <c r="Z1510" s="328"/>
      <c r="AA1510" s="328"/>
      <c r="AB1510" s="328"/>
      <c r="AC1510" s="328"/>
      <c r="AD1510" s="328"/>
      <c r="AE1510" s="328"/>
      <c r="AF1510" s="328"/>
      <c r="AG1510" s="328"/>
      <c r="AH1510" s="322"/>
      <c r="AI1510" s="328"/>
      <c r="AJ1510" s="420" t="s">
        <v>139</v>
      </c>
      <c r="AK1510" s="328"/>
      <c r="AL1510" s="328"/>
      <c r="AM1510" s="210"/>
      <c r="AN1510" s="263"/>
      <c r="AO1510" s="263"/>
      <c r="AP1510" s="263"/>
      <c r="AQ1510" s="323"/>
      <c r="AR1510" s="323"/>
      <c r="AS1510" s="323"/>
      <c r="AT1510" s="323"/>
      <c r="AU1510" s="323"/>
      <c r="AV1510" s="323"/>
      <c r="AW1510" s="323"/>
      <c r="AX1510" s="323"/>
      <c r="AY1510" s="323"/>
      <c r="AZ1510" s="323"/>
    </row>
    <row r="1511" spans="1:52" s="61" customFormat="1" ht="15.75" hidden="1" customHeight="1" x14ac:dyDescent="0.25">
      <c r="A1511" s="281" t="str">
        <f>CONCATENATE(F1511,"-",C1511)</f>
        <v>393-011-064-01152</v>
      </c>
      <c r="B1511" s="261" t="str">
        <f>ТабТП[[#This Row],[Код ВЛ]]&amp;TRIM(ТабТП[[#This Row],[Наименование ТП]])</f>
        <v>393-011-064ТП 72-5 Т-1 Мамоново Кал.тыл.тамож.пост</v>
      </c>
      <c r="C1511" s="281" t="s">
        <v>1308</v>
      </c>
      <c r="D1511" s="196" t="s">
        <v>4197</v>
      </c>
      <c r="E1511" s="281" t="str">
        <f>INDEX(ТабЛЭП[],MATCH(ТабТП[Код ПС]&amp;TRIM(G1511),ТабЛЭП[Ключ],0),7)</f>
        <v>Y00048</v>
      </c>
      <c r="F1511" s="278" t="str">
        <f>INDEX(ТабЛЭП[],MATCH(ТабТП[Код ПС]&amp;TRIM(G1511),ТабЛЭП[Ключ],0),1)</f>
        <v>393-011-064</v>
      </c>
      <c r="G1511" s="303" t="s">
        <v>210</v>
      </c>
      <c r="H1511" s="280" t="str">
        <f>INDEX(ТабПС[],MATCH(I1511,Подстанции,0),1)</f>
        <v>393-011</v>
      </c>
      <c r="I1511" s="447" t="s">
        <v>155</v>
      </c>
      <c r="J1511" s="328"/>
      <c r="K1511" s="328"/>
      <c r="L1511" s="328"/>
      <c r="M1511" s="328"/>
      <c r="N1511" s="328"/>
      <c r="O1511" s="328"/>
      <c r="P1511" s="328"/>
      <c r="Q1511" s="328"/>
      <c r="R1511" s="328"/>
      <c r="S1511" s="328"/>
      <c r="T1511" s="328"/>
      <c r="U1511" s="328"/>
      <c r="V1511" s="328"/>
      <c r="W1511" s="328"/>
      <c r="X1511" s="328"/>
      <c r="Y1511" s="328"/>
      <c r="Z1511" s="328"/>
      <c r="AA1511" s="328"/>
      <c r="AB1511" s="328"/>
      <c r="AC1511" s="328"/>
      <c r="AD1511" s="328"/>
      <c r="AE1511" s="328"/>
      <c r="AF1511" s="328"/>
      <c r="AG1511" s="328"/>
      <c r="AH1511" s="322"/>
      <c r="AI1511" s="328"/>
      <c r="AJ1511" s="420" t="s">
        <v>139</v>
      </c>
      <c r="AK1511" s="328"/>
      <c r="AL1511" s="328"/>
      <c r="AM1511" s="210"/>
      <c r="AN1511" s="263"/>
      <c r="AO1511" s="263"/>
      <c r="AP1511" s="263"/>
      <c r="AQ1511" s="323"/>
      <c r="AR1511" s="323"/>
      <c r="AS1511" s="323"/>
      <c r="AT1511" s="323"/>
      <c r="AU1511" s="323"/>
      <c r="AV1511" s="323"/>
      <c r="AW1511" s="323"/>
      <c r="AX1511" s="323"/>
      <c r="AY1511" s="323"/>
      <c r="AZ1511" s="323"/>
    </row>
    <row r="1512" spans="1:52" s="61" customFormat="1" ht="15.75" hidden="1" customHeight="1" x14ac:dyDescent="0.25">
      <c r="A1512" s="281" t="str">
        <f>CONCATENATE(F1512,"-",C1512)</f>
        <v>393-011-064-01153</v>
      </c>
      <c r="B1512" s="261" t="str">
        <f>ТабТП[[#This Row],[Код ВЛ]]&amp;TRIM(ТабТП[[#This Row],[Наименование ТП]])</f>
        <v>393-011-064ТП 72-6 Мамоново Эрзи</v>
      </c>
      <c r="C1512" s="281" t="s">
        <v>1309</v>
      </c>
      <c r="D1512" s="196" t="s">
        <v>4198</v>
      </c>
      <c r="E1512" s="281" t="str">
        <f>INDEX(ТабЛЭП[],MATCH(ТабТП[Код ПС]&amp;TRIM(G1512),ТабЛЭП[Ключ],0),7)</f>
        <v>Y00048</v>
      </c>
      <c r="F1512" s="278" t="str">
        <f>INDEX(ТабЛЭП[],MATCH(ТабТП[Код ПС]&amp;TRIM(G1512),ТабЛЭП[Ключ],0),1)</f>
        <v>393-011-064</v>
      </c>
      <c r="G1512" s="303" t="s">
        <v>210</v>
      </c>
      <c r="H1512" s="280" t="str">
        <f>INDEX(ТабПС[],MATCH(I1512,Подстанции,0),1)</f>
        <v>393-011</v>
      </c>
      <c r="I1512" s="447" t="s">
        <v>155</v>
      </c>
      <c r="J1512" s="328"/>
      <c r="K1512" s="328"/>
      <c r="L1512" s="328"/>
      <c r="M1512" s="328"/>
      <c r="N1512" s="328"/>
      <c r="O1512" s="328"/>
      <c r="P1512" s="328"/>
      <c r="Q1512" s="328"/>
      <c r="R1512" s="328"/>
      <c r="S1512" s="328"/>
      <c r="T1512" s="328"/>
      <c r="U1512" s="328"/>
      <c r="V1512" s="328"/>
      <c r="W1512" s="328"/>
      <c r="X1512" s="328"/>
      <c r="Y1512" s="328"/>
      <c r="Z1512" s="328"/>
      <c r="AA1512" s="328"/>
      <c r="AB1512" s="328"/>
      <c r="AC1512" s="328"/>
      <c r="AD1512" s="328"/>
      <c r="AE1512" s="328"/>
      <c r="AF1512" s="328"/>
      <c r="AG1512" s="328"/>
      <c r="AH1512" s="322"/>
      <c r="AI1512" s="328"/>
      <c r="AJ1512" s="420" t="s">
        <v>139</v>
      </c>
      <c r="AK1512" s="328"/>
      <c r="AL1512" s="328"/>
      <c r="AM1512" s="210"/>
      <c r="AN1512" s="263"/>
      <c r="AO1512" s="263"/>
      <c r="AP1512" s="263"/>
      <c r="AQ1512" s="323"/>
      <c r="AR1512" s="323"/>
      <c r="AS1512" s="323"/>
      <c r="AT1512" s="323"/>
      <c r="AU1512" s="323"/>
      <c r="AV1512" s="323"/>
      <c r="AW1512" s="323"/>
      <c r="AX1512" s="323"/>
      <c r="AY1512" s="323"/>
      <c r="AZ1512" s="323"/>
    </row>
    <row r="1513" spans="1:52" s="61" customFormat="1" ht="15.75" hidden="1" customHeight="1" x14ac:dyDescent="0.25">
      <c r="A1513" s="281" t="str">
        <f>CONCATENATE(F1513,"-",C1513)</f>
        <v>393-013-065-01154</v>
      </c>
      <c r="B1513" s="261" t="str">
        <f>ТабТП[[#This Row],[Код ВЛ]]&amp;TRIM(ТабТП[[#This Row],[Наименование ТП]])</f>
        <v>393-013-065#искл. ТП 25-05 аб причина: неизвестно</v>
      </c>
      <c r="C1513" s="281" t="s">
        <v>1310</v>
      </c>
      <c r="D1513" s="435" t="s">
        <v>6176</v>
      </c>
      <c r="E1513" s="281" t="str">
        <f>INDEX(ТабЛЭП[],MATCH(ТабТП[Код ПС]&amp;TRIM(G1513),ТабЛЭП[Ключ],0),7)</f>
        <v>Y00015</v>
      </c>
      <c r="F1513" s="278" t="str">
        <f>INDEX(ТабЛЭП[],MATCH(ТабТП[Код ПС]&amp;TRIM(G1513),ТабЛЭП[Ключ],0),1)</f>
        <v>393-013-065</v>
      </c>
      <c r="G1513" s="303" t="s">
        <v>183</v>
      </c>
      <c r="H1513" s="280" t="str">
        <f>INDEX(ТабПС[],MATCH(I1513,Подстанции,0),1)</f>
        <v>393-013</v>
      </c>
      <c r="I1513" s="447" t="s">
        <v>166</v>
      </c>
      <c r="J1513" s="328"/>
      <c r="K1513" s="328"/>
      <c r="L1513" s="328"/>
      <c r="M1513" s="328"/>
      <c r="N1513" s="328"/>
      <c r="O1513" s="328"/>
      <c r="P1513" s="328"/>
      <c r="Q1513" s="328"/>
      <c r="R1513" s="328"/>
      <c r="S1513" s="328"/>
      <c r="T1513" s="328"/>
      <c r="U1513" s="328"/>
      <c r="V1513" s="328"/>
      <c r="W1513" s="328"/>
      <c r="X1513" s="328"/>
      <c r="Y1513" s="328"/>
      <c r="Z1513" s="328"/>
      <c r="AA1513" s="328"/>
      <c r="AB1513" s="328"/>
      <c r="AC1513" s="328"/>
      <c r="AD1513" s="328"/>
      <c r="AE1513" s="328"/>
      <c r="AF1513" s="328"/>
      <c r="AG1513" s="328"/>
      <c r="AH1513" s="322"/>
      <c r="AI1513" s="328"/>
      <c r="AJ1513" s="420" t="s">
        <v>136</v>
      </c>
      <c r="AK1513" s="328"/>
      <c r="AL1513" s="328"/>
      <c r="AM1513" s="210"/>
      <c r="AN1513" s="263"/>
      <c r="AO1513" s="263"/>
      <c r="AP1513" s="263"/>
      <c r="AQ1513" s="323"/>
      <c r="AR1513" s="323"/>
      <c r="AS1513" s="323"/>
      <c r="AT1513" s="323"/>
      <c r="AU1513" s="323"/>
      <c r="AV1513" s="323"/>
      <c r="AW1513" s="323"/>
      <c r="AX1513" s="323"/>
      <c r="AY1513" s="323"/>
      <c r="AZ1513" s="323"/>
    </row>
    <row r="1514" spans="1:52" s="61" customFormat="1" ht="15.75" hidden="1" customHeight="1" x14ac:dyDescent="0.25">
      <c r="A1514" s="281" t="str">
        <f>CONCATENATE(F1514,"-",C1514)</f>
        <v>393-013-065-01155</v>
      </c>
      <c r="B1514" s="261" t="str">
        <f>ТабТП[[#This Row],[Код ВЛ]]&amp;TRIM(ТабТП[[#This Row],[Наименование ТП]])</f>
        <v>393-013-065ТП 25-12 ОЖКХ п.Озерки аб</v>
      </c>
      <c r="C1514" s="281" t="s">
        <v>1311</v>
      </c>
      <c r="D1514" s="196" t="s">
        <v>4199</v>
      </c>
      <c r="E1514" s="281" t="str">
        <f>INDEX(ТабЛЭП[],MATCH(ТабТП[Код ПС]&amp;TRIM(G1514),ТабЛЭП[Ключ],0),7)</f>
        <v>Y00015</v>
      </c>
      <c r="F1514" s="278" t="str">
        <f>INDEX(ТабЛЭП[],MATCH(ТабТП[Код ПС]&amp;TRIM(G1514),ТабЛЭП[Ключ],0),1)</f>
        <v>393-013-065</v>
      </c>
      <c r="G1514" s="303" t="s">
        <v>183</v>
      </c>
      <c r="H1514" s="280" t="str">
        <f>INDEX(ТабПС[],MATCH(I1514,Подстанции,0),1)</f>
        <v>393-013</v>
      </c>
      <c r="I1514" s="447" t="s">
        <v>166</v>
      </c>
      <c r="J1514" s="328"/>
      <c r="K1514" s="328"/>
      <c r="L1514" s="328"/>
      <c r="M1514" s="328"/>
      <c r="N1514" s="328"/>
      <c r="O1514" s="328"/>
      <c r="P1514" s="328"/>
      <c r="Q1514" s="328"/>
      <c r="R1514" s="328"/>
      <c r="S1514" s="328"/>
      <c r="T1514" s="328"/>
      <c r="U1514" s="328"/>
      <c r="V1514" s="328"/>
      <c r="W1514" s="328"/>
      <c r="X1514" s="328"/>
      <c r="Y1514" s="328"/>
      <c r="Z1514" s="328"/>
      <c r="AA1514" s="328"/>
      <c r="AB1514" s="328"/>
      <c r="AC1514" s="328"/>
      <c r="AD1514" s="328"/>
      <c r="AE1514" s="328"/>
      <c r="AF1514" s="328"/>
      <c r="AG1514" s="328"/>
      <c r="AH1514" s="322"/>
      <c r="AI1514" s="328"/>
      <c r="AJ1514" s="420" t="s">
        <v>136</v>
      </c>
      <c r="AK1514" s="328"/>
      <c r="AL1514" s="328"/>
      <c r="AM1514" s="210"/>
      <c r="AN1514" s="263"/>
      <c r="AO1514" s="263"/>
      <c r="AP1514" s="263"/>
      <c r="AQ1514" s="323"/>
      <c r="AR1514" s="323"/>
      <c r="AS1514" s="323"/>
      <c r="AT1514" s="323"/>
      <c r="AU1514" s="323"/>
      <c r="AV1514" s="323"/>
      <c r="AW1514" s="323"/>
      <c r="AX1514" s="323"/>
      <c r="AY1514" s="323"/>
      <c r="AZ1514" s="323"/>
    </row>
    <row r="1515" spans="1:52" s="61" customFormat="1" ht="15.75" hidden="1" customHeight="1" x14ac:dyDescent="0.25">
      <c r="A1515" s="281" t="str">
        <f>CONCATENATE(F1515,"-",C1515)</f>
        <v>393-013-065-01156</v>
      </c>
      <c r="B1515" s="261" t="str">
        <f>ТабТП[[#This Row],[Код ВЛ]]&amp;TRIM(ТабТП[[#This Row],[Наименование ТП]])</f>
        <v>393-013-065ТП 25-14 ООО Клиф-Плюс аб</v>
      </c>
      <c r="C1515" s="281" t="s">
        <v>1312</v>
      </c>
      <c r="D1515" s="196" t="s">
        <v>4200</v>
      </c>
      <c r="E1515" s="281" t="str">
        <f>INDEX(ТабЛЭП[],MATCH(ТабТП[Код ПС]&amp;TRIM(G1515),ТабЛЭП[Ключ],0),7)</f>
        <v>Y00015</v>
      </c>
      <c r="F1515" s="278" t="str">
        <f>INDEX(ТабЛЭП[],MATCH(ТабТП[Код ПС]&amp;TRIM(G1515),ТабЛЭП[Ключ],0),1)</f>
        <v>393-013-065</v>
      </c>
      <c r="G1515" s="303" t="s">
        <v>183</v>
      </c>
      <c r="H1515" s="280" t="str">
        <f>INDEX(ТабПС[],MATCH(I1515,Подстанции,0),1)</f>
        <v>393-013</v>
      </c>
      <c r="I1515" s="447" t="s">
        <v>166</v>
      </c>
      <c r="J1515" s="328"/>
      <c r="K1515" s="328"/>
      <c r="L1515" s="328"/>
      <c r="M1515" s="328"/>
      <c r="N1515" s="328"/>
      <c r="O1515" s="328"/>
      <c r="P1515" s="328"/>
      <c r="Q1515" s="328"/>
      <c r="R1515" s="328"/>
      <c r="S1515" s="328"/>
      <c r="T1515" s="328"/>
      <c r="U1515" s="328"/>
      <c r="V1515" s="328"/>
      <c r="W1515" s="328"/>
      <c r="X1515" s="328"/>
      <c r="Y1515" s="328"/>
      <c r="Z1515" s="328"/>
      <c r="AA1515" s="328"/>
      <c r="AB1515" s="328"/>
      <c r="AC1515" s="328"/>
      <c r="AD1515" s="328"/>
      <c r="AE1515" s="328"/>
      <c r="AF1515" s="328"/>
      <c r="AG1515" s="328"/>
      <c r="AH1515" s="322"/>
      <c r="AI1515" s="328"/>
      <c r="AJ1515" s="420" t="s">
        <v>136</v>
      </c>
      <c r="AK1515" s="328"/>
      <c r="AL1515" s="328"/>
      <c r="AM1515" s="210"/>
      <c r="AN1515" s="263"/>
      <c r="AO1515" s="263"/>
      <c r="AP1515" s="263"/>
      <c r="AQ1515" s="323"/>
      <c r="AR1515" s="323"/>
      <c r="AS1515" s="323"/>
      <c r="AT1515" s="323"/>
      <c r="AU1515" s="323"/>
      <c r="AV1515" s="323"/>
      <c r="AW1515" s="323"/>
      <c r="AX1515" s="323"/>
      <c r="AY1515" s="323"/>
      <c r="AZ1515" s="323"/>
    </row>
    <row r="1516" spans="1:52" s="61" customFormat="1" ht="15.75" hidden="1" customHeight="1" x14ac:dyDescent="0.25">
      <c r="A1516" s="281" t="str">
        <f>CONCATENATE(F1516,"-",C1516)</f>
        <v>393-013-065-01157</v>
      </c>
      <c r="B1516" s="261" t="str">
        <f>ТабТП[[#This Row],[Код ВЛ]]&amp;TRIM(ТабТП[[#This Row],[Наименование ТП]])</f>
        <v>393-013-065ТП 25-15 Белов А.А Озерки аб</v>
      </c>
      <c r="C1516" s="281" t="s">
        <v>1313</v>
      </c>
      <c r="D1516" s="196" t="s">
        <v>4201</v>
      </c>
      <c r="E1516" s="281" t="str">
        <f>INDEX(ТабЛЭП[],MATCH(ТабТП[Код ПС]&amp;TRIM(G1516),ТабЛЭП[Ключ],0),7)</f>
        <v>Y00015</v>
      </c>
      <c r="F1516" s="278" t="str">
        <f>INDEX(ТабЛЭП[],MATCH(ТабТП[Код ПС]&amp;TRIM(G1516),ТабЛЭП[Ключ],0),1)</f>
        <v>393-013-065</v>
      </c>
      <c r="G1516" s="303" t="s">
        <v>183</v>
      </c>
      <c r="H1516" s="57" t="str">
        <f>INDEX(ТабПС[],MATCH(I1516,Подстанции,0),1)</f>
        <v>393-013</v>
      </c>
      <c r="I1516" s="58" t="s">
        <v>166</v>
      </c>
      <c r="J1516" s="328"/>
      <c r="K1516" s="328"/>
      <c r="L1516" s="328"/>
      <c r="M1516" s="328"/>
      <c r="N1516" s="328"/>
      <c r="O1516" s="328"/>
      <c r="P1516" s="328"/>
      <c r="Q1516" s="328"/>
      <c r="R1516" s="328"/>
      <c r="S1516" s="328"/>
      <c r="T1516" s="328"/>
      <c r="U1516" s="328"/>
      <c r="V1516" s="328"/>
      <c r="W1516" s="328"/>
      <c r="X1516" s="328"/>
      <c r="Y1516" s="328"/>
      <c r="Z1516" s="328"/>
      <c r="AA1516" s="328"/>
      <c r="AB1516" s="328"/>
      <c r="AC1516" s="328"/>
      <c r="AD1516" s="328"/>
      <c r="AE1516" s="328"/>
      <c r="AF1516" s="328"/>
      <c r="AG1516" s="328"/>
      <c r="AH1516" s="322"/>
      <c r="AI1516" s="328"/>
      <c r="AJ1516" s="330" t="s">
        <v>136</v>
      </c>
      <c r="AK1516" s="328"/>
      <c r="AL1516" s="328"/>
      <c r="AM1516" s="210"/>
      <c r="AN1516" s="263"/>
      <c r="AO1516" s="263"/>
      <c r="AP1516" s="263"/>
      <c r="AQ1516" s="323"/>
      <c r="AR1516" s="323"/>
      <c r="AS1516" s="323"/>
      <c r="AT1516" s="323"/>
      <c r="AU1516" s="323"/>
      <c r="AV1516" s="323"/>
      <c r="AW1516" s="323"/>
      <c r="AX1516" s="323"/>
      <c r="AY1516" s="323"/>
      <c r="AZ1516" s="323"/>
    </row>
    <row r="1517" spans="1:52" s="61" customFormat="1" ht="15.75" hidden="1" customHeight="1" x14ac:dyDescent="0.25">
      <c r="A1517" s="281" t="str">
        <f>CONCATENATE(F1517,"-",C1517)</f>
        <v>393-013-065-01158</v>
      </c>
      <c r="B1517" s="261" t="str">
        <f>ТабТП[[#This Row],[Код ВЛ]]&amp;TRIM(ТабТП[[#This Row],[Наименование ТП]])</f>
        <v>393-013-065ТП 25-21 Томм аб</v>
      </c>
      <c r="C1517" s="281" t="s">
        <v>2659</v>
      </c>
      <c r="D1517" s="196" t="s">
        <v>4202</v>
      </c>
      <c r="E1517" s="281" t="str">
        <f>INDEX(ТабЛЭП[],MATCH(ТабТП[Код ПС]&amp;TRIM(G1517),ТабЛЭП[Ключ],0),7)</f>
        <v>Y00015</v>
      </c>
      <c r="F1517" s="278" t="str">
        <f>INDEX(ТабЛЭП[],MATCH(ТабТП[Код ПС]&amp;TRIM(G1517),ТабЛЭП[Ключ],0),1)</f>
        <v>393-013-065</v>
      </c>
      <c r="G1517" s="303" t="s">
        <v>183</v>
      </c>
      <c r="H1517" s="280" t="str">
        <f>INDEX(ТабПС[],MATCH(I1517,Подстанции,0),1)</f>
        <v>393-013</v>
      </c>
      <c r="I1517" s="447" t="s">
        <v>166</v>
      </c>
      <c r="J1517" s="328"/>
      <c r="K1517" s="328"/>
      <c r="L1517" s="328"/>
      <c r="M1517" s="328"/>
      <c r="N1517" s="328"/>
      <c r="O1517" s="328"/>
      <c r="P1517" s="328"/>
      <c r="Q1517" s="328"/>
      <c r="R1517" s="328"/>
      <c r="S1517" s="328"/>
      <c r="T1517" s="328"/>
      <c r="U1517" s="328"/>
      <c r="V1517" s="328"/>
      <c r="W1517" s="328"/>
      <c r="X1517" s="328"/>
      <c r="Y1517" s="328"/>
      <c r="Z1517" s="328"/>
      <c r="AA1517" s="328"/>
      <c r="AB1517" s="328"/>
      <c r="AC1517" s="328"/>
      <c r="AD1517" s="328"/>
      <c r="AE1517" s="328"/>
      <c r="AF1517" s="328"/>
      <c r="AG1517" s="328"/>
      <c r="AH1517" s="322"/>
      <c r="AI1517" s="328"/>
      <c r="AJ1517" s="420" t="s">
        <v>136</v>
      </c>
      <c r="AK1517" s="328"/>
      <c r="AL1517" s="328"/>
      <c r="AM1517" s="210"/>
      <c r="AN1517" s="263"/>
      <c r="AO1517" s="263"/>
      <c r="AP1517" s="263"/>
      <c r="AQ1517" s="323"/>
      <c r="AR1517" s="323"/>
      <c r="AS1517" s="323"/>
      <c r="AT1517" s="323"/>
      <c r="AU1517" s="323"/>
      <c r="AV1517" s="323"/>
      <c r="AW1517" s="323"/>
      <c r="AX1517" s="323"/>
      <c r="AY1517" s="323"/>
      <c r="AZ1517" s="323"/>
    </row>
    <row r="1518" spans="1:52" s="61" customFormat="1" ht="15.75" hidden="1" customHeight="1" x14ac:dyDescent="0.25">
      <c r="A1518" s="281" t="str">
        <f>CONCATENATE(F1518,"-",C1518)</f>
        <v>393-013-065-01159</v>
      </c>
      <c r="B1518" s="261" t="str">
        <f>ТабТП[[#This Row],[Код ВЛ]]&amp;TRIM(ТабТП[[#This Row],[Наименование ТП]])</f>
        <v>393-013-065ТП 25-30 Озерки</v>
      </c>
      <c r="C1518" s="281" t="s">
        <v>1314</v>
      </c>
      <c r="D1518" s="196" t="s">
        <v>4203</v>
      </c>
      <c r="E1518" s="281" t="str">
        <f>INDEX(ТабЛЭП[],MATCH(ТабТП[Код ПС]&amp;TRIM(G1518),ТабЛЭП[Ключ],0),7)</f>
        <v>Y00015</v>
      </c>
      <c r="F1518" s="8" t="str">
        <f>INDEX(ТабЛЭП[],MATCH(ТабТП[Код ПС]&amp;TRIM(G1518),ТабЛЭП[Ключ],0),1)</f>
        <v>393-013-065</v>
      </c>
      <c r="G1518" s="303" t="s">
        <v>183</v>
      </c>
      <c r="H1518" s="57" t="str">
        <f>INDEX(ТабПС[],MATCH(I1518,Подстанции,0),1)</f>
        <v>393-013</v>
      </c>
      <c r="I1518" s="58" t="s">
        <v>166</v>
      </c>
      <c r="Y1518" s="61" t="s">
        <v>2218</v>
      </c>
      <c r="AH1518" s="62"/>
      <c r="AJ1518" s="330" t="s">
        <v>136</v>
      </c>
      <c r="AM1518" s="78"/>
      <c r="AN1518" s="263"/>
      <c r="AO1518" s="263"/>
      <c r="AP1518" s="263"/>
      <c r="AQ1518" s="76"/>
      <c r="AR1518" s="76"/>
      <c r="AS1518" s="76"/>
      <c r="AT1518" s="76"/>
      <c r="AU1518" s="76"/>
      <c r="AV1518" s="76"/>
      <c r="AW1518" s="76"/>
      <c r="AX1518" s="76"/>
      <c r="AY1518" s="76"/>
      <c r="AZ1518" s="323"/>
    </row>
    <row r="1519" spans="1:52" s="61" customFormat="1" ht="15.75" hidden="1" customHeight="1" x14ac:dyDescent="0.25">
      <c r="A1519" s="281" t="str">
        <f>CONCATENATE(F1519,"-",C1519)</f>
        <v>393-013-065-01160</v>
      </c>
      <c r="B1519" s="261" t="str">
        <f>ТабТП[[#This Row],[Код ВЛ]]&amp;TRIM(ТабТП[[#This Row],[Наименование ТП]])</f>
        <v>393-013-065ТП 25-32 Дачное</v>
      </c>
      <c r="C1519" s="281" t="s">
        <v>1315</v>
      </c>
      <c r="D1519" s="196" t="s">
        <v>4204</v>
      </c>
      <c r="E1519" s="281" t="str">
        <f>INDEX(ТабЛЭП[],MATCH(ТабТП[Код ПС]&amp;TRIM(G1519),ТабЛЭП[Ключ],0),7)</f>
        <v>Y00015</v>
      </c>
      <c r="F1519" s="8" t="str">
        <f>INDEX(ТабЛЭП[],MATCH(ТабТП[Код ПС]&amp;TRIM(G1519),ТабЛЭП[Ключ],0),1)</f>
        <v>393-013-065</v>
      </c>
      <c r="G1519" s="303" t="s">
        <v>183</v>
      </c>
      <c r="H1519" s="57" t="str">
        <f>INDEX(ТабПС[],MATCH(I1519,Подстанции,0),1)</f>
        <v>393-013</v>
      </c>
      <c r="I1519" s="58" t="s">
        <v>166</v>
      </c>
      <c r="Y1519" s="61" t="s">
        <v>2218</v>
      </c>
      <c r="AH1519" s="62"/>
      <c r="AJ1519" s="330" t="s">
        <v>136</v>
      </c>
      <c r="AM1519" s="78"/>
      <c r="AN1519" s="263"/>
      <c r="AO1519" s="263"/>
      <c r="AP1519" s="263"/>
      <c r="AQ1519" s="76"/>
      <c r="AR1519" s="76"/>
      <c r="AS1519" s="76"/>
      <c r="AT1519" s="76"/>
      <c r="AU1519" s="76"/>
      <c r="AV1519" s="76"/>
      <c r="AW1519" s="76"/>
      <c r="AX1519" s="76"/>
      <c r="AY1519" s="76"/>
      <c r="AZ1519" s="323"/>
    </row>
    <row r="1520" spans="1:52" s="61" customFormat="1" ht="15.75" hidden="1" customHeight="1" x14ac:dyDescent="0.25">
      <c r="A1520" s="281" t="str">
        <f>CONCATENATE(F1520,"-",C1520)</f>
        <v>393-013-065-01161</v>
      </c>
      <c r="B1520" s="261" t="str">
        <f>ТабТП[[#This Row],[Код ВЛ]]&amp;TRIM(ТабТП[[#This Row],[Наименование ТП]])</f>
        <v>393-013-065ТП 25-33 Березовка</v>
      </c>
      <c r="C1520" s="281" t="s">
        <v>1316</v>
      </c>
      <c r="D1520" s="196" t="s">
        <v>4205</v>
      </c>
      <c r="E1520" s="281" t="str">
        <f>INDEX(ТабЛЭП[],MATCH(ТабТП[Код ПС]&amp;TRIM(G1520),ТабЛЭП[Ключ],0),7)</f>
        <v>Y00015</v>
      </c>
      <c r="F1520" s="278" t="str">
        <f>INDEX(ТабЛЭП[],MATCH(ТабТП[Код ПС]&amp;TRIM(G1520),ТабЛЭП[Ключ],0),1)</f>
        <v>393-013-065</v>
      </c>
      <c r="G1520" s="303" t="s">
        <v>183</v>
      </c>
      <c r="H1520" s="57" t="str">
        <f>INDEX(ТабПС[],MATCH(I1520,Подстанции,0),1)</f>
        <v>393-013</v>
      </c>
      <c r="I1520" s="58" t="s">
        <v>166</v>
      </c>
      <c r="J1520" s="328"/>
      <c r="K1520" s="328"/>
      <c r="L1520" s="328"/>
      <c r="M1520" s="328"/>
      <c r="N1520" s="328"/>
      <c r="O1520" s="328"/>
      <c r="P1520" s="328"/>
      <c r="Q1520" s="328"/>
      <c r="R1520" s="328"/>
      <c r="S1520" s="328"/>
      <c r="T1520" s="328"/>
      <c r="U1520" s="328"/>
      <c r="V1520" s="328"/>
      <c r="W1520" s="328"/>
      <c r="X1520" s="328"/>
      <c r="Y1520" s="328" t="s">
        <v>2218</v>
      </c>
      <c r="Z1520" s="328"/>
      <c r="AA1520" s="328"/>
      <c r="AB1520" s="328"/>
      <c r="AC1520" s="328"/>
      <c r="AD1520" s="328"/>
      <c r="AE1520" s="328"/>
      <c r="AF1520" s="328"/>
      <c r="AG1520" s="328"/>
      <c r="AH1520" s="322"/>
      <c r="AI1520" s="328"/>
      <c r="AJ1520" s="330" t="s">
        <v>136</v>
      </c>
      <c r="AK1520" s="328"/>
      <c r="AL1520" s="328"/>
      <c r="AM1520" s="210"/>
      <c r="AN1520" s="263"/>
      <c r="AO1520" s="263"/>
      <c r="AP1520" s="263"/>
      <c r="AQ1520" s="323"/>
      <c r="AR1520" s="323"/>
      <c r="AS1520" s="323"/>
      <c r="AT1520" s="323"/>
      <c r="AU1520" s="323"/>
      <c r="AV1520" s="323"/>
      <c r="AW1520" s="323"/>
      <c r="AX1520" s="323"/>
      <c r="AY1520" s="323"/>
      <c r="AZ1520" s="323"/>
    </row>
    <row r="1521" spans="1:52" s="61" customFormat="1" ht="15.75" hidden="1" customHeight="1" x14ac:dyDescent="0.25">
      <c r="A1521" s="281" t="str">
        <f>CONCATENATE(F1521,"-",C1521)</f>
        <v>393-013-065-01162</v>
      </c>
      <c r="B1521" s="261" t="str">
        <f>ТабТП[[#This Row],[Код ВЛ]]&amp;TRIM(ТабТП[[#This Row],[Наименование ТП]])</f>
        <v>393-013-065ТП 25-35 Каштановка</v>
      </c>
      <c r="C1521" s="281" t="s">
        <v>1317</v>
      </c>
      <c r="D1521" s="196" t="s">
        <v>4206</v>
      </c>
      <c r="E1521" s="281" t="str">
        <f>INDEX(ТабЛЭП[],MATCH(ТабТП[Код ПС]&amp;TRIM(G1521),ТабЛЭП[Ключ],0),7)</f>
        <v>Y00015</v>
      </c>
      <c r="F1521" s="278" t="str">
        <f>INDEX(ТабЛЭП[],MATCH(ТабТП[Код ПС]&amp;TRIM(G1521),ТабЛЭП[Ключ],0),1)</f>
        <v>393-013-065</v>
      </c>
      <c r="G1521" s="303" t="s">
        <v>183</v>
      </c>
      <c r="H1521" s="57" t="str">
        <f>INDEX(ТабПС[],MATCH(I1521,Подстанции,0),1)</f>
        <v>393-013</v>
      </c>
      <c r="I1521" s="58" t="s">
        <v>166</v>
      </c>
      <c r="J1521" s="328"/>
      <c r="K1521" s="328"/>
      <c r="L1521" s="328"/>
      <c r="M1521" s="328"/>
      <c r="N1521" s="328"/>
      <c r="O1521" s="328"/>
      <c r="P1521" s="328"/>
      <c r="Q1521" s="328"/>
      <c r="R1521" s="328"/>
      <c r="S1521" s="328"/>
      <c r="T1521" s="328"/>
      <c r="U1521" s="328"/>
      <c r="V1521" s="328"/>
      <c r="W1521" s="328"/>
      <c r="X1521" s="328"/>
      <c r="Y1521" s="328" t="s">
        <v>2218</v>
      </c>
      <c r="Z1521" s="328"/>
      <c r="AA1521" s="328"/>
      <c r="AB1521" s="328"/>
      <c r="AC1521" s="328"/>
      <c r="AD1521" s="328"/>
      <c r="AE1521" s="328"/>
      <c r="AF1521" s="328"/>
      <c r="AG1521" s="328"/>
      <c r="AH1521" s="322"/>
      <c r="AI1521" s="328"/>
      <c r="AJ1521" s="330" t="s">
        <v>136</v>
      </c>
      <c r="AK1521" s="328"/>
      <c r="AL1521" s="328"/>
      <c r="AM1521" s="210"/>
      <c r="AN1521" s="263"/>
      <c r="AO1521" s="263"/>
      <c r="AP1521" s="263"/>
      <c r="AQ1521" s="323"/>
      <c r="AR1521" s="323"/>
      <c r="AS1521" s="323"/>
      <c r="AT1521" s="323"/>
      <c r="AU1521" s="323"/>
      <c r="AV1521" s="323"/>
      <c r="AW1521" s="323"/>
      <c r="AX1521" s="323"/>
      <c r="AY1521" s="323"/>
      <c r="AZ1521" s="323"/>
    </row>
    <row r="1522" spans="1:52" s="61" customFormat="1" ht="15.75" hidden="1" customHeight="1" x14ac:dyDescent="0.25">
      <c r="A1522" s="281" t="str">
        <f>CONCATENATE(F1522,"-",C1522)</f>
        <v>393-013-065-01163</v>
      </c>
      <c r="B1522" s="261" t="str">
        <f>ТабТП[[#This Row],[Код ВЛ]]&amp;TRIM(ТабТП[[#This Row],[Наименование ТП]])</f>
        <v>393-013-065ТП 25-36 Комсомольск</v>
      </c>
      <c r="C1522" s="281" t="s">
        <v>1318</v>
      </c>
      <c r="D1522" s="196" t="s">
        <v>4207</v>
      </c>
      <c r="E1522" s="281" t="str">
        <f>INDEX(ТабЛЭП[],MATCH(ТабТП[Код ПС]&amp;TRIM(G1522),ТабЛЭП[Ключ],0),7)</f>
        <v>Y00015</v>
      </c>
      <c r="F1522" s="278" t="str">
        <f>INDEX(ТабЛЭП[],MATCH(ТабТП[Код ПС]&amp;TRIM(G1522),ТабЛЭП[Ключ],0),1)</f>
        <v>393-013-065</v>
      </c>
      <c r="G1522" s="303" t="s">
        <v>183</v>
      </c>
      <c r="H1522" s="57" t="str">
        <f>INDEX(ТабПС[],MATCH(I1522,Подстанции,0),1)</f>
        <v>393-013</v>
      </c>
      <c r="I1522" s="58" t="s">
        <v>166</v>
      </c>
      <c r="J1522" s="328"/>
      <c r="K1522" s="328"/>
      <c r="L1522" s="328"/>
      <c r="M1522" s="328"/>
      <c r="N1522" s="328"/>
      <c r="O1522" s="328"/>
      <c r="P1522" s="328"/>
      <c r="Q1522" s="328"/>
      <c r="R1522" s="328"/>
      <c r="S1522" s="328"/>
      <c r="T1522" s="328"/>
      <c r="U1522" s="328"/>
      <c r="V1522" s="328"/>
      <c r="W1522" s="328"/>
      <c r="X1522" s="328"/>
      <c r="Y1522" s="328" t="s">
        <v>2218</v>
      </c>
      <c r="Z1522" s="328"/>
      <c r="AA1522" s="328"/>
      <c r="AB1522" s="328"/>
      <c r="AC1522" s="328"/>
      <c r="AD1522" s="328"/>
      <c r="AE1522" s="328"/>
      <c r="AF1522" s="328"/>
      <c r="AG1522" s="328"/>
      <c r="AH1522" s="322"/>
      <c r="AI1522" s="328"/>
      <c r="AJ1522" s="330" t="s">
        <v>136</v>
      </c>
      <c r="AK1522" s="328"/>
      <c r="AL1522" s="328"/>
      <c r="AM1522" s="210"/>
      <c r="AN1522" s="263"/>
      <c r="AO1522" s="263"/>
      <c r="AP1522" s="263"/>
      <c r="AQ1522" s="323"/>
      <c r="AR1522" s="323"/>
      <c r="AS1522" s="323"/>
      <c r="AT1522" s="323"/>
      <c r="AU1522" s="323"/>
      <c r="AV1522" s="323"/>
      <c r="AW1522" s="323"/>
      <c r="AX1522" s="323"/>
      <c r="AY1522" s="323"/>
      <c r="AZ1522" s="323"/>
    </row>
    <row r="1523" spans="1:52" s="61" customFormat="1" ht="15.75" hidden="1" customHeight="1" x14ac:dyDescent="0.25">
      <c r="A1523" s="281" t="str">
        <f>CONCATENATE(F1523,"-",C1523)</f>
        <v>393-013-065-01164</v>
      </c>
      <c r="B1523" s="261" t="str">
        <f>ТабТП[[#This Row],[Код ВЛ]]&amp;TRIM(ТабТП[[#This Row],[Наименование ТП]])</f>
        <v>393-013-065ТП 25-37 Озерное</v>
      </c>
      <c r="C1523" s="281" t="s">
        <v>1319</v>
      </c>
      <c r="D1523" s="196" t="s">
        <v>4208</v>
      </c>
      <c r="E1523" s="281" t="str">
        <f>INDEX(ТабЛЭП[],MATCH(ТабТП[Код ПС]&amp;TRIM(G1523),ТабЛЭП[Ключ],0),7)</f>
        <v>Y00015</v>
      </c>
      <c r="F1523" s="278" t="str">
        <f>INDEX(ТабЛЭП[],MATCH(ТабТП[Код ПС]&amp;TRIM(G1523),ТабЛЭП[Ключ],0),1)</f>
        <v>393-013-065</v>
      </c>
      <c r="G1523" s="303" t="s">
        <v>183</v>
      </c>
      <c r="H1523" s="57" t="str">
        <f>INDEX(ТабПС[],MATCH(I1523,Подстанции,0),1)</f>
        <v>393-013</v>
      </c>
      <c r="I1523" s="58" t="s">
        <v>166</v>
      </c>
      <c r="J1523" s="328"/>
      <c r="K1523" s="328"/>
      <c r="L1523" s="328"/>
      <c r="M1523" s="328"/>
      <c r="N1523" s="328"/>
      <c r="O1523" s="328"/>
      <c r="P1523" s="328"/>
      <c r="Q1523" s="328"/>
      <c r="R1523" s="328"/>
      <c r="S1523" s="328"/>
      <c r="T1523" s="328"/>
      <c r="U1523" s="328"/>
      <c r="V1523" s="328"/>
      <c r="W1523" s="328"/>
      <c r="X1523" s="328"/>
      <c r="Y1523" s="328" t="s">
        <v>2218</v>
      </c>
      <c r="Z1523" s="328"/>
      <c r="AA1523" s="328"/>
      <c r="AB1523" s="328"/>
      <c r="AC1523" s="328"/>
      <c r="AD1523" s="328"/>
      <c r="AE1523" s="328"/>
      <c r="AF1523" s="328"/>
      <c r="AG1523" s="328"/>
      <c r="AH1523" s="322"/>
      <c r="AI1523" s="328"/>
      <c r="AJ1523" s="330" t="s">
        <v>136</v>
      </c>
      <c r="AK1523" s="328"/>
      <c r="AL1523" s="328"/>
      <c r="AM1523" s="210"/>
      <c r="AN1523" s="263"/>
      <c r="AO1523" s="263"/>
      <c r="AP1523" s="263"/>
      <c r="AQ1523" s="323"/>
      <c r="AR1523" s="323"/>
      <c r="AS1523" s="323"/>
      <c r="AT1523" s="323"/>
      <c r="AU1523" s="323"/>
      <c r="AV1523" s="323"/>
      <c r="AW1523" s="323"/>
      <c r="AX1523" s="323"/>
      <c r="AY1523" s="323"/>
      <c r="AZ1523" s="323"/>
    </row>
    <row r="1524" spans="1:52" s="61" customFormat="1" ht="15.75" hidden="1" customHeight="1" x14ac:dyDescent="0.25">
      <c r="A1524" s="281" t="str">
        <f>CONCATENATE(F1524,"-",C1524)</f>
        <v>393-013-065-01165</v>
      </c>
      <c r="B1524" s="261" t="str">
        <f>ТабТП[[#This Row],[Код ВЛ]]&amp;TRIM(ТабТП[[#This Row],[Наименование ТП]])</f>
        <v>393-013-065#искл. ТП 25-41 Комсомольск КЭЧг.Калининграда аб причина: неизвестно</v>
      </c>
      <c r="C1524" s="281" t="s">
        <v>1320</v>
      </c>
      <c r="D1524" s="435" t="s">
        <v>6177</v>
      </c>
      <c r="E1524" s="281" t="str">
        <f>INDEX(ТабЛЭП[],MATCH(ТабТП[Код ПС]&amp;TRIM(G1524),ТабЛЭП[Ключ],0),7)</f>
        <v>Y00015</v>
      </c>
      <c r="F1524" s="278" t="str">
        <f>INDEX(ТабЛЭП[],MATCH(ТабТП[Код ПС]&amp;TRIM(G1524),ТабЛЭП[Ключ],0),1)</f>
        <v>393-013-065</v>
      </c>
      <c r="G1524" s="303" t="s">
        <v>183</v>
      </c>
      <c r="H1524" s="57" t="str">
        <f>INDEX(ТабПС[],MATCH(I1524,Подстанции,0),1)</f>
        <v>393-013</v>
      </c>
      <c r="I1524" s="58" t="s">
        <v>166</v>
      </c>
      <c r="J1524" s="328"/>
      <c r="K1524" s="328"/>
      <c r="L1524" s="328"/>
      <c r="M1524" s="328"/>
      <c r="N1524" s="328"/>
      <c r="O1524" s="328"/>
      <c r="P1524" s="328"/>
      <c r="Q1524" s="328"/>
      <c r="R1524" s="328"/>
      <c r="S1524" s="328"/>
      <c r="T1524" s="328"/>
      <c r="U1524" s="328"/>
      <c r="V1524" s="328"/>
      <c r="W1524" s="328"/>
      <c r="X1524" s="328"/>
      <c r="Y1524" s="328"/>
      <c r="Z1524" s="328"/>
      <c r="AA1524" s="328"/>
      <c r="AB1524" s="328"/>
      <c r="AC1524" s="328"/>
      <c r="AD1524" s="328"/>
      <c r="AE1524" s="328"/>
      <c r="AF1524" s="328"/>
      <c r="AG1524" s="328"/>
      <c r="AH1524" s="322"/>
      <c r="AI1524" s="328"/>
      <c r="AJ1524" s="330" t="s">
        <v>136</v>
      </c>
      <c r="AK1524" s="328"/>
      <c r="AL1524" s="328"/>
      <c r="AM1524" s="210"/>
      <c r="AN1524" s="263"/>
      <c r="AO1524" s="263"/>
      <c r="AP1524" s="263"/>
      <c r="AQ1524" s="323"/>
      <c r="AR1524" s="323"/>
      <c r="AS1524" s="323"/>
      <c r="AT1524" s="323"/>
      <c r="AU1524" s="323"/>
      <c r="AV1524" s="323"/>
      <c r="AW1524" s="323"/>
      <c r="AX1524" s="323"/>
      <c r="AY1524" s="323"/>
      <c r="AZ1524" s="323"/>
    </row>
    <row r="1525" spans="1:52" s="61" customFormat="1" ht="15.75" hidden="1" customHeight="1" x14ac:dyDescent="0.25">
      <c r="A1525" s="281" t="str">
        <f>CONCATENATE(F1525,"-",C1525)</f>
        <v>393-013-065-01166</v>
      </c>
      <c r="B1525" s="261" t="str">
        <f>ТабТП[[#This Row],[Код ВЛ]]&amp;TRIM(ТабТП[[#This Row],[Наименование ТП]])</f>
        <v>393-013-065ТП 25-42 Комсомольск</v>
      </c>
      <c r="C1525" s="281" t="s">
        <v>1321</v>
      </c>
      <c r="D1525" s="196" t="s">
        <v>4209</v>
      </c>
      <c r="E1525" s="281" t="str">
        <f>INDEX(ТабЛЭП[],MATCH(ТабТП[Код ПС]&amp;TRIM(G1525),ТабЛЭП[Ключ],0),7)</f>
        <v>Y00015</v>
      </c>
      <c r="F1525" s="278" t="str">
        <f>INDEX(ТабЛЭП[],MATCH(ТабТП[Код ПС]&amp;TRIM(G1525),ТабЛЭП[Ключ],0),1)</f>
        <v>393-013-065</v>
      </c>
      <c r="G1525" s="303" t="s">
        <v>183</v>
      </c>
      <c r="H1525" s="57" t="str">
        <f>INDEX(ТабПС[],MATCH(I1525,Подстанции,0),1)</f>
        <v>393-013</v>
      </c>
      <c r="I1525" s="58" t="s">
        <v>166</v>
      </c>
      <c r="J1525" s="328"/>
      <c r="K1525" s="328"/>
      <c r="L1525" s="328"/>
      <c r="M1525" s="328"/>
      <c r="N1525" s="328"/>
      <c r="O1525" s="328"/>
      <c r="P1525" s="328"/>
      <c r="Q1525" s="328"/>
      <c r="R1525" s="328"/>
      <c r="S1525" s="328"/>
      <c r="T1525" s="328"/>
      <c r="U1525" s="328"/>
      <c r="V1525" s="328"/>
      <c r="W1525" s="328"/>
      <c r="X1525" s="328"/>
      <c r="Y1525" s="328" t="s">
        <v>2218</v>
      </c>
      <c r="Z1525" s="328"/>
      <c r="AA1525" s="328"/>
      <c r="AB1525" s="328"/>
      <c r="AC1525" s="328"/>
      <c r="AD1525" s="328"/>
      <c r="AE1525" s="328"/>
      <c r="AF1525" s="328"/>
      <c r="AG1525" s="328"/>
      <c r="AH1525" s="322"/>
      <c r="AI1525" s="328"/>
      <c r="AJ1525" s="330" t="s">
        <v>136</v>
      </c>
      <c r="AK1525" s="328"/>
      <c r="AL1525" s="328"/>
      <c r="AM1525" s="210"/>
      <c r="AN1525" s="263"/>
      <c r="AO1525" s="263"/>
      <c r="AP1525" s="263"/>
      <c r="AQ1525" s="323"/>
      <c r="AR1525" s="323"/>
      <c r="AS1525" s="323"/>
      <c r="AT1525" s="323"/>
      <c r="AU1525" s="323"/>
      <c r="AV1525" s="323"/>
      <c r="AW1525" s="323"/>
      <c r="AX1525" s="323"/>
      <c r="AY1525" s="323"/>
      <c r="AZ1525" s="323"/>
    </row>
    <row r="1526" spans="1:52" s="61" customFormat="1" ht="15.75" hidden="1" customHeight="1" x14ac:dyDescent="0.25">
      <c r="A1526" s="281" t="str">
        <f>CONCATENATE(F1526,"-",C1526)</f>
        <v>393-013-065-01167</v>
      </c>
      <c r="B1526" s="261" t="str">
        <f>ТабТП[[#This Row],[Код ВЛ]]&amp;TRIM(ТабТП[[#This Row],[Наименование ТП]])</f>
        <v>393-013-065ТП 25-43 Комсомольск</v>
      </c>
      <c r="C1526" s="281" t="s">
        <v>1322</v>
      </c>
      <c r="D1526" s="196" t="s">
        <v>4210</v>
      </c>
      <c r="E1526" s="281" t="str">
        <f>INDEX(ТабЛЭП[],MATCH(ТабТП[Код ПС]&amp;TRIM(G1526),ТабЛЭП[Ключ],0),7)</f>
        <v>Y00015</v>
      </c>
      <c r="F1526" s="278" t="str">
        <f>INDEX(ТабЛЭП[],MATCH(ТабТП[Код ПС]&amp;TRIM(G1526),ТабЛЭП[Ключ],0),1)</f>
        <v>393-013-065</v>
      </c>
      <c r="G1526" s="303" t="s">
        <v>183</v>
      </c>
      <c r="H1526" s="57" t="str">
        <f>INDEX(ТабПС[],MATCH(I1526,Подстанции,0),1)</f>
        <v>393-013</v>
      </c>
      <c r="I1526" s="58" t="s">
        <v>166</v>
      </c>
      <c r="J1526" s="328"/>
      <c r="K1526" s="328"/>
      <c r="L1526" s="328"/>
      <c r="M1526" s="328"/>
      <c r="N1526" s="328"/>
      <c r="O1526" s="328"/>
      <c r="P1526" s="328"/>
      <c r="Q1526" s="328"/>
      <c r="R1526" s="328"/>
      <c r="S1526" s="328"/>
      <c r="T1526" s="328"/>
      <c r="U1526" s="328"/>
      <c r="V1526" s="328"/>
      <c r="W1526" s="328"/>
      <c r="X1526" s="328"/>
      <c r="Y1526" s="328" t="s">
        <v>2218</v>
      </c>
      <c r="Z1526" s="328"/>
      <c r="AA1526" s="328"/>
      <c r="AB1526" s="328"/>
      <c r="AC1526" s="328"/>
      <c r="AD1526" s="328"/>
      <c r="AE1526" s="328"/>
      <c r="AF1526" s="328"/>
      <c r="AG1526" s="328"/>
      <c r="AH1526" s="322"/>
      <c r="AI1526" s="328"/>
      <c r="AJ1526" s="330" t="s">
        <v>136</v>
      </c>
      <c r="AK1526" s="328"/>
      <c r="AL1526" s="328"/>
      <c r="AM1526" s="210"/>
      <c r="AN1526" s="263"/>
      <c r="AO1526" s="263"/>
      <c r="AP1526" s="263"/>
      <c r="AQ1526" s="323"/>
      <c r="AR1526" s="323"/>
      <c r="AS1526" s="323"/>
      <c r="AT1526" s="323"/>
      <c r="AU1526" s="323"/>
      <c r="AV1526" s="323"/>
      <c r="AW1526" s="323"/>
      <c r="AX1526" s="323"/>
      <c r="AY1526" s="323"/>
      <c r="AZ1526" s="323"/>
    </row>
    <row r="1527" spans="1:52" s="61" customFormat="1" ht="15.75" hidden="1" customHeight="1" x14ac:dyDescent="0.25">
      <c r="A1527" s="281" t="str">
        <f>CONCATENATE(F1527,"-",C1527)</f>
        <v>393-013-065-01168</v>
      </c>
      <c r="B1527" s="261" t="str">
        <f>ТабТП[[#This Row],[Код ВЛ]]&amp;TRIM(ТабТП[[#This Row],[Наименование ТП]])</f>
        <v>393-013-065ТП 25-44 Комсомольск</v>
      </c>
      <c r="C1527" s="281" t="s">
        <v>1323</v>
      </c>
      <c r="D1527" s="196" t="s">
        <v>4211</v>
      </c>
      <c r="E1527" s="281" t="str">
        <f>INDEX(ТабЛЭП[],MATCH(ТабТП[Код ПС]&amp;TRIM(G1527),ТабЛЭП[Ключ],0),7)</f>
        <v>Y00015</v>
      </c>
      <c r="F1527" s="278" t="str">
        <f>INDEX(ТабЛЭП[],MATCH(ТабТП[Код ПС]&amp;TRIM(G1527),ТабЛЭП[Ключ],0),1)</f>
        <v>393-013-065</v>
      </c>
      <c r="G1527" s="303" t="s">
        <v>183</v>
      </c>
      <c r="H1527" s="57" t="str">
        <f>INDEX(ТабПС[],MATCH(I1527,Подстанции,0),1)</f>
        <v>393-013</v>
      </c>
      <c r="I1527" s="58" t="s">
        <v>166</v>
      </c>
      <c r="J1527" s="328"/>
      <c r="K1527" s="328"/>
      <c r="L1527" s="328"/>
      <c r="M1527" s="328"/>
      <c r="N1527" s="328"/>
      <c r="O1527" s="328"/>
      <c r="P1527" s="328"/>
      <c r="Q1527" s="328"/>
      <c r="R1527" s="328"/>
      <c r="S1527" s="328"/>
      <c r="T1527" s="328"/>
      <c r="U1527" s="328"/>
      <c r="V1527" s="328"/>
      <c r="W1527" s="328"/>
      <c r="X1527" s="328"/>
      <c r="Y1527" s="328" t="s">
        <v>2218</v>
      </c>
      <c r="Z1527" s="328"/>
      <c r="AA1527" s="328"/>
      <c r="AB1527" s="328"/>
      <c r="AC1527" s="328"/>
      <c r="AD1527" s="328"/>
      <c r="AE1527" s="328"/>
      <c r="AF1527" s="328"/>
      <c r="AG1527" s="328"/>
      <c r="AH1527" s="322"/>
      <c r="AI1527" s="328"/>
      <c r="AJ1527" s="330" t="s">
        <v>136</v>
      </c>
      <c r="AK1527" s="328"/>
      <c r="AL1527" s="328"/>
      <c r="AM1527" s="210"/>
      <c r="AN1527" s="263"/>
      <c r="AO1527" s="263"/>
      <c r="AP1527" s="263"/>
      <c r="AQ1527" s="323"/>
      <c r="AR1527" s="323"/>
      <c r="AS1527" s="323"/>
      <c r="AT1527" s="323"/>
      <c r="AU1527" s="323"/>
      <c r="AV1527" s="323"/>
      <c r="AW1527" s="323"/>
      <c r="AX1527" s="323"/>
      <c r="AY1527" s="323"/>
      <c r="AZ1527" s="323"/>
    </row>
    <row r="1528" spans="1:52" s="61" customFormat="1" ht="15.75" hidden="1" customHeight="1" x14ac:dyDescent="0.25">
      <c r="A1528" s="281" t="str">
        <f>CONCATENATE(F1528,"-",C1528)</f>
        <v>393-013-065-01169</v>
      </c>
      <c r="B1528" s="261" t="str">
        <f>ТабТП[[#This Row],[Код ВЛ]]&amp;TRIM(ТабТП[[#This Row],[Наименование ТП]])</f>
        <v>393-013-065ТП 25-46 Озерки</v>
      </c>
      <c r="C1528" s="281" t="s">
        <v>1324</v>
      </c>
      <c r="D1528" s="196" t="s">
        <v>4212</v>
      </c>
      <c r="E1528" s="281" t="str">
        <f>INDEX(ТабЛЭП[],MATCH(ТабТП[Код ПС]&amp;TRIM(G1528),ТабЛЭП[Ключ],0),7)</f>
        <v>Y00015</v>
      </c>
      <c r="F1528" s="278" t="str">
        <f>INDEX(ТабЛЭП[],MATCH(ТабТП[Код ПС]&amp;TRIM(G1528),ТабЛЭП[Ключ],0),1)</f>
        <v>393-013-065</v>
      </c>
      <c r="G1528" s="303" t="s">
        <v>183</v>
      </c>
      <c r="H1528" s="57" t="str">
        <f>INDEX(ТабПС[],MATCH(I1528,Подстанции,0),1)</f>
        <v>393-013</v>
      </c>
      <c r="I1528" s="58" t="s">
        <v>166</v>
      </c>
      <c r="J1528" s="328"/>
      <c r="K1528" s="328"/>
      <c r="L1528" s="328"/>
      <c r="M1528" s="328"/>
      <c r="N1528" s="328"/>
      <c r="O1528" s="328"/>
      <c r="P1528" s="328"/>
      <c r="Q1528" s="328"/>
      <c r="R1528" s="328"/>
      <c r="S1528" s="328"/>
      <c r="T1528" s="328"/>
      <c r="U1528" s="328"/>
      <c r="V1528" s="328"/>
      <c r="W1528" s="328"/>
      <c r="X1528" s="328"/>
      <c r="Y1528" s="328" t="s">
        <v>2218</v>
      </c>
      <c r="Z1528" s="328"/>
      <c r="AA1528" s="328"/>
      <c r="AB1528" s="328"/>
      <c r="AC1528" s="328"/>
      <c r="AD1528" s="328"/>
      <c r="AE1528" s="328"/>
      <c r="AF1528" s="328"/>
      <c r="AG1528" s="328"/>
      <c r="AH1528" s="322"/>
      <c r="AI1528" s="328"/>
      <c r="AJ1528" s="330" t="s">
        <v>136</v>
      </c>
      <c r="AK1528" s="328"/>
      <c r="AL1528" s="328"/>
      <c r="AM1528" s="210"/>
      <c r="AN1528" s="263"/>
      <c r="AO1528" s="263"/>
      <c r="AP1528" s="263"/>
      <c r="AQ1528" s="323"/>
      <c r="AR1528" s="323"/>
      <c r="AS1528" s="323"/>
      <c r="AT1528" s="323"/>
      <c r="AU1528" s="323"/>
      <c r="AV1528" s="323"/>
      <c r="AW1528" s="323"/>
      <c r="AX1528" s="323"/>
      <c r="AY1528" s="323"/>
      <c r="AZ1528" s="323"/>
    </row>
    <row r="1529" spans="1:52" s="61" customFormat="1" ht="15.75" hidden="1" customHeight="1" x14ac:dyDescent="0.25">
      <c r="A1529" s="281" t="str">
        <f>CONCATENATE(F1529,"-",C1529)</f>
        <v>393-013-065-01170</v>
      </c>
      <c r="B1529" s="261" t="str">
        <f>ТабТП[[#This Row],[Код ВЛ]]&amp;TRIM(ТабТП[[#This Row],[Наименование ТП]])</f>
        <v>393-013-065ТП 25-49 Комсомольск</v>
      </c>
      <c r="C1529" s="281" t="s">
        <v>1325</v>
      </c>
      <c r="D1529" s="196" t="s">
        <v>4213</v>
      </c>
      <c r="E1529" s="281" t="str">
        <f>INDEX(ТабЛЭП[],MATCH(ТабТП[Код ПС]&amp;TRIM(G1529),ТабЛЭП[Ключ],0),7)</f>
        <v>Y00015</v>
      </c>
      <c r="F1529" s="278" t="str">
        <f>INDEX(ТабЛЭП[],MATCH(ТабТП[Код ПС]&amp;TRIM(G1529),ТабЛЭП[Ключ],0),1)</f>
        <v>393-013-065</v>
      </c>
      <c r="G1529" s="303" t="s">
        <v>183</v>
      </c>
      <c r="H1529" s="57" t="str">
        <f>INDEX(ТабПС[],MATCH(I1529,Подстанции,0),1)</f>
        <v>393-013</v>
      </c>
      <c r="I1529" s="58" t="s">
        <v>166</v>
      </c>
      <c r="J1529" s="328"/>
      <c r="K1529" s="328"/>
      <c r="L1529" s="328"/>
      <c r="M1529" s="328"/>
      <c r="N1529" s="328"/>
      <c r="O1529" s="328"/>
      <c r="P1529" s="328"/>
      <c r="Q1529" s="328"/>
      <c r="R1529" s="328"/>
      <c r="S1529" s="328"/>
      <c r="T1529" s="328"/>
      <c r="U1529" s="328"/>
      <c r="V1529" s="328"/>
      <c r="W1529" s="328"/>
      <c r="X1529" s="328"/>
      <c r="Y1529" s="328" t="s">
        <v>2218</v>
      </c>
      <c r="Z1529" s="328"/>
      <c r="AA1529" s="328"/>
      <c r="AB1529" s="328"/>
      <c r="AC1529" s="328"/>
      <c r="AD1529" s="328"/>
      <c r="AE1529" s="328"/>
      <c r="AF1529" s="328"/>
      <c r="AG1529" s="328"/>
      <c r="AH1529" s="322"/>
      <c r="AI1529" s="328"/>
      <c r="AJ1529" s="330" t="s">
        <v>136</v>
      </c>
      <c r="AK1529" s="328"/>
      <c r="AL1529" s="328"/>
      <c r="AM1529" s="210"/>
      <c r="AN1529" s="263"/>
      <c r="AO1529" s="263"/>
      <c r="AP1529" s="263"/>
      <c r="AQ1529" s="323"/>
      <c r="AR1529" s="323"/>
      <c r="AS1529" s="323"/>
      <c r="AT1529" s="323"/>
      <c r="AU1529" s="323"/>
      <c r="AV1529" s="323"/>
      <c r="AW1529" s="323"/>
      <c r="AX1529" s="323"/>
      <c r="AY1529" s="323"/>
      <c r="AZ1529" s="323"/>
    </row>
    <row r="1530" spans="1:52" s="61" customFormat="1" ht="15.75" hidden="1" customHeight="1" x14ac:dyDescent="0.25">
      <c r="A1530" s="281" t="str">
        <f>CONCATENATE(F1530,"-",C1530)</f>
        <v>393-013-065-01171</v>
      </c>
      <c r="B1530" s="261" t="str">
        <f>ТабТП[[#This Row],[Код ВЛ]]&amp;TRIM(ТабТП[[#This Row],[Наименование ТП]])</f>
        <v>393-013-065#искл. ТП 25-50 Каштановка аб причина: неизвестно</v>
      </c>
      <c r="C1530" s="281" t="s">
        <v>1326</v>
      </c>
      <c r="D1530" s="435" t="s">
        <v>6178</v>
      </c>
      <c r="E1530" s="281" t="str">
        <f>INDEX(ТабЛЭП[],MATCH(ТабТП[Код ПС]&amp;TRIM(G1530),ТабЛЭП[Ключ],0),7)</f>
        <v>Y00015</v>
      </c>
      <c r="F1530" s="278" t="str">
        <f>INDEX(ТабЛЭП[],MATCH(ТабТП[Код ПС]&amp;TRIM(G1530),ТабЛЭП[Ключ],0),1)</f>
        <v>393-013-065</v>
      </c>
      <c r="G1530" s="303" t="s">
        <v>183</v>
      </c>
      <c r="H1530" s="57" t="str">
        <f>INDEX(ТабПС[],MATCH(I1530,Подстанции,0),1)</f>
        <v>393-013</v>
      </c>
      <c r="I1530" s="58" t="s">
        <v>166</v>
      </c>
      <c r="J1530" s="328"/>
      <c r="K1530" s="328"/>
      <c r="L1530" s="328"/>
      <c r="M1530" s="328"/>
      <c r="N1530" s="328"/>
      <c r="O1530" s="328"/>
      <c r="P1530" s="328"/>
      <c r="Q1530" s="328"/>
      <c r="R1530" s="328"/>
      <c r="S1530" s="328"/>
      <c r="T1530" s="328"/>
      <c r="U1530" s="328"/>
      <c r="V1530" s="328"/>
      <c r="W1530" s="328"/>
      <c r="X1530" s="328"/>
      <c r="Y1530" s="328"/>
      <c r="Z1530" s="328"/>
      <c r="AA1530" s="328"/>
      <c r="AB1530" s="328"/>
      <c r="AC1530" s="328"/>
      <c r="AD1530" s="328"/>
      <c r="AE1530" s="328"/>
      <c r="AF1530" s="328"/>
      <c r="AG1530" s="328"/>
      <c r="AH1530" s="322"/>
      <c r="AI1530" s="328"/>
      <c r="AJ1530" s="330" t="s">
        <v>136</v>
      </c>
      <c r="AK1530" s="328"/>
      <c r="AL1530" s="328"/>
      <c r="AM1530" s="210"/>
      <c r="AN1530" s="263"/>
      <c r="AO1530" s="263"/>
      <c r="AP1530" s="263"/>
      <c r="AQ1530" s="323"/>
      <c r="AR1530" s="323"/>
      <c r="AS1530" s="323"/>
      <c r="AT1530" s="323"/>
      <c r="AU1530" s="323"/>
      <c r="AV1530" s="323"/>
      <c r="AW1530" s="323"/>
      <c r="AX1530" s="323"/>
      <c r="AY1530" s="323"/>
      <c r="AZ1530" s="323"/>
    </row>
    <row r="1531" spans="1:52" s="61" customFormat="1" ht="15.75" hidden="1" customHeight="1" x14ac:dyDescent="0.25">
      <c r="A1531" s="281" t="str">
        <f>CONCATENATE(F1531,"-",C1531)</f>
        <v>393-013-065-01172</v>
      </c>
      <c r="B1531" s="261" t="str">
        <f>ТабТП[[#This Row],[Код ВЛ]]&amp;TRIM(ТабТП[[#This Row],[Наименование ТП]])</f>
        <v>393-013-065ТП 25-51 Озерки</v>
      </c>
      <c r="C1531" s="281" t="s">
        <v>1327</v>
      </c>
      <c r="D1531" s="196" t="s">
        <v>4214</v>
      </c>
      <c r="E1531" s="281" t="str">
        <f>INDEX(ТабЛЭП[],MATCH(ТабТП[Код ПС]&amp;TRIM(G1531),ТабЛЭП[Ключ],0),7)</f>
        <v>Y00015</v>
      </c>
      <c r="F1531" s="278" t="str">
        <f>INDEX(ТабЛЭП[],MATCH(ТабТП[Код ПС]&amp;TRIM(G1531),ТабЛЭП[Ключ],0),1)</f>
        <v>393-013-065</v>
      </c>
      <c r="G1531" s="303" t="s">
        <v>183</v>
      </c>
      <c r="H1531" s="57" t="str">
        <f>INDEX(ТабПС[],MATCH(I1531,Подстанции,0),1)</f>
        <v>393-013</v>
      </c>
      <c r="I1531" s="58" t="s">
        <v>166</v>
      </c>
      <c r="J1531" s="328"/>
      <c r="K1531" s="328"/>
      <c r="L1531" s="328"/>
      <c r="M1531" s="328"/>
      <c r="N1531" s="328"/>
      <c r="O1531" s="328"/>
      <c r="P1531" s="328"/>
      <c r="Q1531" s="328"/>
      <c r="R1531" s="328"/>
      <c r="S1531" s="328"/>
      <c r="T1531" s="328"/>
      <c r="U1531" s="328"/>
      <c r="V1531" s="328"/>
      <c r="W1531" s="328"/>
      <c r="X1531" s="328"/>
      <c r="Y1531" s="328" t="s">
        <v>2218</v>
      </c>
      <c r="Z1531" s="328"/>
      <c r="AA1531" s="328"/>
      <c r="AB1531" s="328"/>
      <c r="AC1531" s="328"/>
      <c r="AD1531" s="328"/>
      <c r="AE1531" s="328"/>
      <c r="AF1531" s="328"/>
      <c r="AG1531" s="328"/>
      <c r="AH1531" s="322"/>
      <c r="AI1531" s="328"/>
      <c r="AJ1531" s="330" t="s">
        <v>136</v>
      </c>
      <c r="AK1531" s="328"/>
      <c r="AL1531" s="328"/>
      <c r="AM1531" s="210"/>
      <c r="AN1531" s="263"/>
      <c r="AO1531" s="263"/>
      <c r="AP1531" s="263"/>
      <c r="AQ1531" s="323"/>
      <c r="AR1531" s="323"/>
      <c r="AS1531" s="323"/>
      <c r="AT1531" s="323"/>
      <c r="AU1531" s="323"/>
      <c r="AV1531" s="323"/>
      <c r="AW1531" s="323"/>
      <c r="AX1531" s="323"/>
      <c r="AY1531" s="323"/>
      <c r="AZ1531" s="323"/>
    </row>
    <row r="1532" spans="1:52" s="61" customFormat="1" ht="15.75" hidden="1" customHeight="1" x14ac:dyDescent="0.25">
      <c r="A1532" s="281" t="str">
        <f>CONCATENATE(F1532,"-",C1532)</f>
        <v>393-013-065-01173</v>
      </c>
      <c r="B1532" s="261" t="str">
        <f>ТабТП[[#This Row],[Код ВЛ]]&amp;TRIM(ТабТП[[#This Row],[Наименование ТП]])</f>
        <v>393-013-065ТП 25-53 Озерки</v>
      </c>
      <c r="C1532" s="281" t="s">
        <v>1328</v>
      </c>
      <c r="D1532" s="196" t="s">
        <v>4215</v>
      </c>
      <c r="E1532" s="281" t="str">
        <f>INDEX(ТабЛЭП[],MATCH(ТабТП[Код ПС]&amp;TRIM(G1532),ТабЛЭП[Ключ],0),7)</f>
        <v>Y00015</v>
      </c>
      <c r="F1532" s="278" t="str">
        <f>INDEX(ТабЛЭП[],MATCH(ТабТП[Код ПС]&amp;TRIM(G1532),ТабЛЭП[Ключ],0),1)</f>
        <v>393-013-065</v>
      </c>
      <c r="G1532" s="303" t="s">
        <v>183</v>
      </c>
      <c r="H1532" s="57" t="str">
        <f>INDEX(ТабПС[],MATCH(I1532,Подстанции,0),1)</f>
        <v>393-013</v>
      </c>
      <c r="I1532" s="58" t="s">
        <v>166</v>
      </c>
      <c r="J1532" s="328"/>
      <c r="K1532" s="328"/>
      <c r="L1532" s="328"/>
      <c r="M1532" s="328"/>
      <c r="N1532" s="328"/>
      <c r="O1532" s="328"/>
      <c r="P1532" s="328"/>
      <c r="Q1532" s="328"/>
      <c r="R1532" s="328"/>
      <c r="S1532" s="328"/>
      <c r="T1532" s="328"/>
      <c r="U1532" s="328"/>
      <c r="V1532" s="328"/>
      <c r="W1532" s="328"/>
      <c r="X1532" s="328"/>
      <c r="Y1532" s="328" t="s">
        <v>2218</v>
      </c>
      <c r="Z1532" s="328"/>
      <c r="AA1532" s="328"/>
      <c r="AB1532" s="328"/>
      <c r="AC1532" s="328"/>
      <c r="AD1532" s="328"/>
      <c r="AE1532" s="328"/>
      <c r="AF1532" s="328"/>
      <c r="AG1532" s="328"/>
      <c r="AH1532" s="322"/>
      <c r="AI1532" s="328"/>
      <c r="AJ1532" s="330" t="s">
        <v>136</v>
      </c>
      <c r="AK1532" s="328"/>
      <c r="AL1532" s="328"/>
      <c r="AM1532" s="210"/>
      <c r="AN1532" s="263"/>
      <c r="AO1532" s="263"/>
      <c r="AP1532" s="263"/>
      <c r="AQ1532" s="323"/>
      <c r="AR1532" s="323"/>
      <c r="AS1532" s="323"/>
      <c r="AT1532" s="323"/>
      <c r="AU1532" s="323"/>
      <c r="AV1532" s="323"/>
      <c r="AW1532" s="323"/>
      <c r="AX1532" s="323"/>
      <c r="AY1532" s="323"/>
      <c r="AZ1532" s="323"/>
    </row>
    <row r="1533" spans="1:52" s="61" customFormat="1" ht="15.75" hidden="1" customHeight="1" x14ac:dyDescent="0.25">
      <c r="A1533" s="281" t="str">
        <f>CONCATENATE(F1533,"-",C1533)</f>
        <v>393-013-065-01174</v>
      </c>
      <c r="B1533" s="261" t="str">
        <f>ТабТП[[#This Row],[Код ВЛ]]&amp;TRIM(ТабТП[[#This Row],[Наименование ТП]])</f>
        <v>393-013-065ТП 25-54 Озерки</v>
      </c>
      <c r="C1533" s="281" t="s">
        <v>1329</v>
      </c>
      <c r="D1533" s="196" t="s">
        <v>4216</v>
      </c>
      <c r="E1533" s="281" t="str">
        <f>INDEX(ТабЛЭП[],MATCH(ТабТП[Код ПС]&amp;TRIM(G1533),ТабЛЭП[Ключ],0),7)</f>
        <v>Y00015</v>
      </c>
      <c r="F1533" s="278" t="str">
        <f>INDEX(ТабЛЭП[],MATCH(ТабТП[Код ПС]&amp;TRIM(G1533),ТабЛЭП[Ключ],0),1)</f>
        <v>393-013-065</v>
      </c>
      <c r="G1533" s="303" t="s">
        <v>183</v>
      </c>
      <c r="H1533" s="57" t="str">
        <f>INDEX(ТабПС[],MATCH(I1533,Подстанции,0),1)</f>
        <v>393-013</v>
      </c>
      <c r="I1533" s="58" t="s">
        <v>166</v>
      </c>
      <c r="J1533" s="328"/>
      <c r="K1533" s="328"/>
      <c r="L1533" s="328"/>
      <c r="M1533" s="328"/>
      <c r="N1533" s="328"/>
      <c r="O1533" s="328"/>
      <c r="P1533" s="328"/>
      <c r="Q1533" s="328"/>
      <c r="R1533" s="328"/>
      <c r="S1533" s="328"/>
      <c r="T1533" s="328"/>
      <c r="U1533" s="328"/>
      <c r="V1533" s="328"/>
      <c r="W1533" s="328"/>
      <c r="X1533" s="328"/>
      <c r="Y1533" s="328" t="s">
        <v>2218</v>
      </c>
      <c r="Z1533" s="328"/>
      <c r="AA1533" s="328"/>
      <c r="AB1533" s="328"/>
      <c r="AC1533" s="328"/>
      <c r="AD1533" s="328"/>
      <c r="AE1533" s="328"/>
      <c r="AF1533" s="328"/>
      <c r="AG1533" s="328"/>
      <c r="AH1533" s="322"/>
      <c r="AI1533" s="328"/>
      <c r="AJ1533" s="330" t="s">
        <v>136</v>
      </c>
      <c r="AK1533" s="328"/>
      <c r="AL1533" s="328"/>
      <c r="AM1533" s="210"/>
      <c r="AN1533" s="263"/>
      <c r="AO1533" s="263"/>
      <c r="AP1533" s="263"/>
      <c r="AQ1533" s="323"/>
      <c r="AR1533" s="323"/>
      <c r="AS1533" s="323"/>
      <c r="AT1533" s="323"/>
      <c r="AU1533" s="323"/>
      <c r="AV1533" s="323"/>
      <c r="AW1533" s="323"/>
      <c r="AX1533" s="323"/>
      <c r="AY1533" s="323"/>
      <c r="AZ1533" s="323"/>
    </row>
    <row r="1534" spans="1:52" s="61" customFormat="1" ht="15.75" hidden="1" customHeight="1" x14ac:dyDescent="0.25">
      <c r="A1534" s="281" t="str">
        <f>CONCATENATE(F1534,"-",C1534)</f>
        <v>393-013-065-01175</v>
      </c>
      <c r="B1534" s="261" t="str">
        <f>ТабТП[[#This Row],[Код ВЛ]]&amp;TRIM(ТабТП[[#This Row],[Наименование ТП]])</f>
        <v>393-013-065ТП 25-55 Березовка</v>
      </c>
      <c r="C1534" s="281" t="s">
        <v>1330</v>
      </c>
      <c r="D1534" s="196" t="s">
        <v>4217</v>
      </c>
      <c r="E1534" s="281" t="str">
        <f>INDEX(ТабЛЭП[],MATCH(ТабТП[Код ПС]&amp;TRIM(G1534),ТабЛЭП[Ключ],0),7)</f>
        <v>Y00015</v>
      </c>
      <c r="F1534" s="278" t="str">
        <f>INDEX(ТабЛЭП[],MATCH(ТабТП[Код ПС]&amp;TRIM(G1534),ТабЛЭП[Ключ],0),1)</f>
        <v>393-013-065</v>
      </c>
      <c r="G1534" s="303" t="s">
        <v>183</v>
      </c>
      <c r="H1534" s="57" t="str">
        <f>INDEX(ТабПС[],MATCH(I1534,Подстанции,0),1)</f>
        <v>393-013</v>
      </c>
      <c r="I1534" s="58" t="s">
        <v>166</v>
      </c>
      <c r="J1534" s="328"/>
      <c r="K1534" s="328"/>
      <c r="L1534" s="328"/>
      <c r="M1534" s="328"/>
      <c r="N1534" s="328"/>
      <c r="O1534" s="328"/>
      <c r="P1534" s="328"/>
      <c r="Q1534" s="328"/>
      <c r="R1534" s="328"/>
      <c r="S1534" s="328"/>
      <c r="T1534" s="328"/>
      <c r="U1534" s="328"/>
      <c r="V1534" s="328"/>
      <c r="W1534" s="328"/>
      <c r="X1534" s="328"/>
      <c r="Y1534" s="328" t="s">
        <v>2218</v>
      </c>
      <c r="Z1534" s="328"/>
      <c r="AA1534" s="328"/>
      <c r="AB1534" s="328"/>
      <c r="AC1534" s="328"/>
      <c r="AD1534" s="328"/>
      <c r="AE1534" s="328"/>
      <c r="AF1534" s="328"/>
      <c r="AG1534" s="328"/>
      <c r="AH1534" s="322"/>
      <c r="AI1534" s="328"/>
      <c r="AJ1534" s="330" t="s">
        <v>136</v>
      </c>
      <c r="AK1534" s="328"/>
      <c r="AL1534" s="328"/>
      <c r="AM1534" s="210"/>
      <c r="AN1534" s="263"/>
      <c r="AO1534" s="263"/>
      <c r="AP1534" s="263"/>
      <c r="AQ1534" s="323"/>
      <c r="AR1534" s="323"/>
      <c r="AS1534" s="323"/>
      <c r="AT1534" s="323"/>
      <c r="AU1534" s="323"/>
      <c r="AV1534" s="323"/>
      <c r="AW1534" s="323"/>
      <c r="AX1534" s="323"/>
      <c r="AY1534" s="323"/>
      <c r="AZ1534" s="323"/>
    </row>
    <row r="1535" spans="1:52" s="61" customFormat="1" ht="15.75" hidden="1" customHeight="1" x14ac:dyDescent="0.25">
      <c r="A1535" s="281" t="str">
        <f>CONCATENATE(F1535,"-",C1535)</f>
        <v>393-013-065-01176</v>
      </c>
      <c r="B1535" s="261" t="str">
        <f>ТабТП[[#This Row],[Код ВЛ]]&amp;TRIM(ТабТП[[#This Row],[Наименование ТП]])</f>
        <v>393-013-065#искл. ТП 25-56 Озерки-Комсомольск ж/д аб причина: неизвестно</v>
      </c>
      <c r="C1535" s="281" t="s">
        <v>1331</v>
      </c>
      <c r="D1535" s="435" t="s">
        <v>6179</v>
      </c>
      <c r="E1535" s="281" t="str">
        <f>INDEX(ТабЛЭП[],MATCH(ТабТП[Код ПС]&amp;TRIM(G1535),ТабЛЭП[Ключ],0),7)</f>
        <v>Y00015</v>
      </c>
      <c r="F1535" s="278" t="str">
        <f>INDEX(ТабЛЭП[],MATCH(ТабТП[Код ПС]&amp;TRIM(G1535),ТабЛЭП[Ключ],0),1)</f>
        <v>393-013-065</v>
      </c>
      <c r="G1535" s="303" t="s">
        <v>183</v>
      </c>
      <c r="H1535" s="57" t="str">
        <f>INDEX(ТабПС[],MATCH(I1535,Подстанции,0),1)</f>
        <v>393-013</v>
      </c>
      <c r="I1535" s="58" t="s">
        <v>166</v>
      </c>
      <c r="J1535" s="328"/>
      <c r="K1535" s="328"/>
      <c r="L1535" s="328"/>
      <c r="M1535" s="328"/>
      <c r="N1535" s="328"/>
      <c r="O1535" s="328"/>
      <c r="P1535" s="328"/>
      <c r="Q1535" s="328"/>
      <c r="R1535" s="328"/>
      <c r="S1535" s="328"/>
      <c r="T1535" s="328"/>
      <c r="U1535" s="328"/>
      <c r="V1535" s="328"/>
      <c r="W1535" s="328"/>
      <c r="X1535" s="328"/>
      <c r="Y1535" s="328"/>
      <c r="Z1535" s="328"/>
      <c r="AA1535" s="328"/>
      <c r="AB1535" s="328"/>
      <c r="AC1535" s="328"/>
      <c r="AD1535" s="328"/>
      <c r="AE1535" s="328"/>
      <c r="AF1535" s="328"/>
      <c r="AG1535" s="328"/>
      <c r="AH1535" s="322"/>
      <c r="AI1535" s="328"/>
      <c r="AJ1535" s="330" t="s">
        <v>136</v>
      </c>
      <c r="AK1535" s="328"/>
      <c r="AL1535" s="328"/>
      <c r="AM1535" s="210"/>
      <c r="AN1535" s="263"/>
      <c r="AO1535" s="263"/>
      <c r="AP1535" s="263"/>
      <c r="AQ1535" s="323"/>
      <c r="AR1535" s="323"/>
      <c r="AS1535" s="323"/>
      <c r="AT1535" s="323"/>
      <c r="AU1535" s="323"/>
      <c r="AV1535" s="323"/>
      <c r="AW1535" s="323"/>
      <c r="AX1535" s="323"/>
      <c r="AY1535" s="323"/>
      <c r="AZ1535" s="323"/>
    </row>
    <row r="1536" spans="1:52" s="61" customFormat="1" ht="15.75" hidden="1" customHeight="1" x14ac:dyDescent="0.25">
      <c r="A1536" s="281" t="str">
        <f>CONCATENATE(F1536,"-",C1536)</f>
        <v>393-013-065-01177</v>
      </c>
      <c r="B1536" s="261" t="str">
        <f>ТабТП[[#This Row],[Код ВЛ]]&amp;TRIM(ТабТП[[#This Row],[Наименование ТП]])</f>
        <v>393-013-065ТП 25-57 Озерки</v>
      </c>
      <c r="C1536" s="281" t="s">
        <v>1332</v>
      </c>
      <c r="D1536" s="196" t="s">
        <v>6216</v>
      </c>
      <c r="E1536" s="281" t="str">
        <f>INDEX(ТабЛЭП[],MATCH(ТабТП[Код ПС]&amp;TRIM(G1536),ТабЛЭП[Ключ],0),7)</f>
        <v>Y00015</v>
      </c>
      <c r="F1536" s="278" t="str">
        <f>INDEX(ТабЛЭП[],MATCH(ТабТП[Код ПС]&amp;TRIM(G1536),ТабЛЭП[Ключ],0),1)</f>
        <v>393-013-065</v>
      </c>
      <c r="G1536" s="303" t="s">
        <v>183</v>
      </c>
      <c r="H1536" s="280" t="str">
        <f>INDEX(ТабПС[],MATCH(I1536,Подстанции,0),1)</f>
        <v>393-013</v>
      </c>
      <c r="I1536" s="447" t="s">
        <v>166</v>
      </c>
      <c r="J1536" s="328"/>
      <c r="K1536" s="328"/>
      <c r="L1536" s="328"/>
      <c r="M1536" s="328"/>
      <c r="N1536" s="328"/>
      <c r="O1536" s="328"/>
      <c r="P1536" s="328"/>
      <c r="Q1536" s="328"/>
      <c r="R1536" s="328"/>
      <c r="S1536" s="328"/>
      <c r="T1536" s="328"/>
      <c r="U1536" s="328"/>
      <c r="V1536" s="328"/>
      <c r="W1536" s="328"/>
      <c r="X1536" s="328"/>
      <c r="Y1536" s="328" t="s">
        <v>2218</v>
      </c>
      <c r="Z1536" s="328"/>
      <c r="AA1536" s="328"/>
      <c r="AB1536" s="328"/>
      <c r="AC1536" s="328"/>
      <c r="AD1536" s="328"/>
      <c r="AE1536" s="328"/>
      <c r="AF1536" s="328"/>
      <c r="AG1536" s="328"/>
      <c r="AH1536" s="322"/>
      <c r="AI1536" s="328"/>
      <c r="AJ1536" s="420" t="s">
        <v>136</v>
      </c>
      <c r="AK1536" s="328"/>
      <c r="AL1536" s="328"/>
      <c r="AM1536" s="210"/>
      <c r="AN1536" s="263"/>
      <c r="AO1536" s="263"/>
      <c r="AP1536" s="263"/>
      <c r="AQ1536" s="323"/>
      <c r="AR1536" s="323"/>
      <c r="AS1536" s="323"/>
      <c r="AT1536" s="323"/>
      <c r="AU1536" s="323"/>
      <c r="AV1536" s="323"/>
      <c r="AW1536" s="323"/>
      <c r="AX1536" s="323"/>
      <c r="AY1536" s="323"/>
      <c r="AZ1536" s="323"/>
    </row>
    <row r="1537" spans="1:52" s="61" customFormat="1" ht="15.75" hidden="1" customHeight="1" x14ac:dyDescent="0.25">
      <c r="A1537" s="281" t="str">
        <f>CONCATENATE(F1537,"-",C1537)</f>
        <v>393-013-065-01178</v>
      </c>
      <c r="B1537" s="261" t="str">
        <f>ТабТП[[#This Row],[Код ВЛ]]&amp;TRIM(ТабТП[[#This Row],[Наименование ТП]])</f>
        <v>393-013-065ТП 25-58 Озерки</v>
      </c>
      <c r="C1537" s="281" t="s">
        <v>1333</v>
      </c>
      <c r="D1537" s="196" t="s">
        <v>4218</v>
      </c>
      <c r="E1537" s="281" t="str">
        <f>INDEX(ТабЛЭП[],MATCH(ТабТП[Код ПС]&amp;TRIM(G1537),ТабЛЭП[Ключ],0),7)</f>
        <v>Y00015</v>
      </c>
      <c r="F1537" s="278" t="str">
        <f>INDEX(ТабЛЭП[],MATCH(ТабТП[Код ПС]&amp;TRIM(G1537),ТабЛЭП[Ключ],0),1)</f>
        <v>393-013-065</v>
      </c>
      <c r="G1537" s="303" t="s">
        <v>183</v>
      </c>
      <c r="H1537" s="280" t="str">
        <f>INDEX(ТабПС[],MATCH(I1537,Подстанции,0),1)</f>
        <v>393-013</v>
      </c>
      <c r="I1537" s="447" t="s">
        <v>166</v>
      </c>
      <c r="J1537" s="328"/>
      <c r="K1537" s="328"/>
      <c r="L1537" s="328"/>
      <c r="M1537" s="328"/>
      <c r="N1537" s="328"/>
      <c r="O1537" s="328"/>
      <c r="P1537" s="328"/>
      <c r="Q1537" s="328"/>
      <c r="R1537" s="328"/>
      <c r="S1537" s="328"/>
      <c r="T1537" s="328"/>
      <c r="U1537" s="328"/>
      <c r="V1537" s="328"/>
      <c r="W1537" s="328"/>
      <c r="X1537" s="328"/>
      <c r="Y1537" s="328" t="s">
        <v>2218</v>
      </c>
      <c r="Z1537" s="328"/>
      <c r="AA1537" s="328"/>
      <c r="AB1537" s="328"/>
      <c r="AC1537" s="328"/>
      <c r="AD1537" s="328"/>
      <c r="AE1537" s="328"/>
      <c r="AF1537" s="328"/>
      <c r="AG1537" s="328"/>
      <c r="AH1537" s="322"/>
      <c r="AI1537" s="328"/>
      <c r="AJ1537" s="420" t="s">
        <v>136</v>
      </c>
      <c r="AK1537" s="328"/>
      <c r="AL1537" s="328"/>
      <c r="AM1537" s="210"/>
      <c r="AN1537" s="263"/>
      <c r="AO1537" s="263"/>
      <c r="AP1537" s="263"/>
      <c r="AQ1537" s="323"/>
      <c r="AR1537" s="323"/>
      <c r="AS1537" s="323"/>
      <c r="AT1537" s="323"/>
      <c r="AU1537" s="323"/>
      <c r="AV1537" s="323"/>
      <c r="AW1537" s="323"/>
      <c r="AX1537" s="323"/>
      <c r="AY1537" s="323"/>
      <c r="AZ1537" s="323"/>
    </row>
    <row r="1538" spans="1:52" s="61" customFormat="1" ht="15.75" hidden="1" customHeight="1" x14ac:dyDescent="0.25">
      <c r="A1538" s="281" t="str">
        <f>CONCATENATE(F1538,"-",C1538)</f>
        <v>393-013-065-01179</v>
      </c>
      <c r="B1538" s="261" t="str">
        <f>ТабТП[[#This Row],[Код ВЛ]]&amp;TRIM(ТабТП[[#This Row],[Наименование ТП]])</f>
        <v>393-013-065ТП 25-60</v>
      </c>
      <c r="C1538" s="281" t="s">
        <v>1334</v>
      </c>
      <c r="D1538" s="196" t="s">
        <v>4219</v>
      </c>
      <c r="E1538" s="281" t="str">
        <f>INDEX(ТабЛЭП[],MATCH(ТабТП[Код ПС]&amp;TRIM(G1538),ТабЛЭП[Ключ],0),7)</f>
        <v>Y00015</v>
      </c>
      <c r="F1538" s="278" t="str">
        <f>INDEX(ТабЛЭП[],MATCH(ТабТП[Код ПС]&amp;TRIM(G1538),ТабЛЭП[Ключ],0),1)</f>
        <v>393-013-065</v>
      </c>
      <c r="G1538" s="303" t="s">
        <v>183</v>
      </c>
      <c r="H1538" s="280" t="str">
        <f>INDEX(ТабПС[],MATCH(I1538,Подстанции,0),1)</f>
        <v>393-013</v>
      </c>
      <c r="I1538" s="447" t="s">
        <v>166</v>
      </c>
      <c r="J1538" s="328"/>
      <c r="K1538" s="328"/>
      <c r="L1538" s="328"/>
      <c r="M1538" s="328"/>
      <c r="N1538" s="328"/>
      <c r="O1538" s="328"/>
      <c r="P1538" s="328"/>
      <c r="Q1538" s="328"/>
      <c r="R1538" s="328"/>
      <c r="S1538" s="328"/>
      <c r="T1538" s="328"/>
      <c r="U1538" s="328"/>
      <c r="V1538" s="328"/>
      <c r="W1538" s="328"/>
      <c r="X1538" s="328"/>
      <c r="Y1538" s="328" t="s">
        <v>2218</v>
      </c>
      <c r="Z1538" s="328"/>
      <c r="AA1538" s="328"/>
      <c r="AB1538" s="328"/>
      <c r="AC1538" s="328"/>
      <c r="AD1538" s="328"/>
      <c r="AE1538" s="328"/>
      <c r="AF1538" s="328"/>
      <c r="AG1538" s="328"/>
      <c r="AH1538" s="322"/>
      <c r="AI1538" s="328"/>
      <c r="AJ1538" s="420" t="s">
        <v>136</v>
      </c>
      <c r="AK1538" s="328"/>
      <c r="AL1538" s="328"/>
      <c r="AM1538" s="210"/>
      <c r="AN1538" s="263"/>
      <c r="AO1538" s="263"/>
      <c r="AP1538" s="263"/>
      <c r="AQ1538" s="323"/>
      <c r="AR1538" s="323"/>
      <c r="AS1538" s="323"/>
      <c r="AT1538" s="323"/>
      <c r="AU1538" s="323"/>
      <c r="AV1538" s="323"/>
      <c r="AW1538" s="323"/>
      <c r="AX1538" s="323"/>
      <c r="AY1538" s="323"/>
      <c r="AZ1538" s="323"/>
    </row>
    <row r="1539" spans="1:52" s="61" customFormat="1" ht="15.75" hidden="1" customHeight="1" x14ac:dyDescent="0.25">
      <c r="A1539" s="281" t="str">
        <f>CONCATENATE(F1539,"-",C1539)</f>
        <v>393-013-065-01180</v>
      </c>
      <c r="B1539" s="261" t="str">
        <f>ТабТП[[#This Row],[Код ВЛ]]&amp;TRIM(ТабТП[[#This Row],[Наименование ТП]])</f>
        <v>393-013-065ТП 25-67 Озерки ул. Лесная</v>
      </c>
      <c r="C1539" s="281" t="s">
        <v>2660</v>
      </c>
      <c r="D1539" s="196" t="s">
        <v>4220</v>
      </c>
      <c r="E1539" s="281" t="str">
        <f>INDEX(ТабЛЭП[],MATCH(ТабТП[Код ПС]&amp;TRIM(G1539),ТабЛЭП[Ключ],0),7)</f>
        <v>Y00015</v>
      </c>
      <c r="F1539" s="278" t="str">
        <f>INDEX(ТабЛЭП[],MATCH(ТабТП[Код ПС]&amp;TRIM(G1539),ТабЛЭП[Ключ],0),1)</f>
        <v>393-013-065</v>
      </c>
      <c r="G1539" s="303" t="s">
        <v>183</v>
      </c>
      <c r="H1539" s="280" t="str">
        <f>INDEX(ТабПС[],MATCH(I1539,Подстанции,0),1)</f>
        <v>393-013</v>
      </c>
      <c r="I1539" s="447" t="s">
        <v>166</v>
      </c>
      <c r="J1539" s="328"/>
      <c r="K1539" s="328"/>
      <c r="L1539" s="328"/>
      <c r="M1539" s="328"/>
      <c r="N1539" s="328"/>
      <c r="O1539" s="328"/>
      <c r="P1539" s="328"/>
      <c r="Q1539" s="328"/>
      <c r="R1539" s="328"/>
      <c r="S1539" s="328"/>
      <c r="T1539" s="328"/>
      <c r="U1539" s="328"/>
      <c r="V1539" s="328"/>
      <c r="W1539" s="328"/>
      <c r="X1539" s="328"/>
      <c r="Y1539" s="328" t="s">
        <v>2218</v>
      </c>
      <c r="Z1539" s="328"/>
      <c r="AA1539" s="328"/>
      <c r="AB1539" s="328"/>
      <c r="AC1539" s="328"/>
      <c r="AD1539" s="328"/>
      <c r="AE1539" s="328"/>
      <c r="AF1539" s="328"/>
      <c r="AG1539" s="328"/>
      <c r="AH1539" s="322"/>
      <c r="AI1539" s="328"/>
      <c r="AJ1539" s="420" t="s">
        <v>136</v>
      </c>
      <c r="AK1539" s="328"/>
      <c r="AL1539" s="328"/>
      <c r="AM1539" s="210"/>
      <c r="AN1539" s="263"/>
      <c r="AO1539" s="263"/>
      <c r="AP1539" s="263"/>
      <c r="AQ1539" s="323"/>
      <c r="AR1539" s="323"/>
      <c r="AS1539" s="323"/>
      <c r="AT1539" s="323"/>
      <c r="AU1539" s="323"/>
      <c r="AV1539" s="323"/>
      <c r="AW1539" s="323"/>
      <c r="AX1539" s="323"/>
      <c r="AY1539" s="323"/>
      <c r="AZ1539" s="323"/>
    </row>
    <row r="1540" spans="1:52" s="61" customFormat="1" ht="15.75" hidden="1" customHeight="1" x14ac:dyDescent="0.25">
      <c r="A1540" s="176" t="str">
        <f>CONCATENATE(F1540,"-",C1540)</f>
        <v>393-013-065-02205</v>
      </c>
      <c r="B1540" s="491" t="str">
        <f>ТабТП[[#This Row],[Код ВЛ]]&amp;TRIM(ТабТП[[#This Row],[Наименование ТП]])</f>
        <v>393-013-065ТП В-7</v>
      </c>
      <c r="C1540" s="284" t="s">
        <v>2955</v>
      </c>
      <c r="D1540" s="472" t="s">
        <v>6218</v>
      </c>
      <c r="E1540" s="177" t="str">
        <f>INDEX(ТабЛЭП[],MATCH(ТабТП[Код ПС]&amp;TRIM(G1540),ТабЛЭП[Ключ],0),7)</f>
        <v>Y00015</v>
      </c>
      <c r="F1540" s="178" t="str">
        <f>INDEX(ТабЛЭП[],MATCH(ТабТП[Код ПС]&amp;TRIM(G1540),ТабЛЭП[Ключ],0),1)</f>
        <v>393-013-065</v>
      </c>
      <c r="G1540" s="290" t="s">
        <v>183</v>
      </c>
      <c r="H1540" s="179" t="str">
        <f>INDEX(ТабПС[],MATCH(I1540,Подстанции,0),1)</f>
        <v>393-013</v>
      </c>
      <c r="I1540" s="447" t="s">
        <v>166</v>
      </c>
      <c r="J1540" s="328"/>
      <c r="K1540" s="328"/>
      <c r="L1540" s="328"/>
      <c r="M1540" s="328"/>
      <c r="N1540" s="328"/>
      <c r="O1540" s="180"/>
      <c r="P1540" s="328"/>
      <c r="Q1540" s="328"/>
      <c r="R1540" s="328"/>
      <c r="S1540" s="328"/>
      <c r="T1540" s="328"/>
      <c r="U1540" s="328"/>
      <c r="V1540" s="328"/>
      <c r="W1540" s="328"/>
      <c r="X1540" s="328"/>
      <c r="Y1540" s="328"/>
      <c r="Z1540" s="328"/>
      <c r="AA1540" s="328"/>
      <c r="AB1540" s="328"/>
      <c r="AC1540" s="328"/>
      <c r="AD1540" s="180"/>
      <c r="AE1540" s="180"/>
      <c r="AF1540" s="180"/>
      <c r="AG1540" s="328"/>
      <c r="AH1540" s="181"/>
      <c r="AI1540" s="181"/>
      <c r="AJ1540" s="390" t="s">
        <v>136</v>
      </c>
      <c r="AK1540" s="180"/>
      <c r="AL1540" s="180"/>
      <c r="AM1540" s="180"/>
      <c r="AN1540" s="182"/>
      <c r="AO1540" s="182"/>
      <c r="AP1540" s="182"/>
      <c r="AQ1540" s="323"/>
      <c r="AR1540" s="323"/>
      <c r="AS1540" s="323"/>
      <c r="AT1540" s="323"/>
      <c r="AU1540" s="323"/>
      <c r="AV1540" s="323"/>
      <c r="AW1540" s="323"/>
      <c r="AX1540" s="323"/>
      <c r="AY1540" s="323"/>
      <c r="AZ1540" s="323"/>
    </row>
    <row r="1541" spans="1:52" s="61" customFormat="1" ht="15.75" hidden="1" customHeight="1" x14ac:dyDescent="0.25">
      <c r="A1541" s="176" t="str">
        <f>CONCATENATE(F1541,"-",C1541)</f>
        <v>393-013-065-02206</v>
      </c>
      <c r="B1541" s="491" t="str">
        <f>ТабТП[[#This Row],[Код ВЛ]]&amp;TRIM(ТабТП[[#This Row],[Наименование ТП]])</f>
        <v>393-013-065"#искл. ТП В-7 Т-2" причина треб. Блик</v>
      </c>
      <c r="C1541" s="284" t="s">
        <v>2956</v>
      </c>
      <c r="D1541" s="504" t="s">
        <v>6217</v>
      </c>
      <c r="E1541" s="177" t="str">
        <f>INDEX(ТабЛЭП[],MATCH(ТабТП[Код ПС]&amp;TRIM(G1541),ТабЛЭП[Ключ],0),7)</f>
        <v>Y00015</v>
      </c>
      <c r="F1541" s="178" t="str">
        <f>INDEX(ТабЛЭП[],MATCH(ТабТП[Код ПС]&amp;TRIM(G1541),ТабЛЭП[Ключ],0),1)</f>
        <v>393-013-065</v>
      </c>
      <c r="G1541" s="290" t="s">
        <v>183</v>
      </c>
      <c r="H1541" s="179" t="str">
        <f>INDEX(ТабПС[],MATCH(I1541,Подстанции,0),1)</f>
        <v>393-013</v>
      </c>
      <c r="I1541" s="447" t="s">
        <v>166</v>
      </c>
      <c r="J1541" s="328"/>
      <c r="K1541" s="328"/>
      <c r="L1541" s="328"/>
      <c r="M1541" s="328"/>
      <c r="N1541" s="328"/>
      <c r="O1541" s="180"/>
      <c r="P1541" s="328"/>
      <c r="Q1541" s="328"/>
      <c r="R1541" s="328"/>
      <c r="S1541" s="328"/>
      <c r="T1541" s="328"/>
      <c r="U1541" s="328"/>
      <c r="V1541" s="328"/>
      <c r="W1541" s="328"/>
      <c r="X1541" s="328"/>
      <c r="Y1541" s="328"/>
      <c r="Z1541" s="328"/>
      <c r="AA1541" s="328"/>
      <c r="AB1541" s="328"/>
      <c r="AC1541" s="328"/>
      <c r="AD1541" s="180"/>
      <c r="AE1541" s="180"/>
      <c r="AF1541" s="180"/>
      <c r="AG1541" s="328"/>
      <c r="AH1541" s="181"/>
      <c r="AI1541" s="181"/>
      <c r="AJ1541" s="390" t="s">
        <v>136</v>
      </c>
      <c r="AK1541" s="180"/>
      <c r="AL1541" s="180"/>
      <c r="AM1541" s="180"/>
      <c r="AN1541" s="182"/>
      <c r="AO1541" s="182"/>
      <c r="AP1541" s="182"/>
      <c r="AQ1541" s="323"/>
      <c r="AR1541" s="323"/>
      <c r="AS1541" s="323"/>
      <c r="AT1541" s="323"/>
      <c r="AU1541" s="323"/>
      <c r="AV1541" s="323"/>
      <c r="AW1541" s="323"/>
      <c r="AX1541" s="323"/>
      <c r="AY1541" s="323"/>
      <c r="AZ1541" s="323"/>
    </row>
    <row r="1542" spans="1:52" s="61" customFormat="1" ht="15.75" hidden="1" customHeight="1" x14ac:dyDescent="0.25">
      <c r="A1542" s="176" t="str">
        <f>CONCATENATE(F1542,"-",C1542)</f>
        <v>393-013-065-02207</v>
      </c>
      <c r="B1542" s="491" t="str">
        <f>ТабТП[[#This Row],[Код ВЛ]]&amp;TRIM(ТабТП[[#This Row],[Наименование ТП]])</f>
        <v>393-013-065ТП 25-29</v>
      </c>
      <c r="C1542" s="284" t="s">
        <v>2957</v>
      </c>
      <c r="D1542" s="472" t="s">
        <v>4221</v>
      </c>
      <c r="E1542" s="177" t="str">
        <f>INDEX(ТабЛЭП[],MATCH(ТабТП[Код ПС]&amp;TRIM(G1542),ТабЛЭП[Ключ],0),7)</f>
        <v>Y00015</v>
      </c>
      <c r="F1542" s="178" t="str">
        <f>INDEX(ТабЛЭП[],MATCH(ТабТП[Код ПС]&amp;TRIM(G1542),ТабЛЭП[Ключ],0),1)</f>
        <v>393-013-065</v>
      </c>
      <c r="G1542" s="290" t="s">
        <v>183</v>
      </c>
      <c r="H1542" s="179" t="str">
        <f>INDEX(ТабПС[],MATCH(I1542,Подстанции,0),1)</f>
        <v>393-013</v>
      </c>
      <c r="I1542" s="447" t="s">
        <v>166</v>
      </c>
      <c r="J1542" s="328"/>
      <c r="K1542" s="328"/>
      <c r="L1542" s="328"/>
      <c r="M1542" s="328"/>
      <c r="N1542" s="328"/>
      <c r="O1542" s="180"/>
      <c r="P1542" s="328"/>
      <c r="Q1542" s="328"/>
      <c r="R1542" s="328"/>
      <c r="S1542" s="328"/>
      <c r="T1542" s="328"/>
      <c r="U1542" s="328"/>
      <c r="V1542" s="328"/>
      <c r="W1542" s="328"/>
      <c r="X1542" s="328"/>
      <c r="Y1542" s="328"/>
      <c r="Z1542" s="328"/>
      <c r="AA1542" s="328"/>
      <c r="AB1542" s="328"/>
      <c r="AC1542" s="328"/>
      <c r="AD1542" s="180"/>
      <c r="AE1542" s="180"/>
      <c r="AF1542" s="180"/>
      <c r="AG1542" s="328"/>
      <c r="AH1542" s="181"/>
      <c r="AI1542" s="181"/>
      <c r="AJ1542" s="390" t="s">
        <v>136</v>
      </c>
      <c r="AK1542" s="180"/>
      <c r="AL1542" s="180"/>
      <c r="AM1542" s="180"/>
      <c r="AN1542" s="182"/>
      <c r="AO1542" s="182"/>
      <c r="AP1542" s="182"/>
      <c r="AQ1542" s="323"/>
      <c r="AR1542" s="323"/>
      <c r="AS1542" s="323"/>
      <c r="AT1542" s="323"/>
      <c r="AU1542" s="323"/>
      <c r="AV1542" s="323"/>
      <c r="AW1542" s="323"/>
      <c r="AX1542" s="323"/>
      <c r="AY1542" s="323"/>
      <c r="AZ1542" s="323"/>
    </row>
    <row r="1543" spans="1:52" s="61" customFormat="1" ht="15.75" hidden="1" customHeight="1" x14ac:dyDescent="0.25">
      <c r="A1543" s="176" t="str">
        <f>CONCATENATE(F1543,"-",C1543)</f>
        <v>393-013-065-02208</v>
      </c>
      <c r="B1543" s="491" t="str">
        <f>ТабТП[[#This Row],[Код ВЛ]]&amp;TRIM(ТабТП[[#This Row],[Наименование ТП]])</f>
        <v>393-013-065ТП 25-62</v>
      </c>
      <c r="C1543" s="284" t="s">
        <v>2958</v>
      </c>
      <c r="D1543" s="499" t="s">
        <v>4222</v>
      </c>
      <c r="E1543" s="177" t="str">
        <f>INDEX(ТабЛЭП[],MATCH(ТабТП[Код ПС]&amp;TRIM(G1543),ТабЛЭП[Ключ],0),7)</f>
        <v>Y00015</v>
      </c>
      <c r="F1543" s="178" t="str">
        <f>INDEX(ТабЛЭП[],MATCH(ТабТП[Код ПС]&amp;TRIM(G1543),ТабЛЭП[Ключ],0),1)</f>
        <v>393-013-065</v>
      </c>
      <c r="G1543" s="290" t="s">
        <v>183</v>
      </c>
      <c r="H1543" s="179" t="str">
        <f>INDEX(ТабПС[],MATCH(I1543,Подстанции,0),1)</f>
        <v>393-013</v>
      </c>
      <c r="I1543" s="447" t="s">
        <v>166</v>
      </c>
      <c r="J1543" s="328"/>
      <c r="K1543" s="328"/>
      <c r="L1543" s="328"/>
      <c r="M1543" s="328"/>
      <c r="N1543" s="328"/>
      <c r="O1543" s="180"/>
      <c r="P1543" s="328"/>
      <c r="Q1543" s="328"/>
      <c r="R1543" s="328"/>
      <c r="S1543" s="328"/>
      <c r="T1543" s="328"/>
      <c r="U1543" s="328"/>
      <c r="V1543" s="328"/>
      <c r="W1543" s="328"/>
      <c r="X1543" s="328"/>
      <c r="Y1543" s="328"/>
      <c r="Z1543" s="328"/>
      <c r="AA1543" s="328"/>
      <c r="AB1543" s="328"/>
      <c r="AC1543" s="328"/>
      <c r="AD1543" s="180"/>
      <c r="AE1543" s="180"/>
      <c r="AF1543" s="180"/>
      <c r="AG1543" s="328"/>
      <c r="AH1543" s="181"/>
      <c r="AI1543" s="181"/>
      <c r="AJ1543" s="390" t="s">
        <v>136</v>
      </c>
      <c r="AK1543" s="180"/>
      <c r="AL1543" s="180"/>
      <c r="AM1543" s="180"/>
      <c r="AN1543" s="182"/>
      <c r="AO1543" s="182"/>
      <c r="AP1543" s="182"/>
      <c r="AQ1543" s="323"/>
      <c r="AR1543" s="323"/>
      <c r="AS1543" s="323"/>
      <c r="AT1543" s="323"/>
      <c r="AU1543" s="323"/>
      <c r="AV1543" s="323"/>
      <c r="AW1543" s="323"/>
      <c r="AX1543" s="323"/>
      <c r="AY1543" s="323"/>
      <c r="AZ1543" s="323"/>
    </row>
    <row r="1544" spans="1:52" s="61" customFormat="1" ht="15.75" hidden="1" customHeight="1" x14ac:dyDescent="0.25">
      <c r="A1544" s="176" t="str">
        <f>CONCATENATE(F1544,"-",C1544)</f>
        <v>393-013-065-02209</v>
      </c>
      <c r="B1544" s="491" t="str">
        <f>ТабТП[[#This Row],[Код ВЛ]]&amp;TRIM(ТабТП[[#This Row],[Наименование ТП]])</f>
        <v>393-013-065ТП 25-65</v>
      </c>
      <c r="C1544" s="284" t="s">
        <v>2959</v>
      </c>
      <c r="D1544" s="499" t="s">
        <v>4223</v>
      </c>
      <c r="E1544" s="177" t="str">
        <f>INDEX(ТабЛЭП[],MATCH(ТабТП[Код ПС]&amp;TRIM(G1544),ТабЛЭП[Ключ],0),7)</f>
        <v>Y00015</v>
      </c>
      <c r="F1544" s="178" t="str">
        <f>INDEX(ТабЛЭП[],MATCH(ТабТП[Код ПС]&amp;TRIM(G1544),ТабЛЭП[Ключ],0),1)</f>
        <v>393-013-065</v>
      </c>
      <c r="G1544" s="290" t="s">
        <v>183</v>
      </c>
      <c r="H1544" s="179" t="str">
        <f>INDEX(ТабПС[],MATCH(I1544,Подстанции,0),1)</f>
        <v>393-013</v>
      </c>
      <c r="I1544" s="447" t="s">
        <v>166</v>
      </c>
      <c r="J1544" s="328"/>
      <c r="K1544" s="328"/>
      <c r="L1544" s="328"/>
      <c r="M1544" s="328"/>
      <c r="N1544" s="328"/>
      <c r="O1544" s="180"/>
      <c r="P1544" s="328"/>
      <c r="Q1544" s="328"/>
      <c r="R1544" s="328"/>
      <c r="S1544" s="328"/>
      <c r="T1544" s="328"/>
      <c r="U1544" s="328"/>
      <c r="V1544" s="328"/>
      <c r="W1544" s="328"/>
      <c r="X1544" s="328"/>
      <c r="Y1544" s="328"/>
      <c r="Z1544" s="328"/>
      <c r="AA1544" s="328"/>
      <c r="AB1544" s="328"/>
      <c r="AC1544" s="328"/>
      <c r="AD1544" s="180"/>
      <c r="AE1544" s="180"/>
      <c r="AF1544" s="180"/>
      <c r="AG1544" s="328"/>
      <c r="AH1544" s="181"/>
      <c r="AI1544" s="181"/>
      <c r="AJ1544" s="390" t="s">
        <v>136</v>
      </c>
      <c r="AK1544" s="180"/>
      <c r="AL1544" s="180"/>
      <c r="AM1544" s="180"/>
      <c r="AN1544" s="182"/>
      <c r="AO1544" s="182"/>
      <c r="AP1544" s="182"/>
      <c r="AQ1544" s="323"/>
      <c r="AR1544" s="323"/>
      <c r="AS1544" s="323"/>
      <c r="AT1544" s="323"/>
      <c r="AU1544" s="323"/>
      <c r="AV1544" s="323"/>
      <c r="AW1544" s="323"/>
      <c r="AX1544" s="323"/>
      <c r="AY1544" s="323"/>
      <c r="AZ1544" s="323"/>
    </row>
    <row r="1545" spans="1:52" s="61" customFormat="1" ht="15.75" hidden="1" customHeight="1" x14ac:dyDescent="0.25">
      <c r="A1545" s="176" t="str">
        <f>CONCATENATE(F1545,"-",C1545)</f>
        <v>393-013-065-02210</v>
      </c>
      <c r="B1545" s="491" t="str">
        <f>ТабТП[[#This Row],[Код ВЛ]]&amp;TRIM(ТабТП[[#This Row],[Наименование ТП]])</f>
        <v>393-013-065ТП 25-76</v>
      </c>
      <c r="C1545" s="284" t="s">
        <v>2960</v>
      </c>
      <c r="D1545" s="499" t="s">
        <v>4224</v>
      </c>
      <c r="E1545" s="177" t="str">
        <f>INDEX(ТабЛЭП[],MATCH(ТабТП[Код ПС]&amp;TRIM(G1545),ТабЛЭП[Ключ],0),7)</f>
        <v>Y00015</v>
      </c>
      <c r="F1545" s="178" t="str">
        <f>INDEX(ТабЛЭП[],MATCH(ТабТП[Код ПС]&amp;TRIM(G1545),ТабЛЭП[Ключ],0),1)</f>
        <v>393-013-065</v>
      </c>
      <c r="G1545" s="290" t="s">
        <v>183</v>
      </c>
      <c r="H1545" s="179" t="str">
        <f>INDEX(ТабПС[],MATCH(I1545,Подстанции,0),1)</f>
        <v>393-013</v>
      </c>
      <c r="I1545" s="447" t="s">
        <v>166</v>
      </c>
      <c r="J1545" s="328"/>
      <c r="K1545" s="328"/>
      <c r="L1545" s="328"/>
      <c r="M1545" s="328"/>
      <c r="N1545" s="328"/>
      <c r="O1545" s="180"/>
      <c r="P1545" s="328"/>
      <c r="Q1545" s="328"/>
      <c r="R1545" s="328"/>
      <c r="S1545" s="328"/>
      <c r="T1545" s="328"/>
      <c r="U1545" s="328"/>
      <c r="V1545" s="328"/>
      <c r="W1545" s="328"/>
      <c r="X1545" s="328"/>
      <c r="Y1545" s="328"/>
      <c r="Z1545" s="328"/>
      <c r="AA1545" s="328"/>
      <c r="AB1545" s="328"/>
      <c r="AC1545" s="328"/>
      <c r="AD1545" s="180"/>
      <c r="AE1545" s="180"/>
      <c r="AF1545" s="180"/>
      <c r="AG1545" s="328"/>
      <c r="AH1545" s="181"/>
      <c r="AI1545" s="181"/>
      <c r="AJ1545" s="390" t="s">
        <v>136</v>
      </c>
      <c r="AK1545" s="180"/>
      <c r="AL1545" s="180"/>
      <c r="AM1545" s="180"/>
      <c r="AN1545" s="182"/>
      <c r="AO1545" s="182"/>
      <c r="AP1545" s="182"/>
      <c r="AQ1545" s="323"/>
      <c r="AR1545" s="323"/>
      <c r="AS1545" s="323"/>
      <c r="AT1545" s="323"/>
      <c r="AU1545" s="323"/>
      <c r="AV1545" s="323"/>
      <c r="AW1545" s="323"/>
      <c r="AX1545" s="323"/>
      <c r="AY1545" s="323"/>
      <c r="AZ1545" s="323"/>
    </row>
    <row r="1546" spans="1:52" s="61" customFormat="1" ht="15.75" hidden="1" customHeight="1" x14ac:dyDescent="0.25">
      <c r="A1546" s="197" t="str">
        <f>CONCATENATE(F1546,"-",C1546)</f>
        <v>393-013-065-02284</v>
      </c>
      <c r="B1546" s="490" t="str">
        <f>ТабТП[[#This Row],[Код ВЛ]]&amp;TRIM(ТабТП[[#This Row],[Наименование ТП]])</f>
        <v>393-013-065"#искл. ТП 25-51 Т-2 Озерки" причина треб. Блик</v>
      </c>
      <c r="C1546" s="496" t="s">
        <v>5831</v>
      </c>
      <c r="D1546" s="500" t="s">
        <v>6214</v>
      </c>
      <c r="E1546" s="206" t="str">
        <f>INDEX(ТабЛЭП[],MATCH(ТабТП[Код ПС]&amp;TRIM(G1546),ТабЛЭП[Ключ],0),7)</f>
        <v>Y00015</v>
      </c>
      <c r="F1546" s="214" t="str">
        <f>INDEX(ТабЛЭП[],MATCH(ТабТП[Код ПС]&amp;TRIM(G1546),ТабЛЭП[Ключ],0),1)</f>
        <v>393-013-065</v>
      </c>
      <c r="G1546" s="290" t="s">
        <v>183</v>
      </c>
      <c r="H1546" s="57" t="str">
        <f>INDEX(ТабПС[],MATCH(I1546,Подстанции,0),1)</f>
        <v>393-013</v>
      </c>
      <c r="I1546" s="58" t="s">
        <v>166</v>
      </c>
      <c r="J1546" s="420"/>
      <c r="K1546" s="420"/>
      <c r="L1546" s="420"/>
      <c r="M1546" s="420"/>
      <c r="N1546" s="420"/>
      <c r="O1546" s="420"/>
      <c r="P1546" s="420"/>
      <c r="Q1546" s="420"/>
      <c r="R1546" s="420"/>
      <c r="S1546" s="420"/>
      <c r="T1546" s="420"/>
      <c r="U1546" s="420"/>
      <c r="V1546" s="420"/>
      <c r="W1546" s="420"/>
      <c r="X1546" s="420"/>
      <c r="Y1546" s="420"/>
      <c r="Z1546" s="420"/>
      <c r="AA1546" s="420"/>
      <c r="AB1546" s="420"/>
      <c r="AC1546" s="420"/>
      <c r="AD1546" s="420"/>
      <c r="AE1546" s="420"/>
      <c r="AF1546" s="420"/>
      <c r="AG1546" s="420"/>
      <c r="AH1546" s="419"/>
      <c r="AI1546" s="419"/>
      <c r="AJ1546" s="330" t="s">
        <v>136</v>
      </c>
      <c r="AK1546" s="420"/>
      <c r="AL1546" s="420"/>
      <c r="AM1546" s="420"/>
      <c r="AN1546" s="421"/>
      <c r="AO1546" s="421"/>
      <c r="AP1546" s="421"/>
      <c r="AQ1546" s="332"/>
      <c r="AR1546" s="332"/>
      <c r="AS1546" s="332"/>
      <c r="AT1546" s="332"/>
      <c r="AU1546" s="332"/>
      <c r="AV1546" s="332"/>
      <c r="AW1546" s="332"/>
      <c r="AX1546" s="332"/>
      <c r="AY1546" s="332"/>
      <c r="AZ1546" s="332"/>
    </row>
    <row r="1547" spans="1:52" s="61" customFormat="1" ht="15.75" hidden="1" customHeight="1" x14ac:dyDescent="0.25">
      <c r="A1547" s="197" t="str">
        <f>CONCATENATE(F1547,"-",C1547)</f>
        <v>393-013-065-02285</v>
      </c>
      <c r="B1547" s="490" t="str">
        <f>ТабТП[[#This Row],[Код ВЛ]]&amp;TRIM(ТабТП[[#This Row],[Наименование ТП]])</f>
        <v>393-013-065"#искл. ТП 25-57 Т-2 Озерки" причина треб. Блик</v>
      </c>
      <c r="C1547" s="496" t="s">
        <v>5832</v>
      </c>
      <c r="D1547" s="500" t="s">
        <v>6215</v>
      </c>
      <c r="E1547" s="206" t="str">
        <f>INDEX(ТабЛЭП[],MATCH(ТабТП[Код ПС]&amp;TRIM(G1547),ТабЛЭП[Ключ],0),7)</f>
        <v>Y00015</v>
      </c>
      <c r="F1547" s="214" t="str">
        <f>INDEX(ТабЛЭП[],MATCH(ТабТП[Код ПС]&amp;TRIM(G1547),ТабЛЭП[Ключ],0),1)</f>
        <v>393-013-065</v>
      </c>
      <c r="G1547" s="290" t="s">
        <v>183</v>
      </c>
      <c r="H1547" s="57" t="str">
        <f>INDEX(ТабПС[],MATCH(I1547,Подстанции,0),1)</f>
        <v>393-013</v>
      </c>
      <c r="I1547" s="58" t="s">
        <v>166</v>
      </c>
      <c r="J1547" s="420"/>
      <c r="K1547" s="420"/>
      <c r="L1547" s="420"/>
      <c r="M1547" s="420"/>
      <c r="N1547" s="420"/>
      <c r="O1547" s="420"/>
      <c r="P1547" s="420"/>
      <c r="Q1547" s="420"/>
      <c r="R1547" s="420"/>
      <c r="S1547" s="420"/>
      <c r="T1547" s="420"/>
      <c r="U1547" s="420"/>
      <c r="V1547" s="420"/>
      <c r="W1547" s="420"/>
      <c r="X1547" s="420"/>
      <c r="Y1547" s="420"/>
      <c r="Z1547" s="420"/>
      <c r="AA1547" s="420"/>
      <c r="AB1547" s="420"/>
      <c r="AC1547" s="420"/>
      <c r="AD1547" s="420"/>
      <c r="AE1547" s="420"/>
      <c r="AF1547" s="420"/>
      <c r="AG1547" s="420"/>
      <c r="AH1547" s="419"/>
      <c r="AI1547" s="419"/>
      <c r="AJ1547" s="330" t="s">
        <v>136</v>
      </c>
      <c r="AK1547" s="420"/>
      <c r="AL1547" s="420"/>
      <c r="AM1547" s="420"/>
      <c r="AN1547" s="421"/>
      <c r="AO1547" s="421"/>
      <c r="AP1547" s="421"/>
      <c r="AQ1547" s="332"/>
      <c r="AR1547" s="332"/>
      <c r="AS1547" s="332"/>
      <c r="AT1547" s="332"/>
      <c r="AU1547" s="332"/>
      <c r="AV1547" s="332"/>
      <c r="AW1547" s="332"/>
      <c r="AX1547" s="332"/>
      <c r="AY1547" s="332"/>
      <c r="AZ1547" s="332"/>
    </row>
    <row r="1548" spans="1:52" s="61" customFormat="1" ht="15.75" hidden="1" customHeight="1" x14ac:dyDescent="0.25">
      <c r="A1548" s="281" t="str">
        <f>CONCATENATE(F1548,"-",C1548)</f>
        <v>393-014-066-01181</v>
      </c>
      <c r="B1548" s="261" t="str">
        <f>ТабТП[[#This Row],[Код ВЛ]]&amp;TRIM(ТабТП[[#This Row],[Наименование ТП]])</f>
        <v>393-014-066ТП 74-1 Полесск ул.К-дская</v>
      </c>
      <c r="C1548" s="281" t="s">
        <v>1335</v>
      </c>
      <c r="D1548" s="196" t="s">
        <v>4225</v>
      </c>
      <c r="E1548" s="281" t="str">
        <f>INDEX(ТабЛЭП[],MATCH(ТабТП[Код ПС]&amp;TRIM(G1548),ТабЛЭП[Ключ],0),7)</f>
        <v>Y00055</v>
      </c>
      <c r="F1548" s="278" t="str">
        <f>INDEX(ТабЛЭП[],MATCH(ТабТП[Код ПС]&amp;TRIM(G1548),ТабЛЭП[Ключ],0),1)</f>
        <v>393-014-066</v>
      </c>
      <c r="G1548" s="303" t="s">
        <v>214</v>
      </c>
      <c r="H1548" s="57" t="str">
        <f>INDEX(ТабПС[],MATCH(I1548,Подстанции,0),1)</f>
        <v>393-014</v>
      </c>
      <c r="I1548" s="447" t="s">
        <v>156</v>
      </c>
      <c r="J1548" s="328"/>
      <c r="K1548" s="328"/>
      <c r="L1548" s="328"/>
      <c r="M1548" s="328"/>
      <c r="N1548" s="328"/>
      <c r="O1548" s="328"/>
      <c r="P1548" s="328"/>
      <c r="Q1548" s="328"/>
      <c r="R1548" s="328"/>
      <c r="S1548" s="328"/>
      <c r="T1548" s="328"/>
      <c r="U1548" s="328"/>
      <c r="V1548" s="328"/>
      <c r="W1548" s="328"/>
      <c r="X1548" s="328"/>
      <c r="Y1548" s="328"/>
      <c r="Z1548" s="328"/>
      <c r="AA1548" s="328"/>
      <c r="AB1548" s="328"/>
      <c r="AC1548" s="328"/>
      <c r="AD1548" s="328"/>
      <c r="AE1548" s="328"/>
      <c r="AF1548" s="328"/>
      <c r="AG1548" s="328"/>
      <c r="AH1548" s="322"/>
      <c r="AI1548" s="328"/>
      <c r="AJ1548" s="330" t="s">
        <v>140</v>
      </c>
      <c r="AK1548" s="328"/>
      <c r="AL1548" s="328"/>
      <c r="AM1548" s="210"/>
      <c r="AN1548" s="263"/>
      <c r="AO1548" s="263"/>
      <c r="AP1548" s="263"/>
      <c r="AQ1548" s="323"/>
      <c r="AR1548" s="323"/>
      <c r="AS1548" s="323"/>
      <c r="AT1548" s="323"/>
      <c r="AU1548" s="323"/>
      <c r="AV1548" s="323"/>
      <c r="AW1548" s="323"/>
      <c r="AX1548" s="323"/>
      <c r="AY1548" s="323"/>
      <c r="AZ1548" s="323"/>
    </row>
    <row r="1549" spans="1:52" s="61" customFormat="1" ht="15.75" hidden="1" customHeight="1" x14ac:dyDescent="0.25">
      <c r="A1549" s="281" t="str">
        <f>CONCATENATE(F1549,"-",C1549)</f>
        <v>393-014-066-01182</v>
      </c>
      <c r="B1549" s="261" t="str">
        <f>ТабТП[[#This Row],[Код ВЛ]]&amp;TRIM(ТабТП[[#This Row],[Наименование ТП]])</f>
        <v>393-014-066ТП 74-2 Т-1 Полесск</v>
      </c>
      <c r="C1549" s="281" t="s">
        <v>1336</v>
      </c>
      <c r="D1549" s="196" t="s">
        <v>4226</v>
      </c>
      <c r="E1549" s="281" t="str">
        <f>INDEX(ТабЛЭП[],MATCH(ТабТП[Код ПС]&amp;TRIM(G1549),ТабЛЭП[Ключ],0),7)</f>
        <v>Y00055</v>
      </c>
      <c r="F1549" s="278" t="str">
        <f>INDEX(ТабЛЭП[],MATCH(ТабТП[Код ПС]&amp;TRIM(G1549),ТабЛЭП[Ключ],0),1)</f>
        <v>393-014-066</v>
      </c>
      <c r="G1549" s="303" t="s">
        <v>214</v>
      </c>
      <c r="H1549" s="57" t="str">
        <f>INDEX(ТабПС[],MATCH(I1549,Подстанции,0),1)</f>
        <v>393-014</v>
      </c>
      <c r="I1549" s="447" t="s">
        <v>156</v>
      </c>
      <c r="J1549" s="328"/>
      <c r="K1549" s="328"/>
      <c r="L1549" s="328"/>
      <c r="M1549" s="328"/>
      <c r="N1549" s="328"/>
      <c r="O1549" s="328"/>
      <c r="P1549" s="328"/>
      <c r="Q1549" s="328"/>
      <c r="R1549" s="328"/>
      <c r="S1549" s="328"/>
      <c r="T1549" s="328"/>
      <c r="U1549" s="328"/>
      <c r="V1549" s="328"/>
      <c r="W1549" s="328"/>
      <c r="X1549" s="328"/>
      <c r="Y1549" s="328"/>
      <c r="Z1549" s="328"/>
      <c r="AA1549" s="328"/>
      <c r="AB1549" s="328"/>
      <c r="AC1549" s="328"/>
      <c r="AD1549" s="328"/>
      <c r="AE1549" s="328"/>
      <c r="AF1549" s="328"/>
      <c r="AG1549" s="328"/>
      <c r="AH1549" s="322"/>
      <c r="AI1549" s="328"/>
      <c r="AJ1549" s="330" t="s">
        <v>140</v>
      </c>
      <c r="AK1549" s="328"/>
      <c r="AL1549" s="328"/>
      <c r="AM1549" s="210"/>
      <c r="AN1549" s="263"/>
      <c r="AO1549" s="263"/>
      <c r="AP1549" s="263"/>
      <c r="AQ1549" s="323"/>
      <c r="AR1549" s="323"/>
      <c r="AS1549" s="323"/>
      <c r="AT1549" s="323"/>
      <c r="AU1549" s="323"/>
      <c r="AV1549" s="323"/>
      <c r="AW1549" s="323"/>
      <c r="AX1549" s="323"/>
      <c r="AY1549" s="323"/>
      <c r="AZ1549" s="323"/>
    </row>
    <row r="1550" spans="1:52" s="61" customFormat="1" ht="15.75" hidden="1" customHeight="1" x14ac:dyDescent="0.25">
      <c r="A1550" s="281" t="str">
        <f>CONCATENATE(F1550,"-",C1550)</f>
        <v>393-014-066-01183</v>
      </c>
      <c r="B1550" s="261" t="str">
        <f>ТабТП[[#This Row],[Код ВЛ]]&amp;TRIM(ТабТП[[#This Row],[Наименование ТП]])</f>
        <v>393-014-066ТП 74-2 Т-2 Полесск</v>
      </c>
      <c r="C1550" s="281" t="s">
        <v>1337</v>
      </c>
      <c r="D1550" s="196" t="s">
        <v>4227</v>
      </c>
      <c r="E1550" s="281" t="str">
        <f>INDEX(ТабЛЭП[],MATCH(ТабТП[Код ПС]&amp;TRIM(G1550),ТабЛЭП[Ключ],0),7)</f>
        <v>Y00055</v>
      </c>
      <c r="F1550" s="278" t="str">
        <f>INDEX(ТабЛЭП[],MATCH(ТабТП[Код ПС]&amp;TRIM(G1550),ТабЛЭП[Ключ],0),1)</f>
        <v>393-014-066</v>
      </c>
      <c r="G1550" s="303" t="s">
        <v>214</v>
      </c>
      <c r="H1550" s="57" t="str">
        <f>INDEX(ТабПС[],MATCH(I1550,Подстанции,0),1)</f>
        <v>393-014</v>
      </c>
      <c r="I1550" s="447" t="s">
        <v>156</v>
      </c>
      <c r="J1550" s="328"/>
      <c r="K1550" s="328"/>
      <c r="L1550" s="328"/>
      <c r="M1550" s="328"/>
      <c r="N1550" s="328"/>
      <c r="O1550" s="328"/>
      <c r="P1550" s="328"/>
      <c r="Q1550" s="328"/>
      <c r="R1550" s="328"/>
      <c r="S1550" s="328"/>
      <c r="T1550" s="328"/>
      <c r="U1550" s="328"/>
      <c r="V1550" s="328"/>
      <c r="W1550" s="328"/>
      <c r="X1550" s="328"/>
      <c r="Y1550" s="328"/>
      <c r="Z1550" s="328"/>
      <c r="AA1550" s="328"/>
      <c r="AB1550" s="328"/>
      <c r="AC1550" s="328"/>
      <c r="AD1550" s="328"/>
      <c r="AE1550" s="328"/>
      <c r="AF1550" s="328"/>
      <c r="AG1550" s="328"/>
      <c r="AH1550" s="322"/>
      <c r="AI1550" s="328"/>
      <c r="AJ1550" s="330" t="s">
        <v>140</v>
      </c>
      <c r="AK1550" s="328"/>
      <c r="AL1550" s="328"/>
      <c r="AM1550" s="210"/>
      <c r="AN1550" s="263"/>
      <c r="AO1550" s="263"/>
      <c r="AP1550" s="263"/>
      <c r="AQ1550" s="323"/>
      <c r="AR1550" s="323"/>
      <c r="AS1550" s="323"/>
      <c r="AT1550" s="323"/>
      <c r="AU1550" s="323"/>
      <c r="AV1550" s="323"/>
      <c r="AW1550" s="323"/>
      <c r="AX1550" s="323"/>
      <c r="AY1550" s="323"/>
      <c r="AZ1550" s="323"/>
    </row>
    <row r="1551" spans="1:52" s="61" customFormat="1" ht="15.75" hidden="1" customHeight="1" x14ac:dyDescent="0.25">
      <c r="A1551" s="281" t="str">
        <f>CONCATENATE(F1551,"-",C1551)</f>
        <v>393-014-066-01184</v>
      </c>
      <c r="B1551" s="261" t="str">
        <f>ТабТП[[#This Row],[Код ВЛ]]&amp;TRIM(ТабТП[[#This Row],[Наименование ТП]])</f>
        <v>393-014-066ТП 74-2 Т-3 Полесск</v>
      </c>
      <c r="C1551" s="281" t="s">
        <v>1338</v>
      </c>
      <c r="D1551" s="196" t="s">
        <v>4228</v>
      </c>
      <c r="E1551" s="281" t="str">
        <f>INDEX(ТабЛЭП[],MATCH(ТабТП[Код ПС]&amp;TRIM(G1551),ТабЛЭП[Ключ],0),7)</f>
        <v>Y00055</v>
      </c>
      <c r="F1551" s="278" t="str">
        <f>INDEX(ТабЛЭП[],MATCH(ТабТП[Код ПС]&amp;TRIM(G1551),ТабЛЭП[Ключ],0),1)</f>
        <v>393-014-066</v>
      </c>
      <c r="G1551" s="303" t="s">
        <v>214</v>
      </c>
      <c r="H1551" s="57" t="str">
        <f>INDEX(ТабПС[],MATCH(I1551,Подстанции,0),1)</f>
        <v>393-014</v>
      </c>
      <c r="I1551" s="447" t="s">
        <v>156</v>
      </c>
      <c r="J1551" s="328"/>
      <c r="K1551" s="328"/>
      <c r="L1551" s="328"/>
      <c r="M1551" s="328"/>
      <c r="N1551" s="328"/>
      <c r="O1551" s="328"/>
      <c r="P1551" s="328"/>
      <c r="Q1551" s="328"/>
      <c r="R1551" s="328"/>
      <c r="S1551" s="328"/>
      <c r="T1551" s="328"/>
      <c r="U1551" s="328"/>
      <c r="V1551" s="328"/>
      <c r="W1551" s="328"/>
      <c r="X1551" s="328"/>
      <c r="Y1551" s="328"/>
      <c r="Z1551" s="328"/>
      <c r="AA1551" s="328"/>
      <c r="AB1551" s="328"/>
      <c r="AC1551" s="328"/>
      <c r="AD1551" s="328"/>
      <c r="AE1551" s="328"/>
      <c r="AF1551" s="328"/>
      <c r="AG1551" s="328"/>
      <c r="AH1551" s="322"/>
      <c r="AI1551" s="328"/>
      <c r="AJ1551" s="330" t="s">
        <v>140</v>
      </c>
      <c r="AK1551" s="328"/>
      <c r="AL1551" s="328"/>
      <c r="AM1551" s="210"/>
      <c r="AN1551" s="263"/>
      <c r="AO1551" s="263"/>
      <c r="AP1551" s="263"/>
      <c r="AQ1551" s="323"/>
      <c r="AR1551" s="323"/>
      <c r="AS1551" s="323"/>
      <c r="AT1551" s="323"/>
      <c r="AU1551" s="323"/>
      <c r="AV1551" s="323"/>
      <c r="AW1551" s="323"/>
      <c r="AX1551" s="323"/>
      <c r="AY1551" s="323"/>
      <c r="AZ1551" s="323"/>
    </row>
    <row r="1552" spans="1:52" s="61" customFormat="1" ht="15.75" hidden="1" customHeight="1" x14ac:dyDescent="0.25">
      <c r="A1552" s="281" t="str">
        <f>CONCATENATE(F1552,"-",C1552)</f>
        <v>393-014-066-01185</v>
      </c>
      <c r="B1552" s="261" t="str">
        <f>ТабТП[[#This Row],[Код ВЛ]]&amp;TRIM(ТабТП[[#This Row],[Наименование ТП]])</f>
        <v>393-014-066ТП 74-3 Полесск ул. Заводская</v>
      </c>
      <c r="C1552" s="281" t="s">
        <v>1339</v>
      </c>
      <c r="D1552" s="196" t="s">
        <v>4229</v>
      </c>
      <c r="E1552" s="281" t="str">
        <f>INDEX(ТабЛЭП[],MATCH(ТабТП[Код ПС]&amp;TRIM(G1552),ТабЛЭП[Ключ],0),7)</f>
        <v>Y00055</v>
      </c>
      <c r="F1552" s="278" t="str">
        <f>INDEX(ТабЛЭП[],MATCH(ТабТП[Код ПС]&amp;TRIM(G1552),ТабЛЭП[Ключ],0),1)</f>
        <v>393-014-066</v>
      </c>
      <c r="G1552" s="303" t="s">
        <v>214</v>
      </c>
      <c r="H1552" s="57" t="str">
        <f>INDEX(ТабПС[],MATCH(I1552,Подстанции,0),1)</f>
        <v>393-014</v>
      </c>
      <c r="I1552" s="447" t="s">
        <v>156</v>
      </c>
      <c r="J1552" s="328"/>
      <c r="K1552" s="328"/>
      <c r="L1552" s="328"/>
      <c r="M1552" s="328"/>
      <c r="N1552" s="328"/>
      <c r="O1552" s="328"/>
      <c r="P1552" s="328"/>
      <c r="Q1552" s="328"/>
      <c r="R1552" s="328"/>
      <c r="S1552" s="328"/>
      <c r="T1552" s="328"/>
      <c r="U1552" s="328"/>
      <c r="V1552" s="328"/>
      <c r="W1552" s="328"/>
      <c r="X1552" s="328"/>
      <c r="Y1552" s="328"/>
      <c r="Z1552" s="328"/>
      <c r="AA1552" s="328"/>
      <c r="AB1552" s="328"/>
      <c r="AC1552" s="328"/>
      <c r="AD1552" s="328"/>
      <c r="AE1552" s="328"/>
      <c r="AF1552" s="328"/>
      <c r="AG1552" s="328"/>
      <c r="AH1552" s="322"/>
      <c r="AI1552" s="328"/>
      <c r="AJ1552" s="330" t="s">
        <v>140</v>
      </c>
      <c r="AK1552" s="328"/>
      <c r="AL1552" s="328"/>
      <c r="AM1552" s="210"/>
      <c r="AN1552" s="263"/>
      <c r="AO1552" s="263"/>
      <c r="AP1552" s="263"/>
      <c r="AQ1552" s="323"/>
      <c r="AR1552" s="323"/>
      <c r="AS1552" s="323"/>
      <c r="AT1552" s="323"/>
      <c r="AU1552" s="323"/>
      <c r="AV1552" s="323"/>
      <c r="AW1552" s="323"/>
      <c r="AX1552" s="323"/>
      <c r="AY1552" s="323"/>
      <c r="AZ1552" s="323"/>
    </row>
    <row r="1553" spans="1:52" s="61" customFormat="1" ht="15.75" hidden="1" customHeight="1" x14ac:dyDescent="0.25">
      <c r="A1553" s="281" t="str">
        <f>CONCATENATE(F1553,"-",C1553)</f>
        <v>393-014-066-01186</v>
      </c>
      <c r="B1553" s="261" t="str">
        <f>ТабТП[[#This Row],[Код ВЛ]]&amp;TRIM(ТабТП[[#This Row],[Наименование ТП]])</f>
        <v>393-014-066ТП 74-4 Т-1 Полесск</v>
      </c>
      <c r="C1553" s="281" t="s">
        <v>1340</v>
      </c>
      <c r="D1553" s="196" t="s">
        <v>4230</v>
      </c>
      <c r="E1553" s="281" t="str">
        <f>INDEX(ТабЛЭП[],MATCH(ТабТП[Код ПС]&amp;TRIM(G1553),ТабЛЭП[Ключ],0),7)</f>
        <v>Y00055</v>
      </c>
      <c r="F1553" s="278" t="str">
        <f>INDEX(ТабЛЭП[],MATCH(ТабТП[Код ПС]&amp;TRIM(G1553),ТабЛЭП[Ключ],0),1)</f>
        <v>393-014-066</v>
      </c>
      <c r="G1553" s="303" t="s">
        <v>214</v>
      </c>
      <c r="H1553" s="57" t="str">
        <f>INDEX(ТабПС[],MATCH(I1553,Подстанции,0),1)</f>
        <v>393-014</v>
      </c>
      <c r="I1553" s="447" t="s">
        <v>156</v>
      </c>
      <c r="J1553" s="328"/>
      <c r="K1553" s="328"/>
      <c r="L1553" s="328"/>
      <c r="M1553" s="328"/>
      <c r="N1553" s="328"/>
      <c r="O1553" s="328"/>
      <c r="P1553" s="328"/>
      <c r="Q1553" s="328"/>
      <c r="R1553" s="328"/>
      <c r="S1553" s="328"/>
      <c r="T1553" s="328"/>
      <c r="U1553" s="328"/>
      <c r="V1553" s="328"/>
      <c r="W1553" s="328"/>
      <c r="X1553" s="328"/>
      <c r="Y1553" s="328"/>
      <c r="Z1553" s="328"/>
      <c r="AA1553" s="328"/>
      <c r="AB1553" s="328"/>
      <c r="AC1553" s="328"/>
      <c r="AD1553" s="328"/>
      <c r="AE1553" s="328"/>
      <c r="AF1553" s="328"/>
      <c r="AG1553" s="328"/>
      <c r="AH1553" s="322"/>
      <c r="AI1553" s="328"/>
      <c r="AJ1553" s="330" t="s">
        <v>140</v>
      </c>
      <c r="AK1553" s="328"/>
      <c r="AL1553" s="328"/>
      <c r="AM1553" s="210"/>
      <c r="AN1553" s="263"/>
      <c r="AO1553" s="263"/>
      <c r="AP1553" s="263"/>
      <c r="AQ1553" s="323"/>
      <c r="AR1553" s="323"/>
      <c r="AS1553" s="323"/>
      <c r="AT1553" s="323"/>
      <c r="AU1553" s="323"/>
      <c r="AV1553" s="323"/>
      <c r="AW1553" s="323"/>
      <c r="AX1553" s="323"/>
      <c r="AY1553" s="323"/>
      <c r="AZ1553" s="323"/>
    </row>
    <row r="1554" spans="1:52" s="61" customFormat="1" ht="15.75" hidden="1" customHeight="1" x14ac:dyDescent="0.25">
      <c r="A1554" s="281" t="str">
        <f>CONCATENATE(F1554,"-",C1554)</f>
        <v>393-014-066-01187</v>
      </c>
      <c r="B1554" s="261" t="str">
        <f>ТабТП[[#This Row],[Код ВЛ]]&amp;TRIM(ТабТП[[#This Row],[Наименование ТП]])</f>
        <v>393-014-066ТП 74-4 Т-2 Полесск</v>
      </c>
      <c r="C1554" s="281" t="s">
        <v>1341</v>
      </c>
      <c r="D1554" s="196" t="s">
        <v>4231</v>
      </c>
      <c r="E1554" s="281" t="str">
        <f>INDEX(ТабЛЭП[],MATCH(ТабТП[Код ПС]&amp;TRIM(G1554),ТабЛЭП[Ключ],0),7)</f>
        <v>Y00055</v>
      </c>
      <c r="F1554" s="278" t="str">
        <f>INDEX(ТабЛЭП[],MATCH(ТабТП[Код ПС]&amp;TRIM(G1554),ТабЛЭП[Ключ],0),1)</f>
        <v>393-014-066</v>
      </c>
      <c r="G1554" s="303" t="s">
        <v>214</v>
      </c>
      <c r="H1554" s="57" t="str">
        <f>INDEX(ТабПС[],MATCH(I1554,Подстанции,0),1)</f>
        <v>393-014</v>
      </c>
      <c r="I1554" s="447" t="s">
        <v>156</v>
      </c>
      <c r="J1554" s="328"/>
      <c r="K1554" s="328"/>
      <c r="L1554" s="328"/>
      <c r="M1554" s="328"/>
      <c r="N1554" s="328"/>
      <c r="O1554" s="328"/>
      <c r="P1554" s="328"/>
      <c r="Q1554" s="328"/>
      <c r="R1554" s="328"/>
      <c r="S1554" s="328"/>
      <c r="T1554" s="328"/>
      <c r="U1554" s="328"/>
      <c r="V1554" s="328"/>
      <c r="W1554" s="328"/>
      <c r="X1554" s="328"/>
      <c r="Y1554" s="328"/>
      <c r="Z1554" s="328"/>
      <c r="AA1554" s="328"/>
      <c r="AB1554" s="328"/>
      <c r="AC1554" s="328"/>
      <c r="AD1554" s="328"/>
      <c r="AE1554" s="328"/>
      <c r="AF1554" s="328"/>
      <c r="AG1554" s="328"/>
      <c r="AH1554" s="322"/>
      <c r="AI1554" s="328"/>
      <c r="AJ1554" s="330" t="s">
        <v>140</v>
      </c>
      <c r="AK1554" s="328"/>
      <c r="AL1554" s="328"/>
      <c r="AM1554" s="210"/>
      <c r="AN1554" s="263"/>
      <c r="AO1554" s="263"/>
      <c r="AP1554" s="263"/>
      <c r="AQ1554" s="323"/>
      <c r="AR1554" s="323"/>
      <c r="AS1554" s="323"/>
      <c r="AT1554" s="323"/>
      <c r="AU1554" s="323"/>
      <c r="AV1554" s="323"/>
      <c r="AW1554" s="323"/>
      <c r="AX1554" s="323"/>
      <c r="AY1554" s="323"/>
      <c r="AZ1554" s="323"/>
    </row>
    <row r="1555" spans="1:52" s="61" customFormat="1" ht="15.75" hidden="1" customHeight="1" x14ac:dyDescent="0.25">
      <c r="A1555" s="281" t="str">
        <f>CONCATENATE(F1555,"-",C1555)</f>
        <v>393-014-066-01188</v>
      </c>
      <c r="B1555" s="261" t="str">
        <f>ТабТП[[#This Row],[Код ВЛ]]&amp;TRIM(ТабТП[[#This Row],[Наименование ТП]])</f>
        <v>393-014-066ТП 74-5 Т-1 Полесск, ул.Рабочая</v>
      </c>
      <c r="C1555" s="281" t="s">
        <v>1342</v>
      </c>
      <c r="D1555" s="196" t="s">
        <v>4232</v>
      </c>
      <c r="E1555" s="281" t="str">
        <f>INDEX(ТабЛЭП[],MATCH(ТабТП[Код ПС]&amp;TRIM(G1555),ТабЛЭП[Ключ],0),7)</f>
        <v>Y00055</v>
      </c>
      <c r="F1555" s="278" t="str">
        <f>INDEX(ТабЛЭП[],MATCH(ТабТП[Код ПС]&amp;TRIM(G1555),ТабЛЭП[Ключ],0),1)</f>
        <v>393-014-066</v>
      </c>
      <c r="G1555" s="303" t="s">
        <v>214</v>
      </c>
      <c r="H1555" s="57" t="str">
        <f>INDEX(ТабПС[],MATCH(I1555,Подстанции,0),1)</f>
        <v>393-014</v>
      </c>
      <c r="I1555" s="447" t="s">
        <v>156</v>
      </c>
      <c r="J1555" s="328"/>
      <c r="K1555" s="328"/>
      <c r="L1555" s="328"/>
      <c r="M1555" s="328"/>
      <c r="N1555" s="328"/>
      <c r="O1555" s="328"/>
      <c r="P1555" s="328"/>
      <c r="Q1555" s="328"/>
      <c r="R1555" s="328"/>
      <c r="S1555" s="328"/>
      <c r="T1555" s="328"/>
      <c r="U1555" s="328"/>
      <c r="V1555" s="328"/>
      <c r="W1555" s="328"/>
      <c r="X1555" s="328"/>
      <c r="Y1555" s="328"/>
      <c r="Z1555" s="328"/>
      <c r="AA1555" s="328"/>
      <c r="AB1555" s="328"/>
      <c r="AC1555" s="328"/>
      <c r="AD1555" s="328"/>
      <c r="AE1555" s="328"/>
      <c r="AF1555" s="328"/>
      <c r="AG1555" s="328"/>
      <c r="AH1555" s="322"/>
      <c r="AI1555" s="328"/>
      <c r="AJ1555" s="330" t="s">
        <v>140</v>
      </c>
      <c r="AK1555" s="328"/>
      <c r="AL1555" s="328"/>
      <c r="AM1555" s="210"/>
      <c r="AN1555" s="263"/>
      <c r="AO1555" s="263"/>
      <c r="AP1555" s="263"/>
      <c r="AQ1555" s="323"/>
      <c r="AR1555" s="323"/>
      <c r="AS1555" s="323"/>
      <c r="AT1555" s="323"/>
      <c r="AU1555" s="323"/>
      <c r="AV1555" s="323"/>
      <c r="AW1555" s="323"/>
      <c r="AX1555" s="323"/>
      <c r="AY1555" s="323"/>
      <c r="AZ1555" s="323"/>
    </row>
    <row r="1556" spans="1:52" s="61" customFormat="1" ht="15.75" hidden="1" customHeight="1" x14ac:dyDescent="0.25">
      <c r="A1556" s="281" t="str">
        <f>CONCATENATE(F1556,"-",C1556)</f>
        <v>393-014-066-01189</v>
      </c>
      <c r="B1556" s="261" t="str">
        <f>ТабТП[[#This Row],[Код ВЛ]]&amp;TRIM(ТабТП[[#This Row],[Наименование ТП]])</f>
        <v>393-014-066ТП 74-5 Т-2 Полесск ул. Рабочая</v>
      </c>
      <c r="C1556" s="281" t="s">
        <v>1343</v>
      </c>
      <c r="D1556" s="196" t="s">
        <v>4233</v>
      </c>
      <c r="E1556" s="281" t="str">
        <f>INDEX(ТабЛЭП[],MATCH(ТабТП[Код ПС]&amp;TRIM(G1556),ТабЛЭП[Ключ],0),7)</f>
        <v>Y00055</v>
      </c>
      <c r="F1556" s="278" t="str">
        <f>INDEX(ТабЛЭП[],MATCH(ТабТП[Код ПС]&amp;TRIM(G1556),ТабЛЭП[Ключ],0),1)</f>
        <v>393-014-066</v>
      </c>
      <c r="G1556" s="303" t="s">
        <v>214</v>
      </c>
      <c r="H1556" s="57" t="str">
        <f>INDEX(ТабПС[],MATCH(I1556,Подстанции,0),1)</f>
        <v>393-014</v>
      </c>
      <c r="I1556" s="447" t="s">
        <v>156</v>
      </c>
      <c r="J1556" s="328"/>
      <c r="K1556" s="328"/>
      <c r="L1556" s="328"/>
      <c r="M1556" s="328"/>
      <c r="N1556" s="328"/>
      <c r="O1556" s="328"/>
      <c r="P1556" s="328"/>
      <c r="Q1556" s="328"/>
      <c r="R1556" s="328"/>
      <c r="S1556" s="328"/>
      <c r="T1556" s="328"/>
      <c r="U1556" s="328"/>
      <c r="V1556" s="328"/>
      <c r="W1556" s="328"/>
      <c r="X1556" s="328"/>
      <c r="Y1556" s="328"/>
      <c r="Z1556" s="328"/>
      <c r="AA1556" s="328"/>
      <c r="AB1556" s="328"/>
      <c r="AC1556" s="328"/>
      <c r="AD1556" s="328"/>
      <c r="AE1556" s="328"/>
      <c r="AF1556" s="328"/>
      <c r="AG1556" s="328"/>
      <c r="AH1556" s="322"/>
      <c r="AI1556" s="328"/>
      <c r="AJ1556" s="330" t="s">
        <v>140</v>
      </c>
      <c r="AK1556" s="328"/>
      <c r="AL1556" s="328"/>
      <c r="AM1556" s="210"/>
      <c r="AN1556" s="263"/>
      <c r="AO1556" s="263"/>
      <c r="AP1556" s="263"/>
      <c r="AQ1556" s="323"/>
      <c r="AR1556" s="323"/>
      <c r="AS1556" s="323"/>
      <c r="AT1556" s="323"/>
      <c r="AU1556" s="323"/>
      <c r="AV1556" s="323"/>
      <c r="AW1556" s="323"/>
      <c r="AX1556" s="323"/>
      <c r="AY1556" s="323"/>
      <c r="AZ1556" s="323"/>
    </row>
    <row r="1557" spans="1:52" s="61" customFormat="1" ht="15.75" hidden="1" customHeight="1" x14ac:dyDescent="0.25">
      <c r="A1557" s="281" t="str">
        <f>CONCATENATE(F1557,"-",C1557)</f>
        <v>393-014-066-01190</v>
      </c>
      <c r="B1557" s="261" t="str">
        <f>ТабТП[[#This Row],[Код ВЛ]]&amp;TRIM(ТабТП[[#This Row],[Наименование ТП]])</f>
        <v>393-014-066ТП 74-6 Полесск</v>
      </c>
      <c r="C1557" s="281" t="s">
        <v>1344</v>
      </c>
      <c r="D1557" s="196" t="s">
        <v>4234</v>
      </c>
      <c r="E1557" s="281" t="str">
        <f>INDEX(ТабЛЭП[],MATCH(ТабТП[Код ПС]&amp;TRIM(G1557),ТабЛЭП[Ключ],0),7)</f>
        <v>Y00055</v>
      </c>
      <c r="F1557" s="8" t="str">
        <f>INDEX(ТабЛЭП[],MATCH(ТабТП[Код ПС]&amp;TRIM(G1557),ТабЛЭП[Ключ],0),1)</f>
        <v>393-014-066</v>
      </c>
      <c r="G1557" s="303" t="s">
        <v>214</v>
      </c>
      <c r="H1557" s="57" t="str">
        <f>INDEX(ТабПС[],MATCH(I1557,Подстанции,0),1)</f>
        <v>393-014</v>
      </c>
      <c r="I1557" s="447" t="s">
        <v>156</v>
      </c>
      <c r="J1557" s="328"/>
      <c r="V1557" s="328"/>
      <c r="AC1557" s="328"/>
      <c r="AH1557" s="62"/>
      <c r="AJ1557" s="330" t="s">
        <v>140</v>
      </c>
      <c r="AM1557" s="78"/>
      <c r="AN1557" s="79"/>
      <c r="AO1557" s="79"/>
      <c r="AP1557" s="79"/>
      <c r="AQ1557" s="76"/>
      <c r="AR1557" s="76"/>
      <c r="AS1557" s="76"/>
      <c r="AT1557" s="76"/>
      <c r="AU1557" s="76"/>
      <c r="AV1557" s="76"/>
      <c r="AW1557" s="76"/>
      <c r="AX1557" s="76"/>
      <c r="AY1557" s="76"/>
      <c r="AZ1557" s="76"/>
    </row>
    <row r="1558" spans="1:52" s="61" customFormat="1" ht="15.75" hidden="1" customHeight="1" x14ac:dyDescent="0.25">
      <c r="A1558" s="281" t="str">
        <f>CONCATENATE(F1558,"-",C1558)</f>
        <v>393-014-066-01191</v>
      </c>
      <c r="B1558" s="261" t="str">
        <f>ТабТП[[#This Row],[Код ВЛ]]&amp;TRIM(ТабТП[[#This Row],[Наименование ТП]])</f>
        <v>393-014-066ТП 74-6 Т-1 Полесск</v>
      </c>
      <c r="C1558" s="281" t="s">
        <v>1345</v>
      </c>
      <c r="D1558" s="196" t="s">
        <v>4235</v>
      </c>
      <c r="E1558" s="281" t="str">
        <f>INDEX(ТабЛЭП[],MATCH(ТабТП[Код ПС]&amp;TRIM(G1558),ТабЛЭП[Ключ],0),7)</f>
        <v>Y00055</v>
      </c>
      <c r="F1558" s="8" t="str">
        <f>INDEX(ТабЛЭП[],MATCH(ТабТП[Код ПС]&amp;TRIM(G1558),ТабЛЭП[Ключ],0),1)</f>
        <v>393-014-066</v>
      </c>
      <c r="G1558" s="303" t="s">
        <v>214</v>
      </c>
      <c r="H1558" s="57" t="str">
        <f>INDEX(ТабПС[],MATCH(I1558,Подстанции,0),1)</f>
        <v>393-014</v>
      </c>
      <c r="I1558" s="447" t="s">
        <v>156</v>
      </c>
      <c r="AH1558" s="62"/>
      <c r="AJ1558" s="330" t="s">
        <v>140</v>
      </c>
      <c r="AM1558" s="78"/>
      <c r="AN1558" s="79"/>
      <c r="AO1558" s="79"/>
      <c r="AP1558" s="79"/>
      <c r="AQ1558" s="76"/>
      <c r="AR1558" s="76"/>
      <c r="AS1558" s="76"/>
      <c r="AT1558" s="76"/>
      <c r="AU1558" s="76"/>
      <c r="AV1558" s="76"/>
      <c r="AW1558" s="76"/>
      <c r="AX1558" s="76"/>
      <c r="AY1558" s="76"/>
      <c r="AZ1558" s="76"/>
    </row>
    <row r="1559" spans="1:52" s="61" customFormat="1" ht="15.75" hidden="1" customHeight="1" x14ac:dyDescent="0.25">
      <c r="A1559" s="281" t="str">
        <f>CONCATENATE(F1559,"-",C1559)</f>
        <v>393-014-066-01192</v>
      </c>
      <c r="B1559" s="261" t="str">
        <f>ТабТП[[#This Row],[Код ВЛ]]&amp;TRIM(ТабТП[[#This Row],[Наименование ТП]])</f>
        <v>393-014-066ТП 74-6 Т-2</v>
      </c>
      <c r="C1559" s="281" t="s">
        <v>1346</v>
      </c>
      <c r="D1559" s="196" t="s">
        <v>4236</v>
      </c>
      <c r="E1559" s="281" t="str">
        <f>INDEX(ТабЛЭП[],MATCH(ТабТП[Код ПС]&amp;TRIM(G1559),ТабЛЭП[Ключ],0),7)</f>
        <v>Y00055</v>
      </c>
      <c r="F1559" s="8" t="str">
        <f>INDEX(ТабЛЭП[],MATCH(ТабТП[Код ПС]&amp;TRIM(G1559),ТабЛЭП[Ключ],0),1)</f>
        <v>393-014-066</v>
      </c>
      <c r="G1559" s="303" t="s">
        <v>214</v>
      </c>
      <c r="H1559" s="57" t="str">
        <f>INDEX(ТабПС[],MATCH(I1559,Подстанции,0),1)</f>
        <v>393-014</v>
      </c>
      <c r="I1559" s="447" t="s">
        <v>156</v>
      </c>
      <c r="AH1559" s="62"/>
      <c r="AJ1559" s="330" t="s">
        <v>140</v>
      </c>
      <c r="AM1559" s="78"/>
      <c r="AN1559" s="79"/>
      <c r="AO1559" s="79"/>
      <c r="AP1559" s="79"/>
      <c r="AQ1559" s="76"/>
      <c r="AR1559" s="76"/>
      <c r="AS1559" s="76"/>
      <c r="AT1559" s="76"/>
      <c r="AU1559" s="76"/>
      <c r="AV1559" s="76"/>
      <c r="AW1559" s="76"/>
      <c r="AX1559" s="76"/>
      <c r="AY1559" s="76"/>
      <c r="AZ1559" s="76"/>
    </row>
    <row r="1560" spans="1:52" s="61" customFormat="1" ht="15.75" hidden="1" customHeight="1" x14ac:dyDescent="0.25">
      <c r="A1560" s="281" t="str">
        <f>CONCATENATE(F1560,"-",C1560)</f>
        <v>393-014-066-01193</v>
      </c>
      <c r="B1560" s="261" t="str">
        <f>ТабТП[[#This Row],[Код ВЛ]]&amp;TRIM(ТабТП[[#This Row],[Наименование ТП]])</f>
        <v>393-014-066ТП 74-7 Полесск отдел культ ист.наслед</v>
      </c>
      <c r="C1560" s="281" t="s">
        <v>1347</v>
      </c>
      <c r="D1560" s="196" t="s">
        <v>4237</v>
      </c>
      <c r="E1560" s="281" t="str">
        <f>INDEX(ТабЛЭП[],MATCH(ТабТП[Код ПС]&amp;TRIM(G1560),ТабЛЭП[Ключ],0),7)</f>
        <v>Y00055</v>
      </c>
      <c r="F1560" s="8" t="str">
        <f>INDEX(ТабЛЭП[],MATCH(ТабТП[Код ПС]&amp;TRIM(G1560),ТабЛЭП[Ключ],0),1)</f>
        <v>393-014-066</v>
      </c>
      <c r="G1560" s="303" t="s">
        <v>214</v>
      </c>
      <c r="H1560" s="57" t="str">
        <f>INDEX(ТабПС[],MATCH(I1560,Подстанции,0),1)</f>
        <v>393-014</v>
      </c>
      <c r="I1560" s="447" t="s">
        <v>156</v>
      </c>
      <c r="AH1560" s="62"/>
      <c r="AJ1560" s="330" t="s">
        <v>140</v>
      </c>
      <c r="AM1560" s="78"/>
      <c r="AN1560" s="79"/>
      <c r="AO1560" s="79"/>
      <c r="AP1560" s="79"/>
      <c r="AQ1560" s="76"/>
      <c r="AR1560" s="76"/>
      <c r="AS1560" s="76"/>
      <c r="AT1560" s="76"/>
      <c r="AU1560" s="76"/>
      <c r="AV1560" s="76"/>
      <c r="AW1560" s="76"/>
      <c r="AX1560" s="76"/>
      <c r="AY1560" s="76"/>
      <c r="AZ1560" s="76"/>
    </row>
    <row r="1561" spans="1:52" s="61" customFormat="1" ht="15.75" hidden="1" customHeight="1" x14ac:dyDescent="0.25">
      <c r="A1561" s="281" t="str">
        <f>CONCATENATE(F1561,"-",C1561)</f>
        <v>393-014-067-01194</v>
      </c>
      <c r="B1561" s="261" t="str">
        <f>ТабТП[[#This Row],[Код ВЛ]]&amp;TRIM(ТабТП[[#This Row],[Наименование ТП]])</f>
        <v>393-014-067ТП 238-01 Славянское</v>
      </c>
      <c r="C1561" s="281" t="s">
        <v>1348</v>
      </c>
      <c r="D1561" s="196" t="s">
        <v>4238</v>
      </c>
      <c r="E1561" s="281" t="str">
        <f>INDEX(ТабЛЭП[],MATCH(ТабТП[Код ПС]&amp;TRIM(G1561),ТабЛЭП[Ключ],0),7)</f>
        <v>Y00056</v>
      </c>
      <c r="F1561" s="8" t="str">
        <f>INDEX(ТабЛЭП[],MATCH(ТабТП[Код ПС]&amp;TRIM(G1561),ТабЛЭП[Ключ],0),1)</f>
        <v>393-014-067</v>
      </c>
      <c r="G1561" s="303" t="s">
        <v>215</v>
      </c>
      <c r="H1561" s="57" t="str">
        <f>INDEX(ТабПС[],MATCH(I1561,Подстанции,0),1)</f>
        <v>393-014</v>
      </c>
      <c r="I1561" s="447" t="s">
        <v>156</v>
      </c>
      <c r="AH1561" s="62"/>
      <c r="AJ1561" s="330" t="s">
        <v>140</v>
      </c>
      <c r="AM1561" s="78"/>
      <c r="AN1561" s="79"/>
      <c r="AO1561" s="79"/>
      <c r="AP1561" s="79"/>
      <c r="AQ1561" s="76"/>
      <c r="AR1561" s="76"/>
      <c r="AS1561" s="76"/>
      <c r="AT1561" s="76"/>
      <c r="AU1561" s="76"/>
      <c r="AV1561" s="76"/>
      <c r="AW1561" s="76"/>
      <c r="AX1561" s="76"/>
      <c r="AY1561" s="76"/>
      <c r="AZ1561" s="76"/>
    </row>
    <row r="1562" spans="1:52" s="61" customFormat="1" ht="15.75" hidden="1" customHeight="1" x14ac:dyDescent="0.25">
      <c r="A1562" s="281" t="str">
        <f>CONCATENATE(F1562,"-",C1562)</f>
        <v>393-014-067-01195</v>
      </c>
      <c r="B1562" s="261" t="str">
        <f>ТабТП[[#This Row],[Код ВЛ]]&amp;TRIM(ТабТП[[#This Row],[Наименование ТП]])</f>
        <v>393-014-067ТП 238-02 Славянское</v>
      </c>
      <c r="C1562" s="281" t="s">
        <v>1349</v>
      </c>
      <c r="D1562" s="196" t="s">
        <v>4239</v>
      </c>
      <c r="E1562" s="281" t="str">
        <f>INDEX(ТабЛЭП[],MATCH(ТабТП[Код ПС]&amp;TRIM(G1562),ТабЛЭП[Ключ],0),7)</f>
        <v>Y00056</v>
      </c>
      <c r="F1562" s="8" t="str">
        <f>INDEX(ТабЛЭП[],MATCH(ТабТП[Код ПС]&amp;TRIM(G1562),ТабЛЭП[Ключ],0),1)</f>
        <v>393-014-067</v>
      </c>
      <c r="G1562" s="303" t="s">
        <v>215</v>
      </c>
      <c r="H1562" s="57" t="str">
        <f>INDEX(ТабПС[],MATCH(I1562,Подстанции,0),1)</f>
        <v>393-014</v>
      </c>
      <c r="I1562" s="447" t="s">
        <v>156</v>
      </c>
      <c r="AH1562" s="62"/>
      <c r="AJ1562" s="330" t="s">
        <v>140</v>
      </c>
      <c r="AM1562" s="78"/>
      <c r="AN1562" s="79"/>
      <c r="AO1562" s="79"/>
      <c r="AP1562" s="79"/>
      <c r="AQ1562" s="76"/>
      <c r="AR1562" s="76"/>
      <c r="AS1562" s="76"/>
      <c r="AT1562" s="76"/>
      <c r="AU1562" s="76"/>
      <c r="AV1562" s="76"/>
      <c r="AW1562" s="76"/>
      <c r="AX1562" s="76"/>
      <c r="AY1562" s="76"/>
      <c r="AZ1562" s="76"/>
    </row>
    <row r="1563" spans="1:52" s="61" customFormat="1" ht="15.75" hidden="1" customHeight="1" x14ac:dyDescent="0.25">
      <c r="A1563" s="281" t="str">
        <f>CONCATENATE(F1563,"-",C1563)</f>
        <v>393-014-067-01196</v>
      </c>
      <c r="B1563" s="261" t="str">
        <f>ТабТП[[#This Row],[Код ВЛ]]&amp;TRIM(ТабТП[[#This Row],[Наименование ТП]])</f>
        <v>393-014-067ТП 238-03 Славянское</v>
      </c>
      <c r="C1563" s="281" t="s">
        <v>1350</v>
      </c>
      <c r="D1563" s="196" t="s">
        <v>4240</v>
      </c>
      <c r="E1563" s="281" t="str">
        <f>INDEX(ТабЛЭП[],MATCH(ТабТП[Код ПС]&amp;TRIM(G1563),ТабЛЭП[Ключ],0),7)</f>
        <v>Y00056</v>
      </c>
      <c r="F1563" s="8" t="str">
        <f>INDEX(ТабЛЭП[],MATCH(ТабТП[Код ПС]&amp;TRIM(G1563),ТабЛЭП[Ключ],0),1)</f>
        <v>393-014-067</v>
      </c>
      <c r="G1563" s="303" t="s">
        <v>215</v>
      </c>
      <c r="H1563" s="57" t="str">
        <f>INDEX(ТабПС[],MATCH(I1563,Подстанции,0),1)</f>
        <v>393-014</v>
      </c>
      <c r="I1563" s="447" t="s">
        <v>156</v>
      </c>
      <c r="AH1563" s="62"/>
      <c r="AJ1563" s="330" t="s">
        <v>140</v>
      </c>
      <c r="AM1563" s="78"/>
      <c r="AN1563" s="79"/>
      <c r="AO1563" s="79"/>
      <c r="AP1563" s="79"/>
      <c r="AQ1563" s="76"/>
      <c r="AR1563" s="76"/>
      <c r="AS1563" s="76"/>
      <c r="AT1563" s="76"/>
      <c r="AU1563" s="76"/>
      <c r="AV1563" s="76"/>
      <c r="AW1563" s="76"/>
      <c r="AX1563" s="76"/>
      <c r="AY1563" s="76"/>
      <c r="AZ1563" s="76"/>
    </row>
    <row r="1564" spans="1:52" s="61" customFormat="1" ht="15.75" hidden="1" customHeight="1" x14ac:dyDescent="0.25">
      <c r="A1564" s="281" t="str">
        <f>CONCATENATE(F1564,"-",C1564)</f>
        <v>393-014-067-01197</v>
      </c>
      <c r="B1564" s="261" t="str">
        <f>ТабТП[[#This Row],[Код ВЛ]]&amp;TRIM(ТабТП[[#This Row],[Наименование ТП]])</f>
        <v>393-014-067ТП 238-05 Журавлевка</v>
      </c>
      <c r="C1564" s="281" t="s">
        <v>1351</v>
      </c>
      <c r="D1564" s="196" t="s">
        <v>4241</v>
      </c>
      <c r="E1564" s="281" t="str">
        <f>INDEX(ТабЛЭП[],MATCH(ТабТП[Код ПС]&amp;TRIM(G1564),ТабЛЭП[Ключ],0),7)</f>
        <v>Y00056</v>
      </c>
      <c r="F1564" s="8" t="str">
        <f>INDEX(ТабЛЭП[],MATCH(ТабТП[Код ПС]&amp;TRIM(G1564),ТабЛЭП[Ключ],0),1)</f>
        <v>393-014-067</v>
      </c>
      <c r="G1564" s="303" t="s">
        <v>215</v>
      </c>
      <c r="H1564" s="57" t="str">
        <f>INDEX(ТабПС[],MATCH(I1564,Подстанции,0),1)</f>
        <v>393-014</v>
      </c>
      <c r="I1564" s="447" t="s">
        <v>156</v>
      </c>
      <c r="AH1564" s="62"/>
      <c r="AJ1564" s="330" t="s">
        <v>140</v>
      </c>
      <c r="AM1564" s="78"/>
      <c r="AN1564" s="79"/>
      <c r="AO1564" s="79"/>
      <c r="AP1564" s="79"/>
      <c r="AQ1564" s="76"/>
      <c r="AR1564" s="76"/>
      <c r="AS1564" s="76"/>
      <c r="AT1564" s="76"/>
      <c r="AU1564" s="76"/>
      <c r="AV1564" s="76"/>
      <c r="AW1564" s="76"/>
      <c r="AX1564" s="76"/>
      <c r="AY1564" s="76"/>
      <c r="AZ1564" s="76"/>
    </row>
    <row r="1565" spans="1:52" s="61" customFormat="1" ht="15.75" hidden="1" customHeight="1" x14ac:dyDescent="0.25">
      <c r="A1565" s="281" t="str">
        <f>CONCATENATE(F1565,"-",C1565)</f>
        <v>393-014-067-01198</v>
      </c>
      <c r="B1565" s="261" t="str">
        <f>ТабТП[[#This Row],[Код ВЛ]]&amp;TRIM(ТабТП[[#This Row],[Наименование ТП]])</f>
        <v>393-014-067ТП 238-06 Журавлевка</v>
      </c>
      <c r="C1565" s="281" t="s">
        <v>1352</v>
      </c>
      <c r="D1565" s="196" t="s">
        <v>4242</v>
      </c>
      <c r="E1565" s="281" t="str">
        <f>INDEX(ТабЛЭП[],MATCH(ТабТП[Код ПС]&amp;TRIM(G1565),ТабЛЭП[Ключ],0),7)</f>
        <v>Y00056</v>
      </c>
      <c r="F1565" s="8" t="str">
        <f>INDEX(ТабЛЭП[],MATCH(ТабТП[Код ПС]&amp;TRIM(G1565),ТабЛЭП[Ключ],0),1)</f>
        <v>393-014-067</v>
      </c>
      <c r="G1565" s="303" t="s">
        <v>215</v>
      </c>
      <c r="H1565" s="57" t="str">
        <f>INDEX(ТабПС[],MATCH(I1565,Подстанции,0),1)</f>
        <v>393-014</v>
      </c>
      <c r="I1565" s="447" t="s">
        <v>156</v>
      </c>
      <c r="AH1565" s="62"/>
      <c r="AJ1565" s="330" t="s">
        <v>140</v>
      </c>
      <c r="AM1565" s="78"/>
      <c r="AN1565" s="79"/>
      <c r="AO1565" s="79"/>
      <c r="AP1565" s="79"/>
      <c r="AQ1565" s="76"/>
      <c r="AR1565" s="76"/>
      <c r="AS1565" s="76"/>
      <c r="AT1565" s="76"/>
      <c r="AU1565" s="76"/>
      <c r="AV1565" s="76"/>
      <c r="AW1565" s="76"/>
      <c r="AX1565" s="76"/>
      <c r="AY1565" s="76"/>
      <c r="AZ1565" s="76"/>
    </row>
    <row r="1566" spans="1:52" s="61" customFormat="1" ht="15.75" hidden="1" customHeight="1" x14ac:dyDescent="0.25">
      <c r="A1566" s="281" t="str">
        <f>CONCATENATE(F1566,"-",C1566)</f>
        <v>393-014-067-01199</v>
      </c>
      <c r="B1566" s="261" t="str">
        <f>ТабТП[[#This Row],[Код ВЛ]]&amp;TRIM(ТабТП[[#This Row],[Наименование ТП]])</f>
        <v>393-014-067ТП 238-07 Журавлевка</v>
      </c>
      <c r="C1566" s="281" t="s">
        <v>1353</v>
      </c>
      <c r="D1566" s="196" t="s">
        <v>4243</v>
      </c>
      <c r="E1566" s="281" t="str">
        <f>INDEX(ТабЛЭП[],MATCH(ТабТП[Код ПС]&amp;TRIM(G1566),ТабЛЭП[Ключ],0),7)</f>
        <v>Y00056</v>
      </c>
      <c r="F1566" s="8" t="str">
        <f>INDEX(ТабЛЭП[],MATCH(ТабТП[Код ПС]&amp;TRIM(G1566),ТабЛЭП[Ключ],0),1)</f>
        <v>393-014-067</v>
      </c>
      <c r="G1566" s="303" t="s">
        <v>215</v>
      </c>
      <c r="H1566" s="57" t="str">
        <f>INDEX(ТабПС[],MATCH(I1566,Подстанции,0),1)</f>
        <v>393-014</v>
      </c>
      <c r="I1566" s="447" t="s">
        <v>156</v>
      </c>
      <c r="AH1566" s="62"/>
      <c r="AJ1566" s="330" t="s">
        <v>140</v>
      </c>
      <c r="AM1566" s="78"/>
      <c r="AN1566" s="79"/>
      <c r="AO1566" s="79"/>
      <c r="AP1566" s="79"/>
      <c r="AQ1566" s="76"/>
      <c r="AR1566" s="76"/>
      <c r="AS1566" s="76"/>
      <c r="AT1566" s="76"/>
      <c r="AU1566" s="76"/>
      <c r="AV1566" s="76"/>
      <c r="AW1566" s="76"/>
      <c r="AX1566" s="76"/>
      <c r="AY1566" s="76"/>
      <c r="AZ1566" s="76"/>
    </row>
    <row r="1567" spans="1:52" s="61" customFormat="1" ht="15.75" hidden="1" customHeight="1" x14ac:dyDescent="0.25">
      <c r="A1567" s="281" t="str">
        <f>CONCATENATE(F1567,"-",C1567)</f>
        <v>393-014-067-01200</v>
      </c>
      <c r="B1567" s="261" t="str">
        <f>ТабТП[[#This Row],[Код ВЛ]]&amp;TRIM(ТабТП[[#This Row],[Наименование ТП]])</f>
        <v>393-014-067ТП 238-08 Придорожный</v>
      </c>
      <c r="C1567" s="281" t="s">
        <v>1354</v>
      </c>
      <c r="D1567" s="196" t="s">
        <v>4244</v>
      </c>
      <c r="E1567" s="281" t="str">
        <f>INDEX(ТабЛЭП[],MATCH(ТабТП[Код ПС]&amp;TRIM(G1567),ТабЛЭП[Ключ],0),7)</f>
        <v>Y00056</v>
      </c>
      <c r="F1567" s="8" t="str">
        <f>INDEX(ТабЛЭП[],MATCH(ТабТП[Код ПС]&amp;TRIM(G1567),ТабЛЭП[Ключ],0),1)</f>
        <v>393-014-067</v>
      </c>
      <c r="G1567" s="303" t="s">
        <v>215</v>
      </c>
      <c r="H1567" s="57" t="str">
        <f>INDEX(ТабПС[],MATCH(I1567,Подстанции,0),1)</f>
        <v>393-014</v>
      </c>
      <c r="I1567" s="447" t="s">
        <v>156</v>
      </c>
      <c r="AH1567" s="62"/>
      <c r="AJ1567" s="330" t="s">
        <v>140</v>
      </c>
      <c r="AM1567" s="78"/>
      <c r="AN1567" s="79"/>
      <c r="AO1567" s="79"/>
      <c r="AP1567" s="79"/>
      <c r="AQ1567" s="76"/>
      <c r="AR1567" s="76"/>
      <c r="AS1567" s="76"/>
      <c r="AT1567" s="76"/>
      <c r="AU1567" s="76"/>
      <c r="AV1567" s="76"/>
      <c r="AW1567" s="76"/>
      <c r="AX1567" s="76"/>
      <c r="AY1567" s="76"/>
      <c r="AZ1567" s="76"/>
    </row>
    <row r="1568" spans="1:52" s="61" customFormat="1" ht="15.75" hidden="1" customHeight="1" x14ac:dyDescent="0.25">
      <c r="A1568" s="281" t="str">
        <f>CONCATENATE(F1568,"-",C1568)</f>
        <v>393-014-067-01201</v>
      </c>
      <c r="B1568" s="261" t="str">
        <f>ТабТП[[#This Row],[Код ВЛ]]&amp;TRIM(ТабТП[[#This Row],[Наименование ТП]])</f>
        <v>393-014-067ТП 238-09 придорожный</v>
      </c>
      <c r="C1568" s="281" t="s">
        <v>2661</v>
      </c>
      <c r="D1568" s="196" t="s">
        <v>4245</v>
      </c>
      <c r="E1568" s="281" t="str">
        <f>INDEX(ТабЛЭП[],MATCH(ТабТП[Код ПС]&amp;TRIM(G1568),ТабЛЭП[Ключ],0),7)</f>
        <v>Y00056</v>
      </c>
      <c r="F1568" s="8" t="str">
        <f>INDEX(ТабЛЭП[],MATCH(ТабТП[Код ПС]&amp;TRIM(G1568),ТабЛЭП[Ключ],0),1)</f>
        <v>393-014-067</v>
      </c>
      <c r="G1568" s="303" t="s">
        <v>215</v>
      </c>
      <c r="H1568" s="57" t="str">
        <f>INDEX(ТабПС[],MATCH(I1568,Подстанции,0),1)</f>
        <v>393-014</v>
      </c>
      <c r="I1568" s="447" t="s">
        <v>156</v>
      </c>
      <c r="AH1568" s="62"/>
      <c r="AJ1568" s="330" t="s">
        <v>140</v>
      </c>
      <c r="AM1568" s="78"/>
      <c r="AN1568" s="79"/>
      <c r="AO1568" s="79"/>
      <c r="AP1568" s="79"/>
      <c r="AQ1568" s="76"/>
      <c r="AR1568" s="76"/>
      <c r="AS1568" s="76"/>
      <c r="AT1568" s="76"/>
      <c r="AU1568" s="76"/>
      <c r="AV1568" s="76"/>
      <c r="AW1568" s="76"/>
      <c r="AX1568" s="76"/>
      <c r="AY1568" s="76"/>
      <c r="AZ1568" s="76"/>
    </row>
    <row r="1569" spans="1:52" s="61" customFormat="1" ht="15.75" hidden="1" customHeight="1" x14ac:dyDescent="0.25">
      <c r="A1569" s="281" t="str">
        <f>CONCATENATE(F1569,"-",C1569)</f>
        <v>393-014-067-01202</v>
      </c>
      <c r="B1569" s="261" t="str">
        <f>ТабТП[[#This Row],[Код ВЛ]]&amp;TRIM(ТабТП[[#This Row],[Наименование ТП]])</f>
        <v>393-014-067ТП 76-01 Тюленино</v>
      </c>
      <c r="C1569" s="281" t="s">
        <v>1355</v>
      </c>
      <c r="D1569" s="196" t="s">
        <v>4246</v>
      </c>
      <c r="E1569" s="281" t="str">
        <f>INDEX(ТабЛЭП[],MATCH(ТабТП[Код ПС]&amp;TRIM(G1569),ТабЛЭП[Ключ],0),7)</f>
        <v>Y00056</v>
      </c>
      <c r="F1569" s="8" t="str">
        <f>INDEX(ТабЛЭП[],MATCH(ТабТП[Код ПС]&amp;TRIM(G1569),ТабЛЭП[Ключ],0),1)</f>
        <v>393-014-067</v>
      </c>
      <c r="G1569" s="303" t="s">
        <v>215</v>
      </c>
      <c r="H1569" s="57" t="str">
        <f>INDEX(ТабПС[],MATCH(I1569,Подстанции,0),1)</f>
        <v>393-014</v>
      </c>
      <c r="I1569" s="447" t="s">
        <v>156</v>
      </c>
      <c r="AH1569" s="62"/>
      <c r="AJ1569" s="330" t="s">
        <v>140</v>
      </c>
      <c r="AM1569" s="78"/>
      <c r="AN1569" s="79"/>
      <c r="AO1569" s="79"/>
      <c r="AP1569" s="79"/>
      <c r="AQ1569" s="76"/>
      <c r="AR1569" s="76"/>
      <c r="AS1569" s="76"/>
      <c r="AT1569" s="76"/>
      <c r="AU1569" s="76"/>
      <c r="AV1569" s="76"/>
      <c r="AW1569" s="76"/>
      <c r="AX1569" s="76"/>
      <c r="AY1569" s="76"/>
      <c r="AZ1569" s="76"/>
    </row>
    <row r="1570" spans="1:52" s="61" customFormat="1" ht="15.75" hidden="1" customHeight="1" x14ac:dyDescent="0.25">
      <c r="A1570" s="281" t="str">
        <f>CONCATENATE(F1570,"-",C1570)</f>
        <v>393-014-067-01203</v>
      </c>
      <c r="B1570" s="261" t="str">
        <f>ТабТП[[#This Row],[Код ВЛ]]&amp;TRIM(ТабТП[[#This Row],[Наименование ТП]])</f>
        <v>393-014-067ТП 76-02 Бригадное</v>
      </c>
      <c r="C1570" s="281" t="s">
        <v>1356</v>
      </c>
      <c r="D1570" s="196" t="s">
        <v>4247</v>
      </c>
      <c r="E1570" s="281" t="str">
        <f>INDEX(ТабЛЭП[],MATCH(ТабТП[Код ПС]&amp;TRIM(G1570),ТабЛЭП[Ключ],0),7)</f>
        <v>Y00056</v>
      </c>
      <c r="F1570" s="8" t="str">
        <f>INDEX(ТабЛЭП[],MATCH(ТабТП[Код ПС]&amp;TRIM(G1570),ТабЛЭП[Ключ],0),1)</f>
        <v>393-014-067</v>
      </c>
      <c r="G1570" s="303" t="s">
        <v>215</v>
      </c>
      <c r="H1570" s="57" t="str">
        <f>INDEX(ТабПС[],MATCH(I1570,Подстанции,0),1)</f>
        <v>393-014</v>
      </c>
      <c r="I1570" s="447" t="s">
        <v>156</v>
      </c>
      <c r="AH1570" s="62"/>
      <c r="AJ1570" s="330" t="s">
        <v>140</v>
      </c>
      <c r="AM1570" s="78"/>
      <c r="AN1570" s="79"/>
      <c r="AO1570" s="79"/>
      <c r="AP1570" s="79"/>
      <c r="AQ1570" s="76"/>
      <c r="AR1570" s="76"/>
      <c r="AS1570" s="76"/>
      <c r="AT1570" s="76"/>
      <c r="AU1570" s="76"/>
      <c r="AV1570" s="76"/>
      <c r="AW1570" s="76"/>
      <c r="AX1570" s="76"/>
      <c r="AY1570" s="76"/>
      <c r="AZ1570" s="76"/>
    </row>
    <row r="1571" spans="1:52" s="61" customFormat="1" ht="15.75" hidden="1" customHeight="1" x14ac:dyDescent="0.25">
      <c r="A1571" s="281" t="str">
        <f>CONCATENATE(F1571,"-",C1571)</f>
        <v>393-014-067-01204</v>
      </c>
      <c r="B1571" s="261" t="str">
        <f>ТабТП[[#This Row],[Код ВЛ]]&amp;TRIM(ТабТП[[#This Row],[Наименование ТП]])</f>
        <v>393-014-067ТП 76-03 АБОНЕНТСКОЕ</v>
      </c>
      <c r="C1571" s="281" t="s">
        <v>1357</v>
      </c>
      <c r="D1571" s="196" t="s">
        <v>4248</v>
      </c>
      <c r="E1571" s="281" t="str">
        <f>INDEX(ТабЛЭП[],MATCH(ТабТП[Код ПС]&amp;TRIM(G1571),ТабЛЭП[Ключ],0),7)</f>
        <v>Y00056</v>
      </c>
      <c r="F1571" s="8" t="str">
        <f>INDEX(ТабЛЭП[],MATCH(ТабТП[Код ПС]&amp;TRIM(G1571),ТабЛЭП[Ключ],0),1)</f>
        <v>393-014-067</v>
      </c>
      <c r="G1571" s="303" t="s">
        <v>215</v>
      </c>
      <c r="H1571" s="57" t="str">
        <f>INDEX(ТабПС[],MATCH(I1571,Подстанции,0),1)</f>
        <v>393-014</v>
      </c>
      <c r="I1571" s="447" t="s">
        <v>156</v>
      </c>
      <c r="AH1571" s="62"/>
      <c r="AJ1571" s="330" t="s">
        <v>140</v>
      </c>
      <c r="AM1571" s="78"/>
      <c r="AN1571" s="79"/>
      <c r="AO1571" s="79"/>
      <c r="AP1571" s="79"/>
      <c r="AQ1571" s="76"/>
      <c r="AR1571" s="76"/>
      <c r="AS1571" s="76"/>
      <c r="AT1571" s="76"/>
      <c r="AU1571" s="76"/>
      <c r="AV1571" s="76"/>
      <c r="AW1571" s="76"/>
      <c r="AX1571" s="76"/>
      <c r="AY1571" s="76"/>
      <c r="AZ1571" s="76"/>
    </row>
    <row r="1572" spans="1:52" s="61" customFormat="1" ht="22.5" hidden="1" customHeight="1" x14ac:dyDescent="0.25">
      <c r="A1572" s="281" t="str">
        <f>CONCATENATE(F1572,"-",C1572)</f>
        <v>393-014-067-01205</v>
      </c>
      <c r="B1572" s="261" t="str">
        <f>ТабТП[[#This Row],[Код ВЛ]]&amp;TRIM(ТабТП[[#This Row],[Наименование ТП]])</f>
        <v>393-014-067ТП 76-04 Тургенево</v>
      </c>
      <c r="C1572" s="281" t="s">
        <v>1358</v>
      </c>
      <c r="D1572" s="196" t="s">
        <v>4249</v>
      </c>
      <c r="E1572" s="281" t="str">
        <f>INDEX(ТабЛЭП[],MATCH(ТабТП[Код ПС]&amp;TRIM(G1572),ТабЛЭП[Ключ],0),7)</f>
        <v>Y00056</v>
      </c>
      <c r="F1572" s="8" t="str">
        <f>INDEX(ТабЛЭП[],MATCH(ТабТП[Код ПС]&amp;TRIM(G1572),ТабЛЭП[Ключ],0),1)</f>
        <v>393-014-067</v>
      </c>
      <c r="G1572" s="303" t="s">
        <v>215</v>
      </c>
      <c r="H1572" s="57" t="str">
        <f>INDEX(ТабПС[],MATCH(I1572,Подстанции,0),1)</f>
        <v>393-014</v>
      </c>
      <c r="I1572" s="447" t="s">
        <v>156</v>
      </c>
      <c r="AH1572" s="62"/>
      <c r="AJ1572" s="330" t="s">
        <v>140</v>
      </c>
      <c r="AM1572" s="78"/>
      <c r="AN1572" s="79"/>
      <c r="AO1572" s="79"/>
      <c r="AP1572" s="79"/>
      <c r="AQ1572" s="76"/>
      <c r="AR1572" s="76"/>
      <c r="AS1572" s="76"/>
      <c r="AT1572" s="76"/>
      <c r="AU1572" s="76"/>
      <c r="AV1572" s="76"/>
      <c r="AW1572" s="76"/>
      <c r="AX1572" s="76"/>
      <c r="AY1572" s="76"/>
      <c r="AZ1572" s="76"/>
    </row>
    <row r="1573" spans="1:52" s="61" customFormat="1" ht="15.75" hidden="1" customHeight="1" x14ac:dyDescent="0.25">
      <c r="A1573" s="281" t="str">
        <f>CONCATENATE(F1573,"-",C1573)</f>
        <v>393-014-067-01206</v>
      </c>
      <c r="B1573" s="261" t="str">
        <f>ТабТП[[#This Row],[Код ВЛ]]&amp;TRIM(ТабТП[[#This Row],[Наименование ТП]])</f>
        <v>393-014-067ТП 76-05 Тургенево</v>
      </c>
      <c r="C1573" s="281" t="s">
        <v>1359</v>
      </c>
      <c r="D1573" s="196" t="s">
        <v>4250</v>
      </c>
      <c r="E1573" s="281" t="str">
        <f>INDEX(ТабЛЭП[],MATCH(ТабТП[Код ПС]&amp;TRIM(G1573),ТабЛЭП[Ключ],0),7)</f>
        <v>Y00056</v>
      </c>
      <c r="F1573" s="8" t="str">
        <f>INDEX(ТабЛЭП[],MATCH(ТабТП[Код ПС]&amp;TRIM(G1573),ТабЛЭП[Ключ],0),1)</f>
        <v>393-014-067</v>
      </c>
      <c r="G1573" s="303" t="s">
        <v>215</v>
      </c>
      <c r="H1573" s="57" t="str">
        <f>INDEX(ТабПС[],MATCH(I1573,Подстанции,0),1)</f>
        <v>393-014</v>
      </c>
      <c r="I1573" s="447" t="s">
        <v>156</v>
      </c>
      <c r="AH1573" s="62"/>
      <c r="AJ1573" s="330" t="s">
        <v>140</v>
      </c>
      <c r="AM1573" s="78"/>
      <c r="AN1573" s="79"/>
      <c r="AO1573" s="79"/>
      <c r="AP1573" s="79"/>
      <c r="AQ1573" s="76"/>
      <c r="AR1573" s="76"/>
      <c r="AS1573" s="76"/>
      <c r="AT1573" s="76"/>
      <c r="AU1573" s="76"/>
      <c r="AV1573" s="76"/>
      <c r="AW1573" s="76"/>
      <c r="AX1573" s="76"/>
      <c r="AY1573" s="76"/>
      <c r="AZ1573" s="76"/>
    </row>
    <row r="1574" spans="1:52" s="61" customFormat="1" ht="15.75" hidden="1" customHeight="1" x14ac:dyDescent="0.25">
      <c r="A1574" s="281" t="str">
        <f>CONCATENATE(F1574,"-",C1574)</f>
        <v>393-014-067-01207</v>
      </c>
      <c r="B1574" s="261" t="str">
        <f>ТабТП[[#This Row],[Код ВЛ]]&amp;TRIM(ТабТП[[#This Row],[Наименование ТП]])</f>
        <v>393-014-067ТП 76-06 Тугенево</v>
      </c>
      <c r="C1574" s="281" t="s">
        <v>1360</v>
      </c>
      <c r="D1574" s="196" t="s">
        <v>4251</v>
      </c>
      <c r="E1574" s="281" t="str">
        <f>INDEX(ТабЛЭП[],MATCH(ТабТП[Код ПС]&amp;TRIM(G1574),ТабЛЭП[Ключ],0),7)</f>
        <v>Y00056</v>
      </c>
      <c r="F1574" s="8" t="str">
        <f>INDEX(ТабЛЭП[],MATCH(ТабТП[Код ПС]&amp;TRIM(G1574),ТабЛЭП[Ключ],0),1)</f>
        <v>393-014-067</v>
      </c>
      <c r="G1574" s="303" t="s">
        <v>215</v>
      </c>
      <c r="H1574" s="57" t="str">
        <f>INDEX(ТабПС[],MATCH(I1574,Подстанции,0),1)</f>
        <v>393-014</v>
      </c>
      <c r="I1574" s="447" t="s">
        <v>156</v>
      </c>
      <c r="AH1574" s="62"/>
      <c r="AJ1574" s="330" t="s">
        <v>140</v>
      </c>
      <c r="AM1574" s="78"/>
      <c r="AN1574" s="79"/>
      <c r="AO1574" s="79"/>
      <c r="AP1574" s="79"/>
      <c r="AQ1574" s="76"/>
      <c r="AR1574" s="76"/>
      <c r="AS1574" s="76"/>
      <c r="AT1574" s="76"/>
      <c r="AU1574" s="76"/>
      <c r="AV1574" s="76"/>
      <c r="AW1574" s="76"/>
      <c r="AX1574" s="76"/>
      <c r="AY1574" s="76"/>
      <c r="AZ1574" s="76"/>
    </row>
    <row r="1575" spans="1:52" s="61" customFormat="1" ht="15.75" hidden="1" customHeight="1" x14ac:dyDescent="0.25">
      <c r="A1575" s="281" t="str">
        <f>CONCATENATE(F1575,"-",C1575)</f>
        <v>393-014-067-01208</v>
      </c>
      <c r="B1575" s="261" t="str">
        <f>ТабТП[[#This Row],[Код ВЛ]]&amp;TRIM(ТабТП[[#This Row],[Наименование ТП]])</f>
        <v>393-014-067ТП 76-07 Т-1 Каменка</v>
      </c>
      <c r="C1575" s="281" t="s">
        <v>1361</v>
      </c>
      <c r="D1575" s="196" t="s">
        <v>4252</v>
      </c>
      <c r="E1575" s="281" t="str">
        <f>INDEX(ТабЛЭП[],MATCH(ТабТП[Код ПС]&amp;TRIM(G1575),ТабЛЭП[Ключ],0),7)</f>
        <v>Y00056</v>
      </c>
      <c r="F1575" s="8" t="str">
        <f>INDEX(ТабЛЭП[],MATCH(ТабТП[Код ПС]&amp;TRIM(G1575),ТабЛЭП[Ключ],0),1)</f>
        <v>393-014-067</v>
      </c>
      <c r="G1575" s="303" t="s">
        <v>215</v>
      </c>
      <c r="H1575" s="57" t="str">
        <f>INDEX(ТабПС[],MATCH(I1575,Подстанции,0),1)</f>
        <v>393-014</v>
      </c>
      <c r="I1575" s="447" t="s">
        <v>156</v>
      </c>
      <c r="AH1575" s="62"/>
      <c r="AJ1575" s="330" t="s">
        <v>140</v>
      </c>
      <c r="AM1575" s="78"/>
      <c r="AN1575" s="79"/>
      <c r="AO1575" s="79"/>
      <c r="AP1575" s="79"/>
      <c r="AQ1575" s="76"/>
      <c r="AR1575" s="76"/>
      <c r="AS1575" s="76"/>
      <c r="AT1575" s="76"/>
      <c r="AU1575" s="76"/>
      <c r="AV1575" s="76"/>
      <c r="AW1575" s="76"/>
      <c r="AX1575" s="76"/>
      <c r="AY1575" s="76"/>
      <c r="AZ1575" s="76"/>
    </row>
    <row r="1576" spans="1:52" s="61" customFormat="1" ht="15.75" hidden="1" customHeight="1" x14ac:dyDescent="0.25">
      <c r="A1576" s="281" t="str">
        <f>CONCATENATE(F1576,"-",C1576)</f>
        <v>393-014-067-01209</v>
      </c>
      <c r="B1576" s="261" t="str">
        <f>ТабТП[[#This Row],[Код ВЛ]]&amp;TRIM(ТабТП[[#This Row],[Наименование ТП]])</f>
        <v>393-014-067ТП 76-07 Т-2</v>
      </c>
      <c r="C1576" s="281" t="s">
        <v>1362</v>
      </c>
      <c r="D1576" s="196" t="s">
        <v>4253</v>
      </c>
      <c r="E1576" s="281" t="str">
        <f>INDEX(ТабЛЭП[],MATCH(ТабТП[Код ПС]&amp;TRIM(G1576),ТабЛЭП[Ключ],0),7)</f>
        <v>Y00056</v>
      </c>
      <c r="F1576" s="8" t="str">
        <f>INDEX(ТабЛЭП[],MATCH(ТабТП[Код ПС]&amp;TRIM(G1576),ТабЛЭП[Ключ],0),1)</f>
        <v>393-014-067</v>
      </c>
      <c r="G1576" s="303" t="s">
        <v>215</v>
      </c>
      <c r="H1576" s="57" t="str">
        <f>INDEX(ТабПС[],MATCH(I1576,Подстанции,0),1)</f>
        <v>393-014</v>
      </c>
      <c r="I1576" s="447" t="s">
        <v>156</v>
      </c>
      <c r="AH1576" s="62"/>
      <c r="AJ1576" s="330" t="s">
        <v>140</v>
      </c>
      <c r="AM1576" s="78"/>
      <c r="AN1576" s="79"/>
      <c r="AO1576" s="79"/>
      <c r="AP1576" s="79"/>
      <c r="AQ1576" s="76"/>
      <c r="AR1576" s="76"/>
      <c r="AS1576" s="76"/>
      <c r="AT1576" s="76"/>
      <c r="AU1576" s="76"/>
      <c r="AV1576" s="76"/>
      <c r="AW1576" s="76"/>
      <c r="AX1576" s="76"/>
      <c r="AY1576" s="76"/>
      <c r="AZ1576" s="76"/>
    </row>
    <row r="1577" spans="1:52" s="61" customFormat="1" ht="15.75" hidden="1" customHeight="1" x14ac:dyDescent="0.25">
      <c r="A1577" s="281" t="str">
        <f>CONCATENATE(F1577,"-",C1577)</f>
        <v>393-014-067-01210</v>
      </c>
      <c r="B1577" s="261" t="str">
        <f>ТабТП[[#This Row],[Код ВЛ]]&amp;TRIM(ТабТП[[#This Row],[Наименование ТП]])</f>
        <v>393-014-067ТП 76-09 Свободный</v>
      </c>
      <c r="C1577" s="281" t="s">
        <v>1363</v>
      </c>
      <c r="D1577" s="196" t="s">
        <v>4254</v>
      </c>
      <c r="E1577" s="281" t="str">
        <f>INDEX(ТабЛЭП[],MATCH(ТабТП[Код ПС]&amp;TRIM(G1577),ТабЛЭП[Ключ],0),7)</f>
        <v>Y00056</v>
      </c>
      <c r="F1577" s="278" t="str">
        <f>INDEX(ТабЛЭП[],MATCH(ТабТП[Код ПС]&amp;TRIM(G1577),ТабЛЭП[Ключ],0),1)</f>
        <v>393-014-067</v>
      </c>
      <c r="G1577" s="303" t="s">
        <v>215</v>
      </c>
      <c r="H1577" s="57" t="str">
        <f>INDEX(ТабПС[],MATCH(I1577,Подстанции,0),1)</f>
        <v>393-014</v>
      </c>
      <c r="I1577" s="447" t="s">
        <v>156</v>
      </c>
      <c r="J1577" s="328"/>
      <c r="K1577" s="328"/>
      <c r="L1577" s="328"/>
      <c r="M1577" s="328"/>
      <c r="N1577" s="328"/>
      <c r="O1577" s="328"/>
      <c r="P1577" s="328"/>
      <c r="Q1577" s="328"/>
      <c r="R1577" s="328"/>
      <c r="S1577" s="328"/>
      <c r="T1577" s="328"/>
      <c r="U1577" s="328"/>
      <c r="V1577" s="328"/>
      <c r="W1577" s="328"/>
      <c r="X1577" s="328"/>
      <c r="Y1577" s="328"/>
      <c r="Z1577" s="328"/>
      <c r="AA1577" s="328"/>
      <c r="AB1577" s="328"/>
      <c r="AC1577" s="328"/>
      <c r="AD1577" s="328"/>
      <c r="AE1577" s="328"/>
      <c r="AF1577" s="328"/>
      <c r="AG1577" s="328"/>
      <c r="AH1577" s="322"/>
      <c r="AI1577" s="328"/>
      <c r="AJ1577" s="330" t="s">
        <v>140</v>
      </c>
      <c r="AK1577" s="328"/>
      <c r="AL1577" s="328"/>
      <c r="AM1577" s="210"/>
      <c r="AN1577" s="263"/>
      <c r="AO1577" s="263"/>
      <c r="AP1577" s="263"/>
      <c r="AQ1577" s="323"/>
      <c r="AR1577" s="323"/>
      <c r="AS1577" s="323"/>
      <c r="AT1577" s="323"/>
      <c r="AU1577" s="323"/>
      <c r="AV1577" s="323"/>
      <c r="AW1577" s="323"/>
      <c r="AX1577" s="323"/>
      <c r="AY1577" s="323"/>
      <c r="AZ1577" s="323"/>
    </row>
    <row r="1578" spans="1:52" s="61" customFormat="1" ht="15.75" hidden="1" customHeight="1" x14ac:dyDescent="0.25">
      <c r="A1578" s="281" t="str">
        <f>CONCATENATE(F1578,"-",C1578)</f>
        <v>393-014-067-01211</v>
      </c>
      <c r="B1578" s="261" t="str">
        <f>ТабТП[[#This Row],[Код ВЛ]]&amp;TRIM(ТабТП[[#This Row],[Наименование ТП]])</f>
        <v>393-014-067ТП 76-10 Тургенево</v>
      </c>
      <c r="C1578" s="281" t="s">
        <v>1364</v>
      </c>
      <c r="D1578" s="196" t="s">
        <v>4255</v>
      </c>
      <c r="E1578" s="281" t="str">
        <f>INDEX(ТабЛЭП[],MATCH(ТабТП[Код ПС]&amp;TRIM(G1578),ТабЛЭП[Ключ],0),7)</f>
        <v>Y00056</v>
      </c>
      <c r="F1578" s="278" t="str">
        <f>INDEX(ТабЛЭП[],MATCH(ТабТП[Код ПС]&amp;TRIM(G1578),ТабЛЭП[Ключ],0),1)</f>
        <v>393-014-067</v>
      </c>
      <c r="G1578" s="303" t="s">
        <v>215</v>
      </c>
      <c r="H1578" s="57" t="str">
        <f>INDEX(ТабПС[],MATCH(I1578,Подстанции,0),1)</f>
        <v>393-014</v>
      </c>
      <c r="I1578" s="447" t="s">
        <v>156</v>
      </c>
      <c r="J1578" s="328"/>
      <c r="K1578" s="328"/>
      <c r="L1578" s="328"/>
      <c r="M1578" s="328"/>
      <c r="N1578" s="328"/>
      <c r="O1578" s="328"/>
      <c r="P1578" s="328"/>
      <c r="Q1578" s="328"/>
      <c r="R1578" s="328"/>
      <c r="S1578" s="328"/>
      <c r="T1578" s="328"/>
      <c r="U1578" s="328"/>
      <c r="V1578" s="328"/>
      <c r="W1578" s="328"/>
      <c r="X1578" s="328"/>
      <c r="Y1578" s="328"/>
      <c r="Z1578" s="328"/>
      <c r="AA1578" s="328"/>
      <c r="AB1578" s="328"/>
      <c r="AC1578" s="328"/>
      <c r="AD1578" s="328"/>
      <c r="AE1578" s="328"/>
      <c r="AF1578" s="328"/>
      <c r="AG1578" s="328"/>
      <c r="AH1578" s="322"/>
      <c r="AI1578" s="328"/>
      <c r="AJ1578" s="330" t="s">
        <v>140</v>
      </c>
      <c r="AK1578" s="328"/>
      <c r="AL1578" s="328"/>
      <c r="AM1578" s="210"/>
      <c r="AN1578" s="263"/>
      <c r="AO1578" s="263"/>
      <c r="AP1578" s="263"/>
      <c r="AQ1578" s="323"/>
      <c r="AR1578" s="323"/>
      <c r="AS1578" s="323"/>
      <c r="AT1578" s="323"/>
      <c r="AU1578" s="323"/>
      <c r="AV1578" s="323"/>
      <c r="AW1578" s="323"/>
      <c r="AX1578" s="323"/>
      <c r="AY1578" s="323"/>
      <c r="AZ1578" s="323"/>
    </row>
    <row r="1579" spans="1:52" s="61" customFormat="1" ht="15.75" hidden="1" customHeight="1" x14ac:dyDescent="0.25">
      <c r="A1579" s="281" t="str">
        <f>CONCATENATE(F1579,"-",C1579)</f>
        <v>393-014-067-01212</v>
      </c>
      <c r="B1579" s="261" t="str">
        <f>ТабТП[[#This Row],[Код ВЛ]]&amp;TRIM(ТабТП[[#This Row],[Наименование ТП]])</f>
        <v>393-014-067ТП 76-11 Всходы</v>
      </c>
      <c r="C1579" s="281" t="s">
        <v>1365</v>
      </c>
      <c r="D1579" s="196" t="s">
        <v>4256</v>
      </c>
      <c r="E1579" s="281" t="str">
        <f>INDEX(ТабЛЭП[],MATCH(ТабТП[Код ПС]&amp;TRIM(G1579),ТабЛЭП[Ключ],0),7)</f>
        <v>Y00056</v>
      </c>
      <c r="F1579" s="278" t="str">
        <f>INDEX(ТабЛЭП[],MATCH(ТабТП[Код ПС]&amp;TRIM(G1579),ТабЛЭП[Ключ],0),1)</f>
        <v>393-014-067</v>
      </c>
      <c r="G1579" s="303" t="s">
        <v>215</v>
      </c>
      <c r="H1579" s="57" t="str">
        <f>INDEX(ТабПС[],MATCH(I1579,Подстанции,0),1)</f>
        <v>393-014</v>
      </c>
      <c r="I1579" s="447" t="s">
        <v>156</v>
      </c>
      <c r="J1579" s="328"/>
      <c r="K1579" s="328"/>
      <c r="L1579" s="328"/>
      <c r="M1579" s="328"/>
      <c r="N1579" s="328"/>
      <c r="O1579" s="328"/>
      <c r="P1579" s="328"/>
      <c r="Q1579" s="328"/>
      <c r="R1579" s="328"/>
      <c r="S1579" s="328"/>
      <c r="T1579" s="328"/>
      <c r="U1579" s="328"/>
      <c r="V1579" s="328"/>
      <c r="W1579" s="328"/>
      <c r="X1579" s="328"/>
      <c r="Y1579" s="328"/>
      <c r="Z1579" s="328"/>
      <c r="AA1579" s="328"/>
      <c r="AB1579" s="328"/>
      <c r="AC1579" s="328"/>
      <c r="AD1579" s="328"/>
      <c r="AE1579" s="328"/>
      <c r="AF1579" s="328"/>
      <c r="AG1579" s="328"/>
      <c r="AH1579" s="322"/>
      <c r="AI1579" s="328"/>
      <c r="AJ1579" s="330" t="s">
        <v>140</v>
      </c>
      <c r="AK1579" s="328"/>
      <c r="AL1579" s="328"/>
      <c r="AM1579" s="210"/>
      <c r="AN1579" s="263"/>
      <c r="AO1579" s="263"/>
      <c r="AP1579" s="263"/>
      <c r="AQ1579" s="323"/>
      <c r="AR1579" s="323"/>
      <c r="AS1579" s="323"/>
      <c r="AT1579" s="323"/>
      <c r="AU1579" s="323"/>
      <c r="AV1579" s="323"/>
      <c r="AW1579" s="323"/>
      <c r="AX1579" s="323"/>
      <c r="AY1579" s="323"/>
      <c r="AZ1579" s="323"/>
    </row>
    <row r="1580" spans="1:52" s="61" customFormat="1" ht="15.75" hidden="1" customHeight="1" x14ac:dyDescent="0.25">
      <c r="A1580" s="281" t="str">
        <f>CONCATENATE(F1580,"-",C1580)</f>
        <v>393-014-067-01213</v>
      </c>
      <c r="B1580" s="261" t="str">
        <f>ТабТП[[#This Row],[Код ВЛ]]&amp;TRIM(ТабТП[[#This Row],[Наименование ТП]])</f>
        <v>393-014-067ТП 76-12 Заливино</v>
      </c>
      <c r="C1580" s="281" t="s">
        <v>1366</v>
      </c>
      <c r="D1580" s="196" t="s">
        <v>4257</v>
      </c>
      <c r="E1580" s="281" t="str">
        <f>INDEX(ТабЛЭП[],MATCH(ТабТП[Код ПС]&amp;TRIM(G1580),ТабЛЭП[Ключ],0),7)</f>
        <v>Y00056</v>
      </c>
      <c r="F1580" s="278" t="str">
        <f>INDEX(ТабЛЭП[],MATCH(ТабТП[Код ПС]&amp;TRIM(G1580),ТабЛЭП[Ключ],0),1)</f>
        <v>393-014-067</v>
      </c>
      <c r="G1580" s="303" t="s">
        <v>215</v>
      </c>
      <c r="H1580" s="57" t="str">
        <f>INDEX(ТабПС[],MATCH(I1580,Подстанции,0),1)</f>
        <v>393-014</v>
      </c>
      <c r="I1580" s="447" t="s">
        <v>156</v>
      </c>
      <c r="J1580" s="328"/>
      <c r="K1580" s="328"/>
      <c r="L1580" s="328"/>
      <c r="M1580" s="328"/>
      <c r="N1580" s="328"/>
      <c r="O1580" s="328"/>
      <c r="P1580" s="328"/>
      <c r="Q1580" s="328"/>
      <c r="R1580" s="328"/>
      <c r="S1580" s="328"/>
      <c r="T1580" s="328"/>
      <c r="U1580" s="328"/>
      <c r="V1580" s="328"/>
      <c r="W1580" s="328"/>
      <c r="X1580" s="328"/>
      <c r="Y1580" s="328"/>
      <c r="Z1580" s="328"/>
      <c r="AA1580" s="328"/>
      <c r="AB1580" s="328"/>
      <c r="AC1580" s="328"/>
      <c r="AD1580" s="328"/>
      <c r="AE1580" s="328"/>
      <c r="AF1580" s="328"/>
      <c r="AG1580" s="328"/>
      <c r="AH1580" s="322"/>
      <c r="AI1580" s="328"/>
      <c r="AJ1580" s="330" t="s">
        <v>140</v>
      </c>
      <c r="AK1580" s="328"/>
      <c r="AL1580" s="328"/>
      <c r="AM1580" s="210"/>
      <c r="AN1580" s="263"/>
      <c r="AO1580" s="263"/>
      <c r="AP1580" s="263"/>
      <c r="AQ1580" s="323"/>
      <c r="AR1580" s="323"/>
      <c r="AS1580" s="323"/>
      <c r="AT1580" s="323"/>
      <c r="AU1580" s="323"/>
      <c r="AV1580" s="323"/>
      <c r="AW1580" s="323"/>
      <c r="AX1580" s="323"/>
      <c r="AY1580" s="323"/>
      <c r="AZ1580" s="323"/>
    </row>
    <row r="1581" spans="1:52" s="61" customFormat="1" ht="15.75" hidden="1" customHeight="1" x14ac:dyDescent="0.25">
      <c r="A1581" s="281" t="str">
        <f>CONCATENATE(F1581,"-",C1581)</f>
        <v>393-014-067-01214</v>
      </c>
      <c r="B1581" s="261" t="str">
        <f>ТабТП[[#This Row],[Код ВЛ]]&amp;TRIM(ТабТП[[#This Row],[Наименование ТП]])</f>
        <v>393-014-067ТП 76-13 Заливино</v>
      </c>
      <c r="C1581" s="281" t="s">
        <v>1367</v>
      </c>
      <c r="D1581" s="196" t="s">
        <v>4258</v>
      </c>
      <c r="E1581" s="281" t="str">
        <f>INDEX(ТабЛЭП[],MATCH(ТабТП[Код ПС]&amp;TRIM(G1581),ТабЛЭП[Ключ],0),7)</f>
        <v>Y00056</v>
      </c>
      <c r="F1581" s="278" t="str">
        <f>INDEX(ТабЛЭП[],MATCH(ТабТП[Код ПС]&amp;TRIM(G1581),ТабЛЭП[Ключ],0),1)</f>
        <v>393-014-067</v>
      </c>
      <c r="G1581" s="303" t="s">
        <v>215</v>
      </c>
      <c r="H1581" s="57" t="str">
        <f>INDEX(ТабПС[],MATCH(I1581,Подстанции,0),1)</f>
        <v>393-014</v>
      </c>
      <c r="I1581" s="447" t="s">
        <v>156</v>
      </c>
      <c r="J1581" s="328"/>
      <c r="K1581" s="328"/>
      <c r="L1581" s="328"/>
      <c r="M1581" s="328"/>
      <c r="N1581" s="328"/>
      <c r="O1581" s="328"/>
      <c r="P1581" s="328"/>
      <c r="Q1581" s="328"/>
      <c r="R1581" s="328"/>
      <c r="S1581" s="328"/>
      <c r="T1581" s="328"/>
      <c r="U1581" s="328"/>
      <c r="V1581" s="328"/>
      <c r="W1581" s="328"/>
      <c r="X1581" s="328"/>
      <c r="Y1581" s="328"/>
      <c r="Z1581" s="328"/>
      <c r="AA1581" s="328"/>
      <c r="AB1581" s="328"/>
      <c r="AC1581" s="328"/>
      <c r="AD1581" s="328"/>
      <c r="AE1581" s="328"/>
      <c r="AF1581" s="328"/>
      <c r="AG1581" s="328"/>
      <c r="AH1581" s="322"/>
      <c r="AI1581" s="328"/>
      <c r="AJ1581" s="330" t="s">
        <v>140</v>
      </c>
      <c r="AK1581" s="328"/>
      <c r="AL1581" s="328"/>
      <c r="AM1581" s="210"/>
      <c r="AN1581" s="263"/>
      <c r="AO1581" s="263"/>
      <c r="AP1581" s="263"/>
      <c r="AQ1581" s="323"/>
      <c r="AR1581" s="323"/>
      <c r="AS1581" s="323"/>
      <c r="AT1581" s="323"/>
      <c r="AU1581" s="323"/>
      <c r="AV1581" s="323"/>
      <c r="AW1581" s="323"/>
      <c r="AX1581" s="323"/>
      <c r="AY1581" s="323"/>
      <c r="AZ1581" s="323"/>
    </row>
    <row r="1582" spans="1:52" s="61" customFormat="1" ht="15.75" hidden="1" customHeight="1" x14ac:dyDescent="0.25">
      <c r="A1582" s="281" t="str">
        <f>CONCATENATE(F1582,"-",C1582)</f>
        <v>393-014-067-01215</v>
      </c>
      <c r="B1582" s="261" t="str">
        <f>ТабТП[[#This Row],[Код ВЛ]]&amp;TRIM(ТабТП[[#This Row],[Наименование ТП]])</f>
        <v>393-014-067ТП 76-14 Заливино</v>
      </c>
      <c r="C1582" s="281" t="s">
        <v>1368</v>
      </c>
      <c r="D1582" s="196" t="s">
        <v>4259</v>
      </c>
      <c r="E1582" s="281" t="str">
        <f>INDEX(ТабЛЭП[],MATCH(ТабТП[Код ПС]&amp;TRIM(G1582),ТабЛЭП[Ключ],0),7)</f>
        <v>Y00056</v>
      </c>
      <c r="F1582" s="278" t="str">
        <f>INDEX(ТабЛЭП[],MATCH(ТабТП[Код ПС]&amp;TRIM(G1582),ТабЛЭП[Ключ],0),1)</f>
        <v>393-014-067</v>
      </c>
      <c r="G1582" s="303" t="s">
        <v>215</v>
      </c>
      <c r="H1582" s="57" t="str">
        <f>INDEX(ТабПС[],MATCH(I1582,Подстанции,0),1)</f>
        <v>393-014</v>
      </c>
      <c r="I1582" s="447" t="s">
        <v>156</v>
      </c>
      <c r="J1582" s="328"/>
      <c r="K1582" s="328"/>
      <c r="L1582" s="328"/>
      <c r="M1582" s="328"/>
      <c r="N1582" s="328"/>
      <c r="O1582" s="328"/>
      <c r="P1582" s="328"/>
      <c r="Q1582" s="328"/>
      <c r="R1582" s="328"/>
      <c r="S1582" s="328"/>
      <c r="T1582" s="328"/>
      <c r="U1582" s="328"/>
      <c r="V1582" s="328"/>
      <c r="W1582" s="328"/>
      <c r="X1582" s="328"/>
      <c r="Y1582" s="328"/>
      <c r="Z1582" s="328"/>
      <c r="AA1582" s="328"/>
      <c r="AB1582" s="328"/>
      <c r="AC1582" s="328"/>
      <c r="AD1582" s="328"/>
      <c r="AE1582" s="328"/>
      <c r="AF1582" s="328"/>
      <c r="AG1582" s="328"/>
      <c r="AH1582" s="322"/>
      <c r="AI1582" s="328"/>
      <c r="AJ1582" s="330" t="s">
        <v>140</v>
      </c>
      <c r="AK1582" s="328"/>
      <c r="AL1582" s="328"/>
      <c r="AM1582" s="210"/>
      <c r="AN1582" s="263"/>
      <c r="AO1582" s="263"/>
      <c r="AP1582" s="263"/>
      <c r="AQ1582" s="323"/>
      <c r="AR1582" s="323"/>
      <c r="AS1582" s="323"/>
      <c r="AT1582" s="323"/>
      <c r="AU1582" s="323"/>
      <c r="AV1582" s="323"/>
      <c r="AW1582" s="323"/>
      <c r="AX1582" s="323"/>
      <c r="AY1582" s="323"/>
      <c r="AZ1582" s="323"/>
    </row>
    <row r="1583" spans="1:52" s="61" customFormat="1" ht="15.75" hidden="1" customHeight="1" x14ac:dyDescent="0.25">
      <c r="A1583" s="281" t="str">
        <f>CONCATENATE(F1583,"-",C1583)</f>
        <v>393-014-067-01216</v>
      </c>
      <c r="B1583" s="261" t="str">
        <f>ТабТП[[#This Row],[Код ВЛ]]&amp;TRIM(ТабТП[[#This Row],[Наименование ТП]])</f>
        <v>393-014-067ТП 76-15 Тургенево</v>
      </c>
      <c r="C1583" s="281" t="s">
        <v>2662</v>
      </c>
      <c r="D1583" s="196" t="s">
        <v>4260</v>
      </c>
      <c r="E1583" s="281" t="str">
        <f>INDEX(ТабЛЭП[],MATCH(ТабТП[Код ПС]&amp;TRIM(G1583),ТабЛЭП[Ключ],0),7)</f>
        <v>Y00056</v>
      </c>
      <c r="F1583" s="278" t="str">
        <f>INDEX(ТабЛЭП[],MATCH(ТабТП[Код ПС]&amp;TRIM(G1583),ТабЛЭП[Ключ],0),1)</f>
        <v>393-014-067</v>
      </c>
      <c r="G1583" s="303" t="s">
        <v>215</v>
      </c>
      <c r="H1583" s="57" t="str">
        <f>INDEX(ТабПС[],MATCH(I1583,Подстанции,0),1)</f>
        <v>393-014</v>
      </c>
      <c r="I1583" s="447" t="s">
        <v>156</v>
      </c>
      <c r="J1583" s="328"/>
      <c r="K1583" s="328"/>
      <c r="L1583" s="328"/>
      <c r="M1583" s="328"/>
      <c r="N1583" s="328"/>
      <c r="O1583" s="328"/>
      <c r="P1583" s="328"/>
      <c r="Q1583" s="328"/>
      <c r="R1583" s="328"/>
      <c r="S1583" s="328"/>
      <c r="T1583" s="328"/>
      <c r="U1583" s="328"/>
      <c r="V1583" s="328"/>
      <c r="W1583" s="328"/>
      <c r="X1583" s="328"/>
      <c r="Y1583" s="328"/>
      <c r="Z1583" s="328"/>
      <c r="AA1583" s="328"/>
      <c r="AB1583" s="328"/>
      <c r="AC1583" s="328"/>
      <c r="AD1583" s="328"/>
      <c r="AE1583" s="328"/>
      <c r="AF1583" s="328"/>
      <c r="AG1583" s="328"/>
      <c r="AH1583" s="322"/>
      <c r="AI1583" s="328"/>
      <c r="AJ1583" s="330" t="s">
        <v>140</v>
      </c>
      <c r="AK1583" s="328"/>
      <c r="AL1583" s="328"/>
      <c r="AM1583" s="210"/>
      <c r="AN1583" s="263"/>
      <c r="AO1583" s="263"/>
      <c r="AP1583" s="263"/>
      <c r="AQ1583" s="323"/>
      <c r="AR1583" s="323"/>
      <c r="AS1583" s="323"/>
      <c r="AT1583" s="323"/>
      <c r="AU1583" s="323"/>
      <c r="AV1583" s="323"/>
      <c r="AW1583" s="323"/>
      <c r="AX1583" s="323"/>
      <c r="AY1583" s="323"/>
      <c r="AZ1583" s="323"/>
    </row>
    <row r="1584" spans="1:52" s="61" customFormat="1" ht="15.75" hidden="1" customHeight="1" x14ac:dyDescent="0.25">
      <c r="A1584" s="281" t="str">
        <f>CONCATENATE(F1584,"-",C1584)</f>
        <v>393-014-067-01217</v>
      </c>
      <c r="B1584" s="261" t="str">
        <f>ТабТП[[#This Row],[Код ВЛ]]&amp;TRIM(ТабТП[[#This Row],[Наименование ТП]])</f>
        <v>393-014-067ТП 76-21 Дружное</v>
      </c>
      <c r="C1584" s="281" t="s">
        <v>1369</v>
      </c>
      <c r="D1584" s="196" t="s">
        <v>4261</v>
      </c>
      <c r="E1584" s="281" t="str">
        <f>INDEX(ТабЛЭП[],MATCH(ТабТП[Код ПС]&amp;TRIM(G1584),ТабЛЭП[Ключ],0),7)</f>
        <v>Y00056</v>
      </c>
      <c r="F1584" s="278" t="str">
        <f>INDEX(ТабЛЭП[],MATCH(ТабТП[Код ПС]&amp;TRIM(G1584),ТабЛЭП[Ключ],0),1)</f>
        <v>393-014-067</v>
      </c>
      <c r="G1584" s="303" t="s">
        <v>215</v>
      </c>
      <c r="H1584" s="57" t="str">
        <f>INDEX(ТабПС[],MATCH(I1584,Подстанции,0),1)</f>
        <v>393-014</v>
      </c>
      <c r="I1584" s="447" t="s">
        <v>156</v>
      </c>
      <c r="J1584" s="328"/>
      <c r="K1584" s="328"/>
      <c r="L1584" s="328"/>
      <c r="M1584" s="328"/>
      <c r="N1584" s="328"/>
      <c r="O1584" s="328"/>
      <c r="P1584" s="328"/>
      <c r="Q1584" s="328"/>
      <c r="R1584" s="328"/>
      <c r="S1584" s="328"/>
      <c r="T1584" s="328"/>
      <c r="U1584" s="328"/>
      <c r="V1584" s="328"/>
      <c r="W1584" s="328"/>
      <c r="X1584" s="328"/>
      <c r="Y1584" s="328"/>
      <c r="Z1584" s="328"/>
      <c r="AA1584" s="328"/>
      <c r="AB1584" s="328"/>
      <c r="AC1584" s="328"/>
      <c r="AD1584" s="328"/>
      <c r="AE1584" s="328"/>
      <c r="AF1584" s="328"/>
      <c r="AG1584" s="328"/>
      <c r="AH1584" s="322"/>
      <c r="AI1584" s="328"/>
      <c r="AJ1584" s="330" t="s">
        <v>140</v>
      </c>
      <c r="AK1584" s="328"/>
      <c r="AL1584" s="328"/>
      <c r="AM1584" s="210"/>
      <c r="AN1584" s="263"/>
      <c r="AO1584" s="263"/>
      <c r="AP1584" s="263"/>
      <c r="AQ1584" s="323"/>
      <c r="AR1584" s="323"/>
      <c r="AS1584" s="323"/>
      <c r="AT1584" s="323"/>
      <c r="AU1584" s="323"/>
      <c r="AV1584" s="323"/>
      <c r="AW1584" s="323"/>
      <c r="AX1584" s="323"/>
      <c r="AY1584" s="323"/>
      <c r="AZ1584" s="323"/>
    </row>
    <row r="1585" spans="1:52" s="61" customFormat="1" ht="15.75" hidden="1" customHeight="1" x14ac:dyDescent="0.25">
      <c r="A1585" s="281" t="str">
        <f>CONCATENATE(F1585,"-",C1585)</f>
        <v>393-014-067-01218</v>
      </c>
      <c r="B1585" s="261" t="str">
        <f>ТабТП[[#This Row],[Код ВЛ]]&amp;TRIM(ТабТП[[#This Row],[Наименование ТП]])</f>
        <v>393-014-067ТП 76-28 Дружное</v>
      </c>
      <c r="C1585" s="281" t="s">
        <v>1370</v>
      </c>
      <c r="D1585" s="196" t="s">
        <v>4262</v>
      </c>
      <c r="E1585" s="281" t="str">
        <f>INDEX(ТабЛЭП[],MATCH(ТабТП[Код ПС]&amp;TRIM(G1585),ТабЛЭП[Ключ],0),7)</f>
        <v>Y00056</v>
      </c>
      <c r="F1585" s="278" t="str">
        <f>INDEX(ТабЛЭП[],MATCH(ТабТП[Код ПС]&amp;TRIM(G1585),ТабЛЭП[Ключ],0),1)</f>
        <v>393-014-067</v>
      </c>
      <c r="G1585" s="303" t="s">
        <v>215</v>
      </c>
      <c r="H1585" s="57" t="str">
        <f>INDEX(ТабПС[],MATCH(I1585,Подстанции,0),1)</f>
        <v>393-014</v>
      </c>
      <c r="I1585" s="447" t="s">
        <v>156</v>
      </c>
      <c r="J1585" s="328"/>
      <c r="K1585" s="328"/>
      <c r="L1585" s="328"/>
      <c r="M1585" s="328"/>
      <c r="N1585" s="328"/>
      <c r="O1585" s="328"/>
      <c r="P1585" s="328"/>
      <c r="Q1585" s="328"/>
      <c r="R1585" s="328"/>
      <c r="S1585" s="328"/>
      <c r="T1585" s="328"/>
      <c r="U1585" s="328"/>
      <c r="V1585" s="328"/>
      <c r="W1585" s="328"/>
      <c r="X1585" s="328"/>
      <c r="Y1585" s="328"/>
      <c r="Z1585" s="328"/>
      <c r="AA1585" s="328"/>
      <c r="AB1585" s="328"/>
      <c r="AC1585" s="328"/>
      <c r="AD1585" s="328"/>
      <c r="AE1585" s="328"/>
      <c r="AF1585" s="328"/>
      <c r="AG1585" s="328"/>
      <c r="AH1585" s="322"/>
      <c r="AI1585" s="328"/>
      <c r="AJ1585" s="330" t="s">
        <v>140</v>
      </c>
      <c r="AK1585" s="328"/>
      <c r="AL1585" s="328"/>
      <c r="AM1585" s="210"/>
      <c r="AN1585" s="263"/>
      <c r="AO1585" s="263"/>
      <c r="AP1585" s="263"/>
      <c r="AQ1585" s="323"/>
      <c r="AR1585" s="323"/>
      <c r="AS1585" s="323"/>
      <c r="AT1585" s="323"/>
      <c r="AU1585" s="323"/>
      <c r="AV1585" s="323"/>
      <c r="AW1585" s="323"/>
      <c r="AX1585" s="323"/>
      <c r="AY1585" s="323"/>
      <c r="AZ1585" s="323"/>
    </row>
    <row r="1586" spans="1:52" s="61" customFormat="1" ht="15.75" hidden="1" customHeight="1" x14ac:dyDescent="0.25">
      <c r="A1586" s="281" t="str">
        <f>CONCATENATE(F1586,"-",C1586)</f>
        <v>393-014-067-01219</v>
      </c>
      <c r="B1586" s="261" t="str">
        <f>ТабТП[[#This Row],[Код ВЛ]]&amp;TRIM(ТабТП[[#This Row],[Наименование ТП]])</f>
        <v>393-014-067ТП 76-32 Тургенево</v>
      </c>
      <c r="C1586" s="281" t="s">
        <v>1371</v>
      </c>
      <c r="D1586" s="196" t="s">
        <v>4263</v>
      </c>
      <c r="E1586" s="281" t="str">
        <f>INDEX(ТабЛЭП[],MATCH(ТабТП[Код ПС]&amp;TRIM(G1586),ТабЛЭП[Ключ],0),7)</f>
        <v>Y00056</v>
      </c>
      <c r="F1586" s="278" t="str">
        <f>INDEX(ТабЛЭП[],MATCH(ТабТП[Код ПС]&amp;TRIM(G1586),ТабЛЭП[Ключ],0),1)</f>
        <v>393-014-067</v>
      </c>
      <c r="G1586" s="303" t="s">
        <v>215</v>
      </c>
      <c r="H1586" s="57" t="str">
        <f>INDEX(ТабПС[],MATCH(I1586,Подстанции,0),1)</f>
        <v>393-014</v>
      </c>
      <c r="I1586" s="447" t="s">
        <v>156</v>
      </c>
      <c r="J1586" s="328"/>
      <c r="K1586" s="328"/>
      <c r="L1586" s="328"/>
      <c r="M1586" s="328"/>
      <c r="N1586" s="328"/>
      <c r="O1586" s="328"/>
      <c r="P1586" s="328"/>
      <c r="Q1586" s="328"/>
      <c r="R1586" s="328"/>
      <c r="S1586" s="328"/>
      <c r="T1586" s="328"/>
      <c r="U1586" s="328"/>
      <c r="V1586" s="328"/>
      <c r="W1586" s="328"/>
      <c r="X1586" s="328"/>
      <c r="Y1586" s="328"/>
      <c r="Z1586" s="328"/>
      <c r="AA1586" s="328"/>
      <c r="AB1586" s="328"/>
      <c r="AC1586" s="328"/>
      <c r="AD1586" s="328"/>
      <c r="AE1586" s="328"/>
      <c r="AF1586" s="328"/>
      <c r="AG1586" s="328"/>
      <c r="AH1586" s="322"/>
      <c r="AI1586" s="328"/>
      <c r="AJ1586" s="330" t="s">
        <v>140</v>
      </c>
      <c r="AK1586" s="328"/>
      <c r="AL1586" s="328"/>
      <c r="AM1586" s="210"/>
      <c r="AN1586" s="263"/>
      <c r="AO1586" s="263"/>
      <c r="AP1586" s="263"/>
      <c r="AQ1586" s="323"/>
      <c r="AR1586" s="323"/>
      <c r="AS1586" s="323"/>
      <c r="AT1586" s="323"/>
      <c r="AU1586" s="323"/>
      <c r="AV1586" s="323"/>
      <c r="AW1586" s="323"/>
      <c r="AX1586" s="323"/>
      <c r="AY1586" s="323"/>
      <c r="AZ1586" s="323"/>
    </row>
    <row r="1587" spans="1:52" s="61" customFormat="1" ht="15.75" hidden="1" customHeight="1" x14ac:dyDescent="0.25">
      <c r="A1587" s="281" t="str">
        <f>CONCATENATE(F1587,"-",C1587)</f>
        <v>393-014-067-01220</v>
      </c>
      <c r="B1587" s="261" t="str">
        <f>ТабТП[[#This Row],[Код ВЛ]]&amp;TRIM(ТабТП[[#This Row],[Наименование ТП]])</f>
        <v>393-014-067ТП 76-41 Тюленино</v>
      </c>
      <c r="C1587" s="281" t="s">
        <v>1372</v>
      </c>
      <c r="D1587" s="196" t="s">
        <v>4264</v>
      </c>
      <c r="E1587" s="281" t="str">
        <f>INDEX(ТабЛЭП[],MATCH(ТабТП[Код ПС]&amp;TRIM(G1587),ТабЛЭП[Ключ],0),7)</f>
        <v>Y00056</v>
      </c>
      <c r="F1587" s="278" t="str">
        <f>INDEX(ТабЛЭП[],MATCH(ТабТП[Код ПС]&amp;TRIM(G1587),ТабЛЭП[Ключ],0),1)</f>
        <v>393-014-067</v>
      </c>
      <c r="G1587" s="303" t="s">
        <v>215</v>
      </c>
      <c r="H1587" s="57" t="str">
        <f>INDEX(ТабПС[],MATCH(I1587,Подстанции,0),1)</f>
        <v>393-014</v>
      </c>
      <c r="I1587" s="447" t="s">
        <v>156</v>
      </c>
      <c r="J1587" s="328"/>
      <c r="K1587" s="328"/>
      <c r="L1587" s="328"/>
      <c r="M1587" s="328"/>
      <c r="N1587" s="328"/>
      <c r="O1587" s="328"/>
      <c r="P1587" s="328"/>
      <c r="Q1587" s="328"/>
      <c r="R1587" s="328"/>
      <c r="S1587" s="328"/>
      <c r="T1587" s="328"/>
      <c r="U1587" s="328"/>
      <c r="V1587" s="328"/>
      <c r="W1587" s="328"/>
      <c r="X1587" s="328"/>
      <c r="Y1587" s="328"/>
      <c r="Z1587" s="328"/>
      <c r="AA1587" s="328"/>
      <c r="AB1587" s="328"/>
      <c r="AC1587" s="328"/>
      <c r="AD1587" s="328"/>
      <c r="AE1587" s="328"/>
      <c r="AF1587" s="328"/>
      <c r="AG1587" s="328"/>
      <c r="AH1587" s="322"/>
      <c r="AI1587" s="328"/>
      <c r="AJ1587" s="330" t="s">
        <v>140</v>
      </c>
      <c r="AK1587" s="328"/>
      <c r="AL1587" s="328"/>
      <c r="AM1587" s="210"/>
      <c r="AN1587" s="263"/>
      <c r="AO1587" s="263"/>
      <c r="AP1587" s="263"/>
      <c r="AQ1587" s="323"/>
      <c r="AR1587" s="323"/>
      <c r="AS1587" s="323"/>
      <c r="AT1587" s="323"/>
      <c r="AU1587" s="323"/>
      <c r="AV1587" s="323"/>
      <c r="AW1587" s="323"/>
      <c r="AX1587" s="323"/>
      <c r="AY1587" s="323"/>
      <c r="AZ1587" s="323"/>
    </row>
    <row r="1588" spans="1:52" s="61" customFormat="1" ht="15.75" hidden="1" customHeight="1" x14ac:dyDescent="0.25">
      <c r="A1588" s="281" t="str">
        <f>CONCATENATE(F1588,"-",C1588)</f>
        <v>393-014-067-01221</v>
      </c>
      <c r="B1588" s="261" t="str">
        <f>ТабТП[[#This Row],[Код ВЛ]]&amp;TRIM(ТабТП[[#This Row],[Наименование ТП]])</f>
        <v>393-014-067ТП 76-42 Заливино</v>
      </c>
      <c r="C1588" s="281" t="s">
        <v>1373</v>
      </c>
      <c r="D1588" s="196" t="s">
        <v>4265</v>
      </c>
      <c r="E1588" s="281" t="str">
        <f>INDEX(ТабЛЭП[],MATCH(ТабТП[Код ПС]&amp;TRIM(G1588),ТабЛЭП[Ключ],0),7)</f>
        <v>Y00056</v>
      </c>
      <c r="F1588" s="278" t="str">
        <f>INDEX(ТабЛЭП[],MATCH(ТабТП[Код ПС]&amp;TRIM(G1588),ТабЛЭП[Ключ],0),1)</f>
        <v>393-014-067</v>
      </c>
      <c r="G1588" s="303" t="s">
        <v>215</v>
      </c>
      <c r="H1588" s="57" t="str">
        <f>INDEX(ТабПС[],MATCH(I1588,Подстанции,0),1)</f>
        <v>393-014</v>
      </c>
      <c r="I1588" s="447" t="s">
        <v>156</v>
      </c>
      <c r="J1588" s="328"/>
      <c r="K1588" s="328"/>
      <c r="L1588" s="328"/>
      <c r="M1588" s="328"/>
      <c r="N1588" s="328"/>
      <c r="O1588" s="328"/>
      <c r="P1588" s="328"/>
      <c r="Q1588" s="328"/>
      <c r="R1588" s="328"/>
      <c r="S1588" s="328"/>
      <c r="T1588" s="328"/>
      <c r="U1588" s="328"/>
      <c r="V1588" s="328"/>
      <c r="W1588" s="328"/>
      <c r="X1588" s="328"/>
      <c r="Y1588" s="328"/>
      <c r="Z1588" s="328"/>
      <c r="AA1588" s="328"/>
      <c r="AB1588" s="328"/>
      <c r="AC1588" s="328"/>
      <c r="AD1588" s="328"/>
      <c r="AE1588" s="328"/>
      <c r="AF1588" s="328"/>
      <c r="AG1588" s="328"/>
      <c r="AH1588" s="322"/>
      <c r="AI1588" s="328"/>
      <c r="AJ1588" s="330" t="s">
        <v>140</v>
      </c>
      <c r="AK1588" s="328"/>
      <c r="AL1588" s="328"/>
      <c r="AM1588" s="210"/>
      <c r="AN1588" s="263"/>
      <c r="AO1588" s="263"/>
      <c r="AP1588" s="263"/>
      <c r="AQ1588" s="323"/>
      <c r="AR1588" s="323"/>
      <c r="AS1588" s="323"/>
      <c r="AT1588" s="323"/>
      <c r="AU1588" s="323"/>
      <c r="AV1588" s="323"/>
      <c r="AW1588" s="323"/>
      <c r="AX1588" s="323"/>
      <c r="AY1588" s="323"/>
      <c r="AZ1588" s="323"/>
    </row>
    <row r="1589" spans="1:52" s="61" customFormat="1" ht="15.75" hidden="1" customHeight="1" x14ac:dyDescent="0.25">
      <c r="A1589" s="281" t="str">
        <f>CONCATENATE(F1589,"-",C1589)</f>
        <v>393-014-067-01222</v>
      </c>
      <c r="B1589" s="261" t="str">
        <f>ТабТП[[#This Row],[Код ВЛ]]&amp;TRIM(ТабТП[[#This Row],[Наименование ТП]])</f>
        <v>393-014-067ТП 76-43 Заливино</v>
      </c>
      <c r="C1589" s="281" t="s">
        <v>1374</v>
      </c>
      <c r="D1589" s="196" t="s">
        <v>4266</v>
      </c>
      <c r="E1589" s="281" t="str">
        <f>INDEX(ТабЛЭП[],MATCH(ТабТП[Код ПС]&amp;TRIM(G1589),ТабЛЭП[Ключ],0),7)</f>
        <v>Y00056</v>
      </c>
      <c r="F1589" s="8" t="str">
        <f>INDEX(ТабЛЭП[],MATCH(ТабТП[Код ПС]&amp;TRIM(G1589),ТабЛЭП[Ключ],0),1)</f>
        <v>393-014-067</v>
      </c>
      <c r="G1589" s="303" t="s">
        <v>215</v>
      </c>
      <c r="H1589" s="57" t="str">
        <f>INDEX(ТабПС[],MATCH(I1589,Подстанции,0),1)</f>
        <v>393-014</v>
      </c>
      <c r="I1589" s="447" t="s">
        <v>156</v>
      </c>
      <c r="AH1589" s="62"/>
      <c r="AJ1589" s="330" t="s">
        <v>140</v>
      </c>
      <c r="AM1589" s="78"/>
      <c r="AN1589" s="79"/>
      <c r="AO1589" s="79"/>
      <c r="AP1589" s="79"/>
      <c r="AQ1589" s="76"/>
      <c r="AR1589" s="76"/>
      <c r="AS1589" s="76"/>
      <c r="AT1589" s="76"/>
      <c r="AU1589" s="76"/>
      <c r="AV1589" s="76"/>
      <c r="AW1589" s="76"/>
      <c r="AX1589" s="76"/>
      <c r="AY1589" s="76"/>
      <c r="AZ1589" s="76"/>
    </row>
    <row r="1590" spans="1:52" s="61" customFormat="1" ht="15.75" hidden="1" customHeight="1" x14ac:dyDescent="0.25">
      <c r="A1590" s="281" t="str">
        <f>CONCATENATE(F1590,"-",C1590)</f>
        <v>393-014-067-01223</v>
      </c>
      <c r="B1590" s="261" t="str">
        <f>ТабТП[[#This Row],[Код ВЛ]]&amp;TRIM(ТабТП[[#This Row],[Наименование ТП]])</f>
        <v>393-014-067ТП 76-44 Тургенево</v>
      </c>
      <c r="C1590" s="281" t="s">
        <v>1375</v>
      </c>
      <c r="D1590" s="196" t="s">
        <v>4267</v>
      </c>
      <c r="E1590" s="281" t="str">
        <f>INDEX(ТабЛЭП[],MATCH(ТабТП[Код ПС]&amp;TRIM(G1590),ТабЛЭП[Ключ],0),7)</f>
        <v>Y00056</v>
      </c>
      <c r="F1590" s="8" t="str">
        <f>INDEX(ТабЛЭП[],MATCH(ТабТП[Код ПС]&amp;TRIM(G1590),ТабЛЭП[Ключ],0),1)</f>
        <v>393-014-067</v>
      </c>
      <c r="G1590" s="303" t="s">
        <v>215</v>
      </c>
      <c r="H1590" s="57" t="str">
        <f>INDEX(ТабПС[],MATCH(I1590,Подстанции,0),1)</f>
        <v>393-014</v>
      </c>
      <c r="I1590" s="447" t="s">
        <v>156</v>
      </c>
      <c r="AH1590" s="62"/>
      <c r="AJ1590" s="330" t="s">
        <v>140</v>
      </c>
      <c r="AM1590" s="78"/>
      <c r="AN1590" s="79"/>
      <c r="AO1590" s="79"/>
      <c r="AP1590" s="79"/>
      <c r="AQ1590" s="76"/>
      <c r="AR1590" s="76"/>
      <c r="AS1590" s="76"/>
      <c r="AT1590" s="76"/>
      <c r="AU1590" s="76"/>
      <c r="AV1590" s="76"/>
      <c r="AW1590" s="76"/>
      <c r="AX1590" s="76"/>
      <c r="AY1590" s="76"/>
      <c r="AZ1590" s="76"/>
    </row>
    <row r="1591" spans="1:52" s="61" customFormat="1" ht="15.75" hidden="1" customHeight="1" x14ac:dyDescent="0.25">
      <c r="A1591" s="281" t="str">
        <f>CONCATENATE(F1591,"-",C1591)</f>
        <v>393-014-067-01224</v>
      </c>
      <c r="B1591" s="261" t="str">
        <f>ТабТП[[#This Row],[Код ВЛ]]&amp;TRIM(ТабТП[[#This Row],[Наименование ТП]])</f>
        <v>393-014-067ТП 76-45 Тургенево</v>
      </c>
      <c r="C1591" s="281" t="s">
        <v>1376</v>
      </c>
      <c r="D1591" s="196" t="s">
        <v>4268</v>
      </c>
      <c r="E1591" s="281" t="str">
        <f>INDEX(ТабЛЭП[],MATCH(ТабТП[Код ПС]&amp;TRIM(G1591),ТабЛЭП[Ключ],0),7)</f>
        <v>Y00056</v>
      </c>
      <c r="F1591" s="8" t="str">
        <f>INDEX(ТабЛЭП[],MATCH(ТабТП[Код ПС]&amp;TRIM(G1591),ТабЛЭП[Ключ],0),1)</f>
        <v>393-014-067</v>
      </c>
      <c r="G1591" s="303" t="s">
        <v>215</v>
      </c>
      <c r="H1591" s="57" t="str">
        <f>INDEX(ТабПС[],MATCH(I1591,Подстанции,0),1)</f>
        <v>393-014</v>
      </c>
      <c r="I1591" s="447" t="s">
        <v>156</v>
      </c>
      <c r="AH1591" s="62"/>
      <c r="AJ1591" s="330" t="s">
        <v>140</v>
      </c>
      <c r="AM1591" s="78"/>
      <c r="AN1591" s="79"/>
      <c r="AO1591" s="79"/>
      <c r="AP1591" s="79"/>
      <c r="AQ1591" s="76"/>
      <c r="AR1591" s="76"/>
      <c r="AS1591" s="76"/>
      <c r="AT1591" s="76"/>
      <c r="AU1591" s="76"/>
      <c r="AV1591" s="76"/>
      <c r="AW1591" s="76"/>
      <c r="AX1591" s="76"/>
      <c r="AY1591" s="76"/>
      <c r="AZ1591" s="76"/>
    </row>
    <row r="1592" spans="1:52" s="61" customFormat="1" ht="15.75" hidden="1" customHeight="1" x14ac:dyDescent="0.25">
      <c r="A1592" s="281" t="str">
        <f>CONCATENATE(F1592,"-",C1592)</f>
        <v>393-014-067-01225</v>
      </c>
      <c r="B1592" s="261" t="str">
        <f>ТабТП[[#This Row],[Код ВЛ]]&amp;TRIM(ТабТП[[#This Row],[Наименование ТП]])</f>
        <v>393-014-067ТП В-62 1с</v>
      </c>
      <c r="C1592" s="281" t="s">
        <v>1377</v>
      </c>
      <c r="D1592" s="196" t="s">
        <v>4269</v>
      </c>
      <c r="E1592" s="281" t="str">
        <f>INDEX(ТабЛЭП[],MATCH(ТабТП[Код ПС]&amp;TRIM(G1592),ТабЛЭП[Ключ],0),7)</f>
        <v>Y00056</v>
      </c>
      <c r="F1592" s="8" t="str">
        <f>INDEX(ТабЛЭП[],MATCH(ТабТП[Код ПС]&amp;TRIM(G1592),ТабЛЭП[Ключ],0),1)</f>
        <v>393-014-067</v>
      </c>
      <c r="G1592" s="303" t="s">
        <v>215</v>
      </c>
      <c r="H1592" s="57" t="str">
        <f>INDEX(ТабПС[],MATCH(I1592,Подстанции,0),1)</f>
        <v>393-014</v>
      </c>
      <c r="I1592" s="447" t="s">
        <v>156</v>
      </c>
      <c r="AH1592" s="62"/>
      <c r="AJ1592" s="330" t="s">
        <v>140</v>
      </c>
      <c r="AM1592" s="78"/>
      <c r="AN1592" s="79"/>
      <c r="AO1592" s="79"/>
      <c r="AP1592" s="79"/>
      <c r="AQ1592" s="76"/>
      <c r="AR1592" s="76"/>
      <c r="AS1592" s="76"/>
      <c r="AT1592" s="76"/>
      <c r="AU1592" s="76"/>
      <c r="AV1592" s="76"/>
      <c r="AW1592" s="76"/>
      <c r="AX1592" s="76"/>
      <c r="AY1592" s="76"/>
      <c r="AZ1592" s="76"/>
    </row>
    <row r="1593" spans="1:52" s="61" customFormat="1" ht="15.75" hidden="1" customHeight="1" x14ac:dyDescent="0.25">
      <c r="A1593" s="281" t="str">
        <f>CONCATENATE(F1593,"-",C1593)</f>
        <v>393-014-067-01226</v>
      </c>
      <c r="B1593" s="261" t="str">
        <f>ТабТП[[#This Row],[Код ВЛ]]&amp;TRIM(ТабТП[[#This Row],[Наименование ТП]])</f>
        <v>393-014-067ТП В-63 1с</v>
      </c>
      <c r="C1593" s="281" t="s">
        <v>1378</v>
      </c>
      <c r="D1593" s="196" t="s">
        <v>4270</v>
      </c>
      <c r="E1593" s="281" t="str">
        <f>INDEX(ТабЛЭП[],MATCH(ТабТП[Код ПС]&amp;TRIM(G1593),ТабЛЭП[Ключ],0),7)</f>
        <v>Y00056</v>
      </c>
      <c r="F1593" s="8" t="str">
        <f>INDEX(ТабЛЭП[],MATCH(ТабТП[Код ПС]&amp;TRIM(G1593),ТабЛЭП[Ключ],0),1)</f>
        <v>393-014-067</v>
      </c>
      <c r="G1593" s="303" t="s">
        <v>215</v>
      </c>
      <c r="H1593" s="57" t="str">
        <f>INDEX(ТабПС[],MATCH(I1593,Подстанции,0),1)</f>
        <v>393-014</v>
      </c>
      <c r="I1593" s="447" t="s">
        <v>156</v>
      </c>
      <c r="AH1593" s="62"/>
      <c r="AJ1593" s="330" t="s">
        <v>140</v>
      </c>
      <c r="AM1593" s="78"/>
      <c r="AN1593" s="79"/>
      <c r="AO1593" s="79"/>
      <c r="AP1593" s="79"/>
      <c r="AQ1593" s="76"/>
      <c r="AR1593" s="76"/>
      <c r="AS1593" s="76"/>
      <c r="AT1593" s="76"/>
      <c r="AU1593" s="76"/>
      <c r="AV1593" s="76"/>
      <c r="AW1593" s="76"/>
      <c r="AX1593" s="76"/>
      <c r="AY1593" s="76"/>
      <c r="AZ1593" s="76"/>
    </row>
    <row r="1594" spans="1:52" s="61" customFormat="1" ht="15.75" hidden="1" customHeight="1" x14ac:dyDescent="0.25">
      <c r="A1594" s="281" t="str">
        <f>CONCATENATE(F1594,"-",C1594)</f>
        <v>393-014-068-01227</v>
      </c>
      <c r="B1594" s="261" t="str">
        <f>ТабТП[[#This Row],[Код ВЛ]]&amp;TRIM(ТабТП[[#This Row],[Наименование ТП]])</f>
        <v>393-014-068ТП 77-01 Ломоносовка</v>
      </c>
      <c r="C1594" s="281" t="s">
        <v>1379</v>
      </c>
      <c r="D1594" s="196" t="s">
        <v>4271</v>
      </c>
      <c r="E1594" s="281" t="str">
        <f>INDEX(ТабЛЭП[],MATCH(ТабТП[Код ПС]&amp;TRIM(G1594),ТабЛЭП[Ключ],0),7)</f>
        <v>Y00057</v>
      </c>
      <c r="F1594" s="8" t="str">
        <f>INDEX(ТабЛЭП[],MATCH(ТабТП[Код ПС]&amp;TRIM(G1594),ТабЛЭП[Ключ],0),1)</f>
        <v>393-014-068</v>
      </c>
      <c r="G1594" s="303" t="s">
        <v>216</v>
      </c>
      <c r="H1594" s="57" t="str">
        <f>INDEX(ТабПС[],MATCH(I1594,Подстанции,0),1)</f>
        <v>393-014</v>
      </c>
      <c r="I1594" s="447" t="s">
        <v>156</v>
      </c>
      <c r="AH1594" s="62"/>
      <c r="AJ1594" s="330" t="s">
        <v>140</v>
      </c>
      <c r="AM1594" s="78"/>
      <c r="AN1594" s="79"/>
      <c r="AO1594" s="79"/>
      <c r="AP1594" s="79"/>
      <c r="AQ1594" s="76"/>
      <c r="AR1594" s="76"/>
      <c r="AS1594" s="76"/>
      <c r="AT1594" s="76"/>
      <c r="AU1594" s="76"/>
      <c r="AV1594" s="76"/>
      <c r="AW1594" s="76"/>
      <c r="AX1594" s="76"/>
      <c r="AY1594" s="76"/>
      <c r="AZ1594" s="76"/>
    </row>
    <row r="1595" spans="1:52" s="61" customFormat="1" ht="15.75" hidden="1" customHeight="1" x14ac:dyDescent="0.25">
      <c r="A1595" s="281" t="str">
        <f>CONCATENATE(F1595,"-",C1595)</f>
        <v>393-014-068-01228</v>
      </c>
      <c r="B1595" s="261" t="str">
        <f>ТабТП[[#This Row],[Код ВЛ]]&amp;TRIM(ТабТП[[#This Row],[Наименование ТП]])</f>
        <v>393-014-068ТП 77-02 Ильичево</v>
      </c>
      <c r="C1595" s="281" t="s">
        <v>1380</v>
      </c>
      <c r="D1595" s="196" t="s">
        <v>4272</v>
      </c>
      <c r="E1595" s="281" t="str">
        <f>INDEX(ТабЛЭП[],MATCH(ТабТП[Код ПС]&amp;TRIM(G1595),ТабЛЭП[Ключ],0),7)</f>
        <v>Y00057</v>
      </c>
      <c r="F1595" s="8" t="str">
        <f>INDEX(ТабЛЭП[],MATCH(ТабТП[Код ПС]&amp;TRIM(G1595),ТабЛЭП[Ключ],0),1)</f>
        <v>393-014-068</v>
      </c>
      <c r="G1595" s="303" t="s">
        <v>216</v>
      </c>
      <c r="H1595" s="57" t="str">
        <f>INDEX(ТабПС[],MATCH(I1595,Подстанции,0),1)</f>
        <v>393-014</v>
      </c>
      <c r="I1595" s="447" t="s">
        <v>156</v>
      </c>
      <c r="AH1595" s="62"/>
      <c r="AJ1595" s="330" t="s">
        <v>140</v>
      </c>
      <c r="AM1595" s="78"/>
      <c r="AN1595" s="79"/>
      <c r="AO1595" s="79"/>
      <c r="AP1595" s="79"/>
      <c r="AQ1595" s="76"/>
      <c r="AR1595" s="76"/>
      <c r="AS1595" s="76"/>
      <c r="AT1595" s="76"/>
      <c r="AU1595" s="76"/>
      <c r="AV1595" s="76"/>
      <c r="AW1595" s="76"/>
      <c r="AX1595" s="76"/>
      <c r="AY1595" s="76"/>
      <c r="AZ1595" s="76"/>
    </row>
    <row r="1596" spans="1:52" s="61" customFormat="1" ht="15.75" hidden="1" customHeight="1" x14ac:dyDescent="0.25">
      <c r="A1596" s="281" t="str">
        <f>CONCATENATE(F1596,"-",C1596)</f>
        <v>393-014-068-01229</v>
      </c>
      <c r="B1596" s="261" t="str">
        <f>ТабТП[[#This Row],[Код ВЛ]]&amp;TRIM(ТабТП[[#This Row],[Наименование ТП]])</f>
        <v>393-014-068ТП 77-03 Ильичево</v>
      </c>
      <c r="C1596" s="281" t="s">
        <v>1381</v>
      </c>
      <c r="D1596" s="196" t="s">
        <v>4273</v>
      </c>
      <c r="E1596" s="281" t="str">
        <f>INDEX(ТабЛЭП[],MATCH(ТабТП[Код ПС]&amp;TRIM(G1596),ТабЛЭП[Ключ],0),7)</f>
        <v>Y00057</v>
      </c>
      <c r="F1596" s="8" t="str">
        <f>INDEX(ТабЛЭП[],MATCH(ТабТП[Код ПС]&amp;TRIM(G1596),ТабЛЭП[Ключ],0),1)</f>
        <v>393-014-068</v>
      </c>
      <c r="G1596" s="303" t="s">
        <v>216</v>
      </c>
      <c r="H1596" s="57" t="str">
        <f>INDEX(ТабПС[],MATCH(I1596,Подстанции,0),1)</f>
        <v>393-014</v>
      </c>
      <c r="I1596" s="447" t="s">
        <v>156</v>
      </c>
      <c r="AH1596" s="62"/>
      <c r="AJ1596" s="330" t="s">
        <v>140</v>
      </c>
      <c r="AM1596" s="78"/>
      <c r="AN1596" s="79"/>
      <c r="AO1596" s="79"/>
      <c r="AP1596" s="79"/>
      <c r="AQ1596" s="76"/>
      <c r="AR1596" s="76"/>
      <c r="AS1596" s="76"/>
      <c r="AT1596" s="76"/>
      <c r="AU1596" s="76"/>
      <c r="AV1596" s="76"/>
      <c r="AW1596" s="76"/>
      <c r="AX1596" s="76"/>
      <c r="AY1596" s="76"/>
      <c r="AZ1596" s="76"/>
    </row>
    <row r="1597" spans="1:52" s="61" customFormat="1" ht="15.75" hidden="1" customHeight="1" x14ac:dyDescent="0.25">
      <c r="A1597" s="281" t="str">
        <f>CONCATENATE(F1597,"-",C1597)</f>
        <v>393-014-068-01230</v>
      </c>
      <c r="B1597" s="261" t="str">
        <f>ТабТП[[#This Row],[Код ВЛ]]&amp;TRIM(ТабТП[[#This Row],[Наименование ТП]])</f>
        <v>393-014-068ТП 77-04 Заповедное</v>
      </c>
      <c r="C1597" s="281" t="s">
        <v>1382</v>
      </c>
      <c r="D1597" s="196" t="s">
        <v>4274</v>
      </c>
      <c r="E1597" s="281" t="str">
        <f>INDEX(ТабЛЭП[],MATCH(ТабТП[Код ПС]&amp;TRIM(G1597),ТабЛЭП[Ключ],0),7)</f>
        <v>Y00057</v>
      </c>
      <c r="F1597" s="8" t="str">
        <f>INDEX(ТабЛЭП[],MATCH(ТабТП[Код ПС]&amp;TRIM(G1597),ТабЛЭП[Ключ],0),1)</f>
        <v>393-014-068</v>
      </c>
      <c r="G1597" s="303" t="s">
        <v>216</v>
      </c>
      <c r="H1597" s="57" t="str">
        <f>INDEX(ТабПС[],MATCH(I1597,Подстанции,0),1)</f>
        <v>393-014</v>
      </c>
      <c r="I1597" s="447" t="s">
        <v>156</v>
      </c>
      <c r="AH1597" s="62"/>
      <c r="AJ1597" s="330" t="s">
        <v>140</v>
      </c>
      <c r="AM1597" s="78"/>
      <c r="AN1597" s="79"/>
      <c r="AO1597" s="79"/>
      <c r="AP1597" s="79"/>
      <c r="AQ1597" s="76"/>
      <c r="AR1597" s="76"/>
      <c r="AS1597" s="76"/>
      <c r="AT1597" s="76"/>
      <c r="AU1597" s="76"/>
      <c r="AV1597" s="76"/>
      <c r="AW1597" s="76"/>
      <c r="AX1597" s="76"/>
      <c r="AY1597" s="76"/>
      <c r="AZ1597" s="76"/>
    </row>
    <row r="1598" spans="1:52" s="61" customFormat="1" ht="15.75" hidden="1" customHeight="1" x14ac:dyDescent="0.25">
      <c r="A1598" s="281" t="str">
        <f>CONCATENATE(F1598,"-",C1598)</f>
        <v>393-014-068-01231</v>
      </c>
      <c r="B1598" s="261" t="str">
        <f>ТабТП[[#This Row],[Код ВЛ]]&amp;TRIM(ТабТП[[#This Row],[Наименование ТП]])</f>
        <v>393-014-068ТП 78-01 Петино</v>
      </c>
      <c r="C1598" s="281" t="s">
        <v>1383</v>
      </c>
      <c r="D1598" s="196" t="s">
        <v>4275</v>
      </c>
      <c r="E1598" s="281" t="str">
        <f>INDEX(ТабЛЭП[],MATCH(ТабТП[Код ПС]&amp;TRIM(G1598),ТабЛЭП[Ключ],0),7)</f>
        <v>Y00057</v>
      </c>
      <c r="F1598" s="8" t="str">
        <f>INDEX(ТабЛЭП[],MATCH(ТабТП[Код ПС]&amp;TRIM(G1598),ТабЛЭП[Ключ],0),1)</f>
        <v>393-014-068</v>
      </c>
      <c r="G1598" s="303" t="s">
        <v>216</v>
      </c>
      <c r="H1598" s="57" t="str">
        <f>INDEX(ТабПС[],MATCH(I1598,Подстанции,0),1)</f>
        <v>393-014</v>
      </c>
      <c r="I1598" s="447" t="s">
        <v>156</v>
      </c>
      <c r="AH1598" s="62"/>
      <c r="AJ1598" s="330" t="s">
        <v>140</v>
      </c>
      <c r="AM1598" s="78"/>
      <c r="AN1598" s="79"/>
      <c r="AO1598" s="79"/>
      <c r="AP1598" s="79"/>
      <c r="AQ1598" s="76"/>
      <c r="AR1598" s="76"/>
      <c r="AS1598" s="76"/>
      <c r="AT1598" s="76"/>
      <c r="AU1598" s="76"/>
      <c r="AV1598" s="76"/>
      <c r="AW1598" s="76"/>
      <c r="AX1598" s="76"/>
      <c r="AY1598" s="76"/>
      <c r="AZ1598" s="76"/>
    </row>
    <row r="1599" spans="1:52" s="61" customFormat="1" ht="15.75" hidden="1" customHeight="1" x14ac:dyDescent="0.25">
      <c r="A1599" s="281" t="str">
        <f>CONCATENATE(F1599,"-",C1599)</f>
        <v>393-014-068-01232</v>
      </c>
      <c r="B1599" s="261" t="str">
        <f>ТабТП[[#This Row],[Код ВЛ]]&amp;TRIM(ТабТП[[#This Row],[Наименование ТП]])</f>
        <v>393-014-068ТП 78-02 Саранское ОООЛесстойэксперт</v>
      </c>
      <c r="C1599" s="281" t="s">
        <v>2663</v>
      </c>
      <c r="D1599" s="196" t="s">
        <v>4276</v>
      </c>
      <c r="E1599" s="281" t="str">
        <f>INDEX(ТабЛЭП[],MATCH(ТабТП[Код ПС]&amp;TRIM(G1599),ТабЛЭП[Ключ],0),7)</f>
        <v>Y00057</v>
      </c>
      <c r="F1599" s="8" t="str">
        <f>INDEX(ТабЛЭП[],MATCH(ТабТП[Код ПС]&amp;TRIM(G1599),ТабЛЭП[Ключ],0),1)</f>
        <v>393-014-068</v>
      </c>
      <c r="G1599" s="303" t="s">
        <v>216</v>
      </c>
      <c r="H1599" s="57" t="str">
        <f>INDEX(ТабПС[],MATCH(I1599,Подстанции,0),1)</f>
        <v>393-014</v>
      </c>
      <c r="I1599" s="447" t="s">
        <v>156</v>
      </c>
      <c r="AH1599" s="62"/>
      <c r="AJ1599" s="330" t="s">
        <v>140</v>
      </c>
      <c r="AM1599" s="78"/>
      <c r="AN1599" s="79"/>
      <c r="AO1599" s="79"/>
      <c r="AP1599" s="79"/>
      <c r="AQ1599" s="76"/>
      <c r="AR1599" s="76"/>
      <c r="AS1599" s="76"/>
      <c r="AT1599" s="76"/>
      <c r="AU1599" s="76"/>
      <c r="AV1599" s="76"/>
      <c r="AW1599" s="76"/>
      <c r="AX1599" s="76"/>
      <c r="AY1599" s="76"/>
      <c r="AZ1599" s="76"/>
    </row>
    <row r="1600" spans="1:52" s="61" customFormat="1" ht="15.75" hidden="1" customHeight="1" x14ac:dyDescent="0.25">
      <c r="A1600" s="281" t="str">
        <f>CONCATENATE(F1600,"-",C1600)</f>
        <v>393-014-068-01233</v>
      </c>
      <c r="B1600" s="261" t="str">
        <f>ТабТП[[#This Row],[Код ВЛ]]&amp;TRIM(ТабТП[[#This Row],[Наименование ТП]])</f>
        <v>393-014-068ТП 78-03 Березовка</v>
      </c>
      <c r="C1600" s="281" t="s">
        <v>1384</v>
      </c>
      <c r="D1600" s="196" t="s">
        <v>4277</v>
      </c>
      <c r="E1600" s="281" t="str">
        <f>INDEX(ТабЛЭП[],MATCH(ТабТП[Код ПС]&amp;TRIM(G1600),ТабЛЭП[Ключ],0),7)</f>
        <v>Y00057</v>
      </c>
      <c r="F1600" s="8" t="str">
        <f>INDEX(ТабЛЭП[],MATCH(ТабТП[Код ПС]&amp;TRIM(G1600),ТабЛЭП[Ключ],0),1)</f>
        <v>393-014-068</v>
      </c>
      <c r="G1600" s="303" t="s">
        <v>216</v>
      </c>
      <c r="H1600" s="57" t="str">
        <f>INDEX(ТабПС[],MATCH(I1600,Подстанции,0),1)</f>
        <v>393-014</v>
      </c>
      <c r="I1600" s="447" t="s">
        <v>156</v>
      </c>
      <c r="AH1600" s="62"/>
      <c r="AJ1600" s="330" t="s">
        <v>140</v>
      </c>
      <c r="AM1600" s="78"/>
      <c r="AN1600" s="79"/>
      <c r="AO1600" s="79"/>
      <c r="AP1600" s="79"/>
      <c r="AQ1600" s="76"/>
      <c r="AR1600" s="76"/>
      <c r="AS1600" s="76"/>
      <c r="AT1600" s="76"/>
      <c r="AU1600" s="76"/>
      <c r="AV1600" s="76"/>
      <c r="AW1600" s="76"/>
      <c r="AX1600" s="76"/>
      <c r="AY1600" s="76"/>
      <c r="AZ1600" s="76"/>
    </row>
    <row r="1601" spans="1:52" s="61" customFormat="1" ht="15.75" hidden="1" customHeight="1" x14ac:dyDescent="0.25">
      <c r="A1601" s="281" t="str">
        <f>CONCATENATE(F1601,"-",C1601)</f>
        <v>393-014-068-01234</v>
      </c>
      <c r="B1601" s="261" t="str">
        <f>ТабТП[[#This Row],[Код ВЛ]]&amp;TRIM(ТабТП[[#This Row],[Наименование ТП]])</f>
        <v>393-014-068ТП 78-04 Сосновка сельск.адм.</v>
      </c>
      <c r="C1601" s="281" t="s">
        <v>2664</v>
      </c>
      <c r="D1601" s="196" t="s">
        <v>4278</v>
      </c>
      <c r="E1601" s="281" t="str">
        <f>INDEX(ТабЛЭП[],MATCH(ТабТП[Код ПС]&amp;TRIM(G1601),ТабЛЭП[Ключ],0),7)</f>
        <v>Y00057</v>
      </c>
      <c r="F1601" s="278" t="str">
        <f>INDEX(ТабЛЭП[],MATCH(ТабТП[Код ПС]&amp;TRIM(G1601),ТабЛЭП[Ключ],0),1)</f>
        <v>393-014-068</v>
      </c>
      <c r="G1601" s="303" t="s">
        <v>216</v>
      </c>
      <c r="H1601" s="57" t="str">
        <f>INDEX(ТабПС[],MATCH(I1601,Подстанции,0),1)</f>
        <v>393-014</v>
      </c>
      <c r="I1601" s="447" t="s">
        <v>156</v>
      </c>
      <c r="J1601" s="328"/>
      <c r="K1601" s="328"/>
      <c r="L1601" s="328"/>
      <c r="M1601" s="328"/>
      <c r="N1601" s="328"/>
      <c r="O1601" s="328"/>
      <c r="P1601" s="328"/>
      <c r="Q1601" s="328"/>
      <c r="R1601" s="328"/>
      <c r="S1601" s="328"/>
      <c r="T1601" s="328"/>
      <c r="U1601" s="328"/>
      <c r="V1601" s="328"/>
      <c r="W1601" s="328"/>
      <c r="X1601" s="328"/>
      <c r="Y1601" s="328"/>
      <c r="Z1601" s="328"/>
      <c r="AA1601" s="328"/>
      <c r="AB1601" s="328"/>
      <c r="AC1601" s="328"/>
      <c r="AD1601" s="328"/>
      <c r="AE1601" s="328"/>
      <c r="AF1601" s="328"/>
      <c r="AG1601" s="328"/>
      <c r="AH1601" s="322"/>
      <c r="AI1601" s="328"/>
      <c r="AJ1601" s="330" t="s">
        <v>140</v>
      </c>
      <c r="AK1601" s="328"/>
      <c r="AL1601" s="328"/>
      <c r="AM1601" s="210"/>
      <c r="AN1601" s="263"/>
      <c r="AO1601" s="263"/>
      <c r="AP1601" s="263"/>
      <c r="AQ1601" s="323"/>
      <c r="AR1601" s="323"/>
      <c r="AS1601" s="323"/>
      <c r="AT1601" s="323"/>
      <c r="AU1601" s="323"/>
      <c r="AV1601" s="323"/>
      <c r="AW1601" s="323"/>
      <c r="AX1601" s="323"/>
      <c r="AY1601" s="323"/>
      <c r="AZ1601" s="323"/>
    </row>
    <row r="1602" spans="1:52" s="61" customFormat="1" ht="15.75" hidden="1" customHeight="1" x14ac:dyDescent="0.25">
      <c r="A1602" s="281" t="str">
        <f>CONCATENATE(F1602,"-",C1602)</f>
        <v>393-014-068-01235</v>
      </c>
      <c r="B1602" s="261" t="str">
        <f>ТабТП[[#This Row],[Код ВЛ]]&amp;TRIM(ТабТП[[#This Row],[Наименование ТП]])</f>
        <v>393-014-068ТП 78-05 Сосновка сельск.адм</v>
      </c>
      <c r="C1602" s="281" t="s">
        <v>1385</v>
      </c>
      <c r="D1602" s="196" t="s">
        <v>4279</v>
      </c>
      <c r="E1602" s="281" t="str">
        <f>INDEX(ТабЛЭП[],MATCH(ТабТП[Код ПС]&amp;TRIM(G1602),ТабЛЭП[Ключ],0),7)</f>
        <v>Y00057</v>
      </c>
      <c r="F1602" s="278" t="str">
        <f>INDEX(ТабЛЭП[],MATCH(ТабТП[Код ПС]&amp;TRIM(G1602),ТабЛЭП[Ключ],0),1)</f>
        <v>393-014-068</v>
      </c>
      <c r="G1602" s="303" t="s">
        <v>216</v>
      </c>
      <c r="H1602" s="57" t="str">
        <f>INDEX(ТабПС[],MATCH(I1602,Подстанции,0),1)</f>
        <v>393-014</v>
      </c>
      <c r="I1602" s="447" t="s">
        <v>156</v>
      </c>
      <c r="J1602" s="328"/>
      <c r="K1602" s="328"/>
      <c r="L1602" s="328"/>
      <c r="M1602" s="328"/>
      <c r="N1602" s="328"/>
      <c r="O1602" s="328"/>
      <c r="P1602" s="328"/>
      <c r="Q1602" s="328"/>
      <c r="R1602" s="328"/>
      <c r="S1602" s="328"/>
      <c r="T1602" s="328"/>
      <c r="U1602" s="328"/>
      <c r="V1602" s="328"/>
      <c r="W1602" s="328"/>
      <c r="X1602" s="328"/>
      <c r="Y1602" s="328"/>
      <c r="Z1602" s="328"/>
      <c r="AA1602" s="328"/>
      <c r="AB1602" s="328"/>
      <c r="AC1602" s="328"/>
      <c r="AD1602" s="328"/>
      <c r="AE1602" s="328"/>
      <c r="AF1602" s="328"/>
      <c r="AG1602" s="328"/>
      <c r="AH1602" s="322"/>
      <c r="AI1602" s="328"/>
      <c r="AJ1602" s="330" t="s">
        <v>140</v>
      </c>
      <c r="AK1602" s="328"/>
      <c r="AL1602" s="328"/>
      <c r="AM1602" s="210"/>
      <c r="AN1602" s="263"/>
      <c r="AO1602" s="263"/>
      <c r="AP1602" s="263"/>
      <c r="AQ1602" s="323"/>
      <c r="AR1602" s="323"/>
      <c r="AS1602" s="323"/>
      <c r="AT1602" s="323"/>
      <c r="AU1602" s="323"/>
      <c r="AV1602" s="323"/>
      <c r="AW1602" s="323"/>
      <c r="AX1602" s="323"/>
      <c r="AY1602" s="323"/>
      <c r="AZ1602" s="323"/>
    </row>
    <row r="1603" spans="1:52" s="61" customFormat="1" ht="15.75" hidden="1" customHeight="1" x14ac:dyDescent="0.25">
      <c r="A1603" s="281" t="str">
        <f>CONCATENATE(F1603,"-",C1603)</f>
        <v>393-014-068-01236</v>
      </c>
      <c r="B1603" s="261" t="str">
        <f>ТабТП[[#This Row],[Код ВЛ]]&amp;TRIM(ТабТП[[#This Row],[Наименование ТП]])</f>
        <v>393-014-068ТП 78-06 Саранское ОООЛесстойэксперт</v>
      </c>
      <c r="C1603" s="281" t="s">
        <v>1386</v>
      </c>
      <c r="D1603" s="196" t="s">
        <v>4280</v>
      </c>
      <c r="E1603" s="281" t="str">
        <f>INDEX(ТабЛЭП[],MATCH(ТабТП[Код ПС]&amp;TRIM(G1603),ТабЛЭП[Ключ],0),7)</f>
        <v>Y00057</v>
      </c>
      <c r="F1603" s="278" t="str">
        <f>INDEX(ТабЛЭП[],MATCH(ТабТП[Код ПС]&amp;TRIM(G1603),ТабЛЭП[Ключ],0),1)</f>
        <v>393-014-068</v>
      </c>
      <c r="G1603" s="303" t="s">
        <v>216</v>
      </c>
      <c r="H1603" s="57" t="str">
        <f>INDEX(ТабПС[],MATCH(I1603,Подстанции,0),1)</f>
        <v>393-014</v>
      </c>
      <c r="I1603" s="447" t="s">
        <v>156</v>
      </c>
      <c r="J1603" s="328"/>
      <c r="K1603" s="328"/>
      <c r="L1603" s="328"/>
      <c r="M1603" s="328"/>
      <c r="N1603" s="328"/>
      <c r="O1603" s="328"/>
      <c r="P1603" s="328"/>
      <c r="Q1603" s="328"/>
      <c r="R1603" s="328"/>
      <c r="S1603" s="328"/>
      <c r="T1603" s="328"/>
      <c r="U1603" s="328"/>
      <c r="V1603" s="328"/>
      <c r="W1603" s="328"/>
      <c r="X1603" s="328"/>
      <c r="Y1603" s="328"/>
      <c r="Z1603" s="328"/>
      <c r="AA1603" s="328"/>
      <c r="AB1603" s="328"/>
      <c r="AC1603" s="328"/>
      <c r="AD1603" s="328"/>
      <c r="AE1603" s="328"/>
      <c r="AF1603" s="328"/>
      <c r="AG1603" s="328"/>
      <c r="AH1603" s="322"/>
      <c r="AI1603" s="328"/>
      <c r="AJ1603" s="330" t="s">
        <v>140</v>
      </c>
      <c r="AK1603" s="328"/>
      <c r="AL1603" s="328"/>
      <c r="AM1603" s="210"/>
      <c r="AN1603" s="263"/>
      <c r="AO1603" s="263"/>
      <c r="AP1603" s="263"/>
      <c r="AQ1603" s="323"/>
      <c r="AR1603" s="323"/>
      <c r="AS1603" s="323"/>
      <c r="AT1603" s="323"/>
      <c r="AU1603" s="323"/>
      <c r="AV1603" s="323"/>
      <c r="AW1603" s="323"/>
      <c r="AX1603" s="323"/>
      <c r="AY1603" s="323"/>
      <c r="AZ1603" s="323"/>
    </row>
    <row r="1604" spans="1:52" s="61" customFormat="1" ht="15.75" hidden="1" customHeight="1" x14ac:dyDescent="0.25">
      <c r="A1604" s="281" t="str">
        <f>CONCATENATE(F1604,"-",C1604)</f>
        <v>393-014-068-01237</v>
      </c>
      <c r="B1604" s="261" t="str">
        <f>ТабТП[[#This Row],[Код ВЛ]]&amp;TRIM(ТабТП[[#This Row],[Наименование ТП]])</f>
        <v>393-014-068ТП 78-07 Березовка</v>
      </c>
      <c r="C1604" s="281" t="s">
        <v>1387</v>
      </c>
      <c r="D1604" s="196" t="s">
        <v>4281</v>
      </c>
      <c r="E1604" s="281" t="str">
        <f>INDEX(ТабЛЭП[],MATCH(ТабТП[Код ПС]&amp;TRIM(G1604),ТабЛЭП[Ключ],0),7)</f>
        <v>Y00057</v>
      </c>
      <c r="F1604" s="278" t="str">
        <f>INDEX(ТабЛЭП[],MATCH(ТабТП[Код ПС]&amp;TRIM(G1604),ТабЛЭП[Ключ],0),1)</f>
        <v>393-014-068</v>
      </c>
      <c r="G1604" s="303" t="s">
        <v>216</v>
      </c>
      <c r="H1604" s="57" t="str">
        <f>INDEX(ТабПС[],MATCH(I1604,Подстанции,0),1)</f>
        <v>393-014</v>
      </c>
      <c r="I1604" s="447" t="s">
        <v>156</v>
      </c>
      <c r="J1604" s="328"/>
      <c r="K1604" s="328"/>
      <c r="L1604" s="328"/>
      <c r="M1604" s="328"/>
      <c r="N1604" s="328"/>
      <c r="O1604" s="328"/>
      <c r="P1604" s="328"/>
      <c r="Q1604" s="328"/>
      <c r="R1604" s="328"/>
      <c r="S1604" s="328"/>
      <c r="T1604" s="328"/>
      <c r="U1604" s="328"/>
      <c r="V1604" s="328"/>
      <c r="W1604" s="328"/>
      <c r="X1604" s="328"/>
      <c r="Y1604" s="328"/>
      <c r="Z1604" s="328"/>
      <c r="AA1604" s="328"/>
      <c r="AB1604" s="328"/>
      <c r="AC1604" s="328"/>
      <c r="AD1604" s="328"/>
      <c r="AE1604" s="328"/>
      <c r="AF1604" s="328"/>
      <c r="AG1604" s="328"/>
      <c r="AH1604" s="322"/>
      <c r="AI1604" s="328"/>
      <c r="AJ1604" s="330" t="s">
        <v>140</v>
      </c>
      <c r="AK1604" s="328"/>
      <c r="AL1604" s="328"/>
      <c r="AM1604" s="210"/>
      <c r="AN1604" s="263"/>
      <c r="AO1604" s="263"/>
      <c r="AP1604" s="263"/>
      <c r="AQ1604" s="323"/>
      <c r="AR1604" s="323"/>
      <c r="AS1604" s="323"/>
      <c r="AT1604" s="323"/>
      <c r="AU1604" s="323"/>
      <c r="AV1604" s="323"/>
      <c r="AW1604" s="323"/>
      <c r="AX1604" s="323"/>
      <c r="AY1604" s="323"/>
      <c r="AZ1604" s="323"/>
    </row>
    <row r="1605" spans="1:52" s="61" customFormat="1" ht="15.75" hidden="1" customHeight="1" x14ac:dyDescent="0.25">
      <c r="A1605" s="281" t="str">
        <f>CONCATENATE(F1605,"-",C1605)</f>
        <v>393-014-068-01238</v>
      </c>
      <c r="B1605" s="261" t="str">
        <f>ТабТП[[#This Row],[Код ВЛ]]&amp;TRIM(ТабТП[[#This Row],[Наименование ТП]])</f>
        <v>393-014-068ТП 78-08 Богатово</v>
      </c>
      <c r="C1605" s="281" t="s">
        <v>1388</v>
      </c>
      <c r="D1605" s="196" t="s">
        <v>4282</v>
      </c>
      <c r="E1605" s="281" t="str">
        <f>INDEX(ТабЛЭП[],MATCH(ТабТП[Код ПС]&amp;TRIM(G1605),ТабЛЭП[Ключ],0),7)</f>
        <v>Y00057</v>
      </c>
      <c r="F1605" s="278" t="str">
        <f>INDEX(ТабЛЭП[],MATCH(ТабТП[Код ПС]&amp;TRIM(G1605),ТабЛЭП[Ключ],0),1)</f>
        <v>393-014-068</v>
      </c>
      <c r="G1605" s="303" t="s">
        <v>216</v>
      </c>
      <c r="H1605" s="57" t="str">
        <f>INDEX(ТабПС[],MATCH(I1605,Подстанции,0),1)</f>
        <v>393-014</v>
      </c>
      <c r="I1605" s="447" t="s">
        <v>156</v>
      </c>
      <c r="J1605" s="328"/>
      <c r="K1605" s="328"/>
      <c r="L1605" s="328"/>
      <c r="M1605" s="328"/>
      <c r="N1605" s="328"/>
      <c r="O1605" s="328"/>
      <c r="P1605" s="328"/>
      <c r="Q1605" s="328"/>
      <c r="R1605" s="328"/>
      <c r="S1605" s="328"/>
      <c r="T1605" s="328"/>
      <c r="U1605" s="328"/>
      <c r="V1605" s="328"/>
      <c r="W1605" s="328"/>
      <c r="X1605" s="328"/>
      <c r="Y1605" s="328"/>
      <c r="Z1605" s="328"/>
      <c r="AA1605" s="328"/>
      <c r="AB1605" s="328"/>
      <c r="AC1605" s="328"/>
      <c r="AD1605" s="328"/>
      <c r="AE1605" s="328"/>
      <c r="AF1605" s="328"/>
      <c r="AG1605" s="328"/>
      <c r="AH1605" s="322"/>
      <c r="AI1605" s="328"/>
      <c r="AJ1605" s="330" t="s">
        <v>140</v>
      </c>
      <c r="AK1605" s="328"/>
      <c r="AL1605" s="328"/>
      <c r="AM1605" s="210"/>
      <c r="AN1605" s="263"/>
      <c r="AO1605" s="263"/>
      <c r="AP1605" s="263"/>
      <c r="AQ1605" s="323"/>
      <c r="AR1605" s="323"/>
      <c r="AS1605" s="323"/>
      <c r="AT1605" s="323"/>
      <c r="AU1605" s="323"/>
      <c r="AV1605" s="323"/>
      <c r="AW1605" s="323"/>
      <c r="AX1605" s="323"/>
      <c r="AY1605" s="323"/>
      <c r="AZ1605" s="323"/>
    </row>
    <row r="1606" spans="1:52" s="61" customFormat="1" ht="15.75" hidden="1" customHeight="1" x14ac:dyDescent="0.25">
      <c r="A1606" s="281" t="str">
        <f>CONCATENATE(F1606,"-",C1606)</f>
        <v>393-014-068-01239</v>
      </c>
      <c r="B1606" s="261" t="str">
        <f>ТабТП[[#This Row],[Код ВЛ]]&amp;TRIM(ТабТП[[#This Row],[Наименование ТП]])</f>
        <v>393-014-068ТП 78-09 Ельниково</v>
      </c>
      <c r="C1606" s="281" t="s">
        <v>1389</v>
      </c>
      <c r="D1606" s="196" t="s">
        <v>4283</v>
      </c>
      <c r="E1606" s="281" t="str">
        <f>INDEX(ТабЛЭП[],MATCH(ТабТП[Код ПС]&amp;TRIM(G1606),ТабЛЭП[Ключ],0),7)</f>
        <v>Y00057</v>
      </c>
      <c r="F1606" s="278" t="str">
        <f>INDEX(ТабЛЭП[],MATCH(ТабТП[Код ПС]&amp;TRIM(G1606),ТабЛЭП[Ключ],0),1)</f>
        <v>393-014-068</v>
      </c>
      <c r="G1606" s="303" t="s">
        <v>216</v>
      </c>
      <c r="H1606" s="57" t="str">
        <f>INDEX(ТабПС[],MATCH(I1606,Подстанции,0),1)</f>
        <v>393-014</v>
      </c>
      <c r="I1606" s="447" t="s">
        <v>156</v>
      </c>
      <c r="J1606" s="328"/>
      <c r="K1606" s="328"/>
      <c r="L1606" s="328"/>
      <c r="M1606" s="328"/>
      <c r="N1606" s="328"/>
      <c r="O1606" s="328"/>
      <c r="P1606" s="328"/>
      <c r="Q1606" s="328"/>
      <c r="R1606" s="328"/>
      <c r="S1606" s="328"/>
      <c r="T1606" s="328"/>
      <c r="U1606" s="328"/>
      <c r="V1606" s="328"/>
      <c r="W1606" s="328"/>
      <c r="X1606" s="328"/>
      <c r="Y1606" s="328"/>
      <c r="Z1606" s="328"/>
      <c r="AA1606" s="328"/>
      <c r="AB1606" s="328"/>
      <c r="AC1606" s="328"/>
      <c r="AD1606" s="328"/>
      <c r="AE1606" s="328"/>
      <c r="AF1606" s="328"/>
      <c r="AG1606" s="328"/>
      <c r="AH1606" s="322"/>
      <c r="AI1606" s="328"/>
      <c r="AJ1606" s="330" t="s">
        <v>140</v>
      </c>
      <c r="AK1606" s="328"/>
      <c r="AL1606" s="328"/>
      <c r="AM1606" s="210"/>
      <c r="AN1606" s="263"/>
      <c r="AO1606" s="263"/>
      <c r="AP1606" s="263"/>
      <c r="AQ1606" s="323"/>
      <c r="AR1606" s="323"/>
      <c r="AS1606" s="323"/>
      <c r="AT1606" s="323"/>
      <c r="AU1606" s="323"/>
      <c r="AV1606" s="323"/>
      <c r="AW1606" s="323"/>
      <c r="AX1606" s="323"/>
      <c r="AY1606" s="323"/>
      <c r="AZ1606" s="323"/>
    </row>
    <row r="1607" spans="1:52" s="61" customFormat="1" ht="15.75" hidden="1" customHeight="1" x14ac:dyDescent="0.25">
      <c r="A1607" s="281" t="str">
        <f>CONCATENATE(F1607,"-",C1607)</f>
        <v>393-014-068-01240</v>
      </c>
      <c r="B1607" s="261" t="str">
        <f>ТабТП[[#This Row],[Код ВЛ]]&amp;TRIM(ТабТП[[#This Row],[Наименование ТП]])</f>
        <v>393-014-068ТП 78-10 Февральское</v>
      </c>
      <c r="C1607" s="281" t="s">
        <v>1390</v>
      </c>
      <c r="D1607" s="196" t="s">
        <v>4284</v>
      </c>
      <c r="E1607" s="281" t="str">
        <f>INDEX(ТабЛЭП[],MATCH(ТабТП[Код ПС]&amp;TRIM(G1607),ТабЛЭП[Ключ],0),7)</f>
        <v>Y00057</v>
      </c>
      <c r="F1607" s="278" t="str">
        <f>INDEX(ТабЛЭП[],MATCH(ТабТП[Код ПС]&amp;TRIM(G1607),ТабЛЭП[Ключ],0),1)</f>
        <v>393-014-068</v>
      </c>
      <c r="G1607" s="303" t="s">
        <v>216</v>
      </c>
      <c r="H1607" s="57" t="str">
        <f>INDEX(ТабПС[],MATCH(I1607,Подстанции,0),1)</f>
        <v>393-014</v>
      </c>
      <c r="I1607" s="447" t="s">
        <v>156</v>
      </c>
      <c r="J1607" s="328"/>
      <c r="K1607" s="328"/>
      <c r="L1607" s="328"/>
      <c r="M1607" s="328"/>
      <c r="N1607" s="328"/>
      <c r="O1607" s="328"/>
      <c r="P1607" s="328"/>
      <c r="Q1607" s="328"/>
      <c r="R1607" s="328"/>
      <c r="S1607" s="328"/>
      <c r="T1607" s="328"/>
      <c r="U1607" s="328"/>
      <c r="V1607" s="328"/>
      <c r="W1607" s="328"/>
      <c r="X1607" s="328"/>
      <c r="Y1607" s="328"/>
      <c r="Z1607" s="328"/>
      <c r="AA1607" s="328"/>
      <c r="AB1607" s="328"/>
      <c r="AC1607" s="328"/>
      <c r="AD1607" s="328"/>
      <c r="AE1607" s="328"/>
      <c r="AF1607" s="328"/>
      <c r="AG1607" s="328"/>
      <c r="AH1607" s="322"/>
      <c r="AI1607" s="328"/>
      <c r="AJ1607" s="330" t="s">
        <v>140</v>
      </c>
      <c r="AK1607" s="328"/>
      <c r="AL1607" s="328"/>
      <c r="AM1607" s="210"/>
      <c r="AN1607" s="263"/>
      <c r="AO1607" s="263"/>
      <c r="AP1607" s="263"/>
      <c r="AQ1607" s="323"/>
      <c r="AR1607" s="323"/>
      <c r="AS1607" s="323"/>
      <c r="AT1607" s="323"/>
      <c r="AU1607" s="323"/>
      <c r="AV1607" s="323"/>
      <c r="AW1607" s="323"/>
      <c r="AX1607" s="323"/>
      <c r="AY1607" s="323"/>
      <c r="AZ1607" s="323"/>
    </row>
    <row r="1608" spans="1:52" s="61" customFormat="1" ht="15.75" hidden="1" customHeight="1" x14ac:dyDescent="0.25">
      <c r="A1608" s="281" t="str">
        <f>CONCATENATE(F1608,"-",C1608)</f>
        <v>393-014-068-01241</v>
      </c>
      <c r="B1608" s="261" t="str">
        <f>ТабТП[[#This Row],[Код ВЛ]]&amp;TRIM(ТабТП[[#This Row],[Наименование ТП]])</f>
        <v>393-014-068ТП 78-11 Богатово КЖД</v>
      </c>
      <c r="C1608" s="281" t="s">
        <v>1391</v>
      </c>
      <c r="D1608" s="196" t="s">
        <v>4285</v>
      </c>
      <c r="E1608" s="281" t="str">
        <f>INDEX(ТабЛЭП[],MATCH(ТабТП[Код ПС]&amp;TRIM(G1608),ТабЛЭП[Ключ],0),7)</f>
        <v>Y00057</v>
      </c>
      <c r="F1608" s="278" t="str">
        <f>INDEX(ТабЛЭП[],MATCH(ТабТП[Код ПС]&amp;TRIM(G1608),ТабЛЭП[Ключ],0),1)</f>
        <v>393-014-068</v>
      </c>
      <c r="G1608" s="303" t="s">
        <v>216</v>
      </c>
      <c r="H1608" s="57" t="str">
        <f>INDEX(ТабПС[],MATCH(I1608,Подстанции,0),1)</f>
        <v>393-014</v>
      </c>
      <c r="I1608" s="447" t="s">
        <v>156</v>
      </c>
      <c r="J1608" s="328"/>
      <c r="K1608" s="328"/>
      <c r="L1608" s="328"/>
      <c r="M1608" s="328"/>
      <c r="N1608" s="328"/>
      <c r="O1608" s="328"/>
      <c r="P1608" s="328"/>
      <c r="Q1608" s="328"/>
      <c r="R1608" s="328"/>
      <c r="S1608" s="328"/>
      <c r="T1608" s="328"/>
      <c r="U1608" s="328"/>
      <c r="V1608" s="328"/>
      <c r="W1608" s="328"/>
      <c r="X1608" s="328"/>
      <c r="Y1608" s="328"/>
      <c r="Z1608" s="328"/>
      <c r="AA1608" s="328"/>
      <c r="AB1608" s="328"/>
      <c r="AC1608" s="328"/>
      <c r="AD1608" s="328"/>
      <c r="AE1608" s="328"/>
      <c r="AF1608" s="328"/>
      <c r="AG1608" s="328"/>
      <c r="AH1608" s="322"/>
      <c r="AI1608" s="328"/>
      <c r="AJ1608" s="330" t="s">
        <v>140</v>
      </c>
      <c r="AK1608" s="328"/>
      <c r="AL1608" s="328"/>
      <c r="AM1608" s="210"/>
      <c r="AN1608" s="263"/>
      <c r="AO1608" s="263"/>
      <c r="AP1608" s="263"/>
      <c r="AQ1608" s="323"/>
      <c r="AR1608" s="323"/>
      <c r="AS1608" s="323"/>
      <c r="AT1608" s="323"/>
      <c r="AU1608" s="323"/>
      <c r="AV1608" s="323"/>
      <c r="AW1608" s="323"/>
      <c r="AX1608" s="323"/>
      <c r="AY1608" s="323"/>
      <c r="AZ1608" s="323"/>
    </row>
    <row r="1609" spans="1:52" s="61" customFormat="1" ht="15.75" hidden="1" customHeight="1" x14ac:dyDescent="0.25">
      <c r="A1609" s="281" t="str">
        <f>CONCATENATE(F1609,"-",C1609)</f>
        <v>393-014-068-01242</v>
      </c>
      <c r="B1609" s="261" t="str">
        <f>ТабТП[[#This Row],[Код ВЛ]]&amp;TRIM(ТабТП[[#This Row],[Наименование ТП]])</f>
        <v>393-014-068ТП 78-12 Саранское</v>
      </c>
      <c r="C1609" s="281" t="s">
        <v>2665</v>
      </c>
      <c r="D1609" s="196" t="s">
        <v>4286</v>
      </c>
      <c r="E1609" s="281" t="str">
        <f>INDEX(ТабЛЭП[],MATCH(ТабТП[Код ПС]&amp;TRIM(G1609),ТабЛЭП[Ключ],0),7)</f>
        <v>Y00057</v>
      </c>
      <c r="F1609" s="278" t="str">
        <f>INDEX(ТабЛЭП[],MATCH(ТабТП[Код ПС]&amp;TRIM(G1609),ТабЛЭП[Ключ],0),1)</f>
        <v>393-014-068</v>
      </c>
      <c r="G1609" s="303" t="s">
        <v>216</v>
      </c>
      <c r="H1609" s="57" t="str">
        <f>INDEX(ТабПС[],MATCH(I1609,Подстанции,0),1)</f>
        <v>393-014</v>
      </c>
      <c r="I1609" s="447" t="s">
        <v>156</v>
      </c>
      <c r="J1609" s="328"/>
      <c r="K1609" s="328"/>
      <c r="L1609" s="328"/>
      <c r="M1609" s="328"/>
      <c r="N1609" s="328"/>
      <c r="O1609" s="328"/>
      <c r="P1609" s="328"/>
      <c r="Q1609" s="328"/>
      <c r="R1609" s="328"/>
      <c r="S1609" s="328"/>
      <c r="T1609" s="328"/>
      <c r="U1609" s="328"/>
      <c r="V1609" s="328"/>
      <c r="W1609" s="328"/>
      <c r="X1609" s="328"/>
      <c r="Y1609" s="328"/>
      <c r="Z1609" s="328"/>
      <c r="AA1609" s="328"/>
      <c r="AB1609" s="328"/>
      <c r="AC1609" s="328"/>
      <c r="AD1609" s="328"/>
      <c r="AE1609" s="328"/>
      <c r="AF1609" s="328"/>
      <c r="AG1609" s="328"/>
      <c r="AH1609" s="322"/>
      <c r="AI1609" s="328"/>
      <c r="AJ1609" s="330" t="s">
        <v>140</v>
      </c>
      <c r="AK1609" s="328"/>
      <c r="AL1609" s="328"/>
      <c r="AM1609" s="210"/>
      <c r="AN1609" s="263"/>
      <c r="AO1609" s="263"/>
      <c r="AP1609" s="263"/>
      <c r="AQ1609" s="323"/>
      <c r="AR1609" s="323"/>
      <c r="AS1609" s="323"/>
      <c r="AT1609" s="323"/>
      <c r="AU1609" s="323"/>
      <c r="AV1609" s="323"/>
      <c r="AW1609" s="323"/>
      <c r="AX1609" s="323"/>
      <c r="AY1609" s="323"/>
      <c r="AZ1609" s="323"/>
    </row>
    <row r="1610" spans="1:52" s="61" customFormat="1" ht="15.75" hidden="1" customHeight="1" x14ac:dyDescent="0.25">
      <c r="A1610" s="281" t="str">
        <f>CONCATENATE(F1610,"-",C1610)</f>
        <v>393-014-068-01243</v>
      </c>
      <c r="B1610" s="261" t="str">
        <f>ТабТП[[#This Row],[Код ВЛ]]&amp;TRIM(ТабТП[[#This Row],[Наименование ТП]])</f>
        <v>393-014-068ТП 78-13 Февральское</v>
      </c>
      <c r="C1610" s="281" t="s">
        <v>1392</v>
      </c>
      <c r="D1610" s="196" t="s">
        <v>4287</v>
      </c>
      <c r="E1610" s="281" t="str">
        <f>INDEX(ТабЛЭП[],MATCH(ТабТП[Код ПС]&amp;TRIM(G1610),ТабЛЭП[Ключ],0),7)</f>
        <v>Y00057</v>
      </c>
      <c r="F1610" s="278" t="str">
        <f>INDEX(ТабЛЭП[],MATCH(ТабТП[Код ПС]&amp;TRIM(G1610),ТабЛЭП[Ключ],0),1)</f>
        <v>393-014-068</v>
      </c>
      <c r="G1610" s="303" t="s">
        <v>216</v>
      </c>
      <c r="H1610" s="57" t="str">
        <f>INDEX(ТабПС[],MATCH(I1610,Подстанции,0),1)</f>
        <v>393-014</v>
      </c>
      <c r="I1610" s="447" t="s">
        <v>156</v>
      </c>
      <c r="J1610" s="328"/>
      <c r="K1610" s="328"/>
      <c r="L1610" s="328"/>
      <c r="M1610" s="328"/>
      <c r="N1610" s="328"/>
      <c r="O1610" s="328"/>
      <c r="P1610" s="328"/>
      <c r="Q1610" s="328"/>
      <c r="R1610" s="328"/>
      <c r="S1610" s="328"/>
      <c r="T1610" s="328"/>
      <c r="U1610" s="328"/>
      <c r="V1610" s="328"/>
      <c r="W1610" s="328"/>
      <c r="X1610" s="328"/>
      <c r="Y1610" s="328"/>
      <c r="Z1610" s="328"/>
      <c r="AA1610" s="328"/>
      <c r="AB1610" s="328"/>
      <c r="AC1610" s="328"/>
      <c r="AD1610" s="328"/>
      <c r="AE1610" s="328"/>
      <c r="AF1610" s="328"/>
      <c r="AG1610" s="328"/>
      <c r="AH1610" s="322"/>
      <c r="AI1610" s="328"/>
      <c r="AJ1610" s="330" t="s">
        <v>140</v>
      </c>
      <c r="AK1610" s="328"/>
      <c r="AL1610" s="328"/>
      <c r="AM1610" s="210"/>
      <c r="AN1610" s="263"/>
      <c r="AO1610" s="263"/>
      <c r="AP1610" s="263"/>
      <c r="AQ1610" s="323"/>
      <c r="AR1610" s="323"/>
      <c r="AS1610" s="323"/>
      <c r="AT1610" s="323"/>
      <c r="AU1610" s="323"/>
      <c r="AV1610" s="323"/>
      <c r="AW1610" s="323"/>
      <c r="AX1610" s="323"/>
      <c r="AY1610" s="323"/>
      <c r="AZ1610" s="323"/>
    </row>
    <row r="1611" spans="1:52" s="61" customFormat="1" ht="15.75" hidden="1" customHeight="1" x14ac:dyDescent="0.25">
      <c r="A1611" s="281" t="str">
        <f>CONCATENATE(F1611,"-",C1611)</f>
        <v>393-014-068-01244</v>
      </c>
      <c r="B1611" s="261" t="str">
        <f>ТабТП[[#This Row],[Код ВЛ]]&amp;TRIM(ТабТП[[#This Row],[Наименование ТП]])</f>
        <v>393-014-068ТП 78-15 Сосновка Полесск. лесхоз</v>
      </c>
      <c r="C1611" s="281" t="s">
        <v>1393</v>
      </c>
      <c r="D1611" s="196" t="s">
        <v>4288</v>
      </c>
      <c r="E1611" s="281" t="str">
        <f>INDEX(ТабЛЭП[],MATCH(ТабТП[Код ПС]&amp;TRIM(G1611),ТабЛЭП[Ключ],0),7)</f>
        <v>Y00057</v>
      </c>
      <c r="F1611" s="278" t="str">
        <f>INDEX(ТабЛЭП[],MATCH(ТабТП[Код ПС]&amp;TRIM(G1611),ТабЛЭП[Ключ],0),1)</f>
        <v>393-014-068</v>
      </c>
      <c r="G1611" s="303" t="s">
        <v>216</v>
      </c>
      <c r="H1611" s="57" t="str">
        <f>INDEX(ТабПС[],MATCH(I1611,Подстанции,0),1)</f>
        <v>393-014</v>
      </c>
      <c r="I1611" s="447" t="s">
        <v>156</v>
      </c>
      <c r="J1611" s="328"/>
      <c r="K1611" s="328"/>
      <c r="L1611" s="328"/>
      <c r="M1611" s="328"/>
      <c r="N1611" s="328"/>
      <c r="O1611" s="328"/>
      <c r="P1611" s="328"/>
      <c r="Q1611" s="328"/>
      <c r="R1611" s="328"/>
      <c r="S1611" s="328"/>
      <c r="T1611" s="328"/>
      <c r="U1611" s="328"/>
      <c r="V1611" s="328"/>
      <c r="W1611" s="328"/>
      <c r="X1611" s="328"/>
      <c r="Y1611" s="328"/>
      <c r="Z1611" s="328"/>
      <c r="AA1611" s="328"/>
      <c r="AB1611" s="328"/>
      <c r="AC1611" s="328"/>
      <c r="AD1611" s="328"/>
      <c r="AE1611" s="328"/>
      <c r="AF1611" s="328"/>
      <c r="AG1611" s="328"/>
      <c r="AH1611" s="322"/>
      <c r="AI1611" s="328"/>
      <c r="AJ1611" s="330" t="s">
        <v>140</v>
      </c>
      <c r="AK1611" s="328"/>
      <c r="AL1611" s="328"/>
      <c r="AM1611" s="210"/>
      <c r="AN1611" s="263"/>
      <c r="AO1611" s="263"/>
      <c r="AP1611" s="263"/>
      <c r="AQ1611" s="323"/>
      <c r="AR1611" s="323"/>
      <c r="AS1611" s="323"/>
      <c r="AT1611" s="323"/>
      <c r="AU1611" s="323"/>
      <c r="AV1611" s="323"/>
      <c r="AW1611" s="323"/>
      <c r="AX1611" s="323"/>
      <c r="AY1611" s="323"/>
      <c r="AZ1611" s="323"/>
    </row>
    <row r="1612" spans="1:52" s="61" customFormat="1" ht="15.75" hidden="1" customHeight="1" x14ac:dyDescent="0.25">
      <c r="A1612" s="281" t="str">
        <f>CONCATENATE(F1612,"-",C1612)</f>
        <v>393-014-068-01245</v>
      </c>
      <c r="B1612" s="261" t="str">
        <f>ТабТП[[#This Row],[Код ВЛ]]&amp;TRIM(ТабТП[[#This Row],[Наименование ТП]])</f>
        <v>393-014-068ТП 78-16 Саранское Лесстройэксперт</v>
      </c>
      <c r="C1612" s="281" t="s">
        <v>1394</v>
      </c>
      <c r="D1612" s="196" t="s">
        <v>4289</v>
      </c>
      <c r="E1612" s="281" t="str">
        <f>INDEX(ТабЛЭП[],MATCH(ТабТП[Код ПС]&amp;TRIM(G1612),ТабЛЭП[Ключ],0),7)</f>
        <v>Y00057</v>
      </c>
      <c r="F1612" s="278" t="str">
        <f>INDEX(ТабЛЭП[],MATCH(ТабТП[Код ПС]&amp;TRIM(G1612),ТабЛЭП[Ключ],0),1)</f>
        <v>393-014-068</v>
      </c>
      <c r="G1612" s="303" t="s">
        <v>216</v>
      </c>
      <c r="H1612" s="57" t="str">
        <f>INDEX(ТабПС[],MATCH(I1612,Подстанции,0),1)</f>
        <v>393-014</v>
      </c>
      <c r="I1612" s="447" t="s">
        <v>156</v>
      </c>
      <c r="J1612" s="328"/>
      <c r="K1612" s="328"/>
      <c r="L1612" s="328"/>
      <c r="M1612" s="328"/>
      <c r="N1612" s="328"/>
      <c r="O1612" s="328"/>
      <c r="P1612" s="328"/>
      <c r="Q1612" s="328"/>
      <c r="R1612" s="328"/>
      <c r="S1612" s="328"/>
      <c r="T1612" s="328"/>
      <c r="U1612" s="328"/>
      <c r="V1612" s="328"/>
      <c r="W1612" s="328"/>
      <c r="X1612" s="328"/>
      <c r="Y1612" s="328"/>
      <c r="Z1612" s="328"/>
      <c r="AA1612" s="328"/>
      <c r="AB1612" s="328"/>
      <c r="AC1612" s="328"/>
      <c r="AD1612" s="328"/>
      <c r="AE1612" s="328"/>
      <c r="AF1612" s="328"/>
      <c r="AG1612" s="328"/>
      <c r="AH1612" s="322"/>
      <c r="AI1612" s="328"/>
      <c r="AJ1612" s="330" t="s">
        <v>140</v>
      </c>
      <c r="AK1612" s="328"/>
      <c r="AL1612" s="328"/>
      <c r="AM1612" s="210"/>
      <c r="AN1612" s="263"/>
      <c r="AO1612" s="263"/>
      <c r="AP1612" s="263"/>
      <c r="AQ1612" s="323"/>
      <c r="AR1612" s="323"/>
      <c r="AS1612" s="323"/>
      <c r="AT1612" s="323"/>
      <c r="AU1612" s="323"/>
      <c r="AV1612" s="323"/>
      <c r="AW1612" s="323"/>
      <c r="AX1612" s="323"/>
      <c r="AY1612" s="323"/>
      <c r="AZ1612" s="323"/>
    </row>
    <row r="1613" spans="1:52" s="61" customFormat="1" ht="15.75" hidden="1" customHeight="1" x14ac:dyDescent="0.25">
      <c r="A1613" s="281" t="str">
        <f>CONCATENATE(F1613,"-",C1613)</f>
        <v>393-014-068-01246</v>
      </c>
      <c r="B1613" s="261" t="str">
        <f>ТабТП[[#This Row],[Код ВЛ]]&amp;TRIM(ТабТП[[#This Row],[Наименование ТП]])</f>
        <v>393-014-068ТП 78-17 Февральское</v>
      </c>
      <c r="C1613" s="281" t="s">
        <v>1395</v>
      </c>
      <c r="D1613" s="196" t="s">
        <v>4290</v>
      </c>
      <c r="E1613" s="281" t="str">
        <f>INDEX(ТабЛЭП[],MATCH(ТабТП[Код ПС]&amp;TRIM(G1613),ТабЛЭП[Ключ],0),7)</f>
        <v>Y00057</v>
      </c>
      <c r="F1613" s="278" t="str">
        <f>INDEX(ТабЛЭП[],MATCH(ТабТП[Код ПС]&amp;TRIM(G1613),ТабЛЭП[Ключ],0),1)</f>
        <v>393-014-068</v>
      </c>
      <c r="G1613" s="303" t="s">
        <v>216</v>
      </c>
      <c r="H1613" s="57" t="str">
        <f>INDEX(ТабПС[],MATCH(I1613,Подстанции,0),1)</f>
        <v>393-014</v>
      </c>
      <c r="I1613" s="447" t="s">
        <v>156</v>
      </c>
      <c r="J1613" s="328"/>
      <c r="K1613" s="328"/>
      <c r="L1613" s="328"/>
      <c r="M1613" s="328"/>
      <c r="N1613" s="328"/>
      <c r="O1613" s="328"/>
      <c r="P1613" s="328"/>
      <c r="Q1613" s="328"/>
      <c r="R1613" s="328"/>
      <c r="S1613" s="328"/>
      <c r="T1613" s="328"/>
      <c r="U1613" s="328"/>
      <c r="V1613" s="328"/>
      <c r="W1613" s="328"/>
      <c r="X1613" s="328"/>
      <c r="Y1613" s="328"/>
      <c r="Z1613" s="328"/>
      <c r="AA1613" s="328"/>
      <c r="AB1613" s="328"/>
      <c r="AC1613" s="328"/>
      <c r="AD1613" s="328"/>
      <c r="AE1613" s="328"/>
      <c r="AF1613" s="328"/>
      <c r="AG1613" s="328"/>
      <c r="AH1613" s="322"/>
      <c r="AI1613" s="328"/>
      <c r="AJ1613" s="330" t="s">
        <v>140</v>
      </c>
      <c r="AK1613" s="328"/>
      <c r="AL1613" s="328"/>
      <c r="AM1613" s="210"/>
      <c r="AN1613" s="263"/>
      <c r="AO1613" s="263"/>
      <c r="AP1613" s="263"/>
      <c r="AQ1613" s="323"/>
      <c r="AR1613" s="323"/>
      <c r="AS1613" s="323"/>
      <c r="AT1613" s="323"/>
      <c r="AU1613" s="323"/>
      <c r="AV1613" s="323"/>
      <c r="AW1613" s="323"/>
      <c r="AX1613" s="323"/>
      <c r="AY1613" s="323"/>
      <c r="AZ1613" s="323"/>
    </row>
    <row r="1614" spans="1:52" s="61" customFormat="1" ht="15.75" hidden="1" customHeight="1" x14ac:dyDescent="0.25">
      <c r="A1614" s="281" t="str">
        <f>CONCATENATE(F1614,"-",C1614)</f>
        <v>393-014-068-01247</v>
      </c>
      <c r="B1614" s="261" t="str">
        <f>ТабТП[[#This Row],[Код ВЛ]]&amp;TRIM(ТабТП[[#This Row],[Наименование ТП]])</f>
        <v>393-014-068ТП 78-18 Богатово Сосновск сельск адм</v>
      </c>
      <c r="C1614" s="281" t="s">
        <v>1396</v>
      </c>
      <c r="D1614" s="196" t="s">
        <v>4291</v>
      </c>
      <c r="E1614" s="281" t="str">
        <f>INDEX(ТабЛЭП[],MATCH(ТабТП[Код ПС]&amp;TRIM(G1614),ТабЛЭП[Ключ],0),7)</f>
        <v>Y00057</v>
      </c>
      <c r="F1614" s="278" t="str">
        <f>INDEX(ТабЛЭП[],MATCH(ТабТП[Код ПС]&amp;TRIM(G1614),ТабЛЭП[Ключ],0),1)</f>
        <v>393-014-068</v>
      </c>
      <c r="G1614" s="303" t="s">
        <v>216</v>
      </c>
      <c r="H1614" s="57" t="str">
        <f>INDEX(ТабПС[],MATCH(I1614,Подстанции,0),1)</f>
        <v>393-014</v>
      </c>
      <c r="I1614" s="447" t="s">
        <v>156</v>
      </c>
      <c r="J1614" s="328"/>
      <c r="K1614" s="328"/>
      <c r="L1614" s="328"/>
      <c r="M1614" s="328"/>
      <c r="N1614" s="328"/>
      <c r="O1614" s="328"/>
      <c r="P1614" s="328"/>
      <c r="Q1614" s="328"/>
      <c r="R1614" s="328"/>
      <c r="S1614" s="328"/>
      <c r="T1614" s="328"/>
      <c r="U1614" s="328"/>
      <c r="V1614" s="328"/>
      <c r="W1614" s="328"/>
      <c r="X1614" s="328"/>
      <c r="Y1614" s="328"/>
      <c r="Z1614" s="328"/>
      <c r="AA1614" s="328"/>
      <c r="AB1614" s="328"/>
      <c r="AC1614" s="328"/>
      <c r="AD1614" s="328"/>
      <c r="AE1614" s="328"/>
      <c r="AF1614" s="328"/>
      <c r="AG1614" s="328"/>
      <c r="AH1614" s="322"/>
      <c r="AI1614" s="328"/>
      <c r="AJ1614" s="330" t="s">
        <v>140</v>
      </c>
      <c r="AK1614" s="328"/>
      <c r="AL1614" s="328"/>
      <c r="AM1614" s="210"/>
      <c r="AN1614" s="263"/>
      <c r="AO1614" s="263"/>
      <c r="AP1614" s="263"/>
      <c r="AQ1614" s="323"/>
      <c r="AR1614" s="323"/>
      <c r="AS1614" s="323"/>
      <c r="AT1614" s="323"/>
      <c r="AU1614" s="323"/>
      <c r="AV1614" s="323"/>
      <c r="AW1614" s="323"/>
      <c r="AX1614" s="323"/>
      <c r="AY1614" s="323"/>
      <c r="AZ1614" s="323"/>
    </row>
    <row r="1615" spans="1:52" s="61" customFormat="1" ht="15.75" hidden="1" customHeight="1" x14ac:dyDescent="0.25">
      <c r="A1615" s="281" t="str">
        <f>CONCATENATE(F1615,"-",C1615)</f>
        <v>393-014-068-01248</v>
      </c>
      <c r="B1615" s="261" t="str">
        <f>ТабТП[[#This Row],[Код ВЛ]]&amp;TRIM(ТабТП[[#This Row],[Наименование ТП]])</f>
        <v>393-014-068ТП 78-20 Сосновка сельск.адм</v>
      </c>
      <c r="C1615" s="281" t="s">
        <v>1397</v>
      </c>
      <c r="D1615" s="196" t="s">
        <v>4292</v>
      </c>
      <c r="E1615" s="281" t="str">
        <f>INDEX(ТабЛЭП[],MATCH(ТабТП[Код ПС]&amp;TRIM(G1615),ТабЛЭП[Ключ],0),7)</f>
        <v>Y00057</v>
      </c>
      <c r="F1615" s="278" t="str">
        <f>INDEX(ТабЛЭП[],MATCH(ТабТП[Код ПС]&amp;TRIM(G1615),ТабЛЭП[Ключ],0),1)</f>
        <v>393-014-068</v>
      </c>
      <c r="G1615" s="303" t="s">
        <v>216</v>
      </c>
      <c r="H1615" s="57" t="str">
        <f>INDEX(ТабПС[],MATCH(I1615,Подстанции,0),1)</f>
        <v>393-014</v>
      </c>
      <c r="I1615" s="447" t="s">
        <v>156</v>
      </c>
      <c r="J1615" s="328"/>
      <c r="K1615" s="328"/>
      <c r="L1615" s="328"/>
      <c r="M1615" s="328"/>
      <c r="N1615" s="328"/>
      <c r="O1615" s="328"/>
      <c r="P1615" s="328"/>
      <c r="Q1615" s="328"/>
      <c r="R1615" s="328"/>
      <c r="S1615" s="328"/>
      <c r="T1615" s="328"/>
      <c r="U1615" s="328"/>
      <c r="V1615" s="328"/>
      <c r="W1615" s="328"/>
      <c r="X1615" s="328"/>
      <c r="Y1615" s="328"/>
      <c r="Z1615" s="328"/>
      <c r="AA1615" s="328"/>
      <c r="AB1615" s="328"/>
      <c r="AC1615" s="328"/>
      <c r="AD1615" s="328"/>
      <c r="AE1615" s="328"/>
      <c r="AF1615" s="328"/>
      <c r="AG1615" s="328"/>
      <c r="AH1615" s="322"/>
      <c r="AI1615" s="328"/>
      <c r="AJ1615" s="330" t="s">
        <v>140</v>
      </c>
      <c r="AK1615" s="328"/>
      <c r="AL1615" s="328"/>
      <c r="AM1615" s="210"/>
      <c r="AN1615" s="263"/>
      <c r="AO1615" s="263"/>
      <c r="AP1615" s="263"/>
      <c r="AQ1615" s="323"/>
      <c r="AR1615" s="323"/>
      <c r="AS1615" s="323"/>
      <c r="AT1615" s="323"/>
      <c r="AU1615" s="323"/>
      <c r="AV1615" s="323"/>
      <c r="AW1615" s="323"/>
      <c r="AX1615" s="323"/>
      <c r="AY1615" s="323"/>
      <c r="AZ1615" s="323"/>
    </row>
    <row r="1616" spans="1:52" s="61" customFormat="1" ht="15.75" hidden="1" customHeight="1" x14ac:dyDescent="0.25">
      <c r="A1616" s="281" t="str">
        <f>CONCATENATE(F1616,"-",C1616)</f>
        <v>393-014-068-01249</v>
      </c>
      <c r="B1616" s="261" t="str">
        <f>ТабТП[[#This Row],[Код ВЛ]]&amp;TRIM(ТабТП[[#This Row],[Наименование ТП]])</f>
        <v>393-014-068ТП 78-23 Февральское</v>
      </c>
      <c r="C1616" s="281" t="s">
        <v>2666</v>
      </c>
      <c r="D1616" s="196" t="s">
        <v>4293</v>
      </c>
      <c r="E1616" s="281" t="str">
        <f>INDEX(ТабЛЭП[],MATCH(ТабТП[Код ПС]&amp;TRIM(G1616),ТабЛЭП[Ключ],0),7)</f>
        <v>Y00057</v>
      </c>
      <c r="F1616" s="278" t="str">
        <f>INDEX(ТабЛЭП[],MATCH(ТабТП[Код ПС]&amp;TRIM(G1616),ТабЛЭП[Ключ],0),1)</f>
        <v>393-014-068</v>
      </c>
      <c r="G1616" s="303" t="s">
        <v>216</v>
      </c>
      <c r="H1616" s="57" t="str">
        <f>INDEX(ТабПС[],MATCH(I1616,Подстанции,0),1)</f>
        <v>393-014</v>
      </c>
      <c r="I1616" s="447" t="s">
        <v>156</v>
      </c>
      <c r="J1616" s="328"/>
      <c r="K1616" s="328"/>
      <c r="L1616" s="328"/>
      <c r="M1616" s="328"/>
      <c r="N1616" s="328"/>
      <c r="O1616" s="328"/>
      <c r="P1616" s="328"/>
      <c r="Q1616" s="328"/>
      <c r="R1616" s="328"/>
      <c r="S1616" s="328"/>
      <c r="T1616" s="328"/>
      <c r="U1616" s="328"/>
      <c r="V1616" s="328"/>
      <c r="W1616" s="328"/>
      <c r="X1616" s="328"/>
      <c r="Y1616" s="328"/>
      <c r="Z1616" s="328"/>
      <c r="AA1616" s="328"/>
      <c r="AB1616" s="328"/>
      <c r="AC1616" s="328"/>
      <c r="AD1616" s="328"/>
      <c r="AE1616" s="328"/>
      <c r="AF1616" s="328"/>
      <c r="AG1616" s="328"/>
      <c r="AH1616" s="322"/>
      <c r="AI1616" s="328"/>
      <c r="AJ1616" s="330" t="s">
        <v>140</v>
      </c>
      <c r="AK1616" s="328"/>
      <c r="AL1616" s="328"/>
      <c r="AM1616" s="210"/>
      <c r="AN1616" s="263"/>
      <c r="AO1616" s="263"/>
      <c r="AP1616" s="263"/>
      <c r="AQ1616" s="323"/>
      <c r="AR1616" s="323"/>
      <c r="AS1616" s="323"/>
      <c r="AT1616" s="323"/>
      <c r="AU1616" s="323"/>
      <c r="AV1616" s="323"/>
      <c r="AW1616" s="323"/>
      <c r="AX1616" s="323"/>
      <c r="AY1616" s="323"/>
      <c r="AZ1616" s="323"/>
    </row>
    <row r="1617" spans="1:52" s="61" customFormat="1" ht="15.75" hidden="1" customHeight="1" x14ac:dyDescent="0.25">
      <c r="A1617" s="281" t="str">
        <f>CONCATENATE(F1617,"-",C1617)</f>
        <v>393-014-068-01250</v>
      </c>
      <c r="B1617" s="261" t="str">
        <f>ТабТП[[#This Row],[Код ВЛ]]&amp;TRIM(ТабТП[[#This Row],[Наименование ТП]])</f>
        <v>393-014-068ТП 78-24 Февральское</v>
      </c>
      <c r="C1617" s="281" t="s">
        <v>1398</v>
      </c>
      <c r="D1617" s="196" t="s">
        <v>4294</v>
      </c>
      <c r="E1617" s="281" t="str">
        <f>INDEX(ТабЛЭП[],MATCH(ТабТП[Код ПС]&amp;TRIM(G1617),ТабЛЭП[Ключ],0),7)</f>
        <v>Y00057</v>
      </c>
      <c r="F1617" s="278" t="str">
        <f>INDEX(ТабЛЭП[],MATCH(ТабТП[Код ПС]&amp;TRIM(G1617),ТабЛЭП[Ключ],0),1)</f>
        <v>393-014-068</v>
      </c>
      <c r="G1617" s="303" t="s">
        <v>216</v>
      </c>
      <c r="H1617" s="57" t="str">
        <f>INDEX(ТабПС[],MATCH(I1617,Подстанции,0),1)</f>
        <v>393-014</v>
      </c>
      <c r="I1617" s="447" t="s">
        <v>156</v>
      </c>
      <c r="J1617" s="328"/>
      <c r="K1617" s="328"/>
      <c r="L1617" s="328"/>
      <c r="M1617" s="328"/>
      <c r="N1617" s="328"/>
      <c r="O1617" s="328"/>
      <c r="P1617" s="328"/>
      <c r="Q1617" s="328"/>
      <c r="R1617" s="328"/>
      <c r="S1617" s="328"/>
      <c r="T1617" s="328"/>
      <c r="U1617" s="328"/>
      <c r="V1617" s="328"/>
      <c r="W1617" s="328"/>
      <c r="X1617" s="328"/>
      <c r="Y1617" s="328"/>
      <c r="Z1617" s="328"/>
      <c r="AA1617" s="328"/>
      <c r="AB1617" s="328"/>
      <c r="AC1617" s="328"/>
      <c r="AD1617" s="328"/>
      <c r="AE1617" s="328"/>
      <c r="AF1617" s="328"/>
      <c r="AG1617" s="328"/>
      <c r="AH1617" s="322"/>
      <c r="AI1617" s="328"/>
      <c r="AJ1617" s="330" t="s">
        <v>140</v>
      </c>
      <c r="AK1617" s="328"/>
      <c r="AL1617" s="328"/>
      <c r="AM1617" s="210"/>
      <c r="AN1617" s="263"/>
      <c r="AO1617" s="263"/>
      <c r="AP1617" s="263"/>
      <c r="AQ1617" s="323"/>
      <c r="AR1617" s="323"/>
      <c r="AS1617" s="323"/>
      <c r="AT1617" s="323"/>
      <c r="AU1617" s="323"/>
      <c r="AV1617" s="323"/>
      <c r="AW1617" s="323"/>
      <c r="AX1617" s="323"/>
      <c r="AY1617" s="323"/>
      <c r="AZ1617" s="323"/>
    </row>
    <row r="1618" spans="1:52" s="61" customFormat="1" ht="15.75" hidden="1" customHeight="1" x14ac:dyDescent="0.25">
      <c r="A1618" s="281" t="str">
        <f>CONCATENATE(F1618,"-",C1618)</f>
        <v>393-014-068-01251</v>
      </c>
      <c r="B1618" s="261" t="str">
        <f>ТабТП[[#This Row],[Код ВЛ]]&amp;TRIM(ТабТП[[#This Row],[Наименование ТП]])</f>
        <v>393-014-068ТП 78-25 Сосновка Бобер Е.В.</v>
      </c>
      <c r="C1618" s="281" t="s">
        <v>2667</v>
      </c>
      <c r="D1618" s="196" t="s">
        <v>4295</v>
      </c>
      <c r="E1618" s="281" t="str">
        <f>INDEX(ТабЛЭП[],MATCH(ТабТП[Код ПС]&amp;TRIM(G1618),ТабЛЭП[Ключ],0),7)</f>
        <v>Y00057</v>
      </c>
      <c r="F1618" s="278" t="str">
        <f>INDEX(ТабЛЭП[],MATCH(ТабТП[Код ПС]&amp;TRIM(G1618),ТабЛЭП[Ключ],0),1)</f>
        <v>393-014-068</v>
      </c>
      <c r="G1618" s="303" t="s">
        <v>216</v>
      </c>
      <c r="H1618" s="57" t="str">
        <f>INDEX(ТабПС[],MATCH(I1618,Подстанции,0),1)</f>
        <v>393-014</v>
      </c>
      <c r="I1618" s="447" t="s">
        <v>156</v>
      </c>
      <c r="J1618" s="328"/>
      <c r="K1618" s="328"/>
      <c r="L1618" s="328"/>
      <c r="M1618" s="328"/>
      <c r="N1618" s="328"/>
      <c r="O1618" s="328"/>
      <c r="P1618" s="328"/>
      <c r="Q1618" s="328"/>
      <c r="R1618" s="328"/>
      <c r="S1618" s="328"/>
      <c r="T1618" s="328"/>
      <c r="U1618" s="328"/>
      <c r="V1618" s="328"/>
      <c r="W1618" s="328"/>
      <c r="X1618" s="328"/>
      <c r="Y1618" s="328"/>
      <c r="Z1618" s="328"/>
      <c r="AA1618" s="328"/>
      <c r="AB1618" s="328"/>
      <c r="AC1618" s="328"/>
      <c r="AD1618" s="328"/>
      <c r="AE1618" s="328"/>
      <c r="AF1618" s="328"/>
      <c r="AG1618" s="328"/>
      <c r="AH1618" s="322"/>
      <c r="AI1618" s="328"/>
      <c r="AJ1618" s="330" t="s">
        <v>140</v>
      </c>
      <c r="AK1618" s="328"/>
      <c r="AL1618" s="328"/>
      <c r="AM1618" s="210"/>
      <c r="AN1618" s="263"/>
      <c r="AO1618" s="263"/>
      <c r="AP1618" s="263"/>
      <c r="AQ1618" s="323"/>
      <c r="AR1618" s="323"/>
      <c r="AS1618" s="323"/>
      <c r="AT1618" s="323"/>
      <c r="AU1618" s="323"/>
      <c r="AV1618" s="323"/>
      <c r="AW1618" s="323"/>
      <c r="AX1618" s="323"/>
      <c r="AY1618" s="323"/>
      <c r="AZ1618" s="323"/>
    </row>
    <row r="1619" spans="1:52" s="61" customFormat="1" ht="15.75" hidden="1" customHeight="1" x14ac:dyDescent="0.25">
      <c r="A1619" s="281" t="str">
        <f>CONCATENATE(F1619,"-",C1619)</f>
        <v>393-014-068-01252</v>
      </c>
      <c r="B1619" s="261" t="str">
        <f>ТабТП[[#This Row],[Код ВЛ]]&amp;TRIM(ТабТП[[#This Row],[Наименование ТП]])</f>
        <v>393-014-068ТП 78-27 Сосновка ОООИдеал-Сервис</v>
      </c>
      <c r="C1619" s="281" t="s">
        <v>1399</v>
      </c>
      <c r="D1619" s="196" t="s">
        <v>4296</v>
      </c>
      <c r="E1619" s="281" t="str">
        <f>INDEX(ТабЛЭП[],MATCH(ТабТП[Код ПС]&amp;TRIM(G1619),ТабЛЭП[Ключ],0),7)</f>
        <v>Y00057</v>
      </c>
      <c r="F1619" s="278" t="str">
        <f>INDEX(ТабЛЭП[],MATCH(ТабТП[Код ПС]&amp;TRIM(G1619),ТабЛЭП[Ключ],0),1)</f>
        <v>393-014-068</v>
      </c>
      <c r="G1619" s="303" t="s">
        <v>216</v>
      </c>
      <c r="H1619" s="57" t="str">
        <f>INDEX(ТабПС[],MATCH(I1619,Подстанции,0),1)</f>
        <v>393-014</v>
      </c>
      <c r="I1619" s="447" t="s">
        <v>156</v>
      </c>
      <c r="J1619" s="328"/>
      <c r="K1619" s="328"/>
      <c r="L1619" s="328"/>
      <c r="M1619" s="328"/>
      <c r="N1619" s="328"/>
      <c r="O1619" s="328"/>
      <c r="P1619" s="328"/>
      <c r="Q1619" s="328"/>
      <c r="R1619" s="328"/>
      <c r="S1619" s="328"/>
      <c r="T1619" s="328"/>
      <c r="U1619" s="328"/>
      <c r="V1619" s="328"/>
      <c r="W1619" s="328"/>
      <c r="X1619" s="328"/>
      <c r="Y1619" s="328"/>
      <c r="Z1619" s="328"/>
      <c r="AA1619" s="328"/>
      <c r="AB1619" s="328"/>
      <c r="AC1619" s="328"/>
      <c r="AD1619" s="328"/>
      <c r="AE1619" s="328"/>
      <c r="AF1619" s="328"/>
      <c r="AG1619" s="328"/>
      <c r="AH1619" s="322"/>
      <c r="AI1619" s="328"/>
      <c r="AJ1619" s="330" t="s">
        <v>140</v>
      </c>
      <c r="AK1619" s="328"/>
      <c r="AL1619" s="328"/>
      <c r="AM1619" s="210"/>
      <c r="AN1619" s="263"/>
      <c r="AO1619" s="263"/>
      <c r="AP1619" s="263"/>
      <c r="AQ1619" s="323"/>
      <c r="AR1619" s="323"/>
      <c r="AS1619" s="323"/>
      <c r="AT1619" s="323"/>
      <c r="AU1619" s="323"/>
      <c r="AV1619" s="323"/>
      <c r="AW1619" s="323"/>
      <c r="AX1619" s="323"/>
      <c r="AY1619" s="323"/>
      <c r="AZ1619" s="323"/>
    </row>
    <row r="1620" spans="1:52" s="61" customFormat="1" ht="15.75" hidden="1" customHeight="1" x14ac:dyDescent="0.25">
      <c r="A1620" s="281" t="str">
        <f>CONCATENATE(F1620,"-",C1620)</f>
        <v>393-014-068-01253</v>
      </c>
      <c r="B1620" s="261" t="str">
        <f>ТабТП[[#This Row],[Код ВЛ]]&amp;TRIM(ТабТП[[#This Row],[Наименование ТП]])</f>
        <v>393-014-068ТП 81-01 Шолохово Кал.ж/д</v>
      </c>
      <c r="C1620" s="281" t="s">
        <v>2668</v>
      </c>
      <c r="D1620" s="196" t="s">
        <v>4297</v>
      </c>
      <c r="E1620" s="281" t="str">
        <f>INDEX(ТабЛЭП[],MATCH(ТабТП[Код ПС]&amp;TRIM(G1620),ТабЛЭП[Ключ],0),7)</f>
        <v>Y00057</v>
      </c>
      <c r="F1620" s="278" t="str">
        <f>INDEX(ТабЛЭП[],MATCH(ТабТП[Код ПС]&amp;TRIM(G1620),ТабЛЭП[Ключ],0),1)</f>
        <v>393-014-068</v>
      </c>
      <c r="G1620" s="303" t="s">
        <v>216</v>
      </c>
      <c r="H1620" s="57" t="str">
        <f>INDEX(ТабПС[],MATCH(I1620,Подстанции,0),1)</f>
        <v>393-014</v>
      </c>
      <c r="I1620" s="447" t="s">
        <v>156</v>
      </c>
      <c r="J1620" s="328"/>
      <c r="K1620" s="328"/>
      <c r="L1620" s="328"/>
      <c r="M1620" s="328"/>
      <c r="N1620" s="328"/>
      <c r="O1620" s="328"/>
      <c r="P1620" s="328"/>
      <c r="Q1620" s="328"/>
      <c r="R1620" s="328"/>
      <c r="S1620" s="328"/>
      <c r="T1620" s="328"/>
      <c r="U1620" s="328"/>
      <c r="V1620" s="328"/>
      <c r="W1620" s="328"/>
      <c r="X1620" s="328"/>
      <c r="Y1620" s="328"/>
      <c r="Z1620" s="328"/>
      <c r="AA1620" s="328"/>
      <c r="AB1620" s="328"/>
      <c r="AC1620" s="328"/>
      <c r="AD1620" s="328"/>
      <c r="AE1620" s="328"/>
      <c r="AF1620" s="328"/>
      <c r="AG1620" s="328"/>
      <c r="AH1620" s="322"/>
      <c r="AI1620" s="328"/>
      <c r="AJ1620" s="330" t="s">
        <v>140</v>
      </c>
      <c r="AK1620" s="328"/>
      <c r="AL1620" s="328"/>
      <c r="AM1620" s="210"/>
      <c r="AN1620" s="263"/>
      <c r="AO1620" s="263"/>
      <c r="AP1620" s="263"/>
      <c r="AQ1620" s="323"/>
      <c r="AR1620" s="323"/>
      <c r="AS1620" s="323"/>
      <c r="AT1620" s="323"/>
      <c r="AU1620" s="323"/>
      <c r="AV1620" s="323"/>
      <c r="AW1620" s="323"/>
      <c r="AX1620" s="323"/>
      <c r="AY1620" s="323"/>
      <c r="AZ1620" s="323"/>
    </row>
    <row r="1621" spans="1:52" s="61" customFormat="1" ht="15.75" hidden="1" customHeight="1" x14ac:dyDescent="0.25">
      <c r="A1621" s="281" t="str">
        <f>CONCATENATE(F1621,"-",C1621)</f>
        <v>393-014-068-01254</v>
      </c>
      <c r="B1621" s="261" t="str">
        <f>ТабТП[[#This Row],[Код ВЛ]]&amp;TRIM(ТабТП[[#This Row],[Наименование ТП]])</f>
        <v>393-014-068ТП 81-02 Шолохово</v>
      </c>
      <c r="C1621" s="281" t="s">
        <v>1400</v>
      </c>
      <c r="D1621" s="196" t="s">
        <v>4298</v>
      </c>
      <c r="E1621" s="281" t="str">
        <f>INDEX(ТабЛЭП[],MATCH(ТабТП[Код ПС]&amp;TRIM(G1621),ТабЛЭП[Ключ],0),7)</f>
        <v>Y00057</v>
      </c>
      <c r="F1621" s="278" t="str">
        <f>INDEX(ТабЛЭП[],MATCH(ТабТП[Код ПС]&amp;TRIM(G1621),ТабЛЭП[Ключ],0),1)</f>
        <v>393-014-068</v>
      </c>
      <c r="G1621" s="303" t="s">
        <v>216</v>
      </c>
      <c r="H1621" s="57" t="str">
        <f>INDEX(ТабПС[],MATCH(I1621,Подстанции,0),1)</f>
        <v>393-014</v>
      </c>
      <c r="I1621" s="447" t="s">
        <v>156</v>
      </c>
      <c r="J1621" s="328"/>
      <c r="K1621" s="328"/>
      <c r="L1621" s="328"/>
      <c r="M1621" s="328"/>
      <c r="N1621" s="328"/>
      <c r="O1621" s="328"/>
      <c r="P1621" s="328"/>
      <c r="Q1621" s="328"/>
      <c r="R1621" s="328"/>
      <c r="S1621" s="328"/>
      <c r="T1621" s="328"/>
      <c r="U1621" s="328"/>
      <c r="V1621" s="328"/>
      <c r="W1621" s="328"/>
      <c r="X1621" s="328"/>
      <c r="Y1621" s="328"/>
      <c r="Z1621" s="328"/>
      <c r="AA1621" s="328"/>
      <c r="AB1621" s="328"/>
      <c r="AC1621" s="328"/>
      <c r="AD1621" s="328"/>
      <c r="AE1621" s="328"/>
      <c r="AF1621" s="328"/>
      <c r="AG1621" s="328"/>
      <c r="AH1621" s="322"/>
      <c r="AI1621" s="328"/>
      <c r="AJ1621" s="330" t="s">
        <v>140</v>
      </c>
      <c r="AK1621" s="328"/>
      <c r="AL1621" s="328"/>
      <c r="AM1621" s="210"/>
      <c r="AN1621" s="263"/>
      <c r="AO1621" s="263"/>
      <c r="AP1621" s="263"/>
      <c r="AQ1621" s="323"/>
      <c r="AR1621" s="323"/>
      <c r="AS1621" s="323"/>
      <c r="AT1621" s="323"/>
      <c r="AU1621" s="323"/>
      <c r="AV1621" s="323"/>
      <c r="AW1621" s="323"/>
      <c r="AX1621" s="323"/>
      <c r="AY1621" s="323"/>
      <c r="AZ1621" s="323"/>
    </row>
    <row r="1622" spans="1:52" s="61" customFormat="1" ht="15.75" hidden="1" customHeight="1" x14ac:dyDescent="0.25">
      <c r="A1622" s="281" t="str">
        <f>CONCATENATE(F1622,"-",C1622)</f>
        <v>393-014-068-01255</v>
      </c>
      <c r="B1622" s="261" t="str">
        <f>ТабТП[[#This Row],[Код ВЛ]]&amp;TRIM(ТабТП[[#This Row],[Наименование ТП]])</f>
        <v>393-014-068ТП 81-03 Шолохово Кал. ж/д Мостопоезд</v>
      </c>
      <c r="C1622" s="281" t="s">
        <v>1401</v>
      </c>
      <c r="D1622" s="196" t="s">
        <v>4299</v>
      </c>
      <c r="E1622" s="281" t="str">
        <f>INDEX(ТабЛЭП[],MATCH(ТабТП[Код ПС]&amp;TRIM(G1622),ТабЛЭП[Ключ],0),7)</f>
        <v>Y00057</v>
      </c>
      <c r="F1622" s="278" t="str">
        <f>INDEX(ТабЛЭП[],MATCH(ТабТП[Код ПС]&amp;TRIM(G1622),ТабЛЭП[Ключ],0),1)</f>
        <v>393-014-068</v>
      </c>
      <c r="G1622" s="303" t="s">
        <v>216</v>
      </c>
      <c r="H1622" s="57" t="str">
        <f>INDEX(ТабПС[],MATCH(I1622,Подстанции,0),1)</f>
        <v>393-014</v>
      </c>
      <c r="I1622" s="447" t="s">
        <v>156</v>
      </c>
      <c r="J1622" s="328"/>
      <c r="K1622" s="328"/>
      <c r="L1622" s="328"/>
      <c r="M1622" s="328"/>
      <c r="N1622" s="328"/>
      <c r="O1622" s="328"/>
      <c r="P1622" s="328"/>
      <c r="Q1622" s="328"/>
      <c r="R1622" s="328"/>
      <c r="S1622" s="328"/>
      <c r="T1622" s="328"/>
      <c r="U1622" s="328"/>
      <c r="V1622" s="328"/>
      <c r="W1622" s="328"/>
      <c r="X1622" s="328"/>
      <c r="Y1622" s="328"/>
      <c r="Z1622" s="328"/>
      <c r="AA1622" s="328"/>
      <c r="AB1622" s="328"/>
      <c r="AC1622" s="328"/>
      <c r="AD1622" s="328"/>
      <c r="AE1622" s="328"/>
      <c r="AF1622" s="328"/>
      <c r="AG1622" s="328"/>
      <c r="AH1622" s="322"/>
      <c r="AI1622" s="328"/>
      <c r="AJ1622" s="330" t="s">
        <v>140</v>
      </c>
      <c r="AK1622" s="328"/>
      <c r="AL1622" s="328"/>
      <c r="AM1622" s="210"/>
      <c r="AN1622" s="263"/>
      <c r="AO1622" s="263"/>
      <c r="AP1622" s="263"/>
      <c r="AQ1622" s="323"/>
      <c r="AR1622" s="323"/>
      <c r="AS1622" s="323"/>
      <c r="AT1622" s="323"/>
      <c r="AU1622" s="323"/>
      <c r="AV1622" s="323"/>
      <c r="AW1622" s="323"/>
      <c r="AX1622" s="323"/>
      <c r="AY1622" s="323"/>
      <c r="AZ1622" s="323"/>
    </row>
    <row r="1623" spans="1:52" s="61" customFormat="1" ht="15.75" hidden="1" customHeight="1" x14ac:dyDescent="0.25">
      <c r="A1623" s="281" t="str">
        <f>CONCATENATE(F1623,"-",C1623)</f>
        <v>393-014-068-01256</v>
      </c>
      <c r="B1623" s="261" t="str">
        <f>ТабТП[[#This Row],[Код ВЛ]]&amp;TRIM(ТабТП[[#This Row],[Наименование ТП]])</f>
        <v>393-014-068ТП 81-04 Саранское</v>
      </c>
      <c r="C1623" s="281" t="s">
        <v>2669</v>
      </c>
      <c r="D1623" s="196" t="s">
        <v>4300</v>
      </c>
      <c r="E1623" s="281" t="str">
        <f>INDEX(ТабЛЭП[],MATCH(ТабТП[Код ПС]&amp;TRIM(G1623),ТабЛЭП[Ключ],0),7)</f>
        <v>Y00057</v>
      </c>
      <c r="F1623" s="278" t="str">
        <f>INDEX(ТабЛЭП[],MATCH(ТабТП[Код ПС]&amp;TRIM(G1623),ТабЛЭП[Ключ],0),1)</f>
        <v>393-014-068</v>
      </c>
      <c r="G1623" s="303" t="s">
        <v>216</v>
      </c>
      <c r="H1623" s="57" t="str">
        <f>INDEX(ТабПС[],MATCH(I1623,Подстанции,0),1)</f>
        <v>393-014</v>
      </c>
      <c r="I1623" s="447" t="s">
        <v>156</v>
      </c>
      <c r="J1623" s="328"/>
      <c r="K1623" s="328"/>
      <c r="L1623" s="328"/>
      <c r="M1623" s="328"/>
      <c r="N1623" s="328"/>
      <c r="O1623" s="328"/>
      <c r="P1623" s="328"/>
      <c r="Q1623" s="328"/>
      <c r="R1623" s="328"/>
      <c r="S1623" s="328"/>
      <c r="T1623" s="328"/>
      <c r="U1623" s="328"/>
      <c r="V1623" s="328"/>
      <c r="W1623" s="328"/>
      <c r="X1623" s="328"/>
      <c r="Y1623" s="328"/>
      <c r="Z1623" s="328"/>
      <c r="AA1623" s="328"/>
      <c r="AB1623" s="328"/>
      <c r="AC1623" s="328"/>
      <c r="AD1623" s="328"/>
      <c r="AE1623" s="328"/>
      <c r="AF1623" s="328"/>
      <c r="AG1623" s="328"/>
      <c r="AH1623" s="322"/>
      <c r="AI1623" s="328"/>
      <c r="AJ1623" s="330" t="s">
        <v>140</v>
      </c>
      <c r="AK1623" s="328"/>
      <c r="AL1623" s="328"/>
      <c r="AM1623" s="210"/>
      <c r="AN1623" s="263"/>
      <c r="AO1623" s="263"/>
      <c r="AP1623" s="263"/>
      <c r="AQ1623" s="323"/>
      <c r="AR1623" s="323"/>
      <c r="AS1623" s="323"/>
      <c r="AT1623" s="323"/>
      <c r="AU1623" s="323"/>
      <c r="AV1623" s="323"/>
      <c r="AW1623" s="323"/>
      <c r="AX1623" s="323"/>
      <c r="AY1623" s="323"/>
      <c r="AZ1623" s="323"/>
    </row>
    <row r="1624" spans="1:52" s="61" customFormat="1" ht="15.75" hidden="1" customHeight="1" x14ac:dyDescent="0.25">
      <c r="A1624" s="281" t="str">
        <f>CONCATENATE(F1624,"-",C1624)</f>
        <v>393-014-068-01257</v>
      </c>
      <c r="B1624" s="261" t="str">
        <f>ТабТП[[#This Row],[Код ВЛ]]&amp;TRIM(ТабТП[[#This Row],[Наименование ТП]])</f>
        <v>393-014-068ТП 81-05 Саранское</v>
      </c>
      <c r="C1624" s="281" t="s">
        <v>1402</v>
      </c>
      <c r="D1624" s="196" t="s">
        <v>4301</v>
      </c>
      <c r="E1624" s="281" t="str">
        <f>INDEX(ТабЛЭП[],MATCH(ТабТП[Код ПС]&amp;TRIM(G1624),ТабЛЭП[Ключ],0),7)</f>
        <v>Y00057</v>
      </c>
      <c r="F1624" s="278" t="str">
        <f>INDEX(ТабЛЭП[],MATCH(ТабТП[Код ПС]&amp;TRIM(G1624),ТабЛЭП[Ключ],0),1)</f>
        <v>393-014-068</v>
      </c>
      <c r="G1624" s="303" t="s">
        <v>216</v>
      </c>
      <c r="H1624" s="57" t="str">
        <f>INDEX(ТабПС[],MATCH(I1624,Подстанции,0),1)</f>
        <v>393-014</v>
      </c>
      <c r="I1624" s="447" t="s">
        <v>156</v>
      </c>
      <c r="J1624" s="328"/>
      <c r="K1624" s="328"/>
      <c r="L1624" s="328"/>
      <c r="M1624" s="328"/>
      <c r="N1624" s="328"/>
      <c r="O1624" s="328"/>
      <c r="P1624" s="328"/>
      <c r="Q1624" s="328"/>
      <c r="R1624" s="328"/>
      <c r="S1624" s="328"/>
      <c r="T1624" s="328"/>
      <c r="U1624" s="328"/>
      <c r="V1624" s="328"/>
      <c r="W1624" s="328"/>
      <c r="X1624" s="328"/>
      <c r="Y1624" s="328"/>
      <c r="Z1624" s="328"/>
      <c r="AA1624" s="328"/>
      <c r="AB1624" s="328"/>
      <c r="AC1624" s="328"/>
      <c r="AD1624" s="328"/>
      <c r="AE1624" s="328"/>
      <c r="AF1624" s="328"/>
      <c r="AG1624" s="328"/>
      <c r="AH1624" s="322"/>
      <c r="AI1624" s="328"/>
      <c r="AJ1624" s="330" t="s">
        <v>140</v>
      </c>
      <c r="AK1624" s="328"/>
      <c r="AL1624" s="328"/>
      <c r="AM1624" s="210"/>
      <c r="AN1624" s="263"/>
      <c r="AO1624" s="263"/>
      <c r="AP1624" s="263"/>
      <c r="AQ1624" s="323"/>
      <c r="AR1624" s="323"/>
      <c r="AS1624" s="323"/>
      <c r="AT1624" s="323"/>
      <c r="AU1624" s="323"/>
      <c r="AV1624" s="323"/>
      <c r="AW1624" s="323"/>
      <c r="AX1624" s="323"/>
      <c r="AY1624" s="323"/>
      <c r="AZ1624" s="323"/>
    </row>
    <row r="1625" spans="1:52" s="61" customFormat="1" ht="15.75" hidden="1" customHeight="1" x14ac:dyDescent="0.25">
      <c r="A1625" s="281" t="str">
        <f>CONCATENATE(F1625,"-",C1625)</f>
        <v>393-014-068-01258</v>
      </c>
      <c r="B1625" s="261" t="str">
        <f>ТабТП[[#This Row],[Код ВЛ]]&amp;TRIM(ТабТП[[#This Row],[Наименование ТП]])</f>
        <v>393-014-068ТП 81-06 Т-1 Саранское</v>
      </c>
      <c r="C1625" s="281" t="s">
        <v>1403</v>
      </c>
      <c r="D1625" s="196" t="s">
        <v>4302</v>
      </c>
      <c r="E1625" s="281" t="str">
        <f>INDEX(ТабЛЭП[],MATCH(ТабТП[Код ПС]&amp;TRIM(G1625),ТабЛЭП[Ключ],0),7)</f>
        <v>Y00057</v>
      </c>
      <c r="F1625" s="278" t="str">
        <f>INDEX(ТабЛЭП[],MATCH(ТабТП[Код ПС]&amp;TRIM(G1625),ТабЛЭП[Ключ],0),1)</f>
        <v>393-014-068</v>
      </c>
      <c r="G1625" s="303" t="s">
        <v>216</v>
      </c>
      <c r="H1625" s="57" t="str">
        <f>INDEX(ТабПС[],MATCH(I1625,Подстанции,0),1)</f>
        <v>393-014</v>
      </c>
      <c r="I1625" s="447" t="s">
        <v>156</v>
      </c>
      <c r="J1625" s="328"/>
      <c r="K1625" s="328"/>
      <c r="L1625" s="328"/>
      <c r="M1625" s="328"/>
      <c r="N1625" s="328"/>
      <c r="O1625" s="328"/>
      <c r="P1625" s="328"/>
      <c r="Q1625" s="328"/>
      <c r="R1625" s="328"/>
      <c r="S1625" s="328"/>
      <c r="T1625" s="328"/>
      <c r="U1625" s="328"/>
      <c r="V1625" s="328"/>
      <c r="W1625" s="328"/>
      <c r="X1625" s="328"/>
      <c r="Y1625" s="328"/>
      <c r="Z1625" s="328"/>
      <c r="AA1625" s="328"/>
      <c r="AB1625" s="328"/>
      <c r="AC1625" s="328"/>
      <c r="AD1625" s="328"/>
      <c r="AE1625" s="328"/>
      <c r="AF1625" s="328"/>
      <c r="AG1625" s="328"/>
      <c r="AH1625" s="322"/>
      <c r="AI1625" s="328"/>
      <c r="AJ1625" s="330" t="s">
        <v>140</v>
      </c>
      <c r="AK1625" s="328"/>
      <c r="AL1625" s="328"/>
      <c r="AM1625" s="210"/>
      <c r="AN1625" s="263"/>
      <c r="AO1625" s="263"/>
      <c r="AP1625" s="263"/>
      <c r="AQ1625" s="323"/>
      <c r="AR1625" s="323"/>
      <c r="AS1625" s="323"/>
      <c r="AT1625" s="323"/>
      <c r="AU1625" s="323"/>
      <c r="AV1625" s="323"/>
      <c r="AW1625" s="323"/>
      <c r="AX1625" s="323"/>
      <c r="AY1625" s="323"/>
      <c r="AZ1625" s="323"/>
    </row>
    <row r="1626" spans="1:52" s="61" customFormat="1" ht="15.75" hidden="1" customHeight="1" x14ac:dyDescent="0.25">
      <c r="A1626" s="281" t="str">
        <f>CONCATENATE(F1626,"-",C1626)</f>
        <v>393-014-068-01259</v>
      </c>
      <c r="B1626" s="261" t="str">
        <f>ТабТП[[#This Row],[Код ВЛ]]&amp;TRIM(ТабТП[[#This Row],[Наименование ТП]])</f>
        <v>393-014-068ТП 81-06 Т-2 Саранское</v>
      </c>
      <c r="C1626" s="281" t="s">
        <v>1404</v>
      </c>
      <c r="D1626" s="196" t="s">
        <v>4303</v>
      </c>
      <c r="E1626" s="281" t="str">
        <f>INDEX(ТабЛЭП[],MATCH(ТабТП[Код ПС]&amp;TRIM(G1626),ТабЛЭП[Ключ],0),7)</f>
        <v>Y00057</v>
      </c>
      <c r="F1626" s="278" t="str">
        <f>INDEX(ТабЛЭП[],MATCH(ТабТП[Код ПС]&amp;TRIM(G1626),ТабЛЭП[Ключ],0),1)</f>
        <v>393-014-068</v>
      </c>
      <c r="G1626" s="303" t="s">
        <v>216</v>
      </c>
      <c r="H1626" s="57" t="str">
        <f>INDEX(ТабПС[],MATCH(I1626,Подстанции,0),1)</f>
        <v>393-014</v>
      </c>
      <c r="I1626" s="447" t="s">
        <v>156</v>
      </c>
      <c r="J1626" s="328"/>
      <c r="K1626" s="328"/>
      <c r="L1626" s="328"/>
      <c r="M1626" s="328"/>
      <c r="N1626" s="328"/>
      <c r="O1626" s="328"/>
      <c r="P1626" s="328"/>
      <c r="Q1626" s="328"/>
      <c r="R1626" s="328"/>
      <c r="S1626" s="328"/>
      <c r="T1626" s="328"/>
      <c r="U1626" s="328"/>
      <c r="V1626" s="328"/>
      <c r="W1626" s="328"/>
      <c r="X1626" s="328"/>
      <c r="Y1626" s="328"/>
      <c r="Z1626" s="328"/>
      <c r="AA1626" s="328"/>
      <c r="AB1626" s="328"/>
      <c r="AC1626" s="328"/>
      <c r="AD1626" s="328"/>
      <c r="AE1626" s="328"/>
      <c r="AF1626" s="328"/>
      <c r="AG1626" s="328"/>
      <c r="AH1626" s="322"/>
      <c r="AI1626" s="328"/>
      <c r="AJ1626" s="330" t="s">
        <v>140</v>
      </c>
      <c r="AK1626" s="328"/>
      <c r="AL1626" s="328"/>
      <c r="AM1626" s="210"/>
      <c r="AN1626" s="263"/>
      <c r="AO1626" s="263"/>
      <c r="AP1626" s="263"/>
      <c r="AQ1626" s="323"/>
      <c r="AR1626" s="323"/>
      <c r="AS1626" s="323"/>
      <c r="AT1626" s="323"/>
      <c r="AU1626" s="323"/>
      <c r="AV1626" s="323"/>
      <c r="AW1626" s="323"/>
      <c r="AX1626" s="323"/>
      <c r="AY1626" s="323"/>
      <c r="AZ1626" s="323"/>
    </row>
    <row r="1627" spans="1:52" s="61" customFormat="1" ht="15.75" hidden="1" customHeight="1" x14ac:dyDescent="0.25">
      <c r="A1627" s="281" t="str">
        <f>CONCATENATE(F1627,"-",C1627)</f>
        <v>393-014-068-01260</v>
      </c>
      <c r="B1627" s="261" t="str">
        <f>ТабТП[[#This Row],[Код ВЛ]]&amp;TRIM(ТабТП[[#This Row],[Наименование ТП]])</f>
        <v>393-014-068ТП 81-07 Бондаровский В.А.</v>
      </c>
      <c r="C1627" s="281" t="s">
        <v>1405</v>
      </c>
      <c r="D1627" s="196" t="s">
        <v>4304</v>
      </c>
      <c r="E1627" s="281" t="str">
        <f>INDEX(ТабЛЭП[],MATCH(ТабТП[Код ПС]&amp;TRIM(G1627),ТабЛЭП[Ключ],0),7)</f>
        <v>Y00057</v>
      </c>
      <c r="F1627" s="278" t="str">
        <f>INDEX(ТабЛЭП[],MATCH(ТабТП[Код ПС]&amp;TRIM(G1627),ТабЛЭП[Ключ],0),1)</f>
        <v>393-014-068</v>
      </c>
      <c r="G1627" s="303" t="s">
        <v>216</v>
      </c>
      <c r="H1627" s="57" t="str">
        <f>INDEX(ТабПС[],MATCH(I1627,Подстанции,0),1)</f>
        <v>393-014</v>
      </c>
      <c r="I1627" s="447" t="s">
        <v>156</v>
      </c>
      <c r="J1627" s="328"/>
      <c r="K1627" s="328"/>
      <c r="L1627" s="328"/>
      <c r="M1627" s="328"/>
      <c r="N1627" s="328"/>
      <c r="O1627" s="328"/>
      <c r="P1627" s="328"/>
      <c r="Q1627" s="328"/>
      <c r="R1627" s="328"/>
      <c r="S1627" s="328"/>
      <c r="T1627" s="328"/>
      <c r="U1627" s="328"/>
      <c r="V1627" s="328"/>
      <c r="W1627" s="328"/>
      <c r="X1627" s="328"/>
      <c r="Y1627" s="328"/>
      <c r="Z1627" s="328"/>
      <c r="AA1627" s="328"/>
      <c r="AB1627" s="328"/>
      <c r="AC1627" s="328"/>
      <c r="AD1627" s="328"/>
      <c r="AE1627" s="328"/>
      <c r="AF1627" s="328"/>
      <c r="AG1627" s="328"/>
      <c r="AH1627" s="322"/>
      <c r="AI1627" s="328"/>
      <c r="AJ1627" s="330" t="s">
        <v>140</v>
      </c>
      <c r="AK1627" s="328"/>
      <c r="AL1627" s="328"/>
      <c r="AM1627" s="210"/>
      <c r="AN1627" s="263"/>
      <c r="AO1627" s="263"/>
      <c r="AP1627" s="263"/>
      <c r="AQ1627" s="323"/>
      <c r="AR1627" s="323"/>
      <c r="AS1627" s="323"/>
      <c r="AT1627" s="323"/>
      <c r="AU1627" s="323"/>
      <c r="AV1627" s="323"/>
      <c r="AW1627" s="323"/>
      <c r="AX1627" s="323"/>
      <c r="AY1627" s="323"/>
      <c r="AZ1627" s="323"/>
    </row>
    <row r="1628" spans="1:52" s="61" customFormat="1" ht="15.75" hidden="1" customHeight="1" x14ac:dyDescent="0.25">
      <c r="A1628" s="281" t="str">
        <f>CONCATENATE(F1628,"-",C1628)</f>
        <v>393-014-068-01261</v>
      </c>
      <c r="B1628" s="261" t="str">
        <f>ТабТП[[#This Row],[Код ВЛ]]&amp;TRIM(ТабТП[[#This Row],[Наименование ТП]])</f>
        <v>393-014-068ТП В-27 Саранское</v>
      </c>
      <c r="C1628" s="281" t="s">
        <v>1406</v>
      </c>
      <c r="D1628" s="196" t="s">
        <v>4305</v>
      </c>
      <c r="E1628" s="281" t="str">
        <f>INDEX(ТабЛЭП[],MATCH(ТабТП[Код ПС]&amp;TRIM(G1628),ТабЛЭП[Ключ],0),7)</f>
        <v>Y00057</v>
      </c>
      <c r="F1628" s="278" t="str">
        <f>INDEX(ТабЛЭП[],MATCH(ТабТП[Код ПС]&amp;TRIM(G1628),ТабЛЭП[Ключ],0),1)</f>
        <v>393-014-068</v>
      </c>
      <c r="G1628" s="303" t="s">
        <v>216</v>
      </c>
      <c r="H1628" s="57" t="str">
        <f>INDEX(ТабПС[],MATCH(I1628,Подстанции,0),1)</f>
        <v>393-014</v>
      </c>
      <c r="I1628" s="447" t="s">
        <v>156</v>
      </c>
      <c r="J1628" s="328"/>
      <c r="K1628" s="328"/>
      <c r="L1628" s="328"/>
      <c r="M1628" s="328"/>
      <c r="N1628" s="328"/>
      <c r="O1628" s="328"/>
      <c r="P1628" s="328"/>
      <c r="Q1628" s="328"/>
      <c r="R1628" s="328"/>
      <c r="S1628" s="328"/>
      <c r="T1628" s="328"/>
      <c r="U1628" s="328"/>
      <c r="V1628" s="328"/>
      <c r="W1628" s="328"/>
      <c r="X1628" s="328"/>
      <c r="Y1628" s="328"/>
      <c r="Z1628" s="328"/>
      <c r="AA1628" s="328"/>
      <c r="AB1628" s="328"/>
      <c r="AC1628" s="328"/>
      <c r="AD1628" s="328"/>
      <c r="AE1628" s="328"/>
      <c r="AF1628" s="328"/>
      <c r="AG1628" s="328"/>
      <c r="AH1628" s="322"/>
      <c r="AI1628" s="328"/>
      <c r="AJ1628" s="330" t="s">
        <v>140</v>
      </c>
      <c r="AK1628" s="328"/>
      <c r="AL1628" s="328"/>
      <c r="AM1628" s="210"/>
      <c r="AN1628" s="263"/>
      <c r="AO1628" s="263"/>
      <c r="AP1628" s="263"/>
      <c r="AQ1628" s="323"/>
      <c r="AR1628" s="323"/>
      <c r="AS1628" s="323"/>
      <c r="AT1628" s="323"/>
      <c r="AU1628" s="323"/>
      <c r="AV1628" s="323"/>
      <c r="AW1628" s="323"/>
      <c r="AX1628" s="323"/>
      <c r="AY1628" s="323"/>
      <c r="AZ1628" s="323"/>
    </row>
    <row r="1629" spans="1:52" s="61" customFormat="1" ht="15.75" hidden="1" customHeight="1" x14ac:dyDescent="0.25">
      <c r="A1629" s="281" t="str">
        <f>CONCATENATE(F1629,"-",C1629)</f>
        <v>393-014-068-01262</v>
      </c>
      <c r="B1629" s="261" t="str">
        <f>ТабТП[[#This Row],[Код ВЛ]]&amp;TRIM(ТабТП[[#This Row],[Наименование ТП]])</f>
        <v>393-014-068ТП 83-01 п. Дальний</v>
      </c>
      <c r="C1629" s="281" t="s">
        <v>1407</v>
      </c>
      <c r="D1629" s="196" t="s">
        <v>4306</v>
      </c>
      <c r="E1629" s="281" t="str">
        <f>INDEX(ТабЛЭП[],MATCH(ТабТП[Код ПС]&amp;TRIM(G1629),ТабЛЭП[Ключ],0),7)</f>
        <v>Y00057</v>
      </c>
      <c r="F1629" s="278" t="str">
        <f>INDEX(ТабЛЭП[],MATCH(ТабТП[Код ПС]&amp;TRIM(G1629),ТабЛЭП[Ключ],0),1)</f>
        <v>393-014-068</v>
      </c>
      <c r="G1629" s="303" t="s">
        <v>216</v>
      </c>
      <c r="H1629" s="57" t="str">
        <f>INDEX(ТабПС[],MATCH(I1629,Подстанции,0),1)</f>
        <v>393-014</v>
      </c>
      <c r="I1629" s="447" t="s">
        <v>156</v>
      </c>
      <c r="J1629" s="328"/>
      <c r="K1629" s="328"/>
      <c r="L1629" s="328"/>
      <c r="M1629" s="328"/>
      <c r="N1629" s="328"/>
      <c r="O1629" s="328"/>
      <c r="P1629" s="328"/>
      <c r="Q1629" s="328"/>
      <c r="R1629" s="328"/>
      <c r="S1629" s="328"/>
      <c r="T1629" s="328"/>
      <c r="U1629" s="328"/>
      <c r="V1629" s="328"/>
      <c r="W1629" s="328"/>
      <c r="X1629" s="328"/>
      <c r="Y1629" s="328"/>
      <c r="Z1629" s="328"/>
      <c r="AA1629" s="328"/>
      <c r="AB1629" s="328"/>
      <c r="AC1629" s="328"/>
      <c r="AD1629" s="328"/>
      <c r="AE1629" s="328"/>
      <c r="AF1629" s="328"/>
      <c r="AG1629" s="328"/>
      <c r="AH1629" s="322"/>
      <c r="AI1629" s="328"/>
      <c r="AJ1629" s="330" t="s">
        <v>140</v>
      </c>
      <c r="AK1629" s="328"/>
      <c r="AL1629" s="328"/>
      <c r="AM1629" s="210"/>
      <c r="AN1629" s="263"/>
      <c r="AO1629" s="263"/>
      <c r="AP1629" s="263"/>
      <c r="AQ1629" s="323"/>
      <c r="AR1629" s="323"/>
      <c r="AS1629" s="323"/>
      <c r="AT1629" s="323"/>
      <c r="AU1629" s="323"/>
      <c r="AV1629" s="323"/>
      <c r="AW1629" s="323"/>
      <c r="AX1629" s="323"/>
      <c r="AY1629" s="323"/>
      <c r="AZ1629" s="323"/>
    </row>
    <row r="1630" spans="1:52" s="61" customFormat="1" ht="15.75" hidden="1" customHeight="1" x14ac:dyDescent="0.25">
      <c r="A1630" s="281" t="str">
        <f>CONCATENATE(F1630,"-",C1630)</f>
        <v>393-014-068-01263</v>
      </c>
      <c r="B1630" s="261" t="str">
        <f>ТабТП[[#This Row],[Код ВЛ]]&amp;TRIM(ТабТП[[#This Row],[Наименование ТП]])</f>
        <v>393-014-068ТП 83-02 Междулесье</v>
      </c>
      <c r="C1630" s="281" t="s">
        <v>2492</v>
      </c>
      <c r="D1630" s="196" t="s">
        <v>4307</v>
      </c>
      <c r="E1630" s="281" t="str">
        <f>INDEX(ТабЛЭП[],MATCH(ТабТП[Код ПС]&amp;TRIM(G1630),ТабЛЭП[Ключ],0),7)</f>
        <v>Y00057</v>
      </c>
      <c r="F1630" s="278" t="str">
        <f>INDEX(ТабЛЭП[],MATCH(ТабТП[Код ПС]&amp;TRIM(G1630),ТабЛЭП[Ключ],0),1)</f>
        <v>393-014-068</v>
      </c>
      <c r="G1630" s="303" t="s">
        <v>216</v>
      </c>
      <c r="H1630" s="57" t="str">
        <f>INDEX(ТабПС[],MATCH(I1630,Подстанции,0),1)</f>
        <v>393-014</v>
      </c>
      <c r="I1630" s="447" t="s">
        <v>156</v>
      </c>
      <c r="J1630" s="328"/>
      <c r="K1630" s="328"/>
      <c r="L1630" s="328"/>
      <c r="M1630" s="328"/>
      <c r="N1630" s="328"/>
      <c r="O1630" s="328"/>
      <c r="P1630" s="328"/>
      <c r="Q1630" s="328"/>
      <c r="R1630" s="328"/>
      <c r="S1630" s="328"/>
      <c r="T1630" s="328"/>
      <c r="U1630" s="328"/>
      <c r="V1630" s="328"/>
      <c r="W1630" s="328"/>
      <c r="X1630" s="328"/>
      <c r="Y1630" s="328"/>
      <c r="Z1630" s="328"/>
      <c r="AA1630" s="328"/>
      <c r="AB1630" s="328"/>
      <c r="AC1630" s="328"/>
      <c r="AD1630" s="328"/>
      <c r="AE1630" s="328"/>
      <c r="AF1630" s="328"/>
      <c r="AG1630" s="328"/>
      <c r="AH1630" s="322"/>
      <c r="AI1630" s="328"/>
      <c r="AJ1630" s="330" t="s">
        <v>140</v>
      </c>
      <c r="AK1630" s="328"/>
      <c r="AL1630" s="328"/>
      <c r="AM1630" s="210"/>
      <c r="AN1630" s="263"/>
      <c r="AO1630" s="263"/>
      <c r="AP1630" s="263"/>
      <c r="AQ1630" s="323"/>
      <c r="AR1630" s="323"/>
      <c r="AS1630" s="323"/>
      <c r="AT1630" s="323"/>
      <c r="AU1630" s="323"/>
      <c r="AV1630" s="323"/>
      <c r="AW1630" s="323"/>
      <c r="AX1630" s="323"/>
      <c r="AY1630" s="323"/>
      <c r="AZ1630" s="323"/>
    </row>
    <row r="1631" spans="1:52" s="61" customFormat="1" ht="15.75" hidden="1" customHeight="1" x14ac:dyDescent="0.25">
      <c r="A1631" s="281" t="str">
        <f>CONCATENATE(F1631,"-",C1631)</f>
        <v>393-014-068-01264</v>
      </c>
      <c r="B1631" s="261" t="str">
        <f>ТабТП[[#This Row],[Код ВЛ]]&amp;TRIM(ТабТП[[#This Row],[Наименование ТП]])</f>
        <v>393-014-068ТП 83-03 Н.Деревня</v>
      </c>
      <c r="C1631" s="281" t="s">
        <v>1408</v>
      </c>
      <c r="D1631" s="196" t="s">
        <v>4308</v>
      </c>
      <c r="E1631" s="281" t="str">
        <f>INDEX(ТабЛЭП[],MATCH(ТабТП[Код ПС]&amp;TRIM(G1631),ТабЛЭП[Ключ],0),7)</f>
        <v>Y00057</v>
      </c>
      <c r="F1631" s="278" t="str">
        <f>INDEX(ТабЛЭП[],MATCH(ТабТП[Код ПС]&amp;TRIM(G1631),ТабЛЭП[Ключ],0),1)</f>
        <v>393-014-068</v>
      </c>
      <c r="G1631" s="303" t="s">
        <v>216</v>
      </c>
      <c r="H1631" s="57" t="str">
        <f>INDEX(ТабПС[],MATCH(I1631,Подстанции,0),1)</f>
        <v>393-014</v>
      </c>
      <c r="I1631" s="447" t="s">
        <v>156</v>
      </c>
      <c r="J1631" s="328"/>
      <c r="K1631" s="328"/>
      <c r="L1631" s="328"/>
      <c r="M1631" s="328"/>
      <c r="N1631" s="328"/>
      <c r="O1631" s="328"/>
      <c r="P1631" s="328"/>
      <c r="Q1631" s="328"/>
      <c r="R1631" s="328"/>
      <c r="S1631" s="328"/>
      <c r="T1631" s="328"/>
      <c r="U1631" s="328"/>
      <c r="V1631" s="328"/>
      <c r="W1631" s="328"/>
      <c r="X1631" s="328"/>
      <c r="Y1631" s="328"/>
      <c r="Z1631" s="328"/>
      <c r="AA1631" s="328"/>
      <c r="AB1631" s="328"/>
      <c r="AC1631" s="328"/>
      <c r="AD1631" s="328"/>
      <c r="AE1631" s="328"/>
      <c r="AF1631" s="328"/>
      <c r="AG1631" s="328"/>
      <c r="AH1631" s="322"/>
      <c r="AI1631" s="328"/>
      <c r="AJ1631" s="330" t="s">
        <v>140</v>
      </c>
      <c r="AK1631" s="328"/>
      <c r="AL1631" s="328"/>
      <c r="AM1631" s="210"/>
      <c r="AN1631" s="263"/>
      <c r="AO1631" s="263"/>
      <c r="AP1631" s="263"/>
      <c r="AQ1631" s="323"/>
      <c r="AR1631" s="323"/>
      <c r="AS1631" s="323"/>
      <c r="AT1631" s="323"/>
      <c r="AU1631" s="323"/>
      <c r="AV1631" s="323"/>
      <c r="AW1631" s="323"/>
      <c r="AX1631" s="323"/>
      <c r="AY1631" s="323"/>
      <c r="AZ1631" s="323"/>
    </row>
    <row r="1632" spans="1:52" s="61" customFormat="1" ht="15.75" hidden="1" customHeight="1" x14ac:dyDescent="0.25">
      <c r="A1632" s="281" t="str">
        <f>CONCATENATE(F1632,"-",C1632)</f>
        <v>393-014-068-01265</v>
      </c>
      <c r="B1632" s="261" t="str">
        <f>ТабТП[[#This Row],[Код ВЛ]]&amp;TRIM(ТабТП[[#This Row],[Наименование ТП]])</f>
        <v>393-014-068ТП 83-04 Кр.бор</v>
      </c>
      <c r="C1632" s="281" t="s">
        <v>1409</v>
      </c>
      <c r="D1632" s="196" t="s">
        <v>4309</v>
      </c>
      <c r="E1632" s="281" t="str">
        <f>INDEX(ТабЛЭП[],MATCH(ТабТП[Код ПС]&amp;TRIM(G1632),ТабЛЭП[Ключ],0),7)</f>
        <v>Y00057</v>
      </c>
      <c r="F1632" s="278" t="str">
        <f>INDEX(ТабЛЭП[],MATCH(ТабТП[Код ПС]&amp;TRIM(G1632),ТабЛЭП[Ключ],0),1)</f>
        <v>393-014-068</v>
      </c>
      <c r="G1632" s="303" t="s">
        <v>216</v>
      </c>
      <c r="H1632" s="57" t="str">
        <f>INDEX(ТабПС[],MATCH(I1632,Подстанции,0),1)</f>
        <v>393-014</v>
      </c>
      <c r="I1632" s="447" t="s">
        <v>156</v>
      </c>
      <c r="J1632" s="328"/>
      <c r="K1632" s="328"/>
      <c r="L1632" s="328"/>
      <c r="M1632" s="328"/>
      <c r="N1632" s="328"/>
      <c r="O1632" s="328"/>
      <c r="P1632" s="328"/>
      <c r="Q1632" s="328"/>
      <c r="R1632" s="328"/>
      <c r="S1632" s="328"/>
      <c r="T1632" s="328"/>
      <c r="U1632" s="328"/>
      <c r="V1632" s="328"/>
      <c r="W1632" s="328"/>
      <c r="X1632" s="328"/>
      <c r="Y1632" s="328"/>
      <c r="Z1632" s="328"/>
      <c r="AA1632" s="328"/>
      <c r="AB1632" s="328"/>
      <c r="AC1632" s="328"/>
      <c r="AD1632" s="328"/>
      <c r="AE1632" s="328"/>
      <c r="AF1632" s="328"/>
      <c r="AG1632" s="328"/>
      <c r="AH1632" s="322"/>
      <c r="AI1632" s="328"/>
      <c r="AJ1632" s="330" t="s">
        <v>140</v>
      </c>
      <c r="AK1632" s="328"/>
      <c r="AL1632" s="328"/>
      <c r="AM1632" s="210"/>
      <c r="AN1632" s="263"/>
      <c r="AO1632" s="263"/>
      <c r="AP1632" s="263"/>
      <c r="AQ1632" s="323"/>
      <c r="AR1632" s="323"/>
      <c r="AS1632" s="323"/>
      <c r="AT1632" s="323"/>
      <c r="AU1632" s="323"/>
      <c r="AV1632" s="323"/>
      <c r="AW1632" s="323"/>
      <c r="AX1632" s="323"/>
      <c r="AY1632" s="323"/>
      <c r="AZ1632" s="323"/>
    </row>
    <row r="1633" spans="1:52" s="61" customFormat="1" ht="15.75" hidden="1" customHeight="1" x14ac:dyDescent="0.25">
      <c r="A1633" s="281" t="str">
        <f>CONCATENATE(F1633,"-",C1633)</f>
        <v>393-014-068-01266</v>
      </c>
      <c r="B1633" s="261" t="str">
        <f>ТабТП[[#This Row],[Код ВЛ]]&amp;TRIM(ТабТП[[#This Row],[Наименование ТП]])</f>
        <v>393-014-068ТП 83-05 Григорьевка</v>
      </c>
      <c r="C1633" s="281" t="s">
        <v>1410</v>
      </c>
      <c r="D1633" s="196" t="s">
        <v>4310</v>
      </c>
      <c r="E1633" s="281" t="str">
        <f>INDEX(ТабЛЭП[],MATCH(ТабТП[Код ПС]&amp;TRIM(G1633),ТабЛЭП[Ключ],0),7)</f>
        <v>Y00057</v>
      </c>
      <c r="F1633" s="278" t="str">
        <f>INDEX(ТабЛЭП[],MATCH(ТабТП[Код ПС]&amp;TRIM(G1633),ТабЛЭП[Ключ],0),1)</f>
        <v>393-014-068</v>
      </c>
      <c r="G1633" s="303" t="s">
        <v>216</v>
      </c>
      <c r="H1633" s="57" t="str">
        <f>INDEX(ТабПС[],MATCH(I1633,Подстанции,0),1)</f>
        <v>393-014</v>
      </c>
      <c r="I1633" s="447" t="s">
        <v>156</v>
      </c>
      <c r="J1633" s="328"/>
      <c r="K1633" s="328"/>
      <c r="L1633" s="328"/>
      <c r="M1633" s="328"/>
      <c r="N1633" s="328"/>
      <c r="O1633" s="328"/>
      <c r="P1633" s="328"/>
      <c r="Q1633" s="328"/>
      <c r="R1633" s="328"/>
      <c r="S1633" s="328"/>
      <c r="T1633" s="328"/>
      <c r="U1633" s="328"/>
      <c r="V1633" s="328"/>
      <c r="W1633" s="328"/>
      <c r="X1633" s="328"/>
      <c r="Y1633" s="328"/>
      <c r="Z1633" s="328"/>
      <c r="AA1633" s="328"/>
      <c r="AB1633" s="328"/>
      <c r="AC1633" s="328"/>
      <c r="AD1633" s="328"/>
      <c r="AE1633" s="328"/>
      <c r="AF1633" s="328"/>
      <c r="AG1633" s="328"/>
      <c r="AH1633" s="322"/>
      <c r="AI1633" s="328"/>
      <c r="AJ1633" s="330" t="s">
        <v>140</v>
      </c>
      <c r="AK1633" s="328"/>
      <c r="AL1633" s="328"/>
      <c r="AM1633" s="210"/>
      <c r="AN1633" s="263"/>
      <c r="AO1633" s="263"/>
      <c r="AP1633" s="263"/>
      <c r="AQ1633" s="323"/>
      <c r="AR1633" s="323"/>
      <c r="AS1633" s="323"/>
      <c r="AT1633" s="323"/>
      <c r="AU1633" s="323"/>
      <c r="AV1633" s="323"/>
      <c r="AW1633" s="323"/>
      <c r="AX1633" s="323"/>
      <c r="AY1633" s="323"/>
      <c r="AZ1633" s="323"/>
    </row>
    <row r="1634" spans="1:52" s="61" customFormat="1" ht="15.75" hidden="1" customHeight="1" x14ac:dyDescent="0.25">
      <c r="A1634" s="281" t="str">
        <f>CONCATENATE(F1634,"-",C1634)</f>
        <v>393-014-068-01267</v>
      </c>
      <c r="B1634" s="261" t="str">
        <f>ТабТП[[#This Row],[Код ВЛ]]&amp;TRIM(ТабТП[[#This Row],[Наименование ТП]])</f>
        <v>393-014-068ТП 83-06 Изобильное</v>
      </c>
      <c r="C1634" s="281" t="s">
        <v>1411</v>
      </c>
      <c r="D1634" s="196" t="s">
        <v>4311</v>
      </c>
      <c r="E1634" s="281" t="str">
        <f>INDEX(ТабЛЭП[],MATCH(ТабТП[Код ПС]&amp;TRIM(G1634),ТабЛЭП[Ключ],0),7)</f>
        <v>Y00057</v>
      </c>
      <c r="F1634" s="278" t="str">
        <f>INDEX(ТабЛЭП[],MATCH(ТабТП[Код ПС]&amp;TRIM(G1634),ТабЛЭП[Ключ],0),1)</f>
        <v>393-014-068</v>
      </c>
      <c r="G1634" s="303" t="s">
        <v>216</v>
      </c>
      <c r="H1634" s="57" t="str">
        <f>INDEX(ТабПС[],MATCH(I1634,Подстанции,0),1)</f>
        <v>393-014</v>
      </c>
      <c r="I1634" s="447" t="s">
        <v>156</v>
      </c>
      <c r="J1634" s="328"/>
      <c r="K1634" s="328"/>
      <c r="L1634" s="328"/>
      <c r="M1634" s="328"/>
      <c r="N1634" s="328"/>
      <c r="O1634" s="328"/>
      <c r="P1634" s="328"/>
      <c r="Q1634" s="328"/>
      <c r="R1634" s="328"/>
      <c r="S1634" s="328"/>
      <c r="T1634" s="328"/>
      <c r="U1634" s="328"/>
      <c r="V1634" s="328"/>
      <c r="W1634" s="328"/>
      <c r="X1634" s="328"/>
      <c r="Y1634" s="328"/>
      <c r="Z1634" s="328"/>
      <c r="AA1634" s="328"/>
      <c r="AB1634" s="328"/>
      <c r="AC1634" s="328"/>
      <c r="AD1634" s="328"/>
      <c r="AE1634" s="328"/>
      <c r="AF1634" s="328"/>
      <c r="AG1634" s="328"/>
      <c r="AH1634" s="322"/>
      <c r="AI1634" s="328"/>
      <c r="AJ1634" s="330" t="s">
        <v>140</v>
      </c>
      <c r="AK1634" s="328"/>
      <c r="AL1634" s="328"/>
      <c r="AM1634" s="210"/>
      <c r="AN1634" s="263"/>
      <c r="AO1634" s="263"/>
      <c r="AP1634" s="263"/>
      <c r="AQ1634" s="323"/>
      <c r="AR1634" s="323"/>
      <c r="AS1634" s="323"/>
      <c r="AT1634" s="323"/>
      <c r="AU1634" s="323"/>
      <c r="AV1634" s="323"/>
      <c r="AW1634" s="323"/>
      <c r="AX1634" s="323"/>
      <c r="AY1634" s="323"/>
      <c r="AZ1634" s="323"/>
    </row>
    <row r="1635" spans="1:52" s="61" customFormat="1" ht="15.75" hidden="1" customHeight="1" x14ac:dyDescent="0.25">
      <c r="A1635" s="281" t="str">
        <f>CONCATENATE(F1635,"-",C1635)</f>
        <v>393-014-068-01268</v>
      </c>
      <c r="B1635" s="261" t="str">
        <f>ТабТП[[#This Row],[Код ВЛ]]&amp;TRIM(ТабТП[[#This Row],[Наименование ТП]])</f>
        <v>393-014-068ТП 83-07 Марксово</v>
      </c>
      <c r="C1635" s="281" t="s">
        <v>1412</v>
      </c>
      <c r="D1635" s="196" t="s">
        <v>4312</v>
      </c>
      <c r="E1635" s="281" t="str">
        <f>INDEX(ТабЛЭП[],MATCH(ТабТП[Код ПС]&amp;TRIM(G1635),ТабЛЭП[Ключ],0),7)</f>
        <v>Y00057</v>
      </c>
      <c r="F1635" s="8" t="str">
        <f>INDEX(ТабЛЭП[],MATCH(ТабТП[Код ПС]&amp;TRIM(G1635),ТабЛЭП[Ключ],0),1)</f>
        <v>393-014-068</v>
      </c>
      <c r="G1635" s="303" t="s">
        <v>216</v>
      </c>
      <c r="H1635" s="57" t="str">
        <f>INDEX(ТабПС[],MATCH(I1635,Подстанции,0),1)</f>
        <v>393-014</v>
      </c>
      <c r="I1635" s="447" t="s">
        <v>156</v>
      </c>
      <c r="AH1635" s="62"/>
      <c r="AJ1635" s="330" t="s">
        <v>140</v>
      </c>
      <c r="AM1635" s="78"/>
      <c r="AN1635" s="79"/>
      <c r="AO1635" s="79"/>
      <c r="AP1635" s="79"/>
      <c r="AQ1635" s="76"/>
      <c r="AR1635" s="76"/>
      <c r="AS1635" s="76"/>
      <c r="AT1635" s="76"/>
      <c r="AU1635" s="76"/>
      <c r="AV1635" s="76"/>
      <c r="AW1635" s="76"/>
      <c r="AX1635" s="76"/>
      <c r="AY1635" s="76"/>
      <c r="AZ1635" s="76"/>
    </row>
    <row r="1636" spans="1:52" s="61" customFormat="1" ht="15.75" hidden="1" customHeight="1" x14ac:dyDescent="0.25">
      <c r="A1636" s="281" t="str">
        <f>CONCATENATE(F1636,"-",C1636)</f>
        <v>393-014-068-01269</v>
      </c>
      <c r="B1636" s="261" t="str">
        <f>ТабТП[[#This Row],[Код ВЛ]]&amp;TRIM(ТабТП[[#This Row],[Наименование ТП]])</f>
        <v>393-014-068ТП 83-08 Марксово</v>
      </c>
      <c r="C1636" s="281" t="s">
        <v>2670</v>
      </c>
      <c r="D1636" s="196" t="s">
        <v>4313</v>
      </c>
      <c r="E1636" s="281" t="str">
        <f>INDEX(ТабЛЭП[],MATCH(ТабТП[Код ПС]&amp;TRIM(G1636),ТабЛЭП[Ключ],0),7)</f>
        <v>Y00057</v>
      </c>
      <c r="F1636" s="8" t="str">
        <f>INDEX(ТабЛЭП[],MATCH(ТабТП[Код ПС]&amp;TRIM(G1636),ТабЛЭП[Ключ],0),1)</f>
        <v>393-014-068</v>
      </c>
      <c r="G1636" s="303" t="s">
        <v>216</v>
      </c>
      <c r="H1636" s="57" t="str">
        <f>INDEX(ТабПС[],MATCH(I1636,Подстанции,0),1)</f>
        <v>393-014</v>
      </c>
      <c r="I1636" s="447" t="s">
        <v>156</v>
      </c>
      <c r="AH1636" s="62"/>
      <c r="AJ1636" s="330" t="s">
        <v>140</v>
      </c>
      <c r="AM1636" s="78"/>
      <c r="AN1636" s="79"/>
      <c r="AO1636" s="79"/>
      <c r="AP1636" s="79"/>
      <c r="AQ1636" s="76"/>
      <c r="AR1636" s="76"/>
      <c r="AS1636" s="76"/>
      <c r="AT1636" s="76"/>
      <c r="AU1636" s="76"/>
      <c r="AV1636" s="76"/>
      <c r="AW1636" s="76"/>
      <c r="AX1636" s="76"/>
      <c r="AY1636" s="76"/>
      <c r="AZ1636" s="76"/>
    </row>
    <row r="1637" spans="1:52" s="61" customFormat="1" ht="15.75" hidden="1" customHeight="1" x14ac:dyDescent="0.25">
      <c r="A1637" s="281" t="str">
        <f>CONCATENATE(F1637,"-",C1637)</f>
        <v>393-014-068-01270</v>
      </c>
      <c r="B1637" s="261" t="str">
        <f>ТабТП[[#This Row],[Код ВЛ]]&amp;TRIM(ТабТП[[#This Row],[Наименование ТП]])</f>
        <v>393-014-068ТП 83-09 Чапаева</v>
      </c>
      <c r="C1637" s="281" t="s">
        <v>2671</v>
      </c>
      <c r="D1637" s="196" t="s">
        <v>4314</v>
      </c>
      <c r="E1637" s="281" t="str">
        <f>INDEX(ТабЛЭП[],MATCH(ТабТП[Код ПС]&amp;TRIM(G1637),ТабЛЭП[Ключ],0),7)</f>
        <v>Y00057</v>
      </c>
      <c r="F1637" s="278" t="str">
        <f>INDEX(ТабЛЭП[],MATCH(ТабТП[Код ПС]&amp;TRIM(G1637),ТабЛЭП[Ключ],0),1)</f>
        <v>393-014-068</v>
      </c>
      <c r="G1637" s="303" t="s">
        <v>216</v>
      </c>
      <c r="H1637" s="57" t="str">
        <f>INDEX(ТабПС[],MATCH(I1637,Подстанции,0),1)</f>
        <v>393-014</v>
      </c>
      <c r="I1637" s="447" t="s">
        <v>156</v>
      </c>
      <c r="J1637" s="328"/>
      <c r="K1637" s="328"/>
      <c r="L1637" s="328"/>
      <c r="M1637" s="328"/>
      <c r="N1637" s="328"/>
      <c r="O1637" s="328"/>
      <c r="P1637" s="328"/>
      <c r="Q1637" s="328"/>
      <c r="R1637" s="328"/>
      <c r="S1637" s="328"/>
      <c r="T1637" s="328"/>
      <c r="U1637" s="328"/>
      <c r="V1637" s="328"/>
      <c r="W1637" s="328"/>
      <c r="X1637" s="328"/>
      <c r="Y1637" s="328"/>
      <c r="Z1637" s="328"/>
      <c r="AA1637" s="328"/>
      <c r="AB1637" s="328"/>
      <c r="AC1637" s="328"/>
      <c r="AD1637" s="328"/>
      <c r="AE1637" s="328"/>
      <c r="AF1637" s="328"/>
      <c r="AG1637" s="328"/>
      <c r="AH1637" s="322"/>
      <c r="AI1637" s="328"/>
      <c r="AJ1637" s="330" t="s">
        <v>140</v>
      </c>
      <c r="AK1637" s="328"/>
      <c r="AL1637" s="328"/>
      <c r="AM1637" s="210"/>
      <c r="AN1637" s="263"/>
      <c r="AO1637" s="263"/>
      <c r="AP1637" s="263"/>
      <c r="AQ1637" s="323"/>
      <c r="AR1637" s="323"/>
      <c r="AS1637" s="323"/>
      <c r="AT1637" s="323"/>
      <c r="AU1637" s="323"/>
      <c r="AV1637" s="323"/>
      <c r="AW1637" s="323"/>
      <c r="AX1637" s="323"/>
      <c r="AY1637" s="323"/>
      <c r="AZ1637" s="323"/>
    </row>
    <row r="1638" spans="1:52" s="61" customFormat="1" ht="15.75" hidden="1" customHeight="1" x14ac:dyDescent="0.25">
      <c r="A1638" s="281" t="str">
        <f>CONCATENATE(F1638,"-",C1638)</f>
        <v>393-014-068-01271</v>
      </c>
      <c r="B1638" s="261" t="str">
        <f>ТабТП[[#This Row],[Код ВЛ]]&amp;TRIM(ТабТП[[#This Row],[Наименование ТП]])</f>
        <v>393-014-068ТП 83-10 Саранск</v>
      </c>
      <c r="C1638" s="281" t="s">
        <v>1413</v>
      </c>
      <c r="D1638" s="196" t="s">
        <v>4315</v>
      </c>
      <c r="E1638" s="281" t="str">
        <f>INDEX(ТабЛЭП[],MATCH(ТабТП[Код ПС]&amp;TRIM(G1638),ТабЛЭП[Ключ],0),7)</f>
        <v>Y00057</v>
      </c>
      <c r="F1638" s="278" t="str">
        <f>INDEX(ТабЛЭП[],MATCH(ТабТП[Код ПС]&amp;TRIM(G1638),ТабЛЭП[Ключ],0),1)</f>
        <v>393-014-068</v>
      </c>
      <c r="G1638" s="303" t="s">
        <v>216</v>
      </c>
      <c r="H1638" s="57" t="str">
        <f>INDEX(ТабПС[],MATCH(I1638,Подстанции,0),1)</f>
        <v>393-014</v>
      </c>
      <c r="I1638" s="447" t="s">
        <v>156</v>
      </c>
      <c r="J1638" s="328"/>
      <c r="K1638" s="328"/>
      <c r="L1638" s="328"/>
      <c r="M1638" s="328"/>
      <c r="N1638" s="328"/>
      <c r="O1638" s="328"/>
      <c r="P1638" s="328"/>
      <c r="Q1638" s="328"/>
      <c r="R1638" s="328"/>
      <c r="S1638" s="328"/>
      <c r="T1638" s="328"/>
      <c r="U1638" s="328"/>
      <c r="V1638" s="328"/>
      <c r="W1638" s="328"/>
      <c r="X1638" s="328"/>
      <c r="Y1638" s="328"/>
      <c r="Z1638" s="328"/>
      <c r="AA1638" s="328"/>
      <c r="AB1638" s="328"/>
      <c r="AC1638" s="328"/>
      <c r="AD1638" s="328"/>
      <c r="AE1638" s="328"/>
      <c r="AF1638" s="328"/>
      <c r="AG1638" s="328"/>
      <c r="AH1638" s="322"/>
      <c r="AI1638" s="328"/>
      <c r="AJ1638" s="330" t="s">
        <v>140</v>
      </c>
      <c r="AK1638" s="328"/>
      <c r="AL1638" s="328"/>
      <c r="AM1638" s="210"/>
      <c r="AN1638" s="263"/>
      <c r="AO1638" s="263"/>
      <c r="AP1638" s="263"/>
      <c r="AQ1638" s="323"/>
      <c r="AR1638" s="323"/>
      <c r="AS1638" s="323"/>
      <c r="AT1638" s="323"/>
      <c r="AU1638" s="323"/>
      <c r="AV1638" s="323"/>
      <c r="AW1638" s="323"/>
      <c r="AX1638" s="323"/>
      <c r="AY1638" s="323"/>
      <c r="AZ1638" s="323"/>
    </row>
    <row r="1639" spans="1:52" s="61" customFormat="1" ht="15.75" hidden="1" customHeight="1" x14ac:dyDescent="0.25">
      <c r="A1639" s="281" t="str">
        <f>CONCATENATE(F1639,"-",C1639)</f>
        <v>393-014-068-01272</v>
      </c>
      <c r="B1639" s="261" t="str">
        <f>ТабТП[[#This Row],[Код ВЛ]]&amp;TRIM(ТабТП[[#This Row],[Наименование ТП]])</f>
        <v>393-014-068ТП 83-11 Н.Деревня</v>
      </c>
      <c r="C1639" s="281" t="s">
        <v>1414</v>
      </c>
      <c r="D1639" s="196" t="s">
        <v>4316</v>
      </c>
      <c r="E1639" s="281" t="str">
        <f>INDEX(ТабЛЭП[],MATCH(ТабТП[Код ПС]&amp;TRIM(G1639),ТабЛЭП[Ключ],0),7)</f>
        <v>Y00057</v>
      </c>
      <c r="F1639" s="278" t="str">
        <f>INDEX(ТабЛЭП[],MATCH(ТабТП[Код ПС]&amp;TRIM(G1639),ТабЛЭП[Ключ],0),1)</f>
        <v>393-014-068</v>
      </c>
      <c r="G1639" s="303" t="s">
        <v>216</v>
      </c>
      <c r="H1639" s="57" t="str">
        <f>INDEX(ТабПС[],MATCH(I1639,Подстанции,0),1)</f>
        <v>393-014</v>
      </c>
      <c r="I1639" s="447" t="s">
        <v>156</v>
      </c>
      <c r="J1639" s="328"/>
      <c r="K1639" s="328"/>
      <c r="L1639" s="328"/>
      <c r="M1639" s="328"/>
      <c r="N1639" s="328"/>
      <c r="O1639" s="328"/>
      <c r="P1639" s="328"/>
      <c r="Q1639" s="328"/>
      <c r="R1639" s="328"/>
      <c r="S1639" s="328"/>
      <c r="T1639" s="328"/>
      <c r="U1639" s="328"/>
      <c r="V1639" s="328"/>
      <c r="W1639" s="328"/>
      <c r="X1639" s="328"/>
      <c r="Y1639" s="328"/>
      <c r="Z1639" s="328"/>
      <c r="AA1639" s="328"/>
      <c r="AB1639" s="328"/>
      <c r="AC1639" s="328"/>
      <c r="AD1639" s="328"/>
      <c r="AE1639" s="328"/>
      <c r="AF1639" s="328"/>
      <c r="AG1639" s="328"/>
      <c r="AH1639" s="322"/>
      <c r="AI1639" s="328"/>
      <c r="AJ1639" s="330" t="s">
        <v>140</v>
      </c>
      <c r="AK1639" s="328"/>
      <c r="AL1639" s="328"/>
      <c r="AM1639" s="210"/>
      <c r="AN1639" s="263"/>
      <c r="AO1639" s="263"/>
      <c r="AP1639" s="263"/>
      <c r="AQ1639" s="323"/>
      <c r="AR1639" s="323"/>
      <c r="AS1639" s="323"/>
      <c r="AT1639" s="323"/>
      <c r="AU1639" s="323"/>
      <c r="AV1639" s="323"/>
      <c r="AW1639" s="323"/>
      <c r="AX1639" s="323"/>
      <c r="AY1639" s="323"/>
      <c r="AZ1639" s="323"/>
    </row>
    <row r="1640" spans="1:52" s="61" customFormat="1" ht="15.75" hidden="1" customHeight="1" x14ac:dyDescent="0.25">
      <c r="A1640" s="281" t="str">
        <f>CONCATENATE(F1640,"-",C1640)</f>
        <v>393-014-068-01273</v>
      </c>
      <c r="B1640" s="261" t="str">
        <f>ТабТП[[#This Row],[Код ВЛ]]&amp;TRIM(ТабТП[[#This Row],[Наименование ТП]])</f>
        <v>393-014-068ТП 83-12 Кр.бор</v>
      </c>
      <c r="C1640" s="281" t="s">
        <v>1415</v>
      </c>
      <c r="D1640" s="196" t="s">
        <v>4317</v>
      </c>
      <c r="E1640" s="281" t="str">
        <f>INDEX(ТабЛЭП[],MATCH(ТабТП[Код ПС]&amp;TRIM(G1640),ТабЛЭП[Ключ],0),7)</f>
        <v>Y00057</v>
      </c>
      <c r="F1640" s="278" t="str">
        <f>INDEX(ТабЛЭП[],MATCH(ТабТП[Код ПС]&amp;TRIM(G1640),ТабЛЭП[Ключ],0),1)</f>
        <v>393-014-068</v>
      </c>
      <c r="G1640" s="303" t="s">
        <v>216</v>
      </c>
      <c r="H1640" s="57" t="str">
        <f>INDEX(ТабПС[],MATCH(I1640,Подстанции,0),1)</f>
        <v>393-014</v>
      </c>
      <c r="I1640" s="447" t="s">
        <v>156</v>
      </c>
      <c r="J1640" s="328"/>
      <c r="K1640" s="328"/>
      <c r="L1640" s="328"/>
      <c r="M1640" s="328"/>
      <c r="N1640" s="328"/>
      <c r="O1640" s="328"/>
      <c r="P1640" s="328"/>
      <c r="Q1640" s="328"/>
      <c r="R1640" s="328"/>
      <c r="S1640" s="328"/>
      <c r="T1640" s="328"/>
      <c r="U1640" s="328"/>
      <c r="V1640" s="328"/>
      <c r="W1640" s="328"/>
      <c r="X1640" s="328"/>
      <c r="Y1640" s="328"/>
      <c r="Z1640" s="328"/>
      <c r="AA1640" s="328"/>
      <c r="AB1640" s="328"/>
      <c r="AC1640" s="328"/>
      <c r="AD1640" s="328"/>
      <c r="AE1640" s="328"/>
      <c r="AF1640" s="328"/>
      <c r="AG1640" s="328"/>
      <c r="AH1640" s="322"/>
      <c r="AI1640" s="328"/>
      <c r="AJ1640" s="330" t="s">
        <v>140</v>
      </c>
      <c r="AK1640" s="328"/>
      <c r="AL1640" s="328"/>
      <c r="AM1640" s="210"/>
      <c r="AN1640" s="263"/>
      <c r="AO1640" s="263"/>
      <c r="AP1640" s="263"/>
      <c r="AQ1640" s="323"/>
      <c r="AR1640" s="323"/>
      <c r="AS1640" s="323"/>
      <c r="AT1640" s="323"/>
      <c r="AU1640" s="323"/>
      <c r="AV1640" s="323"/>
      <c r="AW1640" s="323"/>
      <c r="AX1640" s="323"/>
      <c r="AY1640" s="323"/>
      <c r="AZ1640" s="323"/>
    </row>
    <row r="1641" spans="1:52" s="61" customFormat="1" ht="15.75" hidden="1" customHeight="1" x14ac:dyDescent="0.25">
      <c r="A1641" s="281" t="str">
        <f>CONCATENATE(F1641,"-",C1641)</f>
        <v>393-014-068-01274</v>
      </c>
      <c r="B1641" s="261" t="str">
        <f>ТабТП[[#This Row],[Код ВЛ]]&amp;TRIM(ТабТП[[#This Row],[Наименование ТП]])</f>
        <v>393-014-068ТП 83-13 Н.Деревня</v>
      </c>
      <c r="C1641" s="281" t="s">
        <v>1416</v>
      </c>
      <c r="D1641" s="196" t="s">
        <v>4318</v>
      </c>
      <c r="E1641" s="281" t="str">
        <f>INDEX(ТабЛЭП[],MATCH(ТабТП[Код ПС]&amp;TRIM(G1641),ТабЛЭП[Ключ],0),7)</f>
        <v>Y00057</v>
      </c>
      <c r="F1641" s="278" t="str">
        <f>INDEX(ТабЛЭП[],MATCH(ТабТП[Код ПС]&amp;TRIM(G1641),ТабЛЭП[Ключ],0),1)</f>
        <v>393-014-068</v>
      </c>
      <c r="G1641" s="303" t="s">
        <v>216</v>
      </c>
      <c r="H1641" s="57" t="str">
        <f>INDEX(ТабПС[],MATCH(I1641,Подстанции,0),1)</f>
        <v>393-014</v>
      </c>
      <c r="I1641" s="447" t="s">
        <v>156</v>
      </c>
      <c r="J1641" s="328"/>
      <c r="K1641" s="328"/>
      <c r="L1641" s="328"/>
      <c r="M1641" s="328"/>
      <c r="N1641" s="328"/>
      <c r="O1641" s="328"/>
      <c r="P1641" s="328"/>
      <c r="Q1641" s="328"/>
      <c r="R1641" s="328"/>
      <c r="S1641" s="328"/>
      <c r="T1641" s="328"/>
      <c r="U1641" s="328"/>
      <c r="V1641" s="328"/>
      <c r="W1641" s="328"/>
      <c r="X1641" s="328"/>
      <c r="Y1641" s="328"/>
      <c r="Z1641" s="328"/>
      <c r="AA1641" s="328"/>
      <c r="AB1641" s="328"/>
      <c r="AC1641" s="328"/>
      <c r="AD1641" s="328"/>
      <c r="AE1641" s="328"/>
      <c r="AF1641" s="328"/>
      <c r="AG1641" s="328"/>
      <c r="AH1641" s="322"/>
      <c r="AI1641" s="328"/>
      <c r="AJ1641" s="330" t="s">
        <v>140</v>
      </c>
      <c r="AK1641" s="328"/>
      <c r="AL1641" s="328"/>
      <c r="AM1641" s="210"/>
      <c r="AN1641" s="263"/>
      <c r="AO1641" s="263"/>
      <c r="AP1641" s="263"/>
      <c r="AQ1641" s="323"/>
      <c r="AR1641" s="323"/>
      <c r="AS1641" s="323"/>
      <c r="AT1641" s="323"/>
      <c r="AU1641" s="323"/>
      <c r="AV1641" s="323"/>
      <c r="AW1641" s="323"/>
      <c r="AX1641" s="323"/>
      <c r="AY1641" s="323"/>
      <c r="AZ1641" s="323"/>
    </row>
    <row r="1642" spans="1:52" s="61" customFormat="1" ht="15.75" hidden="1" customHeight="1" x14ac:dyDescent="0.25">
      <c r="A1642" s="281" t="str">
        <f>CONCATENATE(F1642,"-",C1642)</f>
        <v>393-014-068-01275</v>
      </c>
      <c r="B1642" s="261" t="str">
        <f>ТабТП[[#This Row],[Код ВЛ]]&amp;TRIM(ТабТП[[#This Row],[Наименование ТП]])</f>
        <v>393-014-068ТП 83-14 Н.Деревня</v>
      </c>
      <c r="C1642" s="281" t="s">
        <v>1417</v>
      </c>
      <c r="D1642" s="196" t="s">
        <v>4319</v>
      </c>
      <c r="E1642" s="281" t="str">
        <f>INDEX(ТабЛЭП[],MATCH(ТабТП[Код ПС]&amp;TRIM(G1642),ТабЛЭП[Ключ],0),7)</f>
        <v>Y00057</v>
      </c>
      <c r="F1642" s="278" t="str">
        <f>INDEX(ТабЛЭП[],MATCH(ТабТП[Код ПС]&amp;TRIM(G1642),ТабЛЭП[Ключ],0),1)</f>
        <v>393-014-068</v>
      </c>
      <c r="G1642" s="303" t="s">
        <v>216</v>
      </c>
      <c r="H1642" s="57" t="str">
        <f>INDEX(ТабПС[],MATCH(I1642,Подстанции,0),1)</f>
        <v>393-014</v>
      </c>
      <c r="I1642" s="447" t="s">
        <v>156</v>
      </c>
      <c r="J1642" s="328"/>
      <c r="K1642" s="328"/>
      <c r="L1642" s="328"/>
      <c r="M1642" s="328"/>
      <c r="N1642" s="328"/>
      <c r="O1642" s="328"/>
      <c r="P1642" s="328"/>
      <c r="Q1642" s="328"/>
      <c r="R1642" s="328"/>
      <c r="S1642" s="328"/>
      <c r="T1642" s="328"/>
      <c r="U1642" s="328"/>
      <c r="V1642" s="328"/>
      <c r="W1642" s="328"/>
      <c r="X1642" s="328"/>
      <c r="Y1642" s="328"/>
      <c r="Z1642" s="328"/>
      <c r="AA1642" s="328"/>
      <c r="AB1642" s="328"/>
      <c r="AC1642" s="328"/>
      <c r="AD1642" s="328"/>
      <c r="AE1642" s="328"/>
      <c r="AF1642" s="328"/>
      <c r="AG1642" s="328"/>
      <c r="AH1642" s="322"/>
      <c r="AI1642" s="328"/>
      <c r="AJ1642" s="330" t="s">
        <v>140</v>
      </c>
      <c r="AK1642" s="328"/>
      <c r="AL1642" s="328"/>
      <c r="AM1642" s="210"/>
      <c r="AN1642" s="263"/>
      <c r="AO1642" s="263"/>
      <c r="AP1642" s="263"/>
      <c r="AQ1642" s="323"/>
      <c r="AR1642" s="323"/>
      <c r="AS1642" s="323"/>
      <c r="AT1642" s="323"/>
      <c r="AU1642" s="323"/>
      <c r="AV1642" s="323"/>
      <c r="AW1642" s="323"/>
      <c r="AX1642" s="323"/>
      <c r="AY1642" s="323"/>
      <c r="AZ1642" s="323"/>
    </row>
    <row r="1643" spans="1:52" s="61" customFormat="1" ht="15.75" hidden="1" customHeight="1" x14ac:dyDescent="0.25">
      <c r="A1643" s="282" t="str">
        <f>CONCATENATE(F1643,"-",C1643)</f>
        <v>393-014-068-01276</v>
      </c>
      <c r="B1643" s="261" t="str">
        <f>ТабТП[[#This Row],[Код ВЛ]]&amp;TRIM(ТабТП[[#This Row],[Наименование ТП]])</f>
        <v>393-014-068ТП 83-15 Саранск</v>
      </c>
      <c r="C1643" s="281" t="s">
        <v>1418</v>
      </c>
      <c r="D1643" s="204" t="s">
        <v>4320</v>
      </c>
      <c r="E1643" s="282" t="str">
        <f>INDEX(ТабЛЭП[],MATCH(ТабТП[Код ПС]&amp;TRIM(G1643),ТабЛЭП[Ключ],0),7)</f>
        <v>Y00057</v>
      </c>
      <c r="F1643" s="278" t="str">
        <f>INDEX(ТабЛЭП[],MATCH(ТабТП[Код ПС]&amp;TRIM(G1643),ТабЛЭП[Ключ],0),1)</f>
        <v>393-014-068</v>
      </c>
      <c r="G1643" s="303" t="s">
        <v>216</v>
      </c>
      <c r="H1643" s="57" t="str">
        <f>INDEX(ТабПС[],MATCH(I1643,Подстанции,0),1)</f>
        <v>393-014</v>
      </c>
      <c r="I1643" s="447" t="s">
        <v>156</v>
      </c>
      <c r="J1643" s="328"/>
      <c r="K1643" s="328"/>
      <c r="L1643" s="328"/>
      <c r="M1643" s="328"/>
      <c r="N1643" s="328"/>
      <c r="O1643" s="328"/>
      <c r="P1643" s="328"/>
      <c r="Q1643" s="328"/>
      <c r="R1643" s="328"/>
      <c r="S1643" s="328"/>
      <c r="T1643" s="328"/>
      <c r="U1643" s="328"/>
      <c r="V1643" s="328"/>
      <c r="W1643" s="328"/>
      <c r="X1643" s="328"/>
      <c r="Y1643" s="328"/>
      <c r="Z1643" s="328"/>
      <c r="AA1643" s="328"/>
      <c r="AB1643" s="328"/>
      <c r="AC1643" s="328"/>
      <c r="AD1643" s="328"/>
      <c r="AE1643" s="328"/>
      <c r="AF1643" s="328"/>
      <c r="AG1643" s="328"/>
      <c r="AH1643" s="322"/>
      <c r="AI1643" s="328"/>
      <c r="AJ1643" s="330" t="s">
        <v>140</v>
      </c>
      <c r="AK1643" s="328"/>
      <c r="AL1643" s="328"/>
      <c r="AM1643" s="210"/>
      <c r="AN1643" s="263"/>
      <c r="AO1643" s="263"/>
      <c r="AP1643" s="263"/>
      <c r="AQ1643" s="323"/>
      <c r="AR1643" s="323"/>
      <c r="AS1643" s="323"/>
      <c r="AT1643" s="323"/>
      <c r="AU1643" s="323"/>
      <c r="AV1643" s="323"/>
      <c r="AW1643" s="323"/>
      <c r="AX1643" s="323"/>
      <c r="AY1643" s="323"/>
      <c r="AZ1643" s="323"/>
    </row>
    <row r="1644" spans="1:52" s="61" customFormat="1" ht="15.75" hidden="1" customHeight="1" x14ac:dyDescent="0.25">
      <c r="A1644" s="281" t="str">
        <f>CONCATENATE(F1644,"-",C1644)</f>
        <v>393-014-068-01277</v>
      </c>
      <c r="B1644" s="261" t="str">
        <f>ТабТП[[#This Row],[Код ВЛ]]&amp;TRIM(ТабТП[[#This Row],[Наименование ТП]])</f>
        <v>393-014-068ТП 83-16 Марксово Газпром</v>
      </c>
      <c r="C1644" s="281" t="s">
        <v>1419</v>
      </c>
      <c r="D1644" s="196" t="s">
        <v>4321</v>
      </c>
      <c r="E1644" s="281" t="str">
        <f>INDEX(ТабЛЭП[],MATCH(ТабТП[Код ПС]&amp;TRIM(G1644),ТабЛЭП[Ключ],0),7)</f>
        <v>Y00057</v>
      </c>
      <c r="F1644" s="278" t="str">
        <f>INDEX(ТабЛЭП[],MATCH(ТабТП[Код ПС]&amp;TRIM(G1644),ТабЛЭП[Ключ],0),1)</f>
        <v>393-014-068</v>
      </c>
      <c r="G1644" s="303" t="s">
        <v>216</v>
      </c>
      <c r="H1644" s="57" t="str">
        <f>INDEX(ТабПС[],MATCH(I1644,Подстанции,0),1)</f>
        <v>393-014</v>
      </c>
      <c r="I1644" s="447" t="s">
        <v>156</v>
      </c>
      <c r="J1644" s="328"/>
      <c r="K1644" s="328"/>
      <c r="L1644" s="328"/>
      <c r="M1644" s="328"/>
      <c r="N1644" s="328"/>
      <c r="O1644" s="328"/>
      <c r="P1644" s="328"/>
      <c r="Q1644" s="328"/>
      <c r="R1644" s="328"/>
      <c r="S1644" s="328"/>
      <c r="T1644" s="328"/>
      <c r="U1644" s="328"/>
      <c r="V1644" s="328"/>
      <c r="W1644" s="328"/>
      <c r="X1644" s="328"/>
      <c r="Y1644" s="328"/>
      <c r="Z1644" s="328"/>
      <c r="AA1644" s="328"/>
      <c r="AB1644" s="328"/>
      <c r="AC1644" s="328"/>
      <c r="AD1644" s="328"/>
      <c r="AE1644" s="328"/>
      <c r="AF1644" s="328"/>
      <c r="AG1644" s="328"/>
      <c r="AH1644" s="322"/>
      <c r="AI1644" s="328"/>
      <c r="AJ1644" s="330" t="s">
        <v>140</v>
      </c>
      <c r="AK1644" s="328"/>
      <c r="AL1644" s="328"/>
      <c r="AM1644" s="210"/>
      <c r="AN1644" s="263"/>
      <c r="AO1644" s="263"/>
      <c r="AP1644" s="263"/>
      <c r="AQ1644" s="323"/>
      <c r="AR1644" s="323"/>
      <c r="AS1644" s="323"/>
      <c r="AT1644" s="323"/>
      <c r="AU1644" s="323"/>
      <c r="AV1644" s="323"/>
      <c r="AW1644" s="323"/>
      <c r="AX1644" s="323"/>
      <c r="AY1644" s="323"/>
      <c r="AZ1644" s="323"/>
    </row>
    <row r="1645" spans="1:52" s="61" customFormat="1" ht="15.75" hidden="1" customHeight="1" x14ac:dyDescent="0.25">
      <c r="A1645" s="281" t="str">
        <f>CONCATENATE(F1645,"-",C1645)</f>
        <v>393-014-068-01278</v>
      </c>
      <c r="B1645" s="261" t="str">
        <f>ТабТП[[#This Row],[Код ВЛ]]&amp;TRIM(ТабТП[[#This Row],[Наименование ТП]])</f>
        <v>393-014-068ТП 83-17 Новая деревня</v>
      </c>
      <c r="C1645" s="281" t="s">
        <v>1420</v>
      </c>
      <c r="D1645" s="196" t="s">
        <v>4322</v>
      </c>
      <c r="E1645" s="281" t="str">
        <f>INDEX(ТабЛЭП[],MATCH(ТабТП[Код ПС]&amp;TRIM(G1645),ТабЛЭП[Ключ],0),7)</f>
        <v>Y00057</v>
      </c>
      <c r="F1645" s="278" t="str">
        <f>INDEX(ТабЛЭП[],MATCH(ТабТП[Код ПС]&amp;TRIM(G1645),ТабЛЭП[Ключ],0),1)</f>
        <v>393-014-068</v>
      </c>
      <c r="G1645" s="303" t="s">
        <v>216</v>
      </c>
      <c r="H1645" s="57" t="str">
        <f>INDEX(ТабПС[],MATCH(I1645,Подстанции,0),1)</f>
        <v>393-014</v>
      </c>
      <c r="I1645" s="447" t="s">
        <v>156</v>
      </c>
      <c r="J1645" s="328"/>
      <c r="K1645" s="328"/>
      <c r="L1645" s="328"/>
      <c r="M1645" s="328"/>
      <c r="N1645" s="328"/>
      <c r="O1645" s="328"/>
      <c r="P1645" s="328"/>
      <c r="Q1645" s="328"/>
      <c r="R1645" s="328"/>
      <c r="S1645" s="328"/>
      <c r="T1645" s="328"/>
      <c r="U1645" s="328"/>
      <c r="V1645" s="328"/>
      <c r="W1645" s="328"/>
      <c r="X1645" s="328"/>
      <c r="Y1645" s="328"/>
      <c r="Z1645" s="328"/>
      <c r="AA1645" s="328"/>
      <c r="AB1645" s="328"/>
      <c r="AC1645" s="328"/>
      <c r="AD1645" s="328"/>
      <c r="AE1645" s="328"/>
      <c r="AF1645" s="328"/>
      <c r="AG1645" s="328"/>
      <c r="AH1645" s="322"/>
      <c r="AI1645" s="328"/>
      <c r="AJ1645" s="330" t="s">
        <v>140</v>
      </c>
      <c r="AK1645" s="328"/>
      <c r="AL1645" s="328"/>
      <c r="AM1645" s="210"/>
      <c r="AN1645" s="263"/>
      <c r="AO1645" s="263"/>
      <c r="AP1645" s="263"/>
      <c r="AQ1645" s="323"/>
      <c r="AR1645" s="323"/>
      <c r="AS1645" s="323"/>
      <c r="AT1645" s="323"/>
      <c r="AU1645" s="323"/>
      <c r="AV1645" s="323"/>
      <c r="AW1645" s="323"/>
      <c r="AX1645" s="323"/>
      <c r="AY1645" s="323"/>
      <c r="AZ1645" s="323"/>
    </row>
    <row r="1646" spans="1:52" s="61" customFormat="1" ht="15.75" hidden="1" customHeight="1" x14ac:dyDescent="0.25">
      <c r="A1646" s="281" t="str">
        <f>CONCATENATE(F1646,"-",C1646)</f>
        <v>393-014-068-01279</v>
      </c>
      <c r="B1646" s="261" t="str">
        <f>ТабТП[[#This Row],[Код ВЛ]]&amp;TRIM(ТабТП[[#This Row],[Наименование ТП]])</f>
        <v>393-014-068ТП 83-18 Изобильное</v>
      </c>
      <c r="C1646" s="281" t="s">
        <v>1421</v>
      </c>
      <c r="D1646" s="196" t="s">
        <v>4323</v>
      </c>
      <c r="E1646" s="281" t="str">
        <f>INDEX(ТабЛЭП[],MATCH(ТабТП[Код ПС]&amp;TRIM(G1646),ТабЛЭП[Ключ],0),7)</f>
        <v>Y00057</v>
      </c>
      <c r="F1646" s="278" t="str">
        <f>INDEX(ТабЛЭП[],MATCH(ТабТП[Код ПС]&amp;TRIM(G1646),ТабЛЭП[Ключ],0),1)</f>
        <v>393-014-068</v>
      </c>
      <c r="G1646" s="303" t="s">
        <v>216</v>
      </c>
      <c r="H1646" s="57" t="str">
        <f>INDEX(ТабПС[],MATCH(I1646,Подстанции,0),1)</f>
        <v>393-014</v>
      </c>
      <c r="I1646" s="447" t="s">
        <v>156</v>
      </c>
      <c r="J1646" s="328"/>
      <c r="K1646" s="328"/>
      <c r="L1646" s="328"/>
      <c r="M1646" s="328"/>
      <c r="N1646" s="328"/>
      <c r="O1646" s="328"/>
      <c r="P1646" s="328"/>
      <c r="Q1646" s="328"/>
      <c r="R1646" s="328"/>
      <c r="S1646" s="328"/>
      <c r="T1646" s="328"/>
      <c r="U1646" s="328"/>
      <c r="V1646" s="328"/>
      <c r="W1646" s="328"/>
      <c r="X1646" s="328"/>
      <c r="Y1646" s="328"/>
      <c r="Z1646" s="328"/>
      <c r="AA1646" s="328"/>
      <c r="AB1646" s="328"/>
      <c r="AC1646" s="328"/>
      <c r="AD1646" s="328"/>
      <c r="AE1646" s="328"/>
      <c r="AF1646" s="328"/>
      <c r="AG1646" s="328"/>
      <c r="AH1646" s="322"/>
      <c r="AI1646" s="328"/>
      <c r="AJ1646" s="330" t="s">
        <v>140</v>
      </c>
      <c r="AK1646" s="328"/>
      <c r="AL1646" s="328"/>
      <c r="AM1646" s="210"/>
      <c r="AN1646" s="263"/>
      <c r="AO1646" s="263"/>
      <c r="AP1646" s="263"/>
      <c r="AQ1646" s="323"/>
      <c r="AR1646" s="323"/>
      <c r="AS1646" s="323"/>
      <c r="AT1646" s="323"/>
      <c r="AU1646" s="323"/>
      <c r="AV1646" s="323"/>
      <c r="AW1646" s="323"/>
      <c r="AX1646" s="323"/>
      <c r="AY1646" s="323"/>
      <c r="AZ1646" s="323"/>
    </row>
    <row r="1647" spans="1:52" s="61" customFormat="1" ht="15.75" hidden="1" customHeight="1" x14ac:dyDescent="0.25">
      <c r="A1647" s="281" t="str">
        <f>CONCATENATE(F1647,"-",C1647)</f>
        <v>393-014-068-01280</v>
      </c>
      <c r="B1647" s="261" t="str">
        <f>ТабТП[[#This Row],[Код ВЛ]]&amp;TRIM(ТабТП[[#This Row],[Наименование ТП]])</f>
        <v>393-014-068ТП 83-19</v>
      </c>
      <c r="C1647" s="281" t="s">
        <v>2493</v>
      </c>
      <c r="D1647" s="196" t="s">
        <v>4324</v>
      </c>
      <c r="E1647" s="281" t="str">
        <f>INDEX(ТабЛЭП[],MATCH(ТабТП[Код ПС]&amp;TRIM(G1647),ТабЛЭП[Ключ],0),7)</f>
        <v>Y00057</v>
      </c>
      <c r="F1647" s="278" t="str">
        <f>INDEX(ТабЛЭП[],MATCH(ТабТП[Код ПС]&amp;TRIM(G1647),ТабЛЭП[Ключ],0),1)</f>
        <v>393-014-068</v>
      </c>
      <c r="G1647" s="303" t="s">
        <v>216</v>
      </c>
      <c r="H1647" s="57" t="str">
        <f>INDEX(ТабПС[],MATCH(I1647,Подстанции,0),1)</f>
        <v>393-014</v>
      </c>
      <c r="I1647" s="447" t="s">
        <v>156</v>
      </c>
      <c r="J1647" s="328"/>
      <c r="K1647" s="328"/>
      <c r="L1647" s="328"/>
      <c r="M1647" s="328"/>
      <c r="N1647" s="328"/>
      <c r="O1647" s="328"/>
      <c r="P1647" s="328"/>
      <c r="Q1647" s="328"/>
      <c r="R1647" s="328"/>
      <c r="S1647" s="328"/>
      <c r="T1647" s="328"/>
      <c r="U1647" s="328"/>
      <c r="V1647" s="328"/>
      <c r="W1647" s="328"/>
      <c r="X1647" s="328"/>
      <c r="Y1647" s="328"/>
      <c r="Z1647" s="328"/>
      <c r="AA1647" s="328"/>
      <c r="AB1647" s="328"/>
      <c r="AC1647" s="328"/>
      <c r="AD1647" s="328"/>
      <c r="AE1647" s="328"/>
      <c r="AF1647" s="328"/>
      <c r="AG1647" s="328"/>
      <c r="AH1647" s="322"/>
      <c r="AI1647" s="328"/>
      <c r="AJ1647" s="330" t="s">
        <v>140</v>
      </c>
      <c r="AK1647" s="328"/>
      <c r="AL1647" s="328"/>
      <c r="AM1647" s="210"/>
      <c r="AN1647" s="263"/>
      <c r="AO1647" s="263"/>
      <c r="AP1647" s="263"/>
      <c r="AQ1647" s="323"/>
      <c r="AR1647" s="323"/>
      <c r="AS1647" s="323"/>
      <c r="AT1647" s="323"/>
      <c r="AU1647" s="323"/>
      <c r="AV1647" s="323"/>
      <c r="AW1647" s="323"/>
      <c r="AX1647" s="323"/>
      <c r="AY1647" s="323"/>
      <c r="AZ1647" s="323"/>
    </row>
    <row r="1648" spans="1:52" s="61" customFormat="1" ht="15.75" hidden="1" customHeight="1" x14ac:dyDescent="0.25">
      <c r="A1648" s="197" t="str">
        <f>CONCATENATE(F1648,"-",C1648)</f>
        <v>393-018-069-01281</v>
      </c>
      <c r="B1648" s="261" t="str">
        <f>ТабТП[[#This Row],[Код ВЛ]]&amp;TRIM(ТабТП[[#This Row],[Наименование ТП]])</f>
        <v>393-018-069ТП 137-01 Гурьевск Роговенко Ю.С.</v>
      </c>
      <c r="C1648" s="197" t="s">
        <v>1422</v>
      </c>
      <c r="D1648" s="198" t="s">
        <v>4325</v>
      </c>
      <c r="E1648" s="206" t="str">
        <f>INDEX(ТабЛЭП[],MATCH(ТабТП[Код ПС]&amp;TRIM(G1648),ТабЛЭП[Ключ],0),7)</f>
        <v>Y00022</v>
      </c>
      <c r="F1648" s="278" t="str">
        <f>INDEX(ТабЛЭП[],MATCH(ТабТП[Код ПС]&amp;TRIM(G1648),ТабЛЭП[Ключ],0),1)</f>
        <v>393-018-069</v>
      </c>
      <c r="G1648" s="303" t="s">
        <v>268</v>
      </c>
      <c r="H1648" s="57" t="str">
        <f>INDEX(ТабПС[],MATCH(I1648,Подстанции,0),1)</f>
        <v>393-018</v>
      </c>
      <c r="I1648" s="447" t="s">
        <v>2538</v>
      </c>
      <c r="J1648" s="328"/>
      <c r="K1648" s="328"/>
      <c r="L1648" s="328"/>
      <c r="M1648" s="328"/>
      <c r="N1648" s="328"/>
      <c r="O1648" s="328"/>
      <c r="P1648" s="328"/>
      <c r="Q1648" s="328"/>
      <c r="R1648" s="328"/>
      <c r="S1648" s="328"/>
      <c r="T1648" s="328"/>
      <c r="U1648" s="328"/>
      <c r="V1648" s="328"/>
      <c r="W1648" s="328"/>
      <c r="X1648" s="328"/>
      <c r="Y1648" s="328"/>
      <c r="Z1648" s="328"/>
      <c r="AA1648" s="328"/>
      <c r="AB1648" s="328"/>
      <c r="AC1648" s="328"/>
      <c r="AD1648" s="328"/>
      <c r="AE1648" s="328"/>
      <c r="AF1648" s="328"/>
      <c r="AG1648" s="328"/>
      <c r="AH1648" s="322"/>
      <c r="AI1648" s="328"/>
      <c r="AJ1648" s="330" t="s">
        <v>137</v>
      </c>
      <c r="AK1648" s="328"/>
      <c r="AL1648" s="328"/>
      <c r="AM1648" s="210"/>
      <c r="AN1648" s="263"/>
      <c r="AO1648" s="263"/>
      <c r="AP1648" s="263"/>
      <c r="AQ1648" s="323"/>
      <c r="AR1648" s="323"/>
      <c r="AS1648" s="323"/>
      <c r="AT1648" s="323"/>
      <c r="AU1648" s="323"/>
      <c r="AV1648" s="323"/>
      <c r="AW1648" s="323"/>
      <c r="AX1648" s="323"/>
      <c r="AY1648" s="323"/>
      <c r="AZ1648" s="323"/>
    </row>
    <row r="1649" spans="1:52" s="61" customFormat="1" ht="15.75" hidden="1" customHeight="1" x14ac:dyDescent="0.25">
      <c r="A1649" s="197" t="str">
        <f>CONCATENATE(F1649,"-",C1649)</f>
        <v>393-018-069-01282</v>
      </c>
      <c r="B1649" s="261" t="str">
        <f>ТабТП[[#This Row],[Код ВЛ]]&amp;TRIM(ТабТП[[#This Row],[Наименование ТП]])</f>
        <v>393-018-069ТП 137-02 Гурьевск ЗАО СтроительПМК-25 аб</v>
      </c>
      <c r="C1649" s="197" t="s">
        <v>1423</v>
      </c>
      <c r="D1649" s="198" t="s">
        <v>4326</v>
      </c>
      <c r="E1649" s="206" t="str">
        <f>INDEX(ТабЛЭП[],MATCH(ТабТП[Код ПС]&amp;TRIM(G1649),ТабЛЭП[Ключ],0),7)</f>
        <v>Y00022</v>
      </c>
      <c r="F1649" s="278" t="str">
        <f>INDEX(ТабЛЭП[],MATCH(ТабТП[Код ПС]&amp;TRIM(G1649),ТабЛЭП[Ключ],0),1)</f>
        <v>393-018-069</v>
      </c>
      <c r="G1649" s="303" t="s">
        <v>268</v>
      </c>
      <c r="H1649" s="57" t="str">
        <f>INDEX(ТабПС[],MATCH(I1649,Подстанции,0),1)</f>
        <v>393-018</v>
      </c>
      <c r="I1649" s="447" t="s">
        <v>2538</v>
      </c>
      <c r="J1649" s="328"/>
      <c r="K1649" s="328"/>
      <c r="L1649" s="328"/>
      <c r="M1649" s="328"/>
      <c r="N1649" s="328"/>
      <c r="O1649" s="328"/>
      <c r="P1649" s="328"/>
      <c r="Q1649" s="328"/>
      <c r="R1649" s="328"/>
      <c r="S1649" s="328"/>
      <c r="T1649" s="328"/>
      <c r="U1649" s="328"/>
      <c r="V1649" s="328"/>
      <c r="W1649" s="328"/>
      <c r="X1649" s="328"/>
      <c r="Y1649" s="328"/>
      <c r="Z1649" s="328"/>
      <c r="AA1649" s="328"/>
      <c r="AB1649" s="328"/>
      <c r="AC1649" s="328"/>
      <c r="AD1649" s="328"/>
      <c r="AE1649" s="328"/>
      <c r="AF1649" s="328"/>
      <c r="AG1649" s="328"/>
      <c r="AH1649" s="322"/>
      <c r="AI1649" s="328"/>
      <c r="AJ1649" s="330" t="s">
        <v>137</v>
      </c>
      <c r="AK1649" s="328"/>
      <c r="AL1649" s="328"/>
      <c r="AM1649" s="210"/>
      <c r="AN1649" s="263"/>
      <c r="AO1649" s="263"/>
      <c r="AP1649" s="263"/>
      <c r="AQ1649" s="323"/>
      <c r="AR1649" s="323"/>
      <c r="AS1649" s="323"/>
      <c r="AT1649" s="323"/>
      <c r="AU1649" s="323"/>
      <c r="AV1649" s="323"/>
      <c r="AW1649" s="323"/>
      <c r="AX1649" s="323"/>
      <c r="AY1649" s="323"/>
      <c r="AZ1649" s="323"/>
    </row>
    <row r="1650" spans="1:52" s="61" customFormat="1" ht="15.75" hidden="1" customHeight="1" x14ac:dyDescent="0.25">
      <c r="A1650" s="197" t="str">
        <f>CONCATENATE(F1650,"-",C1650)</f>
        <v>393-018-069-01283</v>
      </c>
      <c r="B1650" s="261" t="str">
        <f>ТабТП[[#This Row],[Код ВЛ]]&amp;TRIM(ТабТП[[#This Row],[Наименование ТП]])</f>
        <v>393-018-069ТП 137-03 Гурьевск Агропромэнерго</v>
      </c>
      <c r="C1650" s="197" t="s">
        <v>1424</v>
      </c>
      <c r="D1650" s="198" t="s">
        <v>4327</v>
      </c>
      <c r="E1650" s="206" t="str">
        <f>INDEX(ТабЛЭП[],MATCH(ТабТП[Код ПС]&amp;TRIM(G1650),ТабЛЭП[Ключ],0),7)</f>
        <v>Y00022</v>
      </c>
      <c r="F1650" s="278" t="str">
        <f>INDEX(ТабЛЭП[],MATCH(ТабТП[Код ПС]&amp;TRIM(G1650),ТабЛЭП[Ключ],0),1)</f>
        <v>393-018-069</v>
      </c>
      <c r="G1650" s="303" t="s">
        <v>268</v>
      </c>
      <c r="H1650" s="57" t="str">
        <f>INDEX(ТабПС[],MATCH(I1650,Подстанции,0),1)</f>
        <v>393-018</v>
      </c>
      <c r="I1650" s="447" t="s">
        <v>2538</v>
      </c>
      <c r="J1650" s="328"/>
      <c r="K1650" s="328"/>
      <c r="L1650" s="328"/>
      <c r="M1650" s="328"/>
      <c r="N1650" s="328"/>
      <c r="O1650" s="328"/>
      <c r="P1650" s="328"/>
      <c r="Q1650" s="328"/>
      <c r="R1650" s="328"/>
      <c r="S1650" s="328"/>
      <c r="T1650" s="328"/>
      <c r="U1650" s="328"/>
      <c r="V1650" s="328"/>
      <c r="W1650" s="328"/>
      <c r="X1650" s="328"/>
      <c r="Y1650" s="328"/>
      <c r="Z1650" s="328"/>
      <c r="AA1650" s="328"/>
      <c r="AB1650" s="328"/>
      <c r="AC1650" s="328"/>
      <c r="AD1650" s="328"/>
      <c r="AE1650" s="328"/>
      <c r="AF1650" s="328"/>
      <c r="AG1650" s="328"/>
      <c r="AH1650" s="322"/>
      <c r="AI1650" s="328"/>
      <c r="AJ1650" s="330" t="s">
        <v>137</v>
      </c>
      <c r="AK1650" s="328"/>
      <c r="AL1650" s="328"/>
      <c r="AM1650" s="210"/>
      <c r="AN1650" s="263"/>
      <c r="AO1650" s="263"/>
      <c r="AP1650" s="263"/>
      <c r="AQ1650" s="323"/>
      <c r="AR1650" s="323"/>
      <c r="AS1650" s="323"/>
      <c r="AT1650" s="323"/>
      <c r="AU1650" s="323"/>
      <c r="AV1650" s="323"/>
      <c r="AW1650" s="323"/>
      <c r="AX1650" s="323"/>
      <c r="AY1650" s="323"/>
      <c r="AZ1650" s="323"/>
    </row>
    <row r="1651" spans="1:52" s="61" customFormat="1" ht="15.75" hidden="1" customHeight="1" x14ac:dyDescent="0.25">
      <c r="A1651" s="197" t="str">
        <f>CONCATENATE(F1651,"-",C1651)</f>
        <v>393-018-069-01284</v>
      </c>
      <c r="B1651" s="261" t="str">
        <f>ТабТП[[#This Row],[Код ВЛ]]&amp;TRIM(ТабТП[[#This Row],[Наименование ТП]])</f>
        <v>393-018-069ТП 137-04 Гурьевск</v>
      </c>
      <c r="C1651" s="197" t="s">
        <v>1425</v>
      </c>
      <c r="D1651" s="198" t="s">
        <v>4328</v>
      </c>
      <c r="E1651" s="206" t="str">
        <f>INDEX(ТабЛЭП[],MATCH(ТабТП[Код ПС]&amp;TRIM(G1651),ТабЛЭП[Ключ],0),7)</f>
        <v>Y00022</v>
      </c>
      <c r="F1651" s="278" t="str">
        <f>INDEX(ТабЛЭП[],MATCH(ТабТП[Код ПС]&amp;TRIM(G1651),ТабЛЭП[Ключ],0),1)</f>
        <v>393-018-069</v>
      </c>
      <c r="G1651" s="303" t="s">
        <v>268</v>
      </c>
      <c r="H1651" s="57" t="str">
        <f>INDEX(ТабПС[],MATCH(I1651,Подстанции,0),1)</f>
        <v>393-018</v>
      </c>
      <c r="I1651" s="447" t="s">
        <v>2538</v>
      </c>
      <c r="J1651" s="328"/>
      <c r="K1651" s="328"/>
      <c r="L1651" s="328"/>
      <c r="M1651" s="328"/>
      <c r="N1651" s="328"/>
      <c r="O1651" s="328"/>
      <c r="P1651" s="328"/>
      <c r="Q1651" s="328"/>
      <c r="R1651" s="328"/>
      <c r="S1651" s="328"/>
      <c r="T1651" s="328"/>
      <c r="U1651" s="328"/>
      <c r="V1651" s="328"/>
      <c r="W1651" s="328"/>
      <c r="X1651" s="328"/>
      <c r="Y1651" s="328"/>
      <c r="Z1651" s="328"/>
      <c r="AA1651" s="328"/>
      <c r="AB1651" s="328"/>
      <c r="AC1651" s="328"/>
      <c r="AD1651" s="328"/>
      <c r="AE1651" s="328"/>
      <c r="AF1651" s="328"/>
      <c r="AG1651" s="328"/>
      <c r="AH1651" s="322"/>
      <c r="AI1651" s="328"/>
      <c r="AJ1651" s="330" t="s">
        <v>137</v>
      </c>
      <c r="AK1651" s="328"/>
      <c r="AL1651" s="328"/>
      <c r="AM1651" s="210"/>
      <c r="AN1651" s="263"/>
      <c r="AO1651" s="263"/>
      <c r="AP1651" s="263"/>
      <c r="AQ1651" s="323"/>
      <c r="AR1651" s="323"/>
      <c r="AS1651" s="323"/>
      <c r="AT1651" s="323"/>
      <c r="AU1651" s="323"/>
      <c r="AV1651" s="323"/>
      <c r="AW1651" s="323"/>
      <c r="AX1651" s="323"/>
      <c r="AY1651" s="323"/>
      <c r="AZ1651" s="323"/>
    </row>
    <row r="1652" spans="1:52" s="61" customFormat="1" ht="15.75" hidden="1" customHeight="1" x14ac:dyDescent="0.25">
      <c r="A1652" s="197" t="str">
        <f>CONCATENATE(F1652,"-",C1652)</f>
        <v>393-018-069-01285</v>
      </c>
      <c r="B1652" s="261" t="str">
        <f>ТабТП[[#This Row],[Код ВЛ]]&amp;TRIM(ТабТП[[#This Row],[Наименование ТП]])</f>
        <v>393-018-069ТП 137-05 Т-1 Гурьевск ОООРоза ветров</v>
      </c>
      <c r="C1652" s="197" t="s">
        <v>1426</v>
      </c>
      <c r="D1652" s="198" t="s">
        <v>4329</v>
      </c>
      <c r="E1652" s="206" t="str">
        <f>INDEX(ТабЛЭП[],MATCH(ТабТП[Код ПС]&amp;TRIM(G1652),ТабЛЭП[Ключ],0),7)</f>
        <v>Y00022</v>
      </c>
      <c r="F1652" s="278" t="str">
        <f>INDEX(ТабЛЭП[],MATCH(ТабТП[Код ПС]&amp;TRIM(G1652),ТабЛЭП[Ключ],0),1)</f>
        <v>393-018-069</v>
      </c>
      <c r="G1652" s="303" t="s">
        <v>268</v>
      </c>
      <c r="H1652" s="57" t="str">
        <f>INDEX(ТабПС[],MATCH(I1652,Подстанции,0),1)</f>
        <v>393-018</v>
      </c>
      <c r="I1652" s="447" t="s">
        <v>2538</v>
      </c>
      <c r="J1652" s="328"/>
      <c r="K1652" s="328"/>
      <c r="L1652" s="328"/>
      <c r="M1652" s="328"/>
      <c r="N1652" s="328"/>
      <c r="O1652" s="328"/>
      <c r="P1652" s="328"/>
      <c r="Q1652" s="328"/>
      <c r="R1652" s="328"/>
      <c r="S1652" s="328"/>
      <c r="T1652" s="328"/>
      <c r="U1652" s="328"/>
      <c r="V1652" s="328"/>
      <c r="W1652" s="328"/>
      <c r="X1652" s="328"/>
      <c r="Y1652" s="328"/>
      <c r="Z1652" s="328"/>
      <c r="AA1652" s="328"/>
      <c r="AB1652" s="328"/>
      <c r="AC1652" s="328"/>
      <c r="AD1652" s="328"/>
      <c r="AE1652" s="328"/>
      <c r="AF1652" s="328"/>
      <c r="AG1652" s="328"/>
      <c r="AH1652" s="322"/>
      <c r="AI1652" s="328"/>
      <c r="AJ1652" s="330" t="s">
        <v>137</v>
      </c>
      <c r="AK1652" s="328"/>
      <c r="AL1652" s="328"/>
      <c r="AM1652" s="210"/>
      <c r="AN1652" s="263"/>
      <c r="AO1652" s="263"/>
      <c r="AP1652" s="263"/>
      <c r="AQ1652" s="323"/>
      <c r="AR1652" s="323"/>
      <c r="AS1652" s="323"/>
      <c r="AT1652" s="323"/>
      <c r="AU1652" s="323"/>
      <c r="AV1652" s="323"/>
      <c r="AW1652" s="323"/>
      <c r="AX1652" s="323"/>
      <c r="AY1652" s="323"/>
      <c r="AZ1652" s="323"/>
    </row>
    <row r="1653" spans="1:52" s="61" customFormat="1" ht="15.75" hidden="1" customHeight="1" x14ac:dyDescent="0.25">
      <c r="A1653" s="197" t="str">
        <f>CONCATENATE(F1653,"-",C1653)</f>
        <v>393-018-069-01286</v>
      </c>
      <c r="B1653" s="261" t="str">
        <f>ТабТП[[#This Row],[Код ВЛ]]&amp;TRIM(ТабТП[[#This Row],[Наименование ТП]])</f>
        <v>393-018-069ТП 137-06 Гурьевск ООО Сантоспродукт</v>
      </c>
      <c r="C1653" s="197" t="s">
        <v>1427</v>
      </c>
      <c r="D1653" s="198" t="s">
        <v>4330</v>
      </c>
      <c r="E1653" s="206" t="str">
        <f>INDEX(ТабЛЭП[],MATCH(ТабТП[Код ПС]&amp;TRIM(G1653),ТабЛЭП[Ключ],0),7)</f>
        <v>Y00022</v>
      </c>
      <c r="F1653" s="278" t="str">
        <f>INDEX(ТабЛЭП[],MATCH(ТабТП[Код ПС]&amp;TRIM(G1653),ТабЛЭП[Ключ],0),1)</f>
        <v>393-018-069</v>
      </c>
      <c r="G1653" s="303" t="s">
        <v>268</v>
      </c>
      <c r="H1653" s="57" t="str">
        <f>INDEX(ТабПС[],MATCH(I1653,Подстанции,0),1)</f>
        <v>393-018</v>
      </c>
      <c r="I1653" s="447" t="s">
        <v>2538</v>
      </c>
      <c r="J1653" s="328"/>
      <c r="K1653" s="328"/>
      <c r="L1653" s="328"/>
      <c r="M1653" s="328"/>
      <c r="N1653" s="328"/>
      <c r="O1653" s="328"/>
      <c r="P1653" s="328"/>
      <c r="Q1653" s="328"/>
      <c r="R1653" s="328"/>
      <c r="S1653" s="328"/>
      <c r="T1653" s="328"/>
      <c r="U1653" s="328"/>
      <c r="V1653" s="328"/>
      <c r="W1653" s="328"/>
      <c r="X1653" s="328"/>
      <c r="Y1653" s="328"/>
      <c r="Z1653" s="328"/>
      <c r="AA1653" s="328"/>
      <c r="AB1653" s="328"/>
      <c r="AC1653" s="328"/>
      <c r="AD1653" s="328"/>
      <c r="AE1653" s="328"/>
      <c r="AF1653" s="328"/>
      <c r="AG1653" s="328"/>
      <c r="AH1653" s="322"/>
      <c r="AI1653" s="328"/>
      <c r="AJ1653" s="330" t="s">
        <v>137</v>
      </c>
      <c r="AK1653" s="328"/>
      <c r="AL1653" s="328"/>
      <c r="AM1653" s="210"/>
      <c r="AN1653" s="263"/>
      <c r="AO1653" s="263"/>
      <c r="AP1653" s="263"/>
      <c r="AQ1653" s="323"/>
      <c r="AR1653" s="323"/>
      <c r="AS1653" s="323"/>
      <c r="AT1653" s="323"/>
      <c r="AU1653" s="323"/>
      <c r="AV1653" s="323"/>
      <c r="AW1653" s="323"/>
      <c r="AX1653" s="323"/>
      <c r="AY1653" s="323"/>
      <c r="AZ1653" s="323"/>
    </row>
    <row r="1654" spans="1:52" s="61" customFormat="1" ht="15.75" hidden="1" customHeight="1" x14ac:dyDescent="0.25">
      <c r="A1654" s="197" t="str">
        <f>CONCATENATE(F1654,"-",C1654)</f>
        <v>393-018-069-01287</v>
      </c>
      <c r="B1654" s="261" t="str">
        <f>ТабТП[[#This Row],[Код ВЛ]]&amp;TRIM(ТабТП[[#This Row],[Наименование ТП]])</f>
        <v>393-018-069ТП 137-07 Гурьевск ООО Аксай</v>
      </c>
      <c r="C1654" s="197" t="s">
        <v>1428</v>
      </c>
      <c r="D1654" s="198" t="s">
        <v>4331</v>
      </c>
      <c r="E1654" s="206" t="str">
        <f>INDEX(ТабЛЭП[],MATCH(ТабТП[Код ПС]&amp;TRIM(G1654),ТабЛЭП[Ключ],0),7)</f>
        <v>Y00022</v>
      </c>
      <c r="F1654" s="278" t="str">
        <f>INDEX(ТабЛЭП[],MATCH(ТабТП[Код ПС]&amp;TRIM(G1654),ТабЛЭП[Ключ],0),1)</f>
        <v>393-018-069</v>
      </c>
      <c r="G1654" s="303" t="s">
        <v>268</v>
      </c>
      <c r="H1654" s="57" t="str">
        <f>INDEX(ТабПС[],MATCH(I1654,Подстанции,0),1)</f>
        <v>393-018</v>
      </c>
      <c r="I1654" s="447" t="s">
        <v>2538</v>
      </c>
      <c r="J1654" s="328"/>
      <c r="K1654" s="328"/>
      <c r="L1654" s="328"/>
      <c r="M1654" s="328"/>
      <c r="N1654" s="328"/>
      <c r="O1654" s="328"/>
      <c r="P1654" s="328"/>
      <c r="Q1654" s="328"/>
      <c r="R1654" s="328"/>
      <c r="S1654" s="328"/>
      <c r="T1654" s="328"/>
      <c r="U1654" s="328"/>
      <c r="V1654" s="328"/>
      <c r="W1654" s="328"/>
      <c r="X1654" s="328"/>
      <c r="Y1654" s="328"/>
      <c r="Z1654" s="328"/>
      <c r="AA1654" s="328"/>
      <c r="AB1654" s="328"/>
      <c r="AC1654" s="328"/>
      <c r="AD1654" s="328"/>
      <c r="AE1654" s="328"/>
      <c r="AF1654" s="328"/>
      <c r="AG1654" s="328"/>
      <c r="AH1654" s="322"/>
      <c r="AI1654" s="328"/>
      <c r="AJ1654" s="330" t="s">
        <v>137</v>
      </c>
      <c r="AK1654" s="328"/>
      <c r="AL1654" s="328"/>
      <c r="AM1654" s="210"/>
      <c r="AN1654" s="263"/>
      <c r="AO1654" s="263"/>
      <c r="AP1654" s="263"/>
      <c r="AQ1654" s="323"/>
      <c r="AR1654" s="323"/>
      <c r="AS1654" s="323"/>
      <c r="AT1654" s="323"/>
      <c r="AU1654" s="323"/>
      <c r="AV1654" s="323"/>
      <c r="AW1654" s="323"/>
      <c r="AX1654" s="323"/>
      <c r="AY1654" s="323"/>
      <c r="AZ1654" s="323"/>
    </row>
    <row r="1655" spans="1:52" s="61" customFormat="1" ht="15.75" hidden="1" customHeight="1" x14ac:dyDescent="0.25">
      <c r="A1655" s="197" t="str">
        <f>CONCATENATE(F1655,"-",C1655)</f>
        <v>393-018-069-01288</v>
      </c>
      <c r="B1655" s="261" t="str">
        <f>ТабТП[[#This Row],[Код ВЛ]]&amp;TRIM(ТабТП[[#This Row],[Наименование ТП]])</f>
        <v>393-018-069ТП 137-08 СК СУ РФ Следственный комитет аб</v>
      </c>
      <c r="C1655" s="197" t="s">
        <v>1429</v>
      </c>
      <c r="D1655" s="198" t="s">
        <v>4332</v>
      </c>
      <c r="E1655" s="206" t="str">
        <f>INDEX(ТабЛЭП[],MATCH(ТабТП[Код ПС]&amp;TRIM(G1655),ТабЛЭП[Ключ],0),7)</f>
        <v>Y00022</v>
      </c>
      <c r="F1655" s="278" t="str">
        <f>INDEX(ТабЛЭП[],MATCH(ТабТП[Код ПС]&amp;TRIM(G1655),ТабЛЭП[Ключ],0),1)</f>
        <v>393-018-069</v>
      </c>
      <c r="G1655" s="303" t="s">
        <v>268</v>
      </c>
      <c r="H1655" s="57" t="str">
        <f>INDEX(ТабПС[],MATCH(I1655,Подстанции,0),1)</f>
        <v>393-018</v>
      </c>
      <c r="I1655" s="447" t="s">
        <v>2538</v>
      </c>
      <c r="J1655" s="328"/>
      <c r="K1655" s="328"/>
      <c r="L1655" s="328"/>
      <c r="M1655" s="328"/>
      <c r="N1655" s="328"/>
      <c r="O1655" s="328"/>
      <c r="P1655" s="328"/>
      <c r="Q1655" s="328"/>
      <c r="R1655" s="328"/>
      <c r="S1655" s="328"/>
      <c r="T1655" s="328"/>
      <c r="U1655" s="328"/>
      <c r="V1655" s="328"/>
      <c r="W1655" s="328"/>
      <c r="X1655" s="328"/>
      <c r="Y1655" s="328"/>
      <c r="Z1655" s="328"/>
      <c r="AA1655" s="328"/>
      <c r="AB1655" s="328"/>
      <c r="AC1655" s="328"/>
      <c r="AD1655" s="328"/>
      <c r="AE1655" s="328"/>
      <c r="AF1655" s="328"/>
      <c r="AG1655" s="328"/>
      <c r="AH1655" s="322"/>
      <c r="AI1655" s="328"/>
      <c r="AJ1655" s="330" t="s">
        <v>137</v>
      </c>
      <c r="AK1655" s="328"/>
      <c r="AL1655" s="328"/>
      <c r="AM1655" s="210"/>
      <c r="AN1655" s="263"/>
      <c r="AO1655" s="263"/>
      <c r="AP1655" s="263"/>
      <c r="AQ1655" s="323"/>
      <c r="AR1655" s="323"/>
      <c r="AS1655" s="323"/>
      <c r="AT1655" s="323"/>
      <c r="AU1655" s="323"/>
      <c r="AV1655" s="323"/>
      <c r="AW1655" s="323"/>
      <c r="AX1655" s="323"/>
      <c r="AY1655" s="323"/>
      <c r="AZ1655" s="323"/>
    </row>
    <row r="1656" spans="1:52" s="61" customFormat="1" ht="15.75" hidden="1" customHeight="1" x14ac:dyDescent="0.25">
      <c r="A1656" s="197" t="str">
        <f>CONCATENATE(F1656,"-",C1656)</f>
        <v>393-018-069-01289</v>
      </c>
      <c r="B1656" s="261" t="str">
        <f>ТабТП[[#This Row],[Код ВЛ]]&amp;TRIM(ТабТП[[#This Row],[Наименование ТП]])</f>
        <v>393-018-069ТП 137-09 г. Гурьевск Шмидт</v>
      </c>
      <c r="C1656" s="197" t="s">
        <v>1430</v>
      </c>
      <c r="D1656" s="198" t="s">
        <v>4333</v>
      </c>
      <c r="E1656" s="206" t="str">
        <f>INDEX(ТабЛЭП[],MATCH(ТабТП[Код ПС]&amp;TRIM(G1656),ТабЛЭП[Ключ],0),7)</f>
        <v>Y00022</v>
      </c>
      <c r="F1656" s="278" t="str">
        <f>INDEX(ТабЛЭП[],MATCH(ТабТП[Код ПС]&amp;TRIM(G1656),ТабЛЭП[Ключ],0),1)</f>
        <v>393-018-069</v>
      </c>
      <c r="G1656" s="303" t="s">
        <v>268</v>
      </c>
      <c r="H1656" s="57" t="str">
        <f>INDEX(ТабПС[],MATCH(I1656,Подстанции,0),1)</f>
        <v>393-018</v>
      </c>
      <c r="I1656" s="447" t="s">
        <v>2538</v>
      </c>
      <c r="J1656" s="328"/>
      <c r="K1656" s="328"/>
      <c r="L1656" s="328"/>
      <c r="M1656" s="328"/>
      <c r="N1656" s="328"/>
      <c r="O1656" s="328"/>
      <c r="P1656" s="328"/>
      <c r="Q1656" s="328"/>
      <c r="R1656" s="328"/>
      <c r="S1656" s="328"/>
      <c r="T1656" s="328"/>
      <c r="U1656" s="328"/>
      <c r="V1656" s="328"/>
      <c r="W1656" s="328"/>
      <c r="X1656" s="328"/>
      <c r="Y1656" s="328"/>
      <c r="Z1656" s="328"/>
      <c r="AA1656" s="328"/>
      <c r="AB1656" s="328"/>
      <c r="AC1656" s="328"/>
      <c r="AD1656" s="328"/>
      <c r="AE1656" s="328"/>
      <c r="AF1656" s="328"/>
      <c r="AG1656" s="328"/>
      <c r="AH1656" s="322"/>
      <c r="AI1656" s="328"/>
      <c r="AJ1656" s="330" t="s">
        <v>137</v>
      </c>
      <c r="AK1656" s="328"/>
      <c r="AL1656" s="328"/>
      <c r="AM1656" s="210"/>
      <c r="AN1656" s="263"/>
      <c r="AO1656" s="263"/>
      <c r="AP1656" s="263"/>
      <c r="AQ1656" s="323"/>
      <c r="AR1656" s="323"/>
      <c r="AS1656" s="323"/>
      <c r="AT1656" s="323"/>
      <c r="AU1656" s="323"/>
      <c r="AV1656" s="323"/>
      <c r="AW1656" s="323"/>
      <c r="AX1656" s="323"/>
      <c r="AY1656" s="323"/>
      <c r="AZ1656" s="323"/>
    </row>
    <row r="1657" spans="1:52" s="61" customFormat="1" ht="15.75" hidden="1" customHeight="1" x14ac:dyDescent="0.25">
      <c r="A1657" s="197" t="str">
        <f>CONCATENATE(F1657,"-",C1657)</f>
        <v>393-018-069-01290</v>
      </c>
      <c r="B1657" s="261" t="str">
        <f>ТабТП[[#This Row],[Код ВЛ]]&amp;TRIM(ТабТП[[#This Row],[Наименование ТП]])</f>
        <v>393-018-069ТП 137-10 ОООАгроимпульс аб</v>
      </c>
      <c r="C1657" s="197" t="s">
        <v>1431</v>
      </c>
      <c r="D1657" s="198" t="s">
        <v>4334</v>
      </c>
      <c r="E1657" s="206" t="str">
        <f>INDEX(ТабЛЭП[],MATCH(ТабТП[Код ПС]&amp;TRIM(G1657),ТабЛЭП[Ключ],0),7)</f>
        <v>Y00022</v>
      </c>
      <c r="F1657" s="278" t="str">
        <f>INDEX(ТабЛЭП[],MATCH(ТабТП[Код ПС]&amp;TRIM(G1657),ТабЛЭП[Ключ],0),1)</f>
        <v>393-018-069</v>
      </c>
      <c r="G1657" s="303" t="s">
        <v>268</v>
      </c>
      <c r="H1657" s="57" t="str">
        <f>INDEX(ТабПС[],MATCH(I1657,Подстанции,0),1)</f>
        <v>393-018</v>
      </c>
      <c r="I1657" s="447" t="s">
        <v>2538</v>
      </c>
      <c r="J1657" s="328"/>
      <c r="K1657" s="328"/>
      <c r="L1657" s="328"/>
      <c r="M1657" s="328"/>
      <c r="N1657" s="328"/>
      <c r="O1657" s="328"/>
      <c r="P1657" s="328"/>
      <c r="Q1657" s="328"/>
      <c r="R1657" s="328"/>
      <c r="S1657" s="328"/>
      <c r="T1657" s="328"/>
      <c r="U1657" s="328"/>
      <c r="V1657" s="328"/>
      <c r="W1657" s="328"/>
      <c r="X1657" s="328"/>
      <c r="Y1657" s="328"/>
      <c r="Z1657" s="328"/>
      <c r="AA1657" s="328"/>
      <c r="AB1657" s="328"/>
      <c r="AC1657" s="328"/>
      <c r="AD1657" s="328"/>
      <c r="AE1657" s="328"/>
      <c r="AF1657" s="328"/>
      <c r="AG1657" s="328"/>
      <c r="AH1657" s="322"/>
      <c r="AI1657" s="328"/>
      <c r="AJ1657" s="330" t="s">
        <v>137</v>
      </c>
      <c r="AK1657" s="328"/>
      <c r="AL1657" s="328"/>
      <c r="AM1657" s="210"/>
      <c r="AN1657" s="263"/>
      <c r="AO1657" s="263"/>
      <c r="AP1657" s="263"/>
      <c r="AQ1657" s="323"/>
      <c r="AR1657" s="323"/>
      <c r="AS1657" s="323"/>
      <c r="AT1657" s="323"/>
      <c r="AU1657" s="323"/>
      <c r="AV1657" s="323"/>
      <c r="AW1657" s="323"/>
      <c r="AX1657" s="323"/>
      <c r="AY1657" s="323"/>
      <c r="AZ1657" s="323"/>
    </row>
    <row r="1658" spans="1:52" s="61" customFormat="1" ht="15.75" hidden="1" customHeight="1" x14ac:dyDescent="0.25">
      <c r="A1658" s="197" t="str">
        <f>CONCATENATE(F1658,"-",C1658)</f>
        <v>393-018-069-01291</v>
      </c>
      <c r="B1658" s="261" t="str">
        <f>ТабТП[[#This Row],[Код ВЛ]]&amp;TRIM(ТабТП[[#This Row],[Наименование ТП]])</f>
        <v>393-018-069ТП 257-01 Т-1 Гурьевск</v>
      </c>
      <c r="C1658" s="197" t="s">
        <v>1432</v>
      </c>
      <c r="D1658" s="198" t="s">
        <v>4335</v>
      </c>
      <c r="E1658" s="206" t="str">
        <f>INDEX(ТабЛЭП[],MATCH(ТабТП[Код ПС]&amp;TRIM(G1658),ТабЛЭП[Ключ],0),7)</f>
        <v>Y00022</v>
      </c>
      <c r="F1658" s="278" t="str">
        <f>INDEX(ТабЛЭП[],MATCH(ТабТП[Код ПС]&amp;TRIM(G1658),ТабЛЭП[Ключ],0),1)</f>
        <v>393-018-069</v>
      </c>
      <c r="G1658" s="303" t="s">
        <v>268</v>
      </c>
      <c r="H1658" s="57" t="str">
        <f>INDEX(ТабПС[],MATCH(I1658,Подстанции,0),1)</f>
        <v>393-018</v>
      </c>
      <c r="I1658" s="447" t="s">
        <v>2538</v>
      </c>
      <c r="J1658" s="328"/>
      <c r="K1658" s="328"/>
      <c r="L1658" s="328"/>
      <c r="M1658" s="328"/>
      <c r="N1658" s="328"/>
      <c r="O1658" s="328"/>
      <c r="P1658" s="328"/>
      <c r="Q1658" s="328"/>
      <c r="R1658" s="328"/>
      <c r="S1658" s="328"/>
      <c r="T1658" s="328"/>
      <c r="U1658" s="328"/>
      <c r="V1658" s="328"/>
      <c r="W1658" s="328"/>
      <c r="X1658" s="328"/>
      <c r="Y1658" s="328"/>
      <c r="Z1658" s="328"/>
      <c r="AA1658" s="328"/>
      <c r="AB1658" s="328"/>
      <c r="AC1658" s="328"/>
      <c r="AD1658" s="328"/>
      <c r="AE1658" s="328"/>
      <c r="AF1658" s="328"/>
      <c r="AG1658" s="328"/>
      <c r="AH1658" s="322"/>
      <c r="AI1658" s="328"/>
      <c r="AJ1658" s="330" t="s">
        <v>137</v>
      </c>
      <c r="AK1658" s="328"/>
      <c r="AL1658" s="328"/>
      <c r="AM1658" s="210"/>
      <c r="AN1658" s="263"/>
      <c r="AO1658" s="263"/>
      <c r="AP1658" s="263"/>
      <c r="AQ1658" s="323"/>
      <c r="AR1658" s="323"/>
      <c r="AS1658" s="323"/>
      <c r="AT1658" s="323"/>
      <c r="AU1658" s="323"/>
      <c r="AV1658" s="323"/>
      <c r="AW1658" s="323"/>
      <c r="AX1658" s="323"/>
      <c r="AY1658" s="323"/>
      <c r="AZ1658" s="323"/>
    </row>
    <row r="1659" spans="1:52" s="61" customFormat="1" ht="15.75" hidden="1" customHeight="1" x14ac:dyDescent="0.25">
      <c r="A1659" s="197" t="str">
        <f>CONCATENATE(F1659,"-",C1659)</f>
        <v>393-018-069-01292</v>
      </c>
      <c r="B1659" s="261" t="str">
        <f>ТабТП[[#This Row],[Код ВЛ]]&amp;TRIM(ТабТП[[#This Row],[Наименование ТП]])</f>
        <v>393-018-069ТП 257-01 Т-2 Гурьевск</v>
      </c>
      <c r="C1659" s="197" t="s">
        <v>1433</v>
      </c>
      <c r="D1659" s="198" t="s">
        <v>4336</v>
      </c>
      <c r="E1659" s="206" t="str">
        <f>INDEX(ТабЛЭП[],MATCH(ТабТП[Код ПС]&amp;TRIM(G1659),ТабЛЭП[Ключ],0),7)</f>
        <v>Y00022</v>
      </c>
      <c r="F1659" s="278" t="str">
        <f>INDEX(ТабЛЭП[],MATCH(ТабТП[Код ПС]&amp;TRIM(G1659),ТабЛЭП[Ключ],0),1)</f>
        <v>393-018-069</v>
      </c>
      <c r="G1659" s="303" t="s">
        <v>268</v>
      </c>
      <c r="H1659" s="57" t="str">
        <f>INDEX(ТабПС[],MATCH(I1659,Подстанции,0),1)</f>
        <v>393-018</v>
      </c>
      <c r="I1659" s="447" t="s">
        <v>2538</v>
      </c>
      <c r="J1659" s="328"/>
      <c r="K1659" s="328"/>
      <c r="L1659" s="328"/>
      <c r="M1659" s="328"/>
      <c r="N1659" s="328"/>
      <c r="O1659" s="328"/>
      <c r="P1659" s="328"/>
      <c r="Q1659" s="328"/>
      <c r="R1659" s="328"/>
      <c r="S1659" s="328"/>
      <c r="T1659" s="328"/>
      <c r="U1659" s="328"/>
      <c r="V1659" s="328"/>
      <c r="W1659" s="328"/>
      <c r="X1659" s="328"/>
      <c r="Y1659" s="328"/>
      <c r="Z1659" s="328"/>
      <c r="AA1659" s="328"/>
      <c r="AB1659" s="328"/>
      <c r="AC1659" s="328"/>
      <c r="AD1659" s="328"/>
      <c r="AE1659" s="328"/>
      <c r="AF1659" s="328"/>
      <c r="AG1659" s="328"/>
      <c r="AH1659" s="322"/>
      <c r="AI1659" s="328"/>
      <c r="AJ1659" s="330" t="s">
        <v>137</v>
      </c>
      <c r="AK1659" s="328"/>
      <c r="AL1659" s="328"/>
      <c r="AM1659" s="210"/>
      <c r="AN1659" s="263"/>
      <c r="AO1659" s="263"/>
      <c r="AP1659" s="263"/>
      <c r="AQ1659" s="323"/>
      <c r="AR1659" s="323"/>
      <c r="AS1659" s="323"/>
      <c r="AT1659" s="323"/>
      <c r="AU1659" s="323"/>
      <c r="AV1659" s="323"/>
      <c r="AW1659" s="323"/>
      <c r="AX1659" s="323"/>
      <c r="AY1659" s="323"/>
      <c r="AZ1659" s="323"/>
    </row>
    <row r="1660" spans="1:52" s="61" customFormat="1" ht="15.75" hidden="1" customHeight="1" x14ac:dyDescent="0.25">
      <c r="A1660" s="197" t="str">
        <f>CONCATENATE(F1660,"-",C1660)</f>
        <v>393-018-069-01293</v>
      </c>
      <c r="B1660" s="261" t="str">
        <f>ТабТП[[#This Row],[Код ВЛ]]&amp;TRIM(ТабТП[[#This Row],[Наименование ТП]])</f>
        <v>393-018-069ТП 257-2 Т-1 Гурьевск ул Садовая</v>
      </c>
      <c r="C1660" s="197" t="s">
        <v>1434</v>
      </c>
      <c r="D1660" s="198" t="s">
        <v>4337</v>
      </c>
      <c r="E1660" s="206" t="str">
        <f>INDEX(ТабЛЭП[],MATCH(ТабТП[Код ПС]&amp;TRIM(G1660),ТабЛЭП[Ключ],0),7)</f>
        <v>Y00022</v>
      </c>
      <c r="F1660" s="278" t="str">
        <f>INDEX(ТабЛЭП[],MATCH(ТабТП[Код ПС]&amp;TRIM(G1660),ТабЛЭП[Ключ],0),1)</f>
        <v>393-018-069</v>
      </c>
      <c r="G1660" s="303" t="s">
        <v>268</v>
      </c>
      <c r="H1660" s="57" t="str">
        <f>INDEX(ТабПС[],MATCH(I1660,Подстанции,0),1)</f>
        <v>393-018</v>
      </c>
      <c r="I1660" s="447" t="s">
        <v>2538</v>
      </c>
      <c r="J1660" s="328"/>
      <c r="K1660" s="328"/>
      <c r="L1660" s="328"/>
      <c r="M1660" s="328"/>
      <c r="N1660" s="328"/>
      <c r="O1660" s="328"/>
      <c r="P1660" s="328"/>
      <c r="Q1660" s="328"/>
      <c r="R1660" s="328"/>
      <c r="S1660" s="328"/>
      <c r="T1660" s="328"/>
      <c r="U1660" s="328"/>
      <c r="V1660" s="328"/>
      <c r="W1660" s="328"/>
      <c r="X1660" s="328"/>
      <c r="Y1660" s="328"/>
      <c r="Z1660" s="328"/>
      <c r="AA1660" s="328"/>
      <c r="AB1660" s="328"/>
      <c r="AC1660" s="328"/>
      <c r="AD1660" s="328"/>
      <c r="AE1660" s="328"/>
      <c r="AF1660" s="328"/>
      <c r="AG1660" s="328"/>
      <c r="AH1660" s="322"/>
      <c r="AI1660" s="328"/>
      <c r="AJ1660" s="330" t="s">
        <v>137</v>
      </c>
      <c r="AK1660" s="328"/>
      <c r="AL1660" s="328"/>
      <c r="AM1660" s="210"/>
      <c r="AN1660" s="263"/>
      <c r="AO1660" s="263"/>
      <c r="AP1660" s="263"/>
      <c r="AQ1660" s="323"/>
      <c r="AR1660" s="323"/>
      <c r="AS1660" s="323"/>
      <c r="AT1660" s="323"/>
      <c r="AU1660" s="323"/>
      <c r="AV1660" s="323"/>
      <c r="AW1660" s="323"/>
      <c r="AX1660" s="323"/>
      <c r="AY1660" s="323"/>
      <c r="AZ1660" s="323"/>
    </row>
    <row r="1661" spans="1:52" s="61" customFormat="1" ht="15.75" hidden="1" customHeight="1" x14ac:dyDescent="0.25">
      <c r="A1661" s="197" t="str">
        <f>CONCATENATE(F1661,"-",C1661)</f>
        <v>393-018-069-01294</v>
      </c>
      <c r="B1661" s="261" t="str">
        <f>ТабТП[[#This Row],[Код ВЛ]]&amp;TRIM(ТабТП[[#This Row],[Наименование ТП]])</f>
        <v>393-018-069ТП 257-2 Т-2 Гурьевск ул Садовая</v>
      </c>
      <c r="C1661" s="197" t="s">
        <v>1435</v>
      </c>
      <c r="D1661" s="198" t="s">
        <v>4338</v>
      </c>
      <c r="E1661" s="206" t="str">
        <f>INDEX(ТабЛЭП[],MATCH(ТабТП[Код ПС]&amp;TRIM(G1661),ТабЛЭП[Ключ],0),7)</f>
        <v>Y00022</v>
      </c>
      <c r="F1661" s="278" t="str">
        <f>INDEX(ТабЛЭП[],MATCH(ТабТП[Код ПС]&amp;TRIM(G1661),ТабЛЭП[Ключ],0),1)</f>
        <v>393-018-069</v>
      </c>
      <c r="G1661" s="303" t="s">
        <v>268</v>
      </c>
      <c r="H1661" s="57" t="str">
        <f>INDEX(ТабПС[],MATCH(I1661,Подстанции,0),1)</f>
        <v>393-018</v>
      </c>
      <c r="I1661" s="447" t="s">
        <v>2538</v>
      </c>
      <c r="J1661" s="328"/>
      <c r="K1661" s="328"/>
      <c r="L1661" s="328"/>
      <c r="M1661" s="328"/>
      <c r="N1661" s="328"/>
      <c r="O1661" s="328"/>
      <c r="P1661" s="328"/>
      <c r="Q1661" s="328"/>
      <c r="R1661" s="328"/>
      <c r="S1661" s="328"/>
      <c r="T1661" s="328"/>
      <c r="U1661" s="328"/>
      <c r="V1661" s="328"/>
      <c r="W1661" s="328"/>
      <c r="X1661" s="328"/>
      <c r="Y1661" s="328"/>
      <c r="Z1661" s="328"/>
      <c r="AA1661" s="328"/>
      <c r="AB1661" s="328"/>
      <c r="AC1661" s="328"/>
      <c r="AD1661" s="328"/>
      <c r="AE1661" s="328"/>
      <c r="AF1661" s="328"/>
      <c r="AG1661" s="328"/>
      <c r="AH1661" s="322"/>
      <c r="AI1661" s="328"/>
      <c r="AJ1661" s="330" t="s">
        <v>137</v>
      </c>
      <c r="AK1661" s="328"/>
      <c r="AL1661" s="328"/>
      <c r="AM1661" s="210"/>
      <c r="AN1661" s="263"/>
      <c r="AO1661" s="263"/>
      <c r="AP1661" s="263"/>
      <c r="AQ1661" s="323"/>
      <c r="AR1661" s="323"/>
      <c r="AS1661" s="323"/>
      <c r="AT1661" s="323"/>
      <c r="AU1661" s="323"/>
      <c r="AV1661" s="323"/>
      <c r="AW1661" s="323"/>
      <c r="AX1661" s="323"/>
      <c r="AY1661" s="323"/>
      <c r="AZ1661" s="323"/>
    </row>
    <row r="1662" spans="1:52" s="61" customFormat="1" ht="15.75" hidden="1" customHeight="1" x14ac:dyDescent="0.25">
      <c r="A1662" s="197" t="str">
        <f>CONCATENATE(F1662,"-",C1662)</f>
        <v>393-018-069-01295</v>
      </c>
      <c r="B1662" s="261" t="str">
        <f>ТабТП[[#This Row],[Код ВЛ]]&amp;TRIM(ТабТП[[#This Row],[Наименование ТП]])</f>
        <v>393-018-069ТП 257-03 аб.ОООДекорация помещ. для К-да</v>
      </c>
      <c r="C1662" s="197" t="s">
        <v>1436</v>
      </c>
      <c r="D1662" s="198" t="s">
        <v>4339</v>
      </c>
      <c r="E1662" s="206" t="str">
        <f>INDEX(ТабЛЭП[],MATCH(ТабТП[Код ПС]&amp;TRIM(G1662),ТабЛЭП[Ключ],0),7)</f>
        <v>Y00022</v>
      </c>
      <c r="F1662" s="278" t="str">
        <f>INDEX(ТабЛЭП[],MATCH(ТабТП[Код ПС]&amp;TRIM(G1662),ТабЛЭП[Ключ],0),1)</f>
        <v>393-018-069</v>
      </c>
      <c r="G1662" s="303" t="s">
        <v>268</v>
      </c>
      <c r="H1662" s="57" t="str">
        <f>INDEX(ТабПС[],MATCH(I1662,Подстанции,0),1)</f>
        <v>393-018</v>
      </c>
      <c r="I1662" s="447" t="s">
        <v>2538</v>
      </c>
      <c r="J1662" s="328"/>
      <c r="K1662" s="328"/>
      <c r="L1662" s="328"/>
      <c r="M1662" s="328"/>
      <c r="N1662" s="328"/>
      <c r="O1662" s="328"/>
      <c r="P1662" s="328"/>
      <c r="Q1662" s="328"/>
      <c r="R1662" s="328"/>
      <c r="S1662" s="328"/>
      <c r="T1662" s="328"/>
      <c r="U1662" s="328"/>
      <c r="V1662" s="328"/>
      <c r="W1662" s="328"/>
      <c r="X1662" s="328"/>
      <c r="Y1662" s="328"/>
      <c r="Z1662" s="328"/>
      <c r="AA1662" s="328"/>
      <c r="AB1662" s="328"/>
      <c r="AC1662" s="328"/>
      <c r="AD1662" s="328"/>
      <c r="AE1662" s="328"/>
      <c r="AF1662" s="328"/>
      <c r="AG1662" s="328"/>
      <c r="AH1662" s="322"/>
      <c r="AI1662" s="328"/>
      <c r="AJ1662" s="330" t="s">
        <v>137</v>
      </c>
      <c r="AK1662" s="328"/>
      <c r="AL1662" s="328"/>
      <c r="AM1662" s="210"/>
      <c r="AN1662" s="263"/>
      <c r="AO1662" s="263"/>
      <c r="AP1662" s="263"/>
      <c r="AQ1662" s="323"/>
      <c r="AR1662" s="323"/>
      <c r="AS1662" s="323"/>
      <c r="AT1662" s="323"/>
      <c r="AU1662" s="323"/>
      <c r="AV1662" s="323"/>
      <c r="AW1662" s="323"/>
      <c r="AX1662" s="323"/>
      <c r="AY1662" s="323"/>
      <c r="AZ1662" s="323"/>
    </row>
    <row r="1663" spans="1:52" s="61" customFormat="1" ht="15.75" hidden="1" customHeight="1" x14ac:dyDescent="0.25">
      <c r="A1663" s="197" t="str">
        <f>CONCATENATE(F1663,"-",C1663)</f>
        <v>393-018-069-01296</v>
      </c>
      <c r="B1663" s="261" t="str">
        <f>ТабТП[[#This Row],[Код ВЛ]]&amp;TRIM(ТабТП[[#This Row],[Наименование ТП]])</f>
        <v>393-018-069ТП В-2 Т-1 Гурьевск</v>
      </c>
      <c r="C1663" s="197" t="s">
        <v>1437</v>
      </c>
      <c r="D1663" s="198" t="s">
        <v>4340</v>
      </c>
      <c r="E1663" s="206" t="str">
        <f>INDEX(ТабЛЭП[],MATCH(ТабТП[Код ПС]&amp;TRIM(G1663),ТабЛЭП[Ключ],0),7)</f>
        <v>Y00022</v>
      </c>
      <c r="F1663" s="278" t="str">
        <f>INDEX(ТабЛЭП[],MATCH(ТабТП[Код ПС]&amp;TRIM(G1663),ТабЛЭП[Ключ],0),1)</f>
        <v>393-018-069</v>
      </c>
      <c r="G1663" s="303" t="s">
        <v>268</v>
      </c>
      <c r="H1663" s="57" t="str">
        <f>INDEX(ТабПС[],MATCH(I1663,Подстанции,0),1)</f>
        <v>393-018</v>
      </c>
      <c r="I1663" s="447" t="s">
        <v>2538</v>
      </c>
      <c r="J1663" s="328"/>
      <c r="K1663" s="328"/>
      <c r="L1663" s="328"/>
      <c r="M1663" s="328"/>
      <c r="N1663" s="328"/>
      <c r="O1663" s="328"/>
      <c r="P1663" s="328"/>
      <c r="Q1663" s="328"/>
      <c r="R1663" s="328"/>
      <c r="S1663" s="328"/>
      <c r="T1663" s="328"/>
      <c r="U1663" s="328"/>
      <c r="V1663" s="328"/>
      <c r="W1663" s="328"/>
      <c r="X1663" s="328"/>
      <c r="Y1663" s="328"/>
      <c r="Z1663" s="328"/>
      <c r="AA1663" s="328"/>
      <c r="AB1663" s="328"/>
      <c r="AC1663" s="328"/>
      <c r="AD1663" s="328"/>
      <c r="AE1663" s="328"/>
      <c r="AF1663" s="328"/>
      <c r="AG1663" s="328"/>
      <c r="AH1663" s="322"/>
      <c r="AI1663" s="328"/>
      <c r="AJ1663" s="330" t="s">
        <v>137</v>
      </c>
      <c r="AK1663" s="328"/>
      <c r="AL1663" s="328"/>
      <c r="AM1663" s="210"/>
      <c r="AN1663" s="263"/>
      <c r="AO1663" s="263"/>
      <c r="AP1663" s="263"/>
      <c r="AQ1663" s="323"/>
      <c r="AR1663" s="323"/>
      <c r="AS1663" s="323"/>
      <c r="AT1663" s="323"/>
      <c r="AU1663" s="323"/>
      <c r="AV1663" s="323"/>
      <c r="AW1663" s="323"/>
      <c r="AX1663" s="323"/>
      <c r="AY1663" s="323"/>
      <c r="AZ1663" s="323"/>
    </row>
    <row r="1664" spans="1:52" s="61" customFormat="1" ht="15.75" hidden="1" customHeight="1" x14ac:dyDescent="0.25">
      <c r="A1664" s="197" t="str">
        <f>CONCATENATE(F1664,"-",C1664)</f>
        <v>393-018-069-01297</v>
      </c>
      <c r="B1664" s="261" t="str">
        <f>ТабТП[[#This Row],[Код ВЛ]]&amp;TRIM(ТабТП[[#This Row],[Наименование ТП]])</f>
        <v>393-018-069ТП В-2 Т-2</v>
      </c>
      <c r="C1664" s="197" t="s">
        <v>2494</v>
      </c>
      <c r="D1664" s="198" t="s">
        <v>4341</v>
      </c>
      <c r="E1664" s="206" t="str">
        <f>INDEX(ТабЛЭП[],MATCH(ТабТП[Код ПС]&amp;TRIM(G1664),ТабЛЭП[Ключ],0),7)</f>
        <v>Y00022</v>
      </c>
      <c r="F1664" s="278" t="str">
        <f>INDEX(ТабЛЭП[],MATCH(ТабТП[Код ПС]&amp;TRIM(G1664),ТабЛЭП[Ключ],0),1)</f>
        <v>393-018-069</v>
      </c>
      <c r="G1664" s="303" t="s">
        <v>268</v>
      </c>
      <c r="H1664" s="57" t="str">
        <f>INDEX(ТабПС[],MATCH(I1664,Подстанции,0),1)</f>
        <v>393-018</v>
      </c>
      <c r="I1664" s="447" t="s">
        <v>2538</v>
      </c>
      <c r="J1664" s="328"/>
      <c r="K1664" s="328"/>
      <c r="L1664" s="328"/>
      <c r="M1664" s="328"/>
      <c r="N1664" s="328"/>
      <c r="O1664" s="328"/>
      <c r="P1664" s="328"/>
      <c r="Q1664" s="328"/>
      <c r="R1664" s="328"/>
      <c r="S1664" s="328"/>
      <c r="T1664" s="328"/>
      <c r="U1664" s="328"/>
      <c r="V1664" s="328"/>
      <c r="W1664" s="328"/>
      <c r="X1664" s="328"/>
      <c r="Y1664" s="328"/>
      <c r="Z1664" s="328"/>
      <c r="AA1664" s="328"/>
      <c r="AB1664" s="328"/>
      <c r="AC1664" s="328"/>
      <c r="AD1664" s="328"/>
      <c r="AE1664" s="328"/>
      <c r="AF1664" s="328"/>
      <c r="AG1664" s="328"/>
      <c r="AH1664" s="322"/>
      <c r="AI1664" s="328"/>
      <c r="AJ1664" s="330" t="s">
        <v>137</v>
      </c>
      <c r="AK1664" s="328"/>
      <c r="AL1664" s="328"/>
      <c r="AM1664" s="210"/>
      <c r="AN1664" s="263"/>
      <c r="AO1664" s="263"/>
      <c r="AP1664" s="263"/>
      <c r="AQ1664" s="323"/>
      <c r="AR1664" s="323"/>
      <c r="AS1664" s="323"/>
      <c r="AT1664" s="323"/>
      <c r="AU1664" s="323"/>
      <c r="AV1664" s="323"/>
      <c r="AW1664" s="323"/>
      <c r="AX1664" s="323"/>
      <c r="AY1664" s="323"/>
      <c r="AZ1664" s="323"/>
    </row>
    <row r="1665" spans="1:52" s="61" customFormat="1" ht="15.75" hidden="1" customHeight="1" x14ac:dyDescent="0.25">
      <c r="A1665" s="197" t="str">
        <f>CONCATENATE(F1665,"-",C1665)</f>
        <v>393-018-069-01298</v>
      </c>
      <c r="B1665" s="261" t="str">
        <f>ТабТП[[#This Row],[Код ВЛ]]&amp;TRIM(ТабТП[[#This Row],[Наименование ТП]])</f>
        <v>393-018-069ТП В-6 Т-2 2С</v>
      </c>
      <c r="C1665" s="197" t="s">
        <v>1438</v>
      </c>
      <c r="D1665" s="198" t="s">
        <v>4342</v>
      </c>
      <c r="E1665" s="206" t="str">
        <f>INDEX(ТабЛЭП[],MATCH(ТабТП[Код ПС]&amp;TRIM(G1665),ТабЛЭП[Ключ],0),7)</f>
        <v>Y00022</v>
      </c>
      <c r="F1665" s="278" t="str">
        <f>INDEX(ТабЛЭП[],MATCH(ТабТП[Код ПС]&amp;TRIM(G1665),ТабЛЭП[Ключ],0),1)</f>
        <v>393-018-069</v>
      </c>
      <c r="G1665" s="303" t="s">
        <v>268</v>
      </c>
      <c r="H1665" s="57" t="str">
        <f>INDEX(ТабПС[],MATCH(I1665,Подстанции,0),1)</f>
        <v>393-018</v>
      </c>
      <c r="I1665" s="447" t="s">
        <v>2538</v>
      </c>
      <c r="J1665" s="328"/>
      <c r="K1665" s="328"/>
      <c r="L1665" s="328"/>
      <c r="M1665" s="328"/>
      <c r="N1665" s="328"/>
      <c r="O1665" s="328"/>
      <c r="P1665" s="328"/>
      <c r="Q1665" s="328"/>
      <c r="R1665" s="328"/>
      <c r="S1665" s="328"/>
      <c r="T1665" s="328"/>
      <c r="U1665" s="328"/>
      <c r="V1665" s="328"/>
      <c r="W1665" s="328"/>
      <c r="X1665" s="328"/>
      <c r="Y1665" s="328"/>
      <c r="Z1665" s="328"/>
      <c r="AA1665" s="328"/>
      <c r="AB1665" s="328"/>
      <c r="AC1665" s="328"/>
      <c r="AD1665" s="328"/>
      <c r="AE1665" s="328"/>
      <c r="AF1665" s="328"/>
      <c r="AG1665" s="328"/>
      <c r="AH1665" s="322"/>
      <c r="AI1665" s="328"/>
      <c r="AJ1665" s="330" t="s">
        <v>137</v>
      </c>
      <c r="AK1665" s="328"/>
      <c r="AL1665" s="328"/>
      <c r="AM1665" s="210"/>
      <c r="AN1665" s="263"/>
      <c r="AO1665" s="263"/>
      <c r="AP1665" s="263"/>
      <c r="AQ1665" s="323"/>
      <c r="AR1665" s="323"/>
      <c r="AS1665" s="323"/>
      <c r="AT1665" s="323"/>
      <c r="AU1665" s="323"/>
      <c r="AV1665" s="323"/>
      <c r="AW1665" s="323"/>
      <c r="AX1665" s="323"/>
      <c r="AY1665" s="323"/>
      <c r="AZ1665" s="323"/>
    </row>
    <row r="1666" spans="1:52" s="61" customFormat="1" ht="15.75" hidden="1" customHeight="1" x14ac:dyDescent="0.25">
      <c r="A1666" s="281" t="str">
        <f>CONCATENATE(F1666,"-",C1666)</f>
        <v>393-018-070-01299</v>
      </c>
      <c r="B1666" s="261" t="str">
        <f>ТабТП[[#This Row],[Код ВЛ]]&amp;TRIM(ТабТП[[#This Row],[Наименование ТП]])</f>
        <v>393-018-070ТП 142-01 Гурьевск ОАО Мегафон</v>
      </c>
      <c r="C1666" s="281" t="s">
        <v>1439</v>
      </c>
      <c r="D1666" s="196" t="s">
        <v>4343</v>
      </c>
      <c r="E1666" s="281" t="str">
        <f>INDEX(ТабЛЭП[],MATCH(ТабТП[Код ПС]&amp;TRIM(G1666),ТабЛЭП[Ключ],0),7)</f>
        <v>Y00023</v>
      </c>
      <c r="F1666" s="278" t="str">
        <f>INDEX(ТабЛЭП[],MATCH(ТабТП[Код ПС]&amp;TRIM(G1666),ТабЛЭП[Ключ],0),1)</f>
        <v>393-018-070</v>
      </c>
      <c r="G1666" s="303" t="s">
        <v>194</v>
      </c>
      <c r="H1666" s="57" t="str">
        <f>INDEX(ТабПС[],MATCH(I1666,Подстанции,0),1)</f>
        <v>393-018</v>
      </c>
      <c r="I1666" s="191" t="s">
        <v>2538</v>
      </c>
      <c r="J1666" s="328"/>
      <c r="K1666" s="328"/>
      <c r="L1666" s="328"/>
      <c r="M1666" s="328"/>
      <c r="N1666" s="328"/>
      <c r="O1666" s="328"/>
      <c r="P1666" s="328"/>
      <c r="Q1666" s="328"/>
      <c r="R1666" s="328"/>
      <c r="S1666" s="328"/>
      <c r="T1666" s="328"/>
      <c r="U1666" s="328"/>
      <c r="V1666" s="328"/>
      <c r="W1666" s="328"/>
      <c r="X1666" s="328"/>
      <c r="Y1666" s="328"/>
      <c r="Z1666" s="328"/>
      <c r="AA1666" s="328"/>
      <c r="AB1666" s="328"/>
      <c r="AC1666" s="328"/>
      <c r="AD1666" s="328"/>
      <c r="AE1666" s="328"/>
      <c r="AF1666" s="328"/>
      <c r="AG1666" s="328"/>
      <c r="AH1666" s="322"/>
      <c r="AI1666" s="328"/>
      <c r="AJ1666" s="330" t="s">
        <v>137</v>
      </c>
      <c r="AK1666" s="328"/>
      <c r="AL1666" s="328"/>
      <c r="AM1666" s="210"/>
      <c r="AN1666" s="263"/>
      <c r="AO1666" s="263"/>
      <c r="AP1666" s="263"/>
      <c r="AQ1666" s="323"/>
      <c r="AR1666" s="323"/>
      <c r="AS1666" s="323"/>
      <c r="AT1666" s="323"/>
      <c r="AU1666" s="323"/>
      <c r="AV1666" s="323"/>
      <c r="AW1666" s="323"/>
      <c r="AX1666" s="323"/>
      <c r="AY1666" s="323"/>
      <c r="AZ1666" s="323"/>
    </row>
    <row r="1667" spans="1:52" s="61" customFormat="1" ht="15.75" hidden="1" customHeight="1" x14ac:dyDescent="0.25">
      <c r="A1667" s="281" t="str">
        <f>CONCATENATE(F1667,"-",C1667)</f>
        <v>393-018-070-01300</v>
      </c>
      <c r="B1667" s="261" t="str">
        <f>ТабТП[[#This Row],[Код ВЛ]]&amp;TRIM(ТабТП[[#This Row],[Наименование ТП]])</f>
        <v>393-018-070ТП 142-02 Малинники</v>
      </c>
      <c r="C1667" s="281" t="s">
        <v>2495</v>
      </c>
      <c r="D1667" s="196" t="s">
        <v>4344</v>
      </c>
      <c r="E1667" s="281" t="str">
        <f>INDEX(ТабЛЭП[],MATCH(ТабТП[Код ПС]&amp;TRIM(G1667),ТабЛЭП[Ключ],0),7)</f>
        <v>Y00023</v>
      </c>
      <c r="F1667" s="278" t="str">
        <f>INDEX(ТабЛЭП[],MATCH(ТабТП[Код ПС]&amp;TRIM(G1667),ТабЛЭП[Ключ],0),1)</f>
        <v>393-018-070</v>
      </c>
      <c r="G1667" s="303" t="s">
        <v>194</v>
      </c>
      <c r="H1667" s="57" t="str">
        <f>INDEX(ТабПС[],MATCH(I1667,Подстанции,0),1)</f>
        <v>393-018</v>
      </c>
      <c r="I1667" s="191" t="s">
        <v>2538</v>
      </c>
      <c r="J1667" s="328"/>
      <c r="K1667" s="328"/>
      <c r="L1667" s="328"/>
      <c r="M1667" s="328"/>
      <c r="N1667" s="328"/>
      <c r="O1667" s="328"/>
      <c r="P1667" s="328"/>
      <c r="Q1667" s="328"/>
      <c r="R1667" s="328"/>
      <c r="S1667" s="328"/>
      <c r="T1667" s="328"/>
      <c r="U1667" s="328"/>
      <c r="V1667" s="328"/>
      <c r="W1667" s="328"/>
      <c r="X1667" s="328"/>
      <c r="Y1667" s="328"/>
      <c r="Z1667" s="328"/>
      <c r="AA1667" s="328"/>
      <c r="AB1667" s="328"/>
      <c r="AC1667" s="328"/>
      <c r="AD1667" s="328"/>
      <c r="AE1667" s="328"/>
      <c r="AF1667" s="328"/>
      <c r="AG1667" s="328"/>
      <c r="AH1667" s="322"/>
      <c r="AI1667" s="328"/>
      <c r="AJ1667" s="330" t="s">
        <v>137</v>
      </c>
      <c r="AK1667" s="328"/>
      <c r="AL1667" s="328"/>
      <c r="AM1667" s="210"/>
      <c r="AN1667" s="263"/>
      <c r="AO1667" s="263"/>
      <c r="AP1667" s="263"/>
      <c r="AQ1667" s="323"/>
      <c r="AR1667" s="323"/>
      <c r="AS1667" s="323"/>
      <c r="AT1667" s="323"/>
      <c r="AU1667" s="323"/>
      <c r="AV1667" s="323"/>
      <c r="AW1667" s="323"/>
      <c r="AX1667" s="323"/>
      <c r="AY1667" s="323"/>
      <c r="AZ1667" s="323"/>
    </row>
    <row r="1668" spans="1:52" s="61" customFormat="1" ht="15.75" hidden="1" customHeight="1" x14ac:dyDescent="0.25">
      <c r="A1668" s="281" t="str">
        <f>CONCATENATE(F1668,"-",C1668)</f>
        <v>393-018-070-01301</v>
      </c>
      <c r="B1668" s="261" t="str">
        <f>ТабТП[[#This Row],[Код ВЛ]]&amp;TRIM(ТабТП[[#This Row],[Наименование ТП]])</f>
        <v>393-018-070ТП 142-3 Ярославское демонтаж</v>
      </c>
      <c r="C1668" s="281" t="s">
        <v>1440</v>
      </c>
      <c r="D1668" s="196" t="s">
        <v>4345</v>
      </c>
      <c r="E1668" s="281" t="str">
        <f>INDEX(ТабЛЭП[],MATCH(ТабТП[Код ПС]&amp;TRIM(G1668),ТабЛЭП[Ключ],0),7)</f>
        <v>Y00023</v>
      </c>
      <c r="F1668" s="278" t="str">
        <f>INDEX(ТабЛЭП[],MATCH(ТабТП[Код ПС]&amp;TRIM(G1668),ТабЛЭП[Ключ],0),1)</f>
        <v>393-018-070</v>
      </c>
      <c r="G1668" s="303" t="s">
        <v>194</v>
      </c>
      <c r="H1668" s="57" t="str">
        <f>INDEX(ТабПС[],MATCH(I1668,Подстанции,0),1)</f>
        <v>393-018</v>
      </c>
      <c r="I1668" s="191" t="s">
        <v>2538</v>
      </c>
      <c r="J1668" s="328"/>
      <c r="K1668" s="328"/>
      <c r="L1668" s="328"/>
      <c r="M1668" s="328"/>
      <c r="N1668" s="328"/>
      <c r="O1668" s="328"/>
      <c r="P1668" s="328"/>
      <c r="Q1668" s="328"/>
      <c r="R1668" s="328"/>
      <c r="S1668" s="328"/>
      <c r="T1668" s="328"/>
      <c r="U1668" s="328"/>
      <c r="V1668" s="328"/>
      <c r="W1668" s="328"/>
      <c r="X1668" s="328"/>
      <c r="Y1668" s="328"/>
      <c r="Z1668" s="328"/>
      <c r="AA1668" s="328"/>
      <c r="AB1668" s="328"/>
      <c r="AC1668" s="328"/>
      <c r="AD1668" s="328"/>
      <c r="AE1668" s="328"/>
      <c r="AF1668" s="328"/>
      <c r="AG1668" s="328"/>
      <c r="AH1668" s="322"/>
      <c r="AI1668" s="328"/>
      <c r="AJ1668" s="330" t="s">
        <v>137</v>
      </c>
      <c r="AK1668" s="328"/>
      <c r="AL1668" s="328"/>
      <c r="AM1668" s="210"/>
      <c r="AN1668" s="263"/>
      <c r="AO1668" s="263"/>
      <c r="AP1668" s="263"/>
      <c r="AQ1668" s="323"/>
      <c r="AR1668" s="323"/>
      <c r="AS1668" s="323"/>
      <c r="AT1668" s="323"/>
      <c r="AU1668" s="323"/>
      <c r="AV1668" s="323"/>
      <c r="AW1668" s="323"/>
      <c r="AX1668" s="323"/>
      <c r="AY1668" s="323"/>
      <c r="AZ1668" s="323"/>
    </row>
    <row r="1669" spans="1:52" s="61" customFormat="1" ht="15.75" hidden="1" customHeight="1" x14ac:dyDescent="0.25">
      <c r="A1669" s="281" t="str">
        <f>CONCATENATE(F1669,"-",C1669)</f>
        <v>393-018-070-01302</v>
      </c>
      <c r="B1669" s="261" t="str">
        <f>ТабТП[[#This Row],[Код ВЛ]]&amp;TRIM(ТабТП[[#This Row],[Наименование ТП]])</f>
        <v>393-018-070ТП 142-04 Сазоновка Михайлов</v>
      </c>
      <c r="C1669" s="281" t="s">
        <v>1441</v>
      </c>
      <c r="D1669" s="196" t="s">
        <v>4346</v>
      </c>
      <c r="E1669" s="281" t="str">
        <f>INDEX(ТабЛЭП[],MATCH(ТабТП[Код ПС]&amp;TRIM(G1669),ТабЛЭП[Ключ],0),7)</f>
        <v>Y00023</v>
      </c>
      <c r="F1669" s="278" t="str">
        <f>INDEX(ТабЛЭП[],MATCH(ТабТП[Код ПС]&amp;TRIM(G1669),ТабЛЭП[Ключ],0),1)</f>
        <v>393-018-070</v>
      </c>
      <c r="G1669" s="303" t="s">
        <v>194</v>
      </c>
      <c r="H1669" s="57" t="str">
        <f>INDEX(ТабПС[],MATCH(I1669,Подстанции,0),1)</f>
        <v>393-018</v>
      </c>
      <c r="I1669" s="191" t="s">
        <v>2538</v>
      </c>
      <c r="J1669" s="328"/>
      <c r="K1669" s="328"/>
      <c r="L1669" s="328"/>
      <c r="M1669" s="328"/>
      <c r="N1669" s="328"/>
      <c r="O1669" s="328"/>
      <c r="P1669" s="328"/>
      <c r="Q1669" s="328"/>
      <c r="R1669" s="328"/>
      <c r="S1669" s="328"/>
      <c r="T1669" s="328"/>
      <c r="U1669" s="328"/>
      <c r="V1669" s="328"/>
      <c r="W1669" s="328"/>
      <c r="X1669" s="328"/>
      <c r="Y1669" s="328"/>
      <c r="Z1669" s="328"/>
      <c r="AA1669" s="328"/>
      <c r="AB1669" s="328"/>
      <c r="AC1669" s="328"/>
      <c r="AD1669" s="328"/>
      <c r="AE1669" s="328"/>
      <c r="AF1669" s="328"/>
      <c r="AG1669" s="328"/>
      <c r="AH1669" s="322"/>
      <c r="AI1669" s="328"/>
      <c r="AJ1669" s="330" t="s">
        <v>137</v>
      </c>
      <c r="AK1669" s="328"/>
      <c r="AL1669" s="328"/>
      <c r="AM1669" s="210"/>
      <c r="AN1669" s="263"/>
      <c r="AO1669" s="263"/>
      <c r="AP1669" s="263"/>
      <c r="AQ1669" s="323"/>
      <c r="AR1669" s="323"/>
      <c r="AS1669" s="323"/>
      <c r="AT1669" s="323"/>
      <c r="AU1669" s="323"/>
      <c r="AV1669" s="323"/>
      <c r="AW1669" s="323"/>
      <c r="AX1669" s="323"/>
      <c r="AY1669" s="323"/>
      <c r="AZ1669" s="323"/>
    </row>
    <row r="1670" spans="1:52" s="61" customFormat="1" ht="15.75" hidden="1" customHeight="1" x14ac:dyDescent="0.25">
      <c r="A1670" s="281" t="str">
        <f>CONCATENATE(F1670,"-",C1670)</f>
        <v>393-018-070-01303</v>
      </c>
      <c r="B1670" s="261" t="str">
        <f>ТабТП[[#This Row],[Код ВЛ]]&amp;TRIM(ТабТП[[#This Row],[Наименование ТП]])</f>
        <v>393-018-070ТП 142-05 Авангардное с/о Родничок</v>
      </c>
      <c r="C1670" s="281" t="s">
        <v>1442</v>
      </c>
      <c r="D1670" s="196" t="s">
        <v>4347</v>
      </c>
      <c r="E1670" s="281" t="str">
        <f>INDEX(ТабЛЭП[],MATCH(ТабТП[Код ПС]&amp;TRIM(G1670),ТабЛЭП[Ключ],0),7)</f>
        <v>Y00023</v>
      </c>
      <c r="F1670" s="278" t="str">
        <f>INDEX(ТабЛЭП[],MATCH(ТабТП[Код ПС]&amp;TRIM(G1670),ТабЛЭП[Ключ],0),1)</f>
        <v>393-018-070</v>
      </c>
      <c r="G1670" s="303" t="s">
        <v>194</v>
      </c>
      <c r="H1670" s="57" t="str">
        <f>INDEX(ТабПС[],MATCH(I1670,Подстанции,0),1)</f>
        <v>393-018</v>
      </c>
      <c r="I1670" s="191" t="s">
        <v>2538</v>
      </c>
      <c r="J1670" s="328"/>
      <c r="K1670" s="328"/>
      <c r="L1670" s="328"/>
      <c r="M1670" s="328"/>
      <c r="N1670" s="328"/>
      <c r="O1670" s="328"/>
      <c r="P1670" s="328"/>
      <c r="Q1670" s="328"/>
      <c r="R1670" s="328"/>
      <c r="S1670" s="328"/>
      <c r="T1670" s="328"/>
      <c r="U1670" s="328"/>
      <c r="V1670" s="328"/>
      <c r="W1670" s="328"/>
      <c r="X1670" s="328"/>
      <c r="Y1670" s="328"/>
      <c r="Z1670" s="328"/>
      <c r="AA1670" s="328"/>
      <c r="AB1670" s="328"/>
      <c r="AC1670" s="328"/>
      <c r="AD1670" s="328"/>
      <c r="AE1670" s="328"/>
      <c r="AF1670" s="328"/>
      <c r="AG1670" s="328"/>
      <c r="AH1670" s="322"/>
      <c r="AI1670" s="328"/>
      <c r="AJ1670" s="330" t="s">
        <v>137</v>
      </c>
      <c r="AK1670" s="328"/>
      <c r="AL1670" s="328"/>
      <c r="AM1670" s="210"/>
      <c r="AN1670" s="263"/>
      <c r="AO1670" s="263"/>
      <c r="AP1670" s="263"/>
      <c r="AQ1670" s="323"/>
      <c r="AR1670" s="323"/>
      <c r="AS1670" s="323"/>
      <c r="AT1670" s="323"/>
      <c r="AU1670" s="323"/>
      <c r="AV1670" s="323"/>
      <c r="AW1670" s="323"/>
      <c r="AX1670" s="323"/>
      <c r="AY1670" s="323"/>
      <c r="AZ1670" s="323"/>
    </row>
    <row r="1671" spans="1:52" s="61" customFormat="1" ht="15.75" hidden="1" customHeight="1" x14ac:dyDescent="0.25">
      <c r="A1671" s="281" t="str">
        <f>CONCATENATE(F1671,"-",C1671)</f>
        <v>393-018-070-01304</v>
      </c>
      <c r="B1671" s="261" t="str">
        <f>ТабТП[[#This Row],[Код ВЛ]]&amp;TRIM(ТабТП[[#This Row],[Наименование ТП]])</f>
        <v>393-018-070ТП 142-06</v>
      </c>
      <c r="C1671" s="281" t="s">
        <v>1443</v>
      </c>
      <c r="D1671" s="196" t="s">
        <v>4348</v>
      </c>
      <c r="E1671" s="281" t="str">
        <f>INDEX(ТабЛЭП[],MATCH(ТабТП[Код ПС]&amp;TRIM(G1671),ТабЛЭП[Ключ],0),7)</f>
        <v>Y00023</v>
      </c>
      <c r="F1671" s="278" t="str">
        <f>INDEX(ТабЛЭП[],MATCH(ТабТП[Код ПС]&amp;TRIM(G1671),ТабЛЭП[Ключ],0),1)</f>
        <v>393-018-070</v>
      </c>
      <c r="G1671" s="303" t="s">
        <v>194</v>
      </c>
      <c r="H1671" s="57" t="str">
        <f>INDEX(ТабПС[],MATCH(I1671,Подстанции,0),1)</f>
        <v>393-018</v>
      </c>
      <c r="I1671" s="191" t="s">
        <v>2538</v>
      </c>
      <c r="J1671" s="328"/>
      <c r="K1671" s="328"/>
      <c r="L1671" s="328"/>
      <c r="M1671" s="328"/>
      <c r="N1671" s="328"/>
      <c r="O1671" s="328"/>
      <c r="P1671" s="328"/>
      <c r="Q1671" s="328"/>
      <c r="R1671" s="328"/>
      <c r="S1671" s="328"/>
      <c r="T1671" s="328"/>
      <c r="U1671" s="328"/>
      <c r="V1671" s="328"/>
      <c r="W1671" s="328"/>
      <c r="X1671" s="328"/>
      <c r="Y1671" s="328"/>
      <c r="Z1671" s="328"/>
      <c r="AA1671" s="328"/>
      <c r="AB1671" s="328"/>
      <c r="AC1671" s="328"/>
      <c r="AD1671" s="328"/>
      <c r="AE1671" s="328"/>
      <c r="AF1671" s="328"/>
      <c r="AG1671" s="328"/>
      <c r="AH1671" s="322"/>
      <c r="AI1671" s="328"/>
      <c r="AJ1671" s="330" t="s">
        <v>137</v>
      </c>
      <c r="AK1671" s="328"/>
      <c r="AL1671" s="328"/>
      <c r="AM1671" s="210"/>
      <c r="AN1671" s="263"/>
      <c r="AO1671" s="263"/>
      <c r="AP1671" s="263"/>
      <c r="AQ1671" s="323"/>
      <c r="AR1671" s="323"/>
      <c r="AS1671" s="323"/>
      <c r="AT1671" s="323"/>
      <c r="AU1671" s="323"/>
      <c r="AV1671" s="323"/>
      <c r="AW1671" s="323"/>
      <c r="AX1671" s="323"/>
      <c r="AY1671" s="323"/>
      <c r="AZ1671" s="323"/>
    </row>
    <row r="1672" spans="1:52" s="61" customFormat="1" ht="15.75" hidden="1" customHeight="1" x14ac:dyDescent="0.25">
      <c r="A1672" s="281" t="str">
        <f>CONCATENATE(F1672,"-",C1672)</f>
        <v>393-018-070-01305</v>
      </c>
      <c r="B1672" s="261" t="str">
        <f>ТабТП[[#This Row],[Код ВЛ]]&amp;TRIM(ТабТП[[#This Row],[Наименование ТП]])</f>
        <v>393-018-070ТП 142-07 Сазоновка МУП Альта</v>
      </c>
      <c r="C1672" s="281" t="s">
        <v>1444</v>
      </c>
      <c r="D1672" s="196" t="s">
        <v>4349</v>
      </c>
      <c r="E1672" s="281" t="str">
        <f>INDEX(ТабЛЭП[],MATCH(ТабТП[Код ПС]&amp;TRIM(G1672),ТабЛЭП[Ключ],0),7)</f>
        <v>Y00023</v>
      </c>
      <c r="F1672" s="278" t="str">
        <f>INDEX(ТабЛЭП[],MATCH(ТабТП[Код ПС]&amp;TRIM(G1672),ТабЛЭП[Ключ],0),1)</f>
        <v>393-018-070</v>
      </c>
      <c r="G1672" s="303" t="s">
        <v>194</v>
      </c>
      <c r="H1672" s="57" t="str">
        <f>INDEX(ТабПС[],MATCH(I1672,Подстанции,0),1)</f>
        <v>393-018</v>
      </c>
      <c r="I1672" s="191" t="s">
        <v>2538</v>
      </c>
      <c r="J1672" s="328"/>
      <c r="K1672" s="328"/>
      <c r="L1672" s="328"/>
      <c r="M1672" s="328"/>
      <c r="N1672" s="328"/>
      <c r="O1672" s="328"/>
      <c r="P1672" s="328"/>
      <c r="Q1672" s="328"/>
      <c r="R1672" s="328"/>
      <c r="S1672" s="328"/>
      <c r="T1672" s="328"/>
      <c r="U1672" s="328"/>
      <c r="V1672" s="328"/>
      <c r="W1672" s="328"/>
      <c r="X1672" s="328"/>
      <c r="Y1672" s="328"/>
      <c r="Z1672" s="328"/>
      <c r="AA1672" s="328"/>
      <c r="AB1672" s="328"/>
      <c r="AC1672" s="328"/>
      <c r="AD1672" s="328"/>
      <c r="AE1672" s="328"/>
      <c r="AF1672" s="328"/>
      <c r="AG1672" s="328"/>
      <c r="AH1672" s="322"/>
      <c r="AI1672" s="328"/>
      <c r="AJ1672" s="330" t="s">
        <v>137</v>
      </c>
      <c r="AK1672" s="328"/>
      <c r="AL1672" s="328"/>
      <c r="AM1672" s="210"/>
      <c r="AN1672" s="263"/>
      <c r="AO1672" s="263"/>
      <c r="AP1672" s="263"/>
      <c r="AQ1672" s="323"/>
      <c r="AR1672" s="323"/>
      <c r="AS1672" s="323"/>
      <c r="AT1672" s="323"/>
      <c r="AU1672" s="323"/>
      <c r="AV1672" s="323"/>
      <c r="AW1672" s="323"/>
      <c r="AX1672" s="323"/>
      <c r="AY1672" s="323"/>
      <c r="AZ1672" s="323"/>
    </row>
    <row r="1673" spans="1:52" s="61" customFormat="1" ht="15.75" hidden="1" customHeight="1" x14ac:dyDescent="0.25">
      <c r="A1673" s="281" t="str">
        <f>CONCATENATE(F1673,"-",C1673)</f>
        <v>393-018-070-01306</v>
      </c>
      <c r="B1673" s="261" t="str">
        <f>ТабТП[[#This Row],[Код ВЛ]]&amp;TRIM(ТабТП[[#This Row],[Наименование ТП]])</f>
        <v>393-018-070ТП 142-08</v>
      </c>
      <c r="C1673" s="281" t="s">
        <v>1445</v>
      </c>
      <c r="D1673" s="196" t="s">
        <v>4350</v>
      </c>
      <c r="E1673" s="281" t="str">
        <f>INDEX(ТабЛЭП[],MATCH(ТабТП[Код ПС]&amp;TRIM(G1673),ТабЛЭП[Ключ],0),7)</f>
        <v>Y00023</v>
      </c>
      <c r="F1673" s="278" t="str">
        <f>INDEX(ТабЛЭП[],MATCH(ТабТП[Код ПС]&amp;TRIM(G1673),ТабЛЭП[Ключ],0),1)</f>
        <v>393-018-070</v>
      </c>
      <c r="G1673" s="303" t="s">
        <v>194</v>
      </c>
      <c r="H1673" s="57" t="str">
        <f>INDEX(ТабПС[],MATCH(I1673,Подстанции,0),1)</f>
        <v>393-018</v>
      </c>
      <c r="I1673" s="191" t="s">
        <v>2538</v>
      </c>
      <c r="J1673" s="328"/>
      <c r="K1673" s="328"/>
      <c r="L1673" s="328"/>
      <c r="M1673" s="328"/>
      <c r="N1673" s="328"/>
      <c r="O1673" s="328"/>
      <c r="P1673" s="328"/>
      <c r="Q1673" s="328"/>
      <c r="R1673" s="328"/>
      <c r="S1673" s="328"/>
      <c r="T1673" s="328"/>
      <c r="U1673" s="328"/>
      <c r="V1673" s="328"/>
      <c r="W1673" s="328"/>
      <c r="X1673" s="328"/>
      <c r="Y1673" s="328"/>
      <c r="Z1673" s="328"/>
      <c r="AA1673" s="328"/>
      <c r="AB1673" s="328"/>
      <c r="AC1673" s="328"/>
      <c r="AD1673" s="328"/>
      <c r="AE1673" s="328"/>
      <c r="AF1673" s="328"/>
      <c r="AG1673" s="328"/>
      <c r="AH1673" s="322"/>
      <c r="AI1673" s="328"/>
      <c r="AJ1673" s="330" t="s">
        <v>137</v>
      </c>
      <c r="AK1673" s="328"/>
      <c r="AL1673" s="328"/>
      <c r="AM1673" s="210"/>
      <c r="AN1673" s="263"/>
      <c r="AO1673" s="263"/>
      <c r="AP1673" s="263"/>
      <c r="AQ1673" s="323"/>
      <c r="AR1673" s="323"/>
      <c r="AS1673" s="323"/>
      <c r="AT1673" s="323"/>
      <c r="AU1673" s="323"/>
      <c r="AV1673" s="323"/>
      <c r="AW1673" s="323"/>
      <c r="AX1673" s="323"/>
      <c r="AY1673" s="323"/>
      <c r="AZ1673" s="323"/>
    </row>
    <row r="1674" spans="1:52" s="61" customFormat="1" ht="15.75" hidden="1" customHeight="1" x14ac:dyDescent="0.25">
      <c r="A1674" s="281" t="str">
        <f>CONCATENATE(F1674,"-",C1674)</f>
        <v>393-018-070-01307</v>
      </c>
      <c r="B1674" s="261" t="str">
        <f>ТабТП[[#This Row],[Код ВЛ]]&amp;TRIM(ТабТП[[#This Row],[Наименование ТП]])</f>
        <v>393-018-070ТП 142-09 (абонентская) склады мин.удобрений</v>
      </c>
      <c r="C1674" s="281" t="s">
        <v>1446</v>
      </c>
      <c r="D1674" s="196" t="s">
        <v>4351</v>
      </c>
      <c r="E1674" s="281" t="str">
        <f>INDEX(ТабЛЭП[],MATCH(ТабТП[Код ПС]&amp;TRIM(G1674),ТабЛЭП[Ключ],0),7)</f>
        <v>Y00023</v>
      </c>
      <c r="F1674" s="278" t="str">
        <f>INDEX(ТабЛЭП[],MATCH(ТабТП[Код ПС]&amp;TRIM(G1674),ТабЛЭП[Ключ],0),1)</f>
        <v>393-018-070</v>
      </c>
      <c r="G1674" s="303" t="s">
        <v>194</v>
      </c>
      <c r="H1674" s="57" t="str">
        <f>INDEX(ТабПС[],MATCH(I1674,Подстанции,0),1)</f>
        <v>393-018</v>
      </c>
      <c r="I1674" s="191" t="s">
        <v>2538</v>
      </c>
      <c r="J1674" s="328"/>
      <c r="K1674" s="328"/>
      <c r="L1674" s="328"/>
      <c r="M1674" s="328"/>
      <c r="N1674" s="328"/>
      <c r="O1674" s="328"/>
      <c r="P1674" s="328"/>
      <c r="Q1674" s="328"/>
      <c r="R1674" s="328"/>
      <c r="S1674" s="328"/>
      <c r="T1674" s="328"/>
      <c r="U1674" s="328"/>
      <c r="V1674" s="328"/>
      <c r="W1674" s="328"/>
      <c r="X1674" s="328"/>
      <c r="Y1674" s="328"/>
      <c r="Z1674" s="328"/>
      <c r="AA1674" s="328"/>
      <c r="AB1674" s="328"/>
      <c r="AC1674" s="328"/>
      <c r="AD1674" s="328"/>
      <c r="AE1674" s="328"/>
      <c r="AF1674" s="328"/>
      <c r="AG1674" s="328"/>
      <c r="AH1674" s="322"/>
      <c r="AI1674" s="328"/>
      <c r="AJ1674" s="330" t="s">
        <v>137</v>
      </c>
      <c r="AK1674" s="328"/>
      <c r="AL1674" s="328"/>
      <c r="AM1674" s="210"/>
      <c r="AN1674" s="263"/>
      <c r="AO1674" s="263"/>
      <c r="AP1674" s="263"/>
      <c r="AQ1674" s="323"/>
      <c r="AR1674" s="323"/>
      <c r="AS1674" s="323"/>
      <c r="AT1674" s="323"/>
      <c r="AU1674" s="323"/>
      <c r="AV1674" s="323"/>
      <c r="AW1674" s="323"/>
      <c r="AX1674" s="323"/>
      <c r="AY1674" s="323"/>
      <c r="AZ1674" s="323"/>
    </row>
    <row r="1675" spans="1:52" s="61" customFormat="1" ht="15.75" hidden="1" customHeight="1" x14ac:dyDescent="0.25">
      <c r="A1675" s="281" t="str">
        <f>CONCATENATE(F1675,"-",C1675)</f>
        <v>393-018-070-01308</v>
      </c>
      <c r="B1675" s="261" t="str">
        <f>ТабТП[[#This Row],[Код ВЛ]]&amp;TRIM(ТабТП[[#This Row],[Наименование ТП]])</f>
        <v>393-018-070ТП 142-10</v>
      </c>
      <c r="C1675" s="281" t="s">
        <v>1447</v>
      </c>
      <c r="D1675" s="196" t="s">
        <v>4352</v>
      </c>
      <c r="E1675" s="281" t="str">
        <f>INDEX(ТабЛЭП[],MATCH(ТабТП[Код ПС]&amp;TRIM(G1675),ТабЛЭП[Ключ],0),7)</f>
        <v>Y00023</v>
      </c>
      <c r="F1675" s="278" t="str">
        <f>INDEX(ТабЛЭП[],MATCH(ТабТП[Код ПС]&amp;TRIM(G1675),ТабЛЭП[Ключ],0),1)</f>
        <v>393-018-070</v>
      </c>
      <c r="G1675" s="303" t="s">
        <v>194</v>
      </c>
      <c r="H1675" s="57" t="str">
        <f>INDEX(ТабПС[],MATCH(I1675,Подстанции,0),1)</f>
        <v>393-018</v>
      </c>
      <c r="I1675" s="191" t="s">
        <v>2538</v>
      </c>
      <c r="J1675" s="328"/>
      <c r="K1675" s="328"/>
      <c r="L1675" s="328"/>
      <c r="M1675" s="328"/>
      <c r="N1675" s="328"/>
      <c r="O1675" s="328"/>
      <c r="P1675" s="328"/>
      <c r="Q1675" s="328"/>
      <c r="R1675" s="328"/>
      <c r="S1675" s="328"/>
      <c r="T1675" s="328"/>
      <c r="U1675" s="328"/>
      <c r="V1675" s="328"/>
      <c r="W1675" s="328"/>
      <c r="X1675" s="328"/>
      <c r="Y1675" s="328"/>
      <c r="Z1675" s="328"/>
      <c r="AA1675" s="328"/>
      <c r="AB1675" s="328"/>
      <c r="AC1675" s="328"/>
      <c r="AD1675" s="328"/>
      <c r="AE1675" s="328"/>
      <c r="AF1675" s="328"/>
      <c r="AG1675" s="328"/>
      <c r="AH1675" s="322"/>
      <c r="AI1675" s="328"/>
      <c r="AJ1675" s="330" t="s">
        <v>137</v>
      </c>
      <c r="AK1675" s="328"/>
      <c r="AL1675" s="328"/>
      <c r="AM1675" s="210"/>
      <c r="AN1675" s="263"/>
      <c r="AO1675" s="263"/>
      <c r="AP1675" s="263"/>
      <c r="AQ1675" s="323"/>
      <c r="AR1675" s="323"/>
      <c r="AS1675" s="323"/>
      <c r="AT1675" s="323"/>
      <c r="AU1675" s="323"/>
      <c r="AV1675" s="323"/>
      <c r="AW1675" s="323"/>
      <c r="AX1675" s="323"/>
      <c r="AY1675" s="323"/>
      <c r="AZ1675" s="323"/>
    </row>
    <row r="1676" spans="1:52" s="61" customFormat="1" ht="15.75" hidden="1" customHeight="1" x14ac:dyDescent="0.25">
      <c r="A1676" s="281" t="str">
        <f>CONCATENATE(F1676,"-",C1676)</f>
        <v>393-018-070-01309</v>
      </c>
      <c r="B1676" s="261" t="str">
        <f>ТабТП[[#This Row],[Код ВЛ]]&amp;TRIM(ТабТП[[#This Row],[Наименование ТП]])</f>
        <v>393-018-070ТП 142-11 Сазоновка</v>
      </c>
      <c r="C1676" s="281" t="s">
        <v>1448</v>
      </c>
      <c r="D1676" s="196" t="s">
        <v>4353</v>
      </c>
      <c r="E1676" s="281" t="str">
        <f>INDEX(ТабЛЭП[],MATCH(ТабТП[Код ПС]&amp;TRIM(G1676),ТабЛЭП[Ключ],0),7)</f>
        <v>Y00023</v>
      </c>
      <c r="F1676" s="278" t="str">
        <f>INDEX(ТабЛЭП[],MATCH(ТабТП[Код ПС]&amp;TRIM(G1676),ТабЛЭП[Ключ],0),1)</f>
        <v>393-018-070</v>
      </c>
      <c r="G1676" s="303" t="s">
        <v>194</v>
      </c>
      <c r="H1676" s="57" t="str">
        <f>INDEX(ТабПС[],MATCH(I1676,Подстанции,0),1)</f>
        <v>393-018</v>
      </c>
      <c r="I1676" s="191" t="s">
        <v>2538</v>
      </c>
      <c r="J1676" s="328"/>
      <c r="K1676" s="328"/>
      <c r="L1676" s="328"/>
      <c r="M1676" s="328"/>
      <c r="N1676" s="328"/>
      <c r="O1676" s="328"/>
      <c r="P1676" s="328"/>
      <c r="Q1676" s="328"/>
      <c r="R1676" s="328"/>
      <c r="S1676" s="328"/>
      <c r="T1676" s="328"/>
      <c r="U1676" s="328"/>
      <c r="V1676" s="328"/>
      <c r="W1676" s="328"/>
      <c r="X1676" s="328"/>
      <c r="Y1676" s="328"/>
      <c r="Z1676" s="328"/>
      <c r="AA1676" s="328"/>
      <c r="AB1676" s="328"/>
      <c r="AC1676" s="328"/>
      <c r="AD1676" s="328"/>
      <c r="AE1676" s="328"/>
      <c r="AF1676" s="328"/>
      <c r="AG1676" s="328"/>
      <c r="AH1676" s="322"/>
      <c r="AI1676" s="328"/>
      <c r="AJ1676" s="330" t="s">
        <v>137</v>
      </c>
      <c r="AK1676" s="328"/>
      <c r="AL1676" s="328"/>
      <c r="AM1676" s="210"/>
      <c r="AN1676" s="263"/>
      <c r="AO1676" s="263"/>
      <c r="AP1676" s="263"/>
      <c r="AQ1676" s="323"/>
      <c r="AR1676" s="323"/>
      <c r="AS1676" s="323"/>
      <c r="AT1676" s="323"/>
      <c r="AU1676" s="323"/>
      <c r="AV1676" s="323"/>
      <c r="AW1676" s="323"/>
      <c r="AX1676" s="323"/>
      <c r="AY1676" s="323"/>
      <c r="AZ1676" s="323"/>
    </row>
    <row r="1677" spans="1:52" s="61" customFormat="1" ht="15.75" hidden="1" customHeight="1" x14ac:dyDescent="0.25">
      <c r="A1677" s="281" t="str">
        <f>CONCATENATE(F1677,"-",C1677)</f>
        <v>393-018-070-01310</v>
      </c>
      <c r="B1677" s="261" t="str">
        <f>ТабТП[[#This Row],[Код ВЛ]]&amp;TRIM(ТабТП[[#This Row],[Наименование ТП]])</f>
        <v>393-018-070ТП 142-12 ИЖД Милешкина п.Подгорное</v>
      </c>
      <c r="C1677" s="281" t="s">
        <v>1449</v>
      </c>
      <c r="D1677" s="196" t="s">
        <v>4354</v>
      </c>
      <c r="E1677" s="281" t="str">
        <f>INDEX(ТабЛЭП[],MATCH(ТабТП[Код ПС]&amp;TRIM(G1677),ТабЛЭП[Ключ],0),7)</f>
        <v>Y00023</v>
      </c>
      <c r="F1677" s="8" t="str">
        <f>INDEX(ТабЛЭП[],MATCH(ТабТП[Код ПС]&amp;TRIM(G1677),ТабЛЭП[Ключ],0),1)</f>
        <v>393-018-070</v>
      </c>
      <c r="G1677" s="303" t="s">
        <v>194</v>
      </c>
      <c r="H1677" s="57" t="str">
        <f>INDEX(ТабПС[],MATCH(I1677,Подстанции,0),1)</f>
        <v>393-018</v>
      </c>
      <c r="I1677" s="191" t="s">
        <v>2538</v>
      </c>
      <c r="AH1677" s="62"/>
      <c r="AJ1677" s="330" t="s">
        <v>137</v>
      </c>
      <c r="AM1677" s="78"/>
      <c r="AN1677" s="79"/>
      <c r="AO1677" s="79"/>
      <c r="AP1677" s="79"/>
      <c r="AQ1677" s="76"/>
      <c r="AR1677" s="76"/>
      <c r="AS1677" s="76"/>
      <c r="AT1677" s="76"/>
      <c r="AU1677" s="76"/>
      <c r="AV1677" s="76"/>
      <c r="AW1677" s="76"/>
      <c r="AX1677" s="76"/>
      <c r="AY1677" s="76"/>
      <c r="AZ1677" s="76"/>
    </row>
    <row r="1678" spans="1:52" s="61" customFormat="1" ht="15.75" hidden="1" customHeight="1" x14ac:dyDescent="0.25">
      <c r="A1678" s="281" t="str">
        <f>CONCATENATE(F1678,"-",C1678)</f>
        <v>393-018-070-01311</v>
      </c>
      <c r="B1678" s="261" t="str">
        <f>ТабТП[[#This Row],[Код ВЛ]]&amp;TRIM(ТабТП[[#This Row],[Наименование ТП]])</f>
        <v>393-018-070ТП 142-14 СНТЗдоровьеаб.</v>
      </c>
      <c r="C1678" s="281" t="s">
        <v>1450</v>
      </c>
      <c r="D1678" s="196" t="s">
        <v>4355</v>
      </c>
      <c r="E1678" s="281" t="str">
        <f>INDEX(ТабЛЭП[],MATCH(ТабТП[Код ПС]&amp;TRIM(G1678),ТабЛЭП[Ключ],0),7)</f>
        <v>Y00023</v>
      </c>
      <c r="F1678" s="8" t="str">
        <f>INDEX(ТабЛЭП[],MATCH(ТабТП[Код ПС]&amp;TRIM(G1678),ТабЛЭП[Ключ],0),1)</f>
        <v>393-018-070</v>
      </c>
      <c r="G1678" s="303" t="s">
        <v>194</v>
      </c>
      <c r="H1678" s="57" t="str">
        <f>INDEX(ТабПС[],MATCH(I1678,Подстанции,0),1)</f>
        <v>393-018</v>
      </c>
      <c r="I1678" s="191" t="s">
        <v>2538</v>
      </c>
      <c r="AH1678" s="62"/>
      <c r="AJ1678" s="330" t="s">
        <v>137</v>
      </c>
      <c r="AM1678" s="78"/>
      <c r="AN1678" s="79"/>
      <c r="AO1678" s="79"/>
      <c r="AP1678" s="79"/>
      <c r="AQ1678" s="76"/>
      <c r="AR1678" s="76"/>
      <c r="AS1678" s="76"/>
      <c r="AT1678" s="76"/>
      <c r="AU1678" s="76"/>
      <c r="AV1678" s="76"/>
      <c r="AW1678" s="76"/>
      <c r="AX1678" s="76"/>
      <c r="AY1678" s="76"/>
      <c r="AZ1678" s="76"/>
    </row>
    <row r="1679" spans="1:52" s="61" customFormat="1" ht="15.75" hidden="1" customHeight="1" x14ac:dyDescent="0.25">
      <c r="A1679" s="281" t="str">
        <f>CONCATENATE(F1679,"-",C1679)</f>
        <v>393-018-070-01312</v>
      </c>
      <c r="B1679" s="261" t="str">
        <f>ТабТП[[#This Row],[Код ВЛ]]&amp;TRIM(ТабТП[[#This Row],[Наименование ТП]])</f>
        <v>393-018-070ТП 142-15 Малинники</v>
      </c>
      <c r="C1679" s="281" t="s">
        <v>1451</v>
      </c>
      <c r="D1679" s="196" t="s">
        <v>4356</v>
      </c>
      <c r="E1679" s="281" t="str">
        <f>INDEX(ТабЛЭП[],MATCH(ТабТП[Код ПС]&amp;TRIM(G1679),ТабЛЭП[Ключ],0),7)</f>
        <v>Y00023</v>
      </c>
      <c r="F1679" s="8" t="str">
        <f>INDEX(ТабЛЭП[],MATCH(ТабТП[Код ПС]&amp;TRIM(G1679),ТабЛЭП[Ключ],0),1)</f>
        <v>393-018-070</v>
      </c>
      <c r="G1679" s="303" t="s">
        <v>194</v>
      </c>
      <c r="H1679" s="57" t="str">
        <f>INDEX(ТабПС[],MATCH(I1679,Подстанции,0),1)</f>
        <v>393-018</v>
      </c>
      <c r="I1679" s="191" t="s">
        <v>2538</v>
      </c>
      <c r="AH1679" s="62"/>
      <c r="AJ1679" s="330" t="s">
        <v>137</v>
      </c>
      <c r="AM1679" s="78"/>
      <c r="AN1679" s="79"/>
      <c r="AO1679" s="79"/>
      <c r="AP1679" s="79"/>
      <c r="AQ1679" s="76"/>
      <c r="AR1679" s="76"/>
      <c r="AS1679" s="76"/>
      <c r="AT1679" s="76"/>
      <c r="AU1679" s="76"/>
      <c r="AV1679" s="76"/>
      <c r="AW1679" s="76"/>
      <c r="AX1679" s="76"/>
      <c r="AY1679" s="76"/>
      <c r="AZ1679" s="76"/>
    </row>
    <row r="1680" spans="1:52" s="61" customFormat="1" ht="15.75" hidden="1" customHeight="1" x14ac:dyDescent="0.25">
      <c r="A1680" s="281" t="str">
        <f>CONCATENATE(F1680,"-",C1680)</f>
        <v>393-018-070-01313</v>
      </c>
      <c r="B1680" s="261" t="str">
        <f>ТабТП[[#This Row],[Код ВЛ]]&amp;TRIM(ТабТП[[#This Row],[Наименование ТП]])</f>
        <v>393-018-070ТП 142-16 Штукин О.Н. аб</v>
      </c>
      <c r="C1680" s="281" t="s">
        <v>1452</v>
      </c>
      <c r="D1680" s="196" t="s">
        <v>4357</v>
      </c>
      <c r="E1680" s="281" t="str">
        <f>INDEX(ТабЛЭП[],MATCH(ТабТП[Код ПС]&amp;TRIM(G1680),ТабЛЭП[Ключ],0),7)</f>
        <v>Y00023</v>
      </c>
      <c r="F1680" s="278" t="str">
        <f>INDEX(ТабЛЭП[],MATCH(ТабТП[Код ПС]&amp;TRIM(G1680),ТабЛЭП[Ключ],0),1)</f>
        <v>393-018-070</v>
      </c>
      <c r="G1680" s="303" t="s">
        <v>194</v>
      </c>
      <c r="H1680" s="57" t="str">
        <f>INDEX(ТабПС[],MATCH(I1680,Подстанции,0),1)</f>
        <v>393-018</v>
      </c>
      <c r="I1680" s="191" t="s">
        <v>2538</v>
      </c>
      <c r="J1680" s="328"/>
      <c r="K1680" s="328"/>
      <c r="L1680" s="328"/>
      <c r="M1680" s="328"/>
      <c r="N1680" s="328"/>
      <c r="O1680" s="328"/>
      <c r="P1680" s="328"/>
      <c r="Q1680" s="328"/>
      <c r="R1680" s="328"/>
      <c r="S1680" s="328"/>
      <c r="T1680" s="328"/>
      <c r="U1680" s="328"/>
      <c r="V1680" s="328"/>
      <c r="W1680" s="328"/>
      <c r="X1680" s="328"/>
      <c r="Y1680" s="328"/>
      <c r="Z1680" s="328"/>
      <c r="AA1680" s="328"/>
      <c r="AB1680" s="328"/>
      <c r="AC1680" s="328"/>
      <c r="AD1680" s="328"/>
      <c r="AE1680" s="328"/>
      <c r="AF1680" s="328"/>
      <c r="AG1680" s="328"/>
      <c r="AH1680" s="322"/>
      <c r="AI1680" s="328"/>
      <c r="AJ1680" s="330" t="s">
        <v>137</v>
      </c>
      <c r="AK1680" s="328"/>
      <c r="AL1680" s="328"/>
      <c r="AM1680" s="210"/>
      <c r="AN1680" s="263"/>
      <c r="AO1680" s="263"/>
      <c r="AP1680" s="263"/>
      <c r="AQ1680" s="323"/>
      <c r="AR1680" s="323"/>
      <c r="AS1680" s="323"/>
      <c r="AT1680" s="323"/>
      <c r="AU1680" s="323"/>
      <c r="AV1680" s="323"/>
      <c r="AW1680" s="323"/>
      <c r="AX1680" s="323"/>
      <c r="AY1680" s="323"/>
      <c r="AZ1680" s="323"/>
    </row>
    <row r="1681" spans="1:52" s="61" customFormat="1" ht="15.75" hidden="1" customHeight="1" x14ac:dyDescent="0.25">
      <c r="A1681" s="281" t="str">
        <f>CONCATENATE(F1681,"-",C1681)</f>
        <v>393-018-070-01314</v>
      </c>
      <c r="B1681" s="261" t="str">
        <f>ТабТП[[#This Row],[Код ВЛ]]&amp;TRIM(ТабТП[[#This Row],[Наименование ТП]])</f>
        <v>393-018-070ТП 142-17 Рейх А.С. аб</v>
      </c>
      <c r="C1681" s="281" t="s">
        <v>1453</v>
      </c>
      <c r="D1681" s="196" t="s">
        <v>4358</v>
      </c>
      <c r="E1681" s="281" t="str">
        <f>INDEX(ТабЛЭП[],MATCH(ТабТП[Код ПС]&amp;TRIM(G1681),ТабЛЭП[Ключ],0),7)</f>
        <v>Y00023</v>
      </c>
      <c r="F1681" s="278" t="str">
        <f>INDEX(ТабЛЭП[],MATCH(ТабТП[Код ПС]&amp;TRIM(G1681),ТабЛЭП[Ключ],0),1)</f>
        <v>393-018-070</v>
      </c>
      <c r="G1681" s="303" t="s">
        <v>194</v>
      </c>
      <c r="H1681" s="57" t="str">
        <f>INDEX(ТабПС[],MATCH(I1681,Подстанции,0),1)</f>
        <v>393-018</v>
      </c>
      <c r="I1681" s="191" t="s">
        <v>2538</v>
      </c>
      <c r="J1681" s="328"/>
      <c r="K1681" s="328"/>
      <c r="L1681" s="328"/>
      <c r="M1681" s="328"/>
      <c r="N1681" s="328"/>
      <c r="O1681" s="328"/>
      <c r="P1681" s="328"/>
      <c r="Q1681" s="328"/>
      <c r="R1681" s="328"/>
      <c r="S1681" s="328"/>
      <c r="T1681" s="328"/>
      <c r="U1681" s="328"/>
      <c r="V1681" s="328"/>
      <c r="W1681" s="328"/>
      <c r="X1681" s="328"/>
      <c r="Y1681" s="328"/>
      <c r="Z1681" s="328"/>
      <c r="AA1681" s="328"/>
      <c r="AB1681" s="328"/>
      <c r="AC1681" s="328"/>
      <c r="AD1681" s="328"/>
      <c r="AE1681" s="328"/>
      <c r="AF1681" s="328"/>
      <c r="AG1681" s="328"/>
      <c r="AH1681" s="322"/>
      <c r="AI1681" s="328"/>
      <c r="AJ1681" s="330" t="s">
        <v>137</v>
      </c>
      <c r="AK1681" s="328"/>
      <c r="AL1681" s="328"/>
      <c r="AM1681" s="210"/>
      <c r="AN1681" s="263"/>
      <c r="AO1681" s="263"/>
      <c r="AP1681" s="263"/>
      <c r="AQ1681" s="323"/>
      <c r="AR1681" s="323"/>
      <c r="AS1681" s="323"/>
      <c r="AT1681" s="323"/>
      <c r="AU1681" s="323"/>
      <c r="AV1681" s="323"/>
      <c r="AW1681" s="323"/>
      <c r="AX1681" s="323"/>
      <c r="AY1681" s="323"/>
      <c r="AZ1681" s="323"/>
    </row>
    <row r="1682" spans="1:52" s="61" customFormat="1" ht="15.75" hidden="1" customHeight="1" x14ac:dyDescent="0.25">
      <c r="A1682" s="281" t="str">
        <f>CONCATENATE(F1682,"-",C1682)</f>
        <v>393-018-070-01315</v>
      </c>
      <c r="B1682" s="261" t="str">
        <f>ТабТП[[#This Row],[Код ВЛ]]&amp;TRIM(ТабТП[[#This Row],[Наименование ТП]])</f>
        <v>393-018-070ТП 46-01 Кошевое</v>
      </c>
      <c r="C1682" s="281" t="s">
        <v>2672</v>
      </c>
      <c r="D1682" s="196" t="s">
        <v>4359</v>
      </c>
      <c r="E1682" s="281" t="str">
        <f>INDEX(ТабЛЭП[],MATCH(ТабТП[Код ПС]&amp;TRIM(G1682),ТабЛЭП[Ключ],0),7)</f>
        <v>Y00023</v>
      </c>
      <c r="F1682" s="278" t="str">
        <f>INDEX(ТабЛЭП[],MATCH(ТабТП[Код ПС]&amp;TRIM(G1682),ТабЛЭП[Ключ],0),1)</f>
        <v>393-018-070</v>
      </c>
      <c r="G1682" s="303" t="s">
        <v>194</v>
      </c>
      <c r="H1682" s="57" t="str">
        <f>INDEX(ТабПС[],MATCH(I1682,Подстанции,0),1)</f>
        <v>393-018</v>
      </c>
      <c r="I1682" s="447" t="s">
        <v>2538</v>
      </c>
      <c r="J1682" s="328"/>
      <c r="K1682" s="328"/>
      <c r="L1682" s="328"/>
      <c r="M1682" s="328"/>
      <c r="N1682" s="328"/>
      <c r="O1682" s="328"/>
      <c r="P1682" s="328"/>
      <c r="Q1682" s="328"/>
      <c r="R1682" s="328"/>
      <c r="S1682" s="328"/>
      <c r="T1682" s="328"/>
      <c r="U1682" s="328"/>
      <c r="V1682" s="328"/>
      <c r="W1682" s="328"/>
      <c r="X1682" s="328"/>
      <c r="Y1682" s="328"/>
      <c r="Z1682" s="328"/>
      <c r="AA1682" s="328"/>
      <c r="AB1682" s="328"/>
      <c r="AC1682" s="328"/>
      <c r="AD1682" s="328"/>
      <c r="AE1682" s="328"/>
      <c r="AF1682" s="328"/>
      <c r="AG1682" s="328"/>
      <c r="AH1682" s="322"/>
      <c r="AI1682" s="328"/>
      <c r="AJ1682" s="330" t="s">
        <v>137</v>
      </c>
      <c r="AK1682" s="328"/>
      <c r="AL1682" s="328"/>
      <c r="AM1682" s="210"/>
      <c r="AN1682" s="263"/>
      <c r="AO1682" s="263"/>
      <c r="AP1682" s="263"/>
      <c r="AQ1682" s="323"/>
      <c r="AR1682" s="323"/>
      <c r="AS1682" s="323"/>
      <c r="AT1682" s="323"/>
      <c r="AU1682" s="323"/>
      <c r="AV1682" s="323"/>
      <c r="AW1682" s="323"/>
      <c r="AX1682" s="323"/>
      <c r="AY1682" s="323"/>
      <c r="AZ1682" s="323"/>
    </row>
    <row r="1683" spans="1:52" s="61" customFormat="1" ht="15.75" hidden="1" customHeight="1" x14ac:dyDescent="0.25">
      <c r="A1683" s="281" t="str">
        <f>CONCATENATE(F1683,"-",C1683)</f>
        <v>393-018-070-01316</v>
      </c>
      <c r="B1683" s="261" t="str">
        <f>ТабТП[[#This Row],[Код ВЛ]]&amp;TRIM(ТабТП[[#This Row],[Наименование ТП]])</f>
        <v>393-018-070ТП 46-02 Заречье ОАО Добрино</v>
      </c>
      <c r="C1683" s="281" t="s">
        <v>1454</v>
      </c>
      <c r="D1683" s="196" t="s">
        <v>4360</v>
      </c>
      <c r="E1683" s="281" t="str">
        <f>INDEX(ТабЛЭП[],MATCH(ТабТП[Код ПС]&amp;TRIM(G1683),ТабЛЭП[Ключ],0),7)</f>
        <v>Y00023</v>
      </c>
      <c r="F1683" s="278" t="str">
        <f>INDEX(ТабЛЭП[],MATCH(ТабТП[Код ПС]&amp;TRIM(G1683),ТабЛЭП[Ключ],0),1)</f>
        <v>393-018-070</v>
      </c>
      <c r="G1683" s="303" t="s">
        <v>194</v>
      </c>
      <c r="H1683" s="57" t="str">
        <f>INDEX(ТабПС[],MATCH(I1683,Подстанции,0),1)</f>
        <v>393-018</v>
      </c>
      <c r="I1683" s="447" t="s">
        <v>2538</v>
      </c>
      <c r="J1683" s="328"/>
      <c r="K1683" s="328"/>
      <c r="L1683" s="328"/>
      <c r="M1683" s="328"/>
      <c r="N1683" s="328"/>
      <c r="O1683" s="328"/>
      <c r="P1683" s="328"/>
      <c r="Q1683" s="328"/>
      <c r="R1683" s="328"/>
      <c r="S1683" s="328"/>
      <c r="T1683" s="328"/>
      <c r="U1683" s="328"/>
      <c r="V1683" s="328"/>
      <c r="W1683" s="328"/>
      <c r="X1683" s="328"/>
      <c r="Y1683" s="328"/>
      <c r="Z1683" s="328"/>
      <c r="AA1683" s="328"/>
      <c r="AB1683" s="328"/>
      <c r="AC1683" s="328"/>
      <c r="AD1683" s="328"/>
      <c r="AE1683" s="328"/>
      <c r="AF1683" s="328"/>
      <c r="AG1683" s="328"/>
      <c r="AH1683" s="322"/>
      <c r="AI1683" s="328"/>
      <c r="AJ1683" s="330" t="s">
        <v>137</v>
      </c>
      <c r="AK1683" s="328"/>
      <c r="AL1683" s="328"/>
      <c r="AM1683" s="210"/>
      <c r="AN1683" s="263"/>
      <c r="AO1683" s="263"/>
      <c r="AP1683" s="263"/>
      <c r="AQ1683" s="323"/>
      <c r="AR1683" s="323"/>
      <c r="AS1683" s="323"/>
      <c r="AT1683" s="323"/>
      <c r="AU1683" s="323"/>
      <c r="AV1683" s="323"/>
      <c r="AW1683" s="323"/>
      <c r="AX1683" s="323"/>
      <c r="AY1683" s="323"/>
      <c r="AZ1683" s="323"/>
    </row>
    <row r="1684" spans="1:52" s="61" customFormat="1" ht="15.75" hidden="1" customHeight="1" x14ac:dyDescent="0.25">
      <c r="A1684" s="281" t="str">
        <f>CONCATENATE(F1684,"-",C1684)</f>
        <v>393-018-070-01317</v>
      </c>
      <c r="B1684" s="261" t="str">
        <f>ТабТП[[#This Row],[Код ВЛ]]&amp;TRIM(ТабТП[[#This Row],[Наименование ТП]])</f>
        <v>393-018-070ТП 46-03 Победино</v>
      </c>
      <c r="C1684" s="281" t="s">
        <v>1455</v>
      </c>
      <c r="D1684" s="196" t="s">
        <v>4361</v>
      </c>
      <c r="E1684" s="281" t="str">
        <f>INDEX(ТабЛЭП[],MATCH(ТабТП[Код ПС]&amp;TRIM(G1684),ТабЛЭП[Ключ],0),7)</f>
        <v>Y00023</v>
      </c>
      <c r="F1684" s="278" t="str">
        <f>INDEX(ТабЛЭП[],MATCH(ТабТП[Код ПС]&amp;TRIM(G1684),ТабЛЭП[Ключ],0),1)</f>
        <v>393-018-070</v>
      </c>
      <c r="G1684" s="303" t="s">
        <v>194</v>
      </c>
      <c r="H1684" s="57" t="str">
        <f>INDEX(ТабПС[],MATCH(I1684,Подстанции,0),1)</f>
        <v>393-018</v>
      </c>
      <c r="I1684" s="191" t="s">
        <v>2538</v>
      </c>
      <c r="J1684" s="328"/>
      <c r="K1684" s="328"/>
      <c r="L1684" s="328"/>
      <c r="M1684" s="328"/>
      <c r="N1684" s="328"/>
      <c r="O1684" s="328"/>
      <c r="P1684" s="328"/>
      <c r="Q1684" s="328"/>
      <c r="R1684" s="328"/>
      <c r="S1684" s="328"/>
      <c r="T1684" s="328"/>
      <c r="U1684" s="328"/>
      <c r="V1684" s="328"/>
      <c r="W1684" s="328"/>
      <c r="X1684" s="328"/>
      <c r="Y1684" s="328"/>
      <c r="Z1684" s="328"/>
      <c r="AA1684" s="328"/>
      <c r="AB1684" s="328"/>
      <c r="AC1684" s="328"/>
      <c r="AD1684" s="328"/>
      <c r="AE1684" s="328"/>
      <c r="AF1684" s="328"/>
      <c r="AG1684" s="328"/>
      <c r="AH1684" s="322"/>
      <c r="AI1684" s="328"/>
      <c r="AJ1684" s="330" t="s">
        <v>137</v>
      </c>
      <c r="AK1684" s="328"/>
      <c r="AL1684" s="328"/>
      <c r="AM1684" s="210"/>
      <c r="AN1684" s="263"/>
      <c r="AO1684" s="263"/>
      <c r="AP1684" s="263"/>
      <c r="AQ1684" s="323"/>
      <c r="AR1684" s="323"/>
      <c r="AS1684" s="323"/>
      <c r="AT1684" s="323"/>
      <c r="AU1684" s="323"/>
      <c r="AV1684" s="323"/>
      <c r="AW1684" s="323"/>
      <c r="AX1684" s="323"/>
      <c r="AY1684" s="323"/>
      <c r="AZ1684" s="323"/>
    </row>
    <row r="1685" spans="1:52" s="61" customFormat="1" ht="15.75" hidden="1" customHeight="1" x14ac:dyDescent="0.25">
      <c r="A1685" s="281" t="str">
        <f>CONCATENATE(F1685,"-",C1685)</f>
        <v>393-018-070-01318</v>
      </c>
      <c r="B1685" s="261" t="str">
        <f>ТабТП[[#This Row],[Код ВЛ]]&amp;TRIM(ТабТП[[#This Row],[Наименование ТП]])</f>
        <v>393-018-070ТП 46-04 Доброе Купцов Ю.М.</v>
      </c>
      <c r="C1685" s="281" t="s">
        <v>1456</v>
      </c>
      <c r="D1685" s="196" t="s">
        <v>4362</v>
      </c>
      <c r="E1685" s="281" t="str">
        <f>INDEX(ТабЛЭП[],MATCH(ТабТП[Код ПС]&amp;TRIM(G1685),ТабЛЭП[Ключ],0),7)</f>
        <v>Y00023</v>
      </c>
      <c r="F1685" s="278" t="str">
        <f>INDEX(ТабЛЭП[],MATCH(ТабТП[Код ПС]&amp;TRIM(G1685),ТабЛЭП[Ключ],0),1)</f>
        <v>393-018-070</v>
      </c>
      <c r="G1685" s="303" t="s">
        <v>194</v>
      </c>
      <c r="H1685" s="57" t="str">
        <f>INDEX(ТабПС[],MATCH(I1685,Подстанции,0),1)</f>
        <v>393-018</v>
      </c>
      <c r="I1685" s="191" t="s">
        <v>2538</v>
      </c>
      <c r="J1685" s="328"/>
      <c r="K1685" s="328"/>
      <c r="L1685" s="328"/>
      <c r="M1685" s="328"/>
      <c r="N1685" s="328"/>
      <c r="O1685" s="328"/>
      <c r="P1685" s="328"/>
      <c r="Q1685" s="328"/>
      <c r="R1685" s="328"/>
      <c r="S1685" s="328"/>
      <c r="T1685" s="328"/>
      <c r="U1685" s="328"/>
      <c r="V1685" s="328"/>
      <c r="W1685" s="328"/>
      <c r="X1685" s="328"/>
      <c r="Y1685" s="328"/>
      <c r="Z1685" s="328"/>
      <c r="AA1685" s="328"/>
      <c r="AB1685" s="328"/>
      <c r="AC1685" s="328"/>
      <c r="AD1685" s="328"/>
      <c r="AE1685" s="328"/>
      <c r="AF1685" s="328"/>
      <c r="AG1685" s="328"/>
      <c r="AH1685" s="322"/>
      <c r="AI1685" s="328"/>
      <c r="AJ1685" s="330" t="s">
        <v>137</v>
      </c>
      <c r="AK1685" s="328"/>
      <c r="AL1685" s="328"/>
      <c r="AM1685" s="210"/>
      <c r="AN1685" s="263"/>
      <c r="AO1685" s="263"/>
      <c r="AP1685" s="263"/>
      <c r="AQ1685" s="323"/>
      <c r="AR1685" s="323"/>
      <c r="AS1685" s="323"/>
      <c r="AT1685" s="323"/>
      <c r="AU1685" s="323"/>
      <c r="AV1685" s="323"/>
      <c r="AW1685" s="323"/>
      <c r="AX1685" s="323"/>
      <c r="AY1685" s="323"/>
      <c r="AZ1685" s="323"/>
    </row>
    <row r="1686" spans="1:52" s="61" customFormat="1" ht="15.75" hidden="1" customHeight="1" x14ac:dyDescent="0.25">
      <c r="A1686" s="281" t="str">
        <f>CONCATENATE(F1686,"-",C1686)</f>
        <v>393-018-070-01319</v>
      </c>
      <c r="B1686" s="261" t="str">
        <f>ТабТП[[#This Row],[Код ВЛ]]&amp;TRIM(ТабТП[[#This Row],[Наименование ТП]])</f>
        <v>393-018-070ТП 46-05 Подгорное</v>
      </c>
      <c r="C1686" s="281" t="s">
        <v>1457</v>
      </c>
      <c r="D1686" s="196" t="s">
        <v>4363</v>
      </c>
      <c r="E1686" s="281" t="str">
        <f>INDEX(ТабЛЭП[],MATCH(ТабТП[Код ПС]&amp;TRIM(G1686),ТабЛЭП[Ключ],0),7)</f>
        <v>Y00023</v>
      </c>
      <c r="F1686" s="278" t="str">
        <f>INDEX(ТабЛЭП[],MATCH(ТабТП[Код ПС]&amp;TRIM(G1686),ТабЛЭП[Ключ],0),1)</f>
        <v>393-018-070</v>
      </c>
      <c r="G1686" s="303" t="s">
        <v>194</v>
      </c>
      <c r="H1686" s="57" t="str">
        <f>INDEX(ТабПС[],MATCH(I1686,Подстанции,0),1)</f>
        <v>393-018</v>
      </c>
      <c r="I1686" s="191" t="s">
        <v>2538</v>
      </c>
      <c r="J1686" s="328"/>
      <c r="K1686" s="328"/>
      <c r="L1686" s="328"/>
      <c r="M1686" s="328"/>
      <c r="N1686" s="328"/>
      <c r="O1686" s="328"/>
      <c r="P1686" s="328"/>
      <c r="Q1686" s="328"/>
      <c r="R1686" s="328"/>
      <c r="S1686" s="328"/>
      <c r="T1686" s="328"/>
      <c r="U1686" s="328"/>
      <c r="V1686" s="328"/>
      <c r="W1686" s="328"/>
      <c r="X1686" s="328"/>
      <c r="Y1686" s="328"/>
      <c r="Z1686" s="328"/>
      <c r="AA1686" s="328"/>
      <c r="AB1686" s="328"/>
      <c r="AC1686" s="328"/>
      <c r="AD1686" s="328"/>
      <c r="AE1686" s="328"/>
      <c r="AF1686" s="328"/>
      <c r="AG1686" s="328"/>
      <c r="AH1686" s="322"/>
      <c r="AI1686" s="328"/>
      <c r="AJ1686" s="330" t="s">
        <v>137</v>
      </c>
      <c r="AK1686" s="328"/>
      <c r="AL1686" s="328"/>
      <c r="AM1686" s="210"/>
      <c r="AN1686" s="263"/>
      <c r="AO1686" s="263"/>
      <c r="AP1686" s="263"/>
      <c r="AQ1686" s="323"/>
      <c r="AR1686" s="323"/>
      <c r="AS1686" s="323"/>
      <c r="AT1686" s="323"/>
      <c r="AU1686" s="323"/>
      <c r="AV1686" s="323"/>
      <c r="AW1686" s="323"/>
      <c r="AX1686" s="323"/>
      <c r="AY1686" s="323"/>
      <c r="AZ1686" s="323"/>
    </row>
    <row r="1687" spans="1:52" s="61" customFormat="1" ht="15.75" hidden="1" customHeight="1" x14ac:dyDescent="0.25">
      <c r="A1687" s="281" t="str">
        <f>CONCATENATE(F1687,"-",C1687)</f>
        <v>393-018-070-01320</v>
      </c>
      <c r="B1687" s="261" t="str">
        <f>ТабТП[[#This Row],[Код ВЛ]]&amp;TRIM(ТабТП[[#This Row],[Наименование ТП]])</f>
        <v>393-018-070ТП 46-06 Ореховка</v>
      </c>
      <c r="C1687" s="281" t="s">
        <v>1458</v>
      </c>
      <c r="D1687" s="196" t="s">
        <v>4364</v>
      </c>
      <c r="E1687" s="281" t="str">
        <f>INDEX(ТабЛЭП[],MATCH(ТабТП[Код ПС]&amp;TRIM(G1687),ТабЛЭП[Ключ],0),7)</f>
        <v>Y00023</v>
      </c>
      <c r="F1687" s="278" t="str">
        <f>INDEX(ТабЛЭП[],MATCH(ТабТП[Код ПС]&amp;TRIM(G1687),ТабЛЭП[Ключ],0),1)</f>
        <v>393-018-070</v>
      </c>
      <c r="G1687" s="303" t="s">
        <v>194</v>
      </c>
      <c r="H1687" s="57" t="str">
        <f>INDEX(ТабПС[],MATCH(I1687,Подстанции,0),1)</f>
        <v>393-018</v>
      </c>
      <c r="I1687" s="191" t="s">
        <v>2538</v>
      </c>
      <c r="J1687" s="328"/>
      <c r="K1687" s="328"/>
      <c r="L1687" s="328"/>
      <c r="M1687" s="328"/>
      <c r="N1687" s="328"/>
      <c r="O1687" s="328"/>
      <c r="P1687" s="328"/>
      <c r="Q1687" s="328"/>
      <c r="R1687" s="328"/>
      <c r="S1687" s="328"/>
      <c r="T1687" s="328"/>
      <c r="U1687" s="328"/>
      <c r="V1687" s="328"/>
      <c r="W1687" s="328"/>
      <c r="X1687" s="328"/>
      <c r="Y1687" s="328"/>
      <c r="Z1687" s="328"/>
      <c r="AA1687" s="328"/>
      <c r="AB1687" s="328"/>
      <c r="AC1687" s="328"/>
      <c r="AD1687" s="328"/>
      <c r="AE1687" s="328"/>
      <c r="AF1687" s="328"/>
      <c r="AG1687" s="328"/>
      <c r="AH1687" s="322"/>
      <c r="AI1687" s="328"/>
      <c r="AJ1687" s="330" t="s">
        <v>137</v>
      </c>
      <c r="AK1687" s="328"/>
      <c r="AL1687" s="328"/>
      <c r="AM1687" s="210"/>
      <c r="AN1687" s="263"/>
      <c r="AO1687" s="263"/>
      <c r="AP1687" s="263"/>
      <c r="AQ1687" s="323"/>
      <c r="AR1687" s="323"/>
      <c r="AS1687" s="323"/>
      <c r="AT1687" s="323"/>
      <c r="AU1687" s="323"/>
      <c r="AV1687" s="323"/>
      <c r="AW1687" s="323"/>
      <c r="AX1687" s="323"/>
      <c r="AY1687" s="323"/>
      <c r="AZ1687" s="323"/>
    </row>
    <row r="1688" spans="1:52" s="61" customFormat="1" ht="15.75" hidden="1" customHeight="1" x14ac:dyDescent="0.25">
      <c r="A1688" s="281" t="str">
        <f>CONCATENATE(F1688,"-",C1688)</f>
        <v>393-018-070-01321</v>
      </c>
      <c r="B1688" s="261" t="str">
        <f>ТабТП[[#This Row],[Код ВЛ]]&amp;TRIM(ТабТП[[#This Row],[Наименование ТП]])</f>
        <v>393-018-070ТП 46-07 Доброе</v>
      </c>
      <c r="C1688" s="281" t="s">
        <v>1459</v>
      </c>
      <c r="D1688" s="196" t="s">
        <v>4365</v>
      </c>
      <c r="E1688" s="281" t="str">
        <f>INDEX(ТабЛЭП[],MATCH(ТабТП[Код ПС]&amp;TRIM(G1688),ТабЛЭП[Ключ],0),7)</f>
        <v>Y00023</v>
      </c>
      <c r="F1688" s="278" t="str">
        <f>INDEX(ТабЛЭП[],MATCH(ТабТП[Код ПС]&amp;TRIM(G1688),ТабЛЭП[Ключ],0),1)</f>
        <v>393-018-070</v>
      </c>
      <c r="G1688" s="303" t="s">
        <v>194</v>
      </c>
      <c r="H1688" s="57" t="str">
        <f>INDEX(ТабПС[],MATCH(I1688,Подстанции,0),1)</f>
        <v>393-018</v>
      </c>
      <c r="I1688" s="191" t="s">
        <v>2538</v>
      </c>
      <c r="J1688" s="328"/>
      <c r="K1688" s="328"/>
      <c r="L1688" s="328"/>
      <c r="M1688" s="328"/>
      <c r="N1688" s="328"/>
      <c r="O1688" s="328"/>
      <c r="P1688" s="328"/>
      <c r="Q1688" s="328"/>
      <c r="R1688" s="328"/>
      <c r="S1688" s="328"/>
      <c r="T1688" s="328"/>
      <c r="U1688" s="328"/>
      <c r="V1688" s="328"/>
      <c r="W1688" s="328"/>
      <c r="X1688" s="328"/>
      <c r="Y1688" s="328"/>
      <c r="Z1688" s="328"/>
      <c r="AA1688" s="328"/>
      <c r="AB1688" s="328"/>
      <c r="AC1688" s="328"/>
      <c r="AD1688" s="328"/>
      <c r="AE1688" s="328"/>
      <c r="AF1688" s="328"/>
      <c r="AG1688" s="328"/>
      <c r="AH1688" s="322"/>
      <c r="AI1688" s="328"/>
      <c r="AJ1688" s="330" t="s">
        <v>137</v>
      </c>
      <c r="AK1688" s="328"/>
      <c r="AL1688" s="328"/>
      <c r="AM1688" s="210"/>
      <c r="AN1688" s="263"/>
      <c r="AO1688" s="263"/>
      <c r="AP1688" s="263"/>
      <c r="AQ1688" s="323"/>
      <c r="AR1688" s="323"/>
      <c r="AS1688" s="323"/>
      <c r="AT1688" s="323"/>
      <c r="AU1688" s="323"/>
      <c r="AV1688" s="323"/>
      <c r="AW1688" s="323"/>
      <c r="AX1688" s="323"/>
      <c r="AY1688" s="323"/>
      <c r="AZ1688" s="323"/>
    </row>
    <row r="1689" spans="1:52" s="61" customFormat="1" ht="15.75" hidden="1" customHeight="1" x14ac:dyDescent="0.25">
      <c r="A1689" s="281" t="str">
        <f>CONCATENATE(F1689,"-",C1689)</f>
        <v>393-018-070-01322</v>
      </c>
      <c r="B1689" s="261" t="str">
        <f>ТабТП[[#This Row],[Код ВЛ]]&amp;TRIM(ТабТП[[#This Row],[Наименование ТП]])</f>
        <v>393-018-070ТП 46-08 Заозерье</v>
      </c>
      <c r="C1689" s="281" t="s">
        <v>1460</v>
      </c>
      <c r="D1689" s="196" t="s">
        <v>4366</v>
      </c>
      <c r="E1689" s="281" t="str">
        <f>INDEX(ТабЛЭП[],MATCH(ТабТП[Код ПС]&amp;TRIM(G1689),ТабЛЭП[Ключ],0),7)</f>
        <v>Y00023</v>
      </c>
      <c r="F1689" s="278" t="str">
        <f>INDEX(ТабЛЭП[],MATCH(ТабТП[Код ПС]&amp;TRIM(G1689),ТабЛЭП[Ключ],0),1)</f>
        <v>393-018-070</v>
      </c>
      <c r="G1689" s="303" t="s">
        <v>194</v>
      </c>
      <c r="H1689" s="57" t="str">
        <f>INDEX(ТабПС[],MATCH(I1689,Подстанции,0),1)</f>
        <v>393-018</v>
      </c>
      <c r="I1689" s="191" t="s">
        <v>2538</v>
      </c>
      <c r="J1689" s="328"/>
      <c r="K1689" s="328"/>
      <c r="L1689" s="328"/>
      <c r="M1689" s="328"/>
      <c r="N1689" s="328"/>
      <c r="O1689" s="328"/>
      <c r="P1689" s="328"/>
      <c r="Q1689" s="328"/>
      <c r="R1689" s="328"/>
      <c r="S1689" s="328"/>
      <c r="T1689" s="328"/>
      <c r="U1689" s="328"/>
      <c r="V1689" s="328"/>
      <c r="W1689" s="328"/>
      <c r="X1689" s="328"/>
      <c r="Y1689" s="328"/>
      <c r="Z1689" s="328"/>
      <c r="AA1689" s="328"/>
      <c r="AB1689" s="328"/>
      <c r="AC1689" s="328"/>
      <c r="AD1689" s="328"/>
      <c r="AE1689" s="328"/>
      <c r="AF1689" s="328"/>
      <c r="AG1689" s="328"/>
      <c r="AH1689" s="322"/>
      <c r="AI1689" s="328"/>
      <c r="AJ1689" s="330" t="s">
        <v>137</v>
      </c>
      <c r="AK1689" s="328"/>
      <c r="AL1689" s="328"/>
      <c r="AM1689" s="210"/>
      <c r="AN1689" s="263"/>
      <c r="AO1689" s="263"/>
      <c r="AP1689" s="263"/>
      <c r="AQ1689" s="323"/>
      <c r="AR1689" s="323"/>
      <c r="AS1689" s="323"/>
      <c r="AT1689" s="323"/>
      <c r="AU1689" s="323"/>
      <c r="AV1689" s="323"/>
      <c r="AW1689" s="323"/>
      <c r="AX1689" s="323"/>
      <c r="AY1689" s="323"/>
      <c r="AZ1689" s="323"/>
    </row>
    <row r="1690" spans="1:52" s="61" customFormat="1" ht="15.75" hidden="1" customHeight="1" x14ac:dyDescent="0.25">
      <c r="A1690" s="281" t="str">
        <f>CONCATENATE(F1690,"-",C1690)</f>
        <v>393-018-070-01323</v>
      </c>
      <c r="B1690" s="261" t="str">
        <f>ТабТП[[#This Row],[Код ВЛ]]&amp;TRIM(ТабТП[[#This Row],[Наименование ТП]])</f>
        <v>393-018-070ТП 46-09 Авангардное</v>
      </c>
      <c r="C1690" s="281" t="s">
        <v>1461</v>
      </c>
      <c r="D1690" s="196" t="s">
        <v>4367</v>
      </c>
      <c r="E1690" s="281" t="str">
        <f>INDEX(ТабЛЭП[],MATCH(ТабТП[Код ПС]&amp;TRIM(G1690),ТабЛЭП[Ключ],0),7)</f>
        <v>Y00023</v>
      </c>
      <c r="F1690" s="278" t="str">
        <f>INDEX(ТабЛЭП[],MATCH(ТабТП[Код ПС]&amp;TRIM(G1690),ТабЛЭП[Ключ],0),1)</f>
        <v>393-018-070</v>
      </c>
      <c r="G1690" s="303" t="s">
        <v>194</v>
      </c>
      <c r="H1690" s="57" t="str">
        <f>INDEX(ТабПС[],MATCH(I1690,Подстанции,0),1)</f>
        <v>393-018</v>
      </c>
      <c r="I1690" s="191" t="s">
        <v>2538</v>
      </c>
      <c r="J1690" s="328"/>
      <c r="K1690" s="328"/>
      <c r="L1690" s="328"/>
      <c r="M1690" s="328"/>
      <c r="N1690" s="328"/>
      <c r="O1690" s="328"/>
      <c r="P1690" s="328"/>
      <c r="Q1690" s="328"/>
      <c r="R1690" s="328"/>
      <c r="S1690" s="328"/>
      <c r="T1690" s="328"/>
      <c r="U1690" s="328"/>
      <c r="V1690" s="328"/>
      <c r="W1690" s="328"/>
      <c r="X1690" s="328"/>
      <c r="Y1690" s="328"/>
      <c r="Z1690" s="328"/>
      <c r="AA1690" s="328"/>
      <c r="AB1690" s="328"/>
      <c r="AC1690" s="328"/>
      <c r="AD1690" s="328"/>
      <c r="AE1690" s="328"/>
      <c r="AF1690" s="328"/>
      <c r="AG1690" s="328"/>
      <c r="AH1690" s="322"/>
      <c r="AI1690" s="328"/>
      <c r="AJ1690" s="330" t="s">
        <v>137</v>
      </c>
      <c r="AK1690" s="328"/>
      <c r="AL1690" s="328"/>
      <c r="AM1690" s="210"/>
      <c r="AN1690" s="263"/>
      <c r="AO1690" s="263"/>
      <c r="AP1690" s="263"/>
      <c r="AQ1690" s="323"/>
      <c r="AR1690" s="323"/>
      <c r="AS1690" s="323"/>
      <c r="AT1690" s="323"/>
      <c r="AU1690" s="323"/>
      <c r="AV1690" s="323"/>
      <c r="AW1690" s="323"/>
      <c r="AX1690" s="323"/>
      <c r="AY1690" s="323"/>
      <c r="AZ1690" s="323"/>
    </row>
    <row r="1691" spans="1:52" s="61" customFormat="1" ht="15.75" hidden="1" customHeight="1" x14ac:dyDescent="0.25">
      <c r="A1691" s="281" t="str">
        <f>CONCATENATE(F1691,"-",C1691)</f>
        <v>393-018-070-01324</v>
      </c>
      <c r="B1691" s="261" t="str">
        <f>ТабТП[[#This Row],[Код ВЛ]]&amp;TRIM(ТабТП[[#This Row],[Наименование ТП]])</f>
        <v>393-018-070ТП 46-11 Заречье</v>
      </c>
      <c r="C1691" s="281" t="s">
        <v>1462</v>
      </c>
      <c r="D1691" s="196" t="s">
        <v>4368</v>
      </c>
      <c r="E1691" s="281" t="str">
        <f>INDEX(ТабЛЭП[],MATCH(ТабТП[Код ПС]&amp;TRIM(G1691),ТабЛЭП[Ключ],0),7)</f>
        <v>Y00023</v>
      </c>
      <c r="F1691" s="278" t="str">
        <f>INDEX(ТабЛЭП[],MATCH(ТабТП[Код ПС]&amp;TRIM(G1691),ТабЛЭП[Ключ],0),1)</f>
        <v>393-018-070</v>
      </c>
      <c r="G1691" s="303" t="s">
        <v>194</v>
      </c>
      <c r="H1691" s="57" t="str">
        <f>INDEX(ТабПС[],MATCH(I1691,Подстанции,0),1)</f>
        <v>393-018</v>
      </c>
      <c r="I1691" s="191" t="s">
        <v>2538</v>
      </c>
      <c r="J1691" s="328"/>
      <c r="K1691" s="328"/>
      <c r="L1691" s="328"/>
      <c r="M1691" s="328"/>
      <c r="N1691" s="328"/>
      <c r="O1691" s="328"/>
      <c r="P1691" s="328"/>
      <c r="Q1691" s="328"/>
      <c r="R1691" s="328"/>
      <c r="S1691" s="328"/>
      <c r="T1691" s="328"/>
      <c r="U1691" s="328"/>
      <c r="V1691" s="328"/>
      <c r="W1691" s="328"/>
      <c r="X1691" s="328"/>
      <c r="Y1691" s="328"/>
      <c r="Z1691" s="328"/>
      <c r="AA1691" s="328"/>
      <c r="AB1691" s="328"/>
      <c r="AC1691" s="328"/>
      <c r="AD1691" s="328"/>
      <c r="AE1691" s="328"/>
      <c r="AF1691" s="328"/>
      <c r="AG1691" s="328"/>
      <c r="AH1691" s="322"/>
      <c r="AI1691" s="328"/>
      <c r="AJ1691" s="330" t="s">
        <v>137</v>
      </c>
      <c r="AK1691" s="328"/>
      <c r="AL1691" s="328"/>
      <c r="AM1691" s="210"/>
      <c r="AN1691" s="263"/>
      <c r="AO1691" s="263"/>
      <c r="AP1691" s="263"/>
      <c r="AQ1691" s="323"/>
      <c r="AR1691" s="323"/>
      <c r="AS1691" s="323"/>
      <c r="AT1691" s="323"/>
      <c r="AU1691" s="323"/>
      <c r="AV1691" s="323"/>
      <c r="AW1691" s="323"/>
      <c r="AX1691" s="323"/>
      <c r="AY1691" s="323"/>
      <c r="AZ1691" s="323"/>
    </row>
    <row r="1692" spans="1:52" s="61" customFormat="1" ht="15.75" hidden="1" customHeight="1" x14ac:dyDescent="0.25">
      <c r="A1692" s="281" t="str">
        <f>CONCATENATE(F1692,"-",C1692)</f>
        <v>393-018-070-01325</v>
      </c>
      <c r="B1692" s="261" t="str">
        <f>ТабТП[[#This Row],[Код ВЛ]]&amp;TRIM(ТабТП[[#This Row],[Наименование ТП]])</f>
        <v>393-018-070ТП 46-12 Доброе</v>
      </c>
      <c r="C1692" s="281" t="s">
        <v>1463</v>
      </c>
      <c r="D1692" s="196" t="s">
        <v>4369</v>
      </c>
      <c r="E1692" s="281" t="str">
        <f>INDEX(ТабЛЭП[],MATCH(ТабТП[Код ПС]&amp;TRIM(G1692),ТабЛЭП[Ключ],0),7)</f>
        <v>Y00023</v>
      </c>
      <c r="F1692" s="278" t="str">
        <f>INDEX(ТабЛЭП[],MATCH(ТабТП[Код ПС]&amp;TRIM(G1692),ТабЛЭП[Ключ],0),1)</f>
        <v>393-018-070</v>
      </c>
      <c r="G1692" s="303" t="s">
        <v>194</v>
      </c>
      <c r="H1692" s="57" t="str">
        <f>INDEX(ТабПС[],MATCH(I1692,Подстанции,0),1)</f>
        <v>393-018</v>
      </c>
      <c r="I1692" s="191" t="s">
        <v>2538</v>
      </c>
      <c r="J1692" s="328"/>
      <c r="K1692" s="328"/>
      <c r="L1692" s="328"/>
      <c r="M1692" s="328"/>
      <c r="N1692" s="328"/>
      <c r="O1692" s="328"/>
      <c r="P1692" s="328"/>
      <c r="Q1692" s="328"/>
      <c r="R1692" s="328"/>
      <c r="S1692" s="328"/>
      <c r="T1692" s="328"/>
      <c r="U1692" s="328"/>
      <c r="V1692" s="328"/>
      <c r="W1692" s="328"/>
      <c r="X1692" s="328"/>
      <c r="Y1692" s="328"/>
      <c r="Z1692" s="328"/>
      <c r="AA1692" s="328"/>
      <c r="AB1692" s="328"/>
      <c r="AC1692" s="328"/>
      <c r="AD1692" s="328"/>
      <c r="AE1692" s="328"/>
      <c r="AF1692" s="328"/>
      <c r="AG1692" s="328"/>
      <c r="AH1692" s="322"/>
      <c r="AI1692" s="328"/>
      <c r="AJ1692" s="330" t="s">
        <v>137</v>
      </c>
      <c r="AK1692" s="328"/>
      <c r="AL1692" s="328"/>
      <c r="AM1692" s="210"/>
      <c r="AN1692" s="263"/>
      <c r="AO1692" s="263"/>
      <c r="AP1692" s="263"/>
      <c r="AQ1692" s="323"/>
      <c r="AR1692" s="323"/>
      <c r="AS1692" s="323"/>
      <c r="AT1692" s="323"/>
      <c r="AU1692" s="323"/>
      <c r="AV1692" s="323"/>
      <c r="AW1692" s="323"/>
      <c r="AX1692" s="323"/>
      <c r="AY1692" s="323"/>
      <c r="AZ1692" s="323"/>
    </row>
    <row r="1693" spans="1:52" s="61" customFormat="1" ht="15.75" hidden="1" customHeight="1" x14ac:dyDescent="0.25">
      <c r="A1693" s="281" t="str">
        <f>CONCATENATE(F1693,"-",C1693)</f>
        <v>393-018-070-01326</v>
      </c>
      <c r="B1693" s="261" t="str">
        <f>ТабТП[[#This Row],[Код ВЛ]]&amp;TRIM(ТабТП[[#This Row],[Наименование ТП]])</f>
        <v>393-018-070ТП 46-13 Шевцова А.М. инд.жил.дом</v>
      </c>
      <c r="C1693" s="281" t="s">
        <v>1464</v>
      </c>
      <c r="D1693" s="196" t="s">
        <v>4370</v>
      </c>
      <c r="E1693" s="281" t="str">
        <f>INDEX(ТабЛЭП[],MATCH(ТабТП[Код ПС]&amp;TRIM(G1693),ТабЛЭП[Ключ],0),7)</f>
        <v>Y00023</v>
      </c>
      <c r="F1693" s="278" t="str">
        <f>INDEX(ТабЛЭП[],MATCH(ТабТП[Код ПС]&amp;TRIM(G1693),ТабЛЭП[Ключ],0),1)</f>
        <v>393-018-070</v>
      </c>
      <c r="G1693" s="303" t="s">
        <v>194</v>
      </c>
      <c r="H1693" s="57" t="str">
        <f>INDEX(ТабПС[],MATCH(I1693,Подстанции,0),1)</f>
        <v>393-018</v>
      </c>
      <c r="I1693" s="191" t="s">
        <v>2538</v>
      </c>
      <c r="J1693" s="328"/>
      <c r="K1693" s="328"/>
      <c r="L1693" s="328"/>
      <c r="M1693" s="328"/>
      <c r="N1693" s="328"/>
      <c r="O1693" s="328"/>
      <c r="P1693" s="328"/>
      <c r="Q1693" s="328"/>
      <c r="R1693" s="328"/>
      <c r="S1693" s="328"/>
      <c r="T1693" s="328"/>
      <c r="U1693" s="328"/>
      <c r="V1693" s="328"/>
      <c r="W1693" s="328"/>
      <c r="X1693" s="328"/>
      <c r="Y1693" s="328"/>
      <c r="Z1693" s="328"/>
      <c r="AA1693" s="328"/>
      <c r="AB1693" s="328"/>
      <c r="AC1693" s="328"/>
      <c r="AD1693" s="328"/>
      <c r="AE1693" s="328"/>
      <c r="AF1693" s="328"/>
      <c r="AG1693" s="328"/>
      <c r="AH1693" s="322"/>
      <c r="AI1693" s="328"/>
      <c r="AJ1693" s="330" t="s">
        <v>137</v>
      </c>
      <c r="AK1693" s="328"/>
      <c r="AL1693" s="328"/>
      <c r="AM1693" s="210"/>
      <c r="AN1693" s="263"/>
      <c r="AO1693" s="263"/>
      <c r="AP1693" s="263"/>
      <c r="AQ1693" s="323"/>
      <c r="AR1693" s="323"/>
      <c r="AS1693" s="323"/>
      <c r="AT1693" s="323"/>
      <c r="AU1693" s="323"/>
      <c r="AV1693" s="323"/>
      <c r="AW1693" s="323"/>
      <c r="AX1693" s="323"/>
      <c r="AY1693" s="323"/>
      <c r="AZ1693" s="323"/>
    </row>
    <row r="1694" spans="1:52" s="61" customFormat="1" ht="15.75" hidden="1" customHeight="1" x14ac:dyDescent="0.25">
      <c r="A1694" s="281" t="str">
        <f>CONCATENATE(F1694,"-",C1694)</f>
        <v>393-018-070-01327</v>
      </c>
      <c r="B1694" s="261" t="str">
        <f>ТабТП[[#This Row],[Код ВЛ]]&amp;TRIM(ТабТП[[#This Row],[Наименование ТП]])</f>
        <v>393-018-070ТП 46-14 Апрелевка</v>
      </c>
      <c r="C1694" s="281" t="s">
        <v>1465</v>
      </c>
      <c r="D1694" s="196" t="s">
        <v>4371</v>
      </c>
      <c r="E1694" s="281" t="str">
        <f>INDEX(ТабЛЭП[],MATCH(ТабТП[Код ПС]&amp;TRIM(G1694),ТабЛЭП[Ключ],0),7)</f>
        <v>Y00023</v>
      </c>
      <c r="F1694" s="278" t="str">
        <f>INDEX(ТабЛЭП[],MATCH(ТабТП[Код ПС]&amp;TRIM(G1694),ТабЛЭП[Ключ],0),1)</f>
        <v>393-018-070</v>
      </c>
      <c r="G1694" s="303" t="s">
        <v>194</v>
      </c>
      <c r="H1694" s="57" t="str">
        <f>INDEX(ТабПС[],MATCH(I1694,Подстанции,0),1)</f>
        <v>393-018</v>
      </c>
      <c r="I1694" s="191" t="s">
        <v>2538</v>
      </c>
      <c r="J1694" s="328"/>
      <c r="K1694" s="328"/>
      <c r="L1694" s="328"/>
      <c r="M1694" s="328"/>
      <c r="N1694" s="328"/>
      <c r="O1694" s="328"/>
      <c r="P1694" s="328"/>
      <c r="Q1694" s="328"/>
      <c r="R1694" s="328"/>
      <c r="S1694" s="328"/>
      <c r="T1694" s="328"/>
      <c r="U1694" s="328"/>
      <c r="V1694" s="328"/>
      <c r="W1694" s="328"/>
      <c r="X1694" s="328"/>
      <c r="Y1694" s="328"/>
      <c r="Z1694" s="328"/>
      <c r="AA1694" s="328"/>
      <c r="AB1694" s="328"/>
      <c r="AC1694" s="328"/>
      <c r="AD1694" s="328"/>
      <c r="AE1694" s="328"/>
      <c r="AF1694" s="328"/>
      <c r="AG1694" s="328"/>
      <c r="AH1694" s="322"/>
      <c r="AI1694" s="328"/>
      <c r="AJ1694" s="330" t="s">
        <v>137</v>
      </c>
      <c r="AK1694" s="328"/>
      <c r="AL1694" s="328"/>
      <c r="AM1694" s="210"/>
      <c r="AN1694" s="263"/>
      <c r="AO1694" s="263"/>
      <c r="AP1694" s="263"/>
      <c r="AQ1694" s="323"/>
      <c r="AR1694" s="323"/>
      <c r="AS1694" s="323"/>
      <c r="AT1694" s="323"/>
      <c r="AU1694" s="323"/>
      <c r="AV1694" s="323"/>
      <c r="AW1694" s="323"/>
      <c r="AX1694" s="323"/>
      <c r="AY1694" s="323"/>
      <c r="AZ1694" s="323"/>
    </row>
    <row r="1695" spans="1:52" s="61" customFormat="1" ht="15.75" hidden="1" customHeight="1" x14ac:dyDescent="0.25">
      <c r="A1695" s="282" t="str">
        <f>CONCATENATE(F1695,"-",C1695)</f>
        <v>393-018-070-01328</v>
      </c>
      <c r="B1695" s="261" t="str">
        <f>ТабТП[[#This Row],[Код ВЛ]]&amp;TRIM(ТабТП[[#This Row],[Наименование ТП]])</f>
        <v>393-018-070ТП 46-16 Пруды</v>
      </c>
      <c r="C1695" s="282" t="s">
        <v>1466</v>
      </c>
      <c r="D1695" s="204" t="s">
        <v>4372</v>
      </c>
      <c r="E1695" s="282" t="str">
        <f>INDEX(ТабЛЭП[],MATCH(ТабТП[Код ПС]&amp;TRIM(G1695),ТабЛЭП[Ключ],0),7)</f>
        <v>Y00023</v>
      </c>
      <c r="F1695" s="278" t="str">
        <f>INDEX(ТабЛЭП[],MATCH(ТабТП[Код ПС]&amp;TRIM(G1695),ТабЛЭП[Ключ],0),1)</f>
        <v>393-018-070</v>
      </c>
      <c r="G1695" s="303" t="s">
        <v>194</v>
      </c>
      <c r="H1695" s="57" t="str">
        <f>INDEX(ТабПС[],MATCH(I1695,Подстанции,0),1)</f>
        <v>393-018</v>
      </c>
      <c r="I1695" s="191" t="s">
        <v>2538</v>
      </c>
      <c r="J1695" s="328"/>
      <c r="K1695" s="328"/>
      <c r="L1695" s="328"/>
      <c r="M1695" s="328"/>
      <c r="N1695" s="328"/>
      <c r="O1695" s="328"/>
      <c r="P1695" s="328"/>
      <c r="Q1695" s="328"/>
      <c r="R1695" s="328"/>
      <c r="S1695" s="328"/>
      <c r="T1695" s="328"/>
      <c r="U1695" s="328"/>
      <c r="V1695" s="328"/>
      <c r="W1695" s="328"/>
      <c r="X1695" s="328"/>
      <c r="Y1695" s="328"/>
      <c r="Z1695" s="328"/>
      <c r="AA1695" s="328"/>
      <c r="AB1695" s="328"/>
      <c r="AC1695" s="328"/>
      <c r="AD1695" s="328"/>
      <c r="AE1695" s="328"/>
      <c r="AF1695" s="328"/>
      <c r="AG1695" s="328"/>
      <c r="AH1695" s="322"/>
      <c r="AI1695" s="328"/>
      <c r="AJ1695" s="330" t="s">
        <v>137</v>
      </c>
      <c r="AK1695" s="328"/>
      <c r="AL1695" s="328"/>
      <c r="AM1695" s="210"/>
      <c r="AN1695" s="263"/>
      <c r="AO1695" s="263"/>
      <c r="AP1695" s="263"/>
      <c r="AQ1695" s="323"/>
      <c r="AR1695" s="323"/>
      <c r="AS1695" s="323"/>
      <c r="AT1695" s="323"/>
      <c r="AU1695" s="323"/>
      <c r="AV1695" s="323"/>
      <c r="AW1695" s="323"/>
      <c r="AX1695" s="323"/>
      <c r="AY1695" s="323"/>
      <c r="AZ1695" s="323"/>
    </row>
    <row r="1696" spans="1:52" s="61" customFormat="1" ht="15.75" hidden="1" customHeight="1" x14ac:dyDescent="0.25">
      <c r="A1696" s="282" t="str">
        <f>CONCATENATE(F1696,"-",C1696)</f>
        <v>393-018-070-01329</v>
      </c>
      <c r="B1696" s="261" t="str">
        <f>ТабТП[[#This Row],[Код ВЛ]]&amp;TRIM(ТабТП[[#This Row],[Наименование ТП]])</f>
        <v>393-018-070ТП 46-17 Осокино</v>
      </c>
      <c r="C1696" s="282" t="s">
        <v>1467</v>
      </c>
      <c r="D1696" s="204" t="s">
        <v>4373</v>
      </c>
      <c r="E1696" s="282" t="str">
        <f>INDEX(ТабЛЭП[],MATCH(ТабТП[Код ПС]&amp;TRIM(G1696),ТабЛЭП[Ключ],0),7)</f>
        <v>Y00023</v>
      </c>
      <c r="F1696" s="8" t="str">
        <f>INDEX(ТабЛЭП[],MATCH(ТабТП[Код ПС]&amp;TRIM(G1696),ТабЛЭП[Ключ],0),1)</f>
        <v>393-018-070</v>
      </c>
      <c r="G1696" s="303" t="s">
        <v>194</v>
      </c>
      <c r="H1696" s="57" t="str">
        <f>INDEX(ТабПС[],MATCH(I1696,Подстанции,0),1)</f>
        <v>393-018</v>
      </c>
      <c r="I1696" s="191" t="s">
        <v>2538</v>
      </c>
      <c r="AH1696" s="62"/>
      <c r="AJ1696" s="330" t="s">
        <v>137</v>
      </c>
      <c r="AM1696" s="78"/>
      <c r="AN1696" s="79"/>
      <c r="AO1696" s="79"/>
      <c r="AP1696" s="79"/>
      <c r="AQ1696" s="76"/>
      <c r="AR1696" s="76"/>
      <c r="AS1696" s="76"/>
      <c r="AT1696" s="76"/>
      <c r="AU1696" s="76"/>
      <c r="AV1696" s="76"/>
      <c r="AW1696" s="76"/>
      <c r="AX1696" s="76"/>
      <c r="AY1696" s="76"/>
      <c r="AZ1696" s="76"/>
    </row>
    <row r="1697" spans="1:52" s="61" customFormat="1" ht="15.75" hidden="1" customHeight="1" x14ac:dyDescent="0.25">
      <c r="A1697" s="282" t="str">
        <f>CONCATENATE(F1697,"-",C1697)</f>
        <v>393-018-070-01330</v>
      </c>
      <c r="B1697" s="261" t="str">
        <f>ТабТП[[#This Row],[Код ВЛ]]&amp;TRIM(ТабТП[[#This Row],[Наименование ТП]])</f>
        <v>393-018-070ТП 46-18 Мордовское</v>
      </c>
      <c r="C1697" s="282" t="s">
        <v>1468</v>
      </c>
      <c r="D1697" s="204" t="s">
        <v>4374</v>
      </c>
      <c r="E1697" s="282" t="str">
        <f>INDEX(ТабЛЭП[],MATCH(ТабТП[Код ПС]&amp;TRIM(G1697),ТабЛЭП[Ключ],0),7)</f>
        <v>Y00023</v>
      </c>
      <c r="F1697" s="278" t="str">
        <f>INDEX(ТабЛЭП[],MATCH(ТабТП[Код ПС]&amp;TRIM(G1697),ТабЛЭП[Ключ],0),1)</f>
        <v>393-018-070</v>
      </c>
      <c r="G1697" s="303" t="s">
        <v>194</v>
      </c>
      <c r="H1697" s="57" t="str">
        <f>INDEX(ТабПС[],MATCH(I1697,Подстанции,0),1)</f>
        <v>393-018</v>
      </c>
      <c r="I1697" s="191" t="s">
        <v>2538</v>
      </c>
      <c r="J1697" s="328"/>
      <c r="K1697" s="328"/>
      <c r="L1697" s="328"/>
      <c r="M1697" s="328"/>
      <c r="N1697" s="328"/>
      <c r="O1697" s="328"/>
      <c r="P1697" s="328"/>
      <c r="Q1697" s="328"/>
      <c r="R1697" s="328"/>
      <c r="S1697" s="328"/>
      <c r="T1697" s="328"/>
      <c r="U1697" s="328"/>
      <c r="V1697" s="328"/>
      <c r="W1697" s="328"/>
      <c r="X1697" s="328"/>
      <c r="Y1697" s="328"/>
      <c r="Z1697" s="328"/>
      <c r="AA1697" s="328"/>
      <c r="AB1697" s="328"/>
      <c r="AC1697" s="328"/>
      <c r="AD1697" s="328"/>
      <c r="AE1697" s="328"/>
      <c r="AF1697" s="328"/>
      <c r="AG1697" s="328"/>
      <c r="AH1697" s="322"/>
      <c r="AI1697" s="328"/>
      <c r="AJ1697" s="330" t="s">
        <v>137</v>
      </c>
      <c r="AK1697" s="328"/>
      <c r="AL1697" s="328"/>
      <c r="AM1697" s="210"/>
      <c r="AN1697" s="263"/>
      <c r="AO1697" s="263"/>
      <c r="AP1697" s="263"/>
      <c r="AQ1697" s="323"/>
      <c r="AR1697" s="323"/>
      <c r="AS1697" s="323"/>
      <c r="AT1697" s="323"/>
      <c r="AU1697" s="323"/>
      <c r="AV1697" s="323"/>
      <c r="AW1697" s="323"/>
      <c r="AX1697" s="323"/>
      <c r="AY1697" s="323"/>
      <c r="AZ1697" s="323"/>
    </row>
    <row r="1698" spans="1:52" s="61" customFormat="1" ht="15.75" hidden="1" customHeight="1" x14ac:dyDescent="0.25">
      <c r="A1698" s="282" t="str">
        <f>CONCATENATE(F1698,"-",C1698)</f>
        <v>393-018-070-01331</v>
      </c>
      <c r="B1698" s="261" t="str">
        <f>ТабТП[[#This Row],[Код ВЛ]]&amp;TRIM(ТабТП[[#This Row],[Наименование ТП]])</f>
        <v>393-018-070ТП 46-19 Грибоедово</v>
      </c>
      <c r="C1698" s="282" t="s">
        <v>1469</v>
      </c>
      <c r="D1698" s="204" t="s">
        <v>4375</v>
      </c>
      <c r="E1698" s="282" t="str">
        <f>INDEX(ТабЛЭП[],MATCH(ТабТП[Код ПС]&amp;TRIM(G1698),ТабЛЭП[Ключ],0),7)</f>
        <v>Y00023</v>
      </c>
      <c r="F1698" s="8" t="str">
        <f>INDEX(ТабЛЭП[],MATCH(ТабТП[Код ПС]&amp;TRIM(G1698),ТабЛЭП[Ключ],0),1)</f>
        <v>393-018-070</v>
      </c>
      <c r="G1698" s="303" t="s">
        <v>194</v>
      </c>
      <c r="H1698" s="57" t="str">
        <f>INDEX(ТабПС[],MATCH(I1698,Подстанции,0),1)</f>
        <v>393-018</v>
      </c>
      <c r="I1698" s="447" t="s">
        <v>2538</v>
      </c>
      <c r="AH1698" s="62"/>
      <c r="AJ1698" s="330" t="s">
        <v>137</v>
      </c>
      <c r="AM1698" s="78"/>
      <c r="AN1698" s="79"/>
      <c r="AO1698" s="79"/>
      <c r="AP1698" s="79"/>
      <c r="AQ1698" s="76"/>
      <c r="AR1698" s="76"/>
      <c r="AS1698" s="76"/>
      <c r="AT1698" s="76"/>
      <c r="AU1698" s="76"/>
      <c r="AV1698" s="76"/>
      <c r="AW1698" s="76"/>
      <c r="AX1698" s="76"/>
      <c r="AY1698" s="76"/>
      <c r="AZ1698" s="76"/>
    </row>
    <row r="1699" spans="1:52" s="61" customFormat="1" ht="15.75" hidden="1" customHeight="1" x14ac:dyDescent="0.25">
      <c r="A1699" s="282" t="str">
        <f>CONCATENATE(F1699,"-",C1699)</f>
        <v>393-018-070-01332</v>
      </c>
      <c r="B1699" s="261" t="str">
        <f>ТабТП[[#This Row],[Код ВЛ]]&amp;TRIM(ТабТП[[#This Row],[Наименование ТП]])</f>
        <v>393-018-070ТП 46-21 Заречье</v>
      </c>
      <c r="C1699" s="282" t="s">
        <v>1470</v>
      </c>
      <c r="D1699" s="204" t="s">
        <v>4376</v>
      </c>
      <c r="E1699" s="282" t="str">
        <f>INDEX(ТабЛЭП[],MATCH(ТабТП[Код ПС]&amp;TRIM(G1699),ТабЛЭП[Ключ],0),7)</f>
        <v>Y00023</v>
      </c>
      <c r="F1699" s="8" t="str">
        <f>INDEX(ТабЛЭП[],MATCH(ТабТП[Код ПС]&amp;TRIM(G1699),ТабЛЭП[Ключ],0),1)</f>
        <v>393-018-070</v>
      </c>
      <c r="G1699" s="303" t="s">
        <v>194</v>
      </c>
      <c r="H1699" s="57" t="str">
        <f>INDEX(ТабПС[],MATCH(I1699,Подстанции,0),1)</f>
        <v>393-018</v>
      </c>
      <c r="I1699" s="447" t="s">
        <v>2538</v>
      </c>
      <c r="AH1699" s="62"/>
      <c r="AJ1699" s="330" t="s">
        <v>137</v>
      </c>
      <c r="AM1699" s="78"/>
      <c r="AN1699" s="79"/>
      <c r="AO1699" s="79"/>
      <c r="AP1699" s="79"/>
      <c r="AQ1699" s="76"/>
      <c r="AR1699" s="76"/>
      <c r="AS1699" s="76"/>
      <c r="AT1699" s="76"/>
      <c r="AU1699" s="76"/>
      <c r="AV1699" s="76"/>
      <c r="AW1699" s="76"/>
      <c r="AX1699" s="76"/>
      <c r="AY1699" s="76"/>
      <c r="AZ1699" s="76"/>
    </row>
    <row r="1700" spans="1:52" s="61" customFormat="1" ht="15.75" hidden="1" customHeight="1" x14ac:dyDescent="0.25">
      <c r="A1700" s="281" t="str">
        <f>CONCATENATE(F1700,"-",C1700)</f>
        <v>393-018-070-01333</v>
      </c>
      <c r="B1700" s="261" t="str">
        <f>ТабТП[[#This Row],[Код ВЛ]]&amp;TRIM(ТабТП[[#This Row],[Наименование ТП]])</f>
        <v>393-018-070ТП 46-22 Веселовка</v>
      </c>
      <c r="C1700" s="281" t="s">
        <v>1471</v>
      </c>
      <c r="D1700" s="196" t="s">
        <v>4377</v>
      </c>
      <c r="E1700" s="281" t="str">
        <f>INDEX(ТабЛЭП[],MATCH(ТабТП[Код ПС]&amp;TRIM(G1700),ТабЛЭП[Ключ],0),7)</f>
        <v>Y00023</v>
      </c>
      <c r="F1700" s="278" t="str">
        <f>INDEX(ТабЛЭП[],MATCH(ТабТП[Код ПС]&amp;TRIM(G1700),ТабЛЭП[Ключ],0),1)</f>
        <v>393-018-070</v>
      </c>
      <c r="G1700" s="303" t="s">
        <v>194</v>
      </c>
      <c r="H1700" s="57" t="str">
        <f>INDEX(ТабПС[],MATCH(I1700,Подстанции,0),1)</f>
        <v>393-018</v>
      </c>
      <c r="I1700" s="447" t="s">
        <v>2538</v>
      </c>
      <c r="J1700" s="328"/>
      <c r="K1700" s="328"/>
      <c r="L1700" s="328"/>
      <c r="M1700" s="328"/>
      <c r="N1700" s="328"/>
      <c r="O1700" s="328"/>
      <c r="P1700" s="328"/>
      <c r="Q1700" s="328"/>
      <c r="R1700" s="328"/>
      <c r="S1700" s="328"/>
      <c r="T1700" s="328"/>
      <c r="U1700" s="328"/>
      <c r="V1700" s="328"/>
      <c r="W1700" s="328"/>
      <c r="X1700" s="328"/>
      <c r="Y1700" s="328"/>
      <c r="Z1700" s="328"/>
      <c r="AA1700" s="328"/>
      <c r="AB1700" s="328"/>
      <c r="AC1700" s="328"/>
      <c r="AD1700" s="328"/>
      <c r="AE1700" s="328"/>
      <c r="AF1700" s="328"/>
      <c r="AG1700" s="328"/>
      <c r="AH1700" s="322"/>
      <c r="AI1700" s="328"/>
      <c r="AJ1700" s="330" t="s">
        <v>137</v>
      </c>
      <c r="AK1700" s="328"/>
      <c r="AL1700" s="328"/>
      <c r="AM1700" s="210"/>
      <c r="AN1700" s="263"/>
      <c r="AO1700" s="263"/>
      <c r="AP1700" s="263"/>
      <c r="AQ1700" s="323"/>
      <c r="AR1700" s="323"/>
      <c r="AS1700" s="323"/>
      <c r="AT1700" s="323"/>
      <c r="AU1700" s="323"/>
      <c r="AV1700" s="323"/>
      <c r="AW1700" s="323"/>
      <c r="AX1700" s="323"/>
      <c r="AY1700" s="323"/>
      <c r="AZ1700" s="323"/>
    </row>
    <row r="1701" spans="1:52" s="61" customFormat="1" ht="15.75" hidden="1" customHeight="1" x14ac:dyDescent="0.25">
      <c r="A1701" s="281" t="str">
        <f>CONCATENATE(F1701,"-",C1701)</f>
        <v>393-018-070-01334</v>
      </c>
      <c r="B1701" s="261" t="str">
        <f>ТабТП[[#This Row],[Код ВЛ]]&amp;TRIM(ТабТП[[#This Row],[Наименование ТП]])</f>
        <v>393-018-070ТП 46-23 Апрелевка</v>
      </c>
      <c r="C1701" s="281" t="s">
        <v>1472</v>
      </c>
      <c r="D1701" s="196" t="s">
        <v>4378</v>
      </c>
      <c r="E1701" s="281" t="str">
        <f>INDEX(ТабЛЭП[],MATCH(ТабТП[Код ПС]&amp;TRIM(G1701),ТабЛЭП[Ключ],0),7)</f>
        <v>Y00023</v>
      </c>
      <c r="F1701" s="278" t="str">
        <f>INDEX(ТабЛЭП[],MATCH(ТабТП[Код ПС]&amp;TRIM(G1701),ТабЛЭП[Ключ],0),1)</f>
        <v>393-018-070</v>
      </c>
      <c r="G1701" s="303" t="s">
        <v>194</v>
      </c>
      <c r="H1701" s="57" t="str">
        <f>INDEX(ТабПС[],MATCH(I1701,Подстанции,0),1)</f>
        <v>393-018</v>
      </c>
      <c r="I1701" s="447" t="s">
        <v>2538</v>
      </c>
      <c r="J1701" s="328"/>
      <c r="K1701" s="328"/>
      <c r="L1701" s="328"/>
      <c r="M1701" s="328"/>
      <c r="N1701" s="328"/>
      <c r="O1701" s="328"/>
      <c r="P1701" s="328"/>
      <c r="Q1701" s="328"/>
      <c r="R1701" s="328"/>
      <c r="S1701" s="328"/>
      <c r="T1701" s="328"/>
      <c r="U1701" s="328"/>
      <c r="V1701" s="328"/>
      <c r="W1701" s="328"/>
      <c r="X1701" s="328"/>
      <c r="Y1701" s="328"/>
      <c r="Z1701" s="328"/>
      <c r="AA1701" s="328"/>
      <c r="AB1701" s="328"/>
      <c r="AC1701" s="328"/>
      <c r="AD1701" s="328"/>
      <c r="AE1701" s="328"/>
      <c r="AF1701" s="328"/>
      <c r="AG1701" s="328"/>
      <c r="AH1701" s="322"/>
      <c r="AI1701" s="328"/>
      <c r="AJ1701" s="330" t="s">
        <v>137</v>
      </c>
      <c r="AK1701" s="328"/>
      <c r="AL1701" s="328"/>
      <c r="AM1701" s="210"/>
      <c r="AN1701" s="263"/>
      <c r="AO1701" s="263"/>
      <c r="AP1701" s="263"/>
      <c r="AQ1701" s="323"/>
      <c r="AR1701" s="323"/>
      <c r="AS1701" s="323"/>
      <c r="AT1701" s="323"/>
      <c r="AU1701" s="323"/>
      <c r="AV1701" s="323"/>
      <c r="AW1701" s="323"/>
      <c r="AX1701" s="323"/>
      <c r="AY1701" s="323"/>
      <c r="AZ1701" s="323"/>
    </row>
    <row r="1702" spans="1:52" s="61" customFormat="1" ht="15.75" hidden="1" customHeight="1" x14ac:dyDescent="0.25">
      <c r="A1702" s="281" t="str">
        <f>CONCATENATE(F1702,"-",C1702)</f>
        <v>393-018-070-01335</v>
      </c>
      <c r="B1702" s="261" t="str">
        <f>ТабТП[[#This Row],[Код ВЛ]]&amp;TRIM(ТабТП[[#This Row],[Наименование ТП]])</f>
        <v>393-018-070ТП 46-25 Тростники</v>
      </c>
      <c r="C1702" s="281" t="s">
        <v>1473</v>
      </c>
      <c r="D1702" s="196" t="s">
        <v>4379</v>
      </c>
      <c r="E1702" s="281" t="str">
        <f>INDEX(ТабЛЭП[],MATCH(ТабТП[Код ПС]&amp;TRIM(G1702),ТабЛЭП[Ключ],0),7)</f>
        <v>Y00023</v>
      </c>
      <c r="F1702" s="278" t="str">
        <f>INDEX(ТабЛЭП[],MATCH(ТабТП[Код ПС]&amp;TRIM(G1702),ТабЛЭП[Ключ],0),1)</f>
        <v>393-018-070</v>
      </c>
      <c r="G1702" s="303" t="s">
        <v>194</v>
      </c>
      <c r="H1702" s="57" t="str">
        <f>INDEX(ТабПС[],MATCH(I1702,Подстанции,0),1)</f>
        <v>393-018</v>
      </c>
      <c r="I1702" s="447" t="s">
        <v>2538</v>
      </c>
      <c r="J1702" s="328"/>
      <c r="K1702" s="328"/>
      <c r="L1702" s="328"/>
      <c r="M1702" s="328"/>
      <c r="N1702" s="328"/>
      <c r="O1702" s="328"/>
      <c r="P1702" s="328"/>
      <c r="Q1702" s="328"/>
      <c r="R1702" s="328"/>
      <c r="S1702" s="328"/>
      <c r="T1702" s="328"/>
      <c r="U1702" s="328"/>
      <c r="V1702" s="328"/>
      <c r="W1702" s="328"/>
      <c r="X1702" s="328"/>
      <c r="Y1702" s="328"/>
      <c r="Z1702" s="328"/>
      <c r="AA1702" s="328"/>
      <c r="AB1702" s="328"/>
      <c r="AC1702" s="328"/>
      <c r="AD1702" s="328"/>
      <c r="AE1702" s="328"/>
      <c r="AF1702" s="328"/>
      <c r="AG1702" s="328"/>
      <c r="AH1702" s="322"/>
      <c r="AI1702" s="328"/>
      <c r="AJ1702" s="330" t="s">
        <v>137</v>
      </c>
      <c r="AK1702" s="328"/>
      <c r="AL1702" s="328"/>
      <c r="AM1702" s="210"/>
      <c r="AN1702" s="263"/>
      <c r="AO1702" s="263"/>
      <c r="AP1702" s="263"/>
      <c r="AQ1702" s="323"/>
      <c r="AR1702" s="323"/>
      <c r="AS1702" s="323"/>
      <c r="AT1702" s="323"/>
      <c r="AU1702" s="323"/>
      <c r="AV1702" s="323"/>
      <c r="AW1702" s="323"/>
      <c r="AX1702" s="323"/>
      <c r="AY1702" s="323"/>
      <c r="AZ1702" s="323"/>
    </row>
    <row r="1703" spans="1:52" s="61" customFormat="1" ht="15.75" hidden="1" customHeight="1" x14ac:dyDescent="0.25">
      <c r="A1703" s="281" t="str">
        <f>CONCATENATE(F1703,"-",C1703)</f>
        <v>393-018-070-01336</v>
      </c>
      <c r="B1703" s="261" t="str">
        <f>ТабТП[[#This Row],[Код ВЛ]]&amp;TRIM(ТабТП[[#This Row],[Наименование ТП]])</f>
        <v>393-018-070ТП 46-26 Т-1 Заречье</v>
      </c>
      <c r="C1703" s="281" t="s">
        <v>1474</v>
      </c>
      <c r="D1703" s="196" t="s">
        <v>4380</v>
      </c>
      <c r="E1703" s="281" t="str">
        <f>INDEX(ТабЛЭП[],MATCH(ТабТП[Код ПС]&amp;TRIM(G1703),ТабЛЭП[Ключ],0),7)</f>
        <v>Y00023</v>
      </c>
      <c r="F1703" s="278" t="str">
        <f>INDEX(ТабЛЭП[],MATCH(ТабТП[Код ПС]&amp;TRIM(G1703),ТабЛЭП[Ключ],0),1)</f>
        <v>393-018-070</v>
      </c>
      <c r="G1703" s="303" t="s">
        <v>194</v>
      </c>
      <c r="H1703" s="57" t="str">
        <f>INDEX(ТабПС[],MATCH(I1703,Подстанции,0),1)</f>
        <v>393-018</v>
      </c>
      <c r="I1703" s="447" t="s">
        <v>2538</v>
      </c>
      <c r="J1703" s="328"/>
      <c r="K1703" s="328"/>
      <c r="L1703" s="328"/>
      <c r="M1703" s="328"/>
      <c r="N1703" s="328"/>
      <c r="O1703" s="328"/>
      <c r="P1703" s="328"/>
      <c r="Q1703" s="328"/>
      <c r="R1703" s="328"/>
      <c r="S1703" s="328"/>
      <c r="T1703" s="328"/>
      <c r="U1703" s="328"/>
      <c r="V1703" s="328"/>
      <c r="W1703" s="328"/>
      <c r="X1703" s="328"/>
      <c r="Y1703" s="328"/>
      <c r="Z1703" s="328"/>
      <c r="AA1703" s="328"/>
      <c r="AB1703" s="328"/>
      <c r="AC1703" s="328"/>
      <c r="AD1703" s="328"/>
      <c r="AE1703" s="328"/>
      <c r="AF1703" s="328"/>
      <c r="AG1703" s="328"/>
      <c r="AH1703" s="322"/>
      <c r="AI1703" s="328"/>
      <c r="AJ1703" s="330" t="s">
        <v>137</v>
      </c>
      <c r="AK1703" s="328"/>
      <c r="AL1703" s="328"/>
      <c r="AM1703" s="210"/>
      <c r="AN1703" s="263"/>
      <c r="AO1703" s="263"/>
      <c r="AP1703" s="263"/>
      <c r="AQ1703" s="323"/>
      <c r="AR1703" s="323"/>
      <c r="AS1703" s="323"/>
      <c r="AT1703" s="323"/>
      <c r="AU1703" s="323"/>
      <c r="AV1703" s="323"/>
      <c r="AW1703" s="323"/>
      <c r="AX1703" s="323"/>
      <c r="AY1703" s="323"/>
      <c r="AZ1703" s="323"/>
    </row>
    <row r="1704" spans="1:52" s="61" customFormat="1" ht="15.75" hidden="1" customHeight="1" x14ac:dyDescent="0.25">
      <c r="A1704" s="281" t="str">
        <f>CONCATENATE(F1704,"-",C1704)</f>
        <v>393-018-070-01337</v>
      </c>
      <c r="B1704" s="261" t="str">
        <f>ТабТП[[#This Row],[Код ВЛ]]&amp;TRIM(ТабТП[[#This Row],[Наименование ТП]])</f>
        <v>393-018-070ТП 46-27 Апрелевка</v>
      </c>
      <c r="C1704" s="281" t="s">
        <v>1475</v>
      </c>
      <c r="D1704" s="196" t="s">
        <v>4381</v>
      </c>
      <c r="E1704" s="281" t="str">
        <f>INDEX(ТабЛЭП[],MATCH(ТабТП[Код ПС]&amp;TRIM(G1704),ТабЛЭП[Ключ],0),7)</f>
        <v>Y00023</v>
      </c>
      <c r="F1704" s="278" t="str">
        <f>INDEX(ТабЛЭП[],MATCH(ТабТП[Код ПС]&amp;TRIM(G1704),ТабЛЭП[Ключ],0),1)</f>
        <v>393-018-070</v>
      </c>
      <c r="G1704" s="303" t="s">
        <v>194</v>
      </c>
      <c r="H1704" s="57" t="str">
        <f>INDEX(ТабПС[],MATCH(I1704,Подстанции,0),1)</f>
        <v>393-018</v>
      </c>
      <c r="I1704" s="447" t="s">
        <v>2538</v>
      </c>
      <c r="J1704" s="328"/>
      <c r="K1704" s="328"/>
      <c r="L1704" s="328"/>
      <c r="M1704" s="328"/>
      <c r="N1704" s="328"/>
      <c r="O1704" s="328"/>
      <c r="P1704" s="328"/>
      <c r="Q1704" s="328"/>
      <c r="R1704" s="328"/>
      <c r="S1704" s="328"/>
      <c r="T1704" s="328"/>
      <c r="U1704" s="328"/>
      <c r="V1704" s="328"/>
      <c r="W1704" s="328"/>
      <c r="X1704" s="328"/>
      <c r="Y1704" s="328"/>
      <c r="Z1704" s="328"/>
      <c r="AA1704" s="328"/>
      <c r="AB1704" s="328"/>
      <c r="AC1704" s="328"/>
      <c r="AD1704" s="328"/>
      <c r="AE1704" s="328"/>
      <c r="AF1704" s="328"/>
      <c r="AG1704" s="328"/>
      <c r="AH1704" s="322"/>
      <c r="AI1704" s="328"/>
      <c r="AJ1704" s="330" t="s">
        <v>137</v>
      </c>
      <c r="AK1704" s="328"/>
      <c r="AL1704" s="328"/>
      <c r="AM1704" s="210"/>
      <c r="AN1704" s="263"/>
      <c r="AO1704" s="263"/>
      <c r="AP1704" s="263"/>
      <c r="AQ1704" s="323"/>
      <c r="AR1704" s="323"/>
      <c r="AS1704" s="323"/>
      <c r="AT1704" s="323"/>
      <c r="AU1704" s="323"/>
      <c r="AV1704" s="323"/>
      <c r="AW1704" s="323"/>
      <c r="AX1704" s="323"/>
      <c r="AY1704" s="323"/>
      <c r="AZ1704" s="323"/>
    </row>
    <row r="1705" spans="1:52" s="61" customFormat="1" ht="15.75" hidden="1" customHeight="1" x14ac:dyDescent="0.25">
      <c r="A1705" s="281" t="str">
        <f>CONCATENATE(F1705,"-",C1705)</f>
        <v>393-018-070-01338</v>
      </c>
      <c r="B1705" s="261" t="str">
        <f>ТабТП[[#This Row],[Код ВЛ]]&amp;TRIM(ТабТП[[#This Row],[Наименование ТП]])</f>
        <v>393-018-070ТП 46-28 Доброе</v>
      </c>
      <c r="C1705" s="281" t="s">
        <v>1476</v>
      </c>
      <c r="D1705" s="196" t="s">
        <v>4382</v>
      </c>
      <c r="E1705" s="281" t="str">
        <f>INDEX(ТабЛЭП[],MATCH(ТабТП[Код ПС]&amp;TRIM(G1705),ТабЛЭП[Ключ],0),7)</f>
        <v>Y00023</v>
      </c>
      <c r="F1705" s="278" t="str">
        <f>INDEX(ТабЛЭП[],MATCH(ТабТП[Код ПС]&amp;TRIM(G1705),ТабЛЭП[Ключ],0),1)</f>
        <v>393-018-070</v>
      </c>
      <c r="G1705" s="303" t="s">
        <v>194</v>
      </c>
      <c r="H1705" s="57" t="str">
        <f>INDEX(ТабПС[],MATCH(I1705,Подстанции,0),1)</f>
        <v>393-018</v>
      </c>
      <c r="I1705" s="447" t="s">
        <v>2538</v>
      </c>
      <c r="J1705" s="328"/>
      <c r="K1705" s="328"/>
      <c r="L1705" s="328"/>
      <c r="M1705" s="328"/>
      <c r="N1705" s="328"/>
      <c r="O1705" s="328"/>
      <c r="P1705" s="328"/>
      <c r="Q1705" s="328"/>
      <c r="R1705" s="328"/>
      <c r="S1705" s="328"/>
      <c r="T1705" s="328"/>
      <c r="U1705" s="328"/>
      <c r="V1705" s="328"/>
      <c r="W1705" s="328"/>
      <c r="X1705" s="328"/>
      <c r="Y1705" s="328"/>
      <c r="Z1705" s="328"/>
      <c r="AA1705" s="328"/>
      <c r="AB1705" s="328"/>
      <c r="AC1705" s="328"/>
      <c r="AD1705" s="328"/>
      <c r="AE1705" s="328"/>
      <c r="AF1705" s="328"/>
      <c r="AG1705" s="328"/>
      <c r="AH1705" s="322"/>
      <c r="AI1705" s="328"/>
      <c r="AJ1705" s="330" t="s">
        <v>137</v>
      </c>
      <c r="AK1705" s="328"/>
      <c r="AL1705" s="328"/>
      <c r="AM1705" s="210"/>
      <c r="AN1705" s="263"/>
      <c r="AO1705" s="263"/>
      <c r="AP1705" s="263"/>
      <c r="AQ1705" s="323"/>
      <c r="AR1705" s="323"/>
      <c r="AS1705" s="323"/>
      <c r="AT1705" s="323"/>
      <c r="AU1705" s="323"/>
      <c r="AV1705" s="323"/>
      <c r="AW1705" s="323"/>
      <c r="AX1705" s="323"/>
      <c r="AY1705" s="323"/>
      <c r="AZ1705" s="323"/>
    </row>
    <row r="1706" spans="1:52" s="61" customFormat="1" ht="15.75" hidden="1" customHeight="1" x14ac:dyDescent="0.25">
      <c r="A1706" s="281" t="str">
        <f>CONCATENATE(F1706,"-",C1706)</f>
        <v>393-018-070-01339</v>
      </c>
      <c r="B1706" s="261" t="str">
        <f>ТабТП[[#This Row],[Код ВЛ]]&amp;TRIM(ТабТП[[#This Row],[Наименование ТП]])</f>
        <v>393-018-070ТП 46-30 Поддубное</v>
      </c>
      <c r="C1706" s="281" t="s">
        <v>1477</v>
      </c>
      <c r="D1706" s="196" t="s">
        <v>4383</v>
      </c>
      <c r="E1706" s="281" t="str">
        <f>INDEX(ТабЛЭП[],MATCH(ТабТП[Код ПС]&amp;TRIM(G1706),ТабЛЭП[Ключ],0),7)</f>
        <v>Y00023</v>
      </c>
      <c r="F1706" s="278" t="str">
        <f>INDEX(ТабЛЭП[],MATCH(ТабТП[Код ПС]&amp;TRIM(G1706),ТабЛЭП[Ключ],0),1)</f>
        <v>393-018-070</v>
      </c>
      <c r="G1706" s="303" t="s">
        <v>194</v>
      </c>
      <c r="H1706" s="57" t="str">
        <f>INDEX(ТабПС[],MATCH(I1706,Подстанции,0),1)</f>
        <v>393-018</v>
      </c>
      <c r="I1706" s="447" t="s">
        <v>2538</v>
      </c>
      <c r="J1706" s="328"/>
      <c r="K1706" s="328"/>
      <c r="L1706" s="328"/>
      <c r="M1706" s="328"/>
      <c r="N1706" s="328"/>
      <c r="O1706" s="328"/>
      <c r="P1706" s="328"/>
      <c r="Q1706" s="328"/>
      <c r="R1706" s="328"/>
      <c r="S1706" s="328"/>
      <c r="T1706" s="328"/>
      <c r="U1706" s="328"/>
      <c r="V1706" s="328"/>
      <c r="W1706" s="328"/>
      <c r="X1706" s="328"/>
      <c r="Y1706" s="328"/>
      <c r="Z1706" s="328"/>
      <c r="AA1706" s="328"/>
      <c r="AB1706" s="328"/>
      <c r="AC1706" s="328"/>
      <c r="AD1706" s="328"/>
      <c r="AE1706" s="328"/>
      <c r="AF1706" s="328"/>
      <c r="AG1706" s="328"/>
      <c r="AH1706" s="322"/>
      <c r="AI1706" s="328"/>
      <c r="AJ1706" s="330" t="s">
        <v>137</v>
      </c>
      <c r="AK1706" s="328"/>
      <c r="AL1706" s="328"/>
      <c r="AM1706" s="210"/>
      <c r="AN1706" s="263"/>
      <c r="AO1706" s="263"/>
      <c r="AP1706" s="263"/>
      <c r="AQ1706" s="323"/>
      <c r="AR1706" s="323"/>
      <c r="AS1706" s="323"/>
      <c r="AT1706" s="323"/>
      <c r="AU1706" s="323"/>
      <c r="AV1706" s="323"/>
      <c r="AW1706" s="323"/>
      <c r="AX1706" s="323"/>
      <c r="AY1706" s="323"/>
      <c r="AZ1706" s="323"/>
    </row>
    <row r="1707" spans="1:52" s="61" customFormat="1" ht="15.75" hidden="1" customHeight="1" x14ac:dyDescent="0.25">
      <c r="A1707" s="281" t="str">
        <f>CONCATENATE(F1707,"-",C1707)</f>
        <v>393-018-070-01340</v>
      </c>
      <c r="B1707" s="261" t="str">
        <f>ТабТП[[#This Row],[Код ВЛ]]&amp;TRIM(ТабТП[[#This Row],[Наименование ТП]])</f>
        <v>393-018-070ТП 46-31 Заречье</v>
      </c>
      <c r="C1707" s="281" t="s">
        <v>1478</v>
      </c>
      <c r="D1707" s="196" t="s">
        <v>4384</v>
      </c>
      <c r="E1707" s="281" t="str">
        <f>INDEX(ТабЛЭП[],MATCH(ТабТП[Код ПС]&amp;TRIM(G1707),ТабЛЭП[Ключ],0),7)</f>
        <v>Y00023</v>
      </c>
      <c r="F1707" s="278" t="str">
        <f>INDEX(ТабЛЭП[],MATCH(ТабТП[Код ПС]&amp;TRIM(G1707),ТабЛЭП[Ключ],0),1)</f>
        <v>393-018-070</v>
      </c>
      <c r="G1707" s="303" t="s">
        <v>194</v>
      </c>
      <c r="H1707" s="57" t="str">
        <f>INDEX(ТабПС[],MATCH(I1707,Подстанции,0),1)</f>
        <v>393-018</v>
      </c>
      <c r="I1707" s="447" t="s">
        <v>2538</v>
      </c>
      <c r="J1707" s="328"/>
      <c r="K1707" s="328"/>
      <c r="L1707" s="328"/>
      <c r="M1707" s="328"/>
      <c r="N1707" s="328"/>
      <c r="O1707" s="328"/>
      <c r="P1707" s="328"/>
      <c r="Q1707" s="328"/>
      <c r="R1707" s="328"/>
      <c r="S1707" s="328"/>
      <c r="T1707" s="328"/>
      <c r="U1707" s="328"/>
      <c r="V1707" s="328"/>
      <c r="W1707" s="328"/>
      <c r="X1707" s="328"/>
      <c r="Y1707" s="328"/>
      <c r="Z1707" s="328"/>
      <c r="AA1707" s="328"/>
      <c r="AB1707" s="328"/>
      <c r="AC1707" s="328"/>
      <c r="AD1707" s="328"/>
      <c r="AE1707" s="328"/>
      <c r="AF1707" s="328"/>
      <c r="AG1707" s="328"/>
      <c r="AH1707" s="322"/>
      <c r="AI1707" s="328"/>
      <c r="AJ1707" s="330" t="s">
        <v>137</v>
      </c>
      <c r="AK1707" s="328"/>
      <c r="AL1707" s="328"/>
      <c r="AM1707" s="210"/>
      <c r="AN1707" s="263"/>
      <c r="AO1707" s="263"/>
      <c r="AP1707" s="263"/>
      <c r="AQ1707" s="323"/>
      <c r="AR1707" s="323"/>
      <c r="AS1707" s="323"/>
      <c r="AT1707" s="323"/>
      <c r="AU1707" s="323"/>
      <c r="AV1707" s="323"/>
      <c r="AW1707" s="323"/>
      <c r="AX1707" s="323"/>
      <c r="AY1707" s="323"/>
      <c r="AZ1707" s="323"/>
    </row>
    <row r="1708" spans="1:52" s="61" customFormat="1" ht="15.75" hidden="1" customHeight="1" x14ac:dyDescent="0.25">
      <c r="A1708" s="281" t="str">
        <f>CONCATENATE(F1708,"-",C1708)</f>
        <v>393-018-070-01341</v>
      </c>
      <c r="B1708" s="261" t="str">
        <f>ТабТП[[#This Row],[Код ВЛ]]&amp;TRIM(ТабТП[[#This Row],[Наименование ТП]])</f>
        <v>393-018-070ТП 46-32 (абонентское)</v>
      </c>
      <c r="C1708" s="281" t="s">
        <v>1479</v>
      </c>
      <c r="D1708" s="196" t="s">
        <v>4385</v>
      </c>
      <c r="E1708" s="281" t="str">
        <f>INDEX(ТабЛЭП[],MATCH(ТабТП[Код ПС]&amp;TRIM(G1708),ТабЛЭП[Ключ],0),7)</f>
        <v>Y00023</v>
      </c>
      <c r="F1708" s="278" t="str">
        <f>INDEX(ТабЛЭП[],MATCH(ТабТП[Код ПС]&amp;TRIM(G1708),ТабЛЭП[Ключ],0),1)</f>
        <v>393-018-070</v>
      </c>
      <c r="G1708" s="303" t="s">
        <v>194</v>
      </c>
      <c r="H1708" s="57" t="str">
        <f>INDEX(ТабПС[],MATCH(I1708,Подстанции,0),1)</f>
        <v>393-018</v>
      </c>
      <c r="I1708" s="447" t="s">
        <v>2538</v>
      </c>
      <c r="J1708" s="328"/>
      <c r="K1708" s="328"/>
      <c r="L1708" s="328"/>
      <c r="M1708" s="328"/>
      <c r="N1708" s="328"/>
      <c r="O1708" s="328"/>
      <c r="P1708" s="328"/>
      <c r="Q1708" s="328"/>
      <c r="R1708" s="328"/>
      <c r="S1708" s="328"/>
      <c r="T1708" s="328"/>
      <c r="U1708" s="328"/>
      <c r="V1708" s="328"/>
      <c r="W1708" s="328"/>
      <c r="X1708" s="328"/>
      <c r="Y1708" s="328"/>
      <c r="Z1708" s="328"/>
      <c r="AA1708" s="328"/>
      <c r="AB1708" s="328"/>
      <c r="AC1708" s="328"/>
      <c r="AD1708" s="328"/>
      <c r="AE1708" s="328"/>
      <c r="AF1708" s="328"/>
      <c r="AG1708" s="328"/>
      <c r="AH1708" s="322"/>
      <c r="AI1708" s="328"/>
      <c r="AJ1708" s="330" t="s">
        <v>137</v>
      </c>
      <c r="AK1708" s="328"/>
      <c r="AL1708" s="328"/>
      <c r="AM1708" s="210"/>
      <c r="AN1708" s="263"/>
      <c r="AO1708" s="263"/>
      <c r="AP1708" s="263"/>
      <c r="AQ1708" s="323"/>
      <c r="AR1708" s="323"/>
      <c r="AS1708" s="323"/>
      <c r="AT1708" s="323"/>
      <c r="AU1708" s="323"/>
      <c r="AV1708" s="323"/>
      <c r="AW1708" s="323"/>
      <c r="AX1708" s="323"/>
      <c r="AY1708" s="323"/>
      <c r="AZ1708" s="323"/>
    </row>
    <row r="1709" spans="1:52" s="61" customFormat="1" ht="15.75" hidden="1" customHeight="1" x14ac:dyDescent="0.25">
      <c r="A1709" s="281" t="str">
        <f>CONCATENATE(F1709,"-",C1709)</f>
        <v>393-018-070-01342</v>
      </c>
      <c r="B1709" s="261" t="str">
        <f>ТабТП[[#This Row],[Код ВЛ]]&amp;TRIM(ТабТП[[#This Row],[Наименование ТП]])</f>
        <v>393-018-070ТП 46-33 Доброе</v>
      </c>
      <c r="C1709" s="281" t="s">
        <v>1480</v>
      </c>
      <c r="D1709" s="196" t="s">
        <v>4386</v>
      </c>
      <c r="E1709" s="281" t="str">
        <f>INDEX(ТабЛЭП[],MATCH(ТабТП[Код ПС]&amp;TRIM(G1709),ТабЛЭП[Ключ],0),7)</f>
        <v>Y00023</v>
      </c>
      <c r="F1709" s="278" t="str">
        <f>INDEX(ТабЛЭП[],MATCH(ТабТП[Код ПС]&amp;TRIM(G1709),ТабЛЭП[Ключ],0),1)</f>
        <v>393-018-070</v>
      </c>
      <c r="G1709" s="303" t="s">
        <v>194</v>
      </c>
      <c r="H1709" s="57" t="str">
        <f>INDEX(ТабПС[],MATCH(I1709,Подстанции,0),1)</f>
        <v>393-018</v>
      </c>
      <c r="I1709" s="447" t="s">
        <v>2538</v>
      </c>
      <c r="J1709" s="328"/>
      <c r="K1709" s="328"/>
      <c r="L1709" s="328"/>
      <c r="M1709" s="328"/>
      <c r="N1709" s="328"/>
      <c r="O1709" s="328"/>
      <c r="P1709" s="328"/>
      <c r="Q1709" s="328"/>
      <c r="R1709" s="328"/>
      <c r="S1709" s="328"/>
      <c r="T1709" s="328"/>
      <c r="U1709" s="328"/>
      <c r="V1709" s="328"/>
      <c r="W1709" s="328"/>
      <c r="X1709" s="328"/>
      <c r="Y1709" s="328"/>
      <c r="Z1709" s="328"/>
      <c r="AA1709" s="328"/>
      <c r="AB1709" s="328"/>
      <c r="AC1709" s="328"/>
      <c r="AD1709" s="328"/>
      <c r="AE1709" s="328"/>
      <c r="AF1709" s="328"/>
      <c r="AG1709" s="328"/>
      <c r="AH1709" s="322"/>
      <c r="AI1709" s="328"/>
      <c r="AJ1709" s="330" t="s">
        <v>137</v>
      </c>
      <c r="AK1709" s="328"/>
      <c r="AL1709" s="328"/>
      <c r="AM1709" s="210"/>
      <c r="AN1709" s="263"/>
      <c r="AO1709" s="263"/>
      <c r="AP1709" s="263"/>
      <c r="AQ1709" s="323"/>
      <c r="AR1709" s="323"/>
      <c r="AS1709" s="323"/>
      <c r="AT1709" s="323"/>
      <c r="AU1709" s="323"/>
      <c r="AV1709" s="323"/>
      <c r="AW1709" s="323"/>
      <c r="AX1709" s="323"/>
      <c r="AY1709" s="323"/>
      <c r="AZ1709" s="323"/>
    </row>
    <row r="1710" spans="1:52" s="61" customFormat="1" ht="15.75" hidden="1" customHeight="1" x14ac:dyDescent="0.25">
      <c r="A1710" s="281" t="str">
        <f>CONCATENATE(F1710,"-",C1710)</f>
        <v>393-018-070-01343</v>
      </c>
      <c r="B1710" s="261" t="str">
        <f>ТабТП[[#This Row],[Код ВЛ]]&amp;TRIM(ТабТП[[#This Row],[Наименование ТП]])</f>
        <v>393-018-070ТП 46-34</v>
      </c>
      <c r="C1710" s="281" t="s">
        <v>1481</v>
      </c>
      <c r="D1710" s="196" t="s">
        <v>4387</v>
      </c>
      <c r="E1710" s="281" t="str">
        <f>INDEX(ТабЛЭП[],MATCH(ТабТП[Код ПС]&amp;TRIM(G1710),ТабЛЭП[Ключ],0),7)</f>
        <v>Y00023</v>
      </c>
      <c r="F1710" s="278" t="str">
        <f>INDEX(ТабЛЭП[],MATCH(ТабТП[Код ПС]&amp;TRIM(G1710),ТабЛЭП[Ключ],0),1)</f>
        <v>393-018-070</v>
      </c>
      <c r="G1710" s="303" t="s">
        <v>194</v>
      </c>
      <c r="H1710" s="57" t="str">
        <f>INDEX(ТабПС[],MATCH(I1710,Подстанции,0),1)</f>
        <v>393-018</v>
      </c>
      <c r="I1710" s="447" t="s">
        <v>2538</v>
      </c>
      <c r="J1710" s="328"/>
      <c r="K1710" s="328"/>
      <c r="L1710" s="328"/>
      <c r="M1710" s="328"/>
      <c r="N1710" s="328"/>
      <c r="O1710" s="328"/>
      <c r="P1710" s="328"/>
      <c r="Q1710" s="328"/>
      <c r="R1710" s="328"/>
      <c r="S1710" s="328"/>
      <c r="T1710" s="328"/>
      <c r="U1710" s="328"/>
      <c r="V1710" s="328"/>
      <c r="W1710" s="328"/>
      <c r="X1710" s="328"/>
      <c r="Y1710" s="328"/>
      <c r="Z1710" s="328"/>
      <c r="AA1710" s="328"/>
      <c r="AB1710" s="328"/>
      <c r="AC1710" s="328"/>
      <c r="AD1710" s="328"/>
      <c r="AE1710" s="328"/>
      <c r="AF1710" s="328"/>
      <c r="AG1710" s="328"/>
      <c r="AH1710" s="322"/>
      <c r="AI1710" s="328"/>
      <c r="AJ1710" s="330" t="s">
        <v>137</v>
      </c>
      <c r="AK1710" s="328"/>
      <c r="AL1710" s="328"/>
      <c r="AM1710" s="210"/>
      <c r="AN1710" s="263"/>
      <c r="AO1710" s="263"/>
      <c r="AP1710" s="263"/>
      <c r="AQ1710" s="323"/>
      <c r="AR1710" s="323"/>
      <c r="AS1710" s="323"/>
      <c r="AT1710" s="323"/>
      <c r="AU1710" s="323"/>
      <c r="AV1710" s="323"/>
      <c r="AW1710" s="323"/>
      <c r="AX1710" s="323"/>
      <c r="AY1710" s="323"/>
      <c r="AZ1710" s="323"/>
    </row>
    <row r="1711" spans="1:52" s="61" customFormat="1" ht="15.75" hidden="1" customHeight="1" x14ac:dyDescent="0.25">
      <c r="A1711" s="281" t="str">
        <f>CONCATENATE(F1711,"-",C1711)</f>
        <v>393-018-070-01344</v>
      </c>
      <c r="B1711" s="261" t="str">
        <f>ТабТП[[#This Row],[Код ВЛ]]&amp;TRIM(ТабТП[[#This Row],[Наименование ТП]])</f>
        <v>393-018-070ТП 46-35 Прохоровка</v>
      </c>
      <c r="C1711" s="281" t="s">
        <v>1482</v>
      </c>
      <c r="D1711" s="196" t="s">
        <v>4388</v>
      </c>
      <c r="E1711" s="281" t="str">
        <f>INDEX(ТабЛЭП[],MATCH(ТабТП[Код ПС]&amp;TRIM(G1711),ТабЛЭП[Ключ],0),7)</f>
        <v>Y00023</v>
      </c>
      <c r="F1711" s="278" t="str">
        <f>INDEX(ТабЛЭП[],MATCH(ТабТП[Код ПС]&amp;TRIM(G1711),ТабЛЭП[Ключ],0),1)</f>
        <v>393-018-070</v>
      </c>
      <c r="G1711" s="303" t="s">
        <v>194</v>
      </c>
      <c r="H1711" s="57" t="str">
        <f>INDEX(ТабПС[],MATCH(I1711,Подстанции,0),1)</f>
        <v>393-018</v>
      </c>
      <c r="I1711" s="447" t="s">
        <v>2538</v>
      </c>
      <c r="J1711" s="328"/>
      <c r="K1711" s="328"/>
      <c r="L1711" s="328"/>
      <c r="M1711" s="328"/>
      <c r="N1711" s="328"/>
      <c r="O1711" s="328"/>
      <c r="P1711" s="328"/>
      <c r="Q1711" s="328"/>
      <c r="R1711" s="328"/>
      <c r="S1711" s="328"/>
      <c r="T1711" s="328"/>
      <c r="U1711" s="328"/>
      <c r="V1711" s="328"/>
      <c r="W1711" s="328"/>
      <c r="X1711" s="328"/>
      <c r="Y1711" s="328"/>
      <c r="Z1711" s="328"/>
      <c r="AA1711" s="328"/>
      <c r="AB1711" s="328"/>
      <c r="AC1711" s="328"/>
      <c r="AD1711" s="328"/>
      <c r="AE1711" s="328"/>
      <c r="AF1711" s="328"/>
      <c r="AG1711" s="328"/>
      <c r="AH1711" s="322"/>
      <c r="AI1711" s="328"/>
      <c r="AJ1711" s="330" t="s">
        <v>137</v>
      </c>
      <c r="AK1711" s="328"/>
      <c r="AL1711" s="328"/>
      <c r="AM1711" s="210"/>
      <c r="AN1711" s="263"/>
      <c r="AO1711" s="263"/>
      <c r="AP1711" s="263"/>
      <c r="AQ1711" s="323"/>
      <c r="AR1711" s="323"/>
      <c r="AS1711" s="323"/>
      <c r="AT1711" s="323"/>
      <c r="AU1711" s="323"/>
      <c r="AV1711" s="323"/>
      <c r="AW1711" s="323"/>
      <c r="AX1711" s="323"/>
      <c r="AY1711" s="323"/>
      <c r="AZ1711" s="323"/>
    </row>
    <row r="1712" spans="1:52" s="61" customFormat="1" ht="15.75" hidden="1" customHeight="1" x14ac:dyDescent="0.25">
      <c r="A1712" s="281" t="str">
        <f>CONCATENATE(F1712,"-",C1712)</f>
        <v>393-018-070-01345</v>
      </c>
      <c r="B1712" s="261" t="str">
        <f>ТабТП[[#This Row],[Код ВЛ]]&amp;TRIM(ТабТП[[#This Row],[Наименование ТП]])</f>
        <v>393-018-070ТП 46-36 ОООНовый город аб</v>
      </c>
      <c r="C1712" s="281" t="s">
        <v>1483</v>
      </c>
      <c r="D1712" s="196" t="s">
        <v>4389</v>
      </c>
      <c r="E1712" s="281" t="str">
        <f>INDEX(ТабЛЭП[],MATCH(ТабТП[Код ПС]&amp;TRIM(G1712),ТабЛЭП[Ключ],0),7)</f>
        <v>Y00023</v>
      </c>
      <c r="F1712" s="278" t="str">
        <f>INDEX(ТабЛЭП[],MATCH(ТабТП[Код ПС]&amp;TRIM(G1712),ТабЛЭП[Ключ],0),1)</f>
        <v>393-018-070</v>
      </c>
      <c r="G1712" s="303" t="s">
        <v>194</v>
      </c>
      <c r="H1712" s="57" t="str">
        <f>INDEX(ТабПС[],MATCH(I1712,Подстанции,0),1)</f>
        <v>393-018</v>
      </c>
      <c r="I1712" s="447" t="s">
        <v>2538</v>
      </c>
      <c r="J1712" s="328"/>
      <c r="K1712" s="328"/>
      <c r="L1712" s="328"/>
      <c r="M1712" s="328"/>
      <c r="N1712" s="328"/>
      <c r="O1712" s="328"/>
      <c r="P1712" s="328"/>
      <c r="Q1712" s="328"/>
      <c r="R1712" s="328"/>
      <c r="S1712" s="328"/>
      <c r="T1712" s="328"/>
      <c r="U1712" s="328"/>
      <c r="V1712" s="328"/>
      <c r="W1712" s="328"/>
      <c r="X1712" s="328"/>
      <c r="Y1712" s="328"/>
      <c r="Z1712" s="328"/>
      <c r="AA1712" s="328"/>
      <c r="AB1712" s="328"/>
      <c r="AC1712" s="328"/>
      <c r="AD1712" s="328"/>
      <c r="AE1712" s="328"/>
      <c r="AF1712" s="328"/>
      <c r="AG1712" s="328"/>
      <c r="AH1712" s="322"/>
      <c r="AI1712" s="328"/>
      <c r="AJ1712" s="330" t="s">
        <v>137</v>
      </c>
      <c r="AK1712" s="328"/>
      <c r="AL1712" s="328"/>
      <c r="AM1712" s="210"/>
      <c r="AN1712" s="263"/>
      <c r="AO1712" s="263"/>
      <c r="AP1712" s="263"/>
      <c r="AQ1712" s="323"/>
      <c r="AR1712" s="323"/>
      <c r="AS1712" s="323"/>
      <c r="AT1712" s="323"/>
      <c r="AU1712" s="323"/>
      <c r="AV1712" s="323"/>
      <c r="AW1712" s="323"/>
      <c r="AX1712" s="323"/>
      <c r="AY1712" s="323"/>
      <c r="AZ1712" s="323"/>
    </row>
    <row r="1713" spans="1:52" s="61" customFormat="1" ht="15.75" hidden="1" customHeight="1" x14ac:dyDescent="0.25">
      <c r="A1713" s="281" t="str">
        <f>CONCATENATE(F1713,"-",C1713)</f>
        <v>393-018-070-01346</v>
      </c>
      <c r="B1713" s="261" t="str">
        <f>ТабТП[[#This Row],[Код ВЛ]]&amp;TRIM(ТабТП[[#This Row],[Наименование ТП]])</f>
        <v>393-018-070ТП 46-37 СНТ Россиянка аб</v>
      </c>
      <c r="C1713" s="281" t="s">
        <v>1484</v>
      </c>
      <c r="D1713" s="196" t="s">
        <v>4390</v>
      </c>
      <c r="E1713" s="281" t="str">
        <f>INDEX(ТабЛЭП[],MATCH(ТабТП[Код ПС]&amp;TRIM(G1713),ТабЛЭП[Ключ],0),7)</f>
        <v>Y00023</v>
      </c>
      <c r="F1713" s="278" t="str">
        <f>INDEX(ТабЛЭП[],MATCH(ТабТП[Код ПС]&amp;TRIM(G1713),ТабЛЭП[Ключ],0),1)</f>
        <v>393-018-070</v>
      </c>
      <c r="G1713" s="303" t="s">
        <v>194</v>
      </c>
      <c r="H1713" s="57" t="str">
        <f>INDEX(ТабПС[],MATCH(I1713,Подстанции,0),1)</f>
        <v>393-018</v>
      </c>
      <c r="I1713" s="447" t="s">
        <v>2538</v>
      </c>
      <c r="J1713" s="328"/>
      <c r="K1713" s="328"/>
      <c r="L1713" s="328"/>
      <c r="M1713" s="328"/>
      <c r="N1713" s="328"/>
      <c r="O1713" s="328"/>
      <c r="P1713" s="328"/>
      <c r="Q1713" s="328"/>
      <c r="R1713" s="328"/>
      <c r="S1713" s="328"/>
      <c r="T1713" s="328"/>
      <c r="U1713" s="328"/>
      <c r="V1713" s="328"/>
      <c r="W1713" s="328"/>
      <c r="X1713" s="328"/>
      <c r="Y1713" s="328"/>
      <c r="Z1713" s="328"/>
      <c r="AA1713" s="328"/>
      <c r="AB1713" s="328"/>
      <c r="AC1713" s="328"/>
      <c r="AD1713" s="328"/>
      <c r="AE1713" s="328"/>
      <c r="AF1713" s="328"/>
      <c r="AG1713" s="328"/>
      <c r="AH1713" s="322"/>
      <c r="AI1713" s="328"/>
      <c r="AJ1713" s="330" t="s">
        <v>137</v>
      </c>
      <c r="AK1713" s="328"/>
      <c r="AL1713" s="328"/>
      <c r="AM1713" s="210"/>
      <c r="AN1713" s="263"/>
      <c r="AO1713" s="263"/>
      <c r="AP1713" s="263"/>
      <c r="AQ1713" s="323"/>
      <c r="AR1713" s="323"/>
      <c r="AS1713" s="323"/>
      <c r="AT1713" s="323"/>
      <c r="AU1713" s="323"/>
      <c r="AV1713" s="323"/>
      <c r="AW1713" s="323"/>
      <c r="AX1713" s="323"/>
      <c r="AY1713" s="323"/>
      <c r="AZ1713" s="323"/>
    </row>
    <row r="1714" spans="1:52" s="61" customFormat="1" ht="15.75" hidden="1" customHeight="1" x14ac:dyDescent="0.25">
      <c r="A1714" s="197" t="str">
        <f>CONCATENATE(F1714,"-",C1714)</f>
        <v>393-018-070-02299</v>
      </c>
      <c r="B1714" s="490" t="str">
        <f>ТабТП[[#This Row],[Код ВЛ]]&amp;TRIM(ТабТП[[#This Row],[Наименование ТП]])</f>
        <v>393-018-070ТП 142-18</v>
      </c>
      <c r="C1714" s="496" t="s">
        <v>5857</v>
      </c>
      <c r="D1714" s="498" t="s">
        <v>5858</v>
      </c>
      <c r="E1714" s="206" t="str">
        <f>INDEX(ТабЛЭП[],MATCH(ТабТП[Код ПС]&amp;TRIM(G1714),ТабЛЭП[Ключ],0),7)</f>
        <v>Y00023</v>
      </c>
      <c r="F1714" s="214" t="str">
        <f>INDEX(ТабЛЭП[],MATCH(ТабТП[Код ПС]&amp;TRIM(G1714),ТабЛЭП[Ключ],0),1)</f>
        <v>393-018-070</v>
      </c>
      <c r="G1714" s="290" t="s">
        <v>194</v>
      </c>
      <c r="H1714" s="57" t="str">
        <f>INDEX(ТабПС[],MATCH(I1714,Подстанции,0),1)</f>
        <v>393-018</v>
      </c>
      <c r="I1714" s="447" t="s">
        <v>2538</v>
      </c>
      <c r="J1714" s="420"/>
      <c r="K1714" s="420"/>
      <c r="L1714" s="420"/>
      <c r="M1714" s="420"/>
      <c r="N1714" s="420"/>
      <c r="O1714" s="420"/>
      <c r="P1714" s="420"/>
      <c r="Q1714" s="420"/>
      <c r="R1714" s="420"/>
      <c r="S1714" s="420"/>
      <c r="T1714" s="420"/>
      <c r="U1714" s="420"/>
      <c r="V1714" s="420"/>
      <c r="W1714" s="420"/>
      <c r="X1714" s="420"/>
      <c r="Y1714" s="420"/>
      <c r="Z1714" s="420"/>
      <c r="AA1714" s="420"/>
      <c r="AB1714" s="420"/>
      <c r="AC1714" s="420"/>
      <c r="AD1714" s="420"/>
      <c r="AE1714" s="420"/>
      <c r="AF1714" s="420"/>
      <c r="AG1714" s="420"/>
      <c r="AH1714" s="419"/>
      <c r="AI1714" s="419"/>
      <c r="AJ1714" s="330" t="s">
        <v>137</v>
      </c>
      <c r="AK1714" s="420"/>
      <c r="AL1714" s="420"/>
      <c r="AM1714" s="420"/>
      <c r="AN1714" s="421"/>
      <c r="AO1714" s="421"/>
      <c r="AP1714" s="421"/>
      <c r="AQ1714" s="332"/>
      <c r="AR1714" s="332"/>
      <c r="AS1714" s="332"/>
      <c r="AT1714" s="332"/>
      <c r="AU1714" s="332"/>
      <c r="AV1714" s="332"/>
      <c r="AW1714" s="332"/>
      <c r="AX1714" s="332"/>
      <c r="AY1714" s="332"/>
      <c r="AZ1714" s="332"/>
    </row>
    <row r="1715" spans="1:52" s="61" customFormat="1" ht="15.75" hidden="1" customHeight="1" x14ac:dyDescent="0.25">
      <c r="A1715" s="197" t="str">
        <f>CONCATENATE(F1715,"-",C1715)</f>
        <v>393-018-070-02300</v>
      </c>
      <c r="B1715" s="490" t="str">
        <f>ТабТП[[#This Row],[Код ВЛ]]&amp;TRIM(ТабТП[[#This Row],[Наименование ТП]])</f>
        <v>393-018-070ТП 46-15</v>
      </c>
      <c r="C1715" s="496" t="s">
        <v>5859</v>
      </c>
      <c r="D1715" s="498" t="s">
        <v>5860</v>
      </c>
      <c r="E1715" s="206" t="str">
        <f>INDEX(ТабЛЭП[],MATCH(ТабТП[Код ПС]&amp;TRIM(G1715),ТабЛЭП[Ключ],0),7)</f>
        <v>Y00023</v>
      </c>
      <c r="F1715" s="214" t="str">
        <f>INDEX(ТабЛЭП[],MATCH(ТабТП[Код ПС]&amp;TRIM(G1715),ТабЛЭП[Ключ],0),1)</f>
        <v>393-018-070</v>
      </c>
      <c r="G1715" s="290" t="s">
        <v>194</v>
      </c>
      <c r="H1715" s="57" t="str">
        <f>INDEX(ТабПС[],MATCH(I1715,Подстанции,0),1)</f>
        <v>393-018</v>
      </c>
      <c r="I1715" s="447" t="s">
        <v>2538</v>
      </c>
      <c r="J1715" s="420"/>
      <c r="K1715" s="420"/>
      <c r="L1715" s="420"/>
      <c r="M1715" s="420"/>
      <c r="N1715" s="420"/>
      <c r="O1715" s="420"/>
      <c r="P1715" s="420"/>
      <c r="Q1715" s="420"/>
      <c r="R1715" s="420"/>
      <c r="S1715" s="420"/>
      <c r="T1715" s="420"/>
      <c r="U1715" s="420"/>
      <c r="V1715" s="420"/>
      <c r="W1715" s="420"/>
      <c r="X1715" s="420"/>
      <c r="Y1715" s="420"/>
      <c r="Z1715" s="420"/>
      <c r="AA1715" s="420"/>
      <c r="AB1715" s="420"/>
      <c r="AC1715" s="420"/>
      <c r="AD1715" s="420"/>
      <c r="AE1715" s="420"/>
      <c r="AF1715" s="420"/>
      <c r="AG1715" s="420"/>
      <c r="AH1715" s="419"/>
      <c r="AI1715" s="419"/>
      <c r="AJ1715" s="330" t="s">
        <v>137</v>
      </c>
      <c r="AK1715" s="420"/>
      <c r="AL1715" s="420"/>
      <c r="AM1715" s="420"/>
      <c r="AN1715" s="421"/>
      <c r="AO1715" s="421"/>
      <c r="AP1715" s="421"/>
      <c r="AQ1715" s="332"/>
      <c r="AR1715" s="332"/>
      <c r="AS1715" s="332"/>
      <c r="AT1715" s="332"/>
      <c r="AU1715" s="332"/>
      <c r="AV1715" s="332"/>
      <c r="AW1715" s="332"/>
      <c r="AX1715" s="332"/>
      <c r="AY1715" s="332"/>
      <c r="AZ1715" s="332"/>
    </row>
    <row r="1716" spans="1:52" s="61" customFormat="1" ht="15.75" hidden="1" customHeight="1" x14ac:dyDescent="0.25">
      <c r="A1716" s="197" t="str">
        <f>CONCATENATE(F1716,"-",C1716)</f>
        <v>393-018-070-02301</v>
      </c>
      <c r="B1716" s="490" t="str">
        <f>ТабТП[[#This Row],[Код ВЛ]]&amp;TRIM(ТабТП[[#This Row],[Наименование ТП]])</f>
        <v>393-018-070ТП 46-20</v>
      </c>
      <c r="C1716" s="496" t="s">
        <v>5861</v>
      </c>
      <c r="D1716" s="498" t="s">
        <v>5862</v>
      </c>
      <c r="E1716" s="206" t="str">
        <f>INDEX(ТабЛЭП[],MATCH(ТабТП[Код ПС]&amp;TRIM(G1716),ТабЛЭП[Ключ],0),7)</f>
        <v>Y00023</v>
      </c>
      <c r="F1716" s="214" t="str">
        <f>INDEX(ТабЛЭП[],MATCH(ТабТП[Код ПС]&amp;TRIM(G1716),ТабЛЭП[Ключ],0),1)</f>
        <v>393-018-070</v>
      </c>
      <c r="G1716" s="290" t="s">
        <v>194</v>
      </c>
      <c r="H1716" s="57" t="str">
        <f>INDEX(ТабПС[],MATCH(I1716,Подстанции,0),1)</f>
        <v>393-018</v>
      </c>
      <c r="I1716" s="447" t="s">
        <v>2538</v>
      </c>
      <c r="J1716" s="420"/>
      <c r="K1716" s="420"/>
      <c r="L1716" s="420"/>
      <c r="M1716" s="420"/>
      <c r="N1716" s="420"/>
      <c r="O1716" s="420"/>
      <c r="P1716" s="420"/>
      <c r="Q1716" s="420"/>
      <c r="R1716" s="420"/>
      <c r="S1716" s="420"/>
      <c r="T1716" s="420"/>
      <c r="U1716" s="420"/>
      <c r="V1716" s="420"/>
      <c r="W1716" s="420"/>
      <c r="X1716" s="420"/>
      <c r="Y1716" s="420"/>
      <c r="Z1716" s="420"/>
      <c r="AA1716" s="420"/>
      <c r="AB1716" s="420"/>
      <c r="AC1716" s="420"/>
      <c r="AD1716" s="420"/>
      <c r="AE1716" s="420"/>
      <c r="AF1716" s="420"/>
      <c r="AG1716" s="420"/>
      <c r="AH1716" s="419"/>
      <c r="AI1716" s="419"/>
      <c r="AJ1716" s="330" t="s">
        <v>137</v>
      </c>
      <c r="AK1716" s="420"/>
      <c r="AL1716" s="420"/>
      <c r="AM1716" s="420"/>
      <c r="AN1716" s="421"/>
      <c r="AO1716" s="421"/>
      <c r="AP1716" s="421"/>
      <c r="AQ1716" s="332"/>
      <c r="AR1716" s="332"/>
      <c r="AS1716" s="332"/>
      <c r="AT1716" s="332"/>
      <c r="AU1716" s="332"/>
      <c r="AV1716" s="332"/>
      <c r="AW1716" s="332"/>
      <c r="AX1716" s="332"/>
      <c r="AY1716" s="332"/>
      <c r="AZ1716" s="332"/>
    </row>
    <row r="1717" spans="1:52" s="61" customFormat="1" ht="15.75" hidden="1" customHeight="1" x14ac:dyDescent="0.25">
      <c r="A1717" s="197" t="str">
        <f>CONCATENATE(F1717,"-",C1717)</f>
        <v>393-018-070-02302</v>
      </c>
      <c r="B1717" s="490" t="str">
        <f>ТабТП[[#This Row],[Код ВЛ]]&amp;TRIM(ТабТП[[#This Row],[Наименование ТП]])</f>
        <v>393-018-070ТП 46-26 Т-2 Заречье</v>
      </c>
      <c r="C1717" s="496" t="s">
        <v>5863</v>
      </c>
      <c r="D1717" s="498" t="s">
        <v>5864</v>
      </c>
      <c r="E1717" s="206" t="str">
        <f>INDEX(ТабЛЭП[],MATCH(ТабТП[Код ПС]&amp;TRIM(G1717),ТабЛЭП[Ключ],0),7)</f>
        <v>Y00023</v>
      </c>
      <c r="F1717" s="214" t="str">
        <f>INDEX(ТабЛЭП[],MATCH(ТабТП[Код ПС]&amp;TRIM(G1717),ТабЛЭП[Ключ],0),1)</f>
        <v>393-018-070</v>
      </c>
      <c r="G1717" s="290" t="s">
        <v>194</v>
      </c>
      <c r="H1717" s="57" t="str">
        <f>INDEX(ТабПС[],MATCH(I1717,Подстанции,0),1)</f>
        <v>393-018</v>
      </c>
      <c r="I1717" s="447" t="s">
        <v>2538</v>
      </c>
      <c r="J1717" s="420"/>
      <c r="K1717" s="420"/>
      <c r="L1717" s="420"/>
      <c r="M1717" s="420"/>
      <c r="N1717" s="420"/>
      <c r="O1717" s="420"/>
      <c r="P1717" s="420"/>
      <c r="Q1717" s="420"/>
      <c r="R1717" s="420"/>
      <c r="S1717" s="420"/>
      <c r="T1717" s="420"/>
      <c r="U1717" s="420"/>
      <c r="V1717" s="420"/>
      <c r="W1717" s="420"/>
      <c r="X1717" s="420"/>
      <c r="Y1717" s="420"/>
      <c r="Z1717" s="420"/>
      <c r="AA1717" s="420"/>
      <c r="AB1717" s="420"/>
      <c r="AC1717" s="420"/>
      <c r="AD1717" s="420"/>
      <c r="AE1717" s="420"/>
      <c r="AF1717" s="420"/>
      <c r="AG1717" s="420"/>
      <c r="AH1717" s="419"/>
      <c r="AI1717" s="419"/>
      <c r="AJ1717" s="330" t="s">
        <v>137</v>
      </c>
      <c r="AK1717" s="420"/>
      <c r="AL1717" s="420"/>
      <c r="AM1717" s="420"/>
      <c r="AN1717" s="421"/>
      <c r="AO1717" s="421"/>
      <c r="AP1717" s="421"/>
      <c r="AQ1717" s="332"/>
      <c r="AR1717" s="332"/>
      <c r="AS1717" s="332"/>
      <c r="AT1717" s="332"/>
      <c r="AU1717" s="332"/>
      <c r="AV1717" s="332"/>
      <c r="AW1717" s="332"/>
      <c r="AX1717" s="332"/>
      <c r="AY1717" s="332"/>
      <c r="AZ1717" s="332"/>
    </row>
    <row r="1718" spans="1:52" s="61" customFormat="1" ht="15.75" hidden="1" customHeight="1" x14ac:dyDescent="0.25">
      <c r="A1718" s="197" t="str">
        <f>CONCATENATE(F1718,"-",C1718)</f>
        <v>393-018-070-02303</v>
      </c>
      <c r="B1718" s="490" t="str">
        <f>ТабТП[[#This Row],[Код ВЛ]]&amp;TRIM(ТабТП[[#This Row],[Наименование ТП]])</f>
        <v>393-018-070ТП 52-1</v>
      </c>
      <c r="C1718" s="496" t="s">
        <v>5865</v>
      </c>
      <c r="D1718" s="498" t="s">
        <v>5866</v>
      </c>
      <c r="E1718" s="206" t="str">
        <f>INDEX(ТабЛЭП[],MATCH(ТабТП[Код ПС]&amp;TRIM(G1718),ТабЛЭП[Ключ],0),7)</f>
        <v>Y00023</v>
      </c>
      <c r="F1718" s="214" t="str">
        <f>INDEX(ТабЛЭП[],MATCH(ТабТП[Код ПС]&amp;TRIM(G1718),ТабЛЭП[Ключ],0),1)</f>
        <v>393-018-070</v>
      </c>
      <c r="G1718" s="290" t="s">
        <v>194</v>
      </c>
      <c r="H1718" s="57" t="str">
        <f>INDEX(ТабПС[],MATCH(I1718,Подстанции,0),1)</f>
        <v>393-018</v>
      </c>
      <c r="I1718" s="447" t="s">
        <v>2538</v>
      </c>
      <c r="J1718" s="420"/>
      <c r="K1718" s="420"/>
      <c r="L1718" s="420"/>
      <c r="M1718" s="420"/>
      <c r="N1718" s="420"/>
      <c r="O1718" s="420"/>
      <c r="P1718" s="420"/>
      <c r="Q1718" s="420"/>
      <c r="R1718" s="420"/>
      <c r="S1718" s="420"/>
      <c r="T1718" s="420"/>
      <c r="U1718" s="420"/>
      <c r="V1718" s="420"/>
      <c r="W1718" s="420"/>
      <c r="X1718" s="420"/>
      <c r="Y1718" s="420"/>
      <c r="Z1718" s="420"/>
      <c r="AA1718" s="420"/>
      <c r="AB1718" s="420"/>
      <c r="AC1718" s="420"/>
      <c r="AD1718" s="420"/>
      <c r="AE1718" s="420"/>
      <c r="AF1718" s="420"/>
      <c r="AG1718" s="420"/>
      <c r="AH1718" s="419"/>
      <c r="AI1718" s="419"/>
      <c r="AJ1718" s="330" t="s">
        <v>137</v>
      </c>
      <c r="AK1718" s="420"/>
      <c r="AL1718" s="420"/>
      <c r="AM1718" s="420"/>
      <c r="AN1718" s="421"/>
      <c r="AO1718" s="421"/>
      <c r="AP1718" s="421"/>
      <c r="AQ1718" s="332"/>
      <c r="AR1718" s="332"/>
      <c r="AS1718" s="332"/>
      <c r="AT1718" s="332"/>
      <c r="AU1718" s="332"/>
      <c r="AV1718" s="332"/>
      <c r="AW1718" s="332"/>
      <c r="AX1718" s="332"/>
      <c r="AY1718" s="332"/>
      <c r="AZ1718" s="332"/>
    </row>
    <row r="1719" spans="1:52" s="61" customFormat="1" ht="15.75" hidden="1" customHeight="1" x14ac:dyDescent="0.25">
      <c r="A1719" s="197" t="str">
        <f>CONCATENATE(F1719,"-",C1719)</f>
        <v>393-018-070-02304</v>
      </c>
      <c r="B1719" s="490" t="str">
        <f>ТабТП[[#This Row],[Код ВЛ]]&amp;TRIM(ТабТП[[#This Row],[Наименование ТП]])</f>
        <v>393-018-070ТП 52-2</v>
      </c>
      <c r="C1719" s="496" t="s">
        <v>5867</v>
      </c>
      <c r="D1719" s="498" t="s">
        <v>5868</v>
      </c>
      <c r="E1719" s="206" t="str">
        <f>INDEX(ТабЛЭП[],MATCH(ТабТП[Код ПС]&amp;TRIM(G1719),ТабЛЭП[Ключ],0),7)</f>
        <v>Y00023</v>
      </c>
      <c r="F1719" s="214" t="str">
        <f>INDEX(ТабЛЭП[],MATCH(ТабТП[Код ПС]&amp;TRIM(G1719),ТабЛЭП[Ключ],0),1)</f>
        <v>393-018-070</v>
      </c>
      <c r="G1719" s="290" t="s">
        <v>194</v>
      </c>
      <c r="H1719" s="57" t="str">
        <f>INDEX(ТабПС[],MATCH(I1719,Подстанции,0),1)</f>
        <v>393-018</v>
      </c>
      <c r="I1719" s="447" t="s">
        <v>2538</v>
      </c>
      <c r="J1719" s="420"/>
      <c r="K1719" s="420"/>
      <c r="L1719" s="420"/>
      <c r="M1719" s="420"/>
      <c r="N1719" s="420"/>
      <c r="O1719" s="420"/>
      <c r="P1719" s="420"/>
      <c r="Q1719" s="420"/>
      <c r="R1719" s="420"/>
      <c r="S1719" s="420"/>
      <c r="T1719" s="420"/>
      <c r="U1719" s="420"/>
      <c r="V1719" s="420"/>
      <c r="W1719" s="420"/>
      <c r="X1719" s="420"/>
      <c r="Y1719" s="420"/>
      <c r="Z1719" s="420"/>
      <c r="AA1719" s="420"/>
      <c r="AB1719" s="420"/>
      <c r="AC1719" s="420"/>
      <c r="AD1719" s="420"/>
      <c r="AE1719" s="420"/>
      <c r="AF1719" s="420"/>
      <c r="AG1719" s="420"/>
      <c r="AH1719" s="419"/>
      <c r="AI1719" s="419"/>
      <c r="AJ1719" s="330" t="s">
        <v>137</v>
      </c>
      <c r="AK1719" s="420"/>
      <c r="AL1719" s="420"/>
      <c r="AM1719" s="420"/>
      <c r="AN1719" s="421"/>
      <c r="AO1719" s="421"/>
      <c r="AP1719" s="421"/>
      <c r="AQ1719" s="332"/>
      <c r="AR1719" s="332"/>
      <c r="AS1719" s="332"/>
      <c r="AT1719" s="332"/>
      <c r="AU1719" s="332"/>
      <c r="AV1719" s="332"/>
      <c r="AW1719" s="332"/>
      <c r="AX1719" s="332"/>
      <c r="AY1719" s="332"/>
      <c r="AZ1719" s="332"/>
    </row>
    <row r="1720" spans="1:52" s="61" customFormat="1" ht="15.75" hidden="1" customHeight="1" x14ac:dyDescent="0.25">
      <c r="A1720" s="197" t="str">
        <f>CONCATENATE(F1720,"-",C1720)</f>
        <v>393-018-070-02305</v>
      </c>
      <c r="B1720" s="490" t="str">
        <f>ТабТП[[#This Row],[Код ВЛ]]&amp;TRIM(ТабТП[[#This Row],[Наименование ТП]])</f>
        <v>393-018-070ТП 52-3</v>
      </c>
      <c r="C1720" s="496" t="s">
        <v>5869</v>
      </c>
      <c r="D1720" s="498" t="s">
        <v>5870</v>
      </c>
      <c r="E1720" s="206" t="str">
        <f>INDEX(ТабЛЭП[],MATCH(ТабТП[Код ПС]&amp;TRIM(G1720),ТабЛЭП[Ключ],0),7)</f>
        <v>Y00023</v>
      </c>
      <c r="F1720" s="214" t="str">
        <f>INDEX(ТабЛЭП[],MATCH(ТабТП[Код ПС]&amp;TRIM(G1720),ТабЛЭП[Ключ],0),1)</f>
        <v>393-018-070</v>
      </c>
      <c r="G1720" s="290" t="s">
        <v>194</v>
      </c>
      <c r="H1720" s="57" t="str">
        <f>INDEX(ТабПС[],MATCH(I1720,Подстанции,0),1)</f>
        <v>393-018</v>
      </c>
      <c r="I1720" s="447" t="s">
        <v>2538</v>
      </c>
      <c r="J1720" s="420"/>
      <c r="K1720" s="420"/>
      <c r="L1720" s="420"/>
      <c r="M1720" s="420"/>
      <c r="N1720" s="420"/>
      <c r="O1720" s="420"/>
      <c r="P1720" s="420"/>
      <c r="Q1720" s="420"/>
      <c r="R1720" s="420"/>
      <c r="S1720" s="420"/>
      <c r="T1720" s="420"/>
      <c r="U1720" s="420"/>
      <c r="V1720" s="420"/>
      <c r="W1720" s="420"/>
      <c r="X1720" s="420"/>
      <c r="Y1720" s="420"/>
      <c r="Z1720" s="420"/>
      <c r="AA1720" s="420"/>
      <c r="AB1720" s="420"/>
      <c r="AC1720" s="420"/>
      <c r="AD1720" s="420"/>
      <c r="AE1720" s="420"/>
      <c r="AF1720" s="420"/>
      <c r="AG1720" s="420"/>
      <c r="AH1720" s="419"/>
      <c r="AI1720" s="419"/>
      <c r="AJ1720" s="330" t="s">
        <v>137</v>
      </c>
      <c r="AK1720" s="420"/>
      <c r="AL1720" s="420"/>
      <c r="AM1720" s="420"/>
      <c r="AN1720" s="421"/>
      <c r="AO1720" s="421"/>
      <c r="AP1720" s="421"/>
      <c r="AQ1720" s="332"/>
      <c r="AR1720" s="332"/>
      <c r="AS1720" s="332"/>
      <c r="AT1720" s="332"/>
      <c r="AU1720" s="332"/>
      <c r="AV1720" s="332"/>
      <c r="AW1720" s="332"/>
      <c r="AX1720" s="332"/>
      <c r="AY1720" s="332"/>
      <c r="AZ1720" s="332"/>
    </row>
    <row r="1721" spans="1:52" s="61" customFormat="1" ht="15.75" hidden="1" customHeight="1" x14ac:dyDescent="0.25">
      <c r="A1721" s="197" t="str">
        <f>CONCATENATE(F1721,"-",C1721)</f>
        <v>393-018-070-02306</v>
      </c>
      <c r="B1721" s="490" t="str">
        <f>ТабТП[[#This Row],[Код ВЛ]]&amp;TRIM(ТабТП[[#This Row],[Наименование ТП]])</f>
        <v>393-018-070ТП 52-4</v>
      </c>
      <c r="C1721" s="496" t="s">
        <v>5871</v>
      </c>
      <c r="D1721" s="498" t="s">
        <v>5872</v>
      </c>
      <c r="E1721" s="206" t="str">
        <f>INDEX(ТабЛЭП[],MATCH(ТабТП[Код ПС]&amp;TRIM(G1721),ТабЛЭП[Ключ],0),7)</f>
        <v>Y00023</v>
      </c>
      <c r="F1721" s="214" t="str">
        <f>INDEX(ТабЛЭП[],MATCH(ТабТП[Код ПС]&amp;TRIM(G1721),ТабЛЭП[Ключ],0),1)</f>
        <v>393-018-070</v>
      </c>
      <c r="G1721" s="290" t="s">
        <v>194</v>
      </c>
      <c r="H1721" s="57" t="str">
        <f>INDEX(ТабПС[],MATCH(I1721,Подстанции,0),1)</f>
        <v>393-018</v>
      </c>
      <c r="I1721" s="447" t="s">
        <v>2538</v>
      </c>
      <c r="J1721" s="420"/>
      <c r="K1721" s="420"/>
      <c r="L1721" s="420"/>
      <c r="M1721" s="420"/>
      <c r="N1721" s="420"/>
      <c r="O1721" s="420"/>
      <c r="P1721" s="420"/>
      <c r="Q1721" s="420"/>
      <c r="R1721" s="420"/>
      <c r="S1721" s="420"/>
      <c r="T1721" s="420"/>
      <c r="U1721" s="420"/>
      <c r="V1721" s="420"/>
      <c r="W1721" s="420"/>
      <c r="X1721" s="420"/>
      <c r="Y1721" s="420"/>
      <c r="Z1721" s="420"/>
      <c r="AA1721" s="420"/>
      <c r="AB1721" s="420"/>
      <c r="AC1721" s="420"/>
      <c r="AD1721" s="420"/>
      <c r="AE1721" s="420"/>
      <c r="AF1721" s="420"/>
      <c r="AG1721" s="420"/>
      <c r="AH1721" s="419"/>
      <c r="AI1721" s="419"/>
      <c r="AJ1721" s="330" t="s">
        <v>137</v>
      </c>
      <c r="AK1721" s="420"/>
      <c r="AL1721" s="420"/>
      <c r="AM1721" s="420"/>
      <c r="AN1721" s="421"/>
      <c r="AO1721" s="421"/>
      <c r="AP1721" s="421"/>
      <c r="AQ1721" s="332"/>
      <c r="AR1721" s="332"/>
      <c r="AS1721" s="332"/>
      <c r="AT1721" s="332"/>
      <c r="AU1721" s="332"/>
      <c r="AV1721" s="332"/>
      <c r="AW1721" s="332"/>
      <c r="AX1721" s="332"/>
      <c r="AY1721" s="332"/>
      <c r="AZ1721" s="332"/>
    </row>
    <row r="1722" spans="1:52" s="61" customFormat="1" ht="15.75" hidden="1" customHeight="1" x14ac:dyDescent="0.25">
      <c r="A1722" s="197" t="str">
        <f>CONCATENATE(F1722,"-",C1722)</f>
        <v>393-018-070-02307</v>
      </c>
      <c r="B1722" s="490" t="str">
        <f>ТабТП[[#This Row],[Код ВЛ]]&amp;TRIM(ТабТП[[#This Row],[Наименование ТП]])</f>
        <v>393-018-070ТП 52-6</v>
      </c>
      <c r="C1722" s="496" t="s">
        <v>5873</v>
      </c>
      <c r="D1722" s="498" t="s">
        <v>5874</v>
      </c>
      <c r="E1722" s="206" t="str">
        <f>INDEX(ТабЛЭП[],MATCH(ТабТП[Код ПС]&amp;TRIM(G1722),ТабЛЭП[Ключ],0),7)</f>
        <v>Y00023</v>
      </c>
      <c r="F1722" s="214" t="str">
        <f>INDEX(ТабЛЭП[],MATCH(ТабТП[Код ПС]&amp;TRIM(G1722),ТабЛЭП[Ключ],0),1)</f>
        <v>393-018-070</v>
      </c>
      <c r="G1722" s="290" t="s">
        <v>194</v>
      </c>
      <c r="H1722" s="57" t="str">
        <f>INDEX(ТабПС[],MATCH(I1722,Подстанции,0),1)</f>
        <v>393-018</v>
      </c>
      <c r="I1722" s="447" t="s">
        <v>2538</v>
      </c>
      <c r="J1722" s="420"/>
      <c r="K1722" s="420"/>
      <c r="L1722" s="420"/>
      <c r="M1722" s="420"/>
      <c r="N1722" s="420"/>
      <c r="O1722" s="420"/>
      <c r="P1722" s="420"/>
      <c r="Q1722" s="420"/>
      <c r="R1722" s="420"/>
      <c r="S1722" s="420"/>
      <c r="T1722" s="420"/>
      <c r="U1722" s="420"/>
      <c r="V1722" s="420"/>
      <c r="W1722" s="420"/>
      <c r="X1722" s="420"/>
      <c r="Y1722" s="420"/>
      <c r="Z1722" s="420"/>
      <c r="AA1722" s="420"/>
      <c r="AB1722" s="420"/>
      <c r="AC1722" s="420"/>
      <c r="AD1722" s="420"/>
      <c r="AE1722" s="420"/>
      <c r="AF1722" s="420"/>
      <c r="AG1722" s="420"/>
      <c r="AH1722" s="419"/>
      <c r="AI1722" s="419"/>
      <c r="AJ1722" s="330" t="s">
        <v>137</v>
      </c>
      <c r="AK1722" s="420"/>
      <c r="AL1722" s="420"/>
      <c r="AM1722" s="420"/>
      <c r="AN1722" s="421"/>
      <c r="AO1722" s="421"/>
      <c r="AP1722" s="421"/>
      <c r="AQ1722" s="332"/>
      <c r="AR1722" s="332"/>
      <c r="AS1722" s="332"/>
      <c r="AT1722" s="332"/>
      <c r="AU1722" s="332"/>
      <c r="AV1722" s="332"/>
      <c r="AW1722" s="332"/>
      <c r="AX1722" s="332"/>
      <c r="AY1722" s="332"/>
      <c r="AZ1722" s="332"/>
    </row>
    <row r="1723" spans="1:52" s="61" customFormat="1" ht="15.75" hidden="1" customHeight="1" x14ac:dyDescent="0.25">
      <c r="A1723" s="197" t="str">
        <f>CONCATENATE(F1723,"-",C1723)</f>
        <v>393-018-070-02308</v>
      </c>
      <c r="B1723" s="490" t="str">
        <f>ТабТП[[#This Row],[Код ВЛ]]&amp;TRIM(ТабТП[[#This Row],[Наименование ТП]])</f>
        <v>393-018-070ТП 52-11</v>
      </c>
      <c r="C1723" s="496" t="s">
        <v>5875</v>
      </c>
      <c r="D1723" s="498" t="s">
        <v>5876</v>
      </c>
      <c r="E1723" s="206" t="str">
        <f>INDEX(ТабЛЭП[],MATCH(ТабТП[Код ПС]&amp;TRIM(G1723),ТабЛЭП[Ключ],0),7)</f>
        <v>Y00023</v>
      </c>
      <c r="F1723" s="214" t="str">
        <f>INDEX(ТабЛЭП[],MATCH(ТабТП[Код ПС]&amp;TRIM(G1723),ТабЛЭП[Ключ],0),1)</f>
        <v>393-018-070</v>
      </c>
      <c r="G1723" s="290" t="s">
        <v>194</v>
      </c>
      <c r="H1723" s="57" t="str">
        <f>INDEX(ТабПС[],MATCH(I1723,Подстанции,0),1)</f>
        <v>393-018</v>
      </c>
      <c r="I1723" s="447" t="s">
        <v>2538</v>
      </c>
      <c r="J1723" s="420"/>
      <c r="K1723" s="420"/>
      <c r="L1723" s="420"/>
      <c r="M1723" s="420"/>
      <c r="N1723" s="420"/>
      <c r="O1723" s="420"/>
      <c r="P1723" s="420"/>
      <c r="Q1723" s="420"/>
      <c r="R1723" s="420"/>
      <c r="S1723" s="420"/>
      <c r="T1723" s="420"/>
      <c r="U1723" s="420"/>
      <c r="V1723" s="420"/>
      <c r="W1723" s="420"/>
      <c r="X1723" s="420"/>
      <c r="Y1723" s="420"/>
      <c r="Z1723" s="420"/>
      <c r="AA1723" s="420"/>
      <c r="AB1723" s="420"/>
      <c r="AC1723" s="420"/>
      <c r="AD1723" s="420"/>
      <c r="AE1723" s="420"/>
      <c r="AF1723" s="420"/>
      <c r="AG1723" s="420"/>
      <c r="AH1723" s="419"/>
      <c r="AI1723" s="419"/>
      <c r="AJ1723" s="330" t="s">
        <v>137</v>
      </c>
      <c r="AK1723" s="420"/>
      <c r="AL1723" s="420"/>
      <c r="AM1723" s="420"/>
      <c r="AN1723" s="421"/>
      <c r="AO1723" s="421"/>
      <c r="AP1723" s="421"/>
      <c r="AQ1723" s="332"/>
      <c r="AR1723" s="332"/>
      <c r="AS1723" s="332"/>
      <c r="AT1723" s="332"/>
      <c r="AU1723" s="332"/>
      <c r="AV1723" s="332"/>
      <c r="AW1723" s="332"/>
      <c r="AX1723" s="332"/>
      <c r="AY1723" s="332"/>
      <c r="AZ1723" s="332"/>
    </row>
    <row r="1724" spans="1:52" s="61" customFormat="1" ht="15.75" hidden="1" customHeight="1" x14ac:dyDescent="0.25">
      <c r="A1724" s="197" t="str">
        <f>CONCATENATE(F1724,"-",C1724)</f>
        <v>393-018-070-02309</v>
      </c>
      <c r="B1724" s="490" t="str">
        <f>ТабТП[[#This Row],[Код ВЛ]]&amp;TRIM(ТабТП[[#This Row],[Наименование ТП]])</f>
        <v>393-018-070ТП В-17 Т-1</v>
      </c>
      <c r="C1724" s="496" t="s">
        <v>5877</v>
      </c>
      <c r="D1724" s="498" t="s">
        <v>5878</v>
      </c>
      <c r="E1724" s="206" t="str">
        <f>INDEX(ТабЛЭП[],MATCH(ТабТП[Код ПС]&amp;TRIM(G1724),ТабЛЭП[Ключ],0),7)</f>
        <v>Y00023</v>
      </c>
      <c r="F1724" s="214" t="str">
        <f>INDEX(ТабЛЭП[],MATCH(ТабТП[Код ПС]&amp;TRIM(G1724),ТабЛЭП[Ключ],0),1)</f>
        <v>393-018-070</v>
      </c>
      <c r="G1724" s="290" t="s">
        <v>194</v>
      </c>
      <c r="H1724" s="57" t="str">
        <f>INDEX(ТабПС[],MATCH(I1724,Подстанции,0),1)</f>
        <v>393-018</v>
      </c>
      <c r="I1724" s="447" t="s">
        <v>2538</v>
      </c>
      <c r="J1724" s="420"/>
      <c r="K1724" s="420"/>
      <c r="L1724" s="420"/>
      <c r="M1724" s="420"/>
      <c r="N1724" s="420"/>
      <c r="O1724" s="420"/>
      <c r="P1724" s="420"/>
      <c r="Q1724" s="420"/>
      <c r="R1724" s="420"/>
      <c r="S1724" s="420"/>
      <c r="T1724" s="420"/>
      <c r="U1724" s="420"/>
      <c r="V1724" s="420"/>
      <c r="W1724" s="420"/>
      <c r="X1724" s="420"/>
      <c r="Y1724" s="420"/>
      <c r="Z1724" s="420"/>
      <c r="AA1724" s="420"/>
      <c r="AB1724" s="420"/>
      <c r="AC1724" s="420"/>
      <c r="AD1724" s="420"/>
      <c r="AE1724" s="420"/>
      <c r="AF1724" s="420"/>
      <c r="AG1724" s="420"/>
      <c r="AH1724" s="419"/>
      <c r="AI1724" s="419"/>
      <c r="AJ1724" s="330" t="s">
        <v>137</v>
      </c>
      <c r="AK1724" s="420"/>
      <c r="AL1724" s="420"/>
      <c r="AM1724" s="420"/>
      <c r="AN1724" s="421"/>
      <c r="AO1724" s="421"/>
      <c r="AP1724" s="421"/>
      <c r="AQ1724" s="332"/>
      <c r="AR1724" s="332"/>
      <c r="AS1724" s="332"/>
      <c r="AT1724" s="332"/>
      <c r="AU1724" s="332"/>
      <c r="AV1724" s="332"/>
      <c r="AW1724" s="332"/>
      <c r="AX1724" s="332"/>
      <c r="AY1724" s="332"/>
      <c r="AZ1724" s="332"/>
    </row>
    <row r="1725" spans="1:52" s="61" customFormat="1" ht="15.75" hidden="1" customHeight="1" x14ac:dyDescent="0.25">
      <c r="A1725" s="197" t="str">
        <f>CONCATENATE(F1725,"-",C1725)</f>
        <v>393-018-071-01347</v>
      </c>
      <c r="B1725" s="261" t="str">
        <f>ТабТП[[#This Row],[Код ВЛ]]&amp;TRIM(ТабТП[[#This Row],[Наименование ТП]])</f>
        <v>393-018-071ТП 254-01 Новый</v>
      </c>
      <c r="C1725" s="197" t="s">
        <v>2673</v>
      </c>
      <c r="D1725" s="198" t="s">
        <v>4391</v>
      </c>
      <c r="E1725" s="206" t="str">
        <f>INDEX(ТабЛЭП[],MATCH(ТабТП[Код ПС]&amp;TRIM(G1725),ТабЛЭП[Ключ],0),7)</f>
        <v>Y00024</v>
      </c>
      <c r="F1725" s="278" t="str">
        <f>INDEX(ТабЛЭП[],MATCH(ТабТП[Код ПС]&amp;TRIM(G1725),ТабЛЭП[Ключ],0),1)</f>
        <v>393-018-071</v>
      </c>
      <c r="G1725" s="303" t="s">
        <v>2205</v>
      </c>
      <c r="H1725" s="57" t="str">
        <f>INDEX(ТабПС[],MATCH(I1725,Подстанции,0),1)</f>
        <v>393-018</v>
      </c>
      <c r="I1725" s="447" t="s">
        <v>2538</v>
      </c>
      <c r="J1725" s="328"/>
      <c r="K1725" s="328"/>
      <c r="L1725" s="328"/>
      <c r="M1725" s="328"/>
      <c r="N1725" s="328"/>
      <c r="O1725" s="328"/>
      <c r="P1725" s="328"/>
      <c r="Q1725" s="328"/>
      <c r="R1725" s="328"/>
      <c r="S1725" s="328"/>
      <c r="T1725" s="328"/>
      <c r="U1725" s="328"/>
      <c r="V1725" s="328"/>
      <c r="W1725" s="328"/>
      <c r="X1725" s="328"/>
      <c r="Y1725" s="328"/>
      <c r="Z1725" s="328"/>
      <c r="AA1725" s="328"/>
      <c r="AB1725" s="328"/>
      <c r="AC1725" s="328"/>
      <c r="AD1725" s="328"/>
      <c r="AE1725" s="328"/>
      <c r="AF1725" s="328"/>
      <c r="AG1725" s="328"/>
      <c r="AH1725" s="322"/>
      <c r="AI1725" s="328"/>
      <c r="AJ1725" s="330" t="s">
        <v>137</v>
      </c>
      <c r="AK1725" s="328"/>
      <c r="AL1725" s="328"/>
      <c r="AM1725" s="210"/>
      <c r="AN1725" s="263"/>
      <c r="AO1725" s="263"/>
      <c r="AP1725" s="263"/>
      <c r="AQ1725" s="323"/>
      <c r="AR1725" s="323"/>
      <c r="AS1725" s="323"/>
      <c r="AT1725" s="323"/>
      <c r="AU1725" s="323"/>
      <c r="AV1725" s="323"/>
      <c r="AW1725" s="323"/>
      <c r="AX1725" s="323"/>
      <c r="AY1725" s="323"/>
      <c r="AZ1725" s="323"/>
    </row>
    <row r="1726" spans="1:52" s="61" customFormat="1" ht="15.75" hidden="1" customHeight="1" x14ac:dyDescent="0.25">
      <c r="A1726" s="197" t="str">
        <f>CONCATENATE(F1726,"-",C1726)</f>
        <v>393-018-071-01348</v>
      </c>
      <c r="B1726" s="261" t="str">
        <f>ТабТП[[#This Row],[Код ВЛ]]&amp;TRIM(ТабТП[[#This Row],[Наименование ТП]])</f>
        <v>393-018-071ТП 254-02 Новый Савенко Ю.А.</v>
      </c>
      <c r="C1726" s="197" t="s">
        <v>2674</v>
      </c>
      <c r="D1726" s="198" t="s">
        <v>4392</v>
      </c>
      <c r="E1726" s="206" t="str">
        <f>INDEX(ТабЛЭП[],MATCH(ТабТП[Код ПС]&amp;TRIM(G1726),ТабЛЭП[Ключ],0),7)</f>
        <v>Y00024</v>
      </c>
      <c r="F1726" s="278" t="str">
        <f>INDEX(ТабЛЭП[],MATCH(ТабТП[Код ПС]&amp;TRIM(G1726),ТабЛЭП[Ключ],0),1)</f>
        <v>393-018-071</v>
      </c>
      <c r="G1726" s="303" t="s">
        <v>2205</v>
      </c>
      <c r="H1726" s="57" t="str">
        <f>INDEX(ТабПС[],MATCH(I1726,Подстанции,0),1)</f>
        <v>393-018</v>
      </c>
      <c r="I1726" s="447" t="s">
        <v>2538</v>
      </c>
      <c r="J1726" s="328"/>
      <c r="K1726" s="328"/>
      <c r="L1726" s="328"/>
      <c r="M1726" s="328"/>
      <c r="N1726" s="328"/>
      <c r="O1726" s="328"/>
      <c r="P1726" s="328"/>
      <c r="Q1726" s="328"/>
      <c r="R1726" s="328"/>
      <c r="S1726" s="328"/>
      <c r="T1726" s="328"/>
      <c r="U1726" s="328"/>
      <c r="V1726" s="328"/>
      <c r="W1726" s="328"/>
      <c r="X1726" s="328"/>
      <c r="Y1726" s="328"/>
      <c r="Z1726" s="328"/>
      <c r="AA1726" s="328"/>
      <c r="AB1726" s="328"/>
      <c r="AC1726" s="328"/>
      <c r="AD1726" s="328"/>
      <c r="AE1726" s="328"/>
      <c r="AF1726" s="328"/>
      <c r="AG1726" s="328"/>
      <c r="AH1726" s="322"/>
      <c r="AI1726" s="328"/>
      <c r="AJ1726" s="330" t="s">
        <v>137</v>
      </c>
      <c r="AK1726" s="328"/>
      <c r="AL1726" s="328"/>
      <c r="AM1726" s="210"/>
      <c r="AN1726" s="263"/>
      <c r="AO1726" s="263"/>
      <c r="AP1726" s="263"/>
      <c r="AQ1726" s="323"/>
      <c r="AR1726" s="323"/>
      <c r="AS1726" s="323"/>
      <c r="AT1726" s="323"/>
      <c r="AU1726" s="323"/>
      <c r="AV1726" s="323"/>
      <c r="AW1726" s="323"/>
      <c r="AX1726" s="323"/>
      <c r="AY1726" s="323"/>
      <c r="AZ1726" s="323"/>
    </row>
    <row r="1727" spans="1:52" s="61" customFormat="1" ht="15.75" hidden="1" customHeight="1" x14ac:dyDescent="0.25">
      <c r="A1727" s="197" t="str">
        <f>CONCATENATE(F1727,"-",C1727)</f>
        <v>393-018-071-01349</v>
      </c>
      <c r="B1727" s="261" t="str">
        <f>ТабТП[[#This Row],[Код ВЛ]]&amp;TRIM(ТабТП[[#This Row],[Наименование ТП]])</f>
        <v>393-018-071ТП 254-03 Гурьевск ООО РосБалтСтрой</v>
      </c>
      <c r="C1727" s="197" t="s">
        <v>2675</v>
      </c>
      <c r="D1727" s="198" t="s">
        <v>4393</v>
      </c>
      <c r="E1727" s="206" t="str">
        <f>INDEX(ТабЛЭП[],MATCH(ТабТП[Код ПС]&amp;TRIM(G1727),ТабЛЭП[Ключ],0),7)</f>
        <v>Y00024</v>
      </c>
      <c r="F1727" s="278" t="str">
        <f>INDEX(ТабЛЭП[],MATCH(ТабТП[Код ПС]&amp;TRIM(G1727),ТабЛЭП[Ключ],0),1)</f>
        <v>393-018-071</v>
      </c>
      <c r="G1727" s="303" t="s">
        <v>2205</v>
      </c>
      <c r="H1727" s="57" t="str">
        <f>INDEX(ТабПС[],MATCH(I1727,Подстанции,0),1)</f>
        <v>393-018</v>
      </c>
      <c r="I1727" s="447" t="s">
        <v>2538</v>
      </c>
      <c r="J1727" s="328"/>
      <c r="K1727" s="328"/>
      <c r="L1727" s="328"/>
      <c r="M1727" s="328"/>
      <c r="N1727" s="328"/>
      <c r="O1727" s="328"/>
      <c r="P1727" s="328"/>
      <c r="Q1727" s="328"/>
      <c r="R1727" s="328"/>
      <c r="S1727" s="328"/>
      <c r="T1727" s="328"/>
      <c r="U1727" s="328"/>
      <c r="V1727" s="328"/>
      <c r="W1727" s="328"/>
      <c r="X1727" s="328"/>
      <c r="Y1727" s="328"/>
      <c r="Z1727" s="328"/>
      <c r="AA1727" s="328"/>
      <c r="AB1727" s="328"/>
      <c r="AC1727" s="328"/>
      <c r="AD1727" s="328"/>
      <c r="AE1727" s="328"/>
      <c r="AF1727" s="328"/>
      <c r="AG1727" s="328"/>
      <c r="AH1727" s="322"/>
      <c r="AI1727" s="328"/>
      <c r="AJ1727" s="330" t="s">
        <v>137</v>
      </c>
      <c r="AK1727" s="328"/>
      <c r="AL1727" s="328"/>
      <c r="AM1727" s="210"/>
      <c r="AN1727" s="263"/>
      <c r="AO1727" s="263"/>
      <c r="AP1727" s="263"/>
      <c r="AQ1727" s="323"/>
      <c r="AR1727" s="323"/>
      <c r="AS1727" s="323"/>
      <c r="AT1727" s="323"/>
      <c r="AU1727" s="323"/>
      <c r="AV1727" s="323"/>
      <c r="AW1727" s="323"/>
      <c r="AX1727" s="323"/>
      <c r="AY1727" s="323"/>
      <c r="AZ1727" s="323"/>
    </row>
    <row r="1728" spans="1:52" s="61" customFormat="1" ht="15.75" hidden="1" customHeight="1" x14ac:dyDescent="0.25">
      <c r="A1728" s="197" t="str">
        <f>CONCATENATE(F1728,"-",C1728)</f>
        <v>393-018-071-01350</v>
      </c>
      <c r="B1728" s="261" t="str">
        <f>ТабТП[[#This Row],[Код ВЛ]]&amp;TRIM(ТабТП[[#This Row],[Наименование ТП]])</f>
        <v>393-018-071ТП 254-04 М Васильково админ., быт</v>
      </c>
      <c r="C1728" s="197" t="s">
        <v>2676</v>
      </c>
      <c r="D1728" s="198" t="s">
        <v>4394</v>
      </c>
      <c r="E1728" s="206" t="str">
        <f>INDEX(ТабЛЭП[],MATCH(ТабТП[Код ПС]&amp;TRIM(G1728),ТабЛЭП[Ключ],0),7)</f>
        <v>Y00024</v>
      </c>
      <c r="F1728" s="278" t="str">
        <f>INDEX(ТабЛЭП[],MATCH(ТабТП[Код ПС]&amp;TRIM(G1728),ТабЛЭП[Ключ],0),1)</f>
        <v>393-018-071</v>
      </c>
      <c r="G1728" s="303" t="s">
        <v>2205</v>
      </c>
      <c r="H1728" s="57" t="str">
        <f>INDEX(ТабПС[],MATCH(I1728,Подстанции,0),1)</f>
        <v>393-018</v>
      </c>
      <c r="I1728" s="447" t="s">
        <v>2538</v>
      </c>
      <c r="J1728" s="328"/>
      <c r="K1728" s="328"/>
      <c r="L1728" s="328"/>
      <c r="M1728" s="328"/>
      <c r="N1728" s="328"/>
      <c r="O1728" s="328"/>
      <c r="P1728" s="328"/>
      <c r="Q1728" s="328"/>
      <c r="R1728" s="328"/>
      <c r="S1728" s="328"/>
      <c r="T1728" s="328"/>
      <c r="U1728" s="328"/>
      <c r="V1728" s="328"/>
      <c r="W1728" s="328"/>
      <c r="X1728" s="328"/>
      <c r="Y1728" s="328"/>
      <c r="Z1728" s="328"/>
      <c r="AA1728" s="328"/>
      <c r="AB1728" s="328"/>
      <c r="AC1728" s="328"/>
      <c r="AD1728" s="328"/>
      <c r="AE1728" s="328"/>
      <c r="AF1728" s="328"/>
      <c r="AG1728" s="328"/>
      <c r="AH1728" s="322"/>
      <c r="AI1728" s="328"/>
      <c r="AJ1728" s="330" t="s">
        <v>137</v>
      </c>
      <c r="AK1728" s="328"/>
      <c r="AL1728" s="328"/>
      <c r="AM1728" s="210"/>
      <c r="AN1728" s="263"/>
      <c r="AO1728" s="263"/>
      <c r="AP1728" s="263"/>
      <c r="AQ1728" s="323"/>
      <c r="AR1728" s="323"/>
      <c r="AS1728" s="323"/>
      <c r="AT1728" s="323"/>
      <c r="AU1728" s="323"/>
      <c r="AV1728" s="323"/>
      <c r="AW1728" s="323"/>
      <c r="AX1728" s="323"/>
      <c r="AY1728" s="323"/>
      <c r="AZ1728" s="323"/>
    </row>
    <row r="1729" spans="1:52" s="61" customFormat="1" ht="15.75" hidden="1" customHeight="1" x14ac:dyDescent="0.25">
      <c r="A1729" s="197" t="str">
        <f>CONCATENATE(F1729,"-",C1729)</f>
        <v>393-018-071-01351</v>
      </c>
      <c r="B1729" s="261" t="str">
        <f>ТабТП[[#This Row],[Код ВЛ]]&amp;TRIM(ТабТП[[#This Row],[Наименование ТП]])</f>
        <v>393-018-071ТП 254-05 ООО СБСтрой аб п.Новый</v>
      </c>
      <c r="C1729" s="197" t="s">
        <v>2677</v>
      </c>
      <c r="D1729" s="198" t="s">
        <v>4395</v>
      </c>
      <c r="E1729" s="206" t="str">
        <f>INDEX(ТабЛЭП[],MATCH(ТабТП[Код ПС]&amp;TRIM(G1729),ТабЛЭП[Ключ],0),7)</f>
        <v>Y00024</v>
      </c>
      <c r="F1729" s="278" t="str">
        <f>INDEX(ТабЛЭП[],MATCH(ТабТП[Код ПС]&amp;TRIM(G1729),ТабЛЭП[Ключ],0),1)</f>
        <v>393-018-071</v>
      </c>
      <c r="G1729" s="303" t="s">
        <v>2205</v>
      </c>
      <c r="H1729" s="57" t="str">
        <f>INDEX(ТабПС[],MATCH(I1729,Подстанции,0),1)</f>
        <v>393-018</v>
      </c>
      <c r="I1729" s="447" t="s">
        <v>2538</v>
      </c>
      <c r="J1729" s="328"/>
      <c r="K1729" s="328"/>
      <c r="L1729" s="328"/>
      <c r="M1729" s="328"/>
      <c r="N1729" s="328"/>
      <c r="O1729" s="328"/>
      <c r="P1729" s="328"/>
      <c r="Q1729" s="328"/>
      <c r="R1729" s="328"/>
      <c r="S1729" s="328"/>
      <c r="T1729" s="328"/>
      <c r="U1729" s="328"/>
      <c r="V1729" s="328"/>
      <c r="W1729" s="328"/>
      <c r="X1729" s="328"/>
      <c r="Y1729" s="328"/>
      <c r="Z1729" s="328"/>
      <c r="AA1729" s="328"/>
      <c r="AB1729" s="328"/>
      <c r="AC1729" s="328"/>
      <c r="AD1729" s="328"/>
      <c r="AE1729" s="328"/>
      <c r="AF1729" s="328"/>
      <c r="AG1729" s="328"/>
      <c r="AH1729" s="322"/>
      <c r="AI1729" s="328"/>
      <c r="AJ1729" s="330" t="s">
        <v>137</v>
      </c>
      <c r="AK1729" s="328"/>
      <c r="AL1729" s="328"/>
      <c r="AM1729" s="210"/>
      <c r="AN1729" s="263"/>
      <c r="AO1729" s="263"/>
      <c r="AP1729" s="263"/>
      <c r="AQ1729" s="323"/>
      <c r="AR1729" s="323"/>
      <c r="AS1729" s="323"/>
      <c r="AT1729" s="323"/>
      <c r="AU1729" s="323"/>
      <c r="AV1729" s="323"/>
      <c r="AW1729" s="323"/>
      <c r="AX1729" s="323"/>
      <c r="AY1729" s="323"/>
      <c r="AZ1729" s="323"/>
    </row>
    <row r="1730" spans="1:52" s="61" customFormat="1" ht="15.75" hidden="1" customHeight="1" x14ac:dyDescent="0.25">
      <c r="A1730" s="197" t="str">
        <f>CONCATENATE(F1730,"-",C1730)</f>
        <v>393-018-071-01352</v>
      </c>
      <c r="B1730" s="261" t="str">
        <f>ТабТП[[#This Row],[Код ВЛ]]&amp;TRIM(ТабТП[[#This Row],[Наименование ТП]])</f>
        <v>393-018-071ТП 254-06 Гурьевск ОООБалтстройцентр</v>
      </c>
      <c r="C1730" s="197" t="s">
        <v>1485</v>
      </c>
      <c r="D1730" s="198" t="s">
        <v>4396</v>
      </c>
      <c r="E1730" s="206" t="str">
        <f>INDEX(ТабЛЭП[],MATCH(ТабТП[Код ПС]&amp;TRIM(G1730),ТабЛЭП[Ключ],0),7)</f>
        <v>Y00024</v>
      </c>
      <c r="F1730" s="278" t="str">
        <f>INDEX(ТабЛЭП[],MATCH(ТабТП[Код ПС]&amp;TRIM(G1730),ТабЛЭП[Ключ],0),1)</f>
        <v>393-018-071</v>
      </c>
      <c r="G1730" s="303" t="s">
        <v>2205</v>
      </c>
      <c r="H1730" s="57" t="str">
        <f>INDEX(ТабПС[],MATCH(I1730,Подстанции,0),1)</f>
        <v>393-018</v>
      </c>
      <c r="I1730" s="447" t="s">
        <v>2538</v>
      </c>
      <c r="J1730" s="328"/>
      <c r="K1730" s="328"/>
      <c r="L1730" s="328"/>
      <c r="M1730" s="328"/>
      <c r="N1730" s="328"/>
      <c r="O1730" s="328"/>
      <c r="P1730" s="328"/>
      <c r="Q1730" s="328"/>
      <c r="R1730" s="328"/>
      <c r="S1730" s="328"/>
      <c r="T1730" s="328"/>
      <c r="U1730" s="328"/>
      <c r="V1730" s="328"/>
      <c r="W1730" s="328"/>
      <c r="X1730" s="328"/>
      <c r="Y1730" s="328"/>
      <c r="Z1730" s="328"/>
      <c r="AA1730" s="328"/>
      <c r="AB1730" s="328"/>
      <c r="AC1730" s="328"/>
      <c r="AD1730" s="328"/>
      <c r="AE1730" s="328"/>
      <c r="AF1730" s="328"/>
      <c r="AG1730" s="328"/>
      <c r="AH1730" s="322"/>
      <c r="AI1730" s="328"/>
      <c r="AJ1730" s="330" t="s">
        <v>137</v>
      </c>
      <c r="AK1730" s="328"/>
      <c r="AL1730" s="328"/>
      <c r="AM1730" s="210"/>
      <c r="AN1730" s="263"/>
      <c r="AO1730" s="263"/>
      <c r="AP1730" s="263"/>
      <c r="AQ1730" s="323"/>
      <c r="AR1730" s="323"/>
      <c r="AS1730" s="323"/>
      <c r="AT1730" s="323"/>
      <c r="AU1730" s="323"/>
      <c r="AV1730" s="323"/>
      <c r="AW1730" s="323"/>
      <c r="AX1730" s="323"/>
      <c r="AY1730" s="323"/>
      <c r="AZ1730" s="323"/>
    </row>
    <row r="1731" spans="1:52" s="61" customFormat="1" ht="15.75" hidden="1" customHeight="1" x14ac:dyDescent="0.25">
      <c r="A1731" s="197" t="str">
        <f>CONCATENATE(F1731,"-",C1731)</f>
        <v>393-018-071-01353</v>
      </c>
      <c r="B1731" s="261" t="str">
        <f>ТабТП[[#This Row],[Код ВЛ]]&amp;TRIM(ТабТП[[#This Row],[Наименование ТП]])</f>
        <v>393-018-071ТП 254-07 ОАО МТС</v>
      </c>
      <c r="C1731" s="197" t="s">
        <v>1486</v>
      </c>
      <c r="D1731" s="198" t="s">
        <v>4397</v>
      </c>
      <c r="E1731" s="206" t="str">
        <f>INDEX(ТабЛЭП[],MATCH(ТабТП[Код ПС]&amp;TRIM(G1731),ТабЛЭП[Ключ],0),7)</f>
        <v>Y00024</v>
      </c>
      <c r="F1731" s="278" t="str">
        <f>INDEX(ТабЛЭП[],MATCH(ТабТП[Код ПС]&amp;TRIM(G1731),ТабЛЭП[Ключ],0),1)</f>
        <v>393-018-071</v>
      </c>
      <c r="G1731" s="303" t="s">
        <v>2205</v>
      </c>
      <c r="H1731" s="57" t="str">
        <f>INDEX(ТабПС[],MATCH(I1731,Подстанции,0),1)</f>
        <v>393-018</v>
      </c>
      <c r="I1731" s="447" t="s">
        <v>2538</v>
      </c>
      <c r="J1731" s="328"/>
      <c r="K1731" s="328"/>
      <c r="L1731" s="328"/>
      <c r="M1731" s="328"/>
      <c r="N1731" s="328"/>
      <c r="O1731" s="328"/>
      <c r="P1731" s="328"/>
      <c r="Q1731" s="328"/>
      <c r="R1731" s="328"/>
      <c r="S1731" s="328"/>
      <c r="T1731" s="328"/>
      <c r="U1731" s="328"/>
      <c r="V1731" s="328"/>
      <c r="W1731" s="328"/>
      <c r="X1731" s="328"/>
      <c r="Y1731" s="328"/>
      <c r="Z1731" s="328"/>
      <c r="AA1731" s="328"/>
      <c r="AB1731" s="328"/>
      <c r="AC1731" s="328"/>
      <c r="AD1731" s="328"/>
      <c r="AE1731" s="328"/>
      <c r="AF1731" s="328"/>
      <c r="AG1731" s="328"/>
      <c r="AH1731" s="322"/>
      <c r="AI1731" s="328"/>
      <c r="AJ1731" s="330" t="s">
        <v>137</v>
      </c>
      <c r="AK1731" s="328"/>
      <c r="AL1731" s="328"/>
      <c r="AM1731" s="210"/>
      <c r="AN1731" s="263"/>
      <c r="AO1731" s="263"/>
      <c r="AP1731" s="263"/>
      <c r="AQ1731" s="323"/>
      <c r="AR1731" s="323"/>
      <c r="AS1731" s="323"/>
      <c r="AT1731" s="323"/>
      <c r="AU1731" s="323"/>
      <c r="AV1731" s="323"/>
      <c r="AW1731" s="323"/>
      <c r="AX1731" s="323"/>
      <c r="AY1731" s="323"/>
      <c r="AZ1731" s="323"/>
    </row>
    <row r="1732" spans="1:52" s="61" customFormat="1" ht="15.75" hidden="1" customHeight="1" x14ac:dyDescent="0.25">
      <c r="A1732" s="197" t="str">
        <f>CONCATENATE(F1732,"-",C1732)</f>
        <v>393-018-071-01354</v>
      </c>
      <c r="B1732" s="261" t="str">
        <f>ТабТП[[#This Row],[Код ВЛ]]&amp;TRIM(ТабТП[[#This Row],[Наименование ТП]])</f>
        <v>393-018-071ТП 254-08 Смирнов</v>
      </c>
      <c r="C1732" s="197" t="s">
        <v>1487</v>
      </c>
      <c r="D1732" s="198" t="s">
        <v>4398</v>
      </c>
      <c r="E1732" s="206" t="str">
        <f>INDEX(ТабЛЭП[],MATCH(ТабТП[Код ПС]&amp;TRIM(G1732),ТабЛЭП[Ключ],0),7)</f>
        <v>Y00024</v>
      </c>
      <c r="F1732" s="278" t="str">
        <f>INDEX(ТабЛЭП[],MATCH(ТабТП[Код ПС]&amp;TRIM(G1732),ТабЛЭП[Ключ],0),1)</f>
        <v>393-018-071</v>
      </c>
      <c r="G1732" s="303" t="s">
        <v>2205</v>
      </c>
      <c r="H1732" s="280" t="str">
        <f>INDEX(ТабПС[],MATCH(I1732,Подстанции,0),1)</f>
        <v>393-018</v>
      </c>
      <c r="I1732" s="447" t="s">
        <v>2538</v>
      </c>
      <c r="J1732" s="328"/>
      <c r="K1732" s="328"/>
      <c r="L1732" s="328"/>
      <c r="M1732" s="328"/>
      <c r="N1732" s="328"/>
      <c r="O1732" s="328"/>
      <c r="P1732" s="328"/>
      <c r="Q1732" s="328"/>
      <c r="R1732" s="328"/>
      <c r="S1732" s="328"/>
      <c r="T1732" s="328"/>
      <c r="U1732" s="328"/>
      <c r="V1732" s="328"/>
      <c r="W1732" s="328"/>
      <c r="X1732" s="328"/>
      <c r="Y1732" s="328"/>
      <c r="Z1732" s="328"/>
      <c r="AA1732" s="328"/>
      <c r="AB1732" s="328"/>
      <c r="AC1732" s="328"/>
      <c r="AD1732" s="328"/>
      <c r="AE1732" s="328"/>
      <c r="AF1732" s="328"/>
      <c r="AG1732" s="328"/>
      <c r="AH1732" s="322"/>
      <c r="AI1732" s="328"/>
      <c r="AJ1732" s="420" t="s">
        <v>137</v>
      </c>
      <c r="AK1732" s="328"/>
      <c r="AL1732" s="328"/>
      <c r="AM1732" s="210"/>
      <c r="AN1732" s="263"/>
      <c r="AO1732" s="263"/>
      <c r="AP1732" s="263"/>
      <c r="AQ1732" s="323"/>
      <c r="AR1732" s="323"/>
      <c r="AS1732" s="323"/>
      <c r="AT1732" s="323"/>
      <c r="AU1732" s="323"/>
      <c r="AV1732" s="323"/>
      <c r="AW1732" s="323"/>
      <c r="AX1732" s="323"/>
      <c r="AY1732" s="323"/>
      <c r="AZ1732" s="323"/>
    </row>
    <row r="1733" spans="1:52" s="61" customFormat="1" ht="15.75" hidden="1" customHeight="1" x14ac:dyDescent="0.25">
      <c r="A1733" s="197" t="str">
        <f>CONCATENATE(F1733,"-",C1733)</f>
        <v>393-018-071-01355</v>
      </c>
      <c r="B1733" s="261" t="str">
        <f>ТабТП[[#This Row],[Код ВЛ]]&amp;TRIM(ТабТП[[#This Row],[Наименование ТП]])</f>
        <v>393-018-071ТП 254-09 Фрезе М.Е. аб</v>
      </c>
      <c r="C1733" s="197" t="s">
        <v>1488</v>
      </c>
      <c r="D1733" s="198" t="s">
        <v>4399</v>
      </c>
      <c r="E1733" s="206" t="str">
        <f>INDEX(ТабЛЭП[],MATCH(ТабТП[Код ПС]&amp;TRIM(G1733),ТабЛЭП[Ключ],0),7)</f>
        <v>Y00024</v>
      </c>
      <c r="F1733" s="278" t="str">
        <f>INDEX(ТабЛЭП[],MATCH(ТабТП[Код ПС]&amp;TRIM(G1733),ТабЛЭП[Ключ],0),1)</f>
        <v>393-018-071</v>
      </c>
      <c r="G1733" s="303" t="s">
        <v>2205</v>
      </c>
      <c r="H1733" s="280" t="str">
        <f>INDEX(ТабПС[],MATCH(I1733,Подстанции,0),1)</f>
        <v>393-018</v>
      </c>
      <c r="I1733" s="447" t="s">
        <v>2538</v>
      </c>
      <c r="J1733" s="328"/>
      <c r="K1733" s="328"/>
      <c r="L1733" s="328"/>
      <c r="M1733" s="328"/>
      <c r="N1733" s="328"/>
      <c r="O1733" s="328"/>
      <c r="P1733" s="328"/>
      <c r="Q1733" s="328"/>
      <c r="R1733" s="328"/>
      <c r="S1733" s="328"/>
      <c r="T1733" s="328"/>
      <c r="U1733" s="328"/>
      <c r="V1733" s="328"/>
      <c r="W1733" s="328"/>
      <c r="X1733" s="328"/>
      <c r="Y1733" s="328"/>
      <c r="Z1733" s="328"/>
      <c r="AA1733" s="328"/>
      <c r="AB1733" s="328"/>
      <c r="AC1733" s="328"/>
      <c r="AD1733" s="328"/>
      <c r="AE1733" s="328"/>
      <c r="AF1733" s="328"/>
      <c r="AG1733" s="328"/>
      <c r="AH1733" s="322"/>
      <c r="AI1733" s="328"/>
      <c r="AJ1733" s="420" t="s">
        <v>137</v>
      </c>
      <c r="AK1733" s="328"/>
      <c r="AL1733" s="328"/>
      <c r="AM1733" s="210"/>
      <c r="AN1733" s="263"/>
      <c r="AO1733" s="263"/>
      <c r="AP1733" s="263"/>
      <c r="AQ1733" s="323"/>
      <c r="AR1733" s="323"/>
      <c r="AS1733" s="323"/>
      <c r="AT1733" s="323"/>
      <c r="AU1733" s="323"/>
      <c r="AV1733" s="323"/>
      <c r="AW1733" s="323"/>
      <c r="AX1733" s="323"/>
      <c r="AY1733" s="323"/>
      <c r="AZ1733" s="323"/>
    </row>
    <row r="1734" spans="1:52" s="61" customFormat="1" ht="15.75" hidden="1" customHeight="1" x14ac:dyDescent="0.25">
      <c r="A1734" s="197" t="str">
        <f>CONCATENATE(F1734,"-",C1734)</f>
        <v>393-018-071-01356</v>
      </c>
      <c r="B1734" s="261" t="str">
        <f>ТабТП[[#This Row],[Код ВЛ]]&amp;TRIM(ТабТП[[#This Row],[Наименование ТП]])</f>
        <v>393-018-071ТП 254-10 Балт. инвест-строит. комп. аб</v>
      </c>
      <c r="C1734" s="197" t="s">
        <v>1489</v>
      </c>
      <c r="D1734" s="198" t="s">
        <v>4400</v>
      </c>
      <c r="E1734" s="206" t="str">
        <f>INDEX(ТабЛЭП[],MATCH(ТабТП[Код ПС]&amp;TRIM(G1734),ТабЛЭП[Ключ],0),7)</f>
        <v>Y00024</v>
      </c>
      <c r="F1734" s="8" t="str">
        <f>INDEX(ТабЛЭП[],MATCH(ТабТП[Код ПС]&amp;TRIM(G1734),ТабЛЭП[Ключ],0),1)</f>
        <v>393-018-071</v>
      </c>
      <c r="G1734" s="303" t="s">
        <v>2205</v>
      </c>
      <c r="H1734" s="57" t="str">
        <f>INDEX(ТабПС[],MATCH(I1734,Подстанции,0),1)</f>
        <v>393-018</v>
      </c>
      <c r="I1734" s="447" t="s">
        <v>2538</v>
      </c>
      <c r="AH1734" s="62"/>
      <c r="AJ1734" s="330" t="s">
        <v>137</v>
      </c>
      <c r="AM1734" s="78"/>
      <c r="AN1734" s="79"/>
      <c r="AO1734" s="79"/>
      <c r="AP1734" s="79"/>
      <c r="AQ1734" s="76"/>
      <c r="AR1734" s="76"/>
      <c r="AS1734" s="76"/>
      <c r="AT1734" s="76"/>
      <c r="AU1734" s="76"/>
      <c r="AV1734" s="76"/>
      <c r="AW1734" s="76"/>
      <c r="AX1734" s="76"/>
      <c r="AY1734" s="76"/>
      <c r="AZ1734" s="76"/>
    </row>
    <row r="1735" spans="1:52" s="61" customFormat="1" ht="15.75" hidden="1" customHeight="1" x14ac:dyDescent="0.25">
      <c r="A1735" s="197" t="str">
        <f>CONCATENATE(F1735,"-",C1735)</f>
        <v>393-018-071-01357</v>
      </c>
      <c r="B1735" s="261" t="str">
        <f>ТабТП[[#This Row],[Код ВЛ]]&amp;TRIM(ТабТП[[#This Row],[Наименование ТП]])</f>
        <v>393-018-071ТП 254-11 аб. Лазарев В.В.</v>
      </c>
      <c r="C1735" s="197" t="s">
        <v>1490</v>
      </c>
      <c r="D1735" s="198" t="s">
        <v>4401</v>
      </c>
      <c r="E1735" s="206" t="str">
        <f>INDEX(ТабЛЭП[],MATCH(ТабТП[Код ПС]&amp;TRIM(G1735),ТабЛЭП[Ключ],0),7)</f>
        <v>Y00024</v>
      </c>
      <c r="F1735" s="278" t="str">
        <f>INDEX(ТабЛЭП[],MATCH(ТабТП[Код ПС]&amp;TRIM(G1735),ТабЛЭП[Ключ],0),1)</f>
        <v>393-018-071</v>
      </c>
      <c r="G1735" s="303" t="s">
        <v>2205</v>
      </c>
      <c r="H1735" s="57" t="str">
        <f>INDEX(ТабПС[],MATCH(I1735,Подстанции,0),1)</f>
        <v>393-018</v>
      </c>
      <c r="I1735" s="447" t="s">
        <v>2538</v>
      </c>
      <c r="J1735" s="328"/>
      <c r="K1735" s="328"/>
      <c r="L1735" s="328"/>
      <c r="M1735" s="328"/>
      <c r="N1735" s="328"/>
      <c r="O1735" s="328"/>
      <c r="P1735" s="328"/>
      <c r="Q1735" s="328"/>
      <c r="R1735" s="328"/>
      <c r="S1735" s="328"/>
      <c r="T1735" s="328"/>
      <c r="U1735" s="328"/>
      <c r="V1735" s="328"/>
      <c r="W1735" s="328"/>
      <c r="X1735" s="328"/>
      <c r="Y1735" s="328"/>
      <c r="Z1735" s="328"/>
      <c r="AA1735" s="328"/>
      <c r="AB1735" s="328"/>
      <c r="AC1735" s="328"/>
      <c r="AD1735" s="328"/>
      <c r="AE1735" s="328"/>
      <c r="AF1735" s="328"/>
      <c r="AG1735" s="328"/>
      <c r="AH1735" s="322"/>
      <c r="AI1735" s="328"/>
      <c r="AJ1735" s="330" t="s">
        <v>137</v>
      </c>
      <c r="AK1735" s="328"/>
      <c r="AL1735" s="328"/>
      <c r="AM1735" s="210"/>
      <c r="AN1735" s="263"/>
      <c r="AO1735" s="263"/>
      <c r="AP1735" s="263"/>
      <c r="AQ1735" s="323"/>
      <c r="AR1735" s="323"/>
      <c r="AS1735" s="323"/>
      <c r="AT1735" s="323"/>
      <c r="AU1735" s="323"/>
      <c r="AV1735" s="323"/>
      <c r="AW1735" s="323"/>
      <c r="AX1735" s="323"/>
      <c r="AY1735" s="323"/>
      <c r="AZ1735" s="323"/>
    </row>
    <row r="1736" spans="1:52" s="61" customFormat="1" ht="15.75" hidden="1" customHeight="1" x14ac:dyDescent="0.25">
      <c r="A1736" s="197" t="str">
        <f>CONCATENATE(F1736,"-",C1736)</f>
        <v>393-018-071-01358</v>
      </c>
      <c r="B1736" s="261" t="str">
        <f>ТабТП[[#This Row],[Код ВЛ]]&amp;TRIM(ТабТП[[#This Row],[Наименование ТП]])</f>
        <v>393-018-071ТП В-6 Т-1 1С</v>
      </c>
      <c r="C1736" s="197" t="s">
        <v>1491</v>
      </c>
      <c r="D1736" s="198" t="s">
        <v>4402</v>
      </c>
      <c r="E1736" s="206" t="str">
        <f>INDEX(ТабЛЭП[],MATCH(ТабТП[Код ПС]&amp;TRIM(G1736),ТабЛЭП[Ключ],0),7)</f>
        <v>Y00024</v>
      </c>
      <c r="F1736" s="8" t="str">
        <f>INDEX(ТабЛЭП[],MATCH(ТабТП[Код ПС]&amp;TRIM(G1736),ТабЛЭП[Ключ],0),1)</f>
        <v>393-018-071</v>
      </c>
      <c r="G1736" s="303" t="s">
        <v>2205</v>
      </c>
      <c r="H1736" s="57" t="str">
        <f>INDEX(ТабПС[],MATCH(I1736,Подстанции,0),1)</f>
        <v>393-018</v>
      </c>
      <c r="I1736" s="447" t="s">
        <v>2538</v>
      </c>
      <c r="AH1736" s="62"/>
      <c r="AJ1736" s="330" t="s">
        <v>137</v>
      </c>
      <c r="AM1736" s="78"/>
      <c r="AN1736" s="79"/>
      <c r="AO1736" s="79"/>
      <c r="AP1736" s="79"/>
      <c r="AQ1736" s="76"/>
      <c r="AR1736" s="76"/>
      <c r="AS1736" s="76"/>
      <c r="AT1736" s="76"/>
      <c r="AU1736" s="76"/>
      <c r="AV1736" s="76"/>
      <c r="AW1736" s="76"/>
      <c r="AX1736" s="76"/>
      <c r="AY1736" s="76"/>
      <c r="AZ1736" s="76"/>
    </row>
    <row r="1737" spans="1:52" s="61" customFormat="1" ht="15.75" hidden="1" customHeight="1" x14ac:dyDescent="0.25">
      <c r="A1737" s="197" t="str">
        <f>CONCATENATE(F1737,"-",C1737)</f>
        <v>393-018-072-01359</v>
      </c>
      <c r="B1737" s="261" t="str">
        <f>ТабТП[[#This Row],[Код ВЛ]]&amp;TRIM(ТабТП[[#This Row],[Наименование ТП]])</f>
        <v>393-018-072ТП 138-7 Т-2 Гурьевск пер.Западный</v>
      </c>
      <c r="C1737" s="197" t="s">
        <v>1492</v>
      </c>
      <c r="D1737" s="198" t="s">
        <v>4403</v>
      </c>
      <c r="E1737" s="206" t="str">
        <f>INDEX(ТабЛЭП[],MATCH(ТабТП[Код ПС]&amp;TRIM(G1737),ТабЛЭП[Ключ],0),7)</f>
        <v>Y00025</v>
      </c>
      <c r="F1737" s="278" t="str">
        <f>INDEX(ТабЛЭП[],MATCH(ТабТП[Код ПС]&amp;TRIM(G1737),ТабЛЭП[Ключ],0),1)</f>
        <v>393-018-072</v>
      </c>
      <c r="G1737" s="303" t="s">
        <v>196</v>
      </c>
      <c r="H1737" s="57" t="str">
        <f>INDEX(ТабПС[],MATCH(I1737,Подстанции,0),1)</f>
        <v>393-018</v>
      </c>
      <c r="I1737" s="447" t="s">
        <v>2538</v>
      </c>
      <c r="J1737" s="328"/>
      <c r="K1737" s="328"/>
      <c r="L1737" s="328"/>
      <c r="M1737" s="328"/>
      <c r="N1737" s="328"/>
      <c r="O1737" s="328"/>
      <c r="P1737" s="328"/>
      <c r="Q1737" s="328"/>
      <c r="R1737" s="328"/>
      <c r="S1737" s="328"/>
      <c r="T1737" s="328"/>
      <c r="U1737" s="328"/>
      <c r="V1737" s="328"/>
      <c r="W1737" s="328"/>
      <c r="X1737" s="328"/>
      <c r="Y1737" s="328"/>
      <c r="Z1737" s="328"/>
      <c r="AA1737" s="328"/>
      <c r="AB1737" s="328"/>
      <c r="AC1737" s="328"/>
      <c r="AD1737" s="328"/>
      <c r="AE1737" s="328"/>
      <c r="AF1737" s="328"/>
      <c r="AG1737" s="328"/>
      <c r="AH1737" s="322"/>
      <c r="AI1737" s="328"/>
      <c r="AJ1737" s="330" t="s">
        <v>137</v>
      </c>
      <c r="AK1737" s="328"/>
      <c r="AL1737" s="328"/>
      <c r="AM1737" s="210"/>
      <c r="AN1737" s="263"/>
      <c r="AO1737" s="263"/>
      <c r="AP1737" s="263"/>
      <c r="AQ1737" s="323"/>
      <c r="AR1737" s="323"/>
      <c r="AS1737" s="323"/>
      <c r="AT1737" s="323"/>
      <c r="AU1737" s="323"/>
      <c r="AV1737" s="323"/>
      <c r="AW1737" s="323"/>
      <c r="AX1737" s="323"/>
      <c r="AY1737" s="323"/>
      <c r="AZ1737" s="323"/>
    </row>
    <row r="1738" spans="1:52" s="61" customFormat="1" ht="15.75" hidden="1" customHeight="1" x14ac:dyDescent="0.25">
      <c r="A1738" s="197" t="str">
        <f>CONCATENATE(F1738,"-",C1738)</f>
        <v>393-018-072-01360</v>
      </c>
      <c r="B1738" s="261" t="str">
        <f>ТабТП[[#This Row],[Код ВЛ]]&amp;TRIM(ТабТП[[#This Row],[Наименование ТП]])</f>
        <v>393-018-072ТП 260-01 Птицефабрика Гурьевская БЫТ</v>
      </c>
      <c r="C1738" s="197" t="s">
        <v>1493</v>
      </c>
      <c r="D1738" s="198" t="s">
        <v>4404</v>
      </c>
      <c r="E1738" s="206" t="str">
        <f>INDEX(ТабЛЭП[],MATCH(ТабТП[Код ПС]&amp;TRIM(G1738),ТабЛЭП[Ключ],0),7)</f>
        <v>Y00025</v>
      </c>
      <c r="F1738" s="278" t="str">
        <f>INDEX(ТабЛЭП[],MATCH(ТабТП[Код ПС]&amp;TRIM(G1738),ТабЛЭП[Ключ],0),1)</f>
        <v>393-018-072</v>
      </c>
      <c r="G1738" s="303" t="s">
        <v>196</v>
      </c>
      <c r="H1738" s="57" t="str">
        <f>INDEX(ТабПС[],MATCH(I1738,Подстанции,0),1)</f>
        <v>393-018</v>
      </c>
      <c r="I1738" s="447" t="s">
        <v>2538</v>
      </c>
      <c r="J1738" s="328"/>
      <c r="K1738" s="328"/>
      <c r="L1738" s="328"/>
      <c r="M1738" s="328"/>
      <c r="N1738" s="328"/>
      <c r="O1738" s="328"/>
      <c r="P1738" s="328"/>
      <c r="Q1738" s="328"/>
      <c r="R1738" s="328"/>
      <c r="S1738" s="328"/>
      <c r="T1738" s="328"/>
      <c r="U1738" s="328"/>
      <c r="V1738" s="328"/>
      <c r="W1738" s="328"/>
      <c r="X1738" s="328"/>
      <c r="Y1738" s="328"/>
      <c r="Z1738" s="328"/>
      <c r="AA1738" s="328"/>
      <c r="AB1738" s="328"/>
      <c r="AC1738" s="328"/>
      <c r="AD1738" s="328"/>
      <c r="AE1738" s="328"/>
      <c r="AF1738" s="328"/>
      <c r="AG1738" s="328"/>
      <c r="AH1738" s="322"/>
      <c r="AI1738" s="328"/>
      <c r="AJ1738" s="330" t="s">
        <v>137</v>
      </c>
      <c r="AK1738" s="328"/>
      <c r="AL1738" s="328"/>
      <c r="AM1738" s="210"/>
      <c r="AN1738" s="263"/>
      <c r="AO1738" s="263"/>
      <c r="AP1738" s="263"/>
      <c r="AQ1738" s="323"/>
      <c r="AR1738" s="323"/>
      <c r="AS1738" s="323"/>
      <c r="AT1738" s="323"/>
      <c r="AU1738" s="323"/>
      <c r="AV1738" s="323"/>
      <c r="AW1738" s="323"/>
      <c r="AX1738" s="323"/>
      <c r="AY1738" s="323"/>
      <c r="AZ1738" s="323"/>
    </row>
    <row r="1739" spans="1:52" s="61" customFormat="1" ht="15.75" hidden="1" customHeight="1" x14ac:dyDescent="0.25">
      <c r="A1739" s="197" t="str">
        <f>CONCATENATE(F1739,"-",C1739)</f>
        <v>393-018-072-01361</v>
      </c>
      <c r="B1739" s="261" t="str">
        <f>ТабТП[[#This Row],[Код ВЛ]]&amp;TRIM(ТабТП[[#This Row],[Наименование ТП]])</f>
        <v>393-018-072ТП 260-02 Гурьевск Советская</v>
      </c>
      <c r="C1739" s="197" t="s">
        <v>1494</v>
      </c>
      <c r="D1739" s="198" t="s">
        <v>4405</v>
      </c>
      <c r="E1739" s="206" t="str">
        <f>INDEX(ТабЛЭП[],MATCH(ТабТП[Код ПС]&amp;TRIM(G1739),ТабЛЭП[Ключ],0),7)</f>
        <v>Y00025</v>
      </c>
      <c r="F1739" s="278" t="str">
        <f>INDEX(ТабЛЭП[],MATCH(ТабТП[Код ПС]&amp;TRIM(G1739),ТабЛЭП[Ключ],0),1)</f>
        <v>393-018-072</v>
      </c>
      <c r="G1739" s="303" t="s">
        <v>196</v>
      </c>
      <c r="H1739" s="57" t="str">
        <f>INDEX(ТабПС[],MATCH(I1739,Подстанции,0),1)</f>
        <v>393-018</v>
      </c>
      <c r="I1739" s="447" t="s">
        <v>2538</v>
      </c>
      <c r="J1739" s="328"/>
      <c r="K1739" s="328"/>
      <c r="L1739" s="328"/>
      <c r="M1739" s="328"/>
      <c r="N1739" s="328"/>
      <c r="O1739" s="328"/>
      <c r="P1739" s="328"/>
      <c r="Q1739" s="328"/>
      <c r="R1739" s="328"/>
      <c r="S1739" s="328"/>
      <c r="T1739" s="328"/>
      <c r="U1739" s="328"/>
      <c r="V1739" s="328"/>
      <c r="W1739" s="328"/>
      <c r="X1739" s="328"/>
      <c r="Y1739" s="328"/>
      <c r="Z1739" s="328"/>
      <c r="AA1739" s="328"/>
      <c r="AB1739" s="328"/>
      <c r="AC1739" s="328"/>
      <c r="AD1739" s="328"/>
      <c r="AE1739" s="328"/>
      <c r="AF1739" s="328"/>
      <c r="AG1739" s="328"/>
      <c r="AH1739" s="322"/>
      <c r="AI1739" s="328"/>
      <c r="AJ1739" s="330" t="s">
        <v>137</v>
      </c>
      <c r="AK1739" s="328"/>
      <c r="AL1739" s="328"/>
      <c r="AM1739" s="210"/>
      <c r="AN1739" s="263"/>
      <c r="AO1739" s="263"/>
      <c r="AP1739" s="263"/>
      <c r="AQ1739" s="323"/>
      <c r="AR1739" s="323"/>
      <c r="AS1739" s="323"/>
      <c r="AT1739" s="323"/>
      <c r="AU1739" s="323"/>
      <c r="AV1739" s="323"/>
      <c r="AW1739" s="323"/>
      <c r="AX1739" s="323"/>
      <c r="AY1739" s="323"/>
      <c r="AZ1739" s="323"/>
    </row>
    <row r="1740" spans="1:52" s="61" customFormat="1" ht="15.75" hidden="1" customHeight="1" x14ac:dyDescent="0.25">
      <c r="A1740" s="197" t="str">
        <f>CONCATENATE(F1740,"-",C1740)</f>
        <v>393-018-072-01362</v>
      </c>
      <c r="B1740" s="261" t="str">
        <f>ТабТП[[#This Row],[Код ВЛ]]&amp;TRIM(ТабТП[[#This Row],[Наименование ТП]])</f>
        <v>393-018-072ТП 260-03 Гурьевск Советская</v>
      </c>
      <c r="C1740" s="197" t="s">
        <v>1495</v>
      </c>
      <c r="D1740" s="198" t="s">
        <v>4406</v>
      </c>
      <c r="E1740" s="206" t="str">
        <f>INDEX(ТабЛЭП[],MATCH(ТабТП[Код ПС]&amp;TRIM(G1740),ТабЛЭП[Ключ],0),7)</f>
        <v>Y00025</v>
      </c>
      <c r="F1740" s="278" t="str">
        <f>INDEX(ТабЛЭП[],MATCH(ТабТП[Код ПС]&amp;TRIM(G1740),ТабЛЭП[Ключ],0),1)</f>
        <v>393-018-072</v>
      </c>
      <c r="G1740" s="303" t="s">
        <v>196</v>
      </c>
      <c r="H1740" s="57" t="str">
        <f>INDEX(ТабПС[],MATCH(I1740,Подстанции,0),1)</f>
        <v>393-018</v>
      </c>
      <c r="I1740" s="447" t="s">
        <v>2538</v>
      </c>
      <c r="J1740" s="328"/>
      <c r="K1740" s="328"/>
      <c r="L1740" s="328"/>
      <c r="M1740" s="328"/>
      <c r="N1740" s="328"/>
      <c r="O1740" s="328"/>
      <c r="P1740" s="328"/>
      <c r="Q1740" s="328"/>
      <c r="R1740" s="328"/>
      <c r="S1740" s="328"/>
      <c r="T1740" s="328"/>
      <c r="U1740" s="328"/>
      <c r="V1740" s="328"/>
      <c r="W1740" s="328"/>
      <c r="X1740" s="328"/>
      <c r="Y1740" s="328"/>
      <c r="Z1740" s="328"/>
      <c r="AA1740" s="328"/>
      <c r="AB1740" s="328"/>
      <c r="AC1740" s="328"/>
      <c r="AD1740" s="328"/>
      <c r="AE1740" s="328"/>
      <c r="AF1740" s="328"/>
      <c r="AG1740" s="328"/>
      <c r="AH1740" s="322"/>
      <c r="AI1740" s="328"/>
      <c r="AJ1740" s="330" t="s">
        <v>137</v>
      </c>
      <c r="AK1740" s="328"/>
      <c r="AL1740" s="328"/>
      <c r="AM1740" s="210"/>
      <c r="AN1740" s="263"/>
      <c r="AO1740" s="263"/>
      <c r="AP1740" s="263"/>
      <c r="AQ1740" s="323"/>
      <c r="AR1740" s="323"/>
      <c r="AS1740" s="323"/>
      <c r="AT1740" s="323"/>
      <c r="AU1740" s="323"/>
      <c r="AV1740" s="323"/>
      <c r="AW1740" s="323"/>
      <c r="AX1740" s="323"/>
      <c r="AY1740" s="323"/>
      <c r="AZ1740" s="323"/>
    </row>
    <row r="1741" spans="1:52" s="61" customFormat="1" ht="15.75" hidden="1" customHeight="1" x14ac:dyDescent="0.25">
      <c r="A1741" s="197" t="str">
        <f>CONCATENATE(F1741,"-",C1741)</f>
        <v>393-018-072-01363</v>
      </c>
      <c r="B1741" s="261" t="str">
        <f>ТабТП[[#This Row],[Код ВЛ]]&amp;TRIM(ТабТП[[#This Row],[Наименование ТП]])</f>
        <v>393-018-072ТП 260-04 Гурьевск Луговая</v>
      </c>
      <c r="C1741" s="197" t="s">
        <v>1496</v>
      </c>
      <c r="D1741" s="198" t="s">
        <v>4407</v>
      </c>
      <c r="E1741" s="206" t="str">
        <f>INDEX(ТабЛЭП[],MATCH(ТабТП[Код ПС]&amp;TRIM(G1741),ТабЛЭП[Ключ],0),7)</f>
        <v>Y00025</v>
      </c>
      <c r="F1741" s="278" t="str">
        <f>INDEX(ТабЛЭП[],MATCH(ТабТП[Код ПС]&amp;TRIM(G1741),ТабЛЭП[Ключ],0),1)</f>
        <v>393-018-072</v>
      </c>
      <c r="G1741" s="303" t="s">
        <v>196</v>
      </c>
      <c r="H1741" s="57" t="str">
        <f>INDEX(ТабПС[],MATCH(I1741,Подстанции,0),1)</f>
        <v>393-018</v>
      </c>
      <c r="I1741" s="447" t="s">
        <v>2538</v>
      </c>
      <c r="J1741" s="328"/>
      <c r="K1741" s="328"/>
      <c r="L1741" s="328"/>
      <c r="M1741" s="328"/>
      <c r="N1741" s="328"/>
      <c r="O1741" s="328"/>
      <c r="P1741" s="328"/>
      <c r="Q1741" s="328"/>
      <c r="R1741" s="328"/>
      <c r="S1741" s="328"/>
      <c r="T1741" s="328"/>
      <c r="U1741" s="328"/>
      <c r="V1741" s="328"/>
      <c r="W1741" s="328"/>
      <c r="X1741" s="328"/>
      <c r="Y1741" s="328"/>
      <c r="Z1741" s="328"/>
      <c r="AA1741" s="328"/>
      <c r="AB1741" s="328"/>
      <c r="AC1741" s="328"/>
      <c r="AD1741" s="328"/>
      <c r="AE1741" s="328"/>
      <c r="AF1741" s="328"/>
      <c r="AG1741" s="328"/>
      <c r="AH1741" s="322"/>
      <c r="AI1741" s="328"/>
      <c r="AJ1741" s="330" t="s">
        <v>137</v>
      </c>
      <c r="AK1741" s="328"/>
      <c r="AL1741" s="328"/>
      <c r="AM1741" s="210"/>
      <c r="AN1741" s="263"/>
      <c r="AO1741" s="263"/>
      <c r="AP1741" s="263"/>
      <c r="AQ1741" s="323"/>
      <c r="AR1741" s="323"/>
      <c r="AS1741" s="323"/>
      <c r="AT1741" s="323"/>
      <c r="AU1741" s="323"/>
      <c r="AV1741" s="323"/>
      <c r="AW1741" s="323"/>
      <c r="AX1741" s="323"/>
      <c r="AY1741" s="323"/>
      <c r="AZ1741" s="323"/>
    </row>
    <row r="1742" spans="1:52" s="61" customFormat="1" ht="15.75" hidden="1" customHeight="1" x14ac:dyDescent="0.25">
      <c r="A1742" s="197" t="str">
        <f>CONCATENATE(F1742,"-",C1742)</f>
        <v>393-018-072-01364</v>
      </c>
      <c r="B1742" s="261" t="str">
        <f>ТабТП[[#This Row],[Код ВЛ]]&amp;TRIM(ТабТП[[#This Row],[Наименование ТП]])</f>
        <v>393-018-072ТП 260-05 Т-1 Гурьевск ул.Луговая</v>
      </c>
      <c r="C1742" s="197" t="s">
        <v>1497</v>
      </c>
      <c r="D1742" s="198" t="s">
        <v>4408</v>
      </c>
      <c r="E1742" s="206" t="str">
        <f>INDEX(ТабЛЭП[],MATCH(ТабТП[Код ПС]&amp;TRIM(G1742),ТабЛЭП[Ключ],0),7)</f>
        <v>Y00025</v>
      </c>
      <c r="F1742" s="278" t="str">
        <f>INDEX(ТабЛЭП[],MATCH(ТабТП[Код ПС]&amp;TRIM(G1742),ТабЛЭП[Ключ],0),1)</f>
        <v>393-018-072</v>
      </c>
      <c r="G1742" s="303" t="s">
        <v>196</v>
      </c>
      <c r="H1742" s="57" t="str">
        <f>INDEX(ТабПС[],MATCH(I1742,Подстанции,0),1)</f>
        <v>393-018</v>
      </c>
      <c r="I1742" s="447" t="s">
        <v>2538</v>
      </c>
      <c r="J1742" s="328"/>
      <c r="K1742" s="328"/>
      <c r="L1742" s="328"/>
      <c r="M1742" s="328"/>
      <c r="N1742" s="328"/>
      <c r="O1742" s="328"/>
      <c r="P1742" s="328"/>
      <c r="Q1742" s="328"/>
      <c r="R1742" s="328"/>
      <c r="S1742" s="328"/>
      <c r="T1742" s="328"/>
      <c r="U1742" s="328"/>
      <c r="V1742" s="328"/>
      <c r="W1742" s="328"/>
      <c r="X1742" s="328"/>
      <c r="Y1742" s="328"/>
      <c r="Z1742" s="328"/>
      <c r="AA1742" s="328"/>
      <c r="AB1742" s="328"/>
      <c r="AC1742" s="328"/>
      <c r="AD1742" s="328"/>
      <c r="AE1742" s="328"/>
      <c r="AF1742" s="328"/>
      <c r="AG1742" s="328"/>
      <c r="AH1742" s="322"/>
      <c r="AI1742" s="328"/>
      <c r="AJ1742" s="330" t="s">
        <v>137</v>
      </c>
      <c r="AK1742" s="328"/>
      <c r="AL1742" s="328"/>
      <c r="AM1742" s="210"/>
      <c r="AN1742" s="263"/>
      <c r="AO1742" s="263"/>
      <c r="AP1742" s="263"/>
      <c r="AQ1742" s="323"/>
      <c r="AR1742" s="323"/>
      <c r="AS1742" s="323"/>
      <c r="AT1742" s="323"/>
      <c r="AU1742" s="323"/>
      <c r="AV1742" s="323"/>
      <c r="AW1742" s="323"/>
      <c r="AX1742" s="323"/>
      <c r="AY1742" s="323"/>
      <c r="AZ1742" s="323"/>
    </row>
    <row r="1743" spans="1:52" s="61" customFormat="1" ht="15.75" hidden="1" customHeight="1" x14ac:dyDescent="0.25">
      <c r="A1743" s="197" t="str">
        <f>CONCATENATE(F1743,"-",C1743)</f>
        <v>393-018-072-01365</v>
      </c>
      <c r="B1743" s="261" t="str">
        <f>ТабТП[[#This Row],[Код ВЛ]]&amp;TRIM(ТабТП[[#This Row],[Наименование ТП]])</f>
        <v>393-018-072ТП 260-06 ж.кв.Ясный ООО Энергосеть быт</v>
      </c>
      <c r="C1743" s="197" t="s">
        <v>2678</v>
      </c>
      <c r="D1743" s="198" t="s">
        <v>4409</v>
      </c>
      <c r="E1743" s="206" t="str">
        <f>INDEX(ТабЛЭП[],MATCH(ТабТП[Код ПС]&amp;TRIM(G1743),ТабЛЭП[Ключ],0),7)</f>
        <v>Y00025</v>
      </c>
      <c r="F1743" s="278" t="str">
        <f>INDEX(ТабЛЭП[],MATCH(ТабТП[Код ПС]&amp;TRIM(G1743),ТабЛЭП[Ключ],0),1)</f>
        <v>393-018-072</v>
      </c>
      <c r="G1743" s="303" t="s">
        <v>196</v>
      </c>
      <c r="H1743" s="57" t="str">
        <f>INDEX(ТабПС[],MATCH(I1743,Подстанции,0),1)</f>
        <v>393-018</v>
      </c>
      <c r="I1743" s="447" t="s">
        <v>2538</v>
      </c>
      <c r="J1743" s="328"/>
      <c r="K1743" s="328"/>
      <c r="L1743" s="328"/>
      <c r="M1743" s="328"/>
      <c r="N1743" s="328"/>
      <c r="O1743" s="328"/>
      <c r="P1743" s="328"/>
      <c r="Q1743" s="328"/>
      <c r="R1743" s="328"/>
      <c r="S1743" s="328"/>
      <c r="T1743" s="328"/>
      <c r="U1743" s="328"/>
      <c r="V1743" s="328"/>
      <c r="W1743" s="328"/>
      <c r="X1743" s="328"/>
      <c r="Y1743" s="328"/>
      <c r="Z1743" s="328"/>
      <c r="AA1743" s="328"/>
      <c r="AB1743" s="328"/>
      <c r="AC1743" s="328"/>
      <c r="AD1743" s="328"/>
      <c r="AE1743" s="328"/>
      <c r="AF1743" s="328"/>
      <c r="AG1743" s="328"/>
      <c r="AH1743" s="322"/>
      <c r="AI1743" s="328"/>
      <c r="AJ1743" s="330" t="s">
        <v>137</v>
      </c>
      <c r="AK1743" s="328"/>
      <c r="AL1743" s="328"/>
      <c r="AM1743" s="210"/>
      <c r="AN1743" s="263"/>
      <c r="AO1743" s="263"/>
      <c r="AP1743" s="263"/>
      <c r="AQ1743" s="323"/>
      <c r="AR1743" s="323"/>
      <c r="AS1743" s="323"/>
      <c r="AT1743" s="323"/>
      <c r="AU1743" s="323"/>
      <c r="AV1743" s="323"/>
      <c r="AW1743" s="323"/>
      <c r="AX1743" s="323"/>
      <c r="AY1743" s="323"/>
      <c r="AZ1743" s="323"/>
    </row>
    <row r="1744" spans="1:52" s="61" customFormat="1" ht="15.75" hidden="1" customHeight="1" x14ac:dyDescent="0.25">
      <c r="A1744" s="197" t="str">
        <f>CONCATENATE(F1744,"-",C1744)</f>
        <v>393-018-072-01366</v>
      </c>
      <c r="B1744" s="261" t="str">
        <f>ТабТП[[#This Row],[Код ВЛ]]&amp;TRIM(ТабТП[[#This Row],[Наименование ТП]])</f>
        <v>393-018-072ТП 260-07 Т-1 Котельная</v>
      </c>
      <c r="C1744" s="197" t="s">
        <v>1498</v>
      </c>
      <c r="D1744" s="198" t="s">
        <v>4410</v>
      </c>
      <c r="E1744" s="206" t="str">
        <f>INDEX(ТабЛЭП[],MATCH(ТабТП[Код ПС]&amp;TRIM(G1744),ТабЛЭП[Ключ],0),7)</f>
        <v>Y00025</v>
      </c>
      <c r="F1744" s="8" t="str">
        <f>INDEX(ТабЛЭП[],MATCH(ТабТП[Код ПС]&amp;TRIM(G1744),ТабЛЭП[Ключ],0),1)</f>
        <v>393-018-072</v>
      </c>
      <c r="G1744" s="303" t="s">
        <v>196</v>
      </c>
      <c r="H1744" s="57" t="str">
        <f>INDEX(ТабПС[],MATCH(I1744,Подстанции,0),1)</f>
        <v>393-018</v>
      </c>
      <c r="I1744" s="447" t="s">
        <v>2538</v>
      </c>
      <c r="AH1744" s="62"/>
      <c r="AJ1744" s="330" t="s">
        <v>137</v>
      </c>
      <c r="AM1744" s="78"/>
      <c r="AN1744" s="79"/>
      <c r="AO1744" s="79"/>
      <c r="AP1744" s="79"/>
      <c r="AQ1744" s="76"/>
      <c r="AR1744" s="76"/>
      <c r="AS1744" s="76"/>
      <c r="AT1744" s="76"/>
      <c r="AU1744" s="76"/>
      <c r="AV1744" s="76"/>
      <c r="AW1744" s="76"/>
      <c r="AX1744" s="76"/>
      <c r="AY1744" s="76"/>
      <c r="AZ1744" s="76"/>
    </row>
    <row r="1745" spans="1:52" s="61" customFormat="1" ht="15.75" hidden="1" customHeight="1" x14ac:dyDescent="0.25">
      <c r="A1745" s="197" t="str">
        <f>CONCATENATE(F1745,"-",C1745)</f>
        <v>393-018-072-01367</v>
      </c>
      <c r="B1745" s="261" t="str">
        <f>ТабТП[[#This Row],[Код ВЛ]]&amp;TRIM(ТабТП[[#This Row],[Наименование ТП]])</f>
        <v>393-018-072ТП 260-08 с/товарищ. Урожай</v>
      </c>
      <c r="C1745" s="197" t="s">
        <v>1499</v>
      </c>
      <c r="D1745" s="198" t="s">
        <v>4411</v>
      </c>
      <c r="E1745" s="206" t="str">
        <f>INDEX(ТабЛЭП[],MATCH(ТабТП[Код ПС]&amp;TRIM(G1745),ТабЛЭП[Ключ],0),7)</f>
        <v>Y00025</v>
      </c>
      <c r="F1745" s="8" t="str">
        <f>INDEX(ТабЛЭП[],MATCH(ТабТП[Код ПС]&amp;TRIM(G1745),ТабЛЭП[Ключ],0),1)</f>
        <v>393-018-072</v>
      </c>
      <c r="G1745" s="303" t="s">
        <v>196</v>
      </c>
      <c r="H1745" s="57" t="str">
        <f>INDEX(ТабПС[],MATCH(I1745,Подстанции,0),1)</f>
        <v>393-018</v>
      </c>
      <c r="I1745" s="447" t="s">
        <v>2538</v>
      </c>
      <c r="AH1745" s="62"/>
      <c r="AJ1745" s="330" t="s">
        <v>137</v>
      </c>
      <c r="AM1745" s="78"/>
      <c r="AN1745" s="79"/>
      <c r="AO1745" s="79"/>
      <c r="AP1745" s="79"/>
      <c r="AQ1745" s="76"/>
      <c r="AR1745" s="76"/>
      <c r="AS1745" s="76"/>
      <c r="AT1745" s="76"/>
      <c r="AU1745" s="76"/>
      <c r="AV1745" s="76"/>
      <c r="AW1745" s="76"/>
      <c r="AX1745" s="76"/>
      <c r="AY1745" s="76"/>
      <c r="AZ1745" s="76"/>
    </row>
    <row r="1746" spans="1:52" s="61" customFormat="1" ht="15.75" hidden="1" customHeight="1" x14ac:dyDescent="0.25">
      <c r="A1746" s="281" t="str">
        <f>CONCATENATE(F1746,"-",C1746)</f>
        <v>393-018-073-01368</v>
      </c>
      <c r="B1746" s="261" t="str">
        <f>ТабТП[[#This Row],[Код ВЛ]]&amp;TRIM(ТабТП[[#This Row],[Наименование ТП]])</f>
        <v>393-018-073ТП 34-01 Гурьевск ООО Весава</v>
      </c>
      <c r="C1746" s="281" t="s">
        <v>1500</v>
      </c>
      <c r="D1746" s="196" t="s">
        <v>4412</v>
      </c>
      <c r="E1746" s="281" t="str">
        <f>INDEX(ТабЛЭП[],MATCH(ТабТП[Код ПС]&amp;TRIM(G1746),ТабЛЭП[Ключ],0),7)</f>
        <v>Y00026</v>
      </c>
      <c r="F1746" s="8" t="str">
        <f>INDEX(ТабЛЭП[],MATCH(ТабТП[Код ПС]&amp;TRIM(G1746),ТабЛЭП[Ключ],0),1)</f>
        <v>393-018-073</v>
      </c>
      <c r="G1746" s="303" t="s">
        <v>192</v>
      </c>
      <c r="H1746" s="57" t="str">
        <f>INDEX(ТабПС[],MATCH(I1746,Подстанции,0),1)</f>
        <v>393-018</v>
      </c>
      <c r="I1746" s="447" t="s">
        <v>2538</v>
      </c>
      <c r="AH1746" s="62"/>
      <c r="AJ1746" s="330" t="s">
        <v>137</v>
      </c>
      <c r="AM1746" s="78"/>
      <c r="AN1746" s="79"/>
      <c r="AO1746" s="79"/>
      <c r="AP1746" s="79"/>
      <c r="AQ1746" s="76"/>
      <c r="AR1746" s="76"/>
      <c r="AS1746" s="76"/>
      <c r="AT1746" s="76"/>
      <c r="AU1746" s="76"/>
      <c r="AV1746" s="76"/>
      <c r="AW1746" s="76"/>
      <c r="AX1746" s="76"/>
      <c r="AY1746" s="76"/>
      <c r="AZ1746" s="76"/>
    </row>
    <row r="1747" spans="1:52" s="61" customFormat="1" ht="15.75" hidden="1" customHeight="1" x14ac:dyDescent="0.25">
      <c r="A1747" s="281" t="str">
        <f>CONCATENATE(F1747,"-",C1747)</f>
        <v>393-018-073-01369</v>
      </c>
      <c r="B1747" s="261" t="str">
        <f>ТабТП[[#This Row],[Код ВЛ]]&amp;TRIM(ТабТП[[#This Row],[Наименование ТП]])</f>
        <v>393-018-073ТП 34-02 Гурьевск Строительная г/о Нива</v>
      </c>
      <c r="C1747" s="281" t="s">
        <v>1501</v>
      </c>
      <c r="D1747" s="196" t="s">
        <v>4413</v>
      </c>
      <c r="E1747" s="281" t="str">
        <f>INDEX(ТабЛЭП[],MATCH(ТабТП[Код ПС]&amp;TRIM(G1747),ТабЛЭП[Ключ],0),7)</f>
        <v>Y00026</v>
      </c>
      <c r="F1747" s="278" t="str">
        <f>INDEX(ТабЛЭП[],MATCH(ТабТП[Код ПС]&amp;TRIM(G1747),ТабЛЭП[Ключ],0),1)</f>
        <v>393-018-073</v>
      </c>
      <c r="G1747" s="303" t="s">
        <v>192</v>
      </c>
      <c r="H1747" s="57" t="str">
        <f>INDEX(ТабПС[],MATCH(I1747,Подстанции,0),1)</f>
        <v>393-018</v>
      </c>
      <c r="I1747" s="447" t="s">
        <v>2538</v>
      </c>
      <c r="J1747" s="328"/>
      <c r="K1747" s="328"/>
      <c r="L1747" s="328"/>
      <c r="M1747" s="328"/>
      <c r="N1747" s="328"/>
      <c r="O1747" s="328"/>
      <c r="P1747" s="328"/>
      <c r="Q1747" s="328"/>
      <c r="R1747" s="328"/>
      <c r="S1747" s="328"/>
      <c r="T1747" s="328"/>
      <c r="U1747" s="328"/>
      <c r="V1747" s="328"/>
      <c r="W1747" s="328"/>
      <c r="X1747" s="328"/>
      <c r="Y1747" s="328"/>
      <c r="Z1747" s="328"/>
      <c r="AA1747" s="328"/>
      <c r="AB1747" s="328"/>
      <c r="AC1747" s="328"/>
      <c r="AD1747" s="328"/>
      <c r="AE1747" s="328"/>
      <c r="AF1747" s="328"/>
      <c r="AG1747" s="328"/>
      <c r="AH1747" s="322"/>
      <c r="AI1747" s="328"/>
      <c r="AJ1747" s="330" t="s">
        <v>137</v>
      </c>
      <c r="AK1747" s="328"/>
      <c r="AL1747" s="328"/>
      <c r="AM1747" s="210"/>
      <c r="AN1747" s="263"/>
      <c r="AO1747" s="263"/>
      <c r="AP1747" s="263"/>
      <c r="AQ1747" s="323"/>
      <c r="AR1747" s="323"/>
      <c r="AS1747" s="323"/>
      <c r="AT1747" s="323"/>
      <c r="AU1747" s="323"/>
      <c r="AV1747" s="323"/>
      <c r="AW1747" s="323"/>
      <c r="AX1747" s="323"/>
      <c r="AY1747" s="323"/>
      <c r="AZ1747" s="323"/>
    </row>
    <row r="1748" spans="1:52" s="61" customFormat="1" ht="15.75" hidden="1" customHeight="1" x14ac:dyDescent="0.25">
      <c r="A1748" s="281" t="str">
        <f>CONCATENATE(F1748,"-",C1748)</f>
        <v>393-018-073-01370</v>
      </c>
      <c r="B1748" s="261" t="str">
        <f>ТабТП[[#This Row],[Код ВЛ]]&amp;TRIM(ТабТП[[#This Row],[Наименование ТП]])</f>
        <v>393-018-073ТП 34-03 Гурьевск ОООЭнергосеть</v>
      </c>
      <c r="C1748" s="281" t="s">
        <v>2679</v>
      </c>
      <c r="D1748" s="196" t="s">
        <v>4414</v>
      </c>
      <c r="E1748" s="281" t="str">
        <f>INDEX(ТабЛЭП[],MATCH(ТабТП[Код ПС]&amp;TRIM(G1748),ТабЛЭП[Ключ],0),7)</f>
        <v>Y00026</v>
      </c>
      <c r="F1748" s="278" t="str">
        <f>INDEX(ТабЛЭП[],MATCH(ТабТП[Код ПС]&amp;TRIM(G1748),ТабЛЭП[Ключ],0),1)</f>
        <v>393-018-073</v>
      </c>
      <c r="G1748" s="303" t="s">
        <v>192</v>
      </c>
      <c r="H1748" s="57" t="str">
        <f>INDEX(ТабПС[],MATCH(I1748,Подстанции,0),1)</f>
        <v>393-018</v>
      </c>
      <c r="I1748" s="447" t="s">
        <v>2538</v>
      </c>
      <c r="J1748" s="328"/>
      <c r="K1748" s="328"/>
      <c r="L1748" s="328"/>
      <c r="M1748" s="328"/>
      <c r="N1748" s="328"/>
      <c r="O1748" s="328"/>
      <c r="P1748" s="328"/>
      <c r="Q1748" s="328"/>
      <c r="R1748" s="328"/>
      <c r="S1748" s="328"/>
      <c r="T1748" s="328"/>
      <c r="U1748" s="328"/>
      <c r="V1748" s="328"/>
      <c r="W1748" s="328"/>
      <c r="X1748" s="328"/>
      <c r="Y1748" s="328"/>
      <c r="Z1748" s="328"/>
      <c r="AA1748" s="328"/>
      <c r="AB1748" s="328"/>
      <c r="AC1748" s="328"/>
      <c r="AD1748" s="328"/>
      <c r="AE1748" s="328"/>
      <c r="AF1748" s="328"/>
      <c r="AG1748" s="328"/>
      <c r="AH1748" s="322"/>
      <c r="AI1748" s="328"/>
      <c r="AJ1748" s="330" t="s">
        <v>137</v>
      </c>
      <c r="AK1748" s="328"/>
      <c r="AL1748" s="328"/>
      <c r="AM1748" s="210"/>
      <c r="AN1748" s="263"/>
      <c r="AO1748" s="263"/>
      <c r="AP1748" s="263"/>
      <c r="AQ1748" s="323"/>
      <c r="AR1748" s="323"/>
      <c r="AS1748" s="323"/>
      <c r="AT1748" s="323"/>
      <c r="AU1748" s="323"/>
      <c r="AV1748" s="323"/>
      <c r="AW1748" s="323"/>
      <c r="AX1748" s="323"/>
      <c r="AY1748" s="323"/>
      <c r="AZ1748" s="323"/>
    </row>
    <row r="1749" spans="1:52" s="61" customFormat="1" ht="15.75" hidden="1" customHeight="1" x14ac:dyDescent="0.25">
      <c r="A1749" s="281" t="str">
        <f>CONCATENATE(F1749,"-",C1749)</f>
        <v>393-018-073-01371</v>
      </c>
      <c r="B1749" s="261" t="str">
        <f>ТабТП[[#This Row],[Код ВЛ]]&amp;TRIM(ТабТП[[#This Row],[Наименование ТП]])</f>
        <v>393-018-073ТП 34-04 Гурьевск Белова О.В.</v>
      </c>
      <c r="C1749" s="281" t="s">
        <v>1502</v>
      </c>
      <c r="D1749" s="196" t="s">
        <v>4415</v>
      </c>
      <c r="E1749" s="281" t="str">
        <f>INDEX(ТабЛЭП[],MATCH(ТабТП[Код ПС]&amp;TRIM(G1749),ТабЛЭП[Ключ],0),7)</f>
        <v>Y00026</v>
      </c>
      <c r="F1749" s="8" t="str">
        <f>INDEX(ТабЛЭП[],MATCH(ТабТП[Код ПС]&amp;TRIM(G1749),ТабЛЭП[Ключ],0),1)</f>
        <v>393-018-073</v>
      </c>
      <c r="G1749" s="303" t="s">
        <v>192</v>
      </c>
      <c r="H1749" s="57" t="str">
        <f>INDEX(ТабПС[],MATCH(I1749,Подстанции,0),1)</f>
        <v>393-018</v>
      </c>
      <c r="I1749" s="447" t="s">
        <v>2538</v>
      </c>
      <c r="AH1749" s="62"/>
      <c r="AJ1749" s="330" t="s">
        <v>137</v>
      </c>
      <c r="AM1749" s="78"/>
      <c r="AN1749" s="79"/>
      <c r="AO1749" s="79"/>
      <c r="AP1749" s="79"/>
      <c r="AQ1749" s="76"/>
      <c r="AR1749" s="76"/>
      <c r="AS1749" s="76"/>
      <c r="AT1749" s="76"/>
      <c r="AU1749" s="76"/>
      <c r="AV1749" s="76"/>
      <c r="AW1749" s="76"/>
      <c r="AX1749" s="76"/>
      <c r="AY1749" s="76"/>
      <c r="AZ1749" s="76"/>
    </row>
    <row r="1750" spans="1:52" s="61" customFormat="1" ht="15.75" hidden="1" customHeight="1" x14ac:dyDescent="0.25">
      <c r="A1750" s="281" t="str">
        <f>CONCATENATE(F1750,"-",C1750)</f>
        <v>393-018-073-01372</v>
      </c>
      <c r="B1750" s="261" t="str">
        <f>ТабТП[[#This Row],[Код ВЛ]]&amp;TRIM(ТабТП[[#This Row],[Наименование ТП]])</f>
        <v>393-018-073ТП 34-05 Гурьевск Морозова О.А.</v>
      </c>
      <c r="C1750" s="281" t="s">
        <v>2496</v>
      </c>
      <c r="D1750" s="196" t="s">
        <v>4416</v>
      </c>
      <c r="E1750" s="281" t="str">
        <f>INDEX(ТабЛЭП[],MATCH(ТабТП[Код ПС]&amp;TRIM(G1750),ТабЛЭП[Ключ],0),7)</f>
        <v>Y00026</v>
      </c>
      <c r="F1750" s="278" t="str">
        <f>INDEX(ТабЛЭП[],MATCH(ТабТП[Код ПС]&amp;TRIM(G1750),ТабЛЭП[Ключ],0),1)</f>
        <v>393-018-073</v>
      </c>
      <c r="G1750" s="303" t="s">
        <v>192</v>
      </c>
      <c r="H1750" s="57" t="str">
        <f>INDEX(ТабПС[],MATCH(I1750,Подстанции,0),1)</f>
        <v>393-018</v>
      </c>
      <c r="I1750" s="447" t="s">
        <v>2538</v>
      </c>
      <c r="J1750" s="328"/>
      <c r="K1750" s="328"/>
      <c r="L1750" s="328"/>
      <c r="M1750" s="328"/>
      <c r="N1750" s="328"/>
      <c r="O1750" s="328"/>
      <c r="P1750" s="328"/>
      <c r="Q1750" s="328"/>
      <c r="R1750" s="328"/>
      <c r="S1750" s="328"/>
      <c r="T1750" s="328"/>
      <c r="U1750" s="328"/>
      <c r="V1750" s="328"/>
      <c r="W1750" s="328"/>
      <c r="X1750" s="328"/>
      <c r="Y1750" s="328"/>
      <c r="Z1750" s="328"/>
      <c r="AA1750" s="328"/>
      <c r="AB1750" s="328"/>
      <c r="AC1750" s="328"/>
      <c r="AD1750" s="328"/>
      <c r="AE1750" s="328"/>
      <c r="AF1750" s="328"/>
      <c r="AG1750" s="328"/>
      <c r="AH1750" s="322"/>
      <c r="AI1750" s="328"/>
      <c r="AJ1750" s="330" t="s">
        <v>137</v>
      </c>
      <c r="AK1750" s="328"/>
      <c r="AL1750" s="328"/>
      <c r="AM1750" s="210"/>
      <c r="AN1750" s="263"/>
      <c r="AO1750" s="263"/>
      <c r="AP1750" s="263"/>
      <c r="AQ1750" s="323"/>
      <c r="AR1750" s="323"/>
      <c r="AS1750" s="323"/>
      <c r="AT1750" s="323"/>
      <c r="AU1750" s="323"/>
      <c r="AV1750" s="323"/>
      <c r="AW1750" s="323"/>
      <c r="AX1750" s="323"/>
      <c r="AY1750" s="323"/>
      <c r="AZ1750" s="323"/>
    </row>
    <row r="1751" spans="1:52" s="61" customFormat="1" ht="15.75" hidden="1" customHeight="1" x14ac:dyDescent="0.25">
      <c r="A1751" s="281" t="str">
        <f>CONCATENATE(F1751,"-",C1751)</f>
        <v>393-018-073-01373</v>
      </c>
      <c r="B1751" s="261" t="str">
        <f>ТабТП[[#This Row],[Код ВЛ]]&amp;TRIM(ТабТП[[#This Row],[Наименование ТП]])</f>
        <v>393-018-073ТП 34-06 Гурьевск Лебедев В.В.</v>
      </c>
      <c r="C1751" s="281" t="s">
        <v>1503</v>
      </c>
      <c r="D1751" s="196" t="s">
        <v>4417</v>
      </c>
      <c r="E1751" s="281" t="str">
        <f>INDEX(ТабЛЭП[],MATCH(ТабТП[Код ПС]&amp;TRIM(G1751),ТабЛЭП[Ключ],0),7)</f>
        <v>Y00026</v>
      </c>
      <c r="F1751" s="8" t="str">
        <f>INDEX(ТабЛЭП[],MATCH(ТабТП[Код ПС]&amp;TRIM(G1751),ТабЛЭП[Ключ],0),1)</f>
        <v>393-018-073</v>
      </c>
      <c r="G1751" s="303" t="s">
        <v>192</v>
      </c>
      <c r="H1751" s="57" t="str">
        <f>INDEX(ТабПС[],MATCH(I1751,Подстанции,0),1)</f>
        <v>393-018</v>
      </c>
      <c r="I1751" s="447" t="s">
        <v>2538</v>
      </c>
      <c r="AH1751" s="62"/>
      <c r="AJ1751" s="330" t="s">
        <v>137</v>
      </c>
      <c r="AM1751" s="78"/>
      <c r="AN1751" s="79"/>
      <c r="AO1751" s="79"/>
      <c r="AP1751" s="79"/>
      <c r="AQ1751" s="76"/>
      <c r="AR1751" s="76"/>
      <c r="AS1751" s="76"/>
      <c r="AT1751" s="76"/>
      <c r="AU1751" s="76"/>
      <c r="AV1751" s="76"/>
      <c r="AW1751" s="76"/>
      <c r="AX1751" s="76"/>
      <c r="AY1751" s="76"/>
      <c r="AZ1751" s="76"/>
    </row>
    <row r="1752" spans="1:52" s="61" customFormat="1" ht="31.5" hidden="1" x14ac:dyDescent="0.25">
      <c r="A1752" s="281" t="str">
        <f>CONCATENATE(F1752,"-",C1752)</f>
        <v>393-018-073-01374</v>
      </c>
      <c r="B1752" s="261" t="str">
        <f>ТабТП[[#This Row],[Код ВЛ]]&amp;TRIM(ТабТП[[#This Row],[Наименование ТП]])</f>
        <v>393-018-073ТП 34-07 аб. Мустафинов В.А. ИЖД</v>
      </c>
      <c r="C1752" s="281" t="s">
        <v>1504</v>
      </c>
      <c r="D1752" s="196" t="s">
        <v>4418</v>
      </c>
      <c r="E1752" s="281" t="str">
        <f>INDEX(ТабЛЭП[],MATCH(ТабТП[Код ПС]&amp;TRIM(G1752),ТабЛЭП[Ключ],0),7)</f>
        <v>Y00026</v>
      </c>
      <c r="F1752" s="278" t="str">
        <f>INDEX(ТабЛЭП[],MATCH(ТабТП[Код ПС]&amp;TRIM(G1752),ТабЛЭП[Ключ],0),1)</f>
        <v>393-018-073</v>
      </c>
      <c r="G1752" s="303" t="s">
        <v>192</v>
      </c>
      <c r="H1752" s="57" t="str">
        <f>INDEX(ТабПС[],MATCH(I1752,Подстанции,0),1)</f>
        <v>393-018</v>
      </c>
      <c r="I1752" s="447" t="s">
        <v>2538</v>
      </c>
      <c r="J1752" s="328"/>
      <c r="K1752" s="328"/>
      <c r="L1752" s="328"/>
      <c r="M1752" s="328"/>
      <c r="N1752" s="328"/>
      <c r="O1752" s="328"/>
      <c r="P1752" s="328"/>
      <c r="Q1752" s="328"/>
      <c r="R1752" s="328"/>
      <c r="S1752" s="328"/>
      <c r="T1752" s="328"/>
      <c r="U1752" s="328"/>
      <c r="V1752" s="328"/>
      <c r="W1752" s="328"/>
      <c r="X1752" s="328"/>
      <c r="Y1752" s="328"/>
      <c r="Z1752" s="328"/>
      <c r="AA1752" s="328"/>
      <c r="AB1752" s="328"/>
      <c r="AC1752" s="328"/>
      <c r="AD1752" s="328"/>
      <c r="AE1752" s="328"/>
      <c r="AF1752" s="328"/>
      <c r="AG1752" s="328"/>
      <c r="AH1752" s="322"/>
      <c r="AI1752" s="328"/>
      <c r="AJ1752" s="330" t="s">
        <v>137</v>
      </c>
      <c r="AK1752" s="328"/>
      <c r="AL1752" s="328"/>
      <c r="AM1752" s="210"/>
      <c r="AN1752" s="263"/>
      <c r="AO1752" s="263"/>
      <c r="AP1752" s="263"/>
      <c r="AQ1752" s="323"/>
      <c r="AR1752" s="323"/>
      <c r="AS1752" s="323"/>
      <c r="AT1752" s="323"/>
      <c r="AU1752" s="323"/>
      <c r="AV1752" s="323"/>
      <c r="AW1752" s="323"/>
      <c r="AX1752" s="323"/>
      <c r="AY1752" s="323"/>
      <c r="AZ1752" s="323"/>
    </row>
    <row r="1753" spans="1:52" s="61" customFormat="1" ht="15.75" hidden="1" customHeight="1" x14ac:dyDescent="0.25">
      <c r="A1753" s="281" t="str">
        <f>CONCATENATE(F1753,"-",C1753)</f>
        <v>393-018-073-01375</v>
      </c>
      <c r="B1753" s="261" t="str">
        <f>ТабТП[[#This Row],[Код ВЛ]]&amp;TRIM(ТабТП[[#This Row],[Наименование ТП]])</f>
        <v>393-018-073ТП 47-01 Т-1 Б Исаково ОАО Мегафон аб</v>
      </c>
      <c r="C1753" s="281" t="s">
        <v>1505</v>
      </c>
      <c r="D1753" s="196" t="s">
        <v>4419</v>
      </c>
      <c r="E1753" s="281" t="str">
        <f>INDEX(ТабЛЭП[],MATCH(ТабТП[Код ПС]&amp;TRIM(G1753),ТабЛЭП[Ключ],0),7)</f>
        <v>Y00026</v>
      </c>
      <c r="F1753" s="8" t="str">
        <f>INDEX(ТабЛЭП[],MATCH(ТабТП[Код ПС]&amp;TRIM(G1753),ТабЛЭП[Ключ],0),1)</f>
        <v>393-018-073</v>
      </c>
      <c r="G1753" s="303" t="s">
        <v>192</v>
      </c>
      <c r="H1753" s="57" t="str">
        <f>INDEX(ТабПС[],MATCH(I1753,Подстанции,0),1)</f>
        <v>393-018</v>
      </c>
      <c r="I1753" s="447" t="s">
        <v>2538</v>
      </c>
      <c r="AH1753" s="62"/>
      <c r="AJ1753" s="330" t="s">
        <v>137</v>
      </c>
      <c r="AM1753" s="78"/>
      <c r="AN1753" s="79"/>
      <c r="AO1753" s="79"/>
      <c r="AP1753" s="79"/>
      <c r="AQ1753" s="76"/>
      <c r="AR1753" s="76"/>
      <c r="AS1753" s="76"/>
      <c r="AT1753" s="76"/>
      <c r="AU1753" s="76"/>
      <c r="AV1753" s="76"/>
      <c r="AW1753" s="76"/>
      <c r="AX1753" s="76"/>
      <c r="AY1753" s="76"/>
      <c r="AZ1753" s="76"/>
    </row>
    <row r="1754" spans="1:52" s="61" customFormat="1" ht="15.75" hidden="1" customHeight="1" x14ac:dyDescent="0.25">
      <c r="A1754" s="281" t="str">
        <f>CONCATENATE(F1754,"-",C1754)</f>
        <v>393-018-073-01376</v>
      </c>
      <c r="B1754" s="261" t="str">
        <f>ТабТП[[#This Row],[Код ВЛ]]&amp;TRIM(ТабТП[[#This Row],[Наименование ТП]])</f>
        <v>393-018-073ТП 47-02 (абонентская)</v>
      </c>
      <c r="C1754" s="281" t="s">
        <v>1506</v>
      </c>
      <c r="D1754" s="196" t="s">
        <v>4420</v>
      </c>
      <c r="E1754" s="281" t="str">
        <f>INDEX(ТабЛЭП[],MATCH(ТабТП[Код ПС]&amp;TRIM(G1754),ТабЛЭП[Ключ],0),7)</f>
        <v>Y00026</v>
      </c>
      <c r="F1754" s="278" t="str">
        <f>INDEX(ТабЛЭП[],MATCH(ТабТП[Код ПС]&amp;TRIM(G1754),ТабЛЭП[Ключ],0),1)</f>
        <v>393-018-073</v>
      </c>
      <c r="G1754" s="303" t="s">
        <v>192</v>
      </c>
      <c r="H1754" s="57" t="str">
        <f>INDEX(ТабПС[],MATCH(I1754,Подстанции,0),1)</f>
        <v>393-018</v>
      </c>
      <c r="I1754" s="447" t="s">
        <v>2538</v>
      </c>
      <c r="J1754" s="328"/>
      <c r="K1754" s="328"/>
      <c r="L1754" s="328"/>
      <c r="M1754" s="328"/>
      <c r="N1754" s="328"/>
      <c r="O1754" s="328"/>
      <c r="P1754" s="328"/>
      <c r="Q1754" s="328"/>
      <c r="R1754" s="328"/>
      <c r="S1754" s="328"/>
      <c r="T1754" s="328"/>
      <c r="U1754" s="328"/>
      <c r="V1754" s="328"/>
      <c r="W1754" s="328"/>
      <c r="X1754" s="328"/>
      <c r="Y1754" s="328"/>
      <c r="Z1754" s="328"/>
      <c r="AA1754" s="328"/>
      <c r="AB1754" s="328"/>
      <c r="AC1754" s="328"/>
      <c r="AD1754" s="328"/>
      <c r="AE1754" s="328"/>
      <c r="AF1754" s="328"/>
      <c r="AG1754" s="328"/>
      <c r="AH1754" s="322"/>
      <c r="AI1754" s="328"/>
      <c r="AJ1754" s="330" t="s">
        <v>137</v>
      </c>
      <c r="AK1754" s="328"/>
      <c r="AL1754" s="328"/>
      <c r="AM1754" s="210"/>
      <c r="AN1754" s="263"/>
      <c r="AO1754" s="263"/>
      <c r="AP1754" s="263"/>
      <c r="AQ1754" s="323"/>
      <c r="AR1754" s="323"/>
      <c r="AS1754" s="323"/>
      <c r="AT1754" s="323"/>
      <c r="AU1754" s="323"/>
      <c r="AV1754" s="323"/>
      <c r="AW1754" s="323"/>
      <c r="AX1754" s="323"/>
      <c r="AY1754" s="323"/>
      <c r="AZ1754" s="323"/>
    </row>
    <row r="1755" spans="1:52" s="61" customFormat="1" ht="15.75" hidden="1" customHeight="1" x14ac:dyDescent="0.25">
      <c r="A1755" s="281" t="str">
        <f>CONCATENATE(F1755,"-",C1755)</f>
        <v>393-018-073-01377</v>
      </c>
      <c r="B1755" s="261" t="str">
        <f>ТабТП[[#This Row],[Код ВЛ]]&amp;TRIM(ТабТП[[#This Row],[Наименование ТП]])</f>
        <v>393-018-073ТП 47-03 Васильково</v>
      </c>
      <c r="C1755" s="281" t="s">
        <v>1507</v>
      </c>
      <c r="D1755" s="196" t="s">
        <v>4421</v>
      </c>
      <c r="E1755" s="281" t="str">
        <f>INDEX(ТабЛЭП[],MATCH(ТабТП[Код ПС]&amp;TRIM(G1755),ТабЛЭП[Ключ],0),7)</f>
        <v>Y00026</v>
      </c>
      <c r="F1755" s="278" t="str">
        <f>INDEX(ТабЛЭП[],MATCH(ТабТП[Код ПС]&amp;TRIM(G1755),ТабЛЭП[Ключ],0),1)</f>
        <v>393-018-073</v>
      </c>
      <c r="G1755" s="303" t="s">
        <v>192</v>
      </c>
      <c r="H1755" s="57" t="str">
        <f>INDEX(ТабПС[],MATCH(I1755,Подстанции,0),1)</f>
        <v>393-018</v>
      </c>
      <c r="I1755" s="447" t="s">
        <v>2538</v>
      </c>
      <c r="J1755" s="328"/>
      <c r="K1755" s="328"/>
      <c r="L1755" s="328"/>
      <c r="M1755" s="328"/>
      <c r="N1755" s="328"/>
      <c r="O1755" s="328"/>
      <c r="P1755" s="328"/>
      <c r="Q1755" s="328"/>
      <c r="R1755" s="328"/>
      <c r="S1755" s="328"/>
      <c r="T1755" s="328"/>
      <c r="U1755" s="328"/>
      <c r="V1755" s="328"/>
      <c r="W1755" s="328"/>
      <c r="X1755" s="328"/>
      <c r="Y1755" s="328"/>
      <c r="Z1755" s="328"/>
      <c r="AA1755" s="328"/>
      <c r="AB1755" s="328"/>
      <c r="AC1755" s="328"/>
      <c r="AD1755" s="328"/>
      <c r="AE1755" s="328"/>
      <c r="AF1755" s="328"/>
      <c r="AG1755" s="328"/>
      <c r="AH1755" s="322"/>
      <c r="AI1755" s="328"/>
      <c r="AJ1755" s="330" t="s">
        <v>137</v>
      </c>
      <c r="AK1755" s="328"/>
      <c r="AL1755" s="328"/>
      <c r="AM1755" s="210"/>
      <c r="AN1755" s="263"/>
      <c r="AO1755" s="263"/>
      <c r="AP1755" s="263"/>
      <c r="AQ1755" s="323"/>
      <c r="AR1755" s="323"/>
      <c r="AS1755" s="323"/>
      <c r="AT1755" s="323"/>
      <c r="AU1755" s="323"/>
      <c r="AV1755" s="323"/>
      <c r="AW1755" s="323"/>
      <c r="AX1755" s="323"/>
      <c r="AY1755" s="323"/>
      <c r="AZ1755" s="323"/>
    </row>
    <row r="1756" spans="1:52" s="61" customFormat="1" ht="15.75" hidden="1" customHeight="1" x14ac:dyDescent="0.25">
      <c r="A1756" s="281" t="str">
        <f>CONCATENATE(F1756,"-",C1756)</f>
        <v>393-018-073-01378</v>
      </c>
      <c r="B1756" s="261" t="str">
        <f>ТабТП[[#This Row],[Код ВЛ]]&amp;TRIM(ТабТП[[#This Row],[Наименование ТП]])</f>
        <v>393-018-073ТП 47-04 М Исаково</v>
      </c>
      <c r="C1756" s="281" t="s">
        <v>1508</v>
      </c>
      <c r="D1756" s="196" t="s">
        <v>4422</v>
      </c>
      <c r="E1756" s="281" t="str">
        <f>INDEX(ТабЛЭП[],MATCH(ТабТП[Код ПС]&amp;TRIM(G1756),ТабЛЭП[Ключ],0),7)</f>
        <v>Y00026</v>
      </c>
      <c r="F1756" s="278" t="str">
        <f>INDEX(ТабЛЭП[],MATCH(ТабТП[Код ПС]&amp;TRIM(G1756),ТабЛЭП[Ключ],0),1)</f>
        <v>393-018-073</v>
      </c>
      <c r="G1756" s="303" t="s">
        <v>192</v>
      </c>
      <c r="H1756" s="57" t="str">
        <f>INDEX(ТабПС[],MATCH(I1756,Подстанции,0),1)</f>
        <v>393-018</v>
      </c>
      <c r="I1756" s="447" t="s">
        <v>2538</v>
      </c>
      <c r="J1756" s="328"/>
      <c r="K1756" s="328"/>
      <c r="L1756" s="328"/>
      <c r="M1756" s="328"/>
      <c r="N1756" s="328"/>
      <c r="O1756" s="328"/>
      <c r="P1756" s="328"/>
      <c r="Q1756" s="328"/>
      <c r="R1756" s="328"/>
      <c r="S1756" s="328"/>
      <c r="T1756" s="328"/>
      <c r="U1756" s="328"/>
      <c r="V1756" s="328"/>
      <c r="W1756" s="328"/>
      <c r="X1756" s="328"/>
      <c r="Y1756" s="328"/>
      <c r="Z1756" s="328"/>
      <c r="AA1756" s="328"/>
      <c r="AB1756" s="328"/>
      <c r="AC1756" s="328"/>
      <c r="AD1756" s="328"/>
      <c r="AE1756" s="328"/>
      <c r="AF1756" s="328"/>
      <c r="AG1756" s="328"/>
      <c r="AH1756" s="322"/>
      <c r="AI1756" s="328"/>
      <c r="AJ1756" s="330" t="s">
        <v>137</v>
      </c>
      <c r="AK1756" s="328"/>
      <c r="AL1756" s="328"/>
      <c r="AM1756" s="210"/>
      <c r="AN1756" s="263"/>
      <c r="AO1756" s="263"/>
      <c r="AP1756" s="263"/>
      <c r="AQ1756" s="323"/>
      <c r="AR1756" s="323"/>
      <c r="AS1756" s="323"/>
      <c r="AT1756" s="323"/>
      <c r="AU1756" s="323"/>
      <c r="AV1756" s="323"/>
      <c r="AW1756" s="323"/>
      <c r="AX1756" s="323"/>
      <c r="AY1756" s="323"/>
      <c r="AZ1756" s="323"/>
    </row>
    <row r="1757" spans="1:52" s="61" customFormat="1" ht="15.75" hidden="1" customHeight="1" x14ac:dyDescent="0.25">
      <c r="A1757" s="281" t="str">
        <f>CONCATENATE(F1757,"-",C1757)</f>
        <v>393-018-073-01379</v>
      </c>
      <c r="B1757" s="261" t="str">
        <f>ТабТП[[#This Row],[Код ВЛ]]&amp;TRIM(ТабТП[[#This Row],[Наименование ТП]])</f>
        <v>393-018-073ТП 47-10 Б Исаково КМРП Радиоцентр</v>
      </c>
      <c r="C1757" s="281" t="s">
        <v>1509</v>
      </c>
      <c r="D1757" s="196" t="s">
        <v>4423</v>
      </c>
      <c r="E1757" s="281" t="str">
        <f>INDEX(ТабЛЭП[],MATCH(ТабТП[Код ПС]&amp;TRIM(G1757),ТабЛЭП[Ключ],0),7)</f>
        <v>Y00026</v>
      </c>
      <c r="F1757" s="8" t="str">
        <f>INDEX(ТабЛЭП[],MATCH(ТабТП[Код ПС]&amp;TRIM(G1757),ТабЛЭП[Ключ],0),1)</f>
        <v>393-018-073</v>
      </c>
      <c r="G1757" s="303" t="s">
        <v>192</v>
      </c>
      <c r="H1757" s="57" t="str">
        <f>INDEX(ТабПС[],MATCH(I1757,Подстанции,0),1)</f>
        <v>393-018</v>
      </c>
      <c r="I1757" s="447" t="s">
        <v>2538</v>
      </c>
      <c r="AH1757" s="62"/>
      <c r="AJ1757" s="330" t="s">
        <v>137</v>
      </c>
      <c r="AM1757" s="78"/>
      <c r="AN1757" s="79"/>
      <c r="AO1757" s="79"/>
      <c r="AP1757" s="79"/>
      <c r="AQ1757" s="76"/>
      <c r="AR1757" s="76"/>
      <c r="AS1757" s="76"/>
      <c r="AT1757" s="76"/>
      <c r="AU1757" s="76"/>
      <c r="AV1757" s="76"/>
      <c r="AW1757" s="76"/>
      <c r="AX1757" s="76"/>
      <c r="AY1757" s="76"/>
      <c r="AZ1757" s="76"/>
    </row>
    <row r="1758" spans="1:52" s="61" customFormat="1" ht="15.75" hidden="1" customHeight="1" x14ac:dyDescent="0.25">
      <c r="A1758" s="281" t="str">
        <f>CONCATENATE(F1758,"-",C1758)</f>
        <v>393-018-073-01380</v>
      </c>
      <c r="B1758" s="261" t="str">
        <f>ТабТП[[#This Row],[Код ВЛ]]&amp;TRIM(ТабТП[[#This Row],[Наименование ТП]])</f>
        <v>393-018-073ТП 47-11 М Исаково ЗАО Треч</v>
      </c>
      <c r="C1758" s="281" t="s">
        <v>1510</v>
      </c>
      <c r="D1758" s="196" t="s">
        <v>4424</v>
      </c>
      <c r="E1758" s="281" t="str">
        <f>INDEX(ТабЛЭП[],MATCH(ТабТП[Код ПС]&amp;TRIM(G1758),ТабЛЭП[Ключ],0),7)</f>
        <v>Y00026</v>
      </c>
      <c r="F1758" s="278" t="str">
        <f>INDEX(ТабЛЭП[],MATCH(ТабТП[Код ПС]&amp;TRIM(G1758),ТабЛЭП[Ключ],0),1)</f>
        <v>393-018-073</v>
      </c>
      <c r="G1758" s="303" t="s">
        <v>192</v>
      </c>
      <c r="H1758" s="57" t="str">
        <f>INDEX(ТабПС[],MATCH(I1758,Подстанции,0),1)</f>
        <v>393-018</v>
      </c>
      <c r="I1758" s="447" t="s">
        <v>2538</v>
      </c>
      <c r="J1758" s="328"/>
      <c r="K1758" s="328"/>
      <c r="L1758" s="328"/>
      <c r="M1758" s="328"/>
      <c r="N1758" s="328"/>
      <c r="O1758" s="328"/>
      <c r="P1758" s="328"/>
      <c r="Q1758" s="328"/>
      <c r="R1758" s="328"/>
      <c r="S1758" s="328"/>
      <c r="T1758" s="328"/>
      <c r="U1758" s="328"/>
      <c r="V1758" s="328"/>
      <c r="W1758" s="328"/>
      <c r="X1758" s="328"/>
      <c r="Y1758" s="328"/>
      <c r="Z1758" s="328"/>
      <c r="AA1758" s="328"/>
      <c r="AB1758" s="328"/>
      <c r="AC1758" s="328"/>
      <c r="AD1758" s="328"/>
      <c r="AE1758" s="328"/>
      <c r="AF1758" s="328"/>
      <c r="AG1758" s="328"/>
      <c r="AH1758" s="322"/>
      <c r="AI1758" s="328"/>
      <c r="AJ1758" s="330" t="s">
        <v>137</v>
      </c>
      <c r="AK1758" s="328"/>
      <c r="AL1758" s="328"/>
      <c r="AM1758" s="210"/>
      <c r="AN1758" s="263"/>
      <c r="AO1758" s="263"/>
      <c r="AP1758" s="263"/>
      <c r="AQ1758" s="323"/>
      <c r="AR1758" s="323"/>
      <c r="AS1758" s="323"/>
      <c r="AT1758" s="323"/>
      <c r="AU1758" s="323"/>
      <c r="AV1758" s="323"/>
      <c r="AW1758" s="323"/>
      <c r="AX1758" s="323"/>
      <c r="AY1758" s="323"/>
      <c r="AZ1758" s="323"/>
    </row>
    <row r="1759" spans="1:52" s="61" customFormat="1" ht="15.75" hidden="1" customHeight="1" x14ac:dyDescent="0.25">
      <c r="A1759" s="281" t="str">
        <f>CONCATENATE(F1759,"-",C1759)</f>
        <v>393-018-073-01381</v>
      </c>
      <c r="B1759" s="261" t="str">
        <f>ТабТП[[#This Row],[Код ВЛ]]&amp;TRIM(ТабТП[[#This Row],[Наименование ТП]])</f>
        <v>393-018-073ТП 47-12 М Исаково</v>
      </c>
      <c r="C1759" s="281" t="s">
        <v>1511</v>
      </c>
      <c r="D1759" s="196" t="s">
        <v>4425</v>
      </c>
      <c r="E1759" s="281" t="str">
        <f>INDEX(ТабЛЭП[],MATCH(ТабТП[Код ПС]&amp;TRIM(G1759),ТабЛЭП[Ключ],0),7)</f>
        <v>Y00026</v>
      </c>
      <c r="F1759" s="278" t="str">
        <f>INDEX(ТабЛЭП[],MATCH(ТабТП[Код ПС]&amp;TRIM(G1759),ТабЛЭП[Ключ],0),1)</f>
        <v>393-018-073</v>
      </c>
      <c r="G1759" s="303" t="s">
        <v>192</v>
      </c>
      <c r="H1759" s="57" t="str">
        <f>INDEX(ТабПС[],MATCH(I1759,Подстанции,0),1)</f>
        <v>393-018</v>
      </c>
      <c r="I1759" s="447" t="s">
        <v>2538</v>
      </c>
      <c r="J1759" s="328"/>
      <c r="K1759" s="328"/>
      <c r="L1759" s="328"/>
      <c r="M1759" s="328"/>
      <c r="N1759" s="328"/>
      <c r="O1759" s="328"/>
      <c r="P1759" s="328"/>
      <c r="Q1759" s="328"/>
      <c r="R1759" s="328"/>
      <c r="S1759" s="328"/>
      <c r="T1759" s="328"/>
      <c r="U1759" s="328"/>
      <c r="V1759" s="328"/>
      <c r="W1759" s="328"/>
      <c r="X1759" s="328"/>
      <c r="Y1759" s="328"/>
      <c r="Z1759" s="328"/>
      <c r="AA1759" s="328"/>
      <c r="AB1759" s="328"/>
      <c r="AC1759" s="328"/>
      <c r="AD1759" s="328"/>
      <c r="AE1759" s="328"/>
      <c r="AF1759" s="328"/>
      <c r="AG1759" s="328"/>
      <c r="AH1759" s="322"/>
      <c r="AI1759" s="328"/>
      <c r="AJ1759" s="330" t="s">
        <v>137</v>
      </c>
      <c r="AK1759" s="328"/>
      <c r="AL1759" s="328"/>
      <c r="AM1759" s="210"/>
      <c r="AN1759" s="263"/>
      <c r="AO1759" s="263"/>
      <c r="AP1759" s="263"/>
      <c r="AQ1759" s="323"/>
      <c r="AR1759" s="323"/>
      <c r="AS1759" s="323"/>
      <c r="AT1759" s="323"/>
      <c r="AU1759" s="323"/>
      <c r="AV1759" s="323"/>
      <c r="AW1759" s="323"/>
      <c r="AX1759" s="323"/>
      <c r="AY1759" s="323"/>
      <c r="AZ1759" s="323"/>
    </row>
    <row r="1760" spans="1:52" s="61" customFormat="1" ht="15.75" hidden="1" customHeight="1" x14ac:dyDescent="0.25">
      <c r="A1760" s="281" t="str">
        <f>CONCATENATE(F1760,"-",C1760)</f>
        <v>393-018-073-01382</v>
      </c>
      <c r="B1760" s="261" t="str">
        <f>ТабТП[[#This Row],[Код ВЛ]]&amp;TRIM(ТабТП[[#This Row],[Наименование ТП]])</f>
        <v>393-018-073ТП 47-13 Б Исаково</v>
      </c>
      <c r="C1760" s="281" t="s">
        <v>1512</v>
      </c>
      <c r="D1760" s="196" t="s">
        <v>4426</v>
      </c>
      <c r="E1760" s="281" t="str">
        <f>INDEX(ТабЛЭП[],MATCH(ТабТП[Код ПС]&amp;TRIM(G1760),ТабЛЭП[Ключ],0),7)</f>
        <v>Y00026</v>
      </c>
      <c r="F1760" s="278" t="str">
        <f>INDEX(ТабЛЭП[],MATCH(ТабТП[Код ПС]&amp;TRIM(G1760),ТабЛЭП[Ключ],0),1)</f>
        <v>393-018-073</v>
      </c>
      <c r="G1760" s="303" t="s">
        <v>192</v>
      </c>
      <c r="H1760" s="57" t="str">
        <f>INDEX(ТабПС[],MATCH(I1760,Подстанции,0),1)</f>
        <v>393-018</v>
      </c>
      <c r="I1760" s="447" t="s">
        <v>2538</v>
      </c>
      <c r="J1760" s="328"/>
      <c r="K1760" s="328"/>
      <c r="L1760" s="328"/>
      <c r="M1760" s="328"/>
      <c r="N1760" s="328"/>
      <c r="O1760" s="328"/>
      <c r="P1760" s="328"/>
      <c r="Q1760" s="328"/>
      <c r="R1760" s="328"/>
      <c r="S1760" s="328"/>
      <c r="T1760" s="328"/>
      <c r="U1760" s="328"/>
      <c r="V1760" s="328"/>
      <c r="W1760" s="328"/>
      <c r="X1760" s="328"/>
      <c r="Y1760" s="328"/>
      <c r="Z1760" s="328"/>
      <c r="AA1760" s="328"/>
      <c r="AB1760" s="328"/>
      <c r="AC1760" s="328"/>
      <c r="AD1760" s="328"/>
      <c r="AE1760" s="328"/>
      <c r="AF1760" s="328"/>
      <c r="AG1760" s="328"/>
      <c r="AH1760" s="322"/>
      <c r="AI1760" s="328"/>
      <c r="AJ1760" s="330" t="s">
        <v>137</v>
      </c>
      <c r="AK1760" s="328"/>
      <c r="AL1760" s="328"/>
      <c r="AM1760" s="210"/>
      <c r="AN1760" s="263"/>
      <c r="AO1760" s="263"/>
      <c r="AP1760" s="263"/>
      <c r="AQ1760" s="323"/>
      <c r="AR1760" s="323"/>
      <c r="AS1760" s="323"/>
      <c r="AT1760" s="323"/>
      <c r="AU1760" s="323"/>
      <c r="AV1760" s="323"/>
      <c r="AW1760" s="323"/>
      <c r="AX1760" s="323"/>
      <c r="AY1760" s="323"/>
      <c r="AZ1760" s="323"/>
    </row>
    <row r="1761" spans="1:52" s="61" customFormat="1" ht="15.75" hidden="1" customHeight="1" x14ac:dyDescent="0.25">
      <c r="A1761" s="281" t="str">
        <f>CONCATENATE(F1761,"-",C1761)</f>
        <v>393-018-073-01383</v>
      </c>
      <c r="B1761" s="261" t="str">
        <f>ТабТП[[#This Row],[Код ВЛ]]&amp;TRIM(ТабТП[[#This Row],[Наименование ТП]])</f>
        <v>393-018-073ТП 47-15 Васильково</v>
      </c>
      <c r="C1761" s="281" t="s">
        <v>1513</v>
      </c>
      <c r="D1761" s="196" t="s">
        <v>4427</v>
      </c>
      <c r="E1761" s="281" t="str">
        <f>INDEX(ТабЛЭП[],MATCH(ТабТП[Код ПС]&amp;TRIM(G1761),ТабЛЭП[Ключ],0),7)</f>
        <v>Y00026</v>
      </c>
      <c r="F1761" s="278" t="str">
        <f>INDEX(ТабЛЭП[],MATCH(ТабТП[Код ПС]&amp;TRIM(G1761),ТабЛЭП[Ключ],0),1)</f>
        <v>393-018-073</v>
      </c>
      <c r="G1761" s="303" t="s">
        <v>192</v>
      </c>
      <c r="H1761" s="57" t="str">
        <f>INDEX(ТабПС[],MATCH(I1761,Подстанции,0),1)</f>
        <v>393-018</v>
      </c>
      <c r="I1761" s="447" t="s">
        <v>2538</v>
      </c>
      <c r="J1761" s="328"/>
      <c r="K1761" s="328"/>
      <c r="L1761" s="328"/>
      <c r="M1761" s="328"/>
      <c r="N1761" s="328"/>
      <c r="O1761" s="328"/>
      <c r="P1761" s="328"/>
      <c r="Q1761" s="328"/>
      <c r="R1761" s="328"/>
      <c r="S1761" s="328"/>
      <c r="T1761" s="328"/>
      <c r="U1761" s="328"/>
      <c r="V1761" s="328"/>
      <c r="W1761" s="328"/>
      <c r="X1761" s="328"/>
      <c r="Y1761" s="328"/>
      <c r="Z1761" s="328"/>
      <c r="AA1761" s="328"/>
      <c r="AB1761" s="328"/>
      <c r="AC1761" s="328"/>
      <c r="AD1761" s="328"/>
      <c r="AE1761" s="328"/>
      <c r="AF1761" s="328"/>
      <c r="AG1761" s="328"/>
      <c r="AH1761" s="322"/>
      <c r="AI1761" s="328"/>
      <c r="AJ1761" s="330" t="s">
        <v>137</v>
      </c>
      <c r="AK1761" s="328"/>
      <c r="AL1761" s="328"/>
      <c r="AM1761" s="210"/>
      <c r="AN1761" s="263"/>
      <c r="AO1761" s="263"/>
      <c r="AP1761" s="263"/>
      <c r="AQ1761" s="323"/>
      <c r="AR1761" s="323"/>
      <c r="AS1761" s="323"/>
      <c r="AT1761" s="323"/>
      <c r="AU1761" s="323"/>
      <c r="AV1761" s="323"/>
      <c r="AW1761" s="323"/>
      <c r="AX1761" s="323"/>
      <c r="AY1761" s="323"/>
      <c r="AZ1761" s="323"/>
    </row>
    <row r="1762" spans="1:52" s="61" customFormat="1" ht="15.75" hidden="1" customHeight="1" x14ac:dyDescent="0.25">
      <c r="A1762" s="281" t="str">
        <f>CONCATENATE(F1762,"-",C1762)</f>
        <v>393-018-073-01384</v>
      </c>
      <c r="B1762" s="261" t="str">
        <f>ТабТП[[#This Row],[Код ВЛ]]&amp;TRIM(ТабТП[[#This Row],[Наименование ТП]])</f>
        <v>393-018-073ТП 47-16 М Исаково</v>
      </c>
      <c r="C1762" s="281" t="s">
        <v>2680</v>
      </c>
      <c r="D1762" s="196" t="s">
        <v>4428</v>
      </c>
      <c r="E1762" s="281" t="str">
        <f>INDEX(ТабЛЭП[],MATCH(ТабТП[Код ПС]&amp;TRIM(G1762),ТабЛЭП[Ключ],0),7)</f>
        <v>Y00026</v>
      </c>
      <c r="F1762" s="278" t="str">
        <f>INDEX(ТабЛЭП[],MATCH(ТабТП[Код ПС]&amp;TRIM(G1762),ТабЛЭП[Ключ],0),1)</f>
        <v>393-018-073</v>
      </c>
      <c r="G1762" s="303" t="s">
        <v>192</v>
      </c>
      <c r="H1762" s="57" t="str">
        <f>INDEX(ТабПС[],MATCH(I1762,Подстанции,0),1)</f>
        <v>393-018</v>
      </c>
      <c r="I1762" s="447" t="s">
        <v>2538</v>
      </c>
      <c r="J1762" s="328"/>
      <c r="K1762" s="328"/>
      <c r="L1762" s="328"/>
      <c r="M1762" s="328"/>
      <c r="N1762" s="328"/>
      <c r="O1762" s="328"/>
      <c r="P1762" s="328"/>
      <c r="Q1762" s="328"/>
      <c r="R1762" s="328"/>
      <c r="S1762" s="328"/>
      <c r="T1762" s="328"/>
      <c r="U1762" s="328"/>
      <c r="V1762" s="328"/>
      <c r="W1762" s="328"/>
      <c r="X1762" s="328"/>
      <c r="Y1762" s="328"/>
      <c r="Z1762" s="328"/>
      <c r="AA1762" s="328"/>
      <c r="AB1762" s="328"/>
      <c r="AC1762" s="328"/>
      <c r="AD1762" s="328"/>
      <c r="AE1762" s="328"/>
      <c r="AF1762" s="328"/>
      <c r="AG1762" s="328"/>
      <c r="AH1762" s="322"/>
      <c r="AI1762" s="328"/>
      <c r="AJ1762" s="330" t="s">
        <v>137</v>
      </c>
      <c r="AK1762" s="328"/>
      <c r="AL1762" s="328"/>
      <c r="AM1762" s="210"/>
      <c r="AN1762" s="263"/>
      <c r="AO1762" s="263"/>
      <c r="AP1762" s="263"/>
      <c r="AQ1762" s="323"/>
      <c r="AR1762" s="323"/>
      <c r="AS1762" s="323"/>
      <c r="AT1762" s="323"/>
      <c r="AU1762" s="323"/>
      <c r="AV1762" s="323"/>
      <c r="AW1762" s="323"/>
      <c r="AX1762" s="323"/>
      <c r="AY1762" s="323"/>
      <c r="AZ1762" s="323"/>
    </row>
    <row r="1763" spans="1:52" s="61" customFormat="1" ht="15.75" hidden="1" customHeight="1" x14ac:dyDescent="0.25">
      <c r="A1763" s="281" t="str">
        <f>CONCATENATE(F1763,"-",C1763)</f>
        <v>393-018-073-01385</v>
      </c>
      <c r="B1763" s="261" t="str">
        <f>ТабТП[[#This Row],[Код ВЛ]]&amp;TRIM(ТабТП[[#This Row],[Наименование ТП]])</f>
        <v>393-018-073ТП 47-18 М Исаково</v>
      </c>
      <c r="C1763" s="281" t="s">
        <v>1514</v>
      </c>
      <c r="D1763" s="196" t="s">
        <v>4429</v>
      </c>
      <c r="E1763" s="281" t="str">
        <f>INDEX(ТабЛЭП[],MATCH(ТабТП[Код ПС]&amp;TRIM(G1763),ТабЛЭП[Ключ],0),7)</f>
        <v>Y00026</v>
      </c>
      <c r="F1763" s="278" t="str">
        <f>INDEX(ТабЛЭП[],MATCH(ТабТП[Код ПС]&amp;TRIM(G1763),ТабЛЭП[Ключ],0),1)</f>
        <v>393-018-073</v>
      </c>
      <c r="G1763" s="303" t="s">
        <v>192</v>
      </c>
      <c r="H1763" s="280" t="str">
        <f>INDEX(ТабПС[],MATCH(I1763,Подстанции,0),1)</f>
        <v>393-018</v>
      </c>
      <c r="I1763" s="447" t="s">
        <v>2538</v>
      </c>
      <c r="J1763" s="328"/>
      <c r="K1763" s="328"/>
      <c r="L1763" s="328"/>
      <c r="M1763" s="328"/>
      <c r="N1763" s="328"/>
      <c r="O1763" s="328"/>
      <c r="P1763" s="328"/>
      <c r="Q1763" s="328"/>
      <c r="R1763" s="328"/>
      <c r="S1763" s="328"/>
      <c r="T1763" s="328"/>
      <c r="U1763" s="328"/>
      <c r="V1763" s="328"/>
      <c r="W1763" s="328"/>
      <c r="X1763" s="328"/>
      <c r="Y1763" s="328"/>
      <c r="Z1763" s="328"/>
      <c r="AA1763" s="328"/>
      <c r="AB1763" s="328"/>
      <c r="AC1763" s="328"/>
      <c r="AD1763" s="328"/>
      <c r="AE1763" s="328"/>
      <c r="AF1763" s="328"/>
      <c r="AG1763" s="328"/>
      <c r="AH1763" s="322"/>
      <c r="AI1763" s="328"/>
      <c r="AJ1763" s="420" t="s">
        <v>137</v>
      </c>
      <c r="AK1763" s="328"/>
      <c r="AL1763" s="328"/>
      <c r="AM1763" s="210"/>
      <c r="AN1763" s="263"/>
      <c r="AO1763" s="263"/>
      <c r="AP1763" s="263"/>
      <c r="AQ1763" s="323"/>
      <c r="AR1763" s="323"/>
      <c r="AS1763" s="323"/>
      <c r="AT1763" s="323"/>
      <c r="AU1763" s="323"/>
      <c r="AV1763" s="323"/>
      <c r="AW1763" s="323"/>
      <c r="AX1763" s="323"/>
      <c r="AY1763" s="323"/>
      <c r="AZ1763" s="323"/>
    </row>
    <row r="1764" spans="1:52" s="61" customFormat="1" ht="15.75" hidden="1" customHeight="1" x14ac:dyDescent="0.25">
      <c r="A1764" s="282" t="str">
        <f>CONCATENATE(F1764,"-",C1764)</f>
        <v>393-018-073-01386</v>
      </c>
      <c r="B1764" s="261" t="str">
        <f>ТабТП[[#This Row],[Код ВЛ]]&amp;TRIM(ТабТП[[#This Row],[Наименование ТП]])</f>
        <v>393-018-073ТП 47-19 М Исаково</v>
      </c>
      <c r="C1764" s="282" t="s">
        <v>1515</v>
      </c>
      <c r="D1764" s="204" t="s">
        <v>4430</v>
      </c>
      <c r="E1764" s="282" t="str">
        <f>INDEX(ТабЛЭП[],MATCH(ТабТП[Код ПС]&amp;TRIM(G1764),ТабЛЭП[Ключ],0),7)</f>
        <v>Y00026</v>
      </c>
      <c r="F1764" s="278" t="str">
        <f>INDEX(ТабЛЭП[],MATCH(ТабТП[Код ПС]&amp;TRIM(G1764),ТабЛЭП[Ключ],0),1)</f>
        <v>393-018-073</v>
      </c>
      <c r="G1764" s="303" t="s">
        <v>192</v>
      </c>
      <c r="H1764" s="280" t="str">
        <f>INDEX(ТабПС[],MATCH(I1764,Подстанции,0),1)</f>
        <v>393-018</v>
      </c>
      <c r="I1764" s="447" t="s">
        <v>2538</v>
      </c>
      <c r="J1764" s="328"/>
      <c r="K1764" s="328"/>
      <c r="L1764" s="328"/>
      <c r="M1764" s="328"/>
      <c r="N1764" s="328"/>
      <c r="O1764" s="328"/>
      <c r="P1764" s="328"/>
      <c r="Q1764" s="328"/>
      <c r="R1764" s="328"/>
      <c r="S1764" s="328"/>
      <c r="T1764" s="328"/>
      <c r="U1764" s="328"/>
      <c r="V1764" s="328"/>
      <c r="W1764" s="328"/>
      <c r="X1764" s="328"/>
      <c r="Y1764" s="328"/>
      <c r="Z1764" s="328"/>
      <c r="AA1764" s="328"/>
      <c r="AB1764" s="328"/>
      <c r="AC1764" s="328"/>
      <c r="AD1764" s="328"/>
      <c r="AE1764" s="328"/>
      <c r="AF1764" s="328"/>
      <c r="AG1764" s="328"/>
      <c r="AH1764" s="322"/>
      <c r="AI1764" s="328"/>
      <c r="AJ1764" s="420" t="s">
        <v>137</v>
      </c>
      <c r="AK1764" s="328"/>
      <c r="AL1764" s="328"/>
      <c r="AM1764" s="210"/>
      <c r="AN1764" s="263"/>
      <c r="AO1764" s="263"/>
      <c r="AP1764" s="263"/>
      <c r="AQ1764" s="323"/>
      <c r="AR1764" s="323"/>
      <c r="AS1764" s="323"/>
      <c r="AT1764" s="323"/>
      <c r="AU1764" s="323"/>
      <c r="AV1764" s="323"/>
      <c r="AW1764" s="323"/>
      <c r="AX1764" s="323"/>
      <c r="AY1764" s="323"/>
      <c r="AZ1764" s="323"/>
    </row>
    <row r="1765" spans="1:52" s="61" customFormat="1" ht="15.75" hidden="1" customHeight="1" x14ac:dyDescent="0.25">
      <c r="A1765" s="282" t="str">
        <f>CONCATENATE(F1765,"-",C1765)</f>
        <v>393-018-073-01387</v>
      </c>
      <c r="B1765" s="261" t="str">
        <f>ТабТП[[#This Row],[Код ВЛ]]&amp;TRIM(ТабТП[[#This Row],[Наименование ТП]])</f>
        <v>393-018-073ТП 47-20 Б Исаково</v>
      </c>
      <c r="C1765" s="282" t="s">
        <v>1516</v>
      </c>
      <c r="D1765" s="204" t="s">
        <v>4431</v>
      </c>
      <c r="E1765" s="282" t="str">
        <f>INDEX(ТабЛЭП[],MATCH(ТабТП[Код ПС]&amp;TRIM(G1765),ТабЛЭП[Ключ],0),7)</f>
        <v>Y00026</v>
      </c>
      <c r="F1765" s="278" t="str">
        <f>INDEX(ТабЛЭП[],MATCH(ТабТП[Код ПС]&amp;TRIM(G1765),ТабЛЭП[Ключ],0),1)</f>
        <v>393-018-073</v>
      </c>
      <c r="G1765" s="303" t="s">
        <v>192</v>
      </c>
      <c r="H1765" s="280" t="str">
        <f>INDEX(ТабПС[],MATCH(I1765,Подстанции,0),1)</f>
        <v>393-018</v>
      </c>
      <c r="I1765" s="447" t="s">
        <v>2538</v>
      </c>
      <c r="J1765" s="328"/>
      <c r="K1765" s="328"/>
      <c r="L1765" s="328"/>
      <c r="M1765" s="328"/>
      <c r="N1765" s="328"/>
      <c r="O1765" s="328"/>
      <c r="P1765" s="328"/>
      <c r="Q1765" s="328"/>
      <c r="R1765" s="328"/>
      <c r="S1765" s="328"/>
      <c r="T1765" s="328"/>
      <c r="U1765" s="328"/>
      <c r="V1765" s="328"/>
      <c r="W1765" s="328"/>
      <c r="X1765" s="328"/>
      <c r="Y1765" s="328"/>
      <c r="Z1765" s="328"/>
      <c r="AA1765" s="328"/>
      <c r="AB1765" s="328"/>
      <c r="AC1765" s="328"/>
      <c r="AD1765" s="328"/>
      <c r="AE1765" s="328"/>
      <c r="AF1765" s="328"/>
      <c r="AG1765" s="328"/>
      <c r="AH1765" s="322"/>
      <c r="AI1765" s="328"/>
      <c r="AJ1765" s="420" t="s">
        <v>137</v>
      </c>
      <c r="AK1765" s="328"/>
      <c r="AL1765" s="328"/>
      <c r="AM1765" s="210"/>
      <c r="AN1765" s="263"/>
      <c r="AO1765" s="263"/>
      <c r="AP1765" s="263"/>
      <c r="AQ1765" s="323"/>
      <c r="AR1765" s="323"/>
      <c r="AS1765" s="323"/>
      <c r="AT1765" s="323"/>
      <c r="AU1765" s="323"/>
      <c r="AV1765" s="323"/>
      <c r="AW1765" s="323"/>
      <c r="AX1765" s="323"/>
      <c r="AY1765" s="323"/>
      <c r="AZ1765" s="323"/>
    </row>
    <row r="1766" spans="1:52" s="61" customFormat="1" ht="15.75" hidden="1" customHeight="1" x14ac:dyDescent="0.25">
      <c r="A1766" s="282" t="str">
        <f>CONCATENATE(F1766,"-",C1766)</f>
        <v>393-018-073-01388</v>
      </c>
      <c r="B1766" s="261" t="str">
        <f>ТабТП[[#This Row],[Код ВЛ]]&amp;TRIM(ТабТП[[#This Row],[Наименование ТП]])</f>
        <v>393-018-073ТП 47-21 М Исаково</v>
      </c>
      <c r="C1766" s="282" t="s">
        <v>1517</v>
      </c>
      <c r="D1766" s="204" t="s">
        <v>4432</v>
      </c>
      <c r="E1766" s="282" t="str">
        <f>INDEX(ТабЛЭП[],MATCH(ТабТП[Код ПС]&amp;TRIM(G1766),ТабЛЭП[Ключ],0),7)</f>
        <v>Y00026</v>
      </c>
      <c r="F1766" s="8" t="str">
        <f>INDEX(ТабЛЭП[],MATCH(ТабТП[Код ПС]&amp;TRIM(G1766),ТабЛЭП[Ключ],0),1)</f>
        <v>393-018-073</v>
      </c>
      <c r="G1766" s="303" t="s">
        <v>192</v>
      </c>
      <c r="H1766" s="57" t="str">
        <f>INDEX(ТабПС[],MATCH(I1766,Подстанции,0),1)</f>
        <v>393-018</v>
      </c>
      <c r="I1766" s="447" t="s">
        <v>2538</v>
      </c>
      <c r="AH1766" s="62"/>
      <c r="AJ1766" s="330" t="s">
        <v>137</v>
      </c>
      <c r="AM1766" s="78"/>
      <c r="AN1766" s="79"/>
      <c r="AO1766" s="79"/>
      <c r="AP1766" s="79"/>
      <c r="AQ1766" s="76"/>
      <c r="AR1766" s="76"/>
      <c r="AS1766" s="76"/>
      <c r="AT1766" s="76"/>
      <c r="AU1766" s="76"/>
      <c r="AV1766" s="76"/>
      <c r="AW1766" s="76"/>
      <c r="AX1766" s="76"/>
      <c r="AY1766" s="76"/>
      <c r="AZ1766" s="76"/>
    </row>
    <row r="1767" spans="1:52" s="61" customFormat="1" ht="15.75" hidden="1" customHeight="1" x14ac:dyDescent="0.25">
      <c r="A1767" s="282" t="str">
        <f>CONCATENATE(F1767,"-",C1767)</f>
        <v>393-018-073-01389</v>
      </c>
      <c r="B1767" s="261" t="str">
        <f>ТабТП[[#This Row],[Код ВЛ]]&amp;TRIM(ТабТП[[#This Row],[Наименование ТП]])</f>
        <v>393-018-073ТП 47-22 Васильково МУП ЖКХ Коммунальник</v>
      </c>
      <c r="C1767" s="282" t="s">
        <v>2681</v>
      </c>
      <c r="D1767" s="204" t="s">
        <v>4433</v>
      </c>
      <c r="E1767" s="282" t="str">
        <f>INDEX(ТабЛЭП[],MATCH(ТабТП[Код ПС]&amp;TRIM(G1767),ТабЛЭП[Ключ],0),7)</f>
        <v>Y00026</v>
      </c>
      <c r="F1767" s="278" t="str">
        <f>INDEX(ТабЛЭП[],MATCH(ТабТП[Код ПС]&amp;TRIM(G1767),ТабЛЭП[Ключ],0),1)</f>
        <v>393-018-073</v>
      </c>
      <c r="G1767" s="303" t="s">
        <v>192</v>
      </c>
      <c r="H1767" s="57" t="str">
        <f>INDEX(ТабПС[],MATCH(I1767,Подстанции,0),1)</f>
        <v>393-018</v>
      </c>
      <c r="I1767" s="447" t="s">
        <v>2538</v>
      </c>
      <c r="J1767" s="328"/>
      <c r="K1767" s="328"/>
      <c r="L1767" s="328"/>
      <c r="M1767" s="328"/>
      <c r="N1767" s="328"/>
      <c r="O1767" s="328"/>
      <c r="P1767" s="328"/>
      <c r="Q1767" s="328"/>
      <c r="R1767" s="328"/>
      <c r="S1767" s="328"/>
      <c r="T1767" s="328"/>
      <c r="U1767" s="328"/>
      <c r="V1767" s="328"/>
      <c r="W1767" s="328"/>
      <c r="X1767" s="328"/>
      <c r="Y1767" s="328"/>
      <c r="Z1767" s="328"/>
      <c r="AA1767" s="328"/>
      <c r="AB1767" s="328"/>
      <c r="AC1767" s="328"/>
      <c r="AD1767" s="328"/>
      <c r="AE1767" s="328"/>
      <c r="AF1767" s="328"/>
      <c r="AG1767" s="328"/>
      <c r="AH1767" s="322"/>
      <c r="AI1767" s="328"/>
      <c r="AJ1767" s="330" t="s">
        <v>137</v>
      </c>
      <c r="AK1767" s="328"/>
      <c r="AL1767" s="328"/>
      <c r="AM1767" s="210"/>
      <c r="AN1767" s="263"/>
      <c r="AO1767" s="263"/>
      <c r="AP1767" s="263"/>
      <c r="AQ1767" s="323"/>
      <c r="AR1767" s="323"/>
      <c r="AS1767" s="323"/>
      <c r="AT1767" s="323"/>
      <c r="AU1767" s="323"/>
      <c r="AV1767" s="323"/>
      <c r="AW1767" s="323"/>
      <c r="AX1767" s="323"/>
      <c r="AY1767" s="323"/>
      <c r="AZ1767" s="323"/>
    </row>
    <row r="1768" spans="1:52" s="61" customFormat="1" ht="15.75" hidden="1" customHeight="1" x14ac:dyDescent="0.25">
      <c r="A1768" s="282" t="str">
        <f>CONCATENATE(F1768,"-",C1768)</f>
        <v>393-018-073-01390</v>
      </c>
      <c r="B1768" s="261" t="str">
        <f>ТабТП[[#This Row],[Код ВЛ]]&amp;TRIM(ТабТП[[#This Row],[Наименование ТП]])</f>
        <v>393-018-073ТП 47-24 Васильково</v>
      </c>
      <c r="C1768" s="282" t="s">
        <v>1518</v>
      </c>
      <c r="D1768" s="204" t="s">
        <v>4434</v>
      </c>
      <c r="E1768" s="282" t="str">
        <f>INDEX(ТабЛЭП[],MATCH(ТабТП[Код ПС]&amp;TRIM(G1768),ТабЛЭП[Ключ],0),7)</f>
        <v>Y00026</v>
      </c>
      <c r="F1768" s="278" t="str">
        <f>INDEX(ТабЛЭП[],MATCH(ТабТП[Код ПС]&amp;TRIM(G1768),ТабЛЭП[Ключ],0),1)</f>
        <v>393-018-073</v>
      </c>
      <c r="G1768" s="303" t="s">
        <v>192</v>
      </c>
      <c r="H1768" s="57" t="str">
        <f>INDEX(ТабПС[],MATCH(I1768,Подстанции,0),1)</f>
        <v>393-018</v>
      </c>
      <c r="I1768" s="447" t="s">
        <v>2538</v>
      </c>
      <c r="J1768" s="328"/>
      <c r="K1768" s="328"/>
      <c r="L1768" s="328"/>
      <c r="M1768" s="328"/>
      <c r="N1768" s="328"/>
      <c r="O1768" s="328"/>
      <c r="P1768" s="328"/>
      <c r="Q1768" s="328"/>
      <c r="R1768" s="328"/>
      <c r="S1768" s="328"/>
      <c r="T1768" s="328"/>
      <c r="U1768" s="328"/>
      <c r="V1768" s="328"/>
      <c r="W1768" s="328"/>
      <c r="X1768" s="328"/>
      <c r="Y1768" s="328"/>
      <c r="Z1768" s="328"/>
      <c r="AA1768" s="328"/>
      <c r="AB1768" s="328"/>
      <c r="AC1768" s="328"/>
      <c r="AD1768" s="328"/>
      <c r="AE1768" s="328"/>
      <c r="AF1768" s="328"/>
      <c r="AG1768" s="328"/>
      <c r="AH1768" s="322"/>
      <c r="AI1768" s="328"/>
      <c r="AJ1768" s="330" t="s">
        <v>137</v>
      </c>
      <c r="AK1768" s="328"/>
      <c r="AL1768" s="328"/>
      <c r="AM1768" s="210"/>
      <c r="AN1768" s="263"/>
      <c r="AO1768" s="263"/>
      <c r="AP1768" s="263"/>
      <c r="AQ1768" s="323"/>
      <c r="AR1768" s="323"/>
      <c r="AS1768" s="323"/>
      <c r="AT1768" s="323"/>
      <c r="AU1768" s="323"/>
      <c r="AV1768" s="323"/>
      <c r="AW1768" s="323"/>
      <c r="AX1768" s="323"/>
      <c r="AY1768" s="323"/>
      <c r="AZ1768" s="323"/>
    </row>
    <row r="1769" spans="1:52" s="61" customFormat="1" ht="15.75" hidden="1" customHeight="1" x14ac:dyDescent="0.25">
      <c r="A1769" s="282" t="str">
        <f>CONCATENATE(F1769,"-",C1769)</f>
        <v>393-018-073-01391</v>
      </c>
      <c r="B1769" s="261" t="str">
        <f>ТабТП[[#This Row],[Код ВЛ]]&amp;TRIM(ТабТП[[#This Row],[Наименование ТП]])</f>
        <v>393-018-073ТП 47-26 .Исаково Парлакян М.</v>
      </c>
      <c r="C1769" s="282" t="s">
        <v>1519</v>
      </c>
      <c r="D1769" s="204" t="s">
        <v>4435</v>
      </c>
      <c r="E1769" s="282" t="str">
        <f>INDEX(ТабЛЭП[],MATCH(ТабТП[Код ПС]&amp;TRIM(G1769),ТабЛЭП[Ключ],0),7)</f>
        <v>Y00026</v>
      </c>
      <c r="F1769" s="8" t="str">
        <f>INDEX(ТабЛЭП[],MATCH(ТабТП[Код ПС]&amp;TRIM(G1769),ТабЛЭП[Ключ],0),1)</f>
        <v>393-018-073</v>
      </c>
      <c r="G1769" s="303" t="s">
        <v>192</v>
      </c>
      <c r="H1769" s="57" t="str">
        <f>INDEX(ТабПС[],MATCH(I1769,Подстанции,0),1)</f>
        <v>393-018</v>
      </c>
      <c r="I1769" s="447" t="s">
        <v>2538</v>
      </c>
      <c r="AH1769" s="62"/>
      <c r="AJ1769" s="330" t="s">
        <v>137</v>
      </c>
      <c r="AM1769" s="78"/>
      <c r="AN1769" s="79"/>
      <c r="AO1769" s="79"/>
      <c r="AP1769" s="79"/>
      <c r="AQ1769" s="76"/>
      <c r="AR1769" s="76"/>
      <c r="AS1769" s="76"/>
      <c r="AT1769" s="76"/>
      <c r="AU1769" s="76"/>
      <c r="AV1769" s="76"/>
      <c r="AW1769" s="76"/>
      <c r="AX1769" s="76"/>
      <c r="AY1769" s="76"/>
      <c r="AZ1769" s="76"/>
    </row>
    <row r="1770" spans="1:52" s="61" customFormat="1" ht="15.75" hidden="1" customHeight="1" x14ac:dyDescent="0.25">
      <c r="A1770" s="281" t="str">
        <f>CONCATENATE(F1770,"-",C1770)</f>
        <v>393-018-073-01392</v>
      </c>
      <c r="B1770" s="261" t="str">
        <f>ТабТП[[#This Row],[Код ВЛ]]&amp;TRIM(ТабТП[[#This Row],[Наименование ТП]])</f>
        <v>393-018-073ТП 47-27 Васильково Стиклс ЛТД</v>
      </c>
      <c r="C1770" s="281" t="s">
        <v>1520</v>
      </c>
      <c r="D1770" s="196" t="s">
        <v>4436</v>
      </c>
      <c r="E1770" s="281" t="str">
        <f>INDEX(ТабЛЭП[],MATCH(ТабТП[Код ПС]&amp;TRIM(G1770),ТабЛЭП[Ключ],0),7)</f>
        <v>Y00026</v>
      </c>
      <c r="F1770" s="8" t="str">
        <f>INDEX(ТабЛЭП[],MATCH(ТабТП[Код ПС]&amp;TRIM(G1770),ТабЛЭП[Ключ],0),1)</f>
        <v>393-018-073</v>
      </c>
      <c r="G1770" s="303" t="s">
        <v>192</v>
      </c>
      <c r="H1770" s="57" t="str">
        <f>INDEX(ТабПС[],MATCH(I1770,Подстанции,0),1)</f>
        <v>393-018</v>
      </c>
      <c r="I1770" s="447" t="s">
        <v>2538</v>
      </c>
      <c r="AH1770" s="62"/>
      <c r="AJ1770" s="330" t="s">
        <v>137</v>
      </c>
      <c r="AM1770" s="78"/>
      <c r="AN1770" s="79"/>
      <c r="AO1770" s="79"/>
      <c r="AP1770" s="79"/>
      <c r="AQ1770" s="76"/>
      <c r="AR1770" s="76"/>
      <c r="AS1770" s="76"/>
      <c r="AT1770" s="76"/>
      <c r="AU1770" s="76"/>
      <c r="AV1770" s="76"/>
      <c r="AW1770" s="76"/>
      <c r="AX1770" s="76"/>
      <c r="AY1770" s="76"/>
      <c r="AZ1770" s="76"/>
    </row>
    <row r="1771" spans="1:52" s="61" customFormat="1" ht="15.75" hidden="1" customHeight="1" x14ac:dyDescent="0.25">
      <c r="A1771" s="281" t="str">
        <f>CONCATENATE(F1771,"-",C1771)</f>
        <v>393-018-073-01393</v>
      </c>
      <c r="B1771" s="261" t="str">
        <f>ТабТП[[#This Row],[Код ВЛ]]&amp;TRIM(ТабТП[[#This Row],[Наименование ТП]])</f>
        <v>393-018-073ТП 47-28 Васильково Мартынюк С.П.</v>
      </c>
      <c r="C1771" s="281" t="s">
        <v>1521</v>
      </c>
      <c r="D1771" s="196" t="s">
        <v>4437</v>
      </c>
      <c r="E1771" s="281" t="str">
        <f>INDEX(ТабЛЭП[],MATCH(ТабТП[Код ПС]&amp;TRIM(G1771),ТабЛЭП[Ключ],0),7)</f>
        <v>Y00026</v>
      </c>
      <c r="F1771" s="8" t="str">
        <f>INDEX(ТабЛЭП[],MATCH(ТабТП[Код ПС]&amp;TRIM(G1771),ТабЛЭП[Ключ],0),1)</f>
        <v>393-018-073</v>
      </c>
      <c r="G1771" s="303" t="s">
        <v>192</v>
      </c>
      <c r="H1771" s="57" t="str">
        <f>INDEX(ТабПС[],MATCH(I1771,Подстанции,0),1)</f>
        <v>393-018</v>
      </c>
      <c r="I1771" s="447" t="s">
        <v>2538</v>
      </c>
      <c r="AH1771" s="62"/>
      <c r="AJ1771" s="330" t="s">
        <v>137</v>
      </c>
      <c r="AM1771" s="78"/>
      <c r="AN1771" s="79"/>
      <c r="AO1771" s="79"/>
      <c r="AP1771" s="79"/>
      <c r="AQ1771" s="76"/>
      <c r="AR1771" s="76"/>
      <c r="AS1771" s="76"/>
      <c r="AT1771" s="76"/>
      <c r="AU1771" s="76"/>
      <c r="AV1771" s="76"/>
      <c r="AW1771" s="76"/>
      <c r="AX1771" s="76"/>
      <c r="AY1771" s="76"/>
      <c r="AZ1771" s="76"/>
    </row>
    <row r="1772" spans="1:52" s="61" customFormat="1" ht="15.75" hidden="1" customHeight="1" x14ac:dyDescent="0.25">
      <c r="A1772" s="281" t="str">
        <f>CONCATENATE(F1772,"-",C1772)</f>
        <v>393-018-073-01394</v>
      </c>
      <c r="B1772" s="261" t="str">
        <f>ТабТП[[#This Row],[Код ВЛ]]&amp;TRIM(ТабТП[[#This Row],[Наименование ТП]])</f>
        <v>393-018-073ТП 47-29 М Исаково ООО Весава</v>
      </c>
      <c r="C1772" s="281" t="s">
        <v>1522</v>
      </c>
      <c r="D1772" s="196" t="s">
        <v>4438</v>
      </c>
      <c r="E1772" s="281" t="str">
        <f>INDEX(ТабЛЭП[],MATCH(ТабТП[Код ПС]&amp;TRIM(G1772),ТабЛЭП[Ключ],0),7)</f>
        <v>Y00026</v>
      </c>
      <c r="F1772" s="278" t="str">
        <f>INDEX(ТабЛЭП[],MATCH(ТабТП[Код ПС]&amp;TRIM(G1772),ТабЛЭП[Ключ],0),1)</f>
        <v>393-018-073</v>
      </c>
      <c r="G1772" s="303" t="s">
        <v>192</v>
      </c>
      <c r="H1772" s="57" t="str">
        <f>INDEX(ТабПС[],MATCH(I1772,Подстанции,0),1)</f>
        <v>393-018</v>
      </c>
      <c r="I1772" s="447" t="s">
        <v>2538</v>
      </c>
      <c r="J1772" s="328"/>
      <c r="K1772" s="328"/>
      <c r="L1772" s="328"/>
      <c r="M1772" s="328"/>
      <c r="N1772" s="328"/>
      <c r="O1772" s="328"/>
      <c r="P1772" s="328"/>
      <c r="Q1772" s="328"/>
      <c r="R1772" s="328"/>
      <c r="S1772" s="328"/>
      <c r="T1772" s="328"/>
      <c r="U1772" s="328"/>
      <c r="V1772" s="328"/>
      <c r="W1772" s="328"/>
      <c r="X1772" s="328"/>
      <c r="Y1772" s="328"/>
      <c r="Z1772" s="328"/>
      <c r="AA1772" s="328"/>
      <c r="AB1772" s="328"/>
      <c r="AC1772" s="328"/>
      <c r="AD1772" s="328"/>
      <c r="AE1772" s="328"/>
      <c r="AF1772" s="328"/>
      <c r="AG1772" s="328"/>
      <c r="AH1772" s="322"/>
      <c r="AI1772" s="328"/>
      <c r="AJ1772" s="330" t="s">
        <v>137</v>
      </c>
      <c r="AK1772" s="328"/>
      <c r="AL1772" s="328"/>
      <c r="AM1772" s="210"/>
      <c r="AN1772" s="263"/>
      <c r="AO1772" s="263"/>
      <c r="AP1772" s="263"/>
      <c r="AQ1772" s="323"/>
      <c r="AR1772" s="323"/>
      <c r="AS1772" s="323"/>
      <c r="AT1772" s="323"/>
      <c r="AU1772" s="323"/>
      <c r="AV1772" s="323"/>
      <c r="AW1772" s="323"/>
      <c r="AX1772" s="323"/>
      <c r="AY1772" s="323"/>
      <c r="AZ1772" s="323"/>
    </row>
    <row r="1773" spans="1:52" s="61" customFormat="1" ht="15.75" hidden="1" customHeight="1" x14ac:dyDescent="0.25">
      <c r="A1773" s="281" t="str">
        <f>CONCATENATE(F1773,"-",C1773)</f>
        <v>393-018-073-01395</v>
      </c>
      <c r="B1773" s="261" t="str">
        <f>ТабТП[[#This Row],[Код ВЛ]]&amp;TRIM(ТабТП[[#This Row],[Наименование ТП]])</f>
        <v>393-018-073ТП 47-30 М Исаково</v>
      </c>
      <c r="C1773" s="281" t="s">
        <v>1523</v>
      </c>
      <c r="D1773" s="196" t="s">
        <v>4439</v>
      </c>
      <c r="E1773" s="281" t="str">
        <f>INDEX(ТабЛЭП[],MATCH(ТабТП[Код ПС]&amp;TRIM(G1773),ТабЛЭП[Ключ],0),7)</f>
        <v>Y00026</v>
      </c>
      <c r="F1773" s="278" t="str">
        <f>INDEX(ТабЛЭП[],MATCH(ТабТП[Код ПС]&amp;TRIM(G1773),ТабЛЭП[Ключ],0),1)</f>
        <v>393-018-073</v>
      </c>
      <c r="G1773" s="303" t="s">
        <v>192</v>
      </c>
      <c r="H1773" s="57" t="str">
        <f>INDEX(ТабПС[],MATCH(I1773,Подстанции,0),1)</f>
        <v>393-018</v>
      </c>
      <c r="I1773" s="447" t="s">
        <v>2538</v>
      </c>
      <c r="J1773" s="328"/>
      <c r="K1773" s="328"/>
      <c r="L1773" s="328"/>
      <c r="M1773" s="328"/>
      <c r="N1773" s="328"/>
      <c r="O1773" s="328"/>
      <c r="P1773" s="328"/>
      <c r="Q1773" s="328"/>
      <c r="R1773" s="328"/>
      <c r="S1773" s="328"/>
      <c r="T1773" s="328"/>
      <c r="U1773" s="328"/>
      <c r="V1773" s="328"/>
      <c r="W1773" s="328"/>
      <c r="X1773" s="328"/>
      <c r="Y1773" s="328"/>
      <c r="Z1773" s="328"/>
      <c r="AA1773" s="328"/>
      <c r="AB1773" s="328"/>
      <c r="AC1773" s="328"/>
      <c r="AD1773" s="328"/>
      <c r="AE1773" s="328"/>
      <c r="AF1773" s="328"/>
      <c r="AG1773" s="328"/>
      <c r="AH1773" s="322"/>
      <c r="AI1773" s="328"/>
      <c r="AJ1773" s="330" t="s">
        <v>137</v>
      </c>
      <c r="AK1773" s="328"/>
      <c r="AL1773" s="328"/>
      <c r="AM1773" s="210"/>
      <c r="AN1773" s="263"/>
      <c r="AO1773" s="263"/>
      <c r="AP1773" s="263"/>
      <c r="AQ1773" s="323"/>
      <c r="AR1773" s="323"/>
      <c r="AS1773" s="323"/>
      <c r="AT1773" s="323"/>
      <c r="AU1773" s="323"/>
      <c r="AV1773" s="323"/>
      <c r="AW1773" s="323"/>
      <c r="AX1773" s="323"/>
      <c r="AY1773" s="323"/>
      <c r="AZ1773" s="323"/>
    </row>
    <row r="1774" spans="1:52" s="61" customFormat="1" ht="15.75" hidden="1" customHeight="1" x14ac:dyDescent="0.25">
      <c r="A1774" s="281" t="str">
        <f>CONCATENATE(F1774,"-",C1774)</f>
        <v>393-018-073-01396</v>
      </c>
      <c r="B1774" s="261" t="str">
        <f>ТабТП[[#This Row],[Код ВЛ]]&amp;TRIM(ТабТП[[#This Row],[Наименование ТП]])</f>
        <v>393-018-073ТП 47-31 ООО Слава</v>
      </c>
      <c r="C1774" s="281" t="s">
        <v>1524</v>
      </c>
      <c r="D1774" s="196" t="s">
        <v>4440</v>
      </c>
      <c r="E1774" s="281" t="str">
        <f>INDEX(ТабЛЭП[],MATCH(ТабТП[Код ПС]&amp;TRIM(G1774),ТабЛЭП[Ключ],0),7)</f>
        <v>Y00026</v>
      </c>
      <c r="F1774" s="278" t="str">
        <f>INDEX(ТабЛЭП[],MATCH(ТабТП[Код ПС]&amp;TRIM(G1774),ТабЛЭП[Ключ],0),1)</f>
        <v>393-018-073</v>
      </c>
      <c r="G1774" s="303" t="s">
        <v>192</v>
      </c>
      <c r="H1774" s="57" t="str">
        <f>INDEX(ТабПС[],MATCH(I1774,Подстанции,0),1)</f>
        <v>393-018</v>
      </c>
      <c r="I1774" s="447" t="s">
        <v>2538</v>
      </c>
      <c r="J1774" s="328"/>
      <c r="K1774" s="328"/>
      <c r="L1774" s="328"/>
      <c r="M1774" s="328"/>
      <c r="N1774" s="328"/>
      <c r="O1774" s="328"/>
      <c r="P1774" s="328"/>
      <c r="Q1774" s="328"/>
      <c r="R1774" s="328"/>
      <c r="S1774" s="328"/>
      <c r="T1774" s="328"/>
      <c r="U1774" s="328"/>
      <c r="V1774" s="328"/>
      <c r="W1774" s="328"/>
      <c r="X1774" s="328"/>
      <c r="Y1774" s="328"/>
      <c r="Z1774" s="328"/>
      <c r="AA1774" s="328"/>
      <c r="AB1774" s="328"/>
      <c r="AC1774" s="328"/>
      <c r="AD1774" s="328"/>
      <c r="AE1774" s="328"/>
      <c r="AF1774" s="328"/>
      <c r="AG1774" s="328"/>
      <c r="AH1774" s="322"/>
      <c r="AI1774" s="328"/>
      <c r="AJ1774" s="330" t="s">
        <v>137</v>
      </c>
      <c r="AK1774" s="328"/>
      <c r="AL1774" s="328"/>
      <c r="AM1774" s="210"/>
      <c r="AN1774" s="263"/>
      <c r="AO1774" s="263"/>
      <c r="AP1774" s="263"/>
      <c r="AQ1774" s="323"/>
      <c r="AR1774" s="323"/>
      <c r="AS1774" s="323"/>
      <c r="AT1774" s="323"/>
      <c r="AU1774" s="323"/>
      <c r="AV1774" s="323"/>
      <c r="AW1774" s="323"/>
      <c r="AX1774" s="323"/>
      <c r="AY1774" s="323"/>
      <c r="AZ1774" s="323"/>
    </row>
    <row r="1775" spans="1:52" s="61" customFormat="1" ht="15.75" hidden="1" customHeight="1" x14ac:dyDescent="0.25">
      <c r="A1775" s="281" t="str">
        <f>CONCATENATE(F1775,"-",C1775)</f>
        <v>393-018-073-01397</v>
      </c>
      <c r="B1775" s="261" t="str">
        <f>ТабТП[[#This Row],[Код ВЛ]]&amp;TRIM(ТабТП[[#This Row],[Наименование ТП]])</f>
        <v>393-018-073ТП 47-32 МУП УИС ГО</v>
      </c>
      <c r="C1775" s="281" t="s">
        <v>1525</v>
      </c>
      <c r="D1775" s="196" t="s">
        <v>4441</v>
      </c>
      <c r="E1775" s="281" t="str">
        <f>INDEX(ТабЛЭП[],MATCH(ТабТП[Код ПС]&amp;TRIM(G1775),ТабЛЭП[Ключ],0),7)</f>
        <v>Y00026</v>
      </c>
      <c r="F1775" s="278" t="str">
        <f>INDEX(ТабЛЭП[],MATCH(ТабТП[Код ПС]&amp;TRIM(G1775),ТабЛЭП[Ключ],0),1)</f>
        <v>393-018-073</v>
      </c>
      <c r="G1775" s="303" t="s">
        <v>192</v>
      </c>
      <c r="H1775" s="57" t="str">
        <f>INDEX(ТабПС[],MATCH(I1775,Подстанции,0),1)</f>
        <v>393-018</v>
      </c>
      <c r="I1775" s="447" t="s">
        <v>2538</v>
      </c>
      <c r="J1775" s="328"/>
      <c r="K1775" s="328"/>
      <c r="L1775" s="328"/>
      <c r="M1775" s="328"/>
      <c r="N1775" s="328"/>
      <c r="O1775" s="328"/>
      <c r="P1775" s="328"/>
      <c r="Q1775" s="328"/>
      <c r="R1775" s="328"/>
      <c r="S1775" s="328"/>
      <c r="T1775" s="328"/>
      <c r="U1775" s="328"/>
      <c r="V1775" s="328"/>
      <c r="W1775" s="328"/>
      <c r="X1775" s="328"/>
      <c r="Y1775" s="328"/>
      <c r="Z1775" s="328"/>
      <c r="AA1775" s="328"/>
      <c r="AB1775" s="328"/>
      <c r="AC1775" s="328"/>
      <c r="AD1775" s="328"/>
      <c r="AE1775" s="328"/>
      <c r="AF1775" s="328"/>
      <c r="AG1775" s="328"/>
      <c r="AH1775" s="322"/>
      <c r="AI1775" s="328"/>
      <c r="AJ1775" s="330" t="s">
        <v>137</v>
      </c>
      <c r="AK1775" s="328"/>
      <c r="AL1775" s="328"/>
      <c r="AM1775" s="210"/>
      <c r="AN1775" s="263"/>
      <c r="AO1775" s="263"/>
      <c r="AP1775" s="263"/>
      <c r="AQ1775" s="323"/>
      <c r="AR1775" s="323"/>
      <c r="AS1775" s="323"/>
      <c r="AT1775" s="323"/>
      <c r="AU1775" s="323"/>
      <c r="AV1775" s="323"/>
      <c r="AW1775" s="323"/>
      <c r="AX1775" s="323"/>
      <c r="AY1775" s="323"/>
      <c r="AZ1775" s="323"/>
    </row>
    <row r="1776" spans="1:52" s="61" customFormat="1" ht="15.75" hidden="1" customHeight="1" x14ac:dyDescent="0.25">
      <c r="A1776" s="281" t="str">
        <f>CONCATENATE(F1776,"-",C1776)</f>
        <v>393-018-073-01398</v>
      </c>
      <c r="B1776" s="261" t="str">
        <f>ТабТП[[#This Row],[Код ВЛ]]&amp;TRIM(ТабТП[[#This Row],[Наименование ТП]])</f>
        <v>393-018-073ТП 47-33 Т-1 Васильково</v>
      </c>
      <c r="C1776" s="281" t="s">
        <v>1526</v>
      </c>
      <c r="D1776" s="196" t="s">
        <v>4442</v>
      </c>
      <c r="E1776" s="281" t="str">
        <f>INDEX(ТабЛЭП[],MATCH(ТабТП[Код ПС]&amp;TRIM(G1776),ТабЛЭП[Ключ],0),7)</f>
        <v>Y00026</v>
      </c>
      <c r="F1776" s="278" t="str">
        <f>INDEX(ТабЛЭП[],MATCH(ТабТП[Код ПС]&amp;TRIM(G1776),ТабЛЭП[Ключ],0),1)</f>
        <v>393-018-073</v>
      </c>
      <c r="G1776" s="303" t="s">
        <v>192</v>
      </c>
      <c r="H1776" s="57" t="str">
        <f>INDEX(ТабПС[],MATCH(I1776,Подстанции,0),1)</f>
        <v>393-018</v>
      </c>
      <c r="I1776" s="447" t="s">
        <v>2538</v>
      </c>
      <c r="J1776" s="328"/>
      <c r="K1776" s="328"/>
      <c r="L1776" s="328"/>
      <c r="M1776" s="328"/>
      <c r="N1776" s="328"/>
      <c r="O1776" s="328"/>
      <c r="P1776" s="328"/>
      <c r="Q1776" s="328"/>
      <c r="R1776" s="328"/>
      <c r="S1776" s="328"/>
      <c r="T1776" s="328"/>
      <c r="U1776" s="328"/>
      <c r="V1776" s="328"/>
      <c r="W1776" s="328"/>
      <c r="X1776" s="328"/>
      <c r="Y1776" s="328"/>
      <c r="Z1776" s="328"/>
      <c r="AA1776" s="328"/>
      <c r="AB1776" s="328"/>
      <c r="AC1776" s="328"/>
      <c r="AD1776" s="328"/>
      <c r="AE1776" s="328"/>
      <c r="AF1776" s="328"/>
      <c r="AG1776" s="328"/>
      <c r="AH1776" s="322"/>
      <c r="AI1776" s="328"/>
      <c r="AJ1776" s="330" t="s">
        <v>137</v>
      </c>
      <c r="AK1776" s="328"/>
      <c r="AL1776" s="328"/>
      <c r="AM1776" s="210"/>
      <c r="AN1776" s="263"/>
      <c r="AO1776" s="263"/>
      <c r="AP1776" s="263"/>
      <c r="AQ1776" s="323"/>
      <c r="AR1776" s="323"/>
      <c r="AS1776" s="323"/>
      <c r="AT1776" s="323"/>
      <c r="AU1776" s="323"/>
      <c r="AV1776" s="323"/>
      <c r="AW1776" s="323"/>
      <c r="AX1776" s="323"/>
      <c r="AY1776" s="323"/>
      <c r="AZ1776" s="323"/>
    </row>
    <row r="1777" spans="1:52" s="61" customFormat="1" ht="15.75" hidden="1" customHeight="1" x14ac:dyDescent="0.25">
      <c r="A1777" s="281" t="str">
        <f>CONCATENATE(F1777,"-",C1777)</f>
        <v>393-018-073-01399</v>
      </c>
      <c r="B1777" s="261" t="str">
        <f>ТабТП[[#This Row],[Код ВЛ]]&amp;TRIM(ТабТП[[#This Row],[Наименование ТП]])</f>
        <v>393-018-073ТП 47-33 Т-2</v>
      </c>
      <c r="C1777" s="281" t="s">
        <v>1527</v>
      </c>
      <c r="D1777" s="196" t="s">
        <v>4443</v>
      </c>
      <c r="E1777" s="281" t="str">
        <f>INDEX(ТабЛЭП[],MATCH(ТабТП[Код ПС]&amp;TRIM(G1777),ТабЛЭП[Ключ],0),7)</f>
        <v>Y00026</v>
      </c>
      <c r="F1777" s="278" t="str">
        <f>INDEX(ТабЛЭП[],MATCH(ТабТП[Код ПС]&amp;TRIM(G1777),ТабЛЭП[Ключ],0),1)</f>
        <v>393-018-073</v>
      </c>
      <c r="G1777" s="303" t="s">
        <v>192</v>
      </c>
      <c r="H1777" s="57" t="str">
        <f>INDEX(ТабПС[],MATCH(I1777,Подстанции,0),1)</f>
        <v>393-018</v>
      </c>
      <c r="I1777" s="447" t="s">
        <v>2538</v>
      </c>
      <c r="J1777" s="328"/>
      <c r="K1777" s="328"/>
      <c r="L1777" s="328"/>
      <c r="M1777" s="328"/>
      <c r="N1777" s="328"/>
      <c r="O1777" s="328"/>
      <c r="P1777" s="328"/>
      <c r="Q1777" s="328"/>
      <c r="R1777" s="328"/>
      <c r="S1777" s="328"/>
      <c r="T1777" s="328"/>
      <c r="U1777" s="328"/>
      <c r="V1777" s="328"/>
      <c r="W1777" s="328"/>
      <c r="X1777" s="328"/>
      <c r="Y1777" s="328"/>
      <c r="Z1777" s="328"/>
      <c r="AA1777" s="328"/>
      <c r="AB1777" s="328"/>
      <c r="AC1777" s="328"/>
      <c r="AD1777" s="328"/>
      <c r="AE1777" s="328"/>
      <c r="AF1777" s="328"/>
      <c r="AG1777" s="328"/>
      <c r="AH1777" s="322"/>
      <c r="AI1777" s="328"/>
      <c r="AJ1777" s="330" t="s">
        <v>137</v>
      </c>
      <c r="AK1777" s="328"/>
      <c r="AL1777" s="328"/>
      <c r="AM1777" s="210"/>
      <c r="AN1777" s="263"/>
      <c r="AO1777" s="263"/>
      <c r="AP1777" s="263"/>
      <c r="AQ1777" s="323"/>
      <c r="AR1777" s="323"/>
      <c r="AS1777" s="323"/>
      <c r="AT1777" s="323"/>
      <c r="AU1777" s="323"/>
      <c r="AV1777" s="323"/>
      <c r="AW1777" s="323"/>
      <c r="AX1777" s="323"/>
      <c r="AY1777" s="323"/>
      <c r="AZ1777" s="323"/>
    </row>
    <row r="1778" spans="1:52" s="61" customFormat="1" ht="15.75" hidden="1" customHeight="1" x14ac:dyDescent="0.25">
      <c r="A1778" s="281" t="str">
        <f>CONCATENATE(F1778,"-",C1778)</f>
        <v>393-018-073-01400</v>
      </c>
      <c r="B1778" s="261" t="str">
        <f>ТабТП[[#This Row],[Код ВЛ]]&amp;TRIM(ТабТП[[#This Row],[Наименование ТП]])</f>
        <v>393-018-073ТП 47-34 ОООЕврокровля Васильково</v>
      </c>
      <c r="C1778" s="281" t="s">
        <v>1528</v>
      </c>
      <c r="D1778" s="196" t="s">
        <v>4444</v>
      </c>
      <c r="E1778" s="281" t="str">
        <f>INDEX(ТабЛЭП[],MATCH(ТабТП[Код ПС]&amp;TRIM(G1778),ТабЛЭП[Ключ],0),7)</f>
        <v>Y00026</v>
      </c>
      <c r="F1778" s="278" t="str">
        <f>INDEX(ТабЛЭП[],MATCH(ТабТП[Код ПС]&amp;TRIM(G1778),ТабЛЭП[Ключ],0),1)</f>
        <v>393-018-073</v>
      </c>
      <c r="G1778" s="303" t="s">
        <v>192</v>
      </c>
      <c r="H1778" s="57" t="str">
        <f>INDEX(ТабПС[],MATCH(I1778,Подстанции,0),1)</f>
        <v>393-018</v>
      </c>
      <c r="I1778" s="447" t="s">
        <v>2538</v>
      </c>
      <c r="J1778" s="328"/>
      <c r="K1778" s="328"/>
      <c r="L1778" s="328"/>
      <c r="M1778" s="328"/>
      <c r="N1778" s="328"/>
      <c r="O1778" s="328"/>
      <c r="P1778" s="328"/>
      <c r="Q1778" s="328"/>
      <c r="R1778" s="328"/>
      <c r="S1778" s="328"/>
      <c r="T1778" s="328"/>
      <c r="U1778" s="328"/>
      <c r="V1778" s="328"/>
      <c r="W1778" s="328"/>
      <c r="X1778" s="328"/>
      <c r="Y1778" s="328"/>
      <c r="Z1778" s="328"/>
      <c r="AA1778" s="328"/>
      <c r="AB1778" s="328"/>
      <c r="AC1778" s="328"/>
      <c r="AD1778" s="328"/>
      <c r="AE1778" s="328"/>
      <c r="AF1778" s="328"/>
      <c r="AG1778" s="328"/>
      <c r="AH1778" s="322"/>
      <c r="AI1778" s="328"/>
      <c r="AJ1778" s="330" t="s">
        <v>137</v>
      </c>
      <c r="AK1778" s="328"/>
      <c r="AL1778" s="328"/>
      <c r="AM1778" s="210"/>
      <c r="AN1778" s="263"/>
      <c r="AO1778" s="263"/>
      <c r="AP1778" s="263"/>
      <c r="AQ1778" s="323"/>
      <c r="AR1778" s="323"/>
      <c r="AS1778" s="323"/>
      <c r="AT1778" s="323"/>
      <c r="AU1778" s="323"/>
      <c r="AV1778" s="323"/>
      <c r="AW1778" s="323"/>
      <c r="AX1778" s="323"/>
      <c r="AY1778" s="323"/>
      <c r="AZ1778" s="323"/>
    </row>
    <row r="1779" spans="1:52" s="61" customFormat="1" ht="15.75" hidden="1" customHeight="1" x14ac:dyDescent="0.25">
      <c r="A1779" s="281" t="str">
        <f>CONCATENATE(F1779,"-",C1779)</f>
        <v>393-018-073-01401</v>
      </c>
      <c r="B1779" s="261" t="str">
        <f>ТабТП[[#This Row],[Код ВЛ]]&amp;TRIM(ТабТП[[#This Row],[Наименование ТП]])</f>
        <v>393-018-073ТП 47-38 ОООКонтур аб</v>
      </c>
      <c r="C1779" s="281" t="s">
        <v>1529</v>
      </c>
      <c r="D1779" s="196" t="s">
        <v>4445</v>
      </c>
      <c r="E1779" s="281" t="str">
        <f>INDEX(ТабЛЭП[],MATCH(ТабТП[Код ПС]&amp;TRIM(G1779),ТабЛЭП[Ключ],0),7)</f>
        <v>Y00026</v>
      </c>
      <c r="F1779" s="278" t="str">
        <f>INDEX(ТабЛЭП[],MATCH(ТабТП[Код ПС]&amp;TRIM(G1779),ТабЛЭП[Ключ],0),1)</f>
        <v>393-018-073</v>
      </c>
      <c r="G1779" s="303" t="s">
        <v>192</v>
      </c>
      <c r="H1779" s="57" t="str">
        <f>INDEX(ТабПС[],MATCH(I1779,Подстанции,0),1)</f>
        <v>393-018</v>
      </c>
      <c r="I1779" s="447" t="s">
        <v>2538</v>
      </c>
      <c r="J1779" s="328"/>
      <c r="K1779" s="328"/>
      <c r="L1779" s="328"/>
      <c r="M1779" s="328"/>
      <c r="N1779" s="328"/>
      <c r="O1779" s="328"/>
      <c r="P1779" s="328"/>
      <c r="Q1779" s="328"/>
      <c r="R1779" s="328"/>
      <c r="S1779" s="328"/>
      <c r="T1779" s="328"/>
      <c r="U1779" s="328"/>
      <c r="V1779" s="328"/>
      <c r="W1779" s="328"/>
      <c r="X1779" s="328"/>
      <c r="Y1779" s="328"/>
      <c r="Z1779" s="328"/>
      <c r="AA1779" s="328"/>
      <c r="AB1779" s="328"/>
      <c r="AC1779" s="328"/>
      <c r="AD1779" s="328"/>
      <c r="AE1779" s="328"/>
      <c r="AF1779" s="328"/>
      <c r="AG1779" s="328"/>
      <c r="AH1779" s="322"/>
      <c r="AI1779" s="328"/>
      <c r="AJ1779" s="330" t="s">
        <v>137</v>
      </c>
      <c r="AK1779" s="328"/>
      <c r="AL1779" s="328"/>
      <c r="AM1779" s="210"/>
      <c r="AN1779" s="263"/>
      <c r="AO1779" s="263"/>
      <c r="AP1779" s="263"/>
      <c r="AQ1779" s="323"/>
      <c r="AR1779" s="323"/>
      <c r="AS1779" s="323"/>
      <c r="AT1779" s="323"/>
      <c r="AU1779" s="323"/>
      <c r="AV1779" s="323"/>
      <c r="AW1779" s="323"/>
      <c r="AX1779" s="323"/>
      <c r="AY1779" s="323"/>
      <c r="AZ1779" s="323"/>
    </row>
    <row r="1780" spans="1:52" s="61" customFormat="1" ht="15.75" hidden="1" customHeight="1" x14ac:dyDescent="0.25">
      <c r="A1780" s="281" t="str">
        <f>CONCATENATE(F1780,"-",C1780)</f>
        <v>393-018-073-01402</v>
      </c>
      <c r="B1780" s="261" t="str">
        <f>ТабТП[[#This Row],[Код ВЛ]]&amp;TRIM(ТабТП[[#This Row],[Наименование ТП]])</f>
        <v>393-018-073ТП 47-39 ОООАБ-строй аб.</v>
      </c>
      <c r="C1780" s="281" t="s">
        <v>1530</v>
      </c>
      <c r="D1780" s="196" t="s">
        <v>4446</v>
      </c>
      <c r="E1780" s="281" t="str">
        <f>INDEX(ТабЛЭП[],MATCH(ТабТП[Код ПС]&amp;TRIM(G1780),ТабЛЭП[Ключ],0),7)</f>
        <v>Y00026</v>
      </c>
      <c r="F1780" s="278" t="str">
        <f>INDEX(ТабЛЭП[],MATCH(ТабТП[Код ПС]&amp;TRIM(G1780),ТабЛЭП[Ключ],0),1)</f>
        <v>393-018-073</v>
      </c>
      <c r="G1780" s="303" t="s">
        <v>192</v>
      </c>
      <c r="H1780" s="57" t="str">
        <f>INDEX(ТабПС[],MATCH(I1780,Подстанции,0),1)</f>
        <v>393-018</v>
      </c>
      <c r="I1780" s="447" t="s">
        <v>2538</v>
      </c>
      <c r="J1780" s="328"/>
      <c r="K1780" s="328"/>
      <c r="L1780" s="328"/>
      <c r="M1780" s="328"/>
      <c r="N1780" s="328"/>
      <c r="O1780" s="328"/>
      <c r="P1780" s="328"/>
      <c r="Q1780" s="328"/>
      <c r="R1780" s="328"/>
      <c r="S1780" s="328"/>
      <c r="T1780" s="328"/>
      <c r="U1780" s="328"/>
      <c r="V1780" s="328"/>
      <c r="W1780" s="328"/>
      <c r="X1780" s="328"/>
      <c r="Y1780" s="328"/>
      <c r="Z1780" s="328"/>
      <c r="AA1780" s="328"/>
      <c r="AB1780" s="328"/>
      <c r="AC1780" s="328"/>
      <c r="AD1780" s="328"/>
      <c r="AE1780" s="328"/>
      <c r="AF1780" s="328"/>
      <c r="AG1780" s="328"/>
      <c r="AH1780" s="322"/>
      <c r="AI1780" s="328"/>
      <c r="AJ1780" s="330" t="s">
        <v>137</v>
      </c>
      <c r="AK1780" s="328"/>
      <c r="AL1780" s="328"/>
      <c r="AM1780" s="210"/>
      <c r="AN1780" s="263"/>
      <c r="AO1780" s="263"/>
      <c r="AP1780" s="263"/>
      <c r="AQ1780" s="323"/>
      <c r="AR1780" s="323"/>
      <c r="AS1780" s="323"/>
      <c r="AT1780" s="323"/>
      <c r="AU1780" s="323"/>
      <c r="AV1780" s="323"/>
      <c r="AW1780" s="323"/>
      <c r="AX1780" s="323"/>
      <c r="AY1780" s="323"/>
      <c r="AZ1780" s="323"/>
    </row>
    <row r="1781" spans="1:52" s="61" customFormat="1" ht="15.75" hidden="1" customHeight="1" x14ac:dyDescent="0.25">
      <c r="A1781" s="281" t="str">
        <f>CONCATENATE(F1781,"-",C1781)</f>
        <v>393-018-073-01403</v>
      </c>
      <c r="B1781" s="261" t="str">
        <f>ТабТП[[#This Row],[Код ВЛ]]&amp;TRIM(ТабТП[[#This Row],[Наименование ТП]])</f>
        <v>393-018-073ТП 47-41 СНТ Василек аб</v>
      </c>
      <c r="C1781" s="281" t="s">
        <v>1531</v>
      </c>
      <c r="D1781" s="196" t="s">
        <v>4447</v>
      </c>
      <c r="E1781" s="281" t="str">
        <f>INDEX(ТабЛЭП[],MATCH(ТабТП[Код ПС]&amp;TRIM(G1781),ТабЛЭП[Ключ],0),7)</f>
        <v>Y00026</v>
      </c>
      <c r="F1781" s="278" t="str">
        <f>INDEX(ТабЛЭП[],MATCH(ТабТП[Код ПС]&amp;TRIM(G1781),ТабЛЭП[Ключ],0),1)</f>
        <v>393-018-073</v>
      </c>
      <c r="G1781" s="303" t="s">
        <v>192</v>
      </c>
      <c r="H1781" s="57" t="str">
        <f>INDEX(ТабПС[],MATCH(I1781,Подстанции,0),1)</f>
        <v>393-018</v>
      </c>
      <c r="I1781" s="447" t="s">
        <v>2538</v>
      </c>
      <c r="J1781" s="328"/>
      <c r="K1781" s="328"/>
      <c r="L1781" s="328"/>
      <c r="M1781" s="328"/>
      <c r="N1781" s="328"/>
      <c r="O1781" s="328"/>
      <c r="P1781" s="328"/>
      <c r="Q1781" s="328"/>
      <c r="R1781" s="328"/>
      <c r="S1781" s="328"/>
      <c r="T1781" s="328"/>
      <c r="U1781" s="328"/>
      <c r="V1781" s="328"/>
      <c r="W1781" s="328"/>
      <c r="X1781" s="328"/>
      <c r="Y1781" s="328"/>
      <c r="Z1781" s="328"/>
      <c r="AA1781" s="328"/>
      <c r="AB1781" s="328"/>
      <c r="AC1781" s="328"/>
      <c r="AD1781" s="328"/>
      <c r="AE1781" s="328"/>
      <c r="AF1781" s="328"/>
      <c r="AG1781" s="328"/>
      <c r="AH1781" s="322"/>
      <c r="AI1781" s="328"/>
      <c r="AJ1781" s="330" t="s">
        <v>137</v>
      </c>
      <c r="AK1781" s="328"/>
      <c r="AL1781" s="328"/>
      <c r="AM1781" s="210"/>
      <c r="AN1781" s="263"/>
      <c r="AO1781" s="263"/>
      <c r="AP1781" s="263"/>
      <c r="AQ1781" s="323"/>
      <c r="AR1781" s="323"/>
      <c r="AS1781" s="323"/>
      <c r="AT1781" s="323"/>
      <c r="AU1781" s="323"/>
      <c r="AV1781" s="323"/>
      <c r="AW1781" s="323"/>
      <c r="AX1781" s="323"/>
      <c r="AY1781" s="323"/>
      <c r="AZ1781" s="323"/>
    </row>
    <row r="1782" spans="1:52" s="61" customFormat="1" ht="15.75" hidden="1" customHeight="1" x14ac:dyDescent="0.25">
      <c r="A1782" s="281" t="str">
        <f>CONCATENATE(F1782,"-",C1782)</f>
        <v>393-018-073-01404</v>
      </c>
      <c r="B1782" s="261" t="str">
        <f>ТабТП[[#This Row],[Код ВЛ]]&amp;TRIM(ТабТП[[#This Row],[Наименование ТП]])</f>
        <v>393-018-073ТП 47-42 СНТ Дружба аб</v>
      </c>
      <c r="C1782" s="281" t="s">
        <v>1532</v>
      </c>
      <c r="D1782" s="196" t="s">
        <v>4448</v>
      </c>
      <c r="E1782" s="281" t="str">
        <f>INDEX(ТабЛЭП[],MATCH(ТабТП[Код ПС]&amp;TRIM(G1782),ТабЛЭП[Ключ],0),7)</f>
        <v>Y00026</v>
      </c>
      <c r="F1782" s="278" t="str">
        <f>INDEX(ТабЛЭП[],MATCH(ТабТП[Код ПС]&amp;TRIM(G1782),ТабЛЭП[Ключ],0),1)</f>
        <v>393-018-073</v>
      </c>
      <c r="G1782" s="303" t="s">
        <v>192</v>
      </c>
      <c r="H1782" s="57" t="str">
        <f>INDEX(ТабПС[],MATCH(I1782,Подстанции,0),1)</f>
        <v>393-018</v>
      </c>
      <c r="I1782" s="447" t="s">
        <v>2538</v>
      </c>
      <c r="J1782" s="328"/>
      <c r="K1782" s="328"/>
      <c r="L1782" s="328"/>
      <c r="M1782" s="328"/>
      <c r="N1782" s="328"/>
      <c r="O1782" s="328"/>
      <c r="P1782" s="328"/>
      <c r="Q1782" s="328"/>
      <c r="R1782" s="328"/>
      <c r="S1782" s="328"/>
      <c r="T1782" s="328"/>
      <c r="U1782" s="328"/>
      <c r="V1782" s="328"/>
      <c r="W1782" s="328"/>
      <c r="X1782" s="328"/>
      <c r="Y1782" s="328"/>
      <c r="Z1782" s="328"/>
      <c r="AA1782" s="328"/>
      <c r="AB1782" s="328"/>
      <c r="AC1782" s="328"/>
      <c r="AD1782" s="328"/>
      <c r="AE1782" s="328"/>
      <c r="AF1782" s="328"/>
      <c r="AG1782" s="328"/>
      <c r="AH1782" s="322"/>
      <c r="AI1782" s="328"/>
      <c r="AJ1782" s="330" t="s">
        <v>137</v>
      </c>
      <c r="AK1782" s="328"/>
      <c r="AL1782" s="328"/>
      <c r="AM1782" s="210"/>
      <c r="AN1782" s="263"/>
      <c r="AO1782" s="263"/>
      <c r="AP1782" s="263"/>
      <c r="AQ1782" s="323"/>
      <c r="AR1782" s="323"/>
      <c r="AS1782" s="323"/>
      <c r="AT1782" s="323"/>
      <c r="AU1782" s="323"/>
      <c r="AV1782" s="323"/>
      <c r="AW1782" s="323"/>
      <c r="AX1782" s="323"/>
      <c r="AY1782" s="323"/>
      <c r="AZ1782" s="323"/>
    </row>
    <row r="1783" spans="1:52" s="61" customFormat="1" ht="15.75" hidden="1" customHeight="1" x14ac:dyDescent="0.25">
      <c r="A1783" s="281" t="str">
        <f>CONCATENATE(F1783,"-",C1783)</f>
        <v>393-018-073-01405</v>
      </c>
      <c r="B1783" s="261" t="str">
        <f>ТабТП[[#This Row],[Код ВЛ]]&amp;TRIM(ТабТП[[#This Row],[Наименование ТП]])</f>
        <v>393-018-073ТП В-59 Т-2 2c</v>
      </c>
      <c r="C1783" s="281" t="s">
        <v>2682</v>
      </c>
      <c r="D1783" s="196" t="s">
        <v>4449</v>
      </c>
      <c r="E1783" s="281" t="str">
        <f>INDEX(ТабЛЭП[],MATCH(ТабТП[Код ПС]&amp;TRIM(G1783),ТабЛЭП[Ключ],0),7)</f>
        <v>Y00026</v>
      </c>
      <c r="F1783" s="278" t="str">
        <f>INDEX(ТабЛЭП[],MATCH(ТабТП[Код ПС]&amp;TRIM(G1783),ТабЛЭП[Ключ],0),1)</f>
        <v>393-018-073</v>
      </c>
      <c r="G1783" s="303" t="s">
        <v>192</v>
      </c>
      <c r="H1783" s="57" t="str">
        <f>INDEX(ТабПС[],MATCH(I1783,Подстанции,0),1)</f>
        <v>393-018</v>
      </c>
      <c r="I1783" s="447" t="s">
        <v>2538</v>
      </c>
      <c r="J1783" s="328"/>
      <c r="K1783" s="328"/>
      <c r="L1783" s="328"/>
      <c r="M1783" s="328"/>
      <c r="N1783" s="328"/>
      <c r="O1783" s="328"/>
      <c r="P1783" s="328"/>
      <c r="Q1783" s="328"/>
      <c r="R1783" s="328"/>
      <c r="S1783" s="328"/>
      <c r="T1783" s="328"/>
      <c r="U1783" s="328"/>
      <c r="V1783" s="328"/>
      <c r="W1783" s="328"/>
      <c r="X1783" s="328"/>
      <c r="Y1783" s="328"/>
      <c r="Z1783" s="328"/>
      <c r="AA1783" s="328"/>
      <c r="AB1783" s="328"/>
      <c r="AC1783" s="328"/>
      <c r="AD1783" s="328"/>
      <c r="AE1783" s="328"/>
      <c r="AF1783" s="328"/>
      <c r="AG1783" s="328"/>
      <c r="AH1783" s="322"/>
      <c r="AI1783" s="328"/>
      <c r="AJ1783" s="420" t="s">
        <v>137</v>
      </c>
      <c r="AK1783" s="328"/>
      <c r="AL1783" s="328"/>
      <c r="AM1783" s="210"/>
      <c r="AN1783" s="263"/>
      <c r="AO1783" s="263"/>
      <c r="AP1783" s="263"/>
      <c r="AQ1783" s="323"/>
      <c r="AR1783" s="323"/>
      <c r="AS1783" s="323"/>
      <c r="AT1783" s="323"/>
      <c r="AU1783" s="323"/>
      <c r="AV1783" s="323"/>
      <c r="AW1783" s="323"/>
      <c r="AX1783" s="323"/>
      <c r="AY1783" s="323"/>
      <c r="AZ1783" s="323"/>
    </row>
    <row r="1784" spans="1:52" s="61" customFormat="1" ht="15.75" hidden="1" customHeight="1" x14ac:dyDescent="0.25">
      <c r="A1784" s="281" t="str">
        <f>CONCATENATE(F1784,"-",C1784)</f>
        <v>393-020-074-01406</v>
      </c>
      <c r="B1784" s="261" t="str">
        <f>ТабТП[[#This Row],[Код ВЛ]]&amp;TRIM(ТабТП[[#This Row],[Наименование ТП]])</f>
        <v>393-020-074ТП 36-01 Дорожное</v>
      </c>
      <c r="C1784" s="281" t="s">
        <v>2683</v>
      </c>
      <c r="D1784" s="196" t="s">
        <v>4450</v>
      </c>
      <c r="E1784" s="281" t="str">
        <f>INDEX(ТабЛЭП[],MATCH(ТабТП[Код ПС]&amp;TRIM(G1784),ТабЛЭП[Ключ],0),7)</f>
        <v>Y00034</v>
      </c>
      <c r="F1784" s="278" t="str">
        <f>INDEX(ТабЛЭП[],MATCH(ТабТП[Код ПС]&amp;TRIM(G1784),ТабЛЭП[Ключ],0),1)</f>
        <v>393-020-074</v>
      </c>
      <c r="G1784" s="303" t="s">
        <v>269</v>
      </c>
      <c r="H1784" s="57" t="str">
        <f>INDEX(ТабПС[],MATCH(I1784,Подстанции,0),1)</f>
        <v>393-020</v>
      </c>
      <c r="I1784" s="447" t="s">
        <v>157</v>
      </c>
      <c r="J1784" s="328"/>
      <c r="K1784" s="328"/>
      <c r="L1784" s="328"/>
      <c r="M1784" s="328"/>
      <c r="N1784" s="328"/>
      <c r="O1784" s="328"/>
      <c r="P1784" s="328"/>
      <c r="Q1784" s="328"/>
      <c r="R1784" s="328"/>
      <c r="S1784" s="328"/>
      <c r="T1784" s="328"/>
      <c r="U1784" s="328"/>
      <c r="V1784" s="328"/>
      <c r="W1784" s="328"/>
      <c r="X1784" s="328"/>
      <c r="Y1784" s="328"/>
      <c r="Z1784" s="328"/>
      <c r="AA1784" s="328"/>
      <c r="AB1784" s="328"/>
      <c r="AC1784" s="328"/>
      <c r="AD1784" s="328"/>
      <c r="AE1784" s="328"/>
      <c r="AF1784" s="328"/>
      <c r="AG1784" s="328"/>
      <c r="AH1784" s="322"/>
      <c r="AI1784" s="328"/>
      <c r="AJ1784" s="420" t="s">
        <v>137</v>
      </c>
      <c r="AK1784" s="328"/>
      <c r="AL1784" s="328"/>
      <c r="AM1784" s="210"/>
      <c r="AN1784" s="263"/>
      <c r="AO1784" s="263"/>
      <c r="AP1784" s="263"/>
      <c r="AQ1784" s="323"/>
      <c r="AR1784" s="323"/>
      <c r="AS1784" s="323"/>
      <c r="AT1784" s="323"/>
      <c r="AU1784" s="323"/>
      <c r="AV1784" s="323"/>
      <c r="AW1784" s="323"/>
      <c r="AX1784" s="323"/>
      <c r="AY1784" s="323"/>
      <c r="AZ1784" s="323"/>
    </row>
    <row r="1785" spans="1:52" s="61" customFormat="1" ht="15.75" hidden="1" customHeight="1" x14ac:dyDescent="0.25">
      <c r="A1785" s="281" t="str">
        <f>CONCATENATE(F1785,"-",C1785)</f>
        <v>393-020-074-01407</v>
      </c>
      <c r="B1785" s="261" t="str">
        <f>ТабТП[[#This Row],[Код ВЛ]]&amp;TRIM(ТабТП[[#This Row],[Наименование ТП]])</f>
        <v>393-020-074ТП 36-02 Орловка</v>
      </c>
      <c r="C1785" s="281" t="s">
        <v>2684</v>
      </c>
      <c r="D1785" s="196" t="s">
        <v>4451</v>
      </c>
      <c r="E1785" s="281" t="str">
        <f>INDEX(ТабЛЭП[],MATCH(ТабТП[Код ПС]&amp;TRIM(G1785),ТабЛЭП[Ключ],0),7)</f>
        <v>Y00034</v>
      </c>
      <c r="F1785" s="278" t="str">
        <f>INDEX(ТабЛЭП[],MATCH(ТабТП[Код ПС]&amp;TRIM(G1785),ТабЛЭП[Ключ],0),1)</f>
        <v>393-020-074</v>
      </c>
      <c r="G1785" s="303" t="s">
        <v>269</v>
      </c>
      <c r="H1785" s="57" t="str">
        <f>INDEX(ТабПС[],MATCH(I1785,Подстанции,0),1)</f>
        <v>393-020</v>
      </c>
      <c r="I1785" s="447" t="s">
        <v>157</v>
      </c>
      <c r="J1785" s="328"/>
      <c r="K1785" s="328"/>
      <c r="L1785" s="328"/>
      <c r="M1785" s="328"/>
      <c r="N1785" s="328"/>
      <c r="O1785" s="328"/>
      <c r="P1785" s="328"/>
      <c r="Q1785" s="328"/>
      <c r="R1785" s="328"/>
      <c r="S1785" s="328"/>
      <c r="T1785" s="328"/>
      <c r="U1785" s="328"/>
      <c r="V1785" s="328"/>
      <c r="W1785" s="328"/>
      <c r="X1785" s="328"/>
      <c r="Y1785" s="328"/>
      <c r="Z1785" s="328"/>
      <c r="AA1785" s="328"/>
      <c r="AB1785" s="328"/>
      <c r="AC1785" s="328"/>
      <c r="AD1785" s="328"/>
      <c r="AE1785" s="328"/>
      <c r="AF1785" s="328"/>
      <c r="AG1785" s="328"/>
      <c r="AH1785" s="322"/>
      <c r="AI1785" s="328"/>
      <c r="AJ1785" s="420" t="s">
        <v>137</v>
      </c>
      <c r="AK1785" s="328"/>
      <c r="AL1785" s="328"/>
      <c r="AM1785" s="210"/>
      <c r="AN1785" s="263"/>
      <c r="AO1785" s="263"/>
      <c r="AP1785" s="263"/>
      <c r="AQ1785" s="323"/>
      <c r="AR1785" s="323"/>
      <c r="AS1785" s="323"/>
      <c r="AT1785" s="323"/>
      <c r="AU1785" s="323"/>
      <c r="AV1785" s="323"/>
      <c r="AW1785" s="323"/>
      <c r="AX1785" s="323"/>
      <c r="AY1785" s="323"/>
      <c r="AZ1785" s="323"/>
    </row>
    <row r="1786" spans="1:52" s="61" customFormat="1" ht="15.75" hidden="1" customHeight="1" x14ac:dyDescent="0.25">
      <c r="A1786" s="281" t="str">
        <f>CONCATENATE(F1786,"-",C1786)</f>
        <v>393-020-074-01408</v>
      </c>
      <c r="B1786" s="261" t="str">
        <f>ТабТП[[#This Row],[Код ВЛ]]&amp;TRIM(ТабТП[[#This Row],[Наименование ТП]])</f>
        <v>393-020-074ТП 36-03 Малиновка</v>
      </c>
      <c r="C1786" s="281" t="s">
        <v>2685</v>
      </c>
      <c r="D1786" s="196" t="s">
        <v>4452</v>
      </c>
      <c r="E1786" s="281" t="str">
        <f>INDEX(ТабЛЭП[],MATCH(ТабТП[Код ПС]&amp;TRIM(G1786),ТабЛЭП[Ключ],0),7)</f>
        <v>Y00034</v>
      </c>
      <c r="F1786" s="278" t="str">
        <f>INDEX(ТабЛЭП[],MATCH(ТабТП[Код ПС]&amp;TRIM(G1786),ТабЛЭП[Ключ],0),1)</f>
        <v>393-020-074</v>
      </c>
      <c r="G1786" s="303" t="s">
        <v>269</v>
      </c>
      <c r="H1786" s="57" t="str">
        <f>INDEX(ТабПС[],MATCH(I1786,Подстанции,0),1)</f>
        <v>393-020</v>
      </c>
      <c r="I1786" s="447" t="s">
        <v>157</v>
      </c>
      <c r="J1786" s="328"/>
      <c r="K1786" s="328"/>
      <c r="L1786" s="328"/>
      <c r="M1786" s="328"/>
      <c r="N1786" s="328"/>
      <c r="O1786" s="328"/>
      <c r="P1786" s="328"/>
      <c r="Q1786" s="328"/>
      <c r="R1786" s="328"/>
      <c r="S1786" s="328"/>
      <c r="T1786" s="328"/>
      <c r="U1786" s="328"/>
      <c r="V1786" s="328"/>
      <c r="W1786" s="328"/>
      <c r="X1786" s="328"/>
      <c r="Y1786" s="328"/>
      <c r="Z1786" s="328"/>
      <c r="AA1786" s="328"/>
      <c r="AB1786" s="328"/>
      <c r="AC1786" s="328"/>
      <c r="AD1786" s="328"/>
      <c r="AE1786" s="328"/>
      <c r="AF1786" s="328"/>
      <c r="AG1786" s="328"/>
      <c r="AH1786" s="322"/>
      <c r="AI1786" s="328"/>
      <c r="AJ1786" s="420" t="s">
        <v>137</v>
      </c>
      <c r="AK1786" s="328"/>
      <c r="AL1786" s="328"/>
      <c r="AM1786" s="210"/>
      <c r="AN1786" s="263"/>
      <c r="AO1786" s="263"/>
      <c r="AP1786" s="263"/>
      <c r="AQ1786" s="323"/>
      <c r="AR1786" s="323"/>
      <c r="AS1786" s="323"/>
      <c r="AT1786" s="323"/>
      <c r="AU1786" s="323"/>
      <c r="AV1786" s="323"/>
      <c r="AW1786" s="323"/>
      <c r="AX1786" s="323"/>
      <c r="AY1786" s="323"/>
      <c r="AZ1786" s="323"/>
    </row>
    <row r="1787" spans="1:52" s="61" customFormat="1" ht="15.75" hidden="1" customHeight="1" x14ac:dyDescent="0.25">
      <c r="A1787" s="281" t="str">
        <f>CONCATENATE(F1787,"-",C1787)</f>
        <v>393-020-074-01409</v>
      </c>
      <c r="B1787" s="261" t="str">
        <f>ТабТП[[#This Row],[Код ВЛ]]&amp;TRIM(ТабТП[[#This Row],[Наименование ТП]])</f>
        <v>393-020-074ТП 36-04 Ельники</v>
      </c>
      <c r="C1787" s="281" t="s">
        <v>2686</v>
      </c>
      <c r="D1787" s="196" t="s">
        <v>4453</v>
      </c>
      <c r="E1787" s="281" t="str">
        <f>INDEX(ТабЛЭП[],MATCH(ТабТП[Код ПС]&amp;TRIM(G1787),ТабЛЭП[Ключ],0),7)</f>
        <v>Y00034</v>
      </c>
      <c r="F1787" s="278" t="str">
        <f>INDEX(ТабЛЭП[],MATCH(ТабТП[Код ПС]&amp;TRIM(G1787),ТабЛЭП[Ключ],0),1)</f>
        <v>393-020-074</v>
      </c>
      <c r="G1787" s="303" t="s">
        <v>269</v>
      </c>
      <c r="H1787" s="280" t="str">
        <f>INDEX(ТабПС[],MATCH(I1787,Подстанции,0),1)</f>
        <v>393-020</v>
      </c>
      <c r="I1787" s="447" t="s">
        <v>157</v>
      </c>
      <c r="J1787" s="328"/>
      <c r="K1787" s="328"/>
      <c r="L1787" s="328"/>
      <c r="M1787" s="328"/>
      <c r="N1787" s="328"/>
      <c r="O1787" s="328"/>
      <c r="P1787" s="328"/>
      <c r="Q1787" s="328"/>
      <c r="R1787" s="328"/>
      <c r="S1787" s="328"/>
      <c r="T1787" s="328"/>
      <c r="U1787" s="328"/>
      <c r="V1787" s="328"/>
      <c r="W1787" s="328"/>
      <c r="X1787" s="328"/>
      <c r="Y1787" s="328"/>
      <c r="Z1787" s="328"/>
      <c r="AA1787" s="328"/>
      <c r="AB1787" s="328"/>
      <c r="AC1787" s="328"/>
      <c r="AD1787" s="328"/>
      <c r="AE1787" s="328"/>
      <c r="AF1787" s="328"/>
      <c r="AG1787" s="328"/>
      <c r="AH1787" s="322"/>
      <c r="AI1787" s="328"/>
      <c r="AJ1787" s="420" t="s">
        <v>137</v>
      </c>
      <c r="AK1787" s="328"/>
      <c r="AL1787" s="328"/>
      <c r="AM1787" s="210"/>
      <c r="AN1787" s="263"/>
      <c r="AO1787" s="263"/>
      <c r="AP1787" s="263"/>
      <c r="AQ1787" s="323"/>
      <c r="AR1787" s="323"/>
      <c r="AS1787" s="323"/>
      <c r="AT1787" s="323"/>
      <c r="AU1787" s="323"/>
      <c r="AV1787" s="323"/>
      <c r="AW1787" s="323"/>
      <c r="AX1787" s="323"/>
      <c r="AY1787" s="323"/>
      <c r="AZ1787" s="323"/>
    </row>
    <row r="1788" spans="1:52" s="61" customFormat="1" ht="15.75" hidden="1" customHeight="1" x14ac:dyDescent="0.25">
      <c r="A1788" s="281" t="str">
        <f>CONCATENATE(F1788,"-",C1788)</f>
        <v>393-020-074-01410</v>
      </c>
      <c r="B1788" s="261" t="str">
        <f>ТабТП[[#This Row],[Код ВЛ]]&amp;TRIM(ТабТП[[#This Row],[Наименование ТП]])</f>
        <v>393-020-074ТП 36-05 Краснофлотское</v>
      </c>
      <c r="C1788" s="281" t="s">
        <v>2687</v>
      </c>
      <c r="D1788" s="196" t="s">
        <v>4454</v>
      </c>
      <c r="E1788" s="281" t="str">
        <f>INDEX(ТабЛЭП[],MATCH(ТабТП[Код ПС]&amp;TRIM(G1788),ТабЛЭП[Ключ],0),7)</f>
        <v>Y00034</v>
      </c>
      <c r="F1788" s="278" t="str">
        <f>INDEX(ТабЛЭП[],MATCH(ТабТП[Код ПС]&amp;TRIM(G1788),ТабЛЭП[Ключ],0),1)</f>
        <v>393-020-074</v>
      </c>
      <c r="G1788" s="303" t="s">
        <v>269</v>
      </c>
      <c r="H1788" s="280" t="str">
        <f>INDEX(ТабПС[],MATCH(I1788,Подстанции,0),1)</f>
        <v>393-020</v>
      </c>
      <c r="I1788" s="447" t="s">
        <v>157</v>
      </c>
      <c r="J1788" s="328"/>
      <c r="K1788" s="328"/>
      <c r="L1788" s="328"/>
      <c r="M1788" s="328"/>
      <c r="N1788" s="328"/>
      <c r="O1788" s="328"/>
      <c r="P1788" s="328"/>
      <c r="Q1788" s="328"/>
      <c r="R1788" s="328"/>
      <c r="S1788" s="328"/>
      <c r="T1788" s="328"/>
      <c r="U1788" s="328"/>
      <c r="V1788" s="328"/>
      <c r="W1788" s="328"/>
      <c r="X1788" s="328"/>
      <c r="Y1788" s="328"/>
      <c r="Z1788" s="328"/>
      <c r="AA1788" s="328"/>
      <c r="AB1788" s="328"/>
      <c r="AC1788" s="328"/>
      <c r="AD1788" s="328"/>
      <c r="AE1788" s="328"/>
      <c r="AF1788" s="328"/>
      <c r="AG1788" s="328"/>
      <c r="AH1788" s="322"/>
      <c r="AI1788" s="328"/>
      <c r="AJ1788" s="420" t="s">
        <v>137</v>
      </c>
      <c r="AK1788" s="328"/>
      <c r="AL1788" s="328"/>
      <c r="AM1788" s="210"/>
      <c r="AN1788" s="263"/>
      <c r="AO1788" s="263"/>
      <c r="AP1788" s="263"/>
      <c r="AQ1788" s="323"/>
      <c r="AR1788" s="323"/>
      <c r="AS1788" s="323"/>
      <c r="AT1788" s="323"/>
      <c r="AU1788" s="323"/>
      <c r="AV1788" s="323"/>
      <c r="AW1788" s="323"/>
      <c r="AX1788" s="323"/>
      <c r="AY1788" s="323"/>
      <c r="AZ1788" s="323"/>
    </row>
    <row r="1789" spans="1:52" s="61" customFormat="1" ht="15.75" hidden="1" customHeight="1" x14ac:dyDescent="0.25">
      <c r="A1789" s="281" t="str">
        <f>CONCATENATE(F1789,"-",C1789)</f>
        <v>393-020-074-01411</v>
      </c>
      <c r="B1789" s="261" t="str">
        <f>ТабТП[[#This Row],[Код ВЛ]]&amp;TRIM(ТабТП[[#This Row],[Наименование ТП]])</f>
        <v>393-020-074ТП 36-06 Шатрово</v>
      </c>
      <c r="C1789" s="281" t="s">
        <v>2688</v>
      </c>
      <c r="D1789" s="196" t="s">
        <v>4455</v>
      </c>
      <c r="E1789" s="281" t="str">
        <f>INDEX(ТабЛЭП[],MATCH(ТабТП[Код ПС]&amp;TRIM(G1789),ТабЛЭП[Ключ],0),7)</f>
        <v>Y00034</v>
      </c>
      <c r="F1789" s="278" t="str">
        <f>INDEX(ТабЛЭП[],MATCH(ТабТП[Код ПС]&amp;TRIM(G1789),ТабЛЭП[Ключ],0),1)</f>
        <v>393-020-074</v>
      </c>
      <c r="G1789" s="303" t="s">
        <v>269</v>
      </c>
      <c r="H1789" s="280" t="str">
        <f>INDEX(ТабПС[],MATCH(I1789,Подстанции,0),1)</f>
        <v>393-020</v>
      </c>
      <c r="I1789" s="447" t="s">
        <v>157</v>
      </c>
      <c r="J1789" s="328"/>
      <c r="K1789" s="328"/>
      <c r="L1789" s="328"/>
      <c r="M1789" s="328"/>
      <c r="N1789" s="328"/>
      <c r="O1789" s="328"/>
      <c r="P1789" s="328"/>
      <c r="Q1789" s="328"/>
      <c r="R1789" s="328"/>
      <c r="S1789" s="328"/>
      <c r="T1789" s="328"/>
      <c r="U1789" s="328"/>
      <c r="V1789" s="328"/>
      <c r="W1789" s="328"/>
      <c r="X1789" s="328"/>
      <c r="Y1789" s="328"/>
      <c r="Z1789" s="328"/>
      <c r="AA1789" s="328"/>
      <c r="AB1789" s="328"/>
      <c r="AC1789" s="328"/>
      <c r="AD1789" s="328"/>
      <c r="AE1789" s="328"/>
      <c r="AF1789" s="328"/>
      <c r="AG1789" s="328"/>
      <c r="AH1789" s="322"/>
      <c r="AI1789" s="328"/>
      <c r="AJ1789" s="420" t="s">
        <v>137</v>
      </c>
      <c r="AK1789" s="328"/>
      <c r="AL1789" s="328"/>
      <c r="AM1789" s="210"/>
      <c r="AN1789" s="263"/>
      <c r="AO1789" s="263"/>
      <c r="AP1789" s="263"/>
      <c r="AQ1789" s="323"/>
      <c r="AR1789" s="323"/>
      <c r="AS1789" s="323"/>
      <c r="AT1789" s="323"/>
      <c r="AU1789" s="323"/>
      <c r="AV1789" s="323"/>
      <c r="AW1789" s="323"/>
      <c r="AX1789" s="323"/>
      <c r="AY1789" s="323"/>
      <c r="AZ1789" s="323"/>
    </row>
    <row r="1790" spans="1:52" s="61" customFormat="1" ht="15.75" hidden="1" customHeight="1" x14ac:dyDescent="0.25">
      <c r="A1790" s="281" t="str">
        <f>CONCATENATE(F1790,"-",C1790)</f>
        <v>393-020-074-01412</v>
      </c>
      <c r="B1790" s="261" t="str">
        <f>ТабТП[[#This Row],[Код ВЛ]]&amp;TRIM(ТабТП[[#This Row],[Наименование ТП]])</f>
        <v>393-020-074ТП 36-07Сосновка в/ч12285 аб</v>
      </c>
      <c r="C1790" s="281" t="s">
        <v>2689</v>
      </c>
      <c r="D1790" s="196" t="s">
        <v>4456</v>
      </c>
      <c r="E1790" s="281" t="str">
        <f>INDEX(ТабЛЭП[],MATCH(ТабТП[Код ПС]&amp;TRIM(G1790),ТабЛЭП[Ключ],0),7)</f>
        <v>Y00034</v>
      </c>
      <c r="F1790" s="278" t="str">
        <f>INDEX(ТабЛЭП[],MATCH(ТабТП[Код ПС]&amp;TRIM(G1790),ТабЛЭП[Ключ],0),1)</f>
        <v>393-020-074</v>
      </c>
      <c r="G1790" s="303" t="s">
        <v>269</v>
      </c>
      <c r="H1790" s="57" t="str">
        <f>INDEX(ТабПС[],MATCH(I1790,Подстанции,0),1)</f>
        <v>393-020</v>
      </c>
      <c r="I1790" s="447" t="s">
        <v>157</v>
      </c>
      <c r="J1790" s="328"/>
      <c r="K1790" s="328"/>
      <c r="L1790" s="328"/>
      <c r="M1790" s="328"/>
      <c r="N1790" s="328"/>
      <c r="O1790" s="328"/>
      <c r="P1790" s="328"/>
      <c r="Q1790" s="328"/>
      <c r="R1790" s="328"/>
      <c r="S1790" s="328"/>
      <c r="T1790" s="328"/>
      <c r="U1790" s="328"/>
      <c r="V1790" s="328"/>
      <c r="W1790" s="328"/>
      <c r="X1790" s="328"/>
      <c r="Y1790" s="328"/>
      <c r="Z1790" s="328"/>
      <c r="AA1790" s="328"/>
      <c r="AB1790" s="328"/>
      <c r="AC1790" s="328"/>
      <c r="AD1790" s="328"/>
      <c r="AE1790" s="328"/>
      <c r="AF1790" s="328"/>
      <c r="AG1790" s="328"/>
      <c r="AH1790" s="322"/>
      <c r="AI1790" s="328"/>
      <c r="AJ1790" s="420" t="s">
        <v>137</v>
      </c>
      <c r="AK1790" s="328"/>
      <c r="AL1790" s="328"/>
      <c r="AM1790" s="210"/>
      <c r="AN1790" s="263"/>
      <c r="AO1790" s="263"/>
      <c r="AP1790" s="263"/>
      <c r="AQ1790" s="323"/>
      <c r="AR1790" s="323"/>
      <c r="AS1790" s="323"/>
      <c r="AT1790" s="323"/>
      <c r="AU1790" s="323"/>
      <c r="AV1790" s="323"/>
      <c r="AW1790" s="323"/>
      <c r="AX1790" s="323"/>
      <c r="AY1790" s="323"/>
      <c r="AZ1790" s="323"/>
    </row>
    <row r="1791" spans="1:52" s="61" customFormat="1" ht="15.75" hidden="1" customHeight="1" x14ac:dyDescent="0.25">
      <c r="A1791" s="281" t="str">
        <f>CONCATENATE(F1791,"-",C1791)</f>
        <v>393-020-074-01413</v>
      </c>
      <c r="B1791" s="261" t="str">
        <f>ТабТП[[#This Row],[Код ВЛ]]&amp;TRIM(ТабТП[[#This Row],[Наименование ТП]])</f>
        <v>393-020-074ТП 36-08 Березовка ОАО РЖД аб</v>
      </c>
      <c r="C1791" s="281" t="s">
        <v>2690</v>
      </c>
      <c r="D1791" s="196" t="s">
        <v>4457</v>
      </c>
      <c r="E1791" s="281" t="str">
        <f>INDEX(ТабЛЭП[],MATCH(ТабТП[Код ПС]&amp;TRIM(G1791),ТабЛЭП[Ключ],0),7)</f>
        <v>Y00034</v>
      </c>
      <c r="F1791" s="278" t="str">
        <f>INDEX(ТабЛЭП[],MATCH(ТабТП[Код ПС]&amp;TRIM(G1791),ТабЛЭП[Ключ],0),1)</f>
        <v>393-020-074</v>
      </c>
      <c r="G1791" s="303" t="s">
        <v>269</v>
      </c>
      <c r="H1791" s="57" t="str">
        <f>INDEX(ТабПС[],MATCH(I1791,Подстанции,0),1)</f>
        <v>393-020</v>
      </c>
      <c r="I1791" s="447" t="s">
        <v>157</v>
      </c>
      <c r="J1791" s="328"/>
      <c r="K1791" s="328"/>
      <c r="L1791" s="328"/>
      <c r="M1791" s="328"/>
      <c r="N1791" s="328"/>
      <c r="O1791" s="328"/>
      <c r="P1791" s="328"/>
      <c r="Q1791" s="328"/>
      <c r="R1791" s="328"/>
      <c r="S1791" s="328"/>
      <c r="T1791" s="328"/>
      <c r="U1791" s="328"/>
      <c r="V1791" s="328"/>
      <c r="W1791" s="328"/>
      <c r="X1791" s="328"/>
      <c r="Y1791" s="328"/>
      <c r="Z1791" s="328"/>
      <c r="AA1791" s="328"/>
      <c r="AB1791" s="328"/>
      <c r="AC1791" s="328"/>
      <c r="AD1791" s="328"/>
      <c r="AE1791" s="328"/>
      <c r="AF1791" s="328"/>
      <c r="AG1791" s="328"/>
      <c r="AH1791" s="322"/>
      <c r="AI1791" s="328"/>
      <c r="AJ1791" s="420" t="s">
        <v>137</v>
      </c>
      <c r="AK1791" s="328"/>
      <c r="AL1791" s="328"/>
      <c r="AM1791" s="210"/>
      <c r="AN1791" s="263"/>
      <c r="AO1791" s="263"/>
      <c r="AP1791" s="263"/>
      <c r="AQ1791" s="323"/>
      <c r="AR1791" s="323"/>
      <c r="AS1791" s="323"/>
      <c r="AT1791" s="323"/>
      <c r="AU1791" s="323"/>
      <c r="AV1791" s="323"/>
      <c r="AW1791" s="323"/>
      <c r="AX1791" s="323"/>
      <c r="AY1791" s="323"/>
      <c r="AZ1791" s="323"/>
    </row>
    <row r="1792" spans="1:52" s="61" customFormat="1" ht="15.75" hidden="1" customHeight="1" x14ac:dyDescent="0.25">
      <c r="A1792" s="281" t="str">
        <f>CONCATENATE(F1792,"-",C1792)</f>
        <v>393-020-074-01414</v>
      </c>
      <c r="B1792" s="261" t="str">
        <f>ТабТП[[#This Row],[Код ВЛ]]&amp;TRIM(ТабТП[[#This Row],[Наименование ТП]])</f>
        <v>393-020-074ТП 36-10 Сосновка МУП ЖКХ Коммунальник аб</v>
      </c>
      <c r="C1792" s="281" t="s">
        <v>2691</v>
      </c>
      <c r="D1792" s="196" t="s">
        <v>4458</v>
      </c>
      <c r="E1792" s="281" t="str">
        <f>INDEX(ТабЛЭП[],MATCH(ТабТП[Код ПС]&amp;TRIM(G1792),ТабЛЭП[Ключ],0),7)</f>
        <v>Y00034</v>
      </c>
      <c r="F1792" s="278" t="str">
        <f>INDEX(ТабЛЭП[],MATCH(ТабТП[Код ПС]&amp;TRIM(G1792),ТабЛЭП[Ключ],0),1)</f>
        <v>393-020-074</v>
      </c>
      <c r="G1792" s="303" t="s">
        <v>269</v>
      </c>
      <c r="H1792" s="57" t="str">
        <f>INDEX(ТабПС[],MATCH(I1792,Подстанции,0),1)</f>
        <v>393-020</v>
      </c>
      <c r="I1792" s="447" t="s">
        <v>157</v>
      </c>
      <c r="J1792" s="328"/>
      <c r="K1792" s="328"/>
      <c r="L1792" s="328"/>
      <c r="M1792" s="328"/>
      <c r="N1792" s="328"/>
      <c r="O1792" s="328"/>
      <c r="P1792" s="328"/>
      <c r="Q1792" s="328"/>
      <c r="R1792" s="328"/>
      <c r="S1792" s="328"/>
      <c r="T1792" s="328"/>
      <c r="U1792" s="328"/>
      <c r="V1792" s="328"/>
      <c r="W1792" s="328"/>
      <c r="X1792" s="328"/>
      <c r="Y1792" s="328"/>
      <c r="Z1792" s="328"/>
      <c r="AA1792" s="328"/>
      <c r="AB1792" s="328"/>
      <c r="AC1792" s="328"/>
      <c r="AD1792" s="328"/>
      <c r="AE1792" s="328"/>
      <c r="AF1792" s="328"/>
      <c r="AG1792" s="328"/>
      <c r="AH1792" s="322"/>
      <c r="AI1792" s="328"/>
      <c r="AJ1792" s="420" t="s">
        <v>137</v>
      </c>
      <c r="AK1792" s="328"/>
      <c r="AL1792" s="328"/>
      <c r="AM1792" s="210"/>
      <c r="AN1792" s="263"/>
      <c r="AO1792" s="263"/>
      <c r="AP1792" s="263"/>
      <c r="AQ1792" s="323"/>
      <c r="AR1792" s="323"/>
      <c r="AS1792" s="323"/>
      <c r="AT1792" s="323"/>
      <c r="AU1792" s="323"/>
      <c r="AV1792" s="323"/>
      <c r="AW1792" s="323"/>
      <c r="AX1792" s="323"/>
      <c r="AY1792" s="323"/>
      <c r="AZ1792" s="323"/>
    </row>
    <row r="1793" spans="1:52" s="61" customFormat="1" ht="15.75" hidden="1" customHeight="1" x14ac:dyDescent="0.25">
      <c r="A1793" s="281" t="str">
        <f>CONCATENATE(F1793,"-",C1793)</f>
        <v>393-020-074-01415</v>
      </c>
      <c r="B1793" s="261" t="str">
        <f>ТабТП[[#This Row],[Код ВЛ]]&amp;TRIM(ТабТП[[#This Row],[Наименование ТП]])</f>
        <v>393-020-074ТП 36-11 Краснофлотское</v>
      </c>
      <c r="C1793" s="281" t="s">
        <v>1533</v>
      </c>
      <c r="D1793" s="196" t="s">
        <v>4459</v>
      </c>
      <c r="E1793" s="281" t="str">
        <f>INDEX(ТабЛЭП[],MATCH(ТабТП[Код ПС]&amp;TRIM(G1793),ТабЛЭП[Ключ],0),7)</f>
        <v>Y00034</v>
      </c>
      <c r="F1793" s="278" t="str">
        <f>INDEX(ТабЛЭП[],MATCH(ТабТП[Код ПС]&amp;TRIM(G1793),ТабЛЭП[Ключ],0),1)</f>
        <v>393-020-074</v>
      </c>
      <c r="G1793" s="303" t="s">
        <v>269</v>
      </c>
      <c r="H1793" s="57" t="str">
        <f>INDEX(ТабПС[],MATCH(I1793,Подстанции,0),1)</f>
        <v>393-020</v>
      </c>
      <c r="I1793" s="447" t="s">
        <v>157</v>
      </c>
      <c r="J1793" s="328"/>
      <c r="K1793" s="328"/>
      <c r="L1793" s="328"/>
      <c r="M1793" s="328"/>
      <c r="N1793" s="328"/>
      <c r="O1793" s="328"/>
      <c r="P1793" s="328"/>
      <c r="Q1793" s="328"/>
      <c r="R1793" s="328"/>
      <c r="S1793" s="328"/>
      <c r="T1793" s="328"/>
      <c r="U1793" s="328"/>
      <c r="V1793" s="328"/>
      <c r="W1793" s="328"/>
      <c r="X1793" s="328"/>
      <c r="Y1793" s="328"/>
      <c r="Z1793" s="328"/>
      <c r="AA1793" s="328"/>
      <c r="AB1793" s="328"/>
      <c r="AC1793" s="328"/>
      <c r="AD1793" s="328"/>
      <c r="AE1793" s="328"/>
      <c r="AF1793" s="328"/>
      <c r="AG1793" s="328"/>
      <c r="AH1793" s="322"/>
      <c r="AI1793" s="328"/>
      <c r="AJ1793" s="420" t="s">
        <v>137</v>
      </c>
      <c r="AK1793" s="328"/>
      <c r="AL1793" s="328"/>
      <c r="AM1793" s="210"/>
      <c r="AN1793" s="263"/>
      <c r="AO1793" s="263"/>
      <c r="AP1793" s="263"/>
      <c r="AQ1793" s="323"/>
      <c r="AR1793" s="323"/>
      <c r="AS1793" s="323"/>
      <c r="AT1793" s="323"/>
      <c r="AU1793" s="323"/>
      <c r="AV1793" s="323"/>
      <c r="AW1793" s="323"/>
      <c r="AX1793" s="323"/>
      <c r="AY1793" s="323"/>
      <c r="AZ1793" s="323"/>
    </row>
    <row r="1794" spans="1:52" s="61" customFormat="1" ht="15.75" hidden="1" customHeight="1" x14ac:dyDescent="0.25">
      <c r="A1794" s="281" t="str">
        <f>CONCATENATE(F1794,"-",C1794)</f>
        <v>393-020-074-01416</v>
      </c>
      <c r="B1794" s="261" t="str">
        <f>ТабТП[[#This Row],[Код ВЛ]]&amp;TRIM(ТабТП[[#This Row],[Наименование ТП]])</f>
        <v>393-020-074ТП 36-12 Орловка</v>
      </c>
      <c r="C1794" s="281" t="s">
        <v>1534</v>
      </c>
      <c r="D1794" s="196" t="s">
        <v>4460</v>
      </c>
      <c r="E1794" s="281" t="str">
        <f>INDEX(ТабЛЭП[],MATCH(ТабТП[Код ПС]&amp;TRIM(G1794),ТабЛЭП[Ключ],0),7)</f>
        <v>Y00034</v>
      </c>
      <c r="F1794" s="278" t="str">
        <f>INDEX(ТабЛЭП[],MATCH(ТабТП[Код ПС]&amp;TRIM(G1794),ТабЛЭП[Ключ],0),1)</f>
        <v>393-020-074</v>
      </c>
      <c r="G1794" s="303" t="s">
        <v>269</v>
      </c>
      <c r="H1794" s="280" t="str">
        <f>INDEX(ТабПС[],MATCH(I1794,Подстанции,0),1)</f>
        <v>393-020</v>
      </c>
      <c r="I1794" s="447" t="s">
        <v>157</v>
      </c>
      <c r="J1794" s="328"/>
      <c r="K1794" s="328"/>
      <c r="L1794" s="328"/>
      <c r="M1794" s="328"/>
      <c r="N1794" s="328"/>
      <c r="O1794" s="328"/>
      <c r="P1794" s="328"/>
      <c r="Q1794" s="328"/>
      <c r="R1794" s="328"/>
      <c r="S1794" s="328"/>
      <c r="T1794" s="328"/>
      <c r="U1794" s="328"/>
      <c r="V1794" s="328"/>
      <c r="W1794" s="328"/>
      <c r="X1794" s="328"/>
      <c r="Y1794" s="328"/>
      <c r="Z1794" s="328"/>
      <c r="AA1794" s="328"/>
      <c r="AB1794" s="328"/>
      <c r="AC1794" s="328"/>
      <c r="AD1794" s="328"/>
      <c r="AE1794" s="328"/>
      <c r="AF1794" s="328"/>
      <c r="AG1794" s="328"/>
      <c r="AH1794" s="322"/>
      <c r="AI1794" s="328"/>
      <c r="AJ1794" s="420" t="s">
        <v>137</v>
      </c>
      <c r="AK1794" s="328"/>
      <c r="AL1794" s="328"/>
      <c r="AM1794" s="210"/>
      <c r="AN1794" s="263"/>
      <c r="AO1794" s="263"/>
      <c r="AP1794" s="263"/>
      <c r="AQ1794" s="323"/>
      <c r="AR1794" s="323"/>
      <c r="AS1794" s="323"/>
      <c r="AT1794" s="323"/>
      <c r="AU1794" s="323"/>
      <c r="AV1794" s="323"/>
      <c r="AW1794" s="323"/>
      <c r="AX1794" s="323"/>
      <c r="AY1794" s="323"/>
      <c r="AZ1794" s="323"/>
    </row>
    <row r="1795" spans="1:52" s="61" customFormat="1" ht="15.75" hidden="1" customHeight="1" x14ac:dyDescent="0.25">
      <c r="A1795" s="281" t="str">
        <f>CONCATENATE(F1795,"-",C1795)</f>
        <v>393-020-074-01417</v>
      </c>
      <c r="B1795" s="261" t="str">
        <f>ТабТП[[#This Row],[Код ВЛ]]&amp;TRIM(ТабТП[[#This Row],[Наименование ТП]])</f>
        <v>393-020-074ТП 36-13 Т-1 Орловка</v>
      </c>
      <c r="C1795" s="281" t="s">
        <v>1535</v>
      </c>
      <c r="D1795" s="196" t="s">
        <v>4461</v>
      </c>
      <c r="E1795" s="281" t="str">
        <f>INDEX(ТабЛЭП[],MATCH(ТабТП[Код ПС]&amp;TRIM(G1795),ТабЛЭП[Ключ],0),7)</f>
        <v>Y00034</v>
      </c>
      <c r="F1795" s="278" t="str">
        <f>INDEX(ТабЛЭП[],MATCH(ТабТП[Код ПС]&amp;TRIM(G1795),ТабЛЭП[Ключ],0),1)</f>
        <v>393-020-074</v>
      </c>
      <c r="G1795" s="303" t="s">
        <v>269</v>
      </c>
      <c r="H1795" s="280" t="str">
        <f>INDEX(ТабПС[],MATCH(I1795,Подстанции,0),1)</f>
        <v>393-020</v>
      </c>
      <c r="I1795" s="447" t="s">
        <v>157</v>
      </c>
      <c r="J1795" s="328"/>
      <c r="K1795" s="328"/>
      <c r="L1795" s="328"/>
      <c r="M1795" s="328"/>
      <c r="N1795" s="328"/>
      <c r="O1795" s="328"/>
      <c r="P1795" s="328"/>
      <c r="Q1795" s="328"/>
      <c r="R1795" s="328"/>
      <c r="S1795" s="328"/>
      <c r="T1795" s="328"/>
      <c r="U1795" s="328"/>
      <c r="V1795" s="328"/>
      <c r="W1795" s="328"/>
      <c r="X1795" s="328"/>
      <c r="Y1795" s="328"/>
      <c r="Z1795" s="328"/>
      <c r="AA1795" s="328"/>
      <c r="AB1795" s="328"/>
      <c r="AC1795" s="328"/>
      <c r="AD1795" s="328"/>
      <c r="AE1795" s="328"/>
      <c r="AF1795" s="328"/>
      <c r="AG1795" s="328"/>
      <c r="AH1795" s="322"/>
      <c r="AI1795" s="328"/>
      <c r="AJ1795" s="420" t="s">
        <v>137</v>
      </c>
      <c r="AK1795" s="328"/>
      <c r="AL1795" s="328"/>
      <c r="AM1795" s="210"/>
      <c r="AN1795" s="263"/>
      <c r="AO1795" s="263"/>
      <c r="AP1795" s="263"/>
      <c r="AQ1795" s="323"/>
      <c r="AR1795" s="323"/>
      <c r="AS1795" s="323"/>
      <c r="AT1795" s="323"/>
      <c r="AU1795" s="323"/>
      <c r="AV1795" s="323"/>
      <c r="AW1795" s="323"/>
      <c r="AX1795" s="323"/>
      <c r="AY1795" s="323"/>
      <c r="AZ1795" s="323"/>
    </row>
    <row r="1796" spans="1:52" s="61" customFormat="1" ht="15.75" hidden="1" customHeight="1" x14ac:dyDescent="0.25">
      <c r="A1796" s="281" t="str">
        <f>CONCATENATE(F1796,"-",C1796)</f>
        <v>393-020-074-01418</v>
      </c>
      <c r="B1796" s="261" t="str">
        <f>ТабТП[[#This Row],[Код ВЛ]]&amp;TRIM(ТабТП[[#This Row],[Наименование ТП]])</f>
        <v>393-020-074ТП 36-14 Гурьевская КЭЧ аб</v>
      </c>
      <c r="C1796" s="281" t="s">
        <v>1536</v>
      </c>
      <c r="D1796" s="196" t="s">
        <v>4462</v>
      </c>
      <c r="E1796" s="281" t="str">
        <f>INDEX(ТабЛЭП[],MATCH(ТабТП[Код ПС]&amp;TRIM(G1796),ТабЛЭП[Ключ],0),7)</f>
        <v>Y00034</v>
      </c>
      <c r="F1796" s="278" t="str">
        <f>INDEX(ТабЛЭП[],MATCH(ТабТП[Код ПС]&amp;TRIM(G1796),ТабЛЭП[Ключ],0),1)</f>
        <v>393-020-074</v>
      </c>
      <c r="G1796" s="303" t="s">
        <v>269</v>
      </c>
      <c r="H1796" s="57" t="str">
        <f>INDEX(ТабПС[],MATCH(I1796,Подстанции,0),1)</f>
        <v>393-020</v>
      </c>
      <c r="I1796" s="447" t="s">
        <v>157</v>
      </c>
      <c r="J1796" s="328"/>
      <c r="K1796" s="328"/>
      <c r="L1796" s="328"/>
      <c r="M1796" s="328"/>
      <c r="N1796" s="328"/>
      <c r="O1796" s="328"/>
      <c r="P1796" s="328"/>
      <c r="Q1796" s="328"/>
      <c r="R1796" s="328"/>
      <c r="S1796" s="328"/>
      <c r="T1796" s="328"/>
      <c r="U1796" s="328"/>
      <c r="V1796" s="328"/>
      <c r="W1796" s="328"/>
      <c r="X1796" s="328"/>
      <c r="Y1796" s="328"/>
      <c r="Z1796" s="328"/>
      <c r="AA1796" s="328"/>
      <c r="AB1796" s="328"/>
      <c r="AC1796" s="328"/>
      <c r="AD1796" s="328"/>
      <c r="AE1796" s="328"/>
      <c r="AF1796" s="328"/>
      <c r="AG1796" s="328"/>
      <c r="AH1796" s="322"/>
      <c r="AI1796" s="328"/>
      <c r="AJ1796" s="420" t="s">
        <v>137</v>
      </c>
      <c r="AK1796" s="328"/>
      <c r="AL1796" s="328"/>
      <c r="AM1796" s="210"/>
      <c r="AN1796" s="263"/>
      <c r="AO1796" s="263"/>
      <c r="AP1796" s="263"/>
      <c r="AQ1796" s="323"/>
      <c r="AR1796" s="323"/>
      <c r="AS1796" s="323"/>
      <c r="AT1796" s="323"/>
      <c r="AU1796" s="323"/>
      <c r="AV1796" s="323"/>
      <c r="AW1796" s="323"/>
      <c r="AX1796" s="323"/>
      <c r="AY1796" s="323"/>
      <c r="AZ1796" s="323"/>
    </row>
    <row r="1797" spans="1:52" s="61" customFormat="1" ht="15.75" hidden="1" customHeight="1" x14ac:dyDescent="0.25">
      <c r="A1797" s="281" t="str">
        <f>CONCATENATE(F1797,"-",C1797)</f>
        <v>393-020-074-01419</v>
      </c>
      <c r="B1797" s="261" t="str">
        <f>ТабТП[[#This Row],[Код ВЛ]]&amp;TRIM(ТабТП[[#This Row],[Наименование ТП]])</f>
        <v>393-020-074ТП 36-16 Березовка ДЭП №1 аб</v>
      </c>
      <c r="C1797" s="281" t="s">
        <v>1537</v>
      </c>
      <c r="D1797" s="196" t="s">
        <v>4463</v>
      </c>
      <c r="E1797" s="281" t="str">
        <f>INDEX(ТабЛЭП[],MATCH(ТабТП[Код ПС]&amp;TRIM(G1797),ТабЛЭП[Ключ],0),7)</f>
        <v>Y00034</v>
      </c>
      <c r="F1797" s="278" t="str">
        <f>INDEX(ТабЛЭП[],MATCH(ТабТП[Код ПС]&amp;TRIM(G1797),ТабЛЭП[Ключ],0),1)</f>
        <v>393-020-074</v>
      </c>
      <c r="G1797" s="303" t="s">
        <v>269</v>
      </c>
      <c r="H1797" s="57" t="str">
        <f>INDEX(ТабПС[],MATCH(I1797,Подстанции,0),1)</f>
        <v>393-020</v>
      </c>
      <c r="I1797" s="447" t="s">
        <v>157</v>
      </c>
      <c r="J1797" s="328"/>
      <c r="K1797" s="328"/>
      <c r="L1797" s="328"/>
      <c r="M1797" s="328"/>
      <c r="N1797" s="328"/>
      <c r="O1797" s="328"/>
      <c r="P1797" s="328"/>
      <c r="Q1797" s="328"/>
      <c r="R1797" s="328"/>
      <c r="S1797" s="328"/>
      <c r="T1797" s="328"/>
      <c r="U1797" s="328"/>
      <c r="V1797" s="328"/>
      <c r="W1797" s="328"/>
      <c r="X1797" s="328"/>
      <c r="Y1797" s="328"/>
      <c r="Z1797" s="328"/>
      <c r="AA1797" s="328"/>
      <c r="AB1797" s="328"/>
      <c r="AC1797" s="328"/>
      <c r="AD1797" s="328"/>
      <c r="AE1797" s="328"/>
      <c r="AF1797" s="328"/>
      <c r="AG1797" s="328"/>
      <c r="AH1797" s="322"/>
      <c r="AI1797" s="328"/>
      <c r="AJ1797" s="420" t="s">
        <v>137</v>
      </c>
      <c r="AK1797" s="328"/>
      <c r="AL1797" s="328"/>
      <c r="AM1797" s="210"/>
      <c r="AN1797" s="263"/>
      <c r="AO1797" s="263"/>
      <c r="AP1797" s="263"/>
      <c r="AQ1797" s="323"/>
      <c r="AR1797" s="323"/>
      <c r="AS1797" s="323"/>
      <c r="AT1797" s="323"/>
      <c r="AU1797" s="323"/>
      <c r="AV1797" s="323"/>
      <c r="AW1797" s="323"/>
      <c r="AX1797" s="323"/>
      <c r="AY1797" s="323"/>
      <c r="AZ1797" s="323"/>
    </row>
    <row r="1798" spans="1:52" s="61" customFormat="1" ht="15.75" hidden="1" customHeight="1" x14ac:dyDescent="0.25">
      <c r="A1798" s="281" t="str">
        <f>CONCATENATE(F1798,"-",C1798)</f>
        <v>393-020-074-01420</v>
      </c>
      <c r="B1798" s="261" t="str">
        <f>ТабТП[[#This Row],[Код ВЛ]]&amp;TRIM(ТабТП[[#This Row],[Наименование ТП]])</f>
        <v>393-020-074ТП 36-17Медведевка</v>
      </c>
      <c r="C1798" s="281" t="s">
        <v>1538</v>
      </c>
      <c r="D1798" s="196" t="s">
        <v>4464</v>
      </c>
      <c r="E1798" s="281" t="str">
        <f>INDEX(ТабЛЭП[],MATCH(ТабТП[Код ПС]&amp;TRIM(G1798),ТабЛЭП[Ключ],0),7)</f>
        <v>Y00034</v>
      </c>
      <c r="F1798" s="278" t="str">
        <f>INDEX(ТабЛЭП[],MATCH(ТабТП[Код ПС]&amp;TRIM(G1798),ТабЛЭП[Ключ],0),1)</f>
        <v>393-020-074</v>
      </c>
      <c r="G1798" s="303" t="s">
        <v>269</v>
      </c>
      <c r="H1798" s="57" t="str">
        <f>INDEX(ТабПС[],MATCH(I1798,Подстанции,0),1)</f>
        <v>393-020</v>
      </c>
      <c r="I1798" s="447" t="s">
        <v>157</v>
      </c>
      <c r="J1798" s="328"/>
      <c r="K1798" s="328"/>
      <c r="L1798" s="328"/>
      <c r="M1798" s="328"/>
      <c r="N1798" s="328"/>
      <c r="O1798" s="328"/>
      <c r="P1798" s="328"/>
      <c r="Q1798" s="328"/>
      <c r="R1798" s="328"/>
      <c r="S1798" s="328"/>
      <c r="T1798" s="328"/>
      <c r="U1798" s="328"/>
      <c r="V1798" s="328"/>
      <c r="W1798" s="328"/>
      <c r="X1798" s="328"/>
      <c r="Y1798" s="328"/>
      <c r="Z1798" s="328"/>
      <c r="AA1798" s="328"/>
      <c r="AB1798" s="328"/>
      <c r="AC1798" s="328"/>
      <c r="AD1798" s="328"/>
      <c r="AE1798" s="328"/>
      <c r="AF1798" s="328"/>
      <c r="AG1798" s="328"/>
      <c r="AH1798" s="322"/>
      <c r="AI1798" s="328"/>
      <c r="AJ1798" s="330" t="s">
        <v>137</v>
      </c>
      <c r="AK1798" s="328"/>
      <c r="AL1798" s="328"/>
      <c r="AM1798" s="210"/>
      <c r="AN1798" s="263"/>
      <c r="AO1798" s="263"/>
      <c r="AP1798" s="263"/>
      <c r="AQ1798" s="323"/>
      <c r="AR1798" s="323"/>
      <c r="AS1798" s="323"/>
      <c r="AT1798" s="323"/>
      <c r="AU1798" s="323"/>
      <c r="AV1798" s="323"/>
      <c r="AW1798" s="323"/>
      <c r="AX1798" s="323"/>
      <c r="AY1798" s="323"/>
      <c r="AZ1798" s="323"/>
    </row>
    <row r="1799" spans="1:52" s="61" customFormat="1" ht="15.75" hidden="1" customHeight="1" x14ac:dyDescent="0.25">
      <c r="A1799" s="281" t="str">
        <f>CONCATENATE(F1799,"-",C1799)</f>
        <v>393-020-074-01421</v>
      </c>
      <c r="B1799" s="261" t="str">
        <f>ТабТП[[#This Row],[Код ВЛ]]&amp;TRIM(ТабТП[[#This Row],[Наименование ТП]])</f>
        <v>393-020-074ТП 36-18 Дорожное Ельцов В.А. аб</v>
      </c>
      <c r="C1799" s="281" t="s">
        <v>1539</v>
      </c>
      <c r="D1799" s="196" t="s">
        <v>4465</v>
      </c>
      <c r="E1799" s="281" t="str">
        <f>INDEX(ТабЛЭП[],MATCH(ТабТП[Код ПС]&amp;TRIM(G1799),ТабЛЭП[Ключ],0),7)</f>
        <v>Y00034</v>
      </c>
      <c r="F1799" s="278" t="str">
        <f>INDEX(ТабЛЭП[],MATCH(ТабТП[Код ПС]&amp;TRIM(G1799),ТабЛЭП[Ключ],0),1)</f>
        <v>393-020-074</v>
      </c>
      <c r="G1799" s="303" t="s">
        <v>269</v>
      </c>
      <c r="H1799" s="57" t="str">
        <f>INDEX(ТабПС[],MATCH(I1799,Подстанции,0),1)</f>
        <v>393-020</v>
      </c>
      <c r="I1799" s="447" t="s">
        <v>157</v>
      </c>
      <c r="J1799" s="328"/>
      <c r="K1799" s="328"/>
      <c r="L1799" s="328"/>
      <c r="M1799" s="328"/>
      <c r="N1799" s="328"/>
      <c r="O1799" s="328"/>
      <c r="P1799" s="328"/>
      <c r="Q1799" s="328"/>
      <c r="R1799" s="328"/>
      <c r="S1799" s="328"/>
      <c r="T1799" s="328"/>
      <c r="U1799" s="328"/>
      <c r="V1799" s="328"/>
      <c r="W1799" s="328"/>
      <c r="X1799" s="328"/>
      <c r="Y1799" s="328"/>
      <c r="Z1799" s="328"/>
      <c r="AA1799" s="328"/>
      <c r="AB1799" s="328"/>
      <c r="AC1799" s="328"/>
      <c r="AD1799" s="328"/>
      <c r="AE1799" s="328"/>
      <c r="AF1799" s="328"/>
      <c r="AG1799" s="328"/>
      <c r="AH1799" s="322"/>
      <c r="AI1799" s="328"/>
      <c r="AJ1799" s="330" t="s">
        <v>137</v>
      </c>
      <c r="AK1799" s="328"/>
      <c r="AL1799" s="328"/>
      <c r="AM1799" s="210"/>
      <c r="AN1799" s="263"/>
      <c r="AO1799" s="263"/>
      <c r="AP1799" s="263"/>
      <c r="AQ1799" s="323"/>
      <c r="AR1799" s="323"/>
      <c r="AS1799" s="323"/>
      <c r="AT1799" s="323"/>
      <c r="AU1799" s="323"/>
      <c r="AV1799" s="323"/>
      <c r="AW1799" s="323"/>
      <c r="AX1799" s="323"/>
      <c r="AY1799" s="323"/>
      <c r="AZ1799" s="323"/>
    </row>
    <row r="1800" spans="1:52" s="61" customFormat="1" ht="15.75" hidden="1" customHeight="1" x14ac:dyDescent="0.25">
      <c r="A1800" s="281" t="str">
        <f>CONCATENATE(F1800,"-",C1800)</f>
        <v>393-020-074-01422</v>
      </c>
      <c r="B1800" s="261" t="str">
        <f>ТабТП[[#This Row],[Код ВЛ]]&amp;TRIM(ТабТП[[#This Row],[Наименование ТП]])</f>
        <v>393-020-074ТП 36-19 Зайцево</v>
      </c>
      <c r="C1800" s="281" t="s">
        <v>1540</v>
      </c>
      <c r="D1800" s="196" t="s">
        <v>4466</v>
      </c>
      <c r="E1800" s="281" t="str">
        <f>INDEX(ТабЛЭП[],MATCH(ТабТП[Код ПС]&amp;TRIM(G1800),ТабЛЭП[Ключ],0),7)</f>
        <v>Y00034</v>
      </c>
      <c r="F1800" s="278" t="str">
        <f>INDEX(ТабЛЭП[],MATCH(ТабТП[Код ПС]&amp;TRIM(G1800),ТабЛЭП[Ключ],0),1)</f>
        <v>393-020-074</v>
      </c>
      <c r="G1800" s="303" t="s">
        <v>269</v>
      </c>
      <c r="H1800" s="280" t="str">
        <f>INDEX(ТабПС[],MATCH(I1800,Подстанции,0),1)</f>
        <v>393-020</v>
      </c>
      <c r="I1800" s="447" t="s">
        <v>157</v>
      </c>
      <c r="J1800" s="328"/>
      <c r="K1800" s="328"/>
      <c r="L1800" s="328"/>
      <c r="M1800" s="328"/>
      <c r="N1800" s="328"/>
      <c r="O1800" s="328"/>
      <c r="P1800" s="328"/>
      <c r="Q1800" s="328"/>
      <c r="R1800" s="328"/>
      <c r="S1800" s="328"/>
      <c r="T1800" s="328"/>
      <c r="U1800" s="328"/>
      <c r="V1800" s="328"/>
      <c r="W1800" s="328"/>
      <c r="X1800" s="328"/>
      <c r="Y1800" s="328"/>
      <c r="Z1800" s="328"/>
      <c r="AA1800" s="328"/>
      <c r="AB1800" s="328"/>
      <c r="AC1800" s="328"/>
      <c r="AD1800" s="328"/>
      <c r="AE1800" s="328"/>
      <c r="AF1800" s="328"/>
      <c r="AG1800" s="328"/>
      <c r="AH1800" s="322"/>
      <c r="AI1800" s="328"/>
      <c r="AJ1800" s="420" t="s">
        <v>137</v>
      </c>
      <c r="AK1800" s="328"/>
      <c r="AL1800" s="328"/>
      <c r="AM1800" s="210"/>
      <c r="AN1800" s="263"/>
      <c r="AO1800" s="263"/>
      <c r="AP1800" s="263"/>
      <c r="AQ1800" s="323"/>
      <c r="AR1800" s="323"/>
      <c r="AS1800" s="323"/>
      <c r="AT1800" s="323"/>
      <c r="AU1800" s="323"/>
      <c r="AV1800" s="323"/>
      <c r="AW1800" s="323"/>
      <c r="AX1800" s="323"/>
      <c r="AY1800" s="323"/>
      <c r="AZ1800" s="323"/>
    </row>
    <row r="1801" spans="1:52" s="61" customFormat="1" ht="15.75" hidden="1" customHeight="1" x14ac:dyDescent="0.25">
      <c r="A1801" s="281" t="str">
        <f>CONCATENATE(F1801,"-",C1801)</f>
        <v>393-020-074-01423</v>
      </c>
      <c r="B1801" s="261" t="str">
        <f>ТабТП[[#This Row],[Код ВЛ]]&amp;TRIM(ТабТП[[#This Row],[Наименование ТП]])</f>
        <v>393-020-074ТП 36-20 Шатрово</v>
      </c>
      <c r="C1801" s="281" t="s">
        <v>1541</v>
      </c>
      <c r="D1801" s="196" t="s">
        <v>4467</v>
      </c>
      <c r="E1801" s="281" t="str">
        <f>INDEX(ТабЛЭП[],MATCH(ТабТП[Код ПС]&amp;TRIM(G1801),ТабЛЭП[Ключ],0),7)</f>
        <v>Y00034</v>
      </c>
      <c r="F1801" s="278" t="str">
        <f>INDEX(ТабЛЭП[],MATCH(ТабТП[Код ПС]&amp;TRIM(G1801),ТабЛЭП[Ключ],0),1)</f>
        <v>393-020-074</v>
      </c>
      <c r="G1801" s="303" t="s">
        <v>269</v>
      </c>
      <c r="H1801" s="280" t="str">
        <f>INDEX(ТабПС[],MATCH(I1801,Подстанции,0),1)</f>
        <v>393-020</v>
      </c>
      <c r="I1801" s="447" t="s">
        <v>157</v>
      </c>
      <c r="J1801" s="328"/>
      <c r="K1801" s="328"/>
      <c r="L1801" s="328"/>
      <c r="M1801" s="328"/>
      <c r="N1801" s="328"/>
      <c r="O1801" s="328"/>
      <c r="P1801" s="328"/>
      <c r="Q1801" s="328"/>
      <c r="R1801" s="328"/>
      <c r="S1801" s="328"/>
      <c r="T1801" s="328"/>
      <c r="U1801" s="328"/>
      <c r="V1801" s="328"/>
      <c r="W1801" s="328"/>
      <c r="X1801" s="328"/>
      <c r="Y1801" s="328"/>
      <c r="Z1801" s="328"/>
      <c r="AA1801" s="328"/>
      <c r="AB1801" s="328"/>
      <c r="AC1801" s="328"/>
      <c r="AD1801" s="328"/>
      <c r="AE1801" s="328"/>
      <c r="AF1801" s="328"/>
      <c r="AG1801" s="328"/>
      <c r="AH1801" s="322"/>
      <c r="AI1801" s="328"/>
      <c r="AJ1801" s="420" t="s">
        <v>137</v>
      </c>
      <c r="AK1801" s="328"/>
      <c r="AL1801" s="328"/>
      <c r="AM1801" s="210"/>
      <c r="AN1801" s="263"/>
      <c r="AO1801" s="263"/>
      <c r="AP1801" s="263"/>
      <c r="AQ1801" s="323"/>
      <c r="AR1801" s="323"/>
      <c r="AS1801" s="323"/>
      <c r="AT1801" s="323"/>
      <c r="AU1801" s="323"/>
      <c r="AV1801" s="323"/>
      <c r="AW1801" s="323"/>
      <c r="AX1801" s="323"/>
      <c r="AY1801" s="323"/>
      <c r="AZ1801" s="323"/>
    </row>
    <row r="1802" spans="1:52" s="61" customFormat="1" ht="15.75" hidden="1" customHeight="1" x14ac:dyDescent="0.25">
      <c r="A1802" s="281" t="str">
        <f>CONCATENATE(F1802,"-",C1802)</f>
        <v>393-020-074-01424</v>
      </c>
      <c r="B1802" s="261" t="str">
        <f>ТабТП[[#This Row],[Код ВЛ]]&amp;TRIM(ТабТП[[#This Row],[Наименование ТП]])</f>
        <v>393-020-074ТП 36-21 Дорожное</v>
      </c>
      <c r="C1802" s="281" t="s">
        <v>1542</v>
      </c>
      <c r="D1802" s="196" t="s">
        <v>4468</v>
      </c>
      <c r="E1802" s="281" t="str">
        <f>INDEX(ТабЛЭП[],MATCH(ТабТП[Код ПС]&amp;TRIM(G1802),ТабЛЭП[Ключ],0),7)</f>
        <v>Y00034</v>
      </c>
      <c r="F1802" s="278" t="str">
        <f>INDEX(ТабЛЭП[],MATCH(ТабТП[Код ПС]&amp;TRIM(G1802),ТабЛЭП[Ключ],0),1)</f>
        <v>393-020-074</v>
      </c>
      <c r="G1802" s="303" t="s">
        <v>269</v>
      </c>
      <c r="H1802" s="57" t="str">
        <f>INDEX(ТабПС[],MATCH(I1802,Подстанции,0),1)</f>
        <v>393-020</v>
      </c>
      <c r="I1802" s="447" t="s">
        <v>157</v>
      </c>
      <c r="J1802" s="328"/>
      <c r="K1802" s="328"/>
      <c r="L1802" s="328"/>
      <c r="M1802" s="328"/>
      <c r="N1802" s="328"/>
      <c r="O1802" s="328"/>
      <c r="P1802" s="328"/>
      <c r="Q1802" s="328"/>
      <c r="R1802" s="328"/>
      <c r="S1802" s="328"/>
      <c r="T1802" s="328"/>
      <c r="U1802" s="328"/>
      <c r="V1802" s="328"/>
      <c r="W1802" s="328"/>
      <c r="X1802" s="328"/>
      <c r="Y1802" s="328"/>
      <c r="Z1802" s="328"/>
      <c r="AA1802" s="328"/>
      <c r="AB1802" s="328"/>
      <c r="AC1802" s="328"/>
      <c r="AD1802" s="328"/>
      <c r="AE1802" s="328"/>
      <c r="AF1802" s="328"/>
      <c r="AG1802" s="328"/>
      <c r="AH1802" s="322"/>
      <c r="AI1802" s="328"/>
      <c r="AJ1802" s="330" t="s">
        <v>137</v>
      </c>
      <c r="AK1802" s="328"/>
      <c r="AL1802" s="328"/>
      <c r="AM1802" s="210"/>
      <c r="AN1802" s="263"/>
      <c r="AO1802" s="263"/>
      <c r="AP1802" s="263"/>
      <c r="AQ1802" s="323"/>
      <c r="AR1802" s="323"/>
      <c r="AS1802" s="323"/>
      <c r="AT1802" s="323"/>
      <c r="AU1802" s="323"/>
      <c r="AV1802" s="323"/>
      <c r="AW1802" s="323"/>
      <c r="AX1802" s="323"/>
      <c r="AY1802" s="323"/>
      <c r="AZ1802" s="323"/>
    </row>
    <row r="1803" spans="1:52" s="61" customFormat="1" ht="15.75" hidden="1" customHeight="1" x14ac:dyDescent="0.25">
      <c r="A1803" s="281" t="str">
        <f>CONCATENATE(F1803,"-",C1803)</f>
        <v>393-020-074-01425</v>
      </c>
      <c r="B1803" s="261" t="str">
        <f>ТабТП[[#This Row],[Код ВЛ]]&amp;TRIM(ТабТП[[#This Row],[Наименование ТП]])</f>
        <v>393-020-074ТП 36-23 Дорожное ООО Энергосеть аб</v>
      </c>
      <c r="C1803" s="281" t="s">
        <v>1543</v>
      </c>
      <c r="D1803" s="196" t="s">
        <v>4469</v>
      </c>
      <c r="E1803" s="281" t="str">
        <f>INDEX(ТабЛЭП[],MATCH(ТабТП[Код ПС]&amp;TRIM(G1803),ТабЛЭП[Ключ],0),7)</f>
        <v>Y00034</v>
      </c>
      <c r="F1803" s="278" t="str">
        <f>INDEX(ТабЛЭП[],MATCH(ТабТП[Код ПС]&amp;TRIM(G1803),ТабЛЭП[Ключ],0),1)</f>
        <v>393-020-074</v>
      </c>
      <c r="G1803" s="303" t="s">
        <v>269</v>
      </c>
      <c r="H1803" s="57" t="str">
        <f>INDEX(ТабПС[],MATCH(I1803,Подстанции,0),1)</f>
        <v>393-020</v>
      </c>
      <c r="I1803" s="447" t="s">
        <v>157</v>
      </c>
      <c r="J1803" s="328"/>
      <c r="K1803" s="328"/>
      <c r="L1803" s="328"/>
      <c r="M1803" s="328"/>
      <c r="N1803" s="328"/>
      <c r="O1803" s="328"/>
      <c r="P1803" s="328"/>
      <c r="Q1803" s="328"/>
      <c r="R1803" s="328"/>
      <c r="S1803" s="328"/>
      <c r="T1803" s="328"/>
      <c r="U1803" s="328"/>
      <c r="V1803" s="328"/>
      <c r="W1803" s="328"/>
      <c r="X1803" s="328"/>
      <c r="Y1803" s="328"/>
      <c r="Z1803" s="328"/>
      <c r="AA1803" s="328"/>
      <c r="AB1803" s="328"/>
      <c r="AC1803" s="328"/>
      <c r="AD1803" s="328"/>
      <c r="AE1803" s="328"/>
      <c r="AF1803" s="328"/>
      <c r="AG1803" s="328"/>
      <c r="AH1803" s="322"/>
      <c r="AI1803" s="328"/>
      <c r="AJ1803" s="330" t="s">
        <v>137</v>
      </c>
      <c r="AK1803" s="328"/>
      <c r="AL1803" s="328"/>
      <c r="AM1803" s="210"/>
      <c r="AN1803" s="263"/>
      <c r="AO1803" s="263"/>
      <c r="AP1803" s="263"/>
      <c r="AQ1803" s="323"/>
      <c r="AR1803" s="323"/>
      <c r="AS1803" s="323"/>
      <c r="AT1803" s="323"/>
      <c r="AU1803" s="323"/>
      <c r="AV1803" s="323"/>
      <c r="AW1803" s="323"/>
      <c r="AX1803" s="323"/>
      <c r="AY1803" s="323"/>
      <c r="AZ1803" s="323"/>
    </row>
    <row r="1804" spans="1:52" s="61" customFormat="1" ht="15.75" hidden="1" customHeight="1" x14ac:dyDescent="0.25">
      <c r="A1804" s="281" t="str">
        <f>CONCATENATE(F1804,"-",C1804)</f>
        <v>393-020-074-01426</v>
      </c>
      <c r="B1804" s="261" t="str">
        <f>ТабТП[[#This Row],[Код ВЛ]]&amp;TRIM(ТабТП[[#This Row],[Наименование ТП]])</f>
        <v>393-020-074ТП 36-24 Дорожное</v>
      </c>
      <c r="C1804" s="281" t="s">
        <v>2692</v>
      </c>
      <c r="D1804" s="196" t="s">
        <v>4470</v>
      </c>
      <c r="E1804" s="281" t="str">
        <f>INDEX(ТабЛЭП[],MATCH(ТабТП[Код ПС]&amp;TRIM(G1804),ТабЛЭП[Ключ],0),7)</f>
        <v>Y00034</v>
      </c>
      <c r="F1804" s="278" t="str">
        <f>INDEX(ТабЛЭП[],MATCH(ТабТП[Код ПС]&amp;TRIM(G1804),ТабЛЭП[Ключ],0),1)</f>
        <v>393-020-074</v>
      </c>
      <c r="G1804" s="303" t="s">
        <v>269</v>
      </c>
      <c r="H1804" s="280" t="str">
        <f>INDEX(ТабПС[],MATCH(I1804,Подстанции,0),1)</f>
        <v>393-020</v>
      </c>
      <c r="I1804" s="447" t="s">
        <v>157</v>
      </c>
      <c r="J1804" s="328"/>
      <c r="K1804" s="328"/>
      <c r="L1804" s="328"/>
      <c r="M1804" s="328"/>
      <c r="N1804" s="328"/>
      <c r="O1804" s="328"/>
      <c r="P1804" s="328"/>
      <c r="Q1804" s="328"/>
      <c r="R1804" s="328"/>
      <c r="S1804" s="328"/>
      <c r="T1804" s="328"/>
      <c r="U1804" s="328"/>
      <c r="V1804" s="328"/>
      <c r="W1804" s="328"/>
      <c r="X1804" s="328"/>
      <c r="Y1804" s="328"/>
      <c r="Z1804" s="328"/>
      <c r="AA1804" s="328"/>
      <c r="AB1804" s="328"/>
      <c r="AC1804" s="328"/>
      <c r="AD1804" s="328"/>
      <c r="AE1804" s="328"/>
      <c r="AF1804" s="328"/>
      <c r="AG1804" s="328"/>
      <c r="AH1804" s="322"/>
      <c r="AI1804" s="328"/>
      <c r="AJ1804" s="420" t="s">
        <v>137</v>
      </c>
      <c r="AK1804" s="328"/>
      <c r="AL1804" s="328"/>
      <c r="AM1804" s="210"/>
      <c r="AN1804" s="263"/>
      <c r="AO1804" s="263"/>
      <c r="AP1804" s="263"/>
      <c r="AQ1804" s="323"/>
      <c r="AR1804" s="323"/>
      <c r="AS1804" s="323"/>
      <c r="AT1804" s="323"/>
      <c r="AU1804" s="323"/>
      <c r="AV1804" s="323"/>
      <c r="AW1804" s="323"/>
      <c r="AX1804" s="323"/>
      <c r="AY1804" s="323"/>
      <c r="AZ1804" s="323"/>
    </row>
    <row r="1805" spans="1:52" s="61" customFormat="1" ht="15.75" hidden="1" customHeight="1" x14ac:dyDescent="0.25">
      <c r="A1805" s="281" t="str">
        <f>CONCATENATE(F1805,"-",C1805)</f>
        <v>393-020-074-01427</v>
      </c>
      <c r="B1805" s="261" t="str">
        <f>ТабТП[[#This Row],[Код ВЛ]]&amp;TRIM(ТабТП[[#This Row],[Наименование ТП]])</f>
        <v>393-020-074ТП 36-25 Упр.газопроводами аб</v>
      </c>
      <c r="C1805" s="281" t="s">
        <v>2693</v>
      </c>
      <c r="D1805" s="196" t="s">
        <v>4471</v>
      </c>
      <c r="E1805" s="281" t="str">
        <f>INDEX(ТабЛЭП[],MATCH(ТабТП[Код ПС]&amp;TRIM(G1805),ТабЛЭП[Ключ],0),7)</f>
        <v>Y00034</v>
      </c>
      <c r="F1805" s="278" t="str">
        <f>INDEX(ТабЛЭП[],MATCH(ТабТП[Код ПС]&amp;TRIM(G1805),ТабЛЭП[Ключ],0),1)</f>
        <v>393-020-074</v>
      </c>
      <c r="G1805" s="303" t="s">
        <v>269</v>
      </c>
      <c r="H1805" s="280" t="str">
        <f>INDEX(ТабПС[],MATCH(I1805,Подстанции,0),1)</f>
        <v>393-020</v>
      </c>
      <c r="I1805" s="447" t="s">
        <v>157</v>
      </c>
      <c r="J1805" s="328"/>
      <c r="K1805" s="328"/>
      <c r="L1805" s="328"/>
      <c r="M1805" s="328"/>
      <c r="N1805" s="328"/>
      <c r="O1805" s="328"/>
      <c r="P1805" s="328"/>
      <c r="Q1805" s="328"/>
      <c r="R1805" s="328"/>
      <c r="S1805" s="328"/>
      <c r="T1805" s="328"/>
      <c r="U1805" s="328"/>
      <c r="V1805" s="328"/>
      <c r="W1805" s="328"/>
      <c r="X1805" s="328"/>
      <c r="Y1805" s="328"/>
      <c r="Z1805" s="328"/>
      <c r="AA1805" s="328"/>
      <c r="AB1805" s="328"/>
      <c r="AC1805" s="328"/>
      <c r="AD1805" s="328"/>
      <c r="AE1805" s="328"/>
      <c r="AF1805" s="328"/>
      <c r="AG1805" s="328"/>
      <c r="AH1805" s="322"/>
      <c r="AI1805" s="328"/>
      <c r="AJ1805" s="420" t="s">
        <v>137</v>
      </c>
      <c r="AK1805" s="328"/>
      <c r="AL1805" s="328"/>
      <c r="AM1805" s="210"/>
      <c r="AN1805" s="263"/>
      <c r="AO1805" s="263"/>
      <c r="AP1805" s="263"/>
      <c r="AQ1805" s="323"/>
      <c r="AR1805" s="323"/>
      <c r="AS1805" s="323"/>
      <c r="AT1805" s="323"/>
      <c r="AU1805" s="323"/>
      <c r="AV1805" s="323"/>
      <c r="AW1805" s="323"/>
      <c r="AX1805" s="323"/>
      <c r="AY1805" s="323"/>
      <c r="AZ1805" s="323"/>
    </row>
    <row r="1806" spans="1:52" s="61" customFormat="1" ht="15.75" hidden="1" customHeight="1" x14ac:dyDescent="0.25">
      <c r="A1806" s="281" t="str">
        <f>CONCATENATE(F1806,"-",C1806)</f>
        <v>393-020-074-01428</v>
      </c>
      <c r="B1806" s="261" t="str">
        <f>ТабТП[[#This Row],[Код ВЛ]]&amp;TRIM(ТабТП[[#This Row],[Наименование ТП]])</f>
        <v>393-020-074ТП 36-26 Кутузово Новиков И.В. аб</v>
      </c>
      <c r="C1806" s="281" t="s">
        <v>2694</v>
      </c>
      <c r="D1806" s="196" t="s">
        <v>4472</v>
      </c>
      <c r="E1806" s="281" t="str">
        <f>INDEX(ТабЛЭП[],MATCH(ТабТП[Код ПС]&amp;TRIM(G1806),ТабЛЭП[Ключ],0),7)</f>
        <v>Y00034</v>
      </c>
      <c r="F1806" s="278" t="str">
        <f>INDEX(ТабЛЭП[],MATCH(ТабТП[Код ПС]&amp;TRIM(G1806),ТабЛЭП[Ключ],0),1)</f>
        <v>393-020-074</v>
      </c>
      <c r="G1806" s="303" t="s">
        <v>269</v>
      </c>
      <c r="H1806" s="57" t="str">
        <f>INDEX(ТабПС[],MATCH(I1806,Подстанции,0),1)</f>
        <v>393-020</v>
      </c>
      <c r="I1806" s="447" t="s">
        <v>157</v>
      </c>
      <c r="J1806" s="328"/>
      <c r="K1806" s="328"/>
      <c r="L1806" s="328"/>
      <c r="M1806" s="328"/>
      <c r="N1806" s="328"/>
      <c r="O1806" s="328"/>
      <c r="P1806" s="328"/>
      <c r="Q1806" s="328"/>
      <c r="R1806" s="328"/>
      <c r="S1806" s="328"/>
      <c r="T1806" s="328"/>
      <c r="U1806" s="328"/>
      <c r="V1806" s="328"/>
      <c r="W1806" s="328"/>
      <c r="X1806" s="328"/>
      <c r="Y1806" s="328"/>
      <c r="Z1806" s="328"/>
      <c r="AA1806" s="328"/>
      <c r="AB1806" s="328"/>
      <c r="AC1806" s="328"/>
      <c r="AD1806" s="328"/>
      <c r="AE1806" s="328"/>
      <c r="AF1806" s="328"/>
      <c r="AG1806" s="328"/>
      <c r="AH1806" s="322"/>
      <c r="AI1806" s="328"/>
      <c r="AJ1806" s="330" t="s">
        <v>137</v>
      </c>
      <c r="AK1806" s="328"/>
      <c r="AL1806" s="328"/>
      <c r="AM1806" s="210"/>
      <c r="AN1806" s="263"/>
      <c r="AO1806" s="263"/>
      <c r="AP1806" s="263"/>
      <c r="AQ1806" s="323"/>
      <c r="AR1806" s="323"/>
      <c r="AS1806" s="323"/>
      <c r="AT1806" s="323"/>
      <c r="AU1806" s="323"/>
      <c r="AV1806" s="323"/>
      <c r="AW1806" s="323"/>
      <c r="AX1806" s="323"/>
      <c r="AY1806" s="323"/>
      <c r="AZ1806" s="323"/>
    </row>
    <row r="1807" spans="1:52" s="61" customFormat="1" ht="15.75" hidden="1" customHeight="1" x14ac:dyDescent="0.25">
      <c r="A1807" s="281" t="str">
        <f>CONCATENATE(F1807,"-",C1807)</f>
        <v>393-020-074-01429</v>
      </c>
      <c r="B1807" s="261" t="str">
        <f>ТабТП[[#This Row],[Код ВЛ]]&amp;TRIM(ТабТП[[#This Row],[Наименование ТП]])</f>
        <v>393-020-074ТП 36-27 Дорожное Клинцевич Е.Н. аб</v>
      </c>
      <c r="C1807" s="281" t="s">
        <v>2695</v>
      </c>
      <c r="D1807" s="196" t="s">
        <v>4473</v>
      </c>
      <c r="E1807" s="281" t="str">
        <f>INDEX(ТабЛЭП[],MATCH(ТабТП[Код ПС]&amp;TRIM(G1807),ТабЛЭП[Ключ],0),7)</f>
        <v>Y00034</v>
      </c>
      <c r="F1807" s="278" t="str">
        <f>INDEX(ТабЛЭП[],MATCH(ТабТП[Код ПС]&amp;TRIM(G1807),ТабЛЭП[Ключ],0),1)</f>
        <v>393-020-074</v>
      </c>
      <c r="G1807" s="303" t="s">
        <v>269</v>
      </c>
      <c r="H1807" s="57" t="str">
        <f>INDEX(ТабПС[],MATCH(I1807,Подстанции,0),1)</f>
        <v>393-020</v>
      </c>
      <c r="I1807" s="447" t="s">
        <v>157</v>
      </c>
      <c r="J1807" s="328"/>
      <c r="K1807" s="328"/>
      <c r="L1807" s="328"/>
      <c r="M1807" s="328"/>
      <c r="N1807" s="328"/>
      <c r="O1807" s="328"/>
      <c r="P1807" s="328"/>
      <c r="Q1807" s="328"/>
      <c r="R1807" s="328"/>
      <c r="S1807" s="328"/>
      <c r="T1807" s="328"/>
      <c r="U1807" s="328"/>
      <c r="V1807" s="328"/>
      <c r="W1807" s="328"/>
      <c r="X1807" s="328"/>
      <c r="Y1807" s="328"/>
      <c r="Z1807" s="328"/>
      <c r="AA1807" s="328"/>
      <c r="AB1807" s="328"/>
      <c r="AC1807" s="328"/>
      <c r="AD1807" s="328"/>
      <c r="AE1807" s="328"/>
      <c r="AF1807" s="328"/>
      <c r="AG1807" s="328"/>
      <c r="AH1807" s="322"/>
      <c r="AI1807" s="328"/>
      <c r="AJ1807" s="330" t="s">
        <v>137</v>
      </c>
      <c r="AK1807" s="328"/>
      <c r="AL1807" s="328"/>
      <c r="AM1807" s="210"/>
      <c r="AN1807" s="263"/>
      <c r="AO1807" s="263"/>
      <c r="AP1807" s="263"/>
      <c r="AQ1807" s="323"/>
      <c r="AR1807" s="323"/>
      <c r="AS1807" s="323"/>
      <c r="AT1807" s="323"/>
      <c r="AU1807" s="323"/>
      <c r="AV1807" s="323"/>
      <c r="AW1807" s="323"/>
      <c r="AX1807" s="323"/>
      <c r="AY1807" s="323"/>
      <c r="AZ1807" s="323"/>
    </row>
    <row r="1808" spans="1:52" s="61" customFormat="1" ht="15.75" hidden="1" customHeight="1" x14ac:dyDescent="0.25">
      <c r="A1808" s="281" t="str">
        <f>CONCATENATE(F1808,"-",C1808)</f>
        <v>393-020-074-01430</v>
      </c>
      <c r="B1808" s="261" t="str">
        <f>ТабТП[[#This Row],[Код ВЛ]]&amp;TRIM(ТабТП[[#This Row],[Наименование ТП]])</f>
        <v>393-020-074ТП 36-28 Дорожное Русавская В.В. аб</v>
      </c>
      <c r="C1808" s="281" t="s">
        <v>2696</v>
      </c>
      <c r="D1808" s="196" t="s">
        <v>4474</v>
      </c>
      <c r="E1808" s="281" t="str">
        <f>INDEX(ТабЛЭП[],MATCH(ТабТП[Код ПС]&amp;TRIM(G1808),ТабЛЭП[Ключ],0),7)</f>
        <v>Y00034</v>
      </c>
      <c r="F1808" s="278" t="str">
        <f>INDEX(ТабЛЭП[],MATCH(ТабТП[Код ПС]&amp;TRIM(G1808),ТабЛЭП[Ключ],0),1)</f>
        <v>393-020-074</v>
      </c>
      <c r="G1808" s="303" t="s">
        <v>269</v>
      </c>
      <c r="H1808" s="57" t="str">
        <f>INDEX(ТабПС[],MATCH(I1808,Подстанции,0),1)</f>
        <v>393-020</v>
      </c>
      <c r="I1808" s="447" t="s">
        <v>157</v>
      </c>
      <c r="J1808" s="328"/>
      <c r="K1808" s="328"/>
      <c r="L1808" s="328"/>
      <c r="M1808" s="328"/>
      <c r="N1808" s="328"/>
      <c r="O1808" s="328"/>
      <c r="P1808" s="328"/>
      <c r="Q1808" s="328"/>
      <c r="R1808" s="328"/>
      <c r="S1808" s="328"/>
      <c r="T1808" s="328"/>
      <c r="U1808" s="328"/>
      <c r="V1808" s="328"/>
      <c r="W1808" s="328"/>
      <c r="X1808" s="328"/>
      <c r="Y1808" s="328"/>
      <c r="Z1808" s="328"/>
      <c r="AA1808" s="328"/>
      <c r="AB1808" s="328"/>
      <c r="AC1808" s="328"/>
      <c r="AD1808" s="328"/>
      <c r="AE1808" s="328"/>
      <c r="AF1808" s="328"/>
      <c r="AG1808" s="328"/>
      <c r="AH1808" s="322"/>
      <c r="AI1808" s="328"/>
      <c r="AJ1808" s="330" t="s">
        <v>137</v>
      </c>
      <c r="AK1808" s="328"/>
      <c r="AL1808" s="328"/>
      <c r="AM1808" s="210"/>
      <c r="AN1808" s="263"/>
      <c r="AO1808" s="263"/>
      <c r="AP1808" s="263"/>
      <c r="AQ1808" s="323"/>
      <c r="AR1808" s="323"/>
      <c r="AS1808" s="323"/>
      <c r="AT1808" s="323"/>
      <c r="AU1808" s="323"/>
      <c r="AV1808" s="323"/>
      <c r="AW1808" s="323"/>
      <c r="AX1808" s="323"/>
      <c r="AY1808" s="323"/>
      <c r="AZ1808" s="323"/>
    </row>
    <row r="1809" spans="1:52" s="61" customFormat="1" ht="15.75" hidden="1" customHeight="1" x14ac:dyDescent="0.25">
      <c r="A1809" s="281" t="str">
        <f>CONCATENATE(F1809,"-",C1809)</f>
        <v>393-020-074-01431</v>
      </c>
      <c r="B1809" s="261" t="str">
        <f>ТабТП[[#This Row],[Код ВЛ]]&amp;TRIM(ТабТП[[#This Row],[Наименование ТП]])</f>
        <v>393-020-074ТП 36-29 Атаманов В.А. п. Дорожное аб</v>
      </c>
      <c r="C1809" s="281" t="s">
        <v>2697</v>
      </c>
      <c r="D1809" s="196" t="s">
        <v>4475</v>
      </c>
      <c r="E1809" s="281" t="str">
        <f>INDEX(ТабЛЭП[],MATCH(ТабТП[Код ПС]&amp;TRIM(G1809),ТабЛЭП[Ключ],0),7)</f>
        <v>Y00034</v>
      </c>
      <c r="F1809" s="278" t="str">
        <f>INDEX(ТабЛЭП[],MATCH(ТабТП[Код ПС]&amp;TRIM(G1809),ТабЛЭП[Ключ],0),1)</f>
        <v>393-020-074</v>
      </c>
      <c r="G1809" s="303" t="s">
        <v>269</v>
      </c>
      <c r="H1809" s="57" t="str">
        <f>INDEX(ТабПС[],MATCH(I1809,Подстанции,0),1)</f>
        <v>393-020</v>
      </c>
      <c r="I1809" s="447" t="s">
        <v>157</v>
      </c>
      <c r="J1809" s="328"/>
      <c r="K1809" s="328"/>
      <c r="L1809" s="328"/>
      <c r="M1809" s="328"/>
      <c r="N1809" s="328"/>
      <c r="O1809" s="328"/>
      <c r="P1809" s="328"/>
      <c r="Q1809" s="328"/>
      <c r="R1809" s="328"/>
      <c r="S1809" s="328"/>
      <c r="T1809" s="328"/>
      <c r="U1809" s="328"/>
      <c r="V1809" s="328"/>
      <c r="W1809" s="328"/>
      <c r="X1809" s="328"/>
      <c r="Y1809" s="328"/>
      <c r="Z1809" s="328"/>
      <c r="AA1809" s="328"/>
      <c r="AB1809" s="328"/>
      <c r="AC1809" s="328"/>
      <c r="AD1809" s="328"/>
      <c r="AE1809" s="328"/>
      <c r="AF1809" s="328"/>
      <c r="AG1809" s="328"/>
      <c r="AH1809" s="322"/>
      <c r="AI1809" s="328"/>
      <c r="AJ1809" s="330" t="s">
        <v>137</v>
      </c>
      <c r="AK1809" s="328"/>
      <c r="AL1809" s="328"/>
      <c r="AM1809" s="210"/>
      <c r="AN1809" s="263"/>
      <c r="AO1809" s="263"/>
      <c r="AP1809" s="263"/>
      <c r="AQ1809" s="323"/>
      <c r="AR1809" s="323"/>
      <c r="AS1809" s="323"/>
      <c r="AT1809" s="323"/>
      <c r="AU1809" s="323"/>
      <c r="AV1809" s="323"/>
      <c r="AW1809" s="323"/>
      <c r="AX1809" s="323"/>
      <c r="AY1809" s="323"/>
      <c r="AZ1809" s="323"/>
    </row>
    <row r="1810" spans="1:52" s="61" customFormat="1" ht="15.75" hidden="1" customHeight="1" x14ac:dyDescent="0.25">
      <c r="A1810" s="281" t="str">
        <f>CONCATENATE(F1810,"-",C1810)</f>
        <v>393-020-074-01432</v>
      </c>
      <c r="B1810" s="261" t="str">
        <f>ТабТП[[#This Row],[Код ВЛ]]&amp;TRIM(ТабТП[[#This Row],[Наименование ТП]])</f>
        <v>393-020-074ТП 36-32 Пряничников п. Дорожное аб</v>
      </c>
      <c r="C1810" s="281" t="s">
        <v>2698</v>
      </c>
      <c r="D1810" s="196" t="s">
        <v>4476</v>
      </c>
      <c r="E1810" s="281" t="str">
        <f>INDEX(ТабЛЭП[],MATCH(ТабТП[Код ПС]&amp;TRIM(G1810),ТабЛЭП[Ключ],0),7)</f>
        <v>Y00034</v>
      </c>
      <c r="F1810" s="278" t="str">
        <f>INDEX(ТабЛЭП[],MATCH(ТабТП[Код ПС]&amp;TRIM(G1810),ТабЛЭП[Ключ],0),1)</f>
        <v>393-020-074</v>
      </c>
      <c r="G1810" s="303" t="s">
        <v>269</v>
      </c>
      <c r="H1810" s="280" t="str">
        <f>INDEX(ТабПС[],MATCH(I1810,Подстанции,0),1)</f>
        <v>393-020</v>
      </c>
      <c r="I1810" s="447" t="s">
        <v>157</v>
      </c>
      <c r="J1810" s="328"/>
      <c r="K1810" s="328"/>
      <c r="L1810" s="328"/>
      <c r="M1810" s="328"/>
      <c r="N1810" s="328"/>
      <c r="O1810" s="328"/>
      <c r="P1810" s="328"/>
      <c r="Q1810" s="328"/>
      <c r="R1810" s="328"/>
      <c r="S1810" s="328"/>
      <c r="T1810" s="328"/>
      <c r="U1810" s="328"/>
      <c r="V1810" s="328"/>
      <c r="W1810" s="328"/>
      <c r="X1810" s="328"/>
      <c r="Y1810" s="328"/>
      <c r="Z1810" s="328"/>
      <c r="AA1810" s="328"/>
      <c r="AB1810" s="328"/>
      <c r="AC1810" s="328"/>
      <c r="AD1810" s="328"/>
      <c r="AE1810" s="328"/>
      <c r="AF1810" s="328"/>
      <c r="AG1810" s="328"/>
      <c r="AH1810" s="322"/>
      <c r="AI1810" s="328"/>
      <c r="AJ1810" s="420" t="s">
        <v>137</v>
      </c>
      <c r="AK1810" s="328"/>
      <c r="AL1810" s="328"/>
      <c r="AM1810" s="210"/>
      <c r="AN1810" s="263"/>
      <c r="AO1810" s="263"/>
      <c r="AP1810" s="263"/>
      <c r="AQ1810" s="323"/>
      <c r="AR1810" s="323"/>
      <c r="AS1810" s="323"/>
      <c r="AT1810" s="323"/>
      <c r="AU1810" s="323"/>
      <c r="AV1810" s="323"/>
      <c r="AW1810" s="323"/>
      <c r="AX1810" s="323"/>
      <c r="AY1810" s="323"/>
      <c r="AZ1810" s="323"/>
    </row>
    <row r="1811" spans="1:52" s="61" customFormat="1" ht="15.75" hidden="1" customHeight="1" x14ac:dyDescent="0.25">
      <c r="A1811" s="281" t="str">
        <f>CONCATENATE(F1811,"-",C1811)</f>
        <v>393-020-074-01433</v>
      </c>
      <c r="B1811" s="261" t="str">
        <f>ТабТП[[#This Row],[Код ВЛ]]&amp;TRIM(ТабТП[[#This Row],[Наименование ТП]])</f>
        <v>393-020-074ТП 36-35 СНТ Малиновка аб</v>
      </c>
      <c r="C1811" s="281" t="s">
        <v>2699</v>
      </c>
      <c r="D1811" s="196" t="s">
        <v>4477</v>
      </c>
      <c r="E1811" s="281" t="str">
        <f>INDEX(ТабЛЭП[],MATCH(ТабТП[Код ПС]&amp;TRIM(G1811),ТабЛЭП[Ключ],0),7)</f>
        <v>Y00034</v>
      </c>
      <c r="F1811" s="278" t="str">
        <f>INDEX(ТабЛЭП[],MATCH(ТабТП[Код ПС]&amp;TRIM(G1811),ТабЛЭП[Ключ],0),1)</f>
        <v>393-020-074</v>
      </c>
      <c r="G1811" s="303" t="s">
        <v>269</v>
      </c>
      <c r="H1811" s="280" t="str">
        <f>INDEX(ТабПС[],MATCH(I1811,Подстанции,0),1)</f>
        <v>393-020</v>
      </c>
      <c r="I1811" s="447" t="s">
        <v>157</v>
      </c>
      <c r="J1811" s="328"/>
      <c r="K1811" s="328"/>
      <c r="L1811" s="328"/>
      <c r="M1811" s="328"/>
      <c r="N1811" s="328"/>
      <c r="O1811" s="328"/>
      <c r="P1811" s="328"/>
      <c r="Q1811" s="328"/>
      <c r="R1811" s="328"/>
      <c r="S1811" s="328"/>
      <c r="T1811" s="328"/>
      <c r="U1811" s="328"/>
      <c r="V1811" s="328"/>
      <c r="W1811" s="328"/>
      <c r="X1811" s="328"/>
      <c r="Y1811" s="328"/>
      <c r="Z1811" s="328"/>
      <c r="AA1811" s="328"/>
      <c r="AB1811" s="328"/>
      <c r="AC1811" s="328"/>
      <c r="AD1811" s="328"/>
      <c r="AE1811" s="328"/>
      <c r="AF1811" s="328"/>
      <c r="AG1811" s="328"/>
      <c r="AH1811" s="322"/>
      <c r="AI1811" s="328"/>
      <c r="AJ1811" s="420" t="s">
        <v>137</v>
      </c>
      <c r="AK1811" s="328"/>
      <c r="AL1811" s="328"/>
      <c r="AM1811" s="210"/>
      <c r="AN1811" s="263"/>
      <c r="AO1811" s="263"/>
      <c r="AP1811" s="263"/>
      <c r="AQ1811" s="323"/>
      <c r="AR1811" s="323"/>
      <c r="AS1811" s="323"/>
      <c r="AT1811" s="323"/>
      <c r="AU1811" s="323"/>
      <c r="AV1811" s="323"/>
      <c r="AW1811" s="323"/>
      <c r="AX1811" s="323"/>
      <c r="AY1811" s="323"/>
      <c r="AZ1811" s="323"/>
    </row>
    <row r="1812" spans="1:52" s="61" customFormat="1" ht="15.75" hidden="1" customHeight="1" x14ac:dyDescent="0.25">
      <c r="A1812" s="281" t="str">
        <f>CONCATENATE(F1812,"-",C1812)</f>
        <v>393-020-074-01434</v>
      </c>
      <c r="B1812" s="261" t="str">
        <f>ТабТП[[#This Row],[Код ВЛ]]&amp;TRIM(ТабТП[[#This Row],[Наименование ТП]])</f>
        <v>393-020-074ТП 36-36 ЦОЙ Т.В. аб</v>
      </c>
      <c r="C1812" s="281" t="s">
        <v>2700</v>
      </c>
      <c r="D1812" s="196" t="s">
        <v>4478</v>
      </c>
      <c r="E1812" s="281" t="str">
        <f>INDEX(ТабЛЭП[],MATCH(ТабТП[Код ПС]&amp;TRIM(G1812),ТабЛЭП[Ключ],0),7)</f>
        <v>Y00034</v>
      </c>
      <c r="F1812" s="278" t="str">
        <f>INDEX(ТабЛЭП[],MATCH(ТабТП[Код ПС]&amp;TRIM(G1812),ТабЛЭП[Ключ],0),1)</f>
        <v>393-020-074</v>
      </c>
      <c r="G1812" s="303" t="s">
        <v>269</v>
      </c>
      <c r="H1812" s="57" t="str">
        <f>INDEX(ТабПС[],MATCH(I1812,Подстанции,0),1)</f>
        <v>393-020</v>
      </c>
      <c r="I1812" s="447" t="s">
        <v>157</v>
      </c>
      <c r="J1812" s="328"/>
      <c r="K1812" s="328"/>
      <c r="L1812" s="328"/>
      <c r="M1812" s="328"/>
      <c r="N1812" s="328"/>
      <c r="O1812" s="328"/>
      <c r="P1812" s="328"/>
      <c r="Q1812" s="328"/>
      <c r="R1812" s="328"/>
      <c r="S1812" s="328"/>
      <c r="T1812" s="328"/>
      <c r="U1812" s="328"/>
      <c r="V1812" s="328"/>
      <c r="W1812" s="328"/>
      <c r="X1812" s="328"/>
      <c r="Y1812" s="328"/>
      <c r="Z1812" s="328"/>
      <c r="AA1812" s="328"/>
      <c r="AB1812" s="328"/>
      <c r="AC1812" s="328"/>
      <c r="AD1812" s="328"/>
      <c r="AE1812" s="328"/>
      <c r="AF1812" s="328"/>
      <c r="AG1812" s="328"/>
      <c r="AH1812" s="322"/>
      <c r="AI1812" s="328"/>
      <c r="AJ1812" s="330" t="s">
        <v>137</v>
      </c>
      <c r="AK1812" s="328"/>
      <c r="AL1812" s="328"/>
      <c r="AM1812" s="210"/>
      <c r="AN1812" s="263"/>
      <c r="AO1812" s="263"/>
      <c r="AP1812" s="263"/>
      <c r="AQ1812" s="323"/>
      <c r="AR1812" s="323"/>
      <c r="AS1812" s="323"/>
      <c r="AT1812" s="323"/>
      <c r="AU1812" s="323"/>
      <c r="AV1812" s="323"/>
      <c r="AW1812" s="323"/>
      <c r="AX1812" s="323"/>
      <c r="AY1812" s="323"/>
      <c r="AZ1812" s="323"/>
    </row>
    <row r="1813" spans="1:52" s="61" customFormat="1" ht="15.75" hidden="1" customHeight="1" x14ac:dyDescent="0.25">
      <c r="A1813" s="281" t="str">
        <f>CONCATENATE(F1813,"-",C1813)</f>
        <v>393-020-074-01435</v>
      </c>
      <c r="B1813" s="261" t="str">
        <f>ТабТП[[#This Row],[Код ВЛ]]&amp;TRIM(ТабТП[[#This Row],[Наименование ТП]])</f>
        <v>393-020-074ТП 36-37 Малиновка</v>
      </c>
      <c r="C1813" s="281" t="s">
        <v>2701</v>
      </c>
      <c r="D1813" s="196" t="s">
        <v>4479</v>
      </c>
      <c r="E1813" s="281" t="str">
        <f>INDEX(ТабЛЭП[],MATCH(ТабТП[Код ПС]&amp;TRIM(G1813),ТабЛЭП[Ключ],0),7)</f>
        <v>Y00034</v>
      </c>
      <c r="F1813" s="8" t="str">
        <f>INDEX(ТабЛЭП[],MATCH(ТабТП[Код ПС]&amp;TRIM(G1813),ТабЛЭП[Ключ],0),1)</f>
        <v>393-020-074</v>
      </c>
      <c r="G1813" s="303" t="s">
        <v>269</v>
      </c>
      <c r="H1813" s="57" t="str">
        <f>INDEX(ТабПС[],MATCH(I1813,Подстанции,0),1)</f>
        <v>393-020</v>
      </c>
      <c r="I1813" s="447" t="s">
        <v>157</v>
      </c>
      <c r="AH1813" s="62"/>
      <c r="AJ1813" s="330" t="s">
        <v>137</v>
      </c>
      <c r="AM1813" s="78"/>
      <c r="AN1813" s="79"/>
      <c r="AO1813" s="79"/>
      <c r="AP1813" s="79"/>
      <c r="AQ1813" s="76"/>
      <c r="AR1813" s="76"/>
      <c r="AS1813" s="76"/>
      <c r="AT1813" s="76"/>
      <c r="AU1813" s="76"/>
      <c r="AV1813" s="76"/>
      <c r="AW1813" s="76"/>
      <c r="AX1813" s="76"/>
      <c r="AY1813" s="76"/>
      <c r="AZ1813" s="76"/>
    </row>
    <row r="1814" spans="1:52" s="61" customFormat="1" ht="15.75" hidden="1" customHeight="1" x14ac:dyDescent="0.25">
      <c r="A1814" s="281" t="str">
        <f>CONCATENATE(F1814,"-",C1814)</f>
        <v>393-020-074-01436</v>
      </c>
      <c r="B1814" s="261" t="str">
        <f>ТабТП[[#This Row],[Код ВЛ]]&amp;TRIM(ТабТП[[#This Row],[Наименование ТП]])</f>
        <v>393-020-074ТП 36-39 Смоляков А.М. П.Дорожный аб</v>
      </c>
      <c r="C1814" s="281" t="s">
        <v>2702</v>
      </c>
      <c r="D1814" s="196" t="s">
        <v>4480</v>
      </c>
      <c r="E1814" s="281" t="str">
        <f>INDEX(ТабЛЭП[],MATCH(ТабТП[Код ПС]&amp;TRIM(G1814),ТабЛЭП[Ключ],0),7)</f>
        <v>Y00034</v>
      </c>
      <c r="F1814" s="8" t="str">
        <f>INDEX(ТабЛЭП[],MATCH(ТабТП[Код ПС]&amp;TRIM(G1814),ТабЛЭП[Ключ],0),1)</f>
        <v>393-020-074</v>
      </c>
      <c r="G1814" s="303" t="s">
        <v>269</v>
      </c>
      <c r="H1814" s="57" t="str">
        <f>INDEX(ТабПС[],MATCH(I1814,Подстанции,0),1)</f>
        <v>393-020</v>
      </c>
      <c r="I1814" s="447" t="s">
        <v>157</v>
      </c>
      <c r="AH1814" s="62"/>
      <c r="AJ1814" s="330" t="s">
        <v>137</v>
      </c>
      <c r="AM1814" s="78"/>
      <c r="AN1814" s="79"/>
      <c r="AO1814" s="79"/>
      <c r="AP1814" s="79"/>
      <c r="AQ1814" s="76"/>
      <c r="AR1814" s="76"/>
      <c r="AS1814" s="76"/>
      <c r="AT1814" s="76"/>
      <c r="AU1814" s="76"/>
      <c r="AV1814" s="76"/>
      <c r="AW1814" s="76"/>
      <c r="AX1814" s="76"/>
      <c r="AY1814" s="76"/>
      <c r="AZ1814" s="76"/>
    </row>
    <row r="1815" spans="1:52" s="61" customFormat="1" ht="15.75" hidden="1" customHeight="1" x14ac:dyDescent="0.25">
      <c r="A1815" s="281" t="str">
        <f>CONCATENATE(F1815,"-",C1815)</f>
        <v>393-020-074-01437</v>
      </c>
      <c r="B1815" s="261" t="str">
        <f>ТабТП[[#This Row],[Код ВЛ]]&amp;TRIM(ТабТП[[#This Row],[Наименование ТП]])</f>
        <v>393-020-074ТП 36-30 ОООЭнергосеть аб</v>
      </c>
      <c r="C1815" s="281" t="s">
        <v>2703</v>
      </c>
      <c r="D1815" s="196" t="s">
        <v>4481</v>
      </c>
      <c r="E1815" s="281" t="str">
        <f>INDEX(ТабЛЭП[],MATCH(ТабТП[Код ПС]&amp;TRIM(G1815),ТабЛЭП[Ключ],0),7)</f>
        <v>Y00034</v>
      </c>
      <c r="F1815" s="8" t="str">
        <f>INDEX(ТабЛЭП[],MATCH(ТабТП[Код ПС]&amp;TRIM(G1815),ТабЛЭП[Ключ],0),1)</f>
        <v>393-020-074</v>
      </c>
      <c r="G1815" s="303" t="s">
        <v>269</v>
      </c>
      <c r="H1815" s="57" t="str">
        <f>INDEX(ТабПС[],MATCH(I1815,Подстанции,0),1)</f>
        <v>393-020</v>
      </c>
      <c r="I1815" s="447" t="s">
        <v>157</v>
      </c>
      <c r="AH1815" s="62"/>
      <c r="AJ1815" s="330" t="s">
        <v>137</v>
      </c>
      <c r="AM1815" s="78"/>
      <c r="AN1815" s="79"/>
      <c r="AO1815" s="79"/>
      <c r="AP1815" s="79"/>
      <c r="AQ1815" s="76"/>
      <c r="AR1815" s="76"/>
      <c r="AS1815" s="76"/>
      <c r="AT1815" s="76"/>
      <c r="AU1815" s="76"/>
      <c r="AV1815" s="76"/>
      <c r="AW1815" s="76"/>
      <c r="AX1815" s="76"/>
      <c r="AY1815" s="76"/>
      <c r="AZ1815" s="76"/>
    </row>
    <row r="1816" spans="1:52" s="61" customFormat="1" ht="15.75" hidden="1" customHeight="1" x14ac:dyDescent="0.25">
      <c r="A1816" s="281" t="str">
        <f>CONCATENATE(F1816,"-",C1816)</f>
        <v>393-020-074-01438</v>
      </c>
      <c r="B1816" s="261" t="str">
        <f>ТабТП[[#This Row],[Код ВЛ]]&amp;TRIM(ТабТП[[#This Row],[Наименование ТП]])</f>
        <v>393-020-074ТП 36-31 Ганичева О.В. п. Дорожное аб</v>
      </c>
      <c r="C1816" s="281" t="s">
        <v>2704</v>
      </c>
      <c r="D1816" s="196" t="s">
        <v>4482</v>
      </c>
      <c r="E1816" s="281" t="str">
        <f>INDEX(ТабЛЭП[],MATCH(ТабТП[Код ПС]&amp;TRIM(G1816),ТабЛЭП[Ключ],0),7)</f>
        <v>Y00034</v>
      </c>
      <c r="F1816" s="8" t="str">
        <f>INDEX(ТабЛЭП[],MATCH(ТабТП[Код ПС]&amp;TRIM(G1816),ТабЛЭП[Ключ],0),1)</f>
        <v>393-020-074</v>
      </c>
      <c r="G1816" s="303" t="s">
        <v>269</v>
      </c>
      <c r="H1816" s="57" t="str">
        <f>INDEX(ТабПС[],MATCH(I1816,Подстанции,0),1)</f>
        <v>393-020</v>
      </c>
      <c r="I1816" s="447" t="s">
        <v>157</v>
      </c>
      <c r="AH1816" s="62"/>
      <c r="AJ1816" s="330" t="s">
        <v>137</v>
      </c>
      <c r="AM1816" s="78"/>
      <c r="AN1816" s="79"/>
      <c r="AO1816" s="79"/>
      <c r="AP1816" s="79"/>
      <c r="AQ1816" s="76"/>
      <c r="AR1816" s="76"/>
      <c r="AS1816" s="76"/>
      <c r="AT1816" s="76"/>
      <c r="AU1816" s="76"/>
      <c r="AV1816" s="76"/>
      <c r="AW1816" s="76"/>
      <c r="AX1816" s="76"/>
      <c r="AY1816" s="76"/>
      <c r="AZ1816" s="76"/>
    </row>
    <row r="1817" spans="1:52" s="61" customFormat="1" ht="15.75" hidden="1" customHeight="1" x14ac:dyDescent="0.25">
      <c r="A1817" s="281" t="str">
        <f>CONCATENATE(F1817,"-",C1817)</f>
        <v>393-020-074-01439</v>
      </c>
      <c r="B1817" s="261" t="str">
        <f>ТабТП[[#This Row],[Код ВЛ]]&amp;TRIM(ТабТП[[#This Row],[Наименование ТП]])</f>
        <v>393-020-074ТП 36-33 ООО Старинное поместье аб</v>
      </c>
      <c r="C1817" s="281" t="s">
        <v>2705</v>
      </c>
      <c r="D1817" s="196" t="s">
        <v>4483</v>
      </c>
      <c r="E1817" s="281" t="str">
        <f>INDEX(ТабЛЭП[],MATCH(ТабТП[Код ПС]&amp;TRIM(G1817),ТабЛЭП[Ключ],0),7)</f>
        <v>Y00034</v>
      </c>
      <c r="F1817" s="8" t="str">
        <f>INDEX(ТабЛЭП[],MATCH(ТабТП[Код ПС]&amp;TRIM(G1817),ТабЛЭП[Ключ],0),1)</f>
        <v>393-020-074</v>
      </c>
      <c r="G1817" s="303" t="s">
        <v>269</v>
      </c>
      <c r="H1817" s="57" t="str">
        <f>INDEX(ТабПС[],MATCH(I1817,Подстанции,0),1)</f>
        <v>393-020</v>
      </c>
      <c r="I1817" s="447" t="s">
        <v>157</v>
      </c>
      <c r="AH1817" s="62"/>
      <c r="AJ1817" s="330" t="s">
        <v>137</v>
      </c>
      <c r="AM1817" s="78"/>
      <c r="AN1817" s="79"/>
      <c r="AO1817" s="79"/>
      <c r="AP1817" s="79"/>
      <c r="AQ1817" s="76"/>
      <c r="AR1817" s="76"/>
      <c r="AS1817" s="76"/>
      <c r="AT1817" s="76"/>
      <c r="AU1817" s="76"/>
      <c r="AV1817" s="76"/>
      <c r="AW1817" s="76"/>
      <c r="AX1817" s="76"/>
      <c r="AY1817" s="76"/>
      <c r="AZ1817" s="76"/>
    </row>
    <row r="1818" spans="1:52" s="61" customFormat="1" ht="15.75" hidden="1" customHeight="1" x14ac:dyDescent="0.25">
      <c r="A1818" s="281" t="str">
        <f>CONCATENATE(F1818,"-",C1818)</f>
        <v>393-020-074-01440</v>
      </c>
      <c r="B1818" s="261" t="str">
        <f>ТабТП[[#This Row],[Код ВЛ]]&amp;TRIM(ТабТП[[#This Row],[Наименование ТП]])</f>
        <v>393-020-074ТП 36-38 Бондаренко ж/д Орловка аб</v>
      </c>
      <c r="C1818" s="281" t="s">
        <v>2706</v>
      </c>
      <c r="D1818" s="196" t="s">
        <v>4484</v>
      </c>
      <c r="E1818" s="281" t="str">
        <f>INDEX(ТабЛЭП[],MATCH(ТабТП[Код ПС]&amp;TRIM(G1818),ТабЛЭП[Ключ],0),7)</f>
        <v>Y00034</v>
      </c>
      <c r="F1818" s="278" t="str">
        <f>INDEX(ТабЛЭП[],MATCH(ТабТП[Код ПС]&amp;TRIM(G1818),ТабЛЭП[Ключ],0),1)</f>
        <v>393-020-074</v>
      </c>
      <c r="G1818" s="303" t="s">
        <v>269</v>
      </c>
      <c r="H1818" s="57" t="str">
        <f>INDEX(ТабПС[],MATCH(I1818,Подстанции,0),1)</f>
        <v>393-020</v>
      </c>
      <c r="I1818" s="447" t="s">
        <v>157</v>
      </c>
      <c r="J1818" s="328"/>
      <c r="K1818" s="328"/>
      <c r="L1818" s="328"/>
      <c r="M1818" s="328"/>
      <c r="N1818" s="328"/>
      <c r="O1818" s="328"/>
      <c r="P1818" s="328"/>
      <c r="Q1818" s="328"/>
      <c r="R1818" s="328"/>
      <c r="S1818" s="328"/>
      <c r="T1818" s="328"/>
      <c r="U1818" s="328"/>
      <c r="V1818" s="328"/>
      <c r="W1818" s="328"/>
      <c r="X1818" s="328"/>
      <c r="Y1818" s="328"/>
      <c r="Z1818" s="328"/>
      <c r="AA1818" s="328"/>
      <c r="AB1818" s="328"/>
      <c r="AC1818" s="328"/>
      <c r="AD1818" s="328"/>
      <c r="AE1818" s="328"/>
      <c r="AF1818" s="328"/>
      <c r="AG1818" s="328"/>
      <c r="AH1818" s="322"/>
      <c r="AI1818" s="328"/>
      <c r="AJ1818" s="330" t="s">
        <v>137</v>
      </c>
      <c r="AK1818" s="328"/>
      <c r="AL1818" s="328"/>
      <c r="AM1818" s="210"/>
      <c r="AN1818" s="263"/>
      <c r="AO1818" s="263"/>
      <c r="AP1818" s="263"/>
      <c r="AQ1818" s="323"/>
      <c r="AR1818" s="323"/>
      <c r="AS1818" s="323"/>
      <c r="AT1818" s="323"/>
      <c r="AU1818" s="323"/>
      <c r="AV1818" s="323"/>
      <c r="AW1818" s="323"/>
      <c r="AX1818" s="323"/>
      <c r="AY1818" s="323"/>
      <c r="AZ1818" s="323"/>
    </row>
    <row r="1819" spans="1:52" s="61" customFormat="1" ht="15.75" hidden="1" customHeight="1" x14ac:dyDescent="0.25">
      <c r="A1819" s="197" t="str">
        <f>CONCATENATE(F1819,"-",C1819)</f>
        <v>393-020-075-01441</v>
      </c>
      <c r="B1819" s="261" t="str">
        <f>ТабТП[[#This Row],[Код ВЛ]]&amp;TRIM(ТабТП[[#This Row],[Наименование ТП]])</f>
        <v>393-020-075ТП 48-01 Надеждино</v>
      </c>
      <c r="C1819" s="197" t="s">
        <v>2707</v>
      </c>
      <c r="D1819" s="198" t="s">
        <v>4485</v>
      </c>
      <c r="E1819" s="206" t="str">
        <f>INDEX(ТабЛЭП[],MATCH(ТабТП[Код ПС]&amp;TRIM(G1819),ТабЛЭП[Ключ],0),7)</f>
        <v>Y00035</v>
      </c>
      <c r="F1819" s="278" t="str">
        <f>INDEX(ТабЛЭП[],MATCH(ТабТП[Код ПС]&amp;TRIM(G1819),ТабЛЭП[Ключ],0),1)</f>
        <v>393-020-075</v>
      </c>
      <c r="G1819" s="303" t="s">
        <v>198</v>
      </c>
      <c r="H1819" s="57" t="str">
        <f>INDEX(ТабПС[],MATCH(I1819,Подстанции,0),1)</f>
        <v>393-020</v>
      </c>
      <c r="I1819" s="447" t="s">
        <v>157</v>
      </c>
      <c r="J1819" s="328"/>
      <c r="K1819" s="328"/>
      <c r="L1819" s="328"/>
      <c r="M1819" s="328"/>
      <c r="N1819" s="328"/>
      <c r="O1819" s="328"/>
      <c r="P1819" s="328"/>
      <c r="Q1819" s="328"/>
      <c r="R1819" s="328" t="s">
        <v>2245</v>
      </c>
      <c r="S1819" s="328"/>
      <c r="T1819" s="328"/>
      <c r="U1819" s="328"/>
      <c r="V1819" s="328"/>
      <c r="W1819" s="328"/>
      <c r="X1819" s="328"/>
      <c r="Y1819" s="328" t="s">
        <v>2218</v>
      </c>
      <c r="Z1819" s="328"/>
      <c r="AA1819" s="328"/>
      <c r="AB1819" s="328"/>
      <c r="AC1819" s="328"/>
      <c r="AD1819" s="328"/>
      <c r="AE1819" s="328"/>
      <c r="AF1819" s="328"/>
      <c r="AG1819" s="328"/>
      <c r="AH1819" s="322"/>
      <c r="AI1819" s="328"/>
      <c r="AJ1819" s="330" t="s">
        <v>137</v>
      </c>
      <c r="AK1819" s="328"/>
      <c r="AL1819" s="328"/>
      <c r="AM1819" s="210"/>
      <c r="AN1819" s="263"/>
      <c r="AO1819" s="263"/>
      <c r="AP1819" s="263"/>
      <c r="AQ1819" s="323"/>
      <c r="AR1819" s="323"/>
      <c r="AS1819" s="323"/>
      <c r="AT1819" s="323"/>
      <c r="AU1819" s="323"/>
      <c r="AV1819" s="323"/>
      <c r="AW1819" s="323"/>
      <c r="AX1819" s="323"/>
      <c r="AY1819" s="323"/>
      <c r="AZ1819" s="323"/>
    </row>
    <row r="1820" spans="1:52" s="61" customFormat="1" ht="15.75" hidden="1" customHeight="1" x14ac:dyDescent="0.25">
      <c r="A1820" s="197" t="str">
        <f>CONCATENATE(F1820,"-",C1820)</f>
        <v>393-020-075-01442</v>
      </c>
      <c r="B1820" s="261" t="str">
        <f>ТабТП[[#This Row],[Код ВЛ]]&amp;TRIM(ТабТП[[#This Row],[Наименование ТП]])</f>
        <v>393-020-075ТП 48-02 Луговское</v>
      </c>
      <c r="C1820" s="197" t="s">
        <v>2708</v>
      </c>
      <c r="D1820" s="198" t="s">
        <v>4486</v>
      </c>
      <c r="E1820" s="206" t="str">
        <f>INDEX(ТабЛЭП[],MATCH(ТабТП[Код ПС]&amp;TRIM(G1820),ТабЛЭП[Ключ],0),7)</f>
        <v>Y00035</v>
      </c>
      <c r="F1820" s="278" t="str">
        <f>INDEX(ТабЛЭП[],MATCH(ТабТП[Код ПС]&amp;TRIM(G1820),ТабЛЭП[Ключ],0),1)</f>
        <v>393-020-075</v>
      </c>
      <c r="G1820" s="303" t="s">
        <v>198</v>
      </c>
      <c r="H1820" s="57" t="str">
        <f>INDEX(ТабПС[],MATCH(I1820,Подстанции,0),1)</f>
        <v>393-020</v>
      </c>
      <c r="I1820" s="447" t="s">
        <v>157</v>
      </c>
      <c r="J1820" s="328"/>
      <c r="K1820" s="328"/>
      <c r="L1820" s="328"/>
      <c r="M1820" s="328"/>
      <c r="N1820" s="328"/>
      <c r="O1820" s="328"/>
      <c r="P1820" s="328"/>
      <c r="Q1820" s="328"/>
      <c r="R1820" s="328" t="s">
        <v>2245</v>
      </c>
      <c r="S1820" s="328"/>
      <c r="T1820" s="328"/>
      <c r="U1820" s="328"/>
      <c r="V1820" s="328"/>
      <c r="W1820" s="328"/>
      <c r="X1820" s="328"/>
      <c r="Y1820" s="328" t="s">
        <v>2218</v>
      </c>
      <c r="Z1820" s="328"/>
      <c r="AA1820" s="328"/>
      <c r="AB1820" s="328"/>
      <c r="AC1820" s="328"/>
      <c r="AD1820" s="328"/>
      <c r="AE1820" s="328"/>
      <c r="AF1820" s="328"/>
      <c r="AG1820" s="328"/>
      <c r="AH1820" s="322"/>
      <c r="AI1820" s="328"/>
      <c r="AJ1820" s="330" t="s">
        <v>137</v>
      </c>
      <c r="AK1820" s="328"/>
      <c r="AL1820" s="328"/>
      <c r="AM1820" s="210"/>
      <c r="AN1820" s="263"/>
      <c r="AO1820" s="263"/>
      <c r="AP1820" s="263"/>
      <c r="AQ1820" s="323"/>
      <c r="AR1820" s="323"/>
      <c r="AS1820" s="323"/>
      <c r="AT1820" s="323"/>
      <c r="AU1820" s="323"/>
      <c r="AV1820" s="323"/>
      <c r="AW1820" s="323"/>
      <c r="AX1820" s="323"/>
      <c r="AY1820" s="323"/>
      <c r="AZ1820" s="323"/>
    </row>
    <row r="1821" spans="1:52" s="61" customFormat="1" ht="15.75" hidden="1" customHeight="1" x14ac:dyDescent="0.25">
      <c r="A1821" s="197" t="str">
        <f>CONCATENATE(F1821,"-",C1821)</f>
        <v>393-020-075-01443</v>
      </c>
      <c r="B1821" s="261" t="str">
        <f>ТабТП[[#This Row],[Код ВЛ]]&amp;TRIM(ТабТП[[#This Row],[Наименование ТП]])</f>
        <v>393-020-075ТП 48-03 Луговское</v>
      </c>
      <c r="C1821" s="197" t="s">
        <v>2709</v>
      </c>
      <c r="D1821" s="198" t="s">
        <v>4487</v>
      </c>
      <c r="E1821" s="206" t="str">
        <f>INDEX(ТабЛЭП[],MATCH(ТабТП[Код ПС]&amp;TRIM(G1821),ТабЛЭП[Ключ],0),7)</f>
        <v>Y00035</v>
      </c>
      <c r="F1821" s="278" t="str">
        <f>INDEX(ТабЛЭП[],MATCH(ТабТП[Код ПС]&amp;TRIM(G1821),ТабЛЭП[Ключ],0),1)</f>
        <v>393-020-075</v>
      </c>
      <c r="G1821" s="303" t="s">
        <v>198</v>
      </c>
      <c r="H1821" s="57" t="str">
        <f>INDEX(ТабПС[],MATCH(I1821,Подстанции,0),1)</f>
        <v>393-020</v>
      </c>
      <c r="I1821" s="447" t="s">
        <v>157</v>
      </c>
      <c r="J1821" s="328"/>
      <c r="K1821" s="328"/>
      <c r="L1821" s="328"/>
      <c r="M1821" s="328"/>
      <c r="N1821" s="328"/>
      <c r="O1821" s="328"/>
      <c r="P1821" s="328"/>
      <c r="Q1821" s="328"/>
      <c r="R1821" s="328" t="s">
        <v>2245</v>
      </c>
      <c r="S1821" s="328"/>
      <c r="T1821" s="328"/>
      <c r="U1821" s="328"/>
      <c r="V1821" s="328"/>
      <c r="W1821" s="328"/>
      <c r="X1821" s="328"/>
      <c r="Y1821" s="328" t="s">
        <v>2218</v>
      </c>
      <c r="Z1821" s="328"/>
      <c r="AA1821" s="328"/>
      <c r="AB1821" s="328"/>
      <c r="AC1821" s="328"/>
      <c r="AD1821" s="328"/>
      <c r="AE1821" s="328"/>
      <c r="AF1821" s="328"/>
      <c r="AG1821" s="328"/>
      <c r="AH1821" s="322"/>
      <c r="AI1821" s="328"/>
      <c r="AJ1821" s="330" t="s">
        <v>137</v>
      </c>
      <c r="AK1821" s="328"/>
      <c r="AL1821" s="328"/>
      <c r="AM1821" s="210"/>
      <c r="AN1821" s="263"/>
      <c r="AO1821" s="263"/>
      <c r="AP1821" s="263"/>
      <c r="AQ1821" s="323"/>
      <c r="AR1821" s="323"/>
      <c r="AS1821" s="323"/>
      <c r="AT1821" s="323"/>
      <c r="AU1821" s="323"/>
      <c r="AV1821" s="323"/>
      <c r="AW1821" s="323"/>
      <c r="AX1821" s="323"/>
      <c r="AY1821" s="323"/>
      <c r="AZ1821" s="323"/>
    </row>
    <row r="1822" spans="1:52" s="61" customFormat="1" ht="15.75" hidden="1" customHeight="1" x14ac:dyDescent="0.25">
      <c r="A1822" s="197" t="str">
        <f>CONCATENATE(F1822,"-",C1822)</f>
        <v>393-020-075-01444</v>
      </c>
      <c r="B1822" s="261" t="str">
        <f>ТабТП[[#This Row],[Код ВЛ]]&amp;TRIM(ТабТП[[#This Row],[Наименование ТП]])</f>
        <v>393-020-075ТП 48-04 Храброво</v>
      </c>
      <c r="C1822" s="197" t="s">
        <v>2710</v>
      </c>
      <c r="D1822" s="198" t="s">
        <v>4488</v>
      </c>
      <c r="E1822" s="206" t="str">
        <f>INDEX(ТабЛЭП[],MATCH(ТабТП[Код ПС]&amp;TRIM(G1822),ТабЛЭП[Ключ],0),7)</f>
        <v>Y00035</v>
      </c>
      <c r="F1822" s="278" t="str">
        <f>INDEX(ТабЛЭП[],MATCH(ТабТП[Код ПС]&amp;TRIM(G1822),ТабЛЭП[Ключ],0),1)</f>
        <v>393-020-075</v>
      </c>
      <c r="G1822" s="303" t="s">
        <v>198</v>
      </c>
      <c r="H1822" s="57" t="str">
        <f>INDEX(ТабПС[],MATCH(I1822,Подстанции,0),1)</f>
        <v>393-020</v>
      </c>
      <c r="I1822" s="447" t="s">
        <v>157</v>
      </c>
      <c r="J1822" s="328"/>
      <c r="K1822" s="328"/>
      <c r="L1822" s="328"/>
      <c r="M1822" s="328"/>
      <c r="N1822" s="328"/>
      <c r="O1822" s="328"/>
      <c r="P1822" s="328"/>
      <c r="Q1822" s="328"/>
      <c r="R1822" s="328" t="s">
        <v>2245</v>
      </c>
      <c r="S1822" s="328"/>
      <c r="T1822" s="328"/>
      <c r="U1822" s="328"/>
      <c r="V1822" s="328"/>
      <c r="W1822" s="328"/>
      <c r="X1822" s="328"/>
      <c r="Y1822" s="328" t="s">
        <v>2218</v>
      </c>
      <c r="Z1822" s="328"/>
      <c r="AA1822" s="328"/>
      <c r="AB1822" s="328"/>
      <c r="AC1822" s="328"/>
      <c r="AD1822" s="328"/>
      <c r="AE1822" s="328"/>
      <c r="AF1822" s="328"/>
      <c r="AG1822" s="328"/>
      <c r="AH1822" s="322"/>
      <c r="AI1822" s="328"/>
      <c r="AJ1822" s="330" t="s">
        <v>137</v>
      </c>
      <c r="AK1822" s="328"/>
      <c r="AL1822" s="328"/>
      <c r="AM1822" s="210"/>
      <c r="AN1822" s="263"/>
      <c r="AO1822" s="263"/>
      <c r="AP1822" s="263"/>
      <c r="AQ1822" s="323"/>
      <c r="AR1822" s="323"/>
      <c r="AS1822" s="323"/>
      <c r="AT1822" s="323"/>
      <c r="AU1822" s="323"/>
      <c r="AV1822" s="323"/>
      <c r="AW1822" s="323"/>
      <c r="AX1822" s="323"/>
      <c r="AY1822" s="323"/>
      <c r="AZ1822" s="323"/>
    </row>
    <row r="1823" spans="1:52" s="61" customFormat="1" ht="15.75" hidden="1" customHeight="1" x14ac:dyDescent="0.25">
      <c r="A1823" s="197" t="str">
        <f>CONCATENATE(F1823,"-",C1823)</f>
        <v>393-020-075-01445</v>
      </c>
      <c r="B1823" s="261" t="str">
        <f>ТабТП[[#This Row],[Код ВЛ]]&amp;TRIM(ТабТП[[#This Row],[Наименование ТП]])</f>
        <v>393-020-075ТП 48-05 Некрасово</v>
      </c>
      <c r="C1823" s="197" t="s">
        <v>2711</v>
      </c>
      <c r="D1823" s="198" t="s">
        <v>4489</v>
      </c>
      <c r="E1823" s="206" t="str">
        <f>INDEX(ТабЛЭП[],MATCH(ТабТП[Код ПС]&amp;TRIM(G1823),ТабЛЭП[Ключ],0),7)</f>
        <v>Y00035</v>
      </c>
      <c r="F1823" s="278" t="str">
        <f>INDEX(ТабЛЭП[],MATCH(ТабТП[Код ПС]&amp;TRIM(G1823),ТабЛЭП[Ключ],0),1)</f>
        <v>393-020-075</v>
      </c>
      <c r="G1823" s="303" t="s">
        <v>198</v>
      </c>
      <c r="H1823" s="280" t="str">
        <f>INDEX(ТабПС[],MATCH(I1823,Подстанции,0),1)</f>
        <v>393-020</v>
      </c>
      <c r="I1823" s="447" t="s">
        <v>157</v>
      </c>
      <c r="J1823" s="328"/>
      <c r="K1823" s="328"/>
      <c r="L1823" s="328"/>
      <c r="M1823" s="328"/>
      <c r="N1823" s="328"/>
      <c r="O1823" s="328"/>
      <c r="P1823" s="328"/>
      <c r="Q1823" s="328"/>
      <c r="R1823" s="328" t="s">
        <v>2245</v>
      </c>
      <c r="S1823" s="328"/>
      <c r="T1823" s="328"/>
      <c r="U1823" s="328"/>
      <c r="V1823" s="328"/>
      <c r="W1823" s="328"/>
      <c r="X1823" s="328"/>
      <c r="Y1823" s="328" t="s">
        <v>2218</v>
      </c>
      <c r="Z1823" s="328"/>
      <c r="AA1823" s="328"/>
      <c r="AB1823" s="328"/>
      <c r="AC1823" s="328"/>
      <c r="AD1823" s="328"/>
      <c r="AE1823" s="328"/>
      <c r="AF1823" s="328"/>
      <c r="AG1823" s="328"/>
      <c r="AH1823" s="322"/>
      <c r="AI1823" s="328"/>
      <c r="AJ1823" s="420" t="s">
        <v>137</v>
      </c>
      <c r="AK1823" s="328"/>
      <c r="AL1823" s="328"/>
      <c r="AM1823" s="210"/>
      <c r="AN1823" s="263"/>
      <c r="AO1823" s="263"/>
      <c r="AP1823" s="263"/>
      <c r="AQ1823" s="323"/>
      <c r="AR1823" s="323"/>
      <c r="AS1823" s="323"/>
      <c r="AT1823" s="323"/>
      <c r="AU1823" s="323"/>
      <c r="AV1823" s="323"/>
      <c r="AW1823" s="323"/>
      <c r="AX1823" s="323"/>
      <c r="AY1823" s="323"/>
      <c r="AZ1823" s="323"/>
    </row>
    <row r="1824" spans="1:52" s="61" customFormat="1" ht="15.75" hidden="1" customHeight="1" x14ac:dyDescent="0.25">
      <c r="A1824" s="197" t="str">
        <f>CONCATENATE(F1824,"-",C1824)</f>
        <v>393-020-075-01446</v>
      </c>
      <c r="B1824" s="261" t="str">
        <f>ТабТП[[#This Row],[Код ВЛ]]&amp;TRIM(ТабТП[[#This Row],[Наименование ТП]])</f>
        <v>393-020-075ТП 48-06 Луговское</v>
      </c>
      <c r="C1824" s="197" t="s">
        <v>2712</v>
      </c>
      <c r="D1824" s="198" t="s">
        <v>4490</v>
      </c>
      <c r="E1824" s="206" t="str">
        <f>INDEX(ТабЛЭП[],MATCH(ТабТП[Код ПС]&amp;TRIM(G1824),ТабЛЭП[Ключ],0),7)</f>
        <v>Y00035</v>
      </c>
      <c r="F1824" s="278" t="str">
        <f>INDEX(ТабЛЭП[],MATCH(ТабТП[Код ПС]&amp;TRIM(G1824),ТабЛЭП[Ключ],0),1)</f>
        <v>393-020-075</v>
      </c>
      <c r="G1824" s="303" t="s">
        <v>198</v>
      </c>
      <c r="H1824" s="280" t="str">
        <f>INDEX(ТабПС[],MATCH(I1824,Подстанции,0),1)</f>
        <v>393-020</v>
      </c>
      <c r="I1824" s="447" t="s">
        <v>157</v>
      </c>
      <c r="J1824" s="328"/>
      <c r="K1824" s="328"/>
      <c r="L1824" s="328"/>
      <c r="M1824" s="328"/>
      <c r="N1824" s="328"/>
      <c r="O1824" s="328"/>
      <c r="P1824" s="328"/>
      <c r="Q1824" s="328"/>
      <c r="R1824" s="328"/>
      <c r="S1824" s="328"/>
      <c r="T1824" s="328"/>
      <c r="U1824" s="328"/>
      <c r="V1824" s="328"/>
      <c r="W1824" s="328"/>
      <c r="X1824" s="328"/>
      <c r="Y1824" s="328"/>
      <c r="Z1824" s="328"/>
      <c r="AA1824" s="328"/>
      <c r="AB1824" s="328"/>
      <c r="AC1824" s="328"/>
      <c r="AD1824" s="328"/>
      <c r="AE1824" s="328"/>
      <c r="AF1824" s="328"/>
      <c r="AG1824" s="328"/>
      <c r="AH1824" s="322"/>
      <c r="AI1824" s="328"/>
      <c r="AJ1824" s="420" t="s">
        <v>137</v>
      </c>
      <c r="AK1824" s="328"/>
      <c r="AL1824" s="328"/>
      <c r="AM1824" s="210"/>
      <c r="AN1824" s="263"/>
      <c r="AO1824" s="263"/>
      <c r="AP1824" s="263"/>
      <c r="AQ1824" s="323"/>
      <c r="AR1824" s="323"/>
      <c r="AS1824" s="323"/>
      <c r="AT1824" s="323"/>
      <c r="AU1824" s="323"/>
      <c r="AV1824" s="323"/>
      <c r="AW1824" s="323"/>
      <c r="AX1824" s="323"/>
      <c r="AY1824" s="323"/>
      <c r="AZ1824" s="323"/>
    </row>
    <row r="1825" spans="1:52" s="61" customFormat="1" ht="15.75" hidden="1" customHeight="1" x14ac:dyDescent="0.25">
      <c r="A1825" s="197" t="str">
        <f>CONCATENATE(F1825,"-",C1825)</f>
        <v>393-020-075-01447</v>
      </c>
      <c r="B1825" s="261" t="str">
        <f>ТабТП[[#This Row],[Код ВЛ]]&amp;TRIM(ТабТП[[#This Row],[Наименование ТП]])</f>
        <v>393-020-075ТП 48-06 Некрасово</v>
      </c>
      <c r="C1825" s="197" t="s">
        <v>1544</v>
      </c>
      <c r="D1825" s="198" t="s">
        <v>4491</v>
      </c>
      <c r="E1825" s="206" t="str">
        <f>INDEX(ТабЛЭП[],MATCH(ТабТП[Код ПС]&amp;TRIM(G1825),ТабЛЭП[Ключ],0),7)</f>
        <v>Y00035</v>
      </c>
      <c r="F1825" s="278" t="str">
        <f>INDEX(ТабЛЭП[],MATCH(ТабТП[Код ПС]&amp;TRIM(G1825),ТабЛЭП[Ключ],0),1)</f>
        <v>393-020-075</v>
      </c>
      <c r="G1825" s="303" t="s">
        <v>198</v>
      </c>
      <c r="H1825" s="280" t="str">
        <f>INDEX(ТабПС[],MATCH(I1825,Подстанции,0),1)</f>
        <v>393-020</v>
      </c>
      <c r="I1825" s="447" t="s">
        <v>157</v>
      </c>
      <c r="J1825" s="328"/>
      <c r="K1825" s="328"/>
      <c r="L1825" s="328"/>
      <c r="M1825" s="328"/>
      <c r="N1825" s="328"/>
      <c r="O1825" s="328"/>
      <c r="P1825" s="328"/>
      <c r="Q1825" s="328"/>
      <c r="R1825" s="328"/>
      <c r="S1825" s="328"/>
      <c r="T1825" s="328"/>
      <c r="U1825" s="328"/>
      <c r="V1825" s="328"/>
      <c r="W1825" s="328"/>
      <c r="X1825" s="328"/>
      <c r="Y1825" s="328" t="s">
        <v>2218</v>
      </c>
      <c r="Z1825" s="328"/>
      <c r="AA1825" s="328"/>
      <c r="AB1825" s="328"/>
      <c r="AC1825" s="328"/>
      <c r="AD1825" s="328"/>
      <c r="AE1825" s="328"/>
      <c r="AF1825" s="328"/>
      <c r="AG1825" s="328"/>
      <c r="AH1825" s="322"/>
      <c r="AI1825" s="328"/>
      <c r="AJ1825" s="420" t="s">
        <v>137</v>
      </c>
      <c r="AK1825" s="328"/>
      <c r="AL1825" s="328"/>
      <c r="AM1825" s="210"/>
      <c r="AN1825" s="263"/>
      <c r="AO1825" s="263"/>
      <c r="AP1825" s="263"/>
      <c r="AQ1825" s="323"/>
      <c r="AR1825" s="323"/>
      <c r="AS1825" s="323"/>
      <c r="AT1825" s="323"/>
      <c r="AU1825" s="323"/>
      <c r="AV1825" s="323"/>
      <c r="AW1825" s="323"/>
      <c r="AX1825" s="323"/>
      <c r="AY1825" s="323"/>
      <c r="AZ1825" s="323"/>
    </row>
    <row r="1826" spans="1:52" s="61" customFormat="1" ht="15.75" hidden="1" customHeight="1" x14ac:dyDescent="0.25">
      <c r="A1826" s="197" t="str">
        <f>CONCATENATE(F1826,"-",C1826)</f>
        <v>393-020-075-01448</v>
      </c>
      <c r="B1826" s="261" t="str">
        <f>ТабТП[[#This Row],[Код ВЛ]]&amp;TRIM(ТабТП[[#This Row],[Наименование ТП]])</f>
        <v>393-020-075ТП 48-07 Луговское</v>
      </c>
      <c r="C1826" s="197" t="s">
        <v>1545</v>
      </c>
      <c r="D1826" s="198" t="s">
        <v>4492</v>
      </c>
      <c r="E1826" s="206" t="str">
        <f>INDEX(ТабЛЭП[],MATCH(ТабТП[Код ПС]&amp;TRIM(G1826),ТабЛЭП[Ключ],0),7)</f>
        <v>Y00035</v>
      </c>
      <c r="F1826" s="278" t="str">
        <f>INDEX(ТабЛЭП[],MATCH(ТабТП[Код ПС]&amp;TRIM(G1826),ТабЛЭП[Ключ],0),1)</f>
        <v>393-020-075</v>
      </c>
      <c r="G1826" s="303" t="s">
        <v>198</v>
      </c>
      <c r="H1826" s="57" t="str">
        <f>INDEX(ТабПС[],MATCH(I1826,Подстанции,0),1)</f>
        <v>393-020</v>
      </c>
      <c r="I1826" s="447" t="s">
        <v>157</v>
      </c>
      <c r="J1826" s="328"/>
      <c r="K1826" s="328"/>
      <c r="L1826" s="328"/>
      <c r="M1826" s="328"/>
      <c r="N1826" s="328"/>
      <c r="O1826" s="328"/>
      <c r="P1826" s="328"/>
      <c r="Q1826" s="328"/>
      <c r="R1826" s="328"/>
      <c r="S1826" s="328"/>
      <c r="T1826" s="328"/>
      <c r="U1826" s="328"/>
      <c r="V1826" s="328"/>
      <c r="W1826" s="328"/>
      <c r="X1826" s="328"/>
      <c r="Y1826" s="328" t="s">
        <v>2218</v>
      </c>
      <c r="Z1826" s="328"/>
      <c r="AA1826" s="328"/>
      <c r="AB1826" s="328"/>
      <c r="AC1826" s="328"/>
      <c r="AD1826" s="328"/>
      <c r="AE1826" s="328"/>
      <c r="AF1826" s="328"/>
      <c r="AG1826" s="328"/>
      <c r="AH1826" s="322"/>
      <c r="AI1826" s="328"/>
      <c r="AJ1826" s="330" t="s">
        <v>137</v>
      </c>
      <c r="AK1826" s="328"/>
      <c r="AL1826" s="328"/>
      <c r="AM1826" s="210"/>
      <c r="AN1826" s="263"/>
      <c r="AO1826" s="263"/>
      <c r="AP1826" s="263"/>
      <c r="AQ1826" s="323"/>
      <c r="AR1826" s="323"/>
      <c r="AS1826" s="323"/>
      <c r="AT1826" s="323"/>
      <c r="AU1826" s="323"/>
      <c r="AV1826" s="323"/>
      <c r="AW1826" s="323"/>
      <c r="AX1826" s="323"/>
      <c r="AY1826" s="323"/>
      <c r="AZ1826" s="323"/>
    </row>
    <row r="1827" spans="1:52" s="61" customFormat="1" ht="15.75" hidden="1" customHeight="1" x14ac:dyDescent="0.25">
      <c r="A1827" s="197" t="str">
        <f>CONCATENATE(F1827,"-",C1827)</f>
        <v>393-020-075-01449</v>
      </c>
      <c r="B1827" s="261" t="str">
        <f>ТабТП[[#This Row],[Код ВЛ]]&amp;TRIM(ТабТП[[#This Row],[Наименование ТП]])</f>
        <v>393-020-075ТП 48-08 Некрасово</v>
      </c>
      <c r="C1827" s="197" t="s">
        <v>1546</v>
      </c>
      <c r="D1827" s="198" t="s">
        <v>4493</v>
      </c>
      <c r="E1827" s="206" t="str">
        <f>INDEX(ТабЛЭП[],MATCH(ТабТП[Код ПС]&amp;TRIM(G1827),ТабЛЭП[Ключ],0),7)</f>
        <v>Y00035</v>
      </c>
      <c r="F1827" s="278" t="str">
        <f>INDEX(ТабЛЭП[],MATCH(ТабТП[Код ПС]&amp;TRIM(G1827),ТабЛЭП[Ключ],0),1)</f>
        <v>393-020-075</v>
      </c>
      <c r="G1827" s="303" t="s">
        <v>198</v>
      </c>
      <c r="H1827" s="280" t="str">
        <f>INDEX(ТабПС[],MATCH(I1827,Подстанции,0),1)</f>
        <v>393-020</v>
      </c>
      <c r="I1827" s="447" t="s">
        <v>157</v>
      </c>
      <c r="J1827" s="328"/>
      <c r="K1827" s="328"/>
      <c r="L1827" s="328"/>
      <c r="M1827" s="328"/>
      <c r="N1827" s="328"/>
      <c r="O1827" s="328"/>
      <c r="P1827" s="328"/>
      <c r="Q1827" s="328"/>
      <c r="R1827" s="328" t="s">
        <v>2245</v>
      </c>
      <c r="S1827" s="328"/>
      <c r="T1827" s="328"/>
      <c r="U1827" s="328"/>
      <c r="V1827" s="328"/>
      <c r="W1827" s="328"/>
      <c r="X1827" s="328"/>
      <c r="Y1827" s="328" t="s">
        <v>2218</v>
      </c>
      <c r="Z1827" s="328"/>
      <c r="AA1827" s="328"/>
      <c r="AB1827" s="328"/>
      <c r="AC1827" s="328"/>
      <c r="AD1827" s="328"/>
      <c r="AE1827" s="328"/>
      <c r="AF1827" s="328"/>
      <c r="AG1827" s="328"/>
      <c r="AH1827" s="322"/>
      <c r="AI1827" s="328"/>
      <c r="AJ1827" s="420" t="s">
        <v>137</v>
      </c>
      <c r="AK1827" s="328"/>
      <c r="AL1827" s="328"/>
      <c r="AM1827" s="210"/>
      <c r="AN1827" s="263"/>
      <c r="AO1827" s="263"/>
      <c r="AP1827" s="263"/>
      <c r="AQ1827" s="323"/>
      <c r="AR1827" s="323"/>
      <c r="AS1827" s="323"/>
      <c r="AT1827" s="323"/>
      <c r="AU1827" s="323"/>
      <c r="AV1827" s="323"/>
      <c r="AW1827" s="323"/>
      <c r="AX1827" s="323"/>
      <c r="AY1827" s="323"/>
      <c r="AZ1827" s="323"/>
    </row>
    <row r="1828" spans="1:52" s="61" customFormat="1" ht="15.75" hidden="1" customHeight="1" x14ac:dyDescent="0.25">
      <c r="A1828" s="197" t="str">
        <f>CONCATENATE(F1828,"-",C1828)</f>
        <v>393-020-075-01450</v>
      </c>
      <c r="B1828" s="261" t="str">
        <f>ТабТП[[#This Row],[Код ВЛ]]&amp;TRIM(ТабТП[[#This Row],[Наименование ТП]])</f>
        <v>393-020-075ТП 48-09 Некрасово</v>
      </c>
      <c r="C1828" s="197" t="s">
        <v>1547</v>
      </c>
      <c r="D1828" s="198" t="s">
        <v>4494</v>
      </c>
      <c r="E1828" s="206" t="str">
        <f>INDEX(ТабЛЭП[],MATCH(ТабТП[Код ПС]&amp;TRIM(G1828),ТабЛЭП[Ключ],0),7)</f>
        <v>Y00035</v>
      </c>
      <c r="F1828" s="278" t="str">
        <f>INDEX(ТабЛЭП[],MATCH(ТабТП[Код ПС]&amp;TRIM(G1828),ТабЛЭП[Ключ],0),1)</f>
        <v>393-020-075</v>
      </c>
      <c r="G1828" s="303" t="s">
        <v>198</v>
      </c>
      <c r="H1828" s="280" t="str">
        <f>INDEX(ТабПС[],MATCH(I1828,Подстанции,0),1)</f>
        <v>393-020</v>
      </c>
      <c r="I1828" s="447" t="s">
        <v>157</v>
      </c>
      <c r="J1828" s="328"/>
      <c r="K1828" s="328"/>
      <c r="L1828" s="328"/>
      <c r="M1828" s="328"/>
      <c r="N1828" s="328"/>
      <c r="O1828" s="328"/>
      <c r="P1828" s="328"/>
      <c r="Q1828" s="328"/>
      <c r="R1828" s="328" t="s">
        <v>2245</v>
      </c>
      <c r="S1828" s="328"/>
      <c r="T1828" s="328"/>
      <c r="U1828" s="328"/>
      <c r="V1828" s="328"/>
      <c r="W1828" s="328"/>
      <c r="X1828" s="328"/>
      <c r="Y1828" s="328" t="s">
        <v>2218</v>
      </c>
      <c r="Z1828" s="328"/>
      <c r="AA1828" s="328"/>
      <c r="AB1828" s="328"/>
      <c r="AC1828" s="328"/>
      <c r="AD1828" s="328"/>
      <c r="AE1828" s="328"/>
      <c r="AF1828" s="328"/>
      <c r="AG1828" s="328"/>
      <c r="AH1828" s="322"/>
      <c r="AI1828" s="328"/>
      <c r="AJ1828" s="420" t="s">
        <v>137</v>
      </c>
      <c r="AK1828" s="328"/>
      <c r="AL1828" s="328"/>
      <c r="AM1828" s="210"/>
      <c r="AN1828" s="263"/>
      <c r="AO1828" s="263"/>
      <c r="AP1828" s="263"/>
      <c r="AQ1828" s="323"/>
      <c r="AR1828" s="323"/>
      <c r="AS1828" s="323"/>
      <c r="AT1828" s="323"/>
      <c r="AU1828" s="323"/>
      <c r="AV1828" s="323"/>
      <c r="AW1828" s="323"/>
      <c r="AX1828" s="323"/>
      <c r="AY1828" s="323"/>
      <c r="AZ1828" s="323"/>
    </row>
    <row r="1829" spans="1:52" s="61" customFormat="1" ht="15.75" hidden="1" customHeight="1" x14ac:dyDescent="0.25">
      <c r="A1829" s="197" t="str">
        <f>CONCATENATE(F1829,"-",C1829)</f>
        <v>393-020-075-01451</v>
      </c>
      <c r="B1829" s="261" t="str">
        <f>ТабТП[[#This Row],[Код ВЛ]]&amp;TRIM(ТабТП[[#This Row],[Наименование ТП]])</f>
        <v>393-020-075ТП 48-10 Некрасово</v>
      </c>
      <c r="C1829" s="197" t="s">
        <v>1548</v>
      </c>
      <c r="D1829" s="198" t="s">
        <v>4495</v>
      </c>
      <c r="E1829" s="206" t="str">
        <f>INDEX(ТабЛЭП[],MATCH(ТабТП[Код ПС]&amp;TRIM(G1829),ТабЛЭП[Ключ],0),7)</f>
        <v>Y00035</v>
      </c>
      <c r="F1829" s="8" t="str">
        <f>INDEX(ТабЛЭП[],MATCH(ТабТП[Код ПС]&amp;TRIM(G1829),ТабЛЭП[Ключ],0),1)</f>
        <v>393-020-075</v>
      </c>
      <c r="G1829" s="303" t="s">
        <v>198</v>
      </c>
      <c r="H1829" s="57" t="str">
        <f>INDEX(ТабПС[],MATCH(I1829,Подстанции,0),1)</f>
        <v>393-020</v>
      </c>
      <c r="I1829" s="447" t="s">
        <v>157</v>
      </c>
      <c r="R1829" s="61" t="s">
        <v>2245</v>
      </c>
      <c r="Y1829" s="61" t="s">
        <v>2218</v>
      </c>
      <c r="AH1829" s="62"/>
      <c r="AJ1829" s="330" t="s">
        <v>137</v>
      </c>
      <c r="AM1829" s="78"/>
      <c r="AN1829" s="79"/>
      <c r="AO1829" s="79"/>
      <c r="AP1829" s="79"/>
      <c r="AQ1829" s="76"/>
      <c r="AR1829" s="76"/>
      <c r="AS1829" s="76"/>
      <c r="AT1829" s="76"/>
      <c r="AU1829" s="76"/>
      <c r="AV1829" s="76"/>
      <c r="AW1829" s="76"/>
      <c r="AX1829" s="76"/>
      <c r="AY1829" s="76"/>
      <c r="AZ1829" s="76"/>
    </row>
    <row r="1830" spans="1:52" s="61" customFormat="1" ht="15.75" hidden="1" customHeight="1" x14ac:dyDescent="0.25">
      <c r="A1830" s="281" t="str">
        <f>CONCATENATE(F1830,"-",C1830)</f>
        <v>393-020-075-01452</v>
      </c>
      <c r="B1830" s="261" t="str">
        <f>ТабТП[[#This Row],[Код ВЛ]]&amp;TRIM(ТабТП[[#This Row],[Наименование ТП]])</f>
        <v>393-020-075ТП 48-11 Некрасово</v>
      </c>
      <c r="C1830" s="281" t="s">
        <v>1549</v>
      </c>
      <c r="D1830" s="196" t="s">
        <v>4496</v>
      </c>
      <c r="E1830" s="281" t="str">
        <f>INDEX(ТабЛЭП[],MATCH(ТабТП[Код ПС]&amp;TRIM(G1830),ТабЛЭП[Ключ],0),7)</f>
        <v>Y00035</v>
      </c>
      <c r="F1830" s="278" t="str">
        <f>INDEX(ТабЛЭП[],MATCH(ТабТП[Код ПС]&amp;TRIM(G1830),ТабЛЭП[Ключ],0),1)</f>
        <v>393-020-075</v>
      </c>
      <c r="G1830" s="303" t="s">
        <v>198</v>
      </c>
      <c r="H1830" s="57" t="str">
        <f>INDEX(ТабПС[],MATCH(I1830,Подстанции,0),1)</f>
        <v>393-020</v>
      </c>
      <c r="I1830" s="447" t="s">
        <v>157</v>
      </c>
      <c r="J1830" s="328"/>
      <c r="K1830" s="328"/>
      <c r="L1830" s="328"/>
      <c r="M1830" s="328"/>
      <c r="N1830" s="328"/>
      <c r="O1830" s="328"/>
      <c r="P1830" s="328"/>
      <c r="Q1830" s="328"/>
      <c r="R1830" s="328" t="s">
        <v>2245</v>
      </c>
      <c r="S1830" s="328"/>
      <c r="T1830" s="328"/>
      <c r="U1830" s="328"/>
      <c r="V1830" s="328"/>
      <c r="W1830" s="328"/>
      <c r="X1830" s="328"/>
      <c r="Y1830" s="328" t="s">
        <v>2218</v>
      </c>
      <c r="Z1830" s="328"/>
      <c r="AA1830" s="328"/>
      <c r="AB1830" s="328"/>
      <c r="AC1830" s="328"/>
      <c r="AD1830" s="328"/>
      <c r="AE1830" s="328"/>
      <c r="AF1830" s="328"/>
      <c r="AG1830" s="328"/>
      <c r="AH1830" s="322"/>
      <c r="AI1830" s="328"/>
      <c r="AJ1830" s="330" t="s">
        <v>137</v>
      </c>
      <c r="AK1830" s="328"/>
      <c r="AL1830" s="328"/>
      <c r="AM1830" s="210"/>
      <c r="AN1830" s="263"/>
      <c r="AO1830" s="263"/>
      <c r="AP1830" s="263"/>
      <c r="AQ1830" s="323"/>
      <c r="AR1830" s="323"/>
      <c r="AS1830" s="323"/>
      <c r="AT1830" s="323"/>
      <c r="AU1830" s="323"/>
      <c r="AV1830" s="323"/>
      <c r="AW1830" s="323"/>
      <c r="AX1830" s="323"/>
      <c r="AY1830" s="323"/>
      <c r="AZ1830" s="323"/>
    </row>
    <row r="1831" spans="1:52" s="61" customFormat="1" ht="15.75" hidden="1" customHeight="1" x14ac:dyDescent="0.25">
      <c r="A1831" s="197" t="str">
        <f>CONCATENATE(F1831,"-",C1831)</f>
        <v>393-020-075-02288</v>
      </c>
      <c r="B1831" s="490" t="str">
        <f>ТабТП[[#This Row],[Код ВЛ]]&amp;TRIM(ТабТП[[#This Row],[Наименование ТП]])</f>
        <v>393-020-075ТП 48-12 Привольное</v>
      </c>
      <c r="C1831" s="496" t="s">
        <v>5837</v>
      </c>
      <c r="D1831" s="498" t="s">
        <v>5838</v>
      </c>
      <c r="E1831" s="206" t="str">
        <f>INDEX(ТабЛЭП[],MATCH(ТабТП[Код ПС]&amp;TRIM(G1831),ТабЛЭП[Ключ],0),7)</f>
        <v>Y00035</v>
      </c>
      <c r="F1831" s="214" t="str">
        <f>INDEX(ТабЛЭП[],MATCH(ТабТП[Код ПС]&amp;TRIM(G1831),ТабЛЭП[Ключ],0),1)</f>
        <v>393-020-075</v>
      </c>
      <c r="G1831" s="290" t="s">
        <v>198</v>
      </c>
      <c r="H1831" s="57" t="str">
        <f>INDEX(ТабПС[],MATCH(I1831,Подстанции,0),1)</f>
        <v>393-020</v>
      </c>
      <c r="I1831" s="447" t="s">
        <v>157</v>
      </c>
      <c r="J1831" s="420"/>
      <c r="K1831" s="420"/>
      <c r="L1831" s="420"/>
      <c r="M1831" s="420"/>
      <c r="N1831" s="420"/>
      <c r="O1831" s="420"/>
      <c r="P1831" s="420"/>
      <c r="Q1831" s="420"/>
      <c r="R1831" s="420"/>
      <c r="S1831" s="420"/>
      <c r="T1831" s="420"/>
      <c r="U1831" s="420"/>
      <c r="V1831" s="420"/>
      <c r="W1831" s="420"/>
      <c r="X1831" s="420"/>
      <c r="Y1831" s="420"/>
      <c r="Z1831" s="420"/>
      <c r="AA1831" s="420"/>
      <c r="AB1831" s="420"/>
      <c r="AC1831" s="420"/>
      <c r="AD1831" s="420"/>
      <c r="AE1831" s="420"/>
      <c r="AF1831" s="420"/>
      <c r="AG1831" s="420"/>
      <c r="AH1831" s="419"/>
      <c r="AI1831" s="419"/>
      <c r="AJ1831" s="330" t="s">
        <v>138</v>
      </c>
      <c r="AK1831" s="420"/>
      <c r="AL1831" s="420"/>
      <c r="AM1831" s="420"/>
      <c r="AN1831" s="421"/>
      <c r="AO1831" s="421"/>
      <c r="AP1831" s="421"/>
      <c r="AQ1831" s="332"/>
      <c r="AR1831" s="332"/>
      <c r="AS1831" s="332"/>
      <c r="AT1831" s="332"/>
      <c r="AU1831" s="332"/>
      <c r="AV1831" s="332"/>
      <c r="AW1831" s="332"/>
      <c r="AX1831" s="332"/>
      <c r="AY1831" s="332"/>
      <c r="AZ1831" s="332"/>
    </row>
    <row r="1832" spans="1:52" s="61" customFormat="1" ht="15.75" hidden="1" customHeight="1" x14ac:dyDescent="0.25">
      <c r="A1832" s="281" t="str">
        <f>CONCATENATE(F1832,"-",C1832)</f>
        <v>393-020-076-01453</v>
      </c>
      <c r="B1832" s="261" t="str">
        <f>ТабТП[[#This Row],[Код ВЛ]]&amp;TRIM(ТабТП[[#This Row],[Наименование ТП]])</f>
        <v>393-020-076ТП 150-01 Придорожное</v>
      </c>
      <c r="C1832" s="281" t="s">
        <v>1550</v>
      </c>
      <c r="D1832" s="196" t="s">
        <v>4497</v>
      </c>
      <c r="E1832" s="281" t="str">
        <f>INDEX(ТабЛЭП[],MATCH(ТабТП[Код ПС]&amp;TRIM(G1832),ТабЛЭП[Ключ],0),7)</f>
        <v>Y00027</v>
      </c>
      <c r="F1832" s="278" t="str">
        <f>INDEX(ТабЛЭП[],MATCH(ТабТП[Код ПС]&amp;TRIM(G1832),ТабЛЭП[Ключ],0),1)</f>
        <v>393-020-076</v>
      </c>
      <c r="G1832" s="303" t="s">
        <v>193</v>
      </c>
      <c r="H1832" s="57" t="str">
        <f>INDEX(ТабПС[],MATCH(I1832,Подстанции,0),1)</f>
        <v>393-020</v>
      </c>
      <c r="I1832" s="447" t="s">
        <v>157</v>
      </c>
      <c r="J1832" s="328"/>
      <c r="K1832" s="328"/>
      <c r="L1832" s="328"/>
      <c r="M1832" s="328"/>
      <c r="N1832" s="328"/>
      <c r="O1832" s="328"/>
      <c r="P1832" s="328"/>
      <c r="Q1832" s="328"/>
      <c r="R1832" s="328"/>
      <c r="S1832" s="328"/>
      <c r="T1832" s="328"/>
      <c r="U1832" s="328"/>
      <c r="V1832" s="328"/>
      <c r="W1832" s="328"/>
      <c r="X1832" s="328"/>
      <c r="Y1832" s="328"/>
      <c r="Z1832" s="328"/>
      <c r="AA1832" s="328"/>
      <c r="AB1832" s="328"/>
      <c r="AC1832" s="328"/>
      <c r="AD1832" s="328"/>
      <c r="AE1832" s="328"/>
      <c r="AF1832" s="328"/>
      <c r="AG1832" s="328"/>
      <c r="AH1832" s="322"/>
      <c r="AI1832" s="328"/>
      <c r="AJ1832" s="330" t="s">
        <v>137</v>
      </c>
      <c r="AK1832" s="328"/>
      <c r="AL1832" s="328"/>
      <c r="AM1832" s="210"/>
      <c r="AN1832" s="263"/>
      <c r="AO1832" s="263"/>
      <c r="AP1832" s="263"/>
      <c r="AQ1832" s="323"/>
      <c r="AR1832" s="323"/>
      <c r="AS1832" s="323"/>
      <c r="AT1832" s="323"/>
      <c r="AU1832" s="323"/>
      <c r="AV1832" s="323"/>
      <c r="AW1832" s="323"/>
      <c r="AX1832" s="323"/>
      <c r="AY1832" s="323"/>
      <c r="AZ1832" s="323"/>
    </row>
    <row r="1833" spans="1:52" s="61" customFormat="1" ht="15.75" hidden="1" customHeight="1" x14ac:dyDescent="0.25">
      <c r="A1833" s="281" t="str">
        <f>CONCATENATE(F1833,"-",C1833)</f>
        <v>393-020-076-01454</v>
      </c>
      <c r="B1833" s="261" t="str">
        <f>ТабТП[[#This Row],[Код ВЛ]]&amp;TRIM(ТабТП[[#This Row],[Наименование ТП]])</f>
        <v>393-020-076ТП 150-02 Пирогово,Овражное</v>
      </c>
      <c r="C1833" s="281" t="s">
        <v>1551</v>
      </c>
      <c r="D1833" s="196" t="s">
        <v>4498</v>
      </c>
      <c r="E1833" s="281" t="str">
        <f>INDEX(ТабЛЭП[],MATCH(ТабТП[Код ПС]&amp;TRIM(G1833),ТабЛЭП[Ключ],0),7)</f>
        <v>Y00027</v>
      </c>
      <c r="F1833" s="278" t="str">
        <f>INDEX(ТабЛЭП[],MATCH(ТабТП[Код ПС]&amp;TRIM(G1833),ТабЛЭП[Ключ],0),1)</f>
        <v>393-020-076</v>
      </c>
      <c r="G1833" s="303" t="s">
        <v>193</v>
      </c>
      <c r="H1833" s="57" t="str">
        <f>INDEX(ТабПС[],MATCH(I1833,Подстанции,0),1)</f>
        <v>393-020</v>
      </c>
      <c r="I1833" s="447" t="s">
        <v>157</v>
      </c>
      <c r="J1833" s="328"/>
      <c r="K1833" s="328"/>
      <c r="L1833" s="328"/>
      <c r="M1833" s="328"/>
      <c r="N1833" s="328"/>
      <c r="O1833" s="328"/>
      <c r="P1833" s="328"/>
      <c r="Q1833" s="328"/>
      <c r="R1833" s="328"/>
      <c r="S1833" s="328"/>
      <c r="T1833" s="328"/>
      <c r="U1833" s="328"/>
      <c r="V1833" s="328"/>
      <c r="W1833" s="328"/>
      <c r="X1833" s="328"/>
      <c r="Y1833" s="328"/>
      <c r="Z1833" s="328"/>
      <c r="AA1833" s="328"/>
      <c r="AB1833" s="328"/>
      <c r="AC1833" s="328"/>
      <c r="AD1833" s="328"/>
      <c r="AE1833" s="328"/>
      <c r="AF1833" s="328"/>
      <c r="AG1833" s="328"/>
      <c r="AH1833" s="322"/>
      <c r="AI1833" s="328"/>
      <c r="AJ1833" s="330" t="s">
        <v>137</v>
      </c>
      <c r="AK1833" s="328"/>
      <c r="AL1833" s="328"/>
      <c r="AM1833" s="210"/>
      <c r="AN1833" s="263"/>
      <c r="AO1833" s="263"/>
      <c r="AP1833" s="263"/>
      <c r="AQ1833" s="323"/>
      <c r="AR1833" s="323"/>
      <c r="AS1833" s="323"/>
      <c r="AT1833" s="323"/>
      <c r="AU1833" s="323"/>
      <c r="AV1833" s="323"/>
      <c r="AW1833" s="323"/>
      <c r="AX1833" s="323"/>
      <c r="AY1833" s="323"/>
      <c r="AZ1833" s="323"/>
    </row>
    <row r="1834" spans="1:52" s="61" customFormat="1" ht="15.75" hidden="1" customHeight="1" x14ac:dyDescent="0.25">
      <c r="A1834" s="281" t="str">
        <f>CONCATENATE(F1834,"-",C1834)</f>
        <v>393-020-076-01455</v>
      </c>
      <c r="B1834" s="261" t="str">
        <f>ТабТП[[#This Row],[Код ВЛ]]&amp;TRIM(ТабТП[[#This Row],[Наименование ТП]])</f>
        <v>393-020-076ТП 150-03 Наумовка</v>
      </c>
      <c r="C1834" s="281" t="s">
        <v>1552</v>
      </c>
      <c r="D1834" s="196" t="s">
        <v>4499</v>
      </c>
      <c r="E1834" s="281" t="str">
        <f>INDEX(ТабЛЭП[],MATCH(ТабТП[Код ПС]&amp;TRIM(G1834),ТабЛЭП[Ключ],0),7)</f>
        <v>Y00027</v>
      </c>
      <c r="F1834" s="278" t="str">
        <f>INDEX(ТабЛЭП[],MATCH(ТабТП[Код ПС]&amp;TRIM(G1834),ТабЛЭП[Ключ],0),1)</f>
        <v>393-020-076</v>
      </c>
      <c r="G1834" s="303" t="s">
        <v>193</v>
      </c>
      <c r="H1834" s="57" t="str">
        <f>INDEX(ТабПС[],MATCH(I1834,Подстанции,0),1)</f>
        <v>393-020</v>
      </c>
      <c r="I1834" s="447" t="s">
        <v>157</v>
      </c>
      <c r="J1834" s="328"/>
      <c r="K1834" s="328"/>
      <c r="L1834" s="328"/>
      <c r="M1834" s="328"/>
      <c r="N1834" s="328"/>
      <c r="O1834" s="328"/>
      <c r="P1834" s="328"/>
      <c r="Q1834" s="328"/>
      <c r="R1834" s="328"/>
      <c r="S1834" s="328"/>
      <c r="T1834" s="328"/>
      <c r="U1834" s="328"/>
      <c r="V1834" s="328"/>
      <c r="W1834" s="328"/>
      <c r="X1834" s="328"/>
      <c r="Y1834" s="328"/>
      <c r="Z1834" s="328"/>
      <c r="AA1834" s="328"/>
      <c r="AB1834" s="328"/>
      <c r="AC1834" s="328"/>
      <c r="AD1834" s="328"/>
      <c r="AE1834" s="328"/>
      <c r="AF1834" s="328"/>
      <c r="AG1834" s="328"/>
      <c r="AH1834" s="322"/>
      <c r="AI1834" s="328"/>
      <c r="AJ1834" s="330" t="s">
        <v>137</v>
      </c>
      <c r="AK1834" s="328"/>
      <c r="AL1834" s="328"/>
      <c r="AM1834" s="210"/>
      <c r="AN1834" s="263"/>
      <c r="AO1834" s="263"/>
      <c r="AP1834" s="263"/>
      <c r="AQ1834" s="323"/>
      <c r="AR1834" s="323"/>
      <c r="AS1834" s="323"/>
      <c r="AT1834" s="323"/>
      <c r="AU1834" s="323"/>
      <c r="AV1834" s="323"/>
      <c r="AW1834" s="323"/>
      <c r="AX1834" s="323"/>
      <c r="AY1834" s="323"/>
      <c r="AZ1834" s="323"/>
    </row>
    <row r="1835" spans="1:52" s="61" customFormat="1" ht="15.75" hidden="1" customHeight="1" x14ac:dyDescent="0.25">
      <c r="A1835" s="281" t="str">
        <f>CONCATENATE(F1835,"-",C1835)</f>
        <v>393-020-076-01456</v>
      </c>
      <c r="B1835" s="261" t="str">
        <f>ТабТП[[#This Row],[Код ВЛ]]&amp;TRIM(ТабТП[[#This Row],[Наименование ТП]])</f>
        <v>393-020-076ТП 150-04 Маршальское</v>
      </c>
      <c r="C1835" s="281" t="s">
        <v>1553</v>
      </c>
      <c r="D1835" s="196" t="s">
        <v>4500</v>
      </c>
      <c r="E1835" s="281" t="str">
        <f>INDEX(ТабЛЭП[],MATCH(ТабТП[Код ПС]&amp;TRIM(G1835),ТабЛЭП[Ключ],0),7)</f>
        <v>Y00027</v>
      </c>
      <c r="F1835" s="278" t="str">
        <f>INDEX(ТабЛЭП[],MATCH(ТабТП[Код ПС]&amp;TRIM(G1835),ТабЛЭП[Ключ],0),1)</f>
        <v>393-020-076</v>
      </c>
      <c r="G1835" s="303" t="s">
        <v>193</v>
      </c>
      <c r="H1835" s="57" t="str">
        <f>INDEX(ТабПС[],MATCH(I1835,Подстанции,0),1)</f>
        <v>393-020</v>
      </c>
      <c r="I1835" s="447" t="s">
        <v>157</v>
      </c>
      <c r="J1835" s="328"/>
      <c r="K1835" s="328"/>
      <c r="L1835" s="328"/>
      <c r="M1835" s="328"/>
      <c r="N1835" s="328"/>
      <c r="O1835" s="328"/>
      <c r="P1835" s="328"/>
      <c r="Q1835" s="328"/>
      <c r="R1835" s="328"/>
      <c r="S1835" s="328"/>
      <c r="T1835" s="328"/>
      <c r="U1835" s="328"/>
      <c r="V1835" s="328"/>
      <c r="W1835" s="328"/>
      <c r="X1835" s="328"/>
      <c r="Y1835" s="328"/>
      <c r="Z1835" s="328"/>
      <c r="AA1835" s="328"/>
      <c r="AB1835" s="328"/>
      <c r="AC1835" s="328"/>
      <c r="AD1835" s="328"/>
      <c r="AE1835" s="328"/>
      <c r="AF1835" s="328"/>
      <c r="AG1835" s="328"/>
      <c r="AH1835" s="322"/>
      <c r="AI1835" s="328"/>
      <c r="AJ1835" s="330" t="s">
        <v>137</v>
      </c>
      <c r="AK1835" s="328"/>
      <c r="AL1835" s="328"/>
      <c r="AM1835" s="210"/>
      <c r="AN1835" s="263"/>
      <c r="AO1835" s="263"/>
      <c r="AP1835" s="263"/>
      <c r="AQ1835" s="323"/>
      <c r="AR1835" s="323"/>
      <c r="AS1835" s="323"/>
      <c r="AT1835" s="323"/>
      <c r="AU1835" s="323"/>
      <c r="AV1835" s="323"/>
      <c r="AW1835" s="323"/>
      <c r="AX1835" s="323"/>
      <c r="AY1835" s="323"/>
      <c r="AZ1835" s="323"/>
    </row>
    <row r="1836" spans="1:52" s="61" customFormat="1" ht="15.75" hidden="1" customHeight="1" x14ac:dyDescent="0.25">
      <c r="A1836" s="281" t="str">
        <f>CONCATENATE(F1836,"-",C1836)</f>
        <v>393-020-076-01457</v>
      </c>
      <c r="B1836" s="261" t="str">
        <f>ТабТП[[#This Row],[Код ВЛ]]&amp;TRIM(ТабТП[[#This Row],[Наименование ТП]])</f>
        <v>393-020-076ТП 150-05 Маршальское</v>
      </c>
      <c r="C1836" s="281" t="s">
        <v>1554</v>
      </c>
      <c r="D1836" s="196" t="s">
        <v>4501</v>
      </c>
      <c r="E1836" s="281" t="str">
        <f>INDEX(ТабЛЭП[],MATCH(ТабТП[Код ПС]&amp;TRIM(G1836),ТабЛЭП[Ключ],0),7)</f>
        <v>Y00027</v>
      </c>
      <c r="F1836" s="278" t="str">
        <f>INDEX(ТабЛЭП[],MATCH(ТабТП[Код ПС]&amp;TRIM(G1836),ТабЛЭП[Ключ],0),1)</f>
        <v>393-020-076</v>
      </c>
      <c r="G1836" s="303" t="s">
        <v>193</v>
      </c>
      <c r="H1836" s="280" t="str">
        <f>INDEX(ТабПС[],MATCH(I1836,Подстанции,0),1)</f>
        <v>393-020</v>
      </c>
      <c r="I1836" s="447" t="s">
        <v>157</v>
      </c>
      <c r="J1836" s="328"/>
      <c r="K1836" s="328"/>
      <c r="L1836" s="328"/>
      <c r="M1836" s="328"/>
      <c r="N1836" s="328"/>
      <c r="O1836" s="328"/>
      <c r="P1836" s="328"/>
      <c r="Q1836" s="328"/>
      <c r="R1836" s="328"/>
      <c r="S1836" s="328"/>
      <c r="T1836" s="328"/>
      <c r="U1836" s="328"/>
      <c r="V1836" s="328"/>
      <c r="W1836" s="328"/>
      <c r="X1836" s="328"/>
      <c r="Y1836" s="328"/>
      <c r="Z1836" s="328"/>
      <c r="AA1836" s="328"/>
      <c r="AB1836" s="328"/>
      <c r="AC1836" s="328"/>
      <c r="AD1836" s="328"/>
      <c r="AE1836" s="328"/>
      <c r="AF1836" s="328"/>
      <c r="AG1836" s="328"/>
      <c r="AH1836" s="322"/>
      <c r="AI1836" s="328"/>
      <c r="AJ1836" s="420" t="s">
        <v>137</v>
      </c>
      <c r="AK1836" s="328"/>
      <c r="AL1836" s="328"/>
      <c r="AM1836" s="210"/>
      <c r="AN1836" s="263"/>
      <c r="AO1836" s="263"/>
      <c r="AP1836" s="263"/>
      <c r="AQ1836" s="323"/>
      <c r="AR1836" s="323"/>
      <c r="AS1836" s="323"/>
      <c r="AT1836" s="323"/>
      <c r="AU1836" s="323"/>
      <c r="AV1836" s="323"/>
      <c r="AW1836" s="323"/>
      <c r="AX1836" s="323"/>
      <c r="AY1836" s="323"/>
      <c r="AZ1836" s="323"/>
    </row>
    <row r="1837" spans="1:52" s="61" customFormat="1" ht="15.75" hidden="1" customHeight="1" x14ac:dyDescent="0.25">
      <c r="A1837" s="281" t="str">
        <f>CONCATENATE(F1837,"-",C1837)</f>
        <v>393-020-076-01458</v>
      </c>
      <c r="B1837" s="261" t="str">
        <f>ТабТП[[#This Row],[Код ВЛ]]&amp;TRIM(ТабТП[[#This Row],[Наименование ТП]])</f>
        <v>393-020-076ТП 150-06 Наумовка Жук О.Г. глава КФХ аб</v>
      </c>
      <c r="C1837" s="281" t="s">
        <v>1555</v>
      </c>
      <c r="D1837" s="196" t="s">
        <v>4502</v>
      </c>
      <c r="E1837" s="281" t="str">
        <f>INDEX(ТабЛЭП[],MATCH(ТабТП[Код ПС]&amp;TRIM(G1837),ТабЛЭП[Ключ],0),7)</f>
        <v>Y00027</v>
      </c>
      <c r="F1837" s="278" t="str">
        <f>INDEX(ТабЛЭП[],MATCH(ТабТП[Код ПС]&amp;TRIM(G1837),ТабЛЭП[Ключ],0),1)</f>
        <v>393-020-076</v>
      </c>
      <c r="G1837" s="303" t="s">
        <v>193</v>
      </c>
      <c r="H1837" s="280" t="str">
        <f>INDEX(ТабПС[],MATCH(I1837,Подстанции,0),1)</f>
        <v>393-020</v>
      </c>
      <c r="I1837" s="447" t="s">
        <v>157</v>
      </c>
      <c r="J1837" s="328"/>
      <c r="K1837" s="328"/>
      <c r="L1837" s="328"/>
      <c r="M1837" s="328"/>
      <c r="N1837" s="328"/>
      <c r="O1837" s="328"/>
      <c r="P1837" s="328"/>
      <c r="Q1837" s="328"/>
      <c r="R1837" s="328"/>
      <c r="S1837" s="328"/>
      <c r="T1837" s="328"/>
      <c r="U1837" s="328"/>
      <c r="V1837" s="328"/>
      <c r="W1837" s="328"/>
      <c r="X1837" s="328"/>
      <c r="Y1837" s="328"/>
      <c r="Z1837" s="328"/>
      <c r="AA1837" s="328"/>
      <c r="AB1837" s="328"/>
      <c r="AC1837" s="328"/>
      <c r="AD1837" s="328"/>
      <c r="AE1837" s="328"/>
      <c r="AF1837" s="328"/>
      <c r="AG1837" s="328"/>
      <c r="AH1837" s="322"/>
      <c r="AI1837" s="328"/>
      <c r="AJ1837" s="420" t="s">
        <v>137</v>
      </c>
      <c r="AK1837" s="328"/>
      <c r="AL1837" s="328"/>
      <c r="AM1837" s="210"/>
      <c r="AN1837" s="263"/>
      <c r="AO1837" s="263"/>
      <c r="AP1837" s="263"/>
      <c r="AQ1837" s="323"/>
      <c r="AR1837" s="323"/>
      <c r="AS1837" s="323"/>
      <c r="AT1837" s="323"/>
      <c r="AU1837" s="323"/>
      <c r="AV1837" s="323"/>
      <c r="AW1837" s="323"/>
      <c r="AX1837" s="323"/>
      <c r="AY1837" s="323"/>
      <c r="AZ1837" s="323"/>
    </row>
    <row r="1838" spans="1:52" s="61" customFormat="1" ht="15.75" hidden="1" customHeight="1" x14ac:dyDescent="0.25">
      <c r="A1838" s="281" t="str">
        <f>CONCATENATE(F1838,"-",C1838)</f>
        <v>393-020-076-01459</v>
      </c>
      <c r="B1838" s="261" t="str">
        <f>ТабТП[[#This Row],[Код ВЛ]]&amp;TRIM(ТабТП[[#This Row],[Наименование ТП]])</f>
        <v>393-020-076ТП 50-01 Маршальское</v>
      </c>
      <c r="C1838" s="281" t="s">
        <v>1556</v>
      </c>
      <c r="D1838" s="196" t="s">
        <v>4503</v>
      </c>
      <c r="E1838" s="213" t="s">
        <v>2889</v>
      </c>
      <c r="F1838" s="278" t="str">
        <f>INDEX(ТабЛЭП[],MATCH(ТабТП[Код ПС]&amp;TRIM(G1838),ТабЛЭП[Ключ],0),1)</f>
        <v>393-020-076</v>
      </c>
      <c r="G1838" s="303" t="s">
        <v>193</v>
      </c>
      <c r="H1838" s="57" t="str">
        <f>INDEX(ТабПС[],MATCH(I1838,Подстанции,0),1)</f>
        <v>393-020</v>
      </c>
      <c r="I1838" s="447" t="s">
        <v>157</v>
      </c>
      <c r="J1838" s="328"/>
      <c r="K1838" s="328"/>
      <c r="L1838" s="328"/>
      <c r="M1838" s="328"/>
      <c r="N1838" s="328"/>
      <c r="O1838" s="328"/>
      <c r="P1838" s="328"/>
      <c r="Q1838" s="328"/>
      <c r="R1838" s="328" t="s">
        <v>2245</v>
      </c>
      <c r="S1838" s="328"/>
      <c r="T1838" s="328"/>
      <c r="U1838" s="328"/>
      <c r="V1838" s="328"/>
      <c r="W1838" s="328"/>
      <c r="X1838" s="328"/>
      <c r="Y1838" s="328" t="s">
        <v>2218</v>
      </c>
      <c r="Z1838" s="328"/>
      <c r="AA1838" s="328"/>
      <c r="AB1838" s="328"/>
      <c r="AC1838" s="328"/>
      <c r="AD1838" s="328"/>
      <c r="AE1838" s="328"/>
      <c r="AF1838" s="328"/>
      <c r="AG1838" s="328"/>
      <c r="AH1838" s="322"/>
      <c r="AI1838" s="328"/>
      <c r="AJ1838" s="330" t="s">
        <v>137</v>
      </c>
      <c r="AK1838" s="328"/>
      <c r="AL1838" s="328"/>
      <c r="AM1838" s="210"/>
      <c r="AN1838" s="263"/>
      <c r="AO1838" s="263"/>
      <c r="AP1838" s="263"/>
      <c r="AQ1838" s="323"/>
      <c r="AR1838" s="323"/>
      <c r="AS1838" s="323"/>
      <c r="AT1838" s="323"/>
      <c r="AU1838" s="323"/>
      <c r="AV1838" s="323"/>
      <c r="AW1838" s="323"/>
      <c r="AX1838" s="323"/>
      <c r="AY1838" s="323"/>
      <c r="AZ1838" s="323"/>
    </row>
    <row r="1839" spans="1:52" s="61" customFormat="1" ht="15.75" hidden="1" customHeight="1" x14ac:dyDescent="0.25">
      <c r="A1839" s="281" t="str">
        <f>CONCATENATE(F1839,"-",C1839)</f>
        <v>393-020-076-01460</v>
      </c>
      <c r="B1839" s="261" t="str">
        <f>ТабТП[[#This Row],[Код ВЛ]]&amp;TRIM(ТабТП[[#This Row],[Наименование ТП]])</f>
        <v>393-020-076ТП 50-02 Правдино</v>
      </c>
      <c r="C1839" s="281" t="s">
        <v>1557</v>
      </c>
      <c r="D1839" s="196" t="s">
        <v>4504</v>
      </c>
      <c r="E1839" s="213" t="s">
        <v>2889</v>
      </c>
      <c r="F1839" s="278" t="str">
        <f>INDEX(ТабЛЭП[],MATCH(ТабТП[Код ПС]&amp;TRIM(G1839),ТабЛЭП[Ключ],0),1)</f>
        <v>393-020-076</v>
      </c>
      <c r="G1839" s="303" t="s">
        <v>193</v>
      </c>
      <c r="H1839" s="280" t="str">
        <f>INDEX(ТабПС[],MATCH(I1839,Подстанции,0),1)</f>
        <v>393-020</v>
      </c>
      <c r="I1839" s="447" t="s">
        <v>157</v>
      </c>
      <c r="J1839" s="328"/>
      <c r="K1839" s="328"/>
      <c r="L1839" s="328"/>
      <c r="M1839" s="328"/>
      <c r="N1839" s="328"/>
      <c r="O1839" s="328"/>
      <c r="P1839" s="328"/>
      <c r="Q1839" s="328"/>
      <c r="R1839" s="328" t="s">
        <v>2245</v>
      </c>
      <c r="S1839" s="328"/>
      <c r="T1839" s="328"/>
      <c r="U1839" s="328"/>
      <c r="V1839" s="328"/>
      <c r="W1839" s="328"/>
      <c r="X1839" s="328"/>
      <c r="Y1839" s="328" t="s">
        <v>2218</v>
      </c>
      <c r="Z1839" s="328"/>
      <c r="AA1839" s="328"/>
      <c r="AB1839" s="328"/>
      <c r="AC1839" s="328"/>
      <c r="AD1839" s="328"/>
      <c r="AE1839" s="328"/>
      <c r="AF1839" s="328"/>
      <c r="AG1839" s="328"/>
      <c r="AH1839" s="322"/>
      <c r="AI1839" s="328"/>
      <c r="AJ1839" s="420" t="s">
        <v>137</v>
      </c>
      <c r="AK1839" s="328"/>
      <c r="AL1839" s="328"/>
      <c r="AM1839" s="210"/>
      <c r="AN1839" s="263"/>
      <c r="AO1839" s="263"/>
      <c r="AP1839" s="263"/>
      <c r="AQ1839" s="323"/>
      <c r="AR1839" s="323"/>
      <c r="AS1839" s="323"/>
      <c r="AT1839" s="323"/>
      <c r="AU1839" s="323"/>
      <c r="AV1839" s="323"/>
      <c r="AW1839" s="323"/>
      <c r="AX1839" s="323"/>
      <c r="AY1839" s="323"/>
      <c r="AZ1839" s="323"/>
    </row>
    <row r="1840" spans="1:52" s="61" customFormat="1" ht="15.75" hidden="1" customHeight="1" x14ac:dyDescent="0.25">
      <c r="A1840" s="281" t="str">
        <f>CONCATENATE(F1840,"-",C1840)</f>
        <v>393-020-076-01461</v>
      </c>
      <c r="B1840" s="261" t="str">
        <f>ТабТП[[#This Row],[Код ВЛ]]&amp;TRIM(ТабТП[[#This Row],[Наименование ТП]])</f>
        <v>393-020-076ТП 50-03 Жемчужное</v>
      </c>
      <c r="C1840" s="281" t="s">
        <v>1558</v>
      </c>
      <c r="D1840" s="196" t="s">
        <v>4505</v>
      </c>
      <c r="E1840" s="213" t="s">
        <v>2889</v>
      </c>
      <c r="F1840" s="278" t="str">
        <f>INDEX(ТабЛЭП[],MATCH(ТабТП[Код ПС]&amp;TRIM(G1840),ТабЛЭП[Ключ],0),1)</f>
        <v>393-020-076</v>
      </c>
      <c r="G1840" s="303" t="s">
        <v>193</v>
      </c>
      <c r="H1840" s="280" t="str">
        <f>INDEX(ТабПС[],MATCH(I1840,Подстанции,0),1)</f>
        <v>393-020</v>
      </c>
      <c r="I1840" s="447" t="s">
        <v>157</v>
      </c>
      <c r="J1840" s="328"/>
      <c r="K1840" s="328"/>
      <c r="L1840" s="328"/>
      <c r="M1840" s="328"/>
      <c r="N1840" s="328"/>
      <c r="O1840" s="328"/>
      <c r="P1840" s="328"/>
      <c r="Q1840" s="328"/>
      <c r="R1840" s="328" t="s">
        <v>2245</v>
      </c>
      <c r="S1840" s="328"/>
      <c r="T1840" s="328"/>
      <c r="U1840" s="328"/>
      <c r="V1840" s="328"/>
      <c r="W1840" s="328"/>
      <c r="X1840" s="328"/>
      <c r="Y1840" s="328" t="s">
        <v>2218</v>
      </c>
      <c r="Z1840" s="328"/>
      <c r="AA1840" s="328"/>
      <c r="AB1840" s="328"/>
      <c r="AC1840" s="328"/>
      <c r="AD1840" s="328"/>
      <c r="AE1840" s="328"/>
      <c r="AF1840" s="328"/>
      <c r="AG1840" s="328"/>
      <c r="AH1840" s="322"/>
      <c r="AI1840" s="328"/>
      <c r="AJ1840" s="420" t="s">
        <v>137</v>
      </c>
      <c r="AK1840" s="328"/>
      <c r="AL1840" s="328"/>
      <c r="AM1840" s="210"/>
      <c r="AN1840" s="263"/>
      <c r="AO1840" s="263"/>
      <c r="AP1840" s="263"/>
      <c r="AQ1840" s="323"/>
      <c r="AR1840" s="323"/>
      <c r="AS1840" s="323"/>
      <c r="AT1840" s="323"/>
      <c r="AU1840" s="323"/>
      <c r="AV1840" s="323"/>
      <c r="AW1840" s="323"/>
      <c r="AX1840" s="323"/>
      <c r="AY1840" s="323"/>
      <c r="AZ1840" s="323"/>
    </row>
    <row r="1841" spans="1:52" s="61" customFormat="1" ht="15.75" hidden="1" customHeight="1" x14ac:dyDescent="0.25">
      <c r="A1841" s="281" t="str">
        <f>CONCATENATE(F1841,"-",C1841)</f>
        <v>393-020-076-01462</v>
      </c>
      <c r="B1841" s="261" t="str">
        <f>ТабТП[[#This Row],[Код ВЛ]]&amp;TRIM(ТабТП[[#This Row],[Наименование ТП]])</f>
        <v>393-020-076ТП 50-04 Фридрих Н.А.</v>
      </c>
      <c r="C1841" s="281" t="s">
        <v>1559</v>
      </c>
      <c r="D1841" s="196" t="s">
        <v>4506</v>
      </c>
      <c r="E1841" s="213" t="s">
        <v>2889</v>
      </c>
      <c r="F1841" s="278" t="str">
        <f>INDEX(ТабЛЭП[],MATCH(ТабТП[Код ПС]&amp;TRIM(G1841),ТабЛЭП[Ключ],0),1)</f>
        <v>393-020-076</v>
      </c>
      <c r="G1841" s="303" t="s">
        <v>193</v>
      </c>
      <c r="H1841" s="57" t="str">
        <f>INDEX(ТабПС[],MATCH(I1841,Подстанции,0),1)</f>
        <v>393-020</v>
      </c>
      <c r="I1841" s="447" t="s">
        <v>157</v>
      </c>
      <c r="J1841" s="328"/>
      <c r="K1841" s="328"/>
      <c r="L1841" s="328"/>
      <c r="M1841" s="328"/>
      <c r="N1841" s="328"/>
      <c r="O1841" s="328"/>
      <c r="P1841" s="328"/>
      <c r="Q1841" s="328"/>
      <c r="R1841" s="328"/>
      <c r="S1841" s="328"/>
      <c r="T1841" s="328"/>
      <c r="U1841" s="328"/>
      <c r="V1841" s="328"/>
      <c r="W1841" s="328"/>
      <c r="X1841" s="328"/>
      <c r="Y1841" s="328"/>
      <c r="Z1841" s="328"/>
      <c r="AA1841" s="328"/>
      <c r="AB1841" s="328"/>
      <c r="AC1841" s="328"/>
      <c r="AD1841" s="328"/>
      <c r="AE1841" s="328"/>
      <c r="AF1841" s="328"/>
      <c r="AG1841" s="328"/>
      <c r="AH1841" s="322"/>
      <c r="AI1841" s="328"/>
      <c r="AJ1841" s="330" t="s">
        <v>137</v>
      </c>
      <c r="AK1841" s="328"/>
      <c r="AL1841" s="328"/>
      <c r="AM1841" s="210"/>
      <c r="AN1841" s="263"/>
      <c r="AO1841" s="263"/>
      <c r="AP1841" s="263"/>
      <c r="AQ1841" s="323"/>
      <c r="AR1841" s="323"/>
      <c r="AS1841" s="323"/>
      <c r="AT1841" s="323"/>
      <c r="AU1841" s="323"/>
      <c r="AV1841" s="323"/>
      <c r="AW1841" s="323"/>
      <c r="AX1841" s="323"/>
      <c r="AY1841" s="323"/>
      <c r="AZ1841" s="323"/>
    </row>
    <row r="1842" spans="1:52" s="61" customFormat="1" ht="15.75" hidden="1" customHeight="1" x14ac:dyDescent="0.25">
      <c r="A1842" s="281" t="str">
        <f>CONCATENATE(F1842,"-",C1842)</f>
        <v>393-020-076-01463</v>
      </c>
      <c r="B1842" s="261" t="str">
        <f>ТабТП[[#This Row],[Код ВЛ]]&amp;TRIM(ТабТП[[#This Row],[Наименование ТП]])</f>
        <v>393-020-076ТП 50-05 ООО Зевс аб</v>
      </c>
      <c r="C1842" s="281" t="s">
        <v>2713</v>
      </c>
      <c r="D1842" s="196" t="s">
        <v>4507</v>
      </c>
      <c r="E1842" s="213" t="s">
        <v>2889</v>
      </c>
      <c r="F1842" s="278" t="str">
        <f>INDEX(ТабЛЭП[],MATCH(ТабТП[Код ПС]&amp;TRIM(G1842),ТабЛЭП[Ключ],0),1)</f>
        <v>393-020-076</v>
      </c>
      <c r="G1842" s="303" t="s">
        <v>193</v>
      </c>
      <c r="H1842" s="57" t="str">
        <f>INDEX(ТабПС[],MATCH(I1842,Подстанции,0),1)</f>
        <v>393-020</v>
      </c>
      <c r="I1842" s="447" t="s">
        <v>157</v>
      </c>
      <c r="J1842" s="328"/>
      <c r="K1842" s="328"/>
      <c r="L1842" s="328"/>
      <c r="M1842" s="328"/>
      <c r="N1842" s="328"/>
      <c r="O1842" s="328"/>
      <c r="P1842" s="328"/>
      <c r="Q1842" s="328"/>
      <c r="R1842" s="328"/>
      <c r="S1842" s="328"/>
      <c r="T1842" s="328"/>
      <c r="U1842" s="328"/>
      <c r="V1842" s="328"/>
      <c r="W1842" s="328"/>
      <c r="X1842" s="328"/>
      <c r="Y1842" s="328"/>
      <c r="Z1842" s="328"/>
      <c r="AA1842" s="328"/>
      <c r="AB1842" s="328"/>
      <c r="AC1842" s="328"/>
      <c r="AD1842" s="328"/>
      <c r="AE1842" s="328"/>
      <c r="AF1842" s="328"/>
      <c r="AG1842" s="328"/>
      <c r="AH1842" s="322"/>
      <c r="AI1842" s="328"/>
      <c r="AJ1842" s="330" t="s">
        <v>137</v>
      </c>
      <c r="AK1842" s="328"/>
      <c r="AL1842" s="328"/>
      <c r="AM1842" s="210"/>
      <c r="AN1842" s="263"/>
      <c r="AO1842" s="263"/>
      <c r="AP1842" s="263"/>
      <c r="AQ1842" s="323"/>
      <c r="AR1842" s="323"/>
      <c r="AS1842" s="323"/>
      <c r="AT1842" s="323"/>
      <c r="AU1842" s="323"/>
      <c r="AV1842" s="323"/>
      <c r="AW1842" s="323"/>
      <c r="AX1842" s="323"/>
      <c r="AY1842" s="323"/>
      <c r="AZ1842" s="323"/>
    </row>
    <row r="1843" spans="1:52" s="61" customFormat="1" ht="15.75" hidden="1" customHeight="1" x14ac:dyDescent="0.25">
      <c r="A1843" s="281" t="str">
        <f>CONCATENATE(F1843,"-",C1843)</f>
        <v>393-020-076-01464</v>
      </c>
      <c r="B1843" s="261" t="str">
        <f>ТабТП[[#This Row],[Код ВЛ]]&amp;TRIM(ТабТП[[#This Row],[Наименование ТП]])</f>
        <v>393-020-076ТП 50-07 Старорусское</v>
      </c>
      <c r="C1843" s="281" t="s">
        <v>2497</v>
      </c>
      <c r="D1843" s="196" t="s">
        <v>4508</v>
      </c>
      <c r="E1843" s="213" t="s">
        <v>2889</v>
      </c>
      <c r="F1843" s="278" t="str">
        <f>INDEX(ТабЛЭП[],MATCH(ТабТП[Код ПС]&amp;TRIM(G1843),ТабЛЭП[Ключ],0),1)</f>
        <v>393-020-076</v>
      </c>
      <c r="G1843" s="303" t="s">
        <v>193</v>
      </c>
      <c r="H1843" s="57" t="str">
        <f>INDEX(ТабПС[],MATCH(I1843,Подстанции,0),1)</f>
        <v>393-020</v>
      </c>
      <c r="I1843" s="447" t="s">
        <v>157</v>
      </c>
      <c r="J1843" s="328"/>
      <c r="K1843" s="328"/>
      <c r="L1843" s="328"/>
      <c r="M1843" s="328"/>
      <c r="N1843" s="328"/>
      <c r="O1843" s="328"/>
      <c r="P1843" s="328"/>
      <c r="Q1843" s="328"/>
      <c r="R1843" s="328" t="s">
        <v>2245</v>
      </c>
      <c r="S1843" s="328"/>
      <c r="T1843" s="328"/>
      <c r="U1843" s="328"/>
      <c r="V1843" s="328"/>
      <c r="W1843" s="328"/>
      <c r="X1843" s="328"/>
      <c r="Y1843" s="328" t="s">
        <v>2218</v>
      </c>
      <c r="Z1843" s="328"/>
      <c r="AA1843" s="328"/>
      <c r="AB1843" s="328"/>
      <c r="AC1843" s="328"/>
      <c r="AD1843" s="328"/>
      <c r="AE1843" s="328"/>
      <c r="AF1843" s="328"/>
      <c r="AG1843" s="328"/>
      <c r="AH1843" s="322"/>
      <c r="AI1843" s="328"/>
      <c r="AJ1843" s="330" t="s">
        <v>137</v>
      </c>
      <c r="AK1843" s="328"/>
      <c r="AL1843" s="328"/>
      <c r="AM1843" s="210"/>
      <c r="AN1843" s="263"/>
      <c r="AO1843" s="263"/>
      <c r="AP1843" s="263"/>
      <c r="AQ1843" s="323"/>
      <c r="AR1843" s="323"/>
      <c r="AS1843" s="323"/>
      <c r="AT1843" s="323"/>
      <c r="AU1843" s="323"/>
      <c r="AV1843" s="323"/>
      <c r="AW1843" s="323"/>
      <c r="AX1843" s="323"/>
      <c r="AY1843" s="323"/>
      <c r="AZ1843" s="323"/>
    </row>
    <row r="1844" spans="1:52" s="61" customFormat="1" ht="15.75" hidden="1" customHeight="1" x14ac:dyDescent="0.25">
      <c r="A1844" s="281" t="str">
        <f>CONCATENATE(F1844,"-",C1844)</f>
        <v>393-020-076-01465</v>
      </c>
      <c r="B1844" s="261" t="str">
        <f>ТабТП[[#This Row],[Код ВЛ]]&amp;TRIM(ТабТП[[#This Row],[Наименование ТП]])</f>
        <v>393-020-076ТП 50-08 Васильевское</v>
      </c>
      <c r="C1844" s="281" t="s">
        <v>1560</v>
      </c>
      <c r="D1844" s="196" t="s">
        <v>4509</v>
      </c>
      <c r="E1844" s="213" t="s">
        <v>2889</v>
      </c>
      <c r="F1844" s="278" t="str">
        <f>INDEX(ТабЛЭП[],MATCH(ТабТП[Код ПС]&amp;TRIM(G1844),ТабЛЭП[Ключ],0),1)</f>
        <v>393-020-076</v>
      </c>
      <c r="G1844" s="303" t="s">
        <v>193</v>
      </c>
      <c r="H1844" s="57" t="str">
        <f>INDEX(ТабПС[],MATCH(I1844,Подстанции,0),1)</f>
        <v>393-020</v>
      </c>
      <c r="I1844" s="447" t="s">
        <v>157</v>
      </c>
      <c r="J1844" s="328"/>
      <c r="K1844" s="328"/>
      <c r="L1844" s="328"/>
      <c r="M1844" s="328"/>
      <c r="N1844" s="328"/>
      <c r="O1844" s="328"/>
      <c r="P1844" s="328"/>
      <c r="Q1844" s="328"/>
      <c r="R1844" s="328" t="s">
        <v>2245</v>
      </c>
      <c r="S1844" s="328"/>
      <c r="T1844" s="328"/>
      <c r="U1844" s="328"/>
      <c r="V1844" s="328"/>
      <c r="W1844" s="328"/>
      <c r="X1844" s="328"/>
      <c r="Y1844" s="328" t="s">
        <v>2218</v>
      </c>
      <c r="Z1844" s="328"/>
      <c r="AA1844" s="328"/>
      <c r="AB1844" s="328"/>
      <c r="AC1844" s="328"/>
      <c r="AD1844" s="328"/>
      <c r="AE1844" s="328"/>
      <c r="AF1844" s="328"/>
      <c r="AG1844" s="328"/>
      <c r="AH1844" s="322"/>
      <c r="AI1844" s="328"/>
      <c r="AJ1844" s="330" t="s">
        <v>137</v>
      </c>
      <c r="AK1844" s="328"/>
      <c r="AL1844" s="328"/>
      <c r="AM1844" s="210"/>
      <c r="AN1844" s="263"/>
      <c r="AO1844" s="263"/>
      <c r="AP1844" s="263"/>
      <c r="AQ1844" s="323"/>
      <c r="AR1844" s="323"/>
      <c r="AS1844" s="323"/>
      <c r="AT1844" s="323"/>
      <c r="AU1844" s="323"/>
      <c r="AV1844" s="323"/>
      <c r="AW1844" s="323"/>
      <c r="AX1844" s="323"/>
      <c r="AY1844" s="323"/>
      <c r="AZ1844" s="323"/>
    </row>
    <row r="1845" spans="1:52" s="61" customFormat="1" ht="15.75" hidden="1" customHeight="1" x14ac:dyDescent="0.25">
      <c r="A1845" s="281" t="str">
        <f>CONCATENATE(F1845,"-",C1845)</f>
        <v>393-020-076-01466</v>
      </c>
      <c r="B1845" s="261" t="str">
        <f>ТабТП[[#This Row],[Код ВЛ]]&amp;TRIM(ТабТП[[#This Row],[Наименование ТП]])</f>
        <v>393-020-076ТП 50-09 Каширское</v>
      </c>
      <c r="C1845" s="281" t="s">
        <v>1561</v>
      </c>
      <c r="D1845" s="196" t="s">
        <v>4510</v>
      </c>
      <c r="E1845" s="213" t="s">
        <v>2889</v>
      </c>
      <c r="F1845" s="278" t="str">
        <f>INDEX(ТабЛЭП[],MATCH(ТабТП[Код ПС]&amp;TRIM(G1845),ТабЛЭП[Ключ],0),1)</f>
        <v>393-020-076</v>
      </c>
      <c r="G1845" s="303" t="s">
        <v>193</v>
      </c>
      <c r="H1845" s="280" t="str">
        <f>INDEX(ТабПС[],MATCH(I1845,Подстанции,0),1)</f>
        <v>393-020</v>
      </c>
      <c r="I1845" s="447" t="s">
        <v>157</v>
      </c>
      <c r="J1845" s="328"/>
      <c r="K1845" s="328"/>
      <c r="L1845" s="328"/>
      <c r="M1845" s="328"/>
      <c r="N1845" s="328"/>
      <c r="O1845" s="328"/>
      <c r="P1845" s="328"/>
      <c r="Q1845" s="328"/>
      <c r="R1845" s="328" t="s">
        <v>2245</v>
      </c>
      <c r="S1845" s="328"/>
      <c r="T1845" s="328"/>
      <c r="U1845" s="328"/>
      <c r="V1845" s="328"/>
      <c r="W1845" s="328"/>
      <c r="X1845" s="328"/>
      <c r="Y1845" s="328" t="s">
        <v>2218</v>
      </c>
      <c r="Z1845" s="328"/>
      <c r="AA1845" s="328"/>
      <c r="AB1845" s="328"/>
      <c r="AC1845" s="328"/>
      <c r="AD1845" s="328"/>
      <c r="AE1845" s="328"/>
      <c r="AF1845" s="328"/>
      <c r="AG1845" s="328"/>
      <c r="AH1845" s="322"/>
      <c r="AI1845" s="328"/>
      <c r="AJ1845" s="420" t="s">
        <v>137</v>
      </c>
      <c r="AK1845" s="328"/>
      <c r="AL1845" s="328"/>
      <c r="AM1845" s="210"/>
      <c r="AN1845" s="263"/>
      <c r="AO1845" s="263"/>
      <c r="AP1845" s="263"/>
      <c r="AQ1845" s="323"/>
      <c r="AR1845" s="323"/>
      <c r="AS1845" s="323"/>
      <c r="AT1845" s="323"/>
      <c r="AU1845" s="323"/>
      <c r="AV1845" s="323"/>
      <c r="AW1845" s="323"/>
      <c r="AX1845" s="323"/>
      <c r="AY1845" s="323"/>
      <c r="AZ1845" s="323"/>
    </row>
    <row r="1846" spans="1:52" s="61" customFormat="1" ht="15.75" hidden="1" customHeight="1" x14ac:dyDescent="0.25">
      <c r="A1846" s="281" t="str">
        <f>CONCATENATE(F1846,"-",C1846)</f>
        <v>393-020-076-01467</v>
      </c>
      <c r="B1846" s="261" t="str">
        <f>ТабТП[[#This Row],[Код ВЛ]]&amp;TRIM(ТабТП[[#This Row],[Наименование ТП]])</f>
        <v>393-020-076ТП 50-14 Старорусское</v>
      </c>
      <c r="C1846" s="281" t="s">
        <v>1562</v>
      </c>
      <c r="D1846" s="196" t="s">
        <v>4511</v>
      </c>
      <c r="E1846" s="213" t="s">
        <v>2889</v>
      </c>
      <c r="F1846" s="278" t="str">
        <f>INDEX(ТабЛЭП[],MATCH(ТабТП[Код ПС]&amp;TRIM(G1846),ТабЛЭП[Ключ],0),1)</f>
        <v>393-020-076</v>
      </c>
      <c r="G1846" s="303" t="s">
        <v>193</v>
      </c>
      <c r="H1846" s="280" t="str">
        <f>INDEX(ТабПС[],MATCH(I1846,Подстанции,0),1)</f>
        <v>393-020</v>
      </c>
      <c r="I1846" s="447" t="s">
        <v>157</v>
      </c>
      <c r="J1846" s="328"/>
      <c r="K1846" s="328"/>
      <c r="L1846" s="328"/>
      <c r="M1846" s="328"/>
      <c r="N1846" s="328"/>
      <c r="O1846" s="328"/>
      <c r="P1846" s="328"/>
      <c r="Q1846" s="328"/>
      <c r="R1846" s="328" t="s">
        <v>2245</v>
      </c>
      <c r="S1846" s="328"/>
      <c r="T1846" s="328"/>
      <c r="U1846" s="328"/>
      <c r="V1846" s="328"/>
      <c r="W1846" s="328"/>
      <c r="X1846" s="328"/>
      <c r="Y1846" s="328" t="s">
        <v>2218</v>
      </c>
      <c r="Z1846" s="328"/>
      <c r="AA1846" s="328"/>
      <c r="AB1846" s="328"/>
      <c r="AC1846" s="328"/>
      <c r="AD1846" s="328"/>
      <c r="AE1846" s="328"/>
      <c r="AF1846" s="328"/>
      <c r="AG1846" s="328"/>
      <c r="AH1846" s="322"/>
      <c r="AI1846" s="328"/>
      <c r="AJ1846" s="420" t="s">
        <v>137</v>
      </c>
      <c r="AK1846" s="328"/>
      <c r="AL1846" s="328"/>
      <c r="AM1846" s="210"/>
      <c r="AN1846" s="263"/>
      <c r="AO1846" s="263"/>
      <c r="AP1846" s="263"/>
      <c r="AQ1846" s="323"/>
      <c r="AR1846" s="323"/>
      <c r="AS1846" s="323"/>
      <c r="AT1846" s="323"/>
      <c r="AU1846" s="323"/>
      <c r="AV1846" s="323"/>
      <c r="AW1846" s="323"/>
      <c r="AX1846" s="323"/>
      <c r="AY1846" s="323"/>
      <c r="AZ1846" s="323"/>
    </row>
    <row r="1847" spans="1:52" s="61" customFormat="1" ht="15.75" hidden="1" customHeight="1" x14ac:dyDescent="0.25">
      <c r="A1847" s="281" t="str">
        <f>CONCATENATE(F1847,"-",C1847)</f>
        <v>393-020-076-01468</v>
      </c>
      <c r="B1847" s="261" t="str">
        <f>ТабТП[[#This Row],[Код ВЛ]]&amp;TRIM(ТабТП[[#This Row],[Наименование ТП]])</f>
        <v>393-020-076ТП 50-31 Вольное</v>
      </c>
      <c r="C1847" s="281" t="s">
        <v>1563</v>
      </c>
      <c r="D1847" s="196" t="s">
        <v>4512</v>
      </c>
      <c r="E1847" s="213" t="s">
        <v>2889</v>
      </c>
      <c r="F1847" s="278" t="str">
        <f>INDEX(ТабЛЭП[],MATCH(ТабТП[Код ПС]&amp;TRIM(G1847),ТабЛЭП[Ключ],0),1)</f>
        <v>393-020-076</v>
      </c>
      <c r="G1847" s="303" t="s">
        <v>193</v>
      </c>
      <c r="H1847" s="57" t="str">
        <f>INDEX(ТабПС[],MATCH(I1847,Подстанции,0),1)</f>
        <v>393-020</v>
      </c>
      <c r="I1847" s="447" t="s">
        <v>157</v>
      </c>
      <c r="J1847" s="328"/>
      <c r="K1847" s="328"/>
      <c r="L1847" s="328"/>
      <c r="M1847" s="328"/>
      <c r="N1847" s="328"/>
      <c r="O1847" s="328"/>
      <c r="P1847" s="328"/>
      <c r="Q1847" s="328"/>
      <c r="R1847" s="328" t="s">
        <v>2245</v>
      </c>
      <c r="S1847" s="328"/>
      <c r="T1847" s="328"/>
      <c r="U1847" s="328"/>
      <c r="V1847" s="328"/>
      <c r="W1847" s="328"/>
      <c r="X1847" s="328"/>
      <c r="Y1847" s="328" t="s">
        <v>2218</v>
      </c>
      <c r="Z1847" s="328"/>
      <c r="AA1847" s="328"/>
      <c r="AB1847" s="328"/>
      <c r="AC1847" s="328"/>
      <c r="AD1847" s="328"/>
      <c r="AE1847" s="328"/>
      <c r="AF1847" s="328"/>
      <c r="AG1847" s="328"/>
      <c r="AH1847" s="322"/>
      <c r="AI1847" s="328"/>
      <c r="AJ1847" s="330" t="s">
        <v>137</v>
      </c>
      <c r="AK1847" s="328"/>
      <c r="AL1847" s="328"/>
      <c r="AM1847" s="210"/>
      <c r="AN1847" s="263"/>
      <c r="AO1847" s="263"/>
      <c r="AP1847" s="263"/>
      <c r="AQ1847" s="323"/>
      <c r="AR1847" s="323"/>
      <c r="AS1847" s="323"/>
      <c r="AT1847" s="323"/>
      <c r="AU1847" s="323"/>
      <c r="AV1847" s="323"/>
      <c r="AW1847" s="323"/>
      <c r="AX1847" s="323"/>
      <c r="AY1847" s="323"/>
      <c r="AZ1847" s="323"/>
    </row>
    <row r="1848" spans="1:52" s="61" customFormat="1" ht="15.75" hidden="1" customHeight="1" x14ac:dyDescent="0.25">
      <c r="A1848" s="281" t="str">
        <f>CONCATENATE(F1848,"-",C1848)</f>
        <v>393-020-076-01469</v>
      </c>
      <c r="B1848" s="261" t="str">
        <f>ТабТП[[#This Row],[Код ВЛ]]&amp;TRIM(ТабТП[[#This Row],[Наименование ТП]])</f>
        <v>393-020-076ТП 50-32 Т-1 Вербное в/ч 83521-Б аб</v>
      </c>
      <c r="C1848" s="281" t="s">
        <v>1564</v>
      </c>
      <c r="D1848" s="196" t="s">
        <v>4513</v>
      </c>
      <c r="E1848" s="213" t="s">
        <v>2889</v>
      </c>
      <c r="F1848" s="278" t="str">
        <f>INDEX(ТабЛЭП[],MATCH(ТабТП[Код ПС]&amp;TRIM(G1848),ТабЛЭП[Ключ],0),1)</f>
        <v>393-020-076</v>
      </c>
      <c r="G1848" s="303" t="s">
        <v>193</v>
      </c>
      <c r="H1848" s="57" t="str">
        <f>INDEX(ТабПС[],MATCH(I1848,Подстанции,0),1)</f>
        <v>393-020</v>
      </c>
      <c r="I1848" s="447" t="s">
        <v>157</v>
      </c>
      <c r="J1848" s="328"/>
      <c r="K1848" s="328"/>
      <c r="L1848" s="328"/>
      <c r="M1848" s="328"/>
      <c r="N1848" s="328"/>
      <c r="O1848" s="328"/>
      <c r="P1848" s="328"/>
      <c r="Q1848" s="328"/>
      <c r="R1848" s="328"/>
      <c r="S1848" s="328"/>
      <c r="T1848" s="328"/>
      <c r="U1848" s="328"/>
      <c r="V1848" s="328"/>
      <c r="W1848" s="328"/>
      <c r="X1848" s="328"/>
      <c r="Y1848" s="328"/>
      <c r="Z1848" s="328"/>
      <c r="AA1848" s="328"/>
      <c r="AB1848" s="328"/>
      <c r="AC1848" s="328"/>
      <c r="AD1848" s="328"/>
      <c r="AE1848" s="328"/>
      <c r="AF1848" s="328"/>
      <c r="AG1848" s="328"/>
      <c r="AH1848" s="322"/>
      <c r="AI1848" s="328"/>
      <c r="AJ1848" s="330" t="s">
        <v>137</v>
      </c>
      <c r="AK1848" s="328"/>
      <c r="AL1848" s="328"/>
      <c r="AM1848" s="210"/>
      <c r="AN1848" s="263"/>
      <c r="AO1848" s="263"/>
      <c r="AP1848" s="263"/>
      <c r="AQ1848" s="323"/>
      <c r="AR1848" s="323"/>
      <c r="AS1848" s="323"/>
      <c r="AT1848" s="323"/>
      <c r="AU1848" s="323"/>
      <c r="AV1848" s="323"/>
      <c r="AW1848" s="323"/>
      <c r="AX1848" s="323"/>
      <c r="AY1848" s="323"/>
      <c r="AZ1848" s="323"/>
    </row>
    <row r="1849" spans="1:52" s="61" customFormat="1" ht="15.75" hidden="1" customHeight="1" x14ac:dyDescent="0.25">
      <c r="A1849" s="281" t="str">
        <f>CONCATENATE(F1849,"-",C1849)</f>
        <v>393-020-076-01470</v>
      </c>
      <c r="B1849" s="261" t="str">
        <f>ТабТП[[#This Row],[Код ВЛ]]&amp;TRIM(ТабТП[[#This Row],[Наименование ТП]])</f>
        <v>393-020-076ТП 50-34 Гусево</v>
      </c>
      <c r="C1849" s="281" t="s">
        <v>1565</v>
      </c>
      <c r="D1849" s="196" t="s">
        <v>4514</v>
      </c>
      <c r="E1849" s="213" t="s">
        <v>2889</v>
      </c>
      <c r="F1849" s="278" t="str">
        <f>INDEX(ТабЛЭП[],MATCH(ТабТП[Код ПС]&amp;TRIM(G1849),ТабЛЭП[Ключ],0),1)</f>
        <v>393-020-076</v>
      </c>
      <c r="G1849" s="303" t="s">
        <v>193</v>
      </c>
      <c r="H1849" s="280" t="str">
        <f>INDEX(ТабПС[],MATCH(I1849,Подстанции,0),1)</f>
        <v>393-020</v>
      </c>
      <c r="I1849" s="447" t="s">
        <v>157</v>
      </c>
      <c r="J1849" s="328"/>
      <c r="K1849" s="328"/>
      <c r="L1849" s="328"/>
      <c r="M1849" s="328"/>
      <c r="N1849" s="328"/>
      <c r="O1849" s="328"/>
      <c r="P1849" s="328"/>
      <c r="Q1849" s="328"/>
      <c r="R1849" s="328"/>
      <c r="S1849" s="328"/>
      <c r="T1849" s="328"/>
      <c r="U1849" s="328"/>
      <c r="V1849" s="328"/>
      <c r="W1849" s="328"/>
      <c r="X1849" s="328"/>
      <c r="Y1849" s="328"/>
      <c r="Z1849" s="328"/>
      <c r="AA1849" s="328"/>
      <c r="AB1849" s="328"/>
      <c r="AC1849" s="328"/>
      <c r="AD1849" s="328"/>
      <c r="AE1849" s="328"/>
      <c r="AF1849" s="328"/>
      <c r="AG1849" s="328"/>
      <c r="AH1849" s="322"/>
      <c r="AI1849" s="328"/>
      <c r="AJ1849" s="420" t="s">
        <v>137</v>
      </c>
      <c r="AK1849" s="328"/>
      <c r="AL1849" s="328"/>
      <c r="AM1849" s="210"/>
      <c r="AN1849" s="263"/>
      <c r="AO1849" s="263"/>
      <c r="AP1849" s="263"/>
      <c r="AQ1849" s="323"/>
      <c r="AR1849" s="323"/>
      <c r="AS1849" s="323"/>
      <c r="AT1849" s="323"/>
      <c r="AU1849" s="323"/>
      <c r="AV1849" s="323"/>
      <c r="AW1849" s="323"/>
      <c r="AX1849" s="323"/>
      <c r="AY1849" s="323"/>
      <c r="AZ1849" s="323"/>
    </row>
    <row r="1850" spans="1:52" s="61" customFormat="1" ht="15.75" hidden="1" customHeight="1" x14ac:dyDescent="0.25">
      <c r="A1850" s="281" t="str">
        <f>CONCATENATE(F1850,"-",C1850)</f>
        <v>393-020-076-01471</v>
      </c>
      <c r="B1850" s="261" t="str">
        <f>ТабТП[[#This Row],[Код ВЛ]]&amp;TRIM(ТабТП[[#This Row],[Наименование ТП]])</f>
        <v>393-020-076ТП 50-35 Иркутское</v>
      </c>
      <c r="C1850" s="281" t="s">
        <v>1566</v>
      </c>
      <c r="D1850" s="196" t="s">
        <v>6173</v>
      </c>
      <c r="E1850" s="213" t="s">
        <v>2889</v>
      </c>
      <c r="F1850" s="278" t="str">
        <f>INDEX(ТабЛЭП[],MATCH(ТабТП[Код ПС]&amp;TRIM(G1850),ТабЛЭП[Ключ],0),1)</f>
        <v>393-020-076</v>
      </c>
      <c r="G1850" s="303" t="s">
        <v>193</v>
      </c>
      <c r="H1850" s="280" t="str">
        <f>INDEX(ТабПС[],MATCH(I1850,Подстанции,0),1)</f>
        <v>393-020</v>
      </c>
      <c r="I1850" s="447" t="s">
        <v>157</v>
      </c>
      <c r="J1850" s="328"/>
      <c r="K1850" s="328"/>
      <c r="L1850" s="328"/>
      <c r="M1850" s="328"/>
      <c r="N1850" s="328"/>
      <c r="O1850" s="328"/>
      <c r="P1850" s="328"/>
      <c r="Q1850" s="328"/>
      <c r="R1850" s="328" t="s">
        <v>2245</v>
      </c>
      <c r="S1850" s="328"/>
      <c r="T1850" s="328"/>
      <c r="U1850" s="328"/>
      <c r="V1850" s="328"/>
      <c r="W1850" s="328"/>
      <c r="X1850" s="328"/>
      <c r="Y1850" s="328" t="s">
        <v>2218</v>
      </c>
      <c r="Z1850" s="328"/>
      <c r="AA1850" s="328"/>
      <c r="AB1850" s="328"/>
      <c r="AC1850" s="328"/>
      <c r="AD1850" s="328"/>
      <c r="AE1850" s="328"/>
      <c r="AF1850" s="328"/>
      <c r="AG1850" s="328"/>
      <c r="AH1850" s="322"/>
      <c r="AI1850" s="328"/>
      <c r="AJ1850" s="420" t="s">
        <v>137</v>
      </c>
      <c r="AK1850" s="328"/>
      <c r="AL1850" s="328"/>
      <c r="AM1850" s="210"/>
      <c r="AN1850" s="263"/>
      <c r="AO1850" s="263"/>
      <c r="AP1850" s="263"/>
      <c r="AQ1850" s="323"/>
      <c r="AR1850" s="323"/>
      <c r="AS1850" s="323"/>
      <c r="AT1850" s="323"/>
      <c r="AU1850" s="323"/>
      <c r="AV1850" s="323"/>
      <c r="AW1850" s="323"/>
      <c r="AX1850" s="323"/>
      <c r="AY1850" s="323"/>
      <c r="AZ1850" s="323"/>
    </row>
    <row r="1851" spans="1:52" s="61" customFormat="1" ht="15.75" hidden="1" customHeight="1" x14ac:dyDescent="0.25">
      <c r="A1851" s="281" t="str">
        <f>CONCATENATE(F1851,"-",C1851)</f>
        <v>393-020-076-01472</v>
      </c>
      <c r="B1851" s="261" t="str">
        <f>ТабТП[[#This Row],[Код ВЛ]]&amp;TRIM(ТабТП[[#This Row],[Наименование ТП]])</f>
        <v>393-020-076ТП 50-36 Привольное</v>
      </c>
      <c r="C1851" s="281" t="s">
        <v>1567</v>
      </c>
      <c r="D1851" s="196" t="s">
        <v>4515</v>
      </c>
      <c r="E1851" s="213" t="s">
        <v>2889</v>
      </c>
      <c r="F1851" s="278" t="str">
        <f>INDEX(ТабЛЭП[],MATCH(ТабТП[Код ПС]&amp;TRIM(G1851),ТабЛЭП[Ключ],0),1)</f>
        <v>393-020-076</v>
      </c>
      <c r="G1851" s="303" t="s">
        <v>193</v>
      </c>
      <c r="H1851" s="57" t="str">
        <f>INDEX(ТабПС[],MATCH(I1851,Подстанции,0),1)</f>
        <v>393-020</v>
      </c>
      <c r="I1851" s="447" t="s">
        <v>157</v>
      </c>
      <c r="J1851" s="328"/>
      <c r="K1851" s="328"/>
      <c r="L1851" s="328"/>
      <c r="M1851" s="328"/>
      <c r="N1851" s="328"/>
      <c r="O1851" s="328"/>
      <c r="P1851" s="328"/>
      <c r="Q1851" s="328"/>
      <c r="R1851" s="328" t="s">
        <v>2245</v>
      </c>
      <c r="S1851" s="328"/>
      <c r="T1851" s="328"/>
      <c r="U1851" s="328"/>
      <c r="V1851" s="328"/>
      <c r="W1851" s="328"/>
      <c r="X1851" s="328"/>
      <c r="Y1851" s="328" t="s">
        <v>2218</v>
      </c>
      <c r="Z1851" s="328"/>
      <c r="AA1851" s="328"/>
      <c r="AB1851" s="328"/>
      <c r="AC1851" s="328"/>
      <c r="AD1851" s="328"/>
      <c r="AE1851" s="328"/>
      <c r="AF1851" s="328"/>
      <c r="AG1851" s="328"/>
      <c r="AH1851" s="322"/>
      <c r="AI1851" s="328"/>
      <c r="AJ1851" s="330" t="s">
        <v>137</v>
      </c>
      <c r="AK1851" s="328"/>
      <c r="AL1851" s="328"/>
      <c r="AM1851" s="210"/>
      <c r="AN1851" s="263"/>
      <c r="AO1851" s="263"/>
      <c r="AP1851" s="263"/>
      <c r="AQ1851" s="323"/>
      <c r="AR1851" s="323"/>
      <c r="AS1851" s="323"/>
      <c r="AT1851" s="323"/>
      <c r="AU1851" s="323"/>
      <c r="AV1851" s="323"/>
      <c r="AW1851" s="323"/>
      <c r="AX1851" s="323"/>
      <c r="AY1851" s="323"/>
      <c r="AZ1851" s="323"/>
    </row>
    <row r="1852" spans="1:52" s="61" customFormat="1" ht="15.75" hidden="1" customHeight="1" x14ac:dyDescent="0.25">
      <c r="A1852" s="281" t="str">
        <f>CONCATENATE(F1852,"-",C1852)</f>
        <v>393-020-076-01473</v>
      </c>
      <c r="B1852" s="261" t="str">
        <f>ТабТП[[#This Row],[Код ВЛ]]&amp;TRIM(ТабТП[[#This Row],[Наименование ТП]])</f>
        <v>393-020-076ТП 50-37 Киевское</v>
      </c>
      <c r="C1852" s="281" t="s">
        <v>1568</v>
      </c>
      <c r="D1852" s="196" t="s">
        <v>4516</v>
      </c>
      <c r="E1852" s="213" t="s">
        <v>2889</v>
      </c>
      <c r="F1852" s="278" t="str">
        <f>INDEX(ТабЛЭП[],MATCH(ТабТП[Код ПС]&amp;TRIM(G1852),ТабЛЭП[Ключ],0),1)</f>
        <v>393-020-076</v>
      </c>
      <c r="G1852" s="303" t="s">
        <v>193</v>
      </c>
      <c r="H1852" s="280" t="str">
        <f>INDEX(ТабПС[],MATCH(I1852,Подстанции,0),1)</f>
        <v>393-020</v>
      </c>
      <c r="I1852" s="447" t="s">
        <v>157</v>
      </c>
      <c r="J1852" s="328"/>
      <c r="K1852" s="328"/>
      <c r="L1852" s="328"/>
      <c r="M1852" s="328"/>
      <c r="N1852" s="328"/>
      <c r="O1852" s="328"/>
      <c r="P1852" s="328"/>
      <c r="Q1852" s="328"/>
      <c r="R1852" s="328" t="s">
        <v>2245</v>
      </c>
      <c r="S1852" s="328"/>
      <c r="T1852" s="328"/>
      <c r="U1852" s="328"/>
      <c r="V1852" s="328"/>
      <c r="W1852" s="328"/>
      <c r="X1852" s="328"/>
      <c r="Y1852" s="328" t="s">
        <v>2218</v>
      </c>
      <c r="Z1852" s="328"/>
      <c r="AA1852" s="328"/>
      <c r="AB1852" s="328"/>
      <c r="AC1852" s="328"/>
      <c r="AD1852" s="328"/>
      <c r="AE1852" s="328"/>
      <c r="AF1852" s="328"/>
      <c r="AG1852" s="328"/>
      <c r="AH1852" s="322"/>
      <c r="AI1852" s="328"/>
      <c r="AJ1852" s="330" t="s">
        <v>137</v>
      </c>
      <c r="AK1852" s="328"/>
      <c r="AL1852" s="328"/>
      <c r="AM1852" s="210"/>
      <c r="AN1852" s="263"/>
      <c r="AO1852" s="263"/>
      <c r="AP1852" s="263"/>
      <c r="AQ1852" s="323"/>
      <c r="AR1852" s="323"/>
      <c r="AS1852" s="323"/>
      <c r="AT1852" s="323"/>
      <c r="AU1852" s="323"/>
      <c r="AV1852" s="323"/>
      <c r="AW1852" s="323"/>
      <c r="AX1852" s="323"/>
      <c r="AY1852" s="323"/>
      <c r="AZ1852" s="323"/>
    </row>
    <row r="1853" spans="1:52" s="61" customFormat="1" ht="15.75" hidden="1" customHeight="1" x14ac:dyDescent="0.25">
      <c r="A1853" s="281" t="str">
        <f>CONCATENATE(F1853,"-",C1853)</f>
        <v>393-020-076-01474</v>
      </c>
      <c r="B1853" s="261" t="str">
        <f>ТабТП[[#This Row],[Код ВЛ]]&amp;TRIM(ТабТП[[#This Row],[Наименование ТП]])</f>
        <v>393-020-076ТП 50-39 Новосельское</v>
      </c>
      <c r="C1853" s="281" t="s">
        <v>1569</v>
      </c>
      <c r="D1853" s="196" t="s">
        <v>4517</v>
      </c>
      <c r="E1853" s="213" t="s">
        <v>2889</v>
      </c>
      <c r="F1853" s="278" t="str">
        <f>INDEX(ТабЛЭП[],MATCH(ТабТП[Код ПС]&amp;TRIM(G1853),ТабЛЭП[Ключ],0),1)</f>
        <v>393-020-076</v>
      </c>
      <c r="G1853" s="303" t="s">
        <v>193</v>
      </c>
      <c r="H1853" s="57" t="str">
        <f>INDEX(ТабПС[],MATCH(I1853,Подстанции,0),1)</f>
        <v>393-020</v>
      </c>
      <c r="I1853" s="447" t="s">
        <v>157</v>
      </c>
      <c r="J1853" s="328"/>
      <c r="K1853" s="328"/>
      <c r="L1853" s="328"/>
      <c r="M1853" s="328"/>
      <c r="N1853" s="328"/>
      <c r="O1853" s="328"/>
      <c r="P1853" s="328"/>
      <c r="Q1853" s="328"/>
      <c r="R1853" s="328" t="s">
        <v>2245</v>
      </c>
      <c r="S1853" s="328"/>
      <c r="T1853" s="328"/>
      <c r="U1853" s="328"/>
      <c r="V1853" s="328"/>
      <c r="W1853" s="328"/>
      <c r="X1853" s="328"/>
      <c r="Y1853" s="328" t="s">
        <v>2218</v>
      </c>
      <c r="Z1853" s="328"/>
      <c r="AA1853" s="328"/>
      <c r="AB1853" s="328"/>
      <c r="AC1853" s="328"/>
      <c r="AD1853" s="328"/>
      <c r="AE1853" s="328"/>
      <c r="AF1853" s="328"/>
      <c r="AG1853" s="328"/>
      <c r="AH1853" s="322"/>
      <c r="AI1853" s="328"/>
      <c r="AJ1853" s="330" t="s">
        <v>137</v>
      </c>
      <c r="AK1853" s="328"/>
      <c r="AL1853" s="328"/>
      <c r="AM1853" s="210"/>
      <c r="AN1853" s="263"/>
      <c r="AO1853" s="263"/>
      <c r="AP1853" s="263"/>
      <c r="AQ1853" s="323"/>
      <c r="AR1853" s="323"/>
      <c r="AS1853" s="323"/>
      <c r="AT1853" s="323"/>
      <c r="AU1853" s="323"/>
      <c r="AV1853" s="323"/>
      <c r="AW1853" s="323"/>
      <c r="AX1853" s="323"/>
      <c r="AY1853" s="323"/>
      <c r="AZ1853" s="323"/>
    </row>
    <row r="1854" spans="1:52" s="61" customFormat="1" ht="15.75" hidden="1" customHeight="1" x14ac:dyDescent="0.25">
      <c r="A1854" s="281" t="str">
        <f>CONCATENATE(F1854,"-",C1854)</f>
        <v>393-020-076-01475</v>
      </c>
      <c r="B1854" s="261" t="str">
        <f>ТабТП[[#This Row],[Код ВЛ]]&amp;TRIM(ТабТП[[#This Row],[Наименование ТП]])</f>
        <v>393-020-076ТП 50-40 Киевское</v>
      </c>
      <c r="C1854" s="281" t="s">
        <v>1570</v>
      </c>
      <c r="D1854" s="196" t="s">
        <v>4518</v>
      </c>
      <c r="E1854" s="213" t="s">
        <v>2889</v>
      </c>
      <c r="F1854" s="278" t="str">
        <f>INDEX(ТабЛЭП[],MATCH(ТабТП[Код ПС]&amp;TRIM(G1854),ТабЛЭП[Ключ],0),1)</f>
        <v>393-020-076</v>
      </c>
      <c r="G1854" s="303" t="s">
        <v>193</v>
      </c>
      <c r="H1854" s="280" t="str">
        <f>INDEX(ТабПС[],MATCH(I1854,Подстанции,0),1)</f>
        <v>393-020</v>
      </c>
      <c r="I1854" s="447" t="s">
        <v>157</v>
      </c>
      <c r="J1854" s="328"/>
      <c r="K1854" s="328"/>
      <c r="L1854" s="328"/>
      <c r="M1854" s="328"/>
      <c r="N1854" s="328"/>
      <c r="O1854" s="328"/>
      <c r="P1854" s="328"/>
      <c r="Q1854" s="328"/>
      <c r="R1854" s="328" t="s">
        <v>2245</v>
      </c>
      <c r="S1854" s="328"/>
      <c r="T1854" s="328"/>
      <c r="U1854" s="328"/>
      <c r="V1854" s="328"/>
      <c r="W1854" s="328"/>
      <c r="X1854" s="328"/>
      <c r="Y1854" s="328" t="s">
        <v>2218</v>
      </c>
      <c r="Z1854" s="328"/>
      <c r="AA1854" s="328"/>
      <c r="AB1854" s="328"/>
      <c r="AC1854" s="328"/>
      <c r="AD1854" s="328"/>
      <c r="AE1854" s="328"/>
      <c r="AF1854" s="328"/>
      <c r="AG1854" s="328"/>
      <c r="AH1854" s="322"/>
      <c r="AI1854" s="328"/>
      <c r="AJ1854" s="330" t="s">
        <v>137</v>
      </c>
      <c r="AK1854" s="328"/>
      <c r="AL1854" s="328"/>
      <c r="AM1854" s="210"/>
      <c r="AN1854" s="263"/>
      <c r="AO1854" s="263"/>
      <c r="AP1854" s="263"/>
      <c r="AQ1854" s="323"/>
      <c r="AR1854" s="323"/>
      <c r="AS1854" s="323"/>
      <c r="AT1854" s="323"/>
      <c r="AU1854" s="323"/>
      <c r="AV1854" s="323"/>
      <c r="AW1854" s="323"/>
      <c r="AX1854" s="323"/>
      <c r="AY1854" s="323"/>
      <c r="AZ1854" s="323"/>
    </row>
    <row r="1855" spans="1:52" s="61" customFormat="1" ht="15.75" hidden="1" customHeight="1" x14ac:dyDescent="0.25">
      <c r="A1855" s="281" t="str">
        <f>CONCATENATE(F1855,"-",C1855)</f>
        <v>393-020-076-01476</v>
      </c>
      <c r="B1855" s="261" t="str">
        <f>ТабТП[[#This Row],[Код ВЛ]]&amp;TRIM(ТабТП[[#This Row],[Наименование ТП]])</f>
        <v>393-020-076ТП 50-41 Луговское</v>
      </c>
      <c r="C1855" s="281" t="s">
        <v>1571</v>
      </c>
      <c r="D1855" s="196" t="s">
        <v>4519</v>
      </c>
      <c r="E1855" s="213" t="s">
        <v>2889</v>
      </c>
      <c r="F1855" s="278" t="str">
        <f>INDEX(ТабЛЭП[],MATCH(ТабТП[Код ПС]&amp;TRIM(G1855),ТабЛЭП[Ключ],0),1)</f>
        <v>393-020-076</v>
      </c>
      <c r="G1855" s="303" t="s">
        <v>193</v>
      </c>
      <c r="H1855" s="280" t="str">
        <f>INDEX(ТабПС[],MATCH(I1855,Подстанции,0),1)</f>
        <v>393-020</v>
      </c>
      <c r="I1855" s="447" t="s">
        <v>157</v>
      </c>
      <c r="J1855" s="328"/>
      <c r="K1855" s="328"/>
      <c r="L1855" s="328"/>
      <c r="M1855" s="328"/>
      <c r="N1855" s="328"/>
      <c r="O1855" s="328"/>
      <c r="P1855" s="328"/>
      <c r="Q1855" s="328"/>
      <c r="R1855" s="328" t="s">
        <v>2245</v>
      </c>
      <c r="S1855" s="328"/>
      <c r="T1855" s="328"/>
      <c r="U1855" s="328"/>
      <c r="V1855" s="328"/>
      <c r="W1855" s="328"/>
      <c r="X1855" s="328"/>
      <c r="Y1855" s="328" t="s">
        <v>2218</v>
      </c>
      <c r="Z1855" s="328"/>
      <c r="AA1855" s="328"/>
      <c r="AB1855" s="328"/>
      <c r="AC1855" s="328"/>
      <c r="AD1855" s="328"/>
      <c r="AE1855" s="328"/>
      <c r="AF1855" s="328"/>
      <c r="AG1855" s="328"/>
      <c r="AH1855" s="322"/>
      <c r="AI1855" s="328"/>
      <c r="AJ1855" s="330" t="s">
        <v>137</v>
      </c>
      <c r="AK1855" s="328"/>
      <c r="AL1855" s="328"/>
      <c r="AM1855" s="210"/>
      <c r="AN1855" s="263"/>
      <c r="AO1855" s="263"/>
      <c r="AP1855" s="263"/>
      <c r="AQ1855" s="323"/>
      <c r="AR1855" s="323"/>
      <c r="AS1855" s="323"/>
      <c r="AT1855" s="323"/>
      <c r="AU1855" s="323"/>
      <c r="AV1855" s="323"/>
      <c r="AW1855" s="323"/>
      <c r="AX1855" s="323"/>
      <c r="AY1855" s="323"/>
      <c r="AZ1855" s="323"/>
    </row>
    <row r="1856" spans="1:52" s="61" customFormat="1" ht="15.75" hidden="1" customHeight="1" x14ac:dyDescent="0.25">
      <c r="A1856" s="281" t="str">
        <f>CONCATENATE(F1856,"-",C1856)</f>
        <v>393-020-076-01477</v>
      </c>
      <c r="B1856" s="261" t="str">
        <f>ТабТП[[#This Row],[Код ВЛ]]&amp;TRIM(ТабТП[[#This Row],[Наименование ТП]])</f>
        <v>393-020-076ТП 50-42 Вербное</v>
      </c>
      <c r="C1856" s="281" t="s">
        <v>1572</v>
      </c>
      <c r="D1856" s="196" t="s">
        <v>4520</v>
      </c>
      <c r="E1856" s="213" t="s">
        <v>2889</v>
      </c>
      <c r="F1856" s="278" t="str">
        <f>INDEX(ТабЛЭП[],MATCH(ТабТП[Код ПС]&amp;TRIM(G1856),ТабЛЭП[Ключ],0),1)</f>
        <v>393-020-076</v>
      </c>
      <c r="G1856" s="303" t="s">
        <v>193</v>
      </c>
      <c r="H1856" s="57" t="str">
        <f>INDEX(ТабПС[],MATCH(I1856,Подстанции,0),1)</f>
        <v>393-020</v>
      </c>
      <c r="I1856" s="447" t="s">
        <v>157</v>
      </c>
      <c r="J1856" s="328"/>
      <c r="K1856" s="328"/>
      <c r="L1856" s="328"/>
      <c r="M1856" s="328"/>
      <c r="N1856" s="328"/>
      <c r="O1856" s="328"/>
      <c r="P1856" s="328"/>
      <c r="Q1856" s="328"/>
      <c r="R1856" s="328" t="s">
        <v>2245</v>
      </c>
      <c r="S1856" s="328"/>
      <c r="T1856" s="328"/>
      <c r="U1856" s="328"/>
      <c r="V1856" s="328"/>
      <c r="W1856" s="328"/>
      <c r="X1856" s="328"/>
      <c r="Y1856" s="328" t="s">
        <v>2218</v>
      </c>
      <c r="Z1856" s="328"/>
      <c r="AA1856" s="328"/>
      <c r="AB1856" s="328"/>
      <c r="AC1856" s="328"/>
      <c r="AD1856" s="328"/>
      <c r="AE1856" s="328"/>
      <c r="AF1856" s="328"/>
      <c r="AG1856" s="328"/>
      <c r="AH1856" s="322"/>
      <c r="AI1856" s="328"/>
      <c r="AJ1856" s="330" t="s">
        <v>137</v>
      </c>
      <c r="AK1856" s="328"/>
      <c r="AL1856" s="328"/>
      <c r="AM1856" s="210"/>
      <c r="AN1856" s="263"/>
      <c r="AO1856" s="263"/>
      <c r="AP1856" s="263"/>
      <c r="AQ1856" s="323"/>
      <c r="AR1856" s="323"/>
      <c r="AS1856" s="323"/>
      <c r="AT1856" s="323"/>
      <c r="AU1856" s="323"/>
      <c r="AV1856" s="323"/>
      <c r="AW1856" s="323"/>
      <c r="AX1856" s="323"/>
      <c r="AY1856" s="323"/>
      <c r="AZ1856" s="323"/>
    </row>
    <row r="1857" spans="1:52" s="61" customFormat="1" ht="15.75" hidden="1" customHeight="1" x14ac:dyDescent="0.25">
      <c r="A1857" s="281" t="str">
        <f>CONCATENATE(F1857,"-",C1857)</f>
        <v>393-020-076-01478</v>
      </c>
      <c r="B1857" s="261" t="str">
        <f>ТабТП[[#This Row],[Код ВЛ]]&amp;TRIM(ТабТП[[#This Row],[Наименование ТП]])</f>
        <v>393-020-076ТП 59-01 Рожково</v>
      </c>
      <c r="C1857" s="281" t="s">
        <v>1573</v>
      </c>
      <c r="D1857" s="196" t="s">
        <v>4521</v>
      </c>
      <c r="E1857" s="281" t="str">
        <f>INDEX(ТабЛЭП[],MATCH(ТабТП[Код ПС]&amp;TRIM(G1857),ТабЛЭП[Ключ],0),7)</f>
        <v>Y00027</v>
      </c>
      <c r="F1857" s="278" t="str">
        <f>INDEX(ТабЛЭП[],MATCH(ТабТП[Код ПС]&amp;TRIM(G1857),ТабЛЭП[Ключ],0),1)</f>
        <v>393-020-076</v>
      </c>
      <c r="G1857" s="303" t="s">
        <v>193</v>
      </c>
      <c r="H1857" s="57" t="str">
        <f>INDEX(ТабПС[],MATCH(I1857,Подстанции,0),1)</f>
        <v>393-020</v>
      </c>
      <c r="I1857" s="447" t="s">
        <v>157</v>
      </c>
      <c r="J1857" s="328"/>
      <c r="K1857" s="328"/>
      <c r="L1857" s="328"/>
      <c r="M1857" s="328"/>
      <c r="N1857" s="328"/>
      <c r="O1857" s="328"/>
      <c r="P1857" s="328"/>
      <c r="Q1857" s="328"/>
      <c r="R1857" s="328"/>
      <c r="S1857" s="328"/>
      <c r="T1857" s="328"/>
      <c r="U1857" s="328"/>
      <c r="V1857" s="328"/>
      <c r="W1857" s="328"/>
      <c r="X1857" s="328"/>
      <c r="Y1857" s="328"/>
      <c r="Z1857" s="328"/>
      <c r="AA1857" s="328"/>
      <c r="AB1857" s="328"/>
      <c r="AC1857" s="328"/>
      <c r="AD1857" s="328"/>
      <c r="AE1857" s="328"/>
      <c r="AF1857" s="328"/>
      <c r="AG1857" s="328"/>
      <c r="AH1857" s="322"/>
      <c r="AI1857" s="328"/>
      <c r="AJ1857" s="330" t="s">
        <v>137</v>
      </c>
      <c r="AK1857" s="328"/>
      <c r="AL1857" s="328"/>
      <c r="AM1857" s="210"/>
      <c r="AN1857" s="263"/>
      <c r="AO1857" s="263"/>
      <c r="AP1857" s="263"/>
      <c r="AQ1857" s="323"/>
      <c r="AR1857" s="323"/>
      <c r="AS1857" s="323"/>
      <c r="AT1857" s="323"/>
      <c r="AU1857" s="323"/>
      <c r="AV1857" s="323"/>
      <c r="AW1857" s="323"/>
      <c r="AX1857" s="323"/>
      <c r="AY1857" s="323"/>
      <c r="AZ1857" s="323"/>
    </row>
    <row r="1858" spans="1:52" s="61" customFormat="1" ht="15.75" hidden="1" customHeight="1" x14ac:dyDescent="0.25">
      <c r="A1858" s="281" t="str">
        <f>CONCATENATE(F1858,"-",C1858)</f>
        <v>393-020-076-01479</v>
      </c>
      <c r="B1858" s="261" t="str">
        <f>ТабТП[[#This Row],[Код ВЛ]]&amp;TRIM(ТабТП[[#This Row],[Наименование ТП]])</f>
        <v>393-020-076ТП 59-02 Узловое</v>
      </c>
      <c r="C1858" s="281" t="s">
        <v>1574</v>
      </c>
      <c r="D1858" s="196" t="s">
        <v>4522</v>
      </c>
      <c r="E1858" s="281" t="str">
        <f>INDEX(ТабЛЭП[],MATCH(ТабТП[Код ПС]&amp;TRIM(G1858),ТабЛЭП[Ключ],0),7)</f>
        <v>Y00027</v>
      </c>
      <c r="F1858" s="278" t="str">
        <f>INDEX(ТабЛЭП[],MATCH(ТабТП[Код ПС]&amp;TRIM(G1858),ТабЛЭП[Ключ],0),1)</f>
        <v>393-020-076</v>
      </c>
      <c r="G1858" s="303" t="s">
        <v>193</v>
      </c>
      <c r="H1858" s="57" t="str">
        <f>INDEX(ТабПС[],MATCH(I1858,Подстанции,0),1)</f>
        <v>393-020</v>
      </c>
      <c r="I1858" s="447" t="s">
        <v>157</v>
      </c>
      <c r="J1858" s="328"/>
      <c r="K1858" s="328"/>
      <c r="L1858" s="328"/>
      <c r="M1858" s="328"/>
      <c r="N1858" s="328"/>
      <c r="O1858" s="328"/>
      <c r="P1858" s="328"/>
      <c r="Q1858" s="328"/>
      <c r="R1858" s="328"/>
      <c r="S1858" s="328"/>
      <c r="T1858" s="328"/>
      <c r="U1858" s="328"/>
      <c r="V1858" s="328"/>
      <c r="W1858" s="328"/>
      <c r="X1858" s="328"/>
      <c r="Y1858" s="328"/>
      <c r="Z1858" s="328"/>
      <c r="AA1858" s="328"/>
      <c r="AB1858" s="328"/>
      <c r="AC1858" s="328"/>
      <c r="AD1858" s="328"/>
      <c r="AE1858" s="328"/>
      <c r="AF1858" s="328"/>
      <c r="AG1858" s="328"/>
      <c r="AH1858" s="322"/>
      <c r="AI1858" s="328"/>
      <c r="AJ1858" s="330" t="s">
        <v>137</v>
      </c>
      <c r="AK1858" s="328"/>
      <c r="AL1858" s="328"/>
      <c r="AM1858" s="210"/>
      <c r="AN1858" s="263"/>
      <c r="AO1858" s="263"/>
      <c r="AP1858" s="263"/>
      <c r="AQ1858" s="323"/>
      <c r="AR1858" s="323"/>
      <c r="AS1858" s="323"/>
      <c r="AT1858" s="323"/>
      <c r="AU1858" s="323"/>
      <c r="AV1858" s="323"/>
      <c r="AW1858" s="323"/>
      <c r="AX1858" s="323"/>
      <c r="AY1858" s="323"/>
      <c r="AZ1858" s="323"/>
    </row>
    <row r="1859" spans="1:52" s="61" customFormat="1" ht="15.75" hidden="1" customHeight="1" x14ac:dyDescent="0.25">
      <c r="A1859" s="281" t="str">
        <f>CONCATENATE(F1859,"-",C1859)</f>
        <v>393-020-076-01480</v>
      </c>
      <c r="B1859" s="261" t="str">
        <f>ТабТП[[#This Row],[Код ВЛ]]&amp;TRIM(ТабТП[[#This Row],[Наименование ТП]])</f>
        <v>393-020-076ТП 59-03 Чайкино</v>
      </c>
      <c r="C1859" s="281" t="s">
        <v>1575</v>
      </c>
      <c r="D1859" s="196" t="s">
        <v>4523</v>
      </c>
      <c r="E1859" s="281" t="str">
        <f>INDEX(ТабЛЭП[],MATCH(ТабТП[Код ПС]&amp;TRIM(G1859),ТабЛЭП[Ключ],0),7)</f>
        <v>Y00027</v>
      </c>
      <c r="F1859" s="278" t="str">
        <f>INDEX(ТабЛЭП[],MATCH(ТабТП[Код ПС]&amp;TRIM(G1859),ТабЛЭП[Ключ],0),1)</f>
        <v>393-020-076</v>
      </c>
      <c r="G1859" s="303" t="s">
        <v>193</v>
      </c>
      <c r="H1859" s="280" t="str">
        <f>INDEX(ТабПС[],MATCH(I1859,Подстанции,0),1)</f>
        <v>393-020</v>
      </c>
      <c r="I1859" s="447" t="s">
        <v>157</v>
      </c>
      <c r="J1859" s="328"/>
      <c r="K1859" s="328"/>
      <c r="L1859" s="328"/>
      <c r="M1859" s="328"/>
      <c r="N1859" s="328"/>
      <c r="O1859" s="328"/>
      <c r="P1859" s="328"/>
      <c r="Q1859" s="328"/>
      <c r="R1859" s="328"/>
      <c r="S1859" s="328"/>
      <c r="T1859" s="328"/>
      <c r="U1859" s="328"/>
      <c r="V1859" s="328"/>
      <c r="W1859" s="328"/>
      <c r="X1859" s="328"/>
      <c r="Y1859" s="328"/>
      <c r="Z1859" s="328"/>
      <c r="AA1859" s="328"/>
      <c r="AB1859" s="328"/>
      <c r="AC1859" s="328"/>
      <c r="AD1859" s="328"/>
      <c r="AE1859" s="328"/>
      <c r="AF1859" s="328"/>
      <c r="AG1859" s="328"/>
      <c r="AH1859" s="322"/>
      <c r="AI1859" s="328"/>
      <c r="AJ1859" s="330" t="s">
        <v>137</v>
      </c>
      <c r="AK1859" s="328"/>
      <c r="AL1859" s="328"/>
      <c r="AM1859" s="210"/>
      <c r="AN1859" s="263"/>
      <c r="AO1859" s="263"/>
      <c r="AP1859" s="263"/>
      <c r="AQ1859" s="323"/>
      <c r="AR1859" s="323"/>
      <c r="AS1859" s="323"/>
      <c r="AT1859" s="323"/>
      <c r="AU1859" s="323"/>
      <c r="AV1859" s="323"/>
      <c r="AW1859" s="323"/>
      <c r="AX1859" s="323"/>
      <c r="AY1859" s="323"/>
      <c r="AZ1859" s="323"/>
    </row>
    <row r="1860" spans="1:52" s="61" customFormat="1" ht="15.75" hidden="1" customHeight="1" x14ac:dyDescent="0.25">
      <c r="A1860" s="281" t="str">
        <f>CONCATENATE(F1860,"-",C1860)</f>
        <v>393-020-076-01481</v>
      </c>
      <c r="B1860" s="261" t="str">
        <f>ТабТП[[#This Row],[Код ВЛ]]&amp;TRIM(ТабТП[[#This Row],[Наименование ТП]])</f>
        <v>393-020-076ТП 59-04 Гаево</v>
      </c>
      <c r="C1860" s="281" t="s">
        <v>1576</v>
      </c>
      <c r="D1860" s="196" t="s">
        <v>4524</v>
      </c>
      <c r="E1860" s="281" t="str">
        <f>INDEX(ТабЛЭП[],MATCH(ТабТП[Код ПС]&amp;TRIM(G1860),ТабЛЭП[Ключ],0),7)</f>
        <v>Y00027</v>
      </c>
      <c r="F1860" s="8" t="str">
        <f>INDEX(ТабЛЭП[],MATCH(ТабТП[Код ПС]&amp;TRIM(G1860),ТабЛЭП[Ключ],0),1)</f>
        <v>393-020-076</v>
      </c>
      <c r="G1860" s="303" t="s">
        <v>193</v>
      </c>
      <c r="H1860" s="57" t="str">
        <f>INDEX(ТабПС[],MATCH(I1860,Подстанции,0),1)</f>
        <v>393-020</v>
      </c>
      <c r="I1860" s="447" t="s">
        <v>157</v>
      </c>
      <c r="AH1860" s="62"/>
      <c r="AJ1860" s="330" t="s">
        <v>137</v>
      </c>
      <c r="AM1860" s="78"/>
      <c r="AN1860" s="79"/>
      <c r="AO1860" s="79"/>
      <c r="AP1860" s="79"/>
      <c r="AQ1860" s="76"/>
      <c r="AR1860" s="76"/>
      <c r="AS1860" s="76"/>
      <c r="AT1860" s="76"/>
      <c r="AU1860" s="76"/>
      <c r="AV1860" s="76"/>
      <c r="AW1860" s="76"/>
      <c r="AX1860" s="76"/>
      <c r="AY1860" s="76"/>
      <c r="AZ1860" s="76"/>
    </row>
    <row r="1861" spans="1:52" s="61" customFormat="1" ht="15.75" hidden="1" customHeight="1" x14ac:dyDescent="0.25">
      <c r="A1861" s="281" t="str">
        <f>CONCATENATE(F1861,"-",C1861)</f>
        <v>393-020-076-01482</v>
      </c>
      <c r="B1861" s="261" t="str">
        <f>ТабТП[[#This Row],[Код ВЛ]]&amp;TRIM(ТабТП[[#This Row],[Наименование ТП]])</f>
        <v>393-020-076ТП 59-05 Рожково</v>
      </c>
      <c r="C1861" s="281" t="s">
        <v>1577</v>
      </c>
      <c r="D1861" s="196" t="s">
        <v>4525</v>
      </c>
      <c r="E1861" s="281" t="str">
        <f>INDEX(ТабЛЭП[],MATCH(ТабТП[Код ПС]&amp;TRIM(G1861),ТабЛЭП[Ключ],0),7)</f>
        <v>Y00027</v>
      </c>
      <c r="F1861" s="278" t="str">
        <f>INDEX(ТабЛЭП[],MATCH(ТабТП[Код ПС]&amp;TRIM(G1861),ТабЛЭП[Ключ],0),1)</f>
        <v>393-020-076</v>
      </c>
      <c r="G1861" s="303" t="s">
        <v>193</v>
      </c>
      <c r="H1861" s="57" t="str">
        <f>INDEX(ТабПС[],MATCH(I1861,Подстанции,0),1)</f>
        <v>393-020</v>
      </c>
      <c r="I1861" s="447" t="s">
        <v>157</v>
      </c>
      <c r="J1861" s="328"/>
      <c r="K1861" s="328"/>
      <c r="L1861" s="328"/>
      <c r="M1861" s="328"/>
      <c r="N1861" s="328"/>
      <c r="O1861" s="328"/>
      <c r="P1861" s="328"/>
      <c r="Q1861" s="328"/>
      <c r="R1861" s="328"/>
      <c r="S1861" s="328"/>
      <c r="T1861" s="328"/>
      <c r="U1861" s="328"/>
      <c r="V1861" s="328"/>
      <c r="W1861" s="328"/>
      <c r="X1861" s="328"/>
      <c r="Y1861" s="328"/>
      <c r="Z1861" s="328"/>
      <c r="AA1861" s="328"/>
      <c r="AB1861" s="328"/>
      <c r="AC1861" s="328"/>
      <c r="AD1861" s="328"/>
      <c r="AE1861" s="328"/>
      <c r="AF1861" s="328"/>
      <c r="AG1861" s="328"/>
      <c r="AH1861" s="322"/>
      <c r="AI1861" s="328"/>
      <c r="AJ1861" s="330" t="s">
        <v>137</v>
      </c>
      <c r="AK1861" s="328"/>
      <c r="AL1861" s="328"/>
      <c r="AM1861" s="210"/>
      <c r="AN1861" s="263"/>
      <c r="AO1861" s="263"/>
      <c r="AP1861" s="263"/>
      <c r="AQ1861" s="323"/>
      <c r="AR1861" s="323"/>
      <c r="AS1861" s="323"/>
      <c r="AT1861" s="323"/>
      <c r="AU1861" s="323"/>
      <c r="AV1861" s="323"/>
      <c r="AW1861" s="323"/>
      <c r="AX1861" s="323"/>
      <c r="AY1861" s="323"/>
      <c r="AZ1861" s="323"/>
    </row>
    <row r="1862" spans="1:52" s="61" customFormat="1" ht="15.75" hidden="1" customHeight="1" x14ac:dyDescent="0.25">
      <c r="A1862" s="281" t="str">
        <f>CONCATENATE(F1862,"-",C1862)</f>
        <v>393-020-076-01483</v>
      </c>
      <c r="B1862" s="261" t="str">
        <f>ТабТП[[#This Row],[Код ВЛ]]&amp;TRIM(ТабТП[[#This Row],[Наименование ТП]])</f>
        <v>393-020-076ТП 59-06 Лиски</v>
      </c>
      <c r="C1862" s="281" t="s">
        <v>1578</v>
      </c>
      <c r="D1862" s="196" t="s">
        <v>4526</v>
      </c>
      <c r="E1862" s="281" t="str">
        <f>INDEX(ТабЛЭП[],MATCH(ТабТП[Код ПС]&amp;TRIM(G1862),ТабЛЭП[Ключ],0),7)</f>
        <v>Y00027</v>
      </c>
      <c r="F1862" s="278" t="str">
        <f>INDEX(ТабЛЭП[],MATCH(ТабТП[Код ПС]&amp;TRIM(G1862),ТабЛЭП[Ключ],0),1)</f>
        <v>393-020-076</v>
      </c>
      <c r="G1862" s="303" t="s">
        <v>193</v>
      </c>
      <c r="H1862" s="57" t="str">
        <f>INDEX(ТабПС[],MATCH(I1862,Подстанции,0),1)</f>
        <v>393-020</v>
      </c>
      <c r="I1862" s="447" t="s">
        <v>157</v>
      </c>
      <c r="J1862" s="328"/>
      <c r="K1862" s="328"/>
      <c r="L1862" s="328"/>
      <c r="M1862" s="328"/>
      <c r="N1862" s="328"/>
      <c r="O1862" s="328"/>
      <c r="P1862" s="328"/>
      <c r="Q1862" s="328"/>
      <c r="R1862" s="328"/>
      <c r="S1862" s="328"/>
      <c r="T1862" s="328"/>
      <c r="U1862" s="328"/>
      <c r="V1862" s="328"/>
      <c r="W1862" s="328"/>
      <c r="X1862" s="328"/>
      <c r="Y1862" s="328"/>
      <c r="Z1862" s="328"/>
      <c r="AA1862" s="328"/>
      <c r="AB1862" s="328"/>
      <c r="AC1862" s="328"/>
      <c r="AD1862" s="328"/>
      <c r="AE1862" s="328"/>
      <c r="AF1862" s="328"/>
      <c r="AG1862" s="328"/>
      <c r="AH1862" s="322"/>
      <c r="AI1862" s="328"/>
      <c r="AJ1862" s="330" t="s">
        <v>137</v>
      </c>
      <c r="AK1862" s="328"/>
      <c r="AL1862" s="328"/>
      <c r="AM1862" s="210"/>
      <c r="AN1862" s="263"/>
      <c r="AO1862" s="263"/>
      <c r="AP1862" s="263"/>
      <c r="AQ1862" s="323"/>
      <c r="AR1862" s="323"/>
      <c r="AS1862" s="323"/>
      <c r="AT1862" s="323"/>
      <c r="AU1862" s="323"/>
      <c r="AV1862" s="323"/>
      <c r="AW1862" s="323"/>
      <c r="AX1862" s="323"/>
      <c r="AY1862" s="323"/>
      <c r="AZ1862" s="323"/>
    </row>
    <row r="1863" spans="1:52" s="61" customFormat="1" ht="15.75" hidden="1" customHeight="1" x14ac:dyDescent="0.25">
      <c r="A1863" s="281" t="str">
        <f>CONCATENATE(F1863,"-",C1863)</f>
        <v>393-020-076-01484</v>
      </c>
      <c r="B1863" s="261" t="str">
        <f>ТабТП[[#This Row],[Код ВЛ]]&amp;TRIM(ТабТП[[#This Row],[Наименование ТП]])</f>
        <v>393-020-076ТП 59-07 Рожково</v>
      </c>
      <c r="C1863" s="281" t="s">
        <v>1579</v>
      </c>
      <c r="D1863" s="196" t="s">
        <v>4527</v>
      </c>
      <c r="E1863" s="281" t="str">
        <f>INDEX(ТабЛЭП[],MATCH(ТабТП[Код ПС]&amp;TRIM(G1863),ТабЛЭП[Ключ],0),7)</f>
        <v>Y00027</v>
      </c>
      <c r="F1863" s="278" t="str">
        <f>INDEX(ТабЛЭП[],MATCH(ТабТП[Код ПС]&amp;TRIM(G1863),ТабЛЭП[Ключ],0),1)</f>
        <v>393-020-076</v>
      </c>
      <c r="G1863" s="303" t="s">
        <v>193</v>
      </c>
      <c r="H1863" s="57" t="str">
        <f>INDEX(ТабПС[],MATCH(I1863,Подстанции,0),1)</f>
        <v>393-020</v>
      </c>
      <c r="I1863" s="447" t="s">
        <v>157</v>
      </c>
      <c r="J1863" s="328"/>
      <c r="K1863" s="328"/>
      <c r="L1863" s="328"/>
      <c r="M1863" s="328"/>
      <c r="N1863" s="328"/>
      <c r="O1863" s="328"/>
      <c r="P1863" s="328"/>
      <c r="Q1863" s="328"/>
      <c r="R1863" s="328"/>
      <c r="S1863" s="328"/>
      <c r="T1863" s="328"/>
      <c r="U1863" s="328"/>
      <c r="V1863" s="328"/>
      <c r="W1863" s="328"/>
      <c r="X1863" s="328"/>
      <c r="Y1863" s="328"/>
      <c r="Z1863" s="328"/>
      <c r="AA1863" s="328"/>
      <c r="AB1863" s="328"/>
      <c r="AC1863" s="328"/>
      <c r="AD1863" s="328"/>
      <c r="AE1863" s="328"/>
      <c r="AF1863" s="328"/>
      <c r="AG1863" s="328"/>
      <c r="AH1863" s="322"/>
      <c r="AI1863" s="328"/>
      <c r="AJ1863" s="330" t="s">
        <v>137</v>
      </c>
      <c r="AK1863" s="328"/>
      <c r="AL1863" s="328"/>
      <c r="AM1863" s="210"/>
      <c r="AN1863" s="263"/>
      <c r="AO1863" s="263"/>
      <c r="AP1863" s="263"/>
      <c r="AQ1863" s="323"/>
      <c r="AR1863" s="323"/>
      <c r="AS1863" s="323"/>
      <c r="AT1863" s="323"/>
      <c r="AU1863" s="323"/>
      <c r="AV1863" s="323"/>
      <c r="AW1863" s="323"/>
      <c r="AX1863" s="323"/>
      <c r="AY1863" s="323"/>
      <c r="AZ1863" s="323"/>
    </row>
    <row r="1864" spans="1:52" s="61" customFormat="1" ht="15.75" hidden="1" customHeight="1" x14ac:dyDescent="0.25">
      <c r="A1864" s="281" t="str">
        <f>CONCATENATE(F1864,"-",C1864)</f>
        <v>393-020-076-01485</v>
      </c>
      <c r="B1864" s="261" t="str">
        <f>ТабТП[[#This Row],[Код ВЛ]]&amp;TRIM(ТабТП[[#This Row],[Наименование ТП]])</f>
        <v>393-020-076ТП 59-08 Заливное 2</v>
      </c>
      <c r="C1864" s="281" t="s">
        <v>1580</v>
      </c>
      <c r="D1864" s="196" t="s">
        <v>4528</v>
      </c>
      <c r="E1864" s="281" t="str">
        <f>INDEX(ТабЛЭП[],MATCH(ТабТП[Код ПС]&amp;TRIM(G1864),ТабЛЭП[Ключ],0),7)</f>
        <v>Y00027</v>
      </c>
      <c r="F1864" s="278" t="str">
        <f>INDEX(ТабЛЭП[],MATCH(ТабТП[Код ПС]&amp;TRIM(G1864),ТабЛЭП[Ключ],0),1)</f>
        <v>393-020-076</v>
      </c>
      <c r="G1864" s="303" t="s">
        <v>193</v>
      </c>
      <c r="H1864" s="57" t="str">
        <f>INDEX(ТабПС[],MATCH(I1864,Подстанции,0),1)</f>
        <v>393-020</v>
      </c>
      <c r="I1864" s="447" t="s">
        <v>157</v>
      </c>
      <c r="J1864" s="328"/>
      <c r="K1864" s="328"/>
      <c r="L1864" s="328"/>
      <c r="M1864" s="328"/>
      <c r="N1864" s="328"/>
      <c r="O1864" s="328"/>
      <c r="P1864" s="328"/>
      <c r="Q1864" s="328"/>
      <c r="R1864" s="328"/>
      <c r="S1864" s="328"/>
      <c r="T1864" s="328"/>
      <c r="U1864" s="328"/>
      <c r="V1864" s="328"/>
      <c r="W1864" s="328"/>
      <c r="X1864" s="328"/>
      <c r="Y1864" s="328"/>
      <c r="Z1864" s="328"/>
      <c r="AA1864" s="328"/>
      <c r="AB1864" s="328"/>
      <c r="AC1864" s="328"/>
      <c r="AD1864" s="328"/>
      <c r="AE1864" s="328"/>
      <c r="AF1864" s="328"/>
      <c r="AG1864" s="328"/>
      <c r="AH1864" s="322"/>
      <c r="AI1864" s="328"/>
      <c r="AJ1864" s="330" t="s">
        <v>137</v>
      </c>
      <c r="AK1864" s="328"/>
      <c r="AL1864" s="328"/>
      <c r="AM1864" s="210"/>
      <c r="AN1864" s="263"/>
      <c r="AO1864" s="263"/>
      <c r="AP1864" s="263"/>
      <c r="AQ1864" s="323"/>
      <c r="AR1864" s="323"/>
      <c r="AS1864" s="323"/>
      <c r="AT1864" s="323"/>
      <c r="AU1864" s="323"/>
      <c r="AV1864" s="323"/>
      <c r="AW1864" s="323"/>
      <c r="AX1864" s="323"/>
      <c r="AY1864" s="323"/>
      <c r="AZ1864" s="323"/>
    </row>
    <row r="1865" spans="1:52" s="61" customFormat="1" ht="15.75" hidden="1" customHeight="1" x14ac:dyDescent="0.25">
      <c r="A1865" s="281" t="str">
        <f>CONCATENATE(F1865,"-",C1865)</f>
        <v>393-020-076-01486</v>
      </c>
      <c r="B1865" s="261" t="str">
        <f>ТабТП[[#This Row],[Код ВЛ]]&amp;TRIM(ТабТП[[#This Row],[Наименование ТП]])</f>
        <v>393-020-076ТП 59-09 Заливное 1</v>
      </c>
      <c r="C1865" s="281" t="s">
        <v>1581</v>
      </c>
      <c r="D1865" s="196" t="s">
        <v>4529</v>
      </c>
      <c r="E1865" s="281" t="str">
        <f>INDEX(ТабЛЭП[],MATCH(ТабТП[Код ПС]&amp;TRIM(G1865),ТабЛЭП[Ключ],0),7)</f>
        <v>Y00027</v>
      </c>
      <c r="F1865" s="278" t="str">
        <f>INDEX(ТабЛЭП[],MATCH(ТабТП[Код ПС]&amp;TRIM(G1865),ТабЛЭП[Ключ],0),1)</f>
        <v>393-020-076</v>
      </c>
      <c r="G1865" s="303" t="s">
        <v>193</v>
      </c>
      <c r="H1865" s="57" t="str">
        <f>INDEX(ТабПС[],MATCH(I1865,Подстанции,0),1)</f>
        <v>393-020</v>
      </c>
      <c r="I1865" s="447" t="s">
        <v>157</v>
      </c>
      <c r="J1865" s="328"/>
      <c r="K1865" s="328"/>
      <c r="L1865" s="328"/>
      <c r="M1865" s="328"/>
      <c r="N1865" s="328"/>
      <c r="O1865" s="328"/>
      <c r="P1865" s="328"/>
      <c r="Q1865" s="328"/>
      <c r="R1865" s="328"/>
      <c r="S1865" s="328"/>
      <c r="T1865" s="328"/>
      <c r="U1865" s="328"/>
      <c r="V1865" s="328"/>
      <c r="W1865" s="328"/>
      <c r="X1865" s="328"/>
      <c r="Y1865" s="328"/>
      <c r="Z1865" s="328"/>
      <c r="AA1865" s="328"/>
      <c r="AB1865" s="328"/>
      <c r="AC1865" s="328"/>
      <c r="AD1865" s="328"/>
      <c r="AE1865" s="328"/>
      <c r="AF1865" s="328"/>
      <c r="AG1865" s="328"/>
      <c r="AH1865" s="322"/>
      <c r="AI1865" s="328"/>
      <c r="AJ1865" s="330" t="s">
        <v>137</v>
      </c>
      <c r="AK1865" s="328"/>
      <c r="AL1865" s="328"/>
      <c r="AM1865" s="210"/>
      <c r="AN1865" s="263"/>
      <c r="AO1865" s="263"/>
      <c r="AP1865" s="263"/>
      <c r="AQ1865" s="323"/>
      <c r="AR1865" s="323"/>
      <c r="AS1865" s="323"/>
      <c r="AT1865" s="323"/>
      <c r="AU1865" s="323"/>
      <c r="AV1865" s="323"/>
      <c r="AW1865" s="323"/>
      <c r="AX1865" s="323"/>
      <c r="AY1865" s="323"/>
      <c r="AZ1865" s="323"/>
    </row>
    <row r="1866" spans="1:52" s="61" customFormat="1" ht="15.75" hidden="1" customHeight="1" x14ac:dyDescent="0.25">
      <c r="A1866" s="281" t="str">
        <f>CONCATENATE(F1866,"-",C1866)</f>
        <v>393-020-076-01487</v>
      </c>
      <c r="B1866" s="261" t="str">
        <f>ТабТП[[#This Row],[Код ВЛ]]&amp;TRIM(ТабТП[[#This Row],[Наименование ТП]])</f>
        <v>393-020-076ТП 59-10 Заливное 1</v>
      </c>
      <c r="C1866" s="281" t="s">
        <v>1582</v>
      </c>
      <c r="D1866" s="196" t="s">
        <v>4530</v>
      </c>
      <c r="E1866" s="281" t="str">
        <f>INDEX(ТабЛЭП[],MATCH(ТабТП[Код ПС]&amp;TRIM(G1866),ТабЛЭП[Ключ],0),7)</f>
        <v>Y00027</v>
      </c>
      <c r="F1866" s="278" t="str">
        <f>INDEX(ТабЛЭП[],MATCH(ТабТП[Код ПС]&amp;TRIM(G1866),ТабЛЭП[Ключ],0),1)</f>
        <v>393-020-076</v>
      </c>
      <c r="G1866" s="303" t="s">
        <v>193</v>
      </c>
      <c r="H1866" s="57" t="str">
        <f>INDEX(ТабПС[],MATCH(I1866,Подстанции,0),1)</f>
        <v>393-020</v>
      </c>
      <c r="I1866" s="447" t="s">
        <v>157</v>
      </c>
      <c r="J1866" s="328"/>
      <c r="K1866" s="328"/>
      <c r="L1866" s="328"/>
      <c r="M1866" s="328"/>
      <c r="N1866" s="328"/>
      <c r="O1866" s="328"/>
      <c r="P1866" s="328"/>
      <c r="Q1866" s="328"/>
      <c r="R1866" s="328"/>
      <c r="S1866" s="328"/>
      <c r="T1866" s="328"/>
      <c r="U1866" s="328"/>
      <c r="V1866" s="328"/>
      <c r="W1866" s="328"/>
      <c r="X1866" s="328"/>
      <c r="Y1866" s="328"/>
      <c r="Z1866" s="328"/>
      <c r="AA1866" s="328"/>
      <c r="AB1866" s="328"/>
      <c r="AC1866" s="328"/>
      <c r="AD1866" s="328"/>
      <c r="AE1866" s="328"/>
      <c r="AF1866" s="328"/>
      <c r="AG1866" s="328"/>
      <c r="AH1866" s="322"/>
      <c r="AI1866" s="328"/>
      <c r="AJ1866" s="330" t="s">
        <v>137</v>
      </c>
      <c r="AK1866" s="328"/>
      <c r="AL1866" s="328"/>
      <c r="AM1866" s="210"/>
      <c r="AN1866" s="263"/>
      <c r="AO1866" s="263"/>
      <c r="AP1866" s="263"/>
      <c r="AQ1866" s="323"/>
      <c r="AR1866" s="323"/>
      <c r="AS1866" s="323"/>
      <c r="AT1866" s="323"/>
      <c r="AU1866" s="323"/>
      <c r="AV1866" s="323"/>
      <c r="AW1866" s="323"/>
      <c r="AX1866" s="323"/>
      <c r="AY1866" s="323"/>
      <c r="AZ1866" s="323"/>
    </row>
    <row r="1867" spans="1:52" s="61" customFormat="1" ht="15.75" hidden="1" customHeight="1" x14ac:dyDescent="0.25">
      <c r="A1867" s="281" t="str">
        <f>CONCATENATE(F1867,"-",C1867)</f>
        <v>393-020-076-01488</v>
      </c>
      <c r="B1867" s="261" t="str">
        <f>ТабТП[[#This Row],[Код ВЛ]]&amp;TRIM(ТабТП[[#This Row],[Наименование ТП]])</f>
        <v>393-020-076ТП 59-11 Маршальское СПК СА аб</v>
      </c>
      <c r="C1867" s="281" t="s">
        <v>1583</v>
      </c>
      <c r="D1867" s="196" t="s">
        <v>4531</v>
      </c>
      <c r="E1867" s="281" t="str">
        <f>INDEX(ТабЛЭП[],MATCH(ТабТП[Код ПС]&amp;TRIM(G1867),ТабЛЭП[Ключ],0),7)</f>
        <v>Y00027</v>
      </c>
      <c r="F1867" s="278" t="str">
        <f>INDEX(ТабЛЭП[],MATCH(ТабТП[Код ПС]&amp;TRIM(G1867),ТабЛЭП[Ключ],0),1)</f>
        <v>393-020-076</v>
      </c>
      <c r="G1867" s="303" t="s">
        <v>193</v>
      </c>
      <c r="H1867" s="57" t="str">
        <f>INDEX(ТабПС[],MATCH(I1867,Подстанции,0),1)</f>
        <v>393-020</v>
      </c>
      <c r="I1867" s="447" t="s">
        <v>157</v>
      </c>
      <c r="J1867" s="328"/>
      <c r="K1867" s="328"/>
      <c r="L1867" s="328"/>
      <c r="M1867" s="328"/>
      <c r="N1867" s="328"/>
      <c r="O1867" s="328"/>
      <c r="P1867" s="328"/>
      <c r="Q1867" s="328"/>
      <c r="R1867" s="328"/>
      <c r="S1867" s="328"/>
      <c r="T1867" s="328"/>
      <c r="U1867" s="328"/>
      <c r="V1867" s="328"/>
      <c r="W1867" s="328"/>
      <c r="X1867" s="328"/>
      <c r="Y1867" s="328"/>
      <c r="Z1867" s="328"/>
      <c r="AA1867" s="328"/>
      <c r="AB1867" s="328"/>
      <c r="AC1867" s="328"/>
      <c r="AD1867" s="328"/>
      <c r="AE1867" s="328"/>
      <c r="AF1867" s="328"/>
      <c r="AG1867" s="328"/>
      <c r="AH1867" s="322"/>
      <c r="AI1867" s="328"/>
      <c r="AJ1867" s="330" t="s">
        <v>137</v>
      </c>
      <c r="AK1867" s="328"/>
      <c r="AL1867" s="328"/>
      <c r="AM1867" s="210"/>
      <c r="AN1867" s="263"/>
      <c r="AO1867" s="263"/>
      <c r="AP1867" s="263"/>
      <c r="AQ1867" s="323"/>
      <c r="AR1867" s="323"/>
      <c r="AS1867" s="323"/>
      <c r="AT1867" s="323"/>
      <c r="AU1867" s="323"/>
      <c r="AV1867" s="323"/>
      <c r="AW1867" s="323"/>
      <c r="AX1867" s="323"/>
      <c r="AY1867" s="323"/>
      <c r="AZ1867" s="323"/>
    </row>
    <row r="1868" spans="1:52" s="61" customFormat="1" ht="15.75" hidden="1" customHeight="1" x14ac:dyDescent="0.25">
      <c r="A1868" s="281" t="str">
        <f>CONCATENATE(F1868,"-",C1868)</f>
        <v>393-020-076-01489</v>
      </c>
      <c r="B1868" s="261" t="str">
        <f>ТабТП[[#This Row],[Код ВЛ]]&amp;TRIM(ТабТП[[#This Row],[Наименование ТП]])</f>
        <v>393-020-076ТП 59-12 Опушки</v>
      </c>
      <c r="C1868" s="281" t="s">
        <v>1584</v>
      </c>
      <c r="D1868" s="196" t="s">
        <v>4532</v>
      </c>
      <c r="E1868" s="281" t="str">
        <f>INDEX(ТабЛЭП[],MATCH(ТабТП[Код ПС]&amp;TRIM(G1868),ТабЛЭП[Ключ],0),7)</f>
        <v>Y00027</v>
      </c>
      <c r="F1868" s="278" t="str">
        <f>INDEX(ТабЛЭП[],MATCH(ТабТП[Код ПС]&amp;TRIM(G1868),ТабЛЭП[Ключ],0),1)</f>
        <v>393-020-076</v>
      </c>
      <c r="G1868" s="303" t="s">
        <v>193</v>
      </c>
      <c r="H1868" s="280" t="str">
        <f>INDEX(ТабПС[],MATCH(I1868,Подстанции,0),1)</f>
        <v>393-020</v>
      </c>
      <c r="I1868" s="447" t="s">
        <v>157</v>
      </c>
      <c r="J1868" s="328"/>
      <c r="K1868" s="328"/>
      <c r="L1868" s="328"/>
      <c r="M1868" s="328"/>
      <c r="N1868" s="328"/>
      <c r="O1868" s="328"/>
      <c r="P1868" s="328"/>
      <c r="Q1868" s="328"/>
      <c r="R1868" s="328"/>
      <c r="S1868" s="328"/>
      <c r="T1868" s="328"/>
      <c r="U1868" s="328"/>
      <c r="V1868" s="328"/>
      <c r="W1868" s="328"/>
      <c r="X1868" s="328"/>
      <c r="Y1868" s="328"/>
      <c r="Z1868" s="328"/>
      <c r="AA1868" s="328"/>
      <c r="AB1868" s="328"/>
      <c r="AC1868" s="328"/>
      <c r="AD1868" s="328"/>
      <c r="AE1868" s="328"/>
      <c r="AF1868" s="328"/>
      <c r="AG1868" s="328"/>
      <c r="AH1868" s="322"/>
      <c r="AI1868" s="328"/>
      <c r="AJ1868" s="330" t="s">
        <v>137</v>
      </c>
      <c r="AK1868" s="328"/>
      <c r="AL1868" s="328"/>
      <c r="AM1868" s="210"/>
      <c r="AN1868" s="263"/>
      <c r="AO1868" s="263"/>
      <c r="AP1868" s="263"/>
      <c r="AQ1868" s="323"/>
      <c r="AR1868" s="323"/>
      <c r="AS1868" s="323"/>
      <c r="AT1868" s="323"/>
      <c r="AU1868" s="323"/>
      <c r="AV1868" s="323"/>
      <c r="AW1868" s="323"/>
      <c r="AX1868" s="323"/>
      <c r="AY1868" s="323"/>
      <c r="AZ1868" s="323"/>
    </row>
    <row r="1869" spans="1:52" s="61" customFormat="1" ht="15.75" hidden="1" customHeight="1" x14ac:dyDescent="0.25">
      <c r="A1869" s="281" t="str">
        <f>CONCATENATE(F1869,"-",C1869)</f>
        <v>393-020-076-01490</v>
      </c>
      <c r="B1869" s="261" t="str">
        <f>ТабТП[[#This Row],[Код ВЛ]]&amp;TRIM(ТабТП[[#This Row],[Наименование ТП]])</f>
        <v>393-020-076#искл. ТП 59-13 Лиски ООО Лукойл-КМН причина: неизвестно</v>
      </c>
      <c r="C1869" s="281" t="s">
        <v>1585</v>
      </c>
      <c r="D1869" s="435" t="s">
        <v>6174</v>
      </c>
      <c r="E1869" s="281" t="str">
        <f>INDEX(ТабЛЭП[],MATCH(ТабТП[Код ПС]&amp;TRIM(G1869),ТабЛЭП[Ключ],0),7)</f>
        <v>Y00027</v>
      </c>
      <c r="F1869" s="278" t="str">
        <f>INDEX(ТабЛЭП[],MATCH(ТабТП[Код ПС]&amp;TRIM(G1869),ТабЛЭП[Ключ],0),1)</f>
        <v>393-020-076</v>
      </c>
      <c r="G1869" s="303" t="s">
        <v>193</v>
      </c>
      <c r="H1869" s="57" t="str">
        <f>INDEX(ТабПС[],MATCH(I1869,Подстанции,0),1)</f>
        <v>393-020</v>
      </c>
      <c r="I1869" s="447" t="s">
        <v>157</v>
      </c>
      <c r="J1869" s="328"/>
      <c r="K1869" s="328"/>
      <c r="L1869" s="328"/>
      <c r="M1869" s="328"/>
      <c r="N1869" s="328"/>
      <c r="O1869" s="328"/>
      <c r="P1869" s="328"/>
      <c r="Q1869" s="328"/>
      <c r="R1869" s="328"/>
      <c r="S1869" s="328"/>
      <c r="T1869" s="328"/>
      <c r="U1869" s="328"/>
      <c r="V1869" s="328"/>
      <c r="W1869" s="328"/>
      <c r="X1869" s="328"/>
      <c r="Y1869" s="328"/>
      <c r="Z1869" s="328"/>
      <c r="AA1869" s="328"/>
      <c r="AB1869" s="328"/>
      <c r="AC1869" s="328"/>
      <c r="AD1869" s="328"/>
      <c r="AE1869" s="328"/>
      <c r="AF1869" s="328"/>
      <c r="AG1869" s="328"/>
      <c r="AH1869" s="322"/>
      <c r="AI1869" s="328"/>
      <c r="AJ1869" s="330" t="s">
        <v>137</v>
      </c>
      <c r="AK1869" s="328"/>
      <c r="AL1869" s="328"/>
      <c r="AM1869" s="210"/>
      <c r="AN1869" s="263"/>
      <c r="AO1869" s="263"/>
      <c r="AP1869" s="263"/>
      <c r="AQ1869" s="323"/>
      <c r="AR1869" s="323"/>
      <c r="AS1869" s="323"/>
      <c r="AT1869" s="323"/>
      <c r="AU1869" s="323"/>
      <c r="AV1869" s="323"/>
      <c r="AW1869" s="323"/>
      <c r="AX1869" s="323"/>
      <c r="AY1869" s="323"/>
      <c r="AZ1869" s="323"/>
    </row>
    <row r="1870" spans="1:52" s="61" customFormat="1" ht="15.75" hidden="1" customHeight="1" x14ac:dyDescent="0.25">
      <c r="A1870" s="281" t="str">
        <f>CONCATENATE(F1870,"-",C1870)</f>
        <v>393-020-076-01491</v>
      </c>
      <c r="B1870" s="261" t="str">
        <f>ТабТП[[#This Row],[Код ВЛ]]&amp;TRIM(ТабТП[[#This Row],[Наименование ТП]])</f>
        <v>393-020-076ТП 59-15 Рожково Овчинникова Л.В. аб</v>
      </c>
      <c r="C1870" s="281" t="s">
        <v>1586</v>
      </c>
      <c r="D1870" s="196" t="s">
        <v>4533</v>
      </c>
      <c r="E1870" s="281" t="str">
        <f>INDEX(ТабЛЭП[],MATCH(ТабТП[Код ПС]&amp;TRIM(G1870),ТабЛЭП[Ключ],0),7)</f>
        <v>Y00027</v>
      </c>
      <c r="F1870" s="278" t="str">
        <f>INDEX(ТабЛЭП[],MATCH(ТабТП[Код ПС]&amp;TRIM(G1870),ТабЛЭП[Ключ],0),1)</f>
        <v>393-020-076</v>
      </c>
      <c r="G1870" s="303" t="s">
        <v>193</v>
      </c>
      <c r="H1870" s="280" t="str">
        <f>INDEX(ТабПС[],MATCH(I1870,Подстанции,0),1)</f>
        <v>393-020</v>
      </c>
      <c r="I1870" s="447" t="s">
        <v>157</v>
      </c>
      <c r="J1870" s="328"/>
      <c r="K1870" s="328"/>
      <c r="L1870" s="328"/>
      <c r="M1870" s="328"/>
      <c r="N1870" s="328"/>
      <c r="O1870" s="328"/>
      <c r="P1870" s="328"/>
      <c r="Q1870" s="328"/>
      <c r="R1870" s="328"/>
      <c r="S1870" s="328"/>
      <c r="T1870" s="328"/>
      <c r="U1870" s="328"/>
      <c r="V1870" s="328"/>
      <c r="W1870" s="328"/>
      <c r="X1870" s="328"/>
      <c r="Y1870" s="328"/>
      <c r="Z1870" s="328"/>
      <c r="AA1870" s="328"/>
      <c r="AB1870" s="328"/>
      <c r="AC1870" s="328"/>
      <c r="AD1870" s="328"/>
      <c r="AE1870" s="328"/>
      <c r="AF1870" s="328"/>
      <c r="AG1870" s="328"/>
      <c r="AH1870" s="322"/>
      <c r="AI1870" s="328"/>
      <c r="AJ1870" s="420" t="s">
        <v>137</v>
      </c>
      <c r="AK1870" s="328"/>
      <c r="AL1870" s="328"/>
      <c r="AM1870" s="210"/>
      <c r="AN1870" s="263"/>
      <c r="AO1870" s="263"/>
      <c r="AP1870" s="263"/>
      <c r="AQ1870" s="323"/>
      <c r="AR1870" s="323"/>
      <c r="AS1870" s="323"/>
      <c r="AT1870" s="323"/>
      <c r="AU1870" s="323"/>
      <c r="AV1870" s="323"/>
      <c r="AW1870" s="323"/>
      <c r="AX1870" s="323"/>
      <c r="AY1870" s="323"/>
      <c r="AZ1870" s="323"/>
    </row>
    <row r="1871" spans="1:52" s="61" customFormat="1" ht="15.75" hidden="1" customHeight="1" x14ac:dyDescent="0.25">
      <c r="A1871" s="281" t="str">
        <f>CONCATENATE(F1871,"-",C1871)</f>
        <v>393-020-076-01492</v>
      </c>
      <c r="B1871" s="261" t="str">
        <f>ТабТП[[#This Row],[Код ВЛ]]&amp;TRIM(ТабТП[[#This Row],[Наименование ТП]])</f>
        <v>393-020-076ТП 59-16 Заливное</v>
      </c>
      <c r="C1871" s="281" t="s">
        <v>2714</v>
      </c>
      <c r="D1871" s="196" t="s">
        <v>4534</v>
      </c>
      <c r="E1871" s="281" t="str">
        <f>INDEX(ТабЛЭП[],MATCH(ТабТП[Код ПС]&amp;TRIM(G1871),ТабЛЭП[Ключ],0),7)</f>
        <v>Y00027</v>
      </c>
      <c r="F1871" s="278" t="str">
        <f>INDEX(ТабЛЭП[],MATCH(ТабТП[Код ПС]&amp;TRIM(G1871),ТабЛЭП[Ключ],0),1)</f>
        <v>393-020-076</v>
      </c>
      <c r="G1871" s="303" t="s">
        <v>193</v>
      </c>
      <c r="H1871" s="280" t="str">
        <f>INDEX(ТабПС[],MATCH(I1871,Подстанции,0),1)</f>
        <v>393-020</v>
      </c>
      <c r="I1871" s="447" t="s">
        <v>157</v>
      </c>
      <c r="J1871" s="328"/>
      <c r="K1871" s="328"/>
      <c r="L1871" s="328"/>
      <c r="M1871" s="328"/>
      <c r="N1871" s="328"/>
      <c r="O1871" s="328"/>
      <c r="P1871" s="328"/>
      <c r="Q1871" s="328"/>
      <c r="R1871" s="328"/>
      <c r="S1871" s="328"/>
      <c r="T1871" s="328"/>
      <c r="U1871" s="328"/>
      <c r="V1871" s="328"/>
      <c r="W1871" s="328"/>
      <c r="X1871" s="328"/>
      <c r="Y1871" s="328"/>
      <c r="Z1871" s="328"/>
      <c r="AA1871" s="328"/>
      <c r="AB1871" s="328"/>
      <c r="AC1871" s="328"/>
      <c r="AD1871" s="328"/>
      <c r="AE1871" s="328"/>
      <c r="AF1871" s="328"/>
      <c r="AG1871" s="328"/>
      <c r="AH1871" s="322"/>
      <c r="AI1871" s="328"/>
      <c r="AJ1871" s="420" t="s">
        <v>137</v>
      </c>
      <c r="AK1871" s="328"/>
      <c r="AL1871" s="328"/>
      <c r="AM1871" s="210"/>
      <c r="AN1871" s="263"/>
      <c r="AO1871" s="263"/>
      <c r="AP1871" s="263"/>
      <c r="AQ1871" s="323"/>
      <c r="AR1871" s="323"/>
      <c r="AS1871" s="323"/>
      <c r="AT1871" s="323"/>
      <c r="AU1871" s="323"/>
      <c r="AV1871" s="323"/>
      <c r="AW1871" s="323"/>
      <c r="AX1871" s="323"/>
      <c r="AY1871" s="323"/>
      <c r="AZ1871" s="323"/>
    </row>
    <row r="1872" spans="1:52" s="61" customFormat="1" ht="15.75" hidden="1" customHeight="1" x14ac:dyDescent="0.25">
      <c r="A1872" s="281" t="str">
        <f>CONCATENATE(F1872,"-",C1872)</f>
        <v>393-020-076-01493</v>
      </c>
      <c r="B1872" s="261" t="str">
        <f>ТабТП[[#This Row],[Код ВЛ]]&amp;TRIM(ТабТП[[#This Row],[Наименование ТП]])</f>
        <v>393-020-076#искл. ТП 59-17 Лиски ООО Лукойл-КМН причина: неизвестно</v>
      </c>
      <c r="C1872" s="281" t="s">
        <v>1587</v>
      </c>
      <c r="D1872" s="435" t="s">
        <v>6175</v>
      </c>
      <c r="E1872" s="281" t="str">
        <f>INDEX(ТабЛЭП[],MATCH(ТабТП[Код ПС]&amp;TRIM(G1872),ТабЛЭП[Ключ],0),7)</f>
        <v>Y00027</v>
      </c>
      <c r="F1872" s="278" t="str">
        <f>INDEX(ТабЛЭП[],MATCH(ТабТП[Код ПС]&amp;TRIM(G1872),ТабЛЭП[Ключ],0),1)</f>
        <v>393-020-076</v>
      </c>
      <c r="G1872" s="303" t="s">
        <v>193</v>
      </c>
      <c r="H1872" s="57" t="str">
        <f>INDEX(ТабПС[],MATCH(I1872,Подстанции,0),1)</f>
        <v>393-020</v>
      </c>
      <c r="I1872" s="447" t="s">
        <v>157</v>
      </c>
      <c r="J1872" s="328"/>
      <c r="K1872" s="328"/>
      <c r="L1872" s="328"/>
      <c r="M1872" s="328"/>
      <c r="N1872" s="328"/>
      <c r="O1872" s="328"/>
      <c r="P1872" s="328"/>
      <c r="Q1872" s="328"/>
      <c r="R1872" s="328"/>
      <c r="S1872" s="328"/>
      <c r="T1872" s="328"/>
      <c r="U1872" s="328"/>
      <c r="V1872" s="328"/>
      <c r="W1872" s="328"/>
      <c r="X1872" s="328"/>
      <c r="Y1872" s="328"/>
      <c r="Z1872" s="328"/>
      <c r="AA1872" s="328"/>
      <c r="AB1872" s="328"/>
      <c r="AC1872" s="328"/>
      <c r="AD1872" s="328"/>
      <c r="AE1872" s="328"/>
      <c r="AF1872" s="328"/>
      <c r="AG1872" s="328"/>
      <c r="AH1872" s="322"/>
      <c r="AI1872" s="328"/>
      <c r="AJ1872" s="330" t="s">
        <v>137</v>
      </c>
      <c r="AK1872" s="328"/>
      <c r="AL1872" s="328"/>
      <c r="AM1872" s="210"/>
      <c r="AN1872" s="263"/>
      <c r="AO1872" s="263"/>
      <c r="AP1872" s="263"/>
      <c r="AQ1872" s="323"/>
      <c r="AR1872" s="323"/>
      <c r="AS1872" s="323"/>
      <c r="AT1872" s="323"/>
      <c r="AU1872" s="323"/>
      <c r="AV1872" s="323"/>
      <c r="AW1872" s="323"/>
      <c r="AX1872" s="323"/>
      <c r="AY1872" s="323"/>
      <c r="AZ1872" s="323"/>
    </row>
    <row r="1873" spans="1:52" s="61" customFormat="1" ht="15.75" hidden="1" customHeight="1" x14ac:dyDescent="0.25">
      <c r="A1873" s="281" t="str">
        <f>CONCATENATE(F1873,"-",C1873)</f>
        <v>393-020-076-01494</v>
      </c>
      <c r="B1873" s="261" t="str">
        <f>ТабТП[[#This Row],[Код ВЛ]]&amp;TRIM(ТабТП[[#This Row],[Наименование ТП]])</f>
        <v>393-020-076ТП В-4 Т-1</v>
      </c>
      <c r="C1873" s="281" t="s">
        <v>1588</v>
      </c>
      <c r="D1873" s="196" t="s">
        <v>4535</v>
      </c>
      <c r="E1873" s="281" t="str">
        <f>INDEX(ТабЛЭП[],MATCH(ТабТП[Код ПС]&amp;TRIM(G1873),ТабЛЭП[Ключ],0),7)</f>
        <v>Y00027</v>
      </c>
      <c r="F1873" s="278" t="str">
        <f>INDEX(ТабЛЭП[],MATCH(ТабТП[Код ПС]&amp;TRIM(G1873),ТабЛЭП[Ключ],0),1)</f>
        <v>393-020-076</v>
      </c>
      <c r="G1873" s="303" t="s">
        <v>193</v>
      </c>
      <c r="H1873" s="57" t="str">
        <f>INDEX(ТабПС[],MATCH(I1873,Подстанции,0),1)</f>
        <v>393-020</v>
      </c>
      <c r="I1873" s="447" t="s">
        <v>157</v>
      </c>
      <c r="J1873" s="328"/>
      <c r="K1873" s="328"/>
      <c r="L1873" s="328"/>
      <c r="M1873" s="328"/>
      <c r="N1873" s="328"/>
      <c r="O1873" s="328"/>
      <c r="P1873" s="328"/>
      <c r="Q1873" s="328"/>
      <c r="R1873" s="328"/>
      <c r="S1873" s="328"/>
      <c r="T1873" s="328"/>
      <c r="U1873" s="328"/>
      <c r="V1873" s="328"/>
      <c r="W1873" s="328"/>
      <c r="X1873" s="328"/>
      <c r="Y1873" s="328"/>
      <c r="Z1873" s="328"/>
      <c r="AA1873" s="328"/>
      <c r="AB1873" s="328"/>
      <c r="AC1873" s="328"/>
      <c r="AD1873" s="328"/>
      <c r="AE1873" s="328"/>
      <c r="AF1873" s="328"/>
      <c r="AG1873" s="328"/>
      <c r="AH1873" s="322"/>
      <c r="AI1873" s="328"/>
      <c r="AJ1873" s="330" t="s">
        <v>137</v>
      </c>
      <c r="AK1873" s="328"/>
      <c r="AL1873" s="328"/>
      <c r="AM1873" s="210"/>
      <c r="AN1873" s="263"/>
      <c r="AO1873" s="263"/>
      <c r="AP1873" s="263"/>
      <c r="AQ1873" s="323"/>
      <c r="AR1873" s="323"/>
      <c r="AS1873" s="323"/>
      <c r="AT1873" s="323"/>
      <c r="AU1873" s="323"/>
      <c r="AV1873" s="323"/>
      <c r="AW1873" s="323"/>
      <c r="AX1873" s="323"/>
      <c r="AY1873" s="323"/>
      <c r="AZ1873" s="323"/>
    </row>
    <row r="1874" spans="1:52" s="61" customFormat="1" ht="15.75" hidden="1" customHeight="1" x14ac:dyDescent="0.25">
      <c r="A1874" s="197" t="str">
        <f>CONCATENATE(F1874,"-",C1874)</f>
        <v>393-020-076-02298</v>
      </c>
      <c r="B1874" s="490" t="str">
        <f>ТабТП[[#This Row],[Код ВЛ]]&amp;TRIM(ТабТП[[#This Row],[Наименование ТП]])</f>
        <v>393-020-076ТП 50-11 Каширское</v>
      </c>
      <c r="C1874" s="496" t="s">
        <v>5856</v>
      </c>
      <c r="D1874" s="185" t="s">
        <v>6172</v>
      </c>
      <c r="E1874" s="206" t="s">
        <v>2889</v>
      </c>
      <c r="F1874" s="214" t="str">
        <f>INDEX(ТабЛЭП[],MATCH(ТабТП[Код ПС]&amp;TRIM(G1874),ТабЛЭП[Ключ],0),1)</f>
        <v>393-020-076</v>
      </c>
      <c r="G1874" s="290" t="s">
        <v>193</v>
      </c>
      <c r="H1874" s="57" t="str">
        <f>INDEX(ТабПС[],MATCH(I1874,Подстанции,0),1)</f>
        <v>393-020</v>
      </c>
      <c r="I1874" s="447" t="s">
        <v>157</v>
      </c>
      <c r="J1874" s="420"/>
      <c r="K1874" s="420"/>
      <c r="L1874" s="420"/>
      <c r="M1874" s="420"/>
      <c r="N1874" s="420"/>
      <c r="O1874" s="420"/>
      <c r="P1874" s="420"/>
      <c r="Q1874" s="420"/>
      <c r="R1874" s="420"/>
      <c r="S1874" s="420"/>
      <c r="T1874" s="420"/>
      <c r="U1874" s="420"/>
      <c r="V1874" s="420"/>
      <c r="W1874" s="420"/>
      <c r="X1874" s="420"/>
      <c r="Y1874" s="420"/>
      <c r="Z1874" s="420"/>
      <c r="AA1874" s="420"/>
      <c r="AB1874" s="420"/>
      <c r="AC1874" s="420"/>
      <c r="AD1874" s="420"/>
      <c r="AE1874" s="420"/>
      <c r="AF1874" s="420"/>
      <c r="AG1874" s="420"/>
      <c r="AH1874" s="419"/>
      <c r="AI1874" s="419"/>
      <c r="AJ1874" s="330" t="s">
        <v>137</v>
      </c>
      <c r="AK1874" s="420"/>
      <c r="AL1874" s="420"/>
      <c r="AM1874" s="420"/>
      <c r="AN1874" s="421"/>
      <c r="AO1874" s="421"/>
      <c r="AP1874" s="421"/>
      <c r="AQ1874" s="332"/>
      <c r="AR1874" s="332"/>
      <c r="AS1874" s="332"/>
      <c r="AT1874" s="332"/>
      <c r="AU1874" s="332"/>
      <c r="AV1874" s="332"/>
      <c r="AW1874" s="332"/>
      <c r="AX1874" s="332"/>
      <c r="AY1874" s="332"/>
      <c r="AZ1874" s="332"/>
    </row>
    <row r="1875" spans="1:52" s="61" customFormat="1" ht="15.75" hidden="1" customHeight="1" x14ac:dyDescent="0.25">
      <c r="A1875" s="281" t="str">
        <f>CONCATENATE(F1875,"-",C1875)</f>
        <v>393-021-077-01495</v>
      </c>
      <c r="B1875" s="261" t="str">
        <f>ТабТП[[#This Row],[Код ВЛ]]&amp;TRIM(ТабТП[[#This Row],[Наименование ТП]])</f>
        <v>393-021-077ТП 189-01 Багратионовское Райпо</v>
      </c>
      <c r="C1875" s="281" t="s">
        <v>2715</v>
      </c>
      <c r="D1875" s="196" t="s">
        <v>4536</v>
      </c>
      <c r="E1875" s="281" t="str">
        <f>INDEX(ТабЛЭП[],MATCH(ТабТП[Код ПС]&amp;TRIM(G1875),ТабЛЭП[Ключ],0),7)</f>
        <v>Y00008</v>
      </c>
      <c r="F1875" s="278" t="str">
        <f>INDEX(ТабЛЭП[],MATCH(ТабТП[Код ПС]&amp;TRIM(G1875),ТабЛЭП[Ключ],0),1)</f>
        <v>393-021-077</v>
      </c>
      <c r="G1875" s="413" t="s">
        <v>169</v>
      </c>
      <c r="H1875" s="280" t="str">
        <f>INDEX(ТабПС[],MATCH(I1875,Подстанции,0),1)</f>
        <v>393-021</v>
      </c>
      <c r="I1875" s="203" t="s">
        <v>2539</v>
      </c>
      <c r="J1875" s="328"/>
      <c r="K1875" s="328"/>
      <c r="L1875" s="328"/>
      <c r="M1875" s="328"/>
      <c r="N1875" s="328"/>
      <c r="O1875" s="328"/>
      <c r="P1875" s="328"/>
      <c r="Q1875" s="328"/>
      <c r="R1875" s="328"/>
      <c r="S1875" s="328"/>
      <c r="T1875" s="328"/>
      <c r="U1875" s="328"/>
      <c r="V1875" s="328"/>
      <c r="W1875" s="328"/>
      <c r="X1875" s="328"/>
      <c r="Y1875" s="328"/>
      <c r="Z1875" s="328"/>
      <c r="AA1875" s="328"/>
      <c r="AB1875" s="328"/>
      <c r="AC1875" s="328"/>
      <c r="AD1875" s="328"/>
      <c r="AE1875" s="328"/>
      <c r="AF1875" s="328"/>
      <c r="AG1875" s="328"/>
      <c r="AH1875" s="322"/>
      <c r="AI1875" s="328"/>
      <c r="AJ1875" s="330" t="s">
        <v>135</v>
      </c>
      <c r="AK1875" s="328"/>
      <c r="AL1875" s="328"/>
      <c r="AM1875" s="210"/>
      <c r="AN1875" s="263"/>
      <c r="AO1875" s="263"/>
      <c r="AP1875" s="263"/>
      <c r="AQ1875" s="323"/>
      <c r="AR1875" s="323"/>
      <c r="AS1875" s="323"/>
      <c r="AT1875" s="323"/>
      <c r="AU1875" s="323"/>
      <c r="AV1875" s="323"/>
      <c r="AW1875" s="323"/>
      <c r="AX1875" s="323"/>
      <c r="AY1875" s="323"/>
      <c r="AZ1875" s="323"/>
    </row>
    <row r="1876" spans="1:52" s="61" customFormat="1" ht="15.75" hidden="1" customHeight="1" x14ac:dyDescent="0.25">
      <c r="A1876" s="281" t="str">
        <f>CONCATENATE(F1876,"-",C1876)</f>
        <v>393-021-077-01496</v>
      </c>
      <c r="B1876" s="261" t="str">
        <f>ТабТП[[#This Row],[Код ВЛ]]&amp;TRIM(ТабТП[[#This Row],[Наименование ТП]])</f>
        <v>393-021-077#искл. ТП 189-02 Т-1 причина: переключение на пл.9</v>
      </c>
      <c r="C1876" s="281" t="s">
        <v>1589</v>
      </c>
      <c r="D1876" s="435" t="s">
        <v>6147</v>
      </c>
      <c r="E1876" s="281" t="str">
        <f>INDEX(ТабЛЭП[],MATCH(ТабТП[Код ПС]&amp;TRIM(G1876),ТабЛЭП[Ключ],0),7)</f>
        <v>Y00008</v>
      </c>
      <c r="F1876" s="278" t="str">
        <f>INDEX(ТабЛЭП[],MATCH(ТабТП[Код ПС]&amp;TRIM(G1876),ТабЛЭП[Ключ],0),1)</f>
        <v>393-021-077</v>
      </c>
      <c r="G1876" s="413" t="s">
        <v>169</v>
      </c>
      <c r="H1876" s="57" t="str">
        <f>INDEX(ТабПС[],MATCH(I1876,Подстанции,0),1)</f>
        <v>393-021</v>
      </c>
      <c r="I1876" s="203" t="s">
        <v>2539</v>
      </c>
      <c r="J1876" s="328"/>
      <c r="K1876" s="328"/>
      <c r="L1876" s="328"/>
      <c r="M1876" s="328"/>
      <c r="N1876" s="328"/>
      <c r="O1876" s="328"/>
      <c r="P1876" s="328"/>
      <c r="Q1876" s="328"/>
      <c r="R1876" s="328"/>
      <c r="S1876" s="328"/>
      <c r="T1876" s="328"/>
      <c r="U1876" s="328"/>
      <c r="V1876" s="328"/>
      <c r="W1876" s="328"/>
      <c r="X1876" s="328"/>
      <c r="Y1876" s="328"/>
      <c r="Z1876" s="328"/>
      <c r="AA1876" s="328"/>
      <c r="AB1876" s="328"/>
      <c r="AC1876" s="328"/>
      <c r="AD1876" s="328"/>
      <c r="AE1876" s="328"/>
      <c r="AF1876" s="328"/>
      <c r="AG1876" s="328"/>
      <c r="AH1876" s="322"/>
      <c r="AI1876" s="328"/>
      <c r="AJ1876" s="330" t="s">
        <v>135</v>
      </c>
      <c r="AK1876" s="328"/>
      <c r="AL1876" s="328"/>
      <c r="AM1876" s="210"/>
      <c r="AN1876" s="263"/>
      <c r="AO1876" s="263"/>
      <c r="AP1876" s="263"/>
      <c r="AQ1876" s="323"/>
      <c r="AR1876" s="323"/>
      <c r="AS1876" s="323"/>
      <c r="AT1876" s="323"/>
      <c r="AU1876" s="323"/>
      <c r="AV1876" s="323"/>
      <c r="AW1876" s="323"/>
      <c r="AX1876" s="323"/>
      <c r="AY1876" s="323"/>
      <c r="AZ1876" s="323"/>
    </row>
    <row r="1877" spans="1:52" s="61" customFormat="1" ht="15.75" hidden="1" customHeight="1" x14ac:dyDescent="0.25">
      <c r="A1877" s="281" t="str">
        <f>CONCATENATE(F1877,"-",C1877)</f>
        <v>393-021-077-01497</v>
      </c>
      <c r="B1877" s="261" t="str">
        <f>ТабТП[[#This Row],[Код ВЛ]]&amp;TRIM(ТабТП[[#This Row],[Наименование ТП]])</f>
        <v>393-021-077#искл. ТП 189-02 Т-2 причина: переключение на пл.9</v>
      </c>
      <c r="C1877" s="281" t="s">
        <v>1590</v>
      </c>
      <c r="D1877" s="435" t="s">
        <v>6148</v>
      </c>
      <c r="E1877" s="281" t="str">
        <f>INDEX(ТабЛЭП[],MATCH(ТабТП[Код ПС]&amp;TRIM(G1877),ТабЛЭП[Ключ],0),7)</f>
        <v>Y00008</v>
      </c>
      <c r="F1877" s="8" t="str">
        <f>INDEX(ТабЛЭП[],MATCH(ТабТП[Код ПС]&amp;TRIM(G1877),ТабЛЭП[Ключ],0),1)</f>
        <v>393-021-077</v>
      </c>
      <c r="G1877" s="413" t="s">
        <v>169</v>
      </c>
      <c r="H1877" s="57" t="str">
        <f>INDEX(ТабПС[],MATCH(I1877,Подстанции,0),1)</f>
        <v>393-021</v>
      </c>
      <c r="I1877" s="203" t="s">
        <v>2539</v>
      </c>
      <c r="AH1877" s="62"/>
      <c r="AJ1877" s="330" t="s">
        <v>135</v>
      </c>
      <c r="AM1877" s="78"/>
      <c r="AN1877" s="79"/>
      <c r="AO1877" s="79"/>
      <c r="AP1877" s="79"/>
      <c r="AQ1877" s="76"/>
      <c r="AR1877" s="76"/>
      <c r="AS1877" s="76"/>
      <c r="AT1877" s="76"/>
      <c r="AU1877" s="76"/>
      <c r="AV1877" s="76"/>
      <c r="AW1877" s="76"/>
      <c r="AX1877" s="76"/>
      <c r="AY1877" s="76"/>
      <c r="AZ1877" s="76"/>
    </row>
    <row r="1878" spans="1:52" s="61" customFormat="1" ht="15.75" hidden="1" customHeight="1" x14ac:dyDescent="0.25">
      <c r="A1878" s="281" t="str">
        <f>CONCATENATE(F1878,"-",C1878)</f>
        <v>393-021-077-01498</v>
      </c>
      <c r="B1878" s="261" t="str">
        <f>ТабТП[[#This Row],[Код ВЛ]]&amp;TRIM(ТабТП[[#This Row],[Наименование ТП]])</f>
        <v>393-021-077#искл. ТП 189-04 Т-1 причина: переключение на пл.9</v>
      </c>
      <c r="C1878" s="281" t="s">
        <v>1591</v>
      </c>
      <c r="D1878" s="435" t="s">
        <v>6149</v>
      </c>
      <c r="E1878" s="281" t="str">
        <f>INDEX(ТабЛЭП[],MATCH(ТабТП[Код ПС]&amp;TRIM(G1878),ТабЛЭП[Ключ],0),7)</f>
        <v>Y00008</v>
      </c>
      <c r="F1878" s="278" t="str">
        <f>INDEX(ТабЛЭП[],MATCH(ТабТП[Код ПС]&amp;TRIM(G1878),ТабЛЭП[Ключ],0),1)</f>
        <v>393-021-077</v>
      </c>
      <c r="G1878" s="413" t="s">
        <v>169</v>
      </c>
      <c r="H1878" s="57" t="str">
        <f>INDEX(ТабПС[],MATCH(I1878,Подстанции,0),1)</f>
        <v>393-021</v>
      </c>
      <c r="I1878" s="203" t="s">
        <v>2539</v>
      </c>
      <c r="J1878" s="328"/>
      <c r="K1878" s="328"/>
      <c r="L1878" s="328"/>
      <c r="M1878" s="328"/>
      <c r="N1878" s="328"/>
      <c r="O1878" s="328"/>
      <c r="P1878" s="328"/>
      <c r="Q1878" s="328"/>
      <c r="R1878" s="328"/>
      <c r="S1878" s="328"/>
      <c r="T1878" s="328"/>
      <c r="U1878" s="328"/>
      <c r="V1878" s="328"/>
      <c r="W1878" s="328"/>
      <c r="X1878" s="328"/>
      <c r="Y1878" s="328"/>
      <c r="Z1878" s="328"/>
      <c r="AA1878" s="328"/>
      <c r="AB1878" s="328"/>
      <c r="AC1878" s="328"/>
      <c r="AD1878" s="328"/>
      <c r="AE1878" s="328"/>
      <c r="AF1878" s="328"/>
      <c r="AG1878" s="328"/>
      <c r="AH1878" s="322"/>
      <c r="AI1878" s="328"/>
      <c r="AJ1878" s="330" t="s">
        <v>135</v>
      </c>
      <c r="AK1878" s="328"/>
      <c r="AL1878" s="328"/>
      <c r="AM1878" s="210"/>
      <c r="AN1878" s="263"/>
      <c r="AO1878" s="263"/>
      <c r="AP1878" s="263"/>
      <c r="AQ1878" s="323"/>
      <c r="AR1878" s="323"/>
      <c r="AS1878" s="323"/>
      <c r="AT1878" s="323"/>
      <c r="AU1878" s="323"/>
      <c r="AV1878" s="323"/>
      <c r="AW1878" s="323"/>
      <c r="AX1878" s="323"/>
      <c r="AY1878" s="323"/>
      <c r="AZ1878" s="323"/>
    </row>
    <row r="1879" spans="1:52" s="61" customFormat="1" ht="15.75" hidden="1" customHeight="1" x14ac:dyDescent="0.25">
      <c r="A1879" s="281" t="str">
        <f>CONCATENATE(F1879,"-",C1879)</f>
        <v>393-021-077-01499</v>
      </c>
      <c r="B1879" s="261" t="str">
        <f>ТабТП[[#This Row],[Код ВЛ]]&amp;TRIM(ТабТП[[#This Row],[Наименование ТП]])</f>
        <v>393-021-077#искл. ТП 189-04 Т-2 причина: переключение на пл.9</v>
      </c>
      <c r="C1879" s="281" t="s">
        <v>2498</v>
      </c>
      <c r="D1879" s="435" t="s">
        <v>6150</v>
      </c>
      <c r="E1879" s="281" t="str">
        <f>INDEX(ТабЛЭП[],MATCH(ТабТП[Код ПС]&amp;TRIM(G1879),ТабЛЭП[Ключ],0),7)</f>
        <v>Y00008</v>
      </c>
      <c r="F1879" s="278" t="str">
        <f>INDEX(ТабЛЭП[],MATCH(ТабТП[Код ПС]&amp;TRIM(G1879),ТабЛЭП[Ключ],0),1)</f>
        <v>393-021-077</v>
      </c>
      <c r="G1879" s="413" t="s">
        <v>169</v>
      </c>
      <c r="H1879" s="57" t="str">
        <f>INDEX(ТабПС[],MATCH(I1879,Подстанции,0),1)</f>
        <v>393-021</v>
      </c>
      <c r="I1879" s="203" t="s">
        <v>2539</v>
      </c>
      <c r="J1879" s="328"/>
      <c r="K1879" s="328"/>
      <c r="L1879" s="328"/>
      <c r="M1879" s="328"/>
      <c r="N1879" s="328"/>
      <c r="O1879" s="328"/>
      <c r="P1879" s="328"/>
      <c r="Q1879" s="328"/>
      <c r="R1879" s="328"/>
      <c r="S1879" s="328"/>
      <c r="T1879" s="328"/>
      <c r="U1879" s="328"/>
      <c r="V1879" s="328"/>
      <c r="W1879" s="328"/>
      <c r="X1879" s="328"/>
      <c r="Y1879" s="328"/>
      <c r="Z1879" s="328"/>
      <c r="AA1879" s="328"/>
      <c r="AB1879" s="328"/>
      <c r="AC1879" s="328"/>
      <c r="AD1879" s="328"/>
      <c r="AE1879" s="328"/>
      <c r="AF1879" s="328"/>
      <c r="AG1879" s="328"/>
      <c r="AH1879" s="322"/>
      <c r="AI1879" s="328"/>
      <c r="AJ1879" s="330" t="s">
        <v>135</v>
      </c>
      <c r="AK1879" s="328"/>
      <c r="AL1879" s="328"/>
      <c r="AM1879" s="210"/>
      <c r="AN1879" s="263"/>
      <c r="AO1879" s="263"/>
      <c r="AP1879" s="263"/>
      <c r="AQ1879" s="323"/>
      <c r="AR1879" s="323"/>
      <c r="AS1879" s="323"/>
      <c r="AT1879" s="323"/>
      <c r="AU1879" s="323"/>
      <c r="AV1879" s="323"/>
      <c r="AW1879" s="323"/>
      <c r="AX1879" s="323"/>
      <c r="AY1879" s="323"/>
      <c r="AZ1879" s="323"/>
    </row>
    <row r="1880" spans="1:52" s="61" customFormat="1" ht="15.75" hidden="1" customHeight="1" x14ac:dyDescent="0.25">
      <c r="A1880" s="281" t="str">
        <f>CONCATENATE(F1880,"-",C1880)</f>
        <v>393-021-077-01500</v>
      </c>
      <c r="B1880" s="261" t="str">
        <f>ТабТП[[#This Row],[Код ВЛ]]&amp;TRIM(ТабТП[[#This Row],[Наименование ТП]])</f>
        <v>393-021-077ТП 189-06</v>
      </c>
      <c r="C1880" s="281" t="s">
        <v>1592</v>
      </c>
      <c r="D1880" s="196" t="s">
        <v>4537</v>
      </c>
      <c r="E1880" s="281" t="str">
        <f>INDEX(ТабЛЭП[],MATCH(ТабТП[Код ПС]&amp;TRIM(G1880),ТабЛЭП[Ключ],0),7)</f>
        <v>Y00008</v>
      </c>
      <c r="F1880" s="278" t="str">
        <f>INDEX(ТабЛЭП[],MATCH(ТабТП[Код ПС]&amp;TRIM(G1880),ТабЛЭП[Ключ],0),1)</f>
        <v>393-021-077</v>
      </c>
      <c r="G1880" s="413" t="s">
        <v>169</v>
      </c>
      <c r="H1880" s="280" t="str">
        <f>INDEX(ТабПС[],MATCH(I1880,Подстанции,0),1)</f>
        <v>393-021</v>
      </c>
      <c r="I1880" s="203" t="s">
        <v>2539</v>
      </c>
      <c r="J1880" s="328"/>
      <c r="K1880" s="328"/>
      <c r="L1880" s="328"/>
      <c r="M1880" s="328"/>
      <c r="N1880" s="328"/>
      <c r="O1880" s="328"/>
      <c r="P1880" s="328"/>
      <c r="Q1880" s="328"/>
      <c r="R1880" s="328"/>
      <c r="S1880" s="328"/>
      <c r="T1880" s="328"/>
      <c r="U1880" s="328"/>
      <c r="V1880" s="328"/>
      <c r="W1880" s="328"/>
      <c r="X1880" s="328"/>
      <c r="Y1880" s="328"/>
      <c r="Z1880" s="328"/>
      <c r="AA1880" s="328"/>
      <c r="AB1880" s="328"/>
      <c r="AC1880" s="328"/>
      <c r="AD1880" s="328"/>
      <c r="AE1880" s="328"/>
      <c r="AF1880" s="328"/>
      <c r="AG1880" s="328"/>
      <c r="AH1880" s="322"/>
      <c r="AI1880" s="328"/>
      <c r="AJ1880" s="420" t="s">
        <v>135</v>
      </c>
      <c r="AK1880" s="328"/>
      <c r="AL1880" s="328"/>
      <c r="AM1880" s="210"/>
      <c r="AN1880" s="263"/>
      <c r="AO1880" s="263"/>
      <c r="AP1880" s="263"/>
      <c r="AQ1880" s="323"/>
      <c r="AR1880" s="323"/>
      <c r="AS1880" s="323"/>
      <c r="AT1880" s="323"/>
      <c r="AU1880" s="323"/>
      <c r="AV1880" s="323"/>
      <c r="AW1880" s="323"/>
      <c r="AX1880" s="323"/>
      <c r="AY1880" s="323"/>
      <c r="AZ1880" s="323"/>
    </row>
    <row r="1881" spans="1:52" s="61" customFormat="1" ht="15.75" hidden="1" customHeight="1" x14ac:dyDescent="0.25">
      <c r="A1881" s="281" t="str">
        <f>CONCATENATE(F1881,"-",C1881)</f>
        <v>393-021-077-01501</v>
      </c>
      <c r="B1881" s="261" t="str">
        <f>ТабТП[[#This Row],[Код ВЛ]]&amp;TRIM(ТабТП[[#This Row],[Наименование ТП]])</f>
        <v>393-021-077ТП 189-07 Багр. Быт</v>
      </c>
      <c r="C1881" s="281" t="s">
        <v>2499</v>
      </c>
      <c r="D1881" s="196" t="s">
        <v>4538</v>
      </c>
      <c r="E1881" s="281" t="str">
        <f>INDEX(ТабЛЭП[],MATCH(ТабТП[Код ПС]&amp;TRIM(G1881),ТабЛЭП[Ключ],0),7)</f>
        <v>Y00008</v>
      </c>
      <c r="F1881" s="278" t="str">
        <f>INDEX(ТабЛЭП[],MATCH(ТабТП[Код ПС]&amp;TRIM(G1881),ТабЛЭП[Ключ],0),1)</f>
        <v>393-021-077</v>
      </c>
      <c r="G1881" s="413" t="s">
        <v>169</v>
      </c>
      <c r="H1881" s="280" t="str">
        <f>INDEX(ТабПС[],MATCH(I1881,Подстанции,0),1)</f>
        <v>393-021</v>
      </c>
      <c r="I1881" s="203" t="s">
        <v>2539</v>
      </c>
      <c r="J1881" s="328"/>
      <c r="K1881" s="328"/>
      <c r="L1881" s="328"/>
      <c r="M1881" s="328"/>
      <c r="N1881" s="328"/>
      <c r="O1881" s="328"/>
      <c r="P1881" s="328"/>
      <c r="Q1881" s="328"/>
      <c r="R1881" s="328"/>
      <c r="S1881" s="328"/>
      <c r="T1881" s="328"/>
      <c r="U1881" s="328"/>
      <c r="V1881" s="328"/>
      <c r="W1881" s="328"/>
      <c r="X1881" s="328"/>
      <c r="Y1881" s="328"/>
      <c r="Z1881" s="328"/>
      <c r="AA1881" s="328"/>
      <c r="AB1881" s="328"/>
      <c r="AC1881" s="328"/>
      <c r="AD1881" s="328"/>
      <c r="AE1881" s="328"/>
      <c r="AF1881" s="328"/>
      <c r="AG1881" s="328"/>
      <c r="AH1881" s="322"/>
      <c r="AI1881" s="328"/>
      <c r="AJ1881" s="420" t="s">
        <v>135</v>
      </c>
      <c r="AK1881" s="328"/>
      <c r="AL1881" s="328"/>
      <c r="AM1881" s="210"/>
      <c r="AN1881" s="263"/>
      <c r="AO1881" s="263"/>
      <c r="AP1881" s="263"/>
      <c r="AQ1881" s="323"/>
      <c r="AR1881" s="323"/>
      <c r="AS1881" s="323"/>
      <c r="AT1881" s="323"/>
      <c r="AU1881" s="323"/>
      <c r="AV1881" s="323"/>
      <c r="AW1881" s="323"/>
      <c r="AX1881" s="323"/>
      <c r="AY1881" s="323"/>
      <c r="AZ1881" s="323"/>
    </row>
    <row r="1882" spans="1:52" s="61" customFormat="1" ht="15.75" hidden="1" customHeight="1" x14ac:dyDescent="0.25">
      <c r="A1882" s="281" t="str">
        <f>CONCATENATE(F1882,"-",C1882)</f>
        <v>393-021-077-01502</v>
      </c>
      <c r="B1882" s="261" t="str">
        <f>ТабТП[[#This Row],[Код ВЛ]]&amp;TRIM(ТабТП[[#This Row],[Наименование ТП]])</f>
        <v>393-021-077ТП 189-08 г.Багратионовск</v>
      </c>
      <c r="C1882" s="281" t="s">
        <v>1593</v>
      </c>
      <c r="D1882" s="196" t="s">
        <v>4539</v>
      </c>
      <c r="E1882" s="281" t="str">
        <f>INDEX(ТабЛЭП[],MATCH(ТабТП[Код ПС]&amp;TRIM(G1882),ТабЛЭП[Ключ],0),7)</f>
        <v>Y00008</v>
      </c>
      <c r="F1882" s="278" t="str">
        <f>INDEX(ТабЛЭП[],MATCH(ТабТП[Код ПС]&amp;TRIM(G1882),ТабЛЭП[Ключ],0),1)</f>
        <v>393-021-077</v>
      </c>
      <c r="G1882" s="413" t="s">
        <v>169</v>
      </c>
      <c r="H1882" s="280" t="str">
        <f>INDEX(ТабПС[],MATCH(I1882,Подстанции,0),1)</f>
        <v>393-021</v>
      </c>
      <c r="I1882" s="203" t="s">
        <v>2539</v>
      </c>
      <c r="J1882" s="328"/>
      <c r="K1882" s="328"/>
      <c r="L1882" s="328"/>
      <c r="M1882" s="328"/>
      <c r="N1882" s="328"/>
      <c r="O1882" s="328"/>
      <c r="P1882" s="328"/>
      <c r="Q1882" s="328"/>
      <c r="R1882" s="328"/>
      <c r="S1882" s="328"/>
      <c r="T1882" s="328"/>
      <c r="U1882" s="328"/>
      <c r="V1882" s="328"/>
      <c r="W1882" s="328"/>
      <c r="X1882" s="328"/>
      <c r="Y1882" s="328"/>
      <c r="Z1882" s="328"/>
      <c r="AA1882" s="328"/>
      <c r="AB1882" s="328"/>
      <c r="AC1882" s="328"/>
      <c r="AD1882" s="328"/>
      <c r="AE1882" s="328"/>
      <c r="AF1882" s="328"/>
      <c r="AG1882" s="328"/>
      <c r="AH1882" s="322"/>
      <c r="AI1882" s="328"/>
      <c r="AJ1882" s="330" t="s">
        <v>135</v>
      </c>
      <c r="AK1882" s="328"/>
      <c r="AL1882" s="328"/>
      <c r="AM1882" s="210"/>
      <c r="AN1882" s="263"/>
      <c r="AO1882" s="263"/>
      <c r="AP1882" s="263"/>
      <c r="AQ1882" s="323"/>
      <c r="AR1882" s="323"/>
      <c r="AS1882" s="323"/>
      <c r="AT1882" s="323"/>
      <c r="AU1882" s="323"/>
      <c r="AV1882" s="323"/>
      <c r="AW1882" s="323"/>
      <c r="AX1882" s="323"/>
      <c r="AY1882" s="323"/>
      <c r="AZ1882" s="323"/>
    </row>
    <row r="1883" spans="1:52" s="61" customFormat="1" ht="15.75" hidden="1" customHeight="1" x14ac:dyDescent="0.25">
      <c r="A1883" s="281" t="str">
        <f>CONCATENATE(F1883,"-",C1883)</f>
        <v>393-021-077-01503</v>
      </c>
      <c r="B1883" s="261" t="str">
        <f>ТабТП[[#This Row],[Код ВЛ]]&amp;TRIM(ТабТП[[#This Row],[Наименование ТП]])</f>
        <v>393-021-077ТП 189-09 ОООДалб-Балтикстрой аб.</v>
      </c>
      <c r="C1883" s="281" t="s">
        <v>1594</v>
      </c>
      <c r="D1883" s="196" t="s">
        <v>4540</v>
      </c>
      <c r="E1883" s="281" t="str">
        <f>INDEX(ТабЛЭП[],MATCH(ТабТП[Код ПС]&amp;TRIM(G1883),ТабЛЭП[Ключ],0),7)</f>
        <v>Y00008</v>
      </c>
      <c r="F1883" s="8" t="str">
        <f>INDEX(ТабЛЭП[],MATCH(ТабТП[Код ПС]&amp;TRIM(G1883),ТабЛЭП[Ключ],0),1)</f>
        <v>393-021-077</v>
      </c>
      <c r="G1883" s="413" t="s">
        <v>169</v>
      </c>
      <c r="H1883" s="57" t="str">
        <f>INDEX(ТабПС[],MATCH(I1883,Подстанции,0),1)</f>
        <v>393-021</v>
      </c>
      <c r="I1883" s="203" t="s">
        <v>2539</v>
      </c>
      <c r="AH1883" s="62"/>
      <c r="AJ1883" s="330" t="s">
        <v>135</v>
      </c>
      <c r="AM1883" s="78"/>
      <c r="AN1883" s="79"/>
      <c r="AO1883" s="79"/>
      <c r="AP1883" s="79"/>
      <c r="AQ1883" s="76"/>
      <c r="AR1883" s="76"/>
      <c r="AS1883" s="76"/>
      <c r="AT1883" s="76"/>
      <c r="AU1883" s="76"/>
      <c r="AV1883" s="76"/>
      <c r="AW1883" s="76"/>
      <c r="AX1883" s="76"/>
      <c r="AY1883" s="76"/>
      <c r="AZ1883" s="76"/>
    </row>
    <row r="1884" spans="1:52" s="61" customFormat="1" ht="15.75" hidden="1" customHeight="1" x14ac:dyDescent="0.25">
      <c r="A1884" s="281" t="str">
        <f>CONCATENATE(F1884,"-",C1884)</f>
        <v>393-021-077-01504</v>
      </c>
      <c r="B1884" s="261" t="str">
        <f>ТабТП[[#This Row],[Код ВЛ]]&amp;TRIM(ТабТП[[#This Row],[Наименование ТП]])</f>
        <v>393-021-077ТП В-47 Т-1 МУП ЖКХ Багратионовска аб.</v>
      </c>
      <c r="C1884" s="281" t="s">
        <v>1595</v>
      </c>
      <c r="D1884" s="196" t="s">
        <v>4541</v>
      </c>
      <c r="E1884" s="281" t="str">
        <f>INDEX(ТабЛЭП[],MATCH(ТабТП[Код ПС]&amp;TRIM(G1884),ТабЛЭП[Ключ],0),7)</f>
        <v>Y00008</v>
      </c>
      <c r="F1884" s="278" t="str">
        <f>INDEX(ТабЛЭП[],MATCH(ТабТП[Код ПС]&amp;TRIM(G1884),ТабЛЭП[Ключ],0),1)</f>
        <v>393-021-077</v>
      </c>
      <c r="G1884" s="413" t="s">
        <v>169</v>
      </c>
      <c r="H1884" s="280" t="str">
        <f>INDEX(ТабПС[],MATCH(I1884,Подстанции,0),1)</f>
        <v>393-021</v>
      </c>
      <c r="I1884" s="203" t="s">
        <v>2539</v>
      </c>
      <c r="J1884" s="328"/>
      <c r="K1884" s="328"/>
      <c r="L1884" s="328"/>
      <c r="M1884" s="328"/>
      <c r="N1884" s="328"/>
      <c r="O1884" s="328"/>
      <c r="P1884" s="328"/>
      <c r="Q1884" s="328"/>
      <c r="R1884" s="328"/>
      <c r="S1884" s="328"/>
      <c r="T1884" s="328"/>
      <c r="U1884" s="328"/>
      <c r="V1884" s="328"/>
      <c r="W1884" s="328"/>
      <c r="X1884" s="328"/>
      <c r="Y1884" s="328"/>
      <c r="Z1884" s="328"/>
      <c r="AA1884" s="328"/>
      <c r="AB1884" s="328"/>
      <c r="AC1884" s="328"/>
      <c r="AD1884" s="328"/>
      <c r="AE1884" s="328"/>
      <c r="AF1884" s="328"/>
      <c r="AG1884" s="328"/>
      <c r="AH1884" s="322"/>
      <c r="AI1884" s="328"/>
      <c r="AJ1884" s="330" t="s">
        <v>135</v>
      </c>
      <c r="AK1884" s="328"/>
      <c r="AL1884" s="328"/>
      <c r="AM1884" s="210"/>
      <c r="AN1884" s="263"/>
      <c r="AO1884" s="263"/>
      <c r="AP1884" s="263"/>
      <c r="AQ1884" s="323"/>
      <c r="AR1884" s="323"/>
      <c r="AS1884" s="323"/>
      <c r="AT1884" s="323"/>
      <c r="AU1884" s="323"/>
      <c r="AV1884" s="323"/>
      <c r="AW1884" s="323"/>
      <c r="AX1884" s="323"/>
      <c r="AY1884" s="323"/>
      <c r="AZ1884" s="323"/>
    </row>
    <row r="1885" spans="1:52" s="61" customFormat="1" ht="15.75" hidden="1" customHeight="1" x14ac:dyDescent="0.25">
      <c r="A1885" s="282" t="str">
        <f>CONCATENATE(F1885,"-",C1885)</f>
        <v>393-021-077-01505</v>
      </c>
      <c r="B1885" s="261" t="str">
        <f>ТабТП[[#This Row],[Код ВЛ]]&amp;TRIM(ТабТП[[#This Row],[Наименование ТП]])</f>
        <v>393-021-077ТП В-47 Т-2 МУП ЖКХ Багратионовска аб.</v>
      </c>
      <c r="C1885" s="282" t="s">
        <v>1596</v>
      </c>
      <c r="D1885" s="204" t="s">
        <v>4542</v>
      </c>
      <c r="E1885" s="282" t="str">
        <f>INDEX(ТабЛЭП[],MATCH(ТабТП[Код ПС]&amp;TRIM(G1885),ТабЛЭП[Ключ],0),7)</f>
        <v>Y00008</v>
      </c>
      <c r="F1885" s="8" t="str">
        <f>INDEX(ТабЛЭП[],MATCH(ТабТП[Код ПС]&amp;TRIM(G1885),ТабЛЭП[Ключ],0),1)</f>
        <v>393-021-077</v>
      </c>
      <c r="G1885" s="413" t="s">
        <v>169</v>
      </c>
      <c r="H1885" s="57" t="str">
        <f>INDEX(ТабПС[],MATCH(I1885,Подстанции,0),1)</f>
        <v>393-021</v>
      </c>
      <c r="I1885" s="522" t="s">
        <v>2539</v>
      </c>
      <c r="AH1885" s="62"/>
      <c r="AJ1885" s="330" t="s">
        <v>135</v>
      </c>
      <c r="AM1885" s="78"/>
      <c r="AN1885" s="79"/>
      <c r="AO1885" s="79"/>
      <c r="AP1885" s="79"/>
      <c r="AQ1885" s="76"/>
      <c r="AR1885" s="76"/>
      <c r="AS1885" s="76"/>
      <c r="AT1885" s="76"/>
      <c r="AU1885" s="76"/>
      <c r="AV1885" s="76"/>
      <c r="AW1885" s="76"/>
      <c r="AX1885" s="76"/>
      <c r="AY1885" s="76"/>
      <c r="AZ1885" s="76"/>
    </row>
    <row r="1886" spans="1:52" s="61" customFormat="1" ht="15.75" hidden="1" customHeight="1" x14ac:dyDescent="0.25">
      <c r="A1886" s="197" t="str">
        <f>CONCATENATE(F1886,"-",C1886)</f>
        <v>393-021-078-01506</v>
      </c>
      <c r="B1886" s="261" t="str">
        <f>ТабТП[[#This Row],[Код ВЛ]]&amp;TRIM(ТабТП[[#This Row],[Наименование ТП]])</f>
        <v>393-021-078#искл. ТП 189-03 Багратионовский Мясокомбинат аб. Причина: неизвестно</v>
      </c>
      <c r="C1886" s="197" t="s">
        <v>1597</v>
      </c>
      <c r="D1886" s="451" t="s">
        <v>6155</v>
      </c>
      <c r="E1886" s="206" t="str">
        <f>INDEX(ТабЛЭП[],MATCH(ТабТП[Код ПС]&amp;TRIM(G1886),ТабЛЭП[Ключ],0),7)</f>
        <v>Y00009</v>
      </c>
      <c r="F1886" s="278" t="str">
        <f>INDEX(ТабЛЭП[],MATCH(ТабТП[Код ПС]&amp;TRIM(G1886),ТабЛЭП[Ключ],0),1)</f>
        <v>393-021-078</v>
      </c>
      <c r="G1886" s="413" t="s">
        <v>170</v>
      </c>
      <c r="H1886" s="280" t="str">
        <f>INDEX(ТабПС[],MATCH(I1886,Подстанции,0),1)</f>
        <v>393-021</v>
      </c>
      <c r="I1886" s="203" t="s">
        <v>2539</v>
      </c>
      <c r="J1886" s="328"/>
      <c r="K1886" s="328"/>
      <c r="L1886" s="328"/>
      <c r="M1886" s="328"/>
      <c r="N1886" s="328"/>
      <c r="O1886" s="328"/>
      <c r="P1886" s="328"/>
      <c r="Q1886" s="328"/>
      <c r="R1886" s="328"/>
      <c r="S1886" s="328"/>
      <c r="T1886" s="328"/>
      <c r="U1886" s="328"/>
      <c r="V1886" s="328"/>
      <c r="W1886" s="328"/>
      <c r="X1886" s="328"/>
      <c r="Y1886" s="328"/>
      <c r="Z1886" s="328"/>
      <c r="AA1886" s="328"/>
      <c r="AB1886" s="328"/>
      <c r="AC1886" s="328"/>
      <c r="AD1886" s="328"/>
      <c r="AE1886" s="328"/>
      <c r="AF1886" s="328"/>
      <c r="AG1886" s="328"/>
      <c r="AH1886" s="322"/>
      <c r="AI1886" s="328"/>
      <c r="AJ1886" s="330" t="s">
        <v>135</v>
      </c>
      <c r="AK1886" s="328"/>
      <c r="AL1886" s="328"/>
      <c r="AM1886" s="210"/>
      <c r="AN1886" s="263"/>
      <c r="AO1886" s="263"/>
      <c r="AP1886" s="263"/>
      <c r="AQ1886" s="323"/>
      <c r="AR1886" s="323"/>
      <c r="AS1886" s="323"/>
      <c r="AT1886" s="323"/>
      <c r="AU1886" s="323"/>
      <c r="AV1886" s="323"/>
      <c r="AW1886" s="323"/>
      <c r="AX1886" s="323"/>
      <c r="AY1886" s="323"/>
      <c r="AZ1886" s="323"/>
    </row>
    <row r="1887" spans="1:52" s="61" customFormat="1" ht="15.75" hidden="1" customHeight="1" x14ac:dyDescent="0.25">
      <c r="A1887" s="197" t="str">
        <f>CONCATENATE(F1887,"-",C1887)</f>
        <v>393-021-078-01507</v>
      </c>
      <c r="B1887" s="261" t="str">
        <f>ТабТП[[#This Row],[Код ВЛ]]&amp;TRIM(ТабТП[[#This Row],[Наименование ТП]])</f>
        <v>393-021-078ТП 190-01 Багр-к Промпотр.Поликл. Шлык</v>
      </c>
      <c r="C1887" s="197" t="s">
        <v>1598</v>
      </c>
      <c r="D1887" s="198" t="s">
        <v>4543</v>
      </c>
      <c r="E1887" s="206" t="str">
        <f>INDEX(ТабЛЭП[],MATCH(ТабТП[Код ПС]&amp;TRIM(G1887),ТабЛЭП[Ключ],0),7)</f>
        <v>Y00009</v>
      </c>
      <c r="F1887" s="278" t="str">
        <f>INDEX(ТабЛЭП[],MATCH(ТабТП[Код ПС]&amp;TRIM(G1887),ТабЛЭП[Ключ],0),1)</f>
        <v>393-021-078</v>
      </c>
      <c r="G1887" s="413" t="s">
        <v>170</v>
      </c>
      <c r="H1887" s="280" t="str">
        <f>INDEX(ТабПС[],MATCH(I1887,Подстанции,0),1)</f>
        <v>393-021</v>
      </c>
      <c r="I1887" s="203" t="s">
        <v>2539</v>
      </c>
      <c r="J1887" s="328"/>
      <c r="K1887" s="328"/>
      <c r="L1887" s="328"/>
      <c r="M1887" s="328"/>
      <c r="N1887" s="328"/>
      <c r="O1887" s="328"/>
      <c r="P1887" s="328"/>
      <c r="Q1887" s="328"/>
      <c r="R1887" s="328"/>
      <c r="S1887" s="328"/>
      <c r="T1887" s="328"/>
      <c r="U1887" s="328"/>
      <c r="V1887" s="328"/>
      <c r="W1887" s="328"/>
      <c r="X1887" s="328"/>
      <c r="Y1887" s="328"/>
      <c r="Z1887" s="328"/>
      <c r="AA1887" s="328"/>
      <c r="AB1887" s="328"/>
      <c r="AC1887" s="328"/>
      <c r="AD1887" s="328"/>
      <c r="AE1887" s="328"/>
      <c r="AF1887" s="328"/>
      <c r="AG1887" s="328"/>
      <c r="AH1887" s="322"/>
      <c r="AI1887" s="328"/>
      <c r="AJ1887" s="330" t="s">
        <v>135</v>
      </c>
      <c r="AK1887" s="328"/>
      <c r="AL1887" s="328"/>
      <c r="AM1887" s="210"/>
      <c r="AN1887" s="263"/>
      <c r="AO1887" s="263"/>
      <c r="AP1887" s="263"/>
      <c r="AQ1887" s="323"/>
      <c r="AR1887" s="323"/>
      <c r="AS1887" s="323"/>
      <c r="AT1887" s="323"/>
      <c r="AU1887" s="323"/>
      <c r="AV1887" s="323"/>
      <c r="AW1887" s="323"/>
      <c r="AX1887" s="323"/>
      <c r="AY1887" s="323"/>
      <c r="AZ1887" s="323"/>
    </row>
    <row r="1888" spans="1:52" s="61" customFormat="1" ht="15.75" hidden="1" customHeight="1" x14ac:dyDescent="0.25">
      <c r="A1888" s="197" t="str">
        <f>CONCATENATE(F1888,"-",C1888)</f>
        <v>393-021-078-01508</v>
      </c>
      <c r="B1888" s="261" t="str">
        <f>ТабТП[[#This Row],[Код ВЛ]]&amp;TRIM(ТабТП[[#This Row],[Наименование ТП]])</f>
        <v>393-021-078ТП 190-02 Багр-к ИП Саранцев</v>
      </c>
      <c r="C1888" s="197" t="s">
        <v>1599</v>
      </c>
      <c r="D1888" s="198" t="s">
        <v>4544</v>
      </c>
      <c r="E1888" s="206" t="str">
        <f>INDEX(ТабЛЭП[],MATCH(ТабТП[Код ПС]&amp;TRIM(G1888),ТабЛЭП[Ключ],0),7)</f>
        <v>Y00009</v>
      </c>
      <c r="F1888" s="278" t="str">
        <f>INDEX(ТабЛЭП[],MATCH(ТабТП[Код ПС]&amp;TRIM(G1888),ТабЛЭП[Ключ],0),1)</f>
        <v>393-021-078</v>
      </c>
      <c r="G1888" s="413" t="s">
        <v>170</v>
      </c>
      <c r="H1888" s="57" t="str">
        <f>INDEX(ТабПС[],MATCH(I1888,Подстанции,0),1)</f>
        <v>393-021</v>
      </c>
      <c r="I1888" s="203" t="s">
        <v>2539</v>
      </c>
      <c r="J1888" s="328"/>
      <c r="K1888" s="328"/>
      <c r="L1888" s="328"/>
      <c r="M1888" s="328"/>
      <c r="N1888" s="328"/>
      <c r="O1888" s="328"/>
      <c r="P1888" s="328"/>
      <c r="Q1888" s="328"/>
      <c r="R1888" s="328"/>
      <c r="S1888" s="328"/>
      <c r="T1888" s="328"/>
      <c r="U1888" s="328"/>
      <c r="V1888" s="328"/>
      <c r="W1888" s="328"/>
      <c r="X1888" s="328"/>
      <c r="Y1888" s="328"/>
      <c r="Z1888" s="328"/>
      <c r="AA1888" s="328"/>
      <c r="AB1888" s="328"/>
      <c r="AC1888" s="328"/>
      <c r="AD1888" s="328"/>
      <c r="AE1888" s="328"/>
      <c r="AF1888" s="328"/>
      <c r="AG1888" s="328"/>
      <c r="AH1888" s="322"/>
      <c r="AI1888" s="328"/>
      <c r="AJ1888" s="330" t="s">
        <v>135</v>
      </c>
      <c r="AK1888" s="328"/>
      <c r="AL1888" s="328"/>
      <c r="AM1888" s="210"/>
      <c r="AN1888" s="263"/>
      <c r="AO1888" s="263"/>
      <c r="AP1888" s="263"/>
      <c r="AQ1888" s="323"/>
      <c r="AR1888" s="323"/>
      <c r="AS1888" s="323"/>
      <c r="AT1888" s="323"/>
      <c r="AU1888" s="323"/>
      <c r="AV1888" s="323"/>
      <c r="AW1888" s="323"/>
      <c r="AX1888" s="323"/>
      <c r="AY1888" s="323"/>
      <c r="AZ1888" s="323"/>
    </row>
    <row r="1889" spans="1:52" s="61" customFormat="1" ht="15.75" hidden="1" customHeight="1" x14ac:dyDescent="0.25">
      <c r="A1889" s="197" t="str">
        <f>CONCATENATE(F1889,"-",C1889)</f>
        <v>393-021-078-01509</v>
      </c>
      <c r="B1889" s="261" t="str">
        <f>ТабТП[[#This Row],[Код ВЛ]]&amp;TRIM(ТабТП[[#This Row],[Наименование ТП]])</f>
        <v>393-021-078ТП 190-03 Багр-к ОООРостехпром склады аб.</v>
      </c>
      <c r="C1889" s="197" t="s">
        <v>1600</v>
      </c>
      <c r="D1889" s="198" t="s">
        <v>4545</v>
      </c>
      <c r="E1889" s="206" t="str">
        <f>INDEX(ТабЛЭП[],MATCH(ТабТП[Код ПС]&amp;TRIM(G1889),ТабЛЭП[Ключ],0),7)</f>
        <v>Y00009</v>
      </c>
      <c r="F1889" s="278" t="str">
        <f>INDEX(ТабЛЭП[],MATCH(ТабТП[Код ПС]&amp;TRIM(G1889),ТабЛЭП[Ключ],0),1)</f>
        <v>393-021-078</v>
      </c>
      <c r="G1889" s="413" t="s">
        <v>170</v>
      </c>
      <c r="H1889" s="57" t="str">
        <f>INDEX(ТабПС[],MATCH(I1889,Подстанции,0),1)</f>
        <v>393-021</v>
      </c>
      <c r="I1889" s="203" t="s">
        <v>2539</v>
      </c>
      <c r="J1889" s="328"/>
      <c r="K1889" s="328"/>
      <c r="L1889" s="328"/>
      <c r="M1889" s="328"/>
      <c r="N1889" s="328"/>
      <c r="O1889" s="328"/>
      <c r="P1889" s="328"/>
      <c r="Q1889" s="328"/>
      <c r="R1889" s="328"/>
      <c r="S1889" s="328"/>
      <c r="T1889" s="328"/>
      <c r="U1889" s="328"/>
      <c r="V1889" s="328"/>
      <c r="W1889" s="328"/>
      <c r="X1889" s="328"/>
      <c r="Y1889" s="328"/>
      <c r="Z1889" s="328"/>
      <c r="AA1889" s="328"/>
      <c r="AB1889" s="328"/>
      <c r="AC1889" s="328"/>
      <c r="AD1889" s="328"/>
      <c r="AE1889" s="328"/>
      <c r="AF1889" s="328"/>
      <c r="AG1889" s="328"/>
      <c r="AH1889" s="322"/>
      <c r="AI1889" s="328"/>
      <c r="AJ1889" s="330" t="s">
        <v>135</v>
      </c>
      <c r="AK1889" s="328"/>
      <c r="AL1889" s="328"/>
      <c r="AM1889" s="210"/>
      <c r="AN1889" s="263"/>
      <c r="AO1889" s="263"/>
      <c r="AP1889" s="263"/>
      <c r="AQ1889" s="323"/>
      <c r="AR1889" s="323"/>
      <c r="AS1889" s="323"/>
      <c r="AT1889" s="323"/>
      <c r="AU1889" s="323"/>
      <c r="AV1889" s="323"/>
      <c r="AW1889" s="323"/>
      <c r="AX1889" s="323"/>
      <c r="AY1889" s="323"/>
      <c r="AZ1889" s="323"/>
    </row>
    <row r="1890" spans="1:52" s="61" customFormat="1" ht="15.75" hidden="1" customHeight="1" x14ac:dyDescent="0.25">
      <c r="A1890" s="197" t="str">
        <f>CONCATENATE(F1890,"-",C1890)</f>
        <v>393-021-078-01510</v>
      </c>
      <c r="B1890" s="261" t="str">
        <f>ТабТП[[#This Row],[Код ВЛ]]&amp;TRIM(ТабТП[[#This Row],[Наименование ТП]])</f>
        <v>393-021-078ТП 190-04 Т-1</v>
      </c>
      <c r="C1890" s="197" t="s">
        <v>1601</v>
      </c>
      <c r="D1890" s="198" t="s">
        <v>4546</v>
      </c>
      <c r="E1890" s="206" t="str">
        <f>INDEX(ТабЛЭП[],MATCH(ТабТП[Код ПС]&amp;TRIM(G1890),ТабЛЭП[Ключ],0),7)</f>
        <v>Y00009</v>
      </c>
      <c r="F1890" s="278" t="str">
        <f>INDEX(ТабЛЭП[],MATCH(ТабТП[Код ПС]&amp;TRIM(G1890),ТабЛЭП[Ключ],0),1)</f>
        <v>393-021-078</v>
      </c>
      <c r="G1890" s="413" t="s">
        <v>170</v>
      </c>
      <c r="H1890" s="280" t="str">
        <f>INDEX(ТабПС[],MATCH(I1890,Подстанции,0),1)</f>
        <v>393-021</v>
      </c>
      <c r="I1890" s="203" t="s">
        <v>2539</v>
      </c>
      <c r="J1890" s="328"/>
      <c r="K1890" s="328"/>
      <c r="L1890" s="328"/>
      <c r="M1890" s="328"/>
      <c r="N1890" s="328"/>
      <c r="O1890" s="328"/>
      <c r="P1890" s="328"/>
      <c r="Q1890" s="328"/>
      <c r="R1890" s="328"/>
      <c r="S1890" s="328"/>
      <c r="T1890" s="328"/>
      <c r="U1890" s="328"/>
      <c r="V1890" s="328"/>
      <c r="W1890" s="328"/>
      <c r="X1890" s="328"/>
      <c r="Y1890" s="328"/>
      <c r="Z1890" s="328"/>
      <c r="AA1890" s="328"/>
      <c r="AB1890" s="328"/>
      <c r="AC1890" s="328"/>
      <c r="AD1890" s="328"/>
      <c r="AE1890" s="328"/>
      <c r="AF1890" s="328"/>
      <c r="AG1890" s="328"/>
      <c r="AH1890" s="322"/>
      <c r="AI1890" s="328"/>
      <c r="AJ1890" s="330" t="s">
        <v>135</v>
      </c>
      <c r="AK1890" s="328"/>
      <c r="AL1890" s="328"/>
      <c r="AM1890" s="210"/>
      <c r="AN1890" s="263"/>
      <c r="AO1890" s="263"/>
      <c r="AP1890" s="263"/>
      <c r="AQ1890" s="323"/>
      <c r="AR1890" s="323"/>
      <c r="AS1890" s="323"/>
      <c r="AT1890" s="323"/>
      <c r="AU1890" s="323"/>
      <c r="AV1890" s="323"/>
      <c r="AW1890" s="323"/>
      <c r="AX1890" s="323"/>
      <c r="AY1890" s="323"/>
      <c r="AZ1890" s="323"/>
    </row>
    <row r="1891" spans="1:52" s="61" customFormat="1" ht="15.75" hidden="1" customHeight="1" x14ac:dyDescent="0.25">
      <c r="A1891" s="197" t="str">
        <f>CONCATENATE(F1891,"-",C1891)</f>
        <v>393-021-078-01511</v>
      </c>
      <c r="B1891" s="261" t="str">
        <f>ТабТП[[#This Row],[Код ВЛ]]&amp;TRIM(ТабТП[[#This Row],[Наименование ТП]])</f>
        <v>393-021-078ТП 190-05 Багр-к Экохим, ЖКХ,котельная</v>
      </c>
      <c r="C1891" s="197" t="s">
        <v>1602</v>
      </c>
      <c r="D1891" s="198" t="s">
        <v>4547</v>
      </c>
      <c r="E1891" s="206" t="str">
        <f>INDEX(ТабЛЭП[],MATCH(ТабТП[Код ПС]&amp;TRIM(G1891),ТабЛЭП[Ключ],0),7)</f>
        <v>Y00009</v>
      </c>
      <c r="F1891" s="278" t="str">
        <f>INDEX(ТабЛЭП[],MATCH(ТабТП[Код ПС]&amp;TRIM(G1891),ТабЛЭП[Ключ],0),1)</f>
        <v>393-021-078</v>
      </c>
      <c r="G1891" s="413" t="s">
        <v>170</v>
      </c>
      <c r="H1891" s="280" t="str">
        <f>INDEX(ТабПС[],MATCH(I1891,Подстанции,0),1)</f>
        <v>393-021</v>
      </c>
      <c r="I1891" s="203" t="s">
        <v>2539</v>
      </c>
      <c r="J1891" s="328"/>
      <c r="K1891" s="328"/>
      <c r="L1891" s="328"/>
      <c r="M1891" s="328"/>
      <c r="N1891" s="328"/>
      <c r="O1891" s="328"/>
      <c r="P1891" s="328"/>
      <c r="Q1891" s="328"/>
      <c r="R1891" s="328"/>
      <c r="S1891" s="328"/>
      <c r="T1891" s="328"/>
      <c r="U1891" s="328"/>
      <c r="V1891" s="328"/>
      <c r="W1891" s="328"/>
      <c r="X1891" s="328"/>
      <c r="Y1891" s="328"/>
      <c r="Z1891" s="328"/>
      <c r="AA1891" s="328"/>
      <c r="AB1891" s="328"/>
      <c r="AC1891" s="328"/>
      <c r="AD1891" s="328"/>
      <c r="AE1891" s="328"/>
      <c r="AF1891" s="328"/>
      <c r="AG1891" s="328"/>
      <c r="AH1891" s="322"/>
      <c r="AI1891" s="328"/>
      <c r="AJ1891" s="330" t="s">
        <v>135</v>
      </c>
      <c r="AK1891" s="328"/>
      <c r="AL1891" s="328"/>
      <c r="AM1891" s="210"/>
      <c r="AN1891" s="263"/>
      <c r="AO1891" s="263"/>
      <c r="AP1891" s="263"/>
      <c r="AQ1891" s="323"/>
      <c r="AR1891" s="323"/>
      <c r="AS1891" s="323"/>
      <c r="AT1891" s="323"/>
      <c r="AU1891" s="323"/>
      <c r="AV1891" s="323"/>
      <c r="AW1891" s="323"/>
      <c r="AX1891" s="323"/>
      <c r="AY1891" s="323"/>
      <c r="AZ1891" s="323"/>
    </row>
    <row r="1892" spans="1:52" s="61" customFormat="1" ht="15.75" hidden="1" customHeight="1" x14ac:dyDescent="0.25">
      <c r="A1892" s="197" t="str">
        <f>CONCATENATE(F1892,"-",C1892)</f>
        <v>393-021-078-01512</v>
      </c>
      <c r="B1892" s="261" t="str">
        <f>ТабТП[[#This Row],[Код ВЛ]]&amp;TRIM(ТабТП[[#This Row],[Наименование ТП]])</f>
        <v>393-021-078ТП 190-06 Багр-к ООО Экохим аб.</v>
      </c>
      <c r="C1892" s="197" t="s">
        <v>1603</v>
      </c>
      <c r="D1892" s="198" t="s">
        <v>4548</v>
      </c>
      <c r="E1892" s="206" t="str">
        <f>INDEX(ТабЛЭП[],MATCH(ТабТП[Код ПС]&amp;TRIM(G1892),ТабЛЭП[Ключ],0),7)</f>
        <v>Y00009</v>
      </c>
      <c r="F1892" s="278" t="str">
        <f>INDEX(ТабЛЭП[],MATCH(ТабТП[Код ПС]&amp;TRIM(G1892),ТабЛЭП[Ключ],0),1)</f>
        <v>393-021-078</v>
      </c>
      <c r="G1892" s="413" t="s">
        <v>170</v>
      </c>
      <c r="H1892" s="280" t="str">
        <f>INDEX(ТабПС[],MATCH(I1892,Подстанции,0),1)</f>
        <v>393-021</v>
      </c>
      <c r="I1892" s="203" t="s">
        <v>2539</v>
      </c>
      <c r="J1892" s="328"/>
      <c r="K1892" s="328"/>
      <c r="L1892" s="328"/>
      <c r="M1892" s="328"/>
      <c r="N1892" s="328"/>
      <c r="O1892" s="328"/>
      <c r="P1892" s="328"/>
      <c r="Q1892" s="328"/>
      <c r="R1892" s="328"/>
      <c r="S1892" s="328"/>
      <c r="T1892" s="328"/>
      <c r="U1892" s="328"/>
      <c r="V1892" s="328"/>
      <c r="W1892" s="328"/>
      <c r="X1892" s="328"/>
      <c r="Y1892" s="328"/>
      <c r="Z1892" s="328"/>
      <c r="AA1892" s="328"/>
      <c r="AB1892" s="328"/>
      <c r="AC1892" s="328"/>
      <c r="AD1892" s="328"/>
      <c r="AE1892" s="328"/>
      <c r="AF1892" s="328"/>
      <c r="AG1892" s="328"/>
      <c r="AH1892" s="322"/>
      <c r="AI1892" s="328"/>
      <c r="AJ1892" s="330" t="s">
        <v>135</v>
      </c>
      <c r="AK1892" s="328"/>
      <c r="AL1892" s="328"/>
      <c r="AM1892" s="210"/>
      <c r="AN1892" s="263"/>
      <c r="AO1892" s="263"/>
      <c r="AP1892" s="263"/>
      <c r="AQ1892" s="323"/>
      <c r="AR1892" s="323"/>
      <c r="AS1892" s="323"/>
      <c r="AT1892" s="323"/>
      <c r="AU1892" s="323"/>
      <c r="AV1892" s="323"/>
      <c r="AW1892" s="323"/>
      <c r="AX1892" s="323"/>
      <c r="AY1892" s="323"/>
      <c r="AZ1892" s="323"/>
    </row>
    <row r="1893" spans="1:52" s="61" customFormat="1" ht="15.75" hidden="1" customHeight="1" x14ac:dyDescent="0.25">
      <c r="A1893" s="197" t="str">
        <f>CONCATENATE(F1893,"-",C1893)</f>
        <v>393-021-078-01513</v>
      </c>
      <c r="B1893" s="261" t="str">
        <f>ТабТП[[#This Row],[Код ВЛ]]&amp;TRIM(ТабТП[[#This Row],[Наименование ТП]])</f>
        <v>393-021-078ТП 190-07 ЧП Гурьянов аб.</v>
      </c>
      <c r="C1893" s="197" t="s">
        <v>1604</v>
      </c>
      <c r="D1893" s="198" t="s">
        <v>4549</v>
      </c>
      <c r="E1893" s="206" t="str">
        <f>INDEX(ТабЛЭП[],MATCH(ТабТП[Код ПС]&amp;TRIM(G1893),ТабЛЭП[Ключ],0),7)</f>
        <v>Y00009</v>
      </c>
      <c r="F1893" s="278" t="str">
        <f>INDEX(ТабЛЭП[],MATCH(ТабТП[Код ПС]&amp;TRIM(G1893),ТабЛЭП[Ключ],0),1)</f>
        <v>393-021-078</v>
      </c>
      <c r="G1893" s="413" t="s">
        <v>170</v>
      </c>
      <c r="H1893" s="280" t="str">
        <f>INDEX(ТабПС[],MATCH(I1893,Подстанции,0),1)</f>
        <v>393-021</v>
      </c>
      <c r="I1893" s="203" t="s">
        <v>2539</v>
      </c>
      <c r="J1893" s="328"/>
      <c r="K1893" s="328"/>
      <c r="L1893" s="328"/>
      <c r="M1893" s="328"/>
      <c r="N1893" s="328"/>
      <c r="O1893" s="328"/>
      <c r="P1893" s="328"/>
      <c r="Q1893" s="328"/>
      <c r="R1893" s="328"/>
      <c r="S1893" s="328"/>
      <c r="T1893" s="328"/>
      <c r="U1893" s="328"/>
      <c r="V1893" s="328"/>
      <c r="W1893" s="328"/>
      <c r="X1893" s="328"/>
      <c r="Y1893" s="328"/>
      <c r="Z1893" s="328"/>
      <c r="AA1893" s="328"/>
      <c r="AB1893" s="328"/>
      <c r="AC1893" s="328"/>
      <c r="AD1893" s="328"/>
      <c r="AE1893" s="328"/>
      <c r="AF1893" s="328"/>
      <c r="AG1893" s="328"/>
      <c r="AH1893" s="322"/>
      <c r="AI1893" s="328"/>
      <c r="AJ1893" s="330" t="s">
        <v>135</v>
      </c>
      <c r="AK1893" s="328"/>
      <c r="AL1893" s="328"/>
      <c r="AM1893" s="210"/>
      <c r="AN1893" s="263"/>
      <c r="AO1893" s="263"/>
      <c r="AP1893" s="263"/>
      <c r="AQ1893" s="323"/>
      <c r="AR1893" s="323"/>
      <c r="AS1893" s="323"/>
      <c r="AT1893" s="323"/>
      <c r="AU1893" s="323"/>
      <c r="AV1893" s="323"/>
      <c r="AW1893" s="323"/>
      <c r="AX1893" s="323"/>
      <c r="AY1893" s="323"/>
      <c r="AZ1893" s="323"/>
    </row>
    <row r="1894" spans="1:52" s="61" customFormat="1" ht="15.75" hidden="1" customHeight="1" x14ac:dyDescent="0.25">
      <c r="A1894" s="197" t="str">
        <f>CONCATENATE(F1894,"-",C1894)</f>
        <v>393-021-078-01514</v>
      </c>
      <c r="B1894" s="261" t="str">
        <f>ТабТП[[#This Row],[Код ВЛ]]&amp;TRIM(ТабТП[[#This Row],[Наименование ТП]])</f>
        <v>393-021-078ТП 190-08 ООО Лукойл аб.</v>
      </c>
      <c r="C1894" s="197" t="s">
        <v>1605</v>
      </c>
      <c r="D1894" s="198" t="s">
        <v>4550</v>
      </c>
      <c r="E1894" s="206" t="str">
        <f>INDEX(ТабЛЭП[],MATCH(ТабТП[Код ПС]&amp;TRIM(G1894),ТабЛЭП[Ключ],0),7)</f>
        <v>Y00009</v>
      </c>
      <c r="F1894" s="278" t="str">
        <f>INDEX(ТабЛЭП[],MATCH(ТабТП[Код ПС]&amp;TRIM(G1894),ТабЛЭП[Ключ],0),1)</f>
        <v>393-021-078</v>
      </c>
      <c r="G1894" s="413" t="s">
        <v>170</v>
      </c>
      <c r="H1894" s="57" t="str">
        <f>INDEX(ТабПС[],MATCH(I1894,Подстанции,0),1)</f>
        <v>393-021</v>
      </c>
      <c r="I1894" s="203" t="s">
        <v>2539</v>
      </c>
      <c r="J1894" s="328"/>
      <c r="K1894" s="328"/>
      <c r="L1894" s="328"/>
      <c r="M1894" s="328"/>
      <c r="N1894" s="328"/>
      <c r="O1894" s="328"/>
      <c r="P1894" s="328"/>
      <c r="Q1894" s="328"/>
      <c r="R1894" s="328"/>
      <c r="S1894" s="328"/>
      <c r="T1894" s="328"/>
      <c r="U1894" s="328"/>
      <c r="V1894" s="328"/>
      <c r="W1894" s="328"/>
      <c r="X1894" s="328"/>
      <c r="Y1894" s="328"/>
      <c r="Z1894" s="328"/>
      <c r="AA1894" s="328"/>
      <c r="AB1894" s="328"/>
      <c r="AC1894" s="328"/>
      <c r="AD1894" s="328"/>
      <c r="AE1894" s="328"/>
      <c r="AF1894" s="328"/>
      <c r="AG1894" s="328"/>
      <c r="AH1894" s="322"/>
      <c r="AI1894" s="328"/>
      <c r="AJ1894" s="330" t="s">
        <v>135</v>
      </c>
      <c r="AK1894" s="328"/>
      <c r="AL1894" s="328"/>
      <c r="AM1894" s="210"/>
      <c r="AN1894" s="263"/>
      <c r="AO1894" s="263"/>
      <c r="AP1894" s="263"/>
      <c r="AQ1894" s="323"/>
      <c r="AR1894" s="323"/>
      <c r="AS1894" s="323"/>
      <c r="AT1894" s="323"/>
      <c r="AU1894" s="323"/>
      <c r="AV1894" s="323"/>
      <c r="AW1894" s="323"/>
      <c r="AX1894" s="323"/>
      <c r="AY1894" s="323"/>
      <c r="AZ1894" s="323"/>
    </row>
    <row r="1895" spans="1:52" s="61" customFormat="1" ht="15.75" hidden="1" customHeight="1" x14ac:dyDescent="0.25">
      <c r="A1895" s="197" t="str">
        <f>CONCATENATE(F1895,"-",C1895)</f>
        <v>393-021-078-01515</v>
      </c>
      <c r="B1895" s="261" t="str">
        <f>ТабТП[[#This Row],[Код ВЛ]]&amp;TRIM(ТабТП[[#This Row],[Наименование ТП]])</f>
        <v>393-021-078ТП 190-09 Т-1 Администрация МО Багратионовский муниципальный район аб</v>
      </c>
      <c r="C1895" s="197" t="s">
        <v>1606</v>
      </c>
      <c r="D1895" s="198" t="s">
        <v>4551</v>
      </c>
      <c r="E1895" s="206" t="str">
        <f>INDEX(ТабЛЭП[],MATCH(ТабТП[Код ПС]&amp;TRIM(G1895),ТабЛЭП[Ключ],0),7)</f>
        <v>Y00009</v>
      </c>
      <c r="F1895" s="278" t="str">
        <f>INDEX(ТабЛЭП[],MATCH(ТабТП[Код ПС]&amp;TRIM(G1895),ТабЛЭП[Ключ],0),1)</f>
        <v>393-021-078</v>
      </c>
      <c r="G1895" s="413" t="s">
        <v>170</v>
      </c>
      <c r="H1895" s="57" t="str">
        <f>INDEX(ТабПС[],MATCH(I1895,Подстанции,0),1)</f>
        <v>393-021</v>
      </c>
      <c r="I1895" s="203" t="s">
        <v>2539</v>
      </c>
      <c r="J1895" s="328"/>
      <c r="K1895" s="328"/>
      <c r="L1895" s="328"/>
      <c r="M1895" s="328"/>
      <c r="N1895" s="328"/>
      <c r="O1895" s="328"/>
      <c r="P1895" s="328"/>
      <c r="Q1895" s="328"/>
      <c r="R1895" s="328"/>
      <c r="S1895" s="328"/>
      <c r="T1895" s="328"/>
      <c r="U1895" s="328"/>
      <c r="V1895" s="328"/>
      <c r="W1895" s="328"/>
      <c r="X1895" s="328"/>
      <c r="Y1895" s="328"/>
      <c r="Z1895" s="328"/>
      <c r="AA1895" s="328"/>
      <c r="AB1895" s="328"/>
      <c r="AC1895" s="328"/>
      <c r="AD1895" s="328"/>
      <c r="AE1895" s="328"/>
      <c r="AF1895" s="328"/>
      <c r="AG1895" s="328"/>
      <c r="AH1895" s="322"/>
      <c r="AI1895" s="328"/>
      <c r="AJ1895" s="330" t="s">
        <v>135</v>
      </c>
      <c r="AK1895" s="328"/>
      <c r="AL1895" s="328"/>
      <c r="AM1895" s="210"/>
      <c r="AN1895" s="263"/>
      <c r="AO1895" s="263"/>
      <c r="AP1895" s="263"/>
      <c r="AQ1895" s="323"/>
      <c r="AR1895" s="323"/>
      <c r="AS1895" s="323"/>
      <c r="AT1895" s="323"/>
      <c r="AU1895" s="323"/>
      <c r="AV1895" s="323"/>
      <c r="AW1895" s="323"/>
      <c r="AX1895" s="323"/>
      <c r="AY1895" s="323"/>
      <c r="AZ1895" s="323"/>
    </row>
    <row r="1896" spans="1:52" s="61" customFormat="1" ht="15.75" hidden="1" customHeight="1" x14ac:dyDescent="0.25">
      <c r="A1896" s="197" t="str">
        <f>CONCATENATE(F1896,"-",C1896)</f>
        <v>393-021-078-02294</v>
      </c>
      <c r="B1896" s="490" t="str">
        <f>ТабТП[[#This Row],[Код ВЛ]]&amp;TRIM(ТабТП[[#This Row],[Наименование ТП]])</f>
        <v>393-021-078ТП 190-04 Т-2</v>
      </c>
      <c r="C1896" s="496" t="s">
        <v>5848</v>
      </c>
      <c r="D1896" s="498" t="s">
        <v>5849</v>
      </c>
      <c r="E1896" s="206" t="str">
        <f>INDEX(ТабЛЭП[],MATCH(ТабТП[Код ПС]&amp;TRIM(G1896),ТабЛЭП[Ключ],0),7)</f>
        <v>Y00009</v>
      </c>
      <c r="F1896" s="214" t="str">
        <f>INDEX(ТабЛЭП[],MATCH(ТабТП[Код ПС]&amp;TRIM(G1896),ТабЛЭП[Ключ],0),1)</f>
        <v>393-021-078</v>
      </c>
      <c r="G1896" s="290" t="s">
        <v>170</v>
      </c>
      <c r="H1896" s="57" t="str">
        <f>INDEX(ТабПС[],MATCH(I1896,Подстанции,0),1)</f>
        <v>393-021</v>
      </c>
      <c r="I1896" s="447" t="s">
        <v>2539</v>
      </c>
      <c r="J1896" s="420"/>
      <c r="K1896" s="420"/>
      <c r="L1896" s="420"/>
      <c r="M1896" s="420"/>
      <c r="N1896" s="420"/>
      <c r="O1896" s="420"/>
      <c r="P1896" s="420"/>
      <c r="Q1896" s="420"/>
      <c r="R1896" s="420"/>
      <c r="S1896" s="420"/>
      <c r="T1896" s="420"/>
      <c r="U1896" s="420"/>
      <c r="V1896" s="420"/>
      <c r="W1896" s="420"/>
      <c r="X1896" s="420"/>
      <c r="Y1896" s="420"/>
      <c r="Z1896" s="420"/>
      <c r="AA1896" s="420"/>
      <c r="AB1896" s="420"/>
      <c r="AC1896" s="420"/>
      <c r="AD1896" s="420"/>
      <c r="AE1896" s="420"/>
      <c r="AF1896" s="420"/>
      <c r="AG1896" s="420"/>
      <c r="AH1896" s="419"/>
      <c r="AI1896" s="419"/>
      <c r="AJ1896" s="330" t="s">
        <v>135</v>
      </c>
      <c r="AK1896" s="420"/>
      <c r="AL1896" s="420"/>
      <c r="AM1896" s="420"/>
      <c r="AN1896" s="421"/>
      <c r="AO1896" s="421"/>
      <c r="AP1896" s="421"/>
      <c r="AQ1896" s="332"/>
      <c r="AR1896" s="332"/>
      <c r="AS1896" s="332"/>
      <c r="AT1896" s="332"/>
      <c r="AU1896" s="332"/>
      <c r="AV1896" s="332"/>
      <c r="AW1896" s="332"/>
      <c r="AX1896" s="332"/>
      <c r="AY1896" s="332"/>
      <c r="AZ1896" s="332"/>
    </row>
    <row r="1897" spans="1:52" s="61" customFormat="1" ht="15.75" hidden="1" customHeight="1" x14ac:dyDescent="0.25">
      <c r="A1897" s="197" t="str">
        <f>CONCATENATE(F1897,"-",C1897)</f>
        <v>393-021-078-02295</v>
      </c>
      <c r="B1897" s="490" t="str">
        <f>ТабТП[[#This Row],[Код ВЛ]]&amp;TRIM(ТабТП[[#This Row],[Наименование ТП]])</f>
        <v>393-021-078ТП 190-09 Т-2 Администрация МО Багратионовский муниципальный район аб</v>
      </c>
      <c r="C1897" s="496" t="s">
        <v>5850</v>
      </c>
      <c r="D1897" s="498" t="s">
        <v>5851</v>
      </c>
      <c r="E1897" s="206" t="str">
        <f>INDEX(ТабЛЭП[],MATCH(ТабТП[Код ПС]&amp;TRIM(G1897),ТабЛЭП[Ключ],0),7)</f>
        <v>Y00009</v>
      </c>
      <c r="F1897" s="214" t="str">
        <f>INDEX(ТабЛЭП[],MATCH(ТабТП[Код ПС]&amp;TRIM(G1897),ТабЛЭП[Ключ],0),1)</f>
        <v>393-021-078</v>
      </c>
      <c r="G1897" s="290" t="s">
        <v>170</v>
      </c>
      <c r="H1897" s="280" t="str">
        <f>INDEX(ТабПС[],MATCH(I1897,Подстанции,0),1)</f>
        <v>393-021</v>
      </c>
      <c r="I1897" s="447" t="s">
        <v>2539</v>
      </c>
      <c r="J1897" s="420"/>
      <c r="K1897" s="420"/>
      <c r="L1897" s="420"/>
      <c r="M1897" s="420"/>
      <c r="N1897" s="420"/>
      <c r="O1897" s="420"/>
      <c r="P1897" s="420"/>
      <c r="Q1897" s="420"/>
      <c r="R1897" s="420"/>
      <c r="S1897" s="420"/>
      <c r="T1897" s="420"/>
      <c r="U1897" s="420"/>
      <c r="V1897" s="420"/>
      <c r="W1897" s="420"/>
      <c r="X1897" s="420"/>
      <c r="Y1897" s="420"/>
      <c r="Z1897" s="420"/>
      <c r="AA1897" s="420"/>
      <c r="AB1897" s="420"/>
      <c r="AC1897" s="420"/>
      <c r="AD1897" s="420"/>
      <c r="AE1897" s="420"/>
      <c r="AF1897" s="420"/>
      <c r="AG1897" s="420"/>
      <c r="AH1897" s="419"/>
      <c r="AI1897" s="419"/>
      <c r="AJ1897" s="420" t="s">
        <v>135</v>
      </c>
      <c r="AK1897" s="420"/>
      <c r="AL1897" s="420"/>
      <c r="AM1897" s="420"/>
      <c r="AN1897" s="421"/>
      <c r="AO1897" s="421"/>
      <c r="AP1897" s="421"/>
      <c r="AQ1897" s="332"/>
      <c r="AR1897" s="332"/>
      <c r="AS1897" s="332"/>
      <c r="AT1897" s="332"/>
      <c r="AU1897" s="332"/>
      <c r="AV1897" s="332"/>
      <c r="AW1897" s="332"/>
      <c r="AX1897" s="332"/>
      <c r="AY1897" s="332"/>
      <c r="AZ1897" s="332"/>
    </row>
    <row r="1898" spans="1:52" s="61" customFormat="1" ht="15.75" hidden="1" customHeight="1" x14ac:dyDescent="0.25">
      <c r="A1898" s="197" t="str">
        <f>CONCATENATE(F1898,"-",C1898)</f>
        <v>393-021-078-02296</v>
      </c>
      <c r="B1898" s="490" t="str">
        <f>ТабТП[[#This Row],[Код ВЛ]]&amp;TRIM(ТабТП[[#This Row],[Наименование ТП]])</f>
        <v>393-021-078ТП 190-10</v>
      </c>
      <c r="C1898" s="496" t="s">
        <v>5852</v>
      </c>
      <c r="D1898" s="498" t="s">
        <v>5853</v>
      </c>
      <c r="E1898" s="206" t="str">
        <f>INDEX(ТабЛЭП[],MATCH(ТабТП[Код ПС]&amp;TRIM(G1898),ТабЛЭП[Ключ],0),7)</f>
        <v>Y00009</v>
      </c>
      <c r="F1898" s="214" t="str">
        <f>INDEX(ТабЛЭП[],MATCH(ТабТП[Код ПС]&amp;TRIM(G1898),ТабЛЭП[Ключ],0),1)</f>
        <v>393-021-078</v>
      </c>
      <c r="G1898" s="290" t="s">
        <v>170</v>
      </c>
      <c r="H1898" s="280" t="str">
        <f>INDEX(ТабПС[],MATCH(I1898,Подстанции,0),1)</f>
        <v>393-021</v>
      </c>
      <c r="I1898" s="447" t="s">
        <v>2539</v>
      </c>
      <c r="J1898" s="420"/>
      <c r="K1898" s="420"/>
      <c r="L1898" s="420"/>
      <c r="M1898" s="420"/>
      <c r="N1898" s="420"/>
      <c r="O1898" s="420"/>
      <c r="P1898" s="420"/>
      <c r="Q1898" s="420"/>
      <c r="R1898" s="420"/>
      <c r="S1898" s="420"/>
      <c r="T1898" s="420"/>
      <c r="U1898" s="420"/>
      <c r="V1898" s="420"/>
      <c r="W1898" s="420"/>
      <c r="X1898" s="420"/>
      <c r="Y1898" s="420"/>
      <c r="Z1898" s="420"/>
      <c r="AA1898" s="420"/>
      <c r="AB1898" s="420"/>
      <c r="AC1898" s="420"/>
      <c r="AD1898" s="420"/>
      <c r="AE1898" s="420"/>
      <c r="AF1898" s="420"/>
      <c r="AG1898" s="420"/>
      <c r="AH1898" s="419"/>
      <c r="AI1898" s="419"/>
      <c r="AJ1898" s="420" t="s">
        <v>135</v>
      </c>
      <c r="AK1898" s="420"/>
      <c r="AL1898" s="420"/>
      <c r="AM1898" s="420"/>
      <c r="AN1898" s="421"/>
      <c r="AO1898" s="421"/>
      <c r="AP1898" s="421"/>
      <c r="AQ1898" s="332"/>
      <c r="AR1898" s="332"/>
      <c r="AS1898" s="332"/>
      <c r="AT1898" s="332"/>
      <c r="AU1898" s="332"/>
      <c r="AV1898" s="332"/>
      <c r="AW1898" s="332"/>
      <c r="AX1898" s="332"/>
      <c r="AY1898" s="332"/>
      <c r="AZ1898" s="332"/>
    </row>
    <row r="1899" spans="1:52" s="61" customFormat="1" ht="15.75" hidden="1" customHeight="1" x14ac:dyDescent="0.25">
      <c r="A1899" s="197" t="str">
        <f>CONCATENATE(F1899,"-",C1899)</f>
        <v>393-021-078-02297</v>
      </c>
      <c r="B1899" s="490" t="str">
        <f>ТабТП[[#This Row],[Код ВЛ]]&amp;TRIM(ТабТП[[#This Row],[Наименование ТП]])</f>
        <v>393-021-078ТП 190-11</v>
      </c>
      <c r="C1899" s="496" t="s">
        <v>5854</v>
      </c>
      <c r="D1899" s="498" t="s">
        <v>5855</v>
      </c>
      <c r="E1899" s="206" t="str">
        <f>INDEX(ТабЛЭП[],MATCH(ТабТП[Код ПС]&amp;TRIM(G1899),ТабЛЭП[Ключ],0),7)</f>
        <v>Y00009</v>
      </c>
      <c r="F1899" s="214" t="str">
        <f>INDEX(ТабЛЭП[],MATCH(ТабТП[Код ПС]&amp;TRIM(G1899),ТабЛЭП[Ключ],0),1)</f>
        <v>393-021-078</v>
      </c>
      <c r="G1899" s="290" t="s">
        <v>170</v>
      </c>
      <c r="H1899" s="280" t="str">
        <f>INDEX(ТабПС[],MATCH(I1899,Подстанции,0),1)</f>
        <v>393-021</v>
      </c>
      <c r="I1899" s="447" t="s">
        <v>2539</v>
      </c>
      <c r="J1899" s="420"/>
      <c r="K1899" s="420"/>
      <c r="L1899" s="420"/>
      <c r="M1899" s="420"/>
      <c r="N1899" s="420"/>
      <c r="O1899" s="420"/>
      <c r="P1899" s="420"/>
      <c r="Q1899" s="420"/>
      <c r="R1899" s="420"/>
      <c r="S1899" s="420"/>
      <c r="T1899" s="420"/>
      <c r="U1899" s="420"/>
      <c r="V1899" s="420"/>
      <c r="W1899" s="420"/>
      <c r="X1899" s="420"/>
      <c r="Y1899" s="420"/>
      <c r="Z1899" s="420"/>
      <c r="AA1899" s="420"/>
      <c r="AB1899" s="420"/>
      <c r="AC1899" s="420"/>
      <c r="AD1899" s="420"/>
      <c r="AE1899" s="420"/>
      <c r="AF1899" s="420"/>
      <c r="AG1899" s="420"/>
      <c r="AH1899" s="419"/>
      <c r="AI1899" s="419"/>
      <c r="AJ1899" s="420" t="s">
        <v>135</v>
      </c>
      <c r="AK1899" s="420"/>
      <c r="AL1899" s="420"/>
      <c r="AM1899" s="420"/>
      <c r="AN1899" s="421"/>
      <c r="AO1899" s="421"/>
      <c r="AP1899" s="421"/>
      <c r="AQ1899" s="332"/>
      <c r="AR1899" s="332"/>
      <c r="AS1899" s="332"/>
      <c r="AT1899" s="332"/>
      <c r="AU1899" s="332"/>
      <c r="AV1899" s="332"/>
      <c r="AW1899" s="332"/>
      <c r="AX1899" s="332"/>
      <c r="AY1899" s="332"/>
      <c r="AZ1899" s="332"/>
    </row>
    <row r="1900" spans="1:52" s="61" customFormat="1" ht="15.75" hidden="1" customHeight="1" x14ac:dyDescent="0.25">
      <c r="A1900" s="197" t="str">
        <f>CONCATENATE(F1900,"-",C1900)</f>
        <v>393-021-078-02365</v>
      </c>
      <c r="B1900" s="490" t="str">
        <f>ТабТП[[#This Row],[Код ВЛ]]&amp;TRIM(ТабТП[[#This Row],[Наименование ТП]])</f>
        <v>393-021-078ТП 189-02</v>
      </c>
      <c r="C1900" s="496" t="s">
        <v>6153</v>
      </c>
      <c r="D1900" s="185" t="s">
        <v>6151</v>
      </c>
      <c r="E1900" s="206" t="str">
        <f>INDEX(ТабЛЭП[],MATCH(ТабТП[Код ПС]&amp;TRIM(G1900),ТабЛЭП[Ключ],0),7)</f>
        <v>Y00009</v>
      </c>
      <c r="F1900" s="214" t="str">
        <f>INDEX(ТабЛЭП[],MATCH(ТабТП[Код ПС]&amp;TRIM(G1900),ТабЛЭП[Ключ],0),1)</f>
        <v>393-021-078</v>
      </c>
      <c r="G1900" s="290" t="s">
        <v>170</v>
      </c>
      <c r="H1900" s="280" t="str">
        <f>INDEX(ТабПС[],MATCH(I1900,Подстанции,0),1)</f>
        <v>393-021</v>
      </c>
      <c r="I1900" s="447" t="s">
        <v>2539</v>
      </c>
      <c r="J1900" s="420"/>
      <c r="K1900" s="420"/>
      <c r="L1900" s="420"/>
      <c r="M1900" s="420"/>
      <c r="N1900" s="420"/>
      <c r="O1900" s="420"/>
      <c r="P1900" s="420"/>
      <c r="Q1900" s="420"/>
      <c r="R1900" s="420"/>
      <c r="S1900" s="420"/>
      <c r="T1900" s="420"/>
      <c r="U1900" s="420"/>
      <c r="V1900" s="420"/>
      <c r="W1900" s="420"/>
      <c r="X1900" s="420"/>
      <c r="Y1900" s="420"/>
      <c r="Z1900" s="420"/>
      <c r="AA1900" s="420"/>
      <c r="AB1900" s="420"/>
      <c r="AC1900" s="420"/>
      <c r="AD1900" s="420"/>
      <c r="AE1900" s="420"/>
      <c r="AF1900" s="420"/>
      <c r="AG1900" s="420"/>
      <c r="AH1900" s="419"/>
      <c r="AI1900" s="419"/>
      <c r="AJ1900" s="420"/>
      <c r="AK1900" s="420"/>
      <c r="AL1900" s="420"/>
      <c r="AM1900" s="420"/>
      <c r="AN1900" s="421"/>
      <c r="AO1900" s="421"/>
      <c r="AP1900" s="421"/>
      <c r="AQ1900" s="332"/>
      <c r="AR1900" s="332"/>
      <c r="AS1900" s="332"/>
      <c r="AT1900" s="332"/>
      <c r="AU1900" s="332"/>
      <c r="AV1900" s="332"/>
      <c r="AW1900" s="332"/>
      <c r="AX1900" s="332"/>
      <c r="AY1900" s="332"/>
      <c r="AZ1900" s="332"/>
    </row>
    <row r="1901" spans="1:52" s="61" customFormat="1" ht="15.75" hidden="1" customHeight="1" x14ac:dyDescent="0.25">
      <c r="A1901" s="197" t="str">
        <f>CONCATENATE(F1901,"-",C1901)</f>
        <v>393-021-078-02366</v>
      </c>
      <c r="B1901" s="490" t="str">
        <f>ТабТП[[#This Row],[Код ВЛ]]&amp;TRIM(ТабТП[[#This Row],[Наименование ТП]])</f>
        <v>393-021-078ТП 189-04</v>
      </c>
      <c r="C1901" s="496" t="s">
        <v>6154</v>
      </c>
      <c r="D1901" s="185" t="s">
        <v>6152</v>
      </c>
      <c r="E1901" s="206" t="str">
        <f>INDEX(ТабЛЭП[],MATCH(ТабТП[Код ПС]&amp;TRIM(G1901),ТабЛЭП[Ключ],0),7)</f>
        <v>Y00009</v>
      </c>
      <c r="F1901" s="214" t="str">
        <f>INDEX(ТабЛЭП[],MATCH(ТабТП[Код ПС]&amp;TRIM(G1901),ТабЛЭП[Ключ],0),1)</f>
        <v>393-021-078</v>
      </c>
      <c r="G1901" s="290" t="s">
        <v>170</v>
      </c>
      <c r="H1901" s="280" t="str">
        <f>INDEX(ТабПС[],MATCH(I1901,Подстанции,0),1)</f>
        <v>393-021</v>
      </c>
      <c r="I1901" s="447" t="s">
        <v>2539</v>
      </c>
      <c r="J1901" s="420"/>
      <c r="K1901" s="420"/>
      <c r="L1901" s="420"/>
      <c r="M1901" s="420"/>
      <c r="N1901" s="420"/>
      <c r="O1901" s="420"/>
      <c r="P1901" s="420"/>
      <c r="Q1901" s="420"/>
      <c r="R1901" s="420"/>
      <c r="S1901" s="420"/>
      <c r="T1901" s="420"/>
      <c r="U1901" s="420"/>
      <c r="V1901" s="420"/>
      <c r="W1901" s="420"/>
      <c r="X1901" s="420"/>
      <c r="Y1901" s="420"/>
      <c r="Z1901" s="420"/>
      <c r="AA1901" s="420"/>
      <c r="AB1901" s="420"/>
      <c r="AC1901" s="420"/>
      <c r="AD1901" s="420"/>
      <c r="AE1901" s="420"/>
      <c r="AF1901" s="420"/>
      <c r="AG1901" s="420"/>
      <c r="AH1901" s="419"/>
      <c r="AI1901" s="419"/>
      <c r="AJ1901" s="420"/>
      <c r="AK1901" s="420"/>
      <c r="AL1901" s="420"/>
      <c r="AM1901" s="420"/>
      <c r="AN1901" s="421"/>
      <c r="AO1901" s="421"/>
      <c r="AP1901" s="421"/>
      <c r="AQ1901" s="332"/>
      <c r="AR1901" s="332"/>
      <c r="AS1901" s="332"/>
      <c r="AT1901" s="332"/>
      <c r="AU1901" s="332"/>
      <c r="AV1901" s="332"/>
      <c r="AW1901" s="332"/>
      <c r="AX1901" s="332"/>
      <c r="AY1901" s="332"/>
      <c r="AZ1901" s="332"/>
    </row>
    <row r="1902" spans="1:52" s="61" customFormat="1" ht="15.75" hidden="1" customHeight="1" x14ac:dyDescent="0.25">
      <c r="A1902" s="281" t="str">
        <f>CONCATENATE(F1902,"-",C1902)</f>
        <v>393-021-079-01516</v>
      </c>
      <c r="B1902" s="261" t="str">
        <f>ТабТП[[#This Row],[Код ВЛ]]&amp;TRIM(ТабТП[[#This Row],[Наименование ТП]])</f>
        <v>393-021-079ТП 191-01 Багратионовск п.Надеждино</v>
      </c>
      <c r="C1902" s="281" t="s">
        <v>1607</v>
      </c>
      <c r="D1902" s="196" t="s">
        <v>4552</v>
      </c>
      <c r="E1902" s="281" t="str">
        <f>INDEX(ТабЛЭП[],MATCH(ТабТП[Код ПС]&amp;TRIM(G1902),ТабЛЭП[Ключ],0),7)</f>
        <v>Y00010</v>
      </c>
      <c r="F1902" s="8" t="str">
        <f>INDEX(ТабЛЭП[],MATCH(ТабТП[Код ПС]&amp;TRIM(G1902),ТабЛЭП[Ключ],0),1)</f>
        <v>393-021-079</v>
      </c>
      <c r="G1902" s="413" t="s">
        <v>171</v>
      </c>
      <c r="H1902" s="57" t="str">
        <f>INDEX(ТабПС[],MATCH(I1902,Подстанции,0),1)</f>
        <v>393-021</v>
      </c>
      <c r="I1902" s="203" t="s">
        <v>2539</v>
      </c>
      <c r="AH1902" s="62"/>
      <c r="AJ1902" s="330" t="s">
        <v>135</v>
      </c>
      <c r="AM1902" s="78"/>
      <c r="AN1902" s="79"/>
      <c r="AO1902" s="79"/>
      <c r="AP1902" s="79"/>
      <c r="AQ1902" s="76"/>
      <c r="AR1902" s="76"/>
      <c r="AS1902" s="76"/>
      <c r="AT1902" s="76"/>
      <c r="AU1902" s="76"/>
      <c r="AV1902" s="76"/>
      <c r="AW1902" s="76"/>
      <c r="AX1902" s="76"/>
      <c r="AY1902" s="76"/>
      <c r="AZ1902" s="76"/>
    </row>
    <row r="1903" spans="1:52" s="61" customFormat="1" ht="15.75" hidden="1" customHeight="1" x14ac:dyDescent="0.25">
      <c r="A1903" s="281" t="str">
        <f>CONCATENATE(F1903,"-",C1903)</f>
        <v>393-021-079-01517</v>
      </c>
      <c r="B1903" s="261" t="str">
        <f>ТабТП[[#This Row],[Код ВЛ]]&amp;TRIM(ТабТП[[#This Row],[Наименование ТП]])</f>
        <v>393-021-079ТП 191-06 Багратионовск п.Знаменка</v>
      </c>
      <c r="C1903" s="281" t="s">
        <v>1608</v>
      </c>
      <c r="D1903" s="196" t="s">
        <v>4553</v>
      </c>
      <c r="E1903" s="281" t="str">
        <f>INDEX(ТабЛЭП[],MATCH(ТабТП[Код ПС]&amp;TRIM(G1903),ТабЛЭП[Ключ],0),7)</f>
        <v>Y00010</v>
      </c>
      <c r="F1903" s="8" t="str">
        <f>INDEX(ТабЛЭП[],MATCH(ТабТП[Код ПС]&amp;TRIM(G1903),ТабЛЭП[Ключ],0),1)</f>
        <v>393-021-079</v>
      </c>
      <c r="G1903" s="413" t="s">
        <v>171</v>
      </c>
      <c r="H1903" s="57" t="str">
        <f>INDEX(ТабПС[],MATCH(I1903,Подстанции,0),1)</f>
        <v>393-021</v>
      </c>
      <c r="I1903" s="203" t="s">
        <v>2539</v>
      </c>
      <c r="AH1903" s="62"/>
      <c r="AJ1903" s="330" t="s">
        <v>135</v>
      </c>
      <c r="AM1903" s="78"/>
      <c r="AN1903" s="79"/>
      <c r="AO1903" s="79"/>
      <c r="AP1903" s="79"/>
      <c r="AQ1903" s="76"/>
      <c r="AR1903" s="76"/>
      <c r="AS1903" s="76"/>
      <c r="AT1903" s="76"/>
      <c r="AU1903" s="76"/>
      <c r="AV1903" s="76"/>
      <c r="AW1903" s="76"/>
      <c r="AX1903" s="76"/>
      <c r="AY1903" s="76"/>
      <c r="AZ1903" s="76"/>
    </row>
    <row r="1904" spans="1:52" s="61" customFormat="1" ht="15.75" hidden="1" customHeight="1" x14ac:dyDescent="0.25">
      <c r="A1904" s="281" t="str">
        <f>CONCATENATE(F1904,"-",C1904)</f>
        <v>393-021-079-01518</v>
      </c>
      <c r="B1904" s="261" t="str">
        <f>ТабТП[[#This Row],[Код ВЛ]]&amp;TRIM(ТабТП[[#This Row],[Наименование ТП]])</f>
        <v>393-021-079ТП 191-07 Багратионовск п.Надеждино</v>
      </c>
      <c r="C1904" s="281" t="s">
        <v>1609</v>
      </c>
      <c r="D1904" s="196" t="s">
        <v>4554</v>
      </c>
      <c r="E1904" s="281" t="str">
        <f>INDEX(ТабЛЭП[],MATCH(ТабТП[Код ПС]&amp;TRIM(G1904),ТабЛЭП[Ключ],0),7)</f>
        <v>Y00010</v>
      </c>
      <c r="F1904" s="278" t="str">
        <f>INDEX(ТабЛЭП[],MATCH(ТабТП[Код ПС]&amp;TRIM(G1904),ТабЛЭП[Ключ],0),1)</f>
        <v>393-021-079</v>
      </c>
      <c r="G1904" s="413" t="s">
        <v>171</v>
      </c>
      <c r="H1904" s="280" t="str">
        <f>INDEX(ТабПС[],MATCH(I1904,Подстанции,0),1)</f>
        <v>393-021</v>
      </c>
      <c r="I1904" s="203" t="s">
        <v>2539</v>
      </c>
      <c r="J1904" s="328"/>
      <c r="K1904" s="328"/>
      <c r="L1904" s="328"/>
      <c r="M1904" s="328"/>
      <c r="N1904" s="328"/>
      <c r="O1904" s="328"/>
      <c r="P1904" s="328"/>
      <c r="Q1904" s="328"/>
      <c r="R1904" s="328"/>
      <c r="S1904" s="328"/>
      <c r="T1904" s="328"/>
      <c r="U1904" s="328"/>
      <c r="V1904" s="328"/>
      <c r="W1904" s="328"/>
      <c r="X1904" s="328"/>
      <c r="Y1904" s="328"/>
      <c r="Z1904" s="328"/>
      <c r="AA1904" s="328"/>
      <c r="AB1904" s="328"/>
      <c r="AC1904" s="328"/>
      <c r="AD1904" s="328"/>
      <c r="AE1904" s="328"/>
      <c r="AF1904" s="328"/>
      <c r="AG1904" s="328"/>
      <c r="AH1904" s="322"/>
      <c r="AI1904" s="328"/>
      <c r="AJ1904" s="330" t="s">
        <v>135</v>
      </c>
      <c r="AK1904" s="328"/>
      <c r="AL1904" s="328"/>
      <c r="AM1904" s="210"/>
      <c r="AN1904" s="263"/>
      <c r="AO1904" s="263"/>
      <c r="AP1904" s="263"/>
      <c r="AQ1904" s="323"/>
      <c r="AR1904" s="323"/>
      <c r="AS1904" s="323"/>
      <c r="AT1904" s="323"/>
      <c r="AU1904" s="323"/>
      <c r="AV1904" s="323"/>
      <c r="AW1904" s="323"/>
      <c r="AX1904" s="323"/>
      <c r="AY1904" s="323"/>
      <c r="AZ1904" s="323"/>
    </row>
    <row r="1905" spans="1:52" s="61" customFormat="1" ht="15.75" hidden="1" customHeight="1" x14ac:dyDescent="0.25">
      <c r="A1905" s="281" t="str">
        <f>CONCATENATE(F1905,"-",C1905)</f>
        <v>393-021-079-01519</v>
      </c>
      <c r="B1905" s="261" t="str">
        <f>ТабТП[[#This Row],[Код ВЛ]]&amp;TRIM(ТабТП[[#This Row],[Наименование ТП]])</f>
        <v>393-021-079ТП 191-08 Багратионовск п.Надеждино</v>
      </c>
      <c r="C1905" s="281" t="s">
        <v>1610</v>
      </c>
      <c r="D1905" s="196" t="s">
        <v>4555</v>
      </c>
      <c r="E1905" s="281" t="str">
        <f>INDEX(ТабЛЭП[],MATCH(ТабТП[Код ПС]&amp;TRIM(G1905),ТабЛЭП[Ключ],0),7)</f>
        <v>Y00010</v>
      </c>
      <c r="F1905" s="278" t="str">
        <f>INDEX(ТабЛЭП[],MATCH(ТабТП[Код ПС]&amp;TRIM(G1905),ТабЛЭП[Ключ],0),1)</f>
        <v>393-021-079</v>
      </c>
      <c r="G1905" s="413" t="s">
        <v>171</v>
      </c>
      <c r="H1905" s="280" t="str">
        <f>INDEX(ТабПС[],MATCH(I1905,Подстанции,0),1)</f>
        <v>393-021</v>
      </c>
      <c r="I1905" s="203" t="s">
        <v>2539</v>
      </c>
      <c r="J1905" s="328"/>
      <c r="K1905" s="328"/>
      <c r="L1905" s="328"/>
      <c r="M1905" s="328"/>
      <c r="N1905" s="328"/>
      <c r="O1905" s="328"/>
      <c r="P1905" s="328"/>
      <c r="Q1905" s="328"/>
      <c r="R1905" s="328"/>
      <c r="S1905" s="328"/>
      <c r="T1905" s="328"/>
      <c r="U1905" s="328"/>
      <c r="V1905" s="328"/>
      <c r="W1905" s="328"/>
      <c r="X1905" s="328"/>
      <c r="Y1905" s="328"/>
      <c r="Z1905" s="328"/>
      <c r="AA1905" s="328"/>
      <c r="AB1905" s="328"/>
      <c r="AC1905" s="328"/>
      <c r="AD1905" s="328"/>
      <c r="AE1905" s="328"/>
      <c r="AF1905" s="328"/>
      <c r="AG1905" s="328"/>
      <c r="AH1905" s="322"/>
      <c r="AI1905" s="328"/>
      <c r="AJ1905" s="420" t="s">
        <v>135</v>
      </c>
      <c r="AK1905" s="328"/>
      <c r="AL1905" s="328"/>
      <c r="AM1905" s="210"/>
      <c r="AN1905" s="263"/>
      <c r="AO1905" s="263"/>
      <c r="AP1905" s="263"/>
      <c r="AQ1905" s="323"/>
      <c r="AR1905" s="323"/>
      <c r="AS1905" s="323"/>
      <c r="AT1905" s="323"/>
      <c r="AU1905" s="323"/>
      <c r="AV1905" s="323"/>
      <c r="AW1905" s="323"/>
      <c r="AX1905" s="323"/>
      <c r="AY1905" s="323"/>
      <c r="AZ1905" s="323"/>
    </row>
    <row r="1906" spans="1:52" s="61" customFormat="1" ht="15.75" hidden="1" customHeight="1" x14ac:dyDescent="0.25">
      <c r="A1906" s="281" t="str">
        <f>CONCATENATE(F1906,"-",C1906)</f>
        <v>393-021-079-01520</v>
      </c>
      <c r="B1906" s="261" t="str">
        <f>ТабТП[[#This Row],[Код ВЛ]]&amp;TRIM(ТабТП[[#This Row],[Наименование ТП]])</f>
        <v>393-021-079ТП 191-09 Багратионовск п.Березовка</v>
      </c>
      <c r="C1906" s="281" t="s">
        <v>1611</v>
      </c>
      <c r="D1906" s="196" t="s">
        <v>4556</v>
      </c>
      <c r="E1906" s="281" t="str">
        <f>INDEX(ТабЛЭП[],MATCH(ТабТП[Код ПС]&amp;TRIM(G1906),ТабЛЭП[Ключ],0),7)</f>
        <v>Y00010</v>
      </c>
      <c r="F1906" s="278" t="str">
        <f>INDEX(ТабЛЭП[],MATCH(ТабТП[Код ПС]&amp;TRIM(G1906),ТабЛЭП[Ключ],0),1)</f>
        <v>393-021-079</v>
      </c>
      <c r="G1906" s="413" t="s">
        <v>171</v>
      </c>
      <c r="H1906" s="280" t="str">
        <f>INDEX(ТабПС[],MATCH(I1906,Подстанции,0),1)</f>
        <v>393-021</v>
      </c>
      <c r="I1906" s="203" t="s">
        <v>2539</v>
      </c>
      <c r="J1906" s="328"/>
      <c r="K1906" s="328"/>
      <c r="L1906" s="328"/>
      <c r="M1906" s="328"/>
      <c r="N1906" s="328"/>
      <c r="O1906" s="328"/>
      <c r="P1906" s="328"/>
      <c r="Q1906" s="328"/>
      <c r="R1906" s="328"/>
      <c r="S1906" s="328"/>
      <c r="T1906" s="328"/>
      <c r="U1906" s="328"/>
      <c r="V1906" s="328"/>
      <c r="W1906" s="328"/>
      <c r="X1906" s="328"/>
      <c r="Y1906" s="328"/>
      <c r="Z1906" s="328"/>
      <c r="AA1906" s="328"/>
      <c r="AB1906" s="328"/>
      <c r="AC1906" s="328"/>
      <c r="AD1906" s="328"/>
      <c r="AE1906" s="328"/>
      <c r="AF1906" s="328"/>
      <c r="AG1906" s="328"/>
      <c r="AH1906" s="322"/>
      <c r="AI1906" s="328"/>
      <c r="AJ1906" s="420" t="s">
        <v>135</v>
      </c>
      <c r="AK1906" s="328"/>
      <c r="AL1906" s="328"/>
      <c r="AM1906" s="210"/>
      <c r="AN1906" s="263"/>
      <c r="AO1906" s="263"/>
      <c r="AP1906" s="263"/>
      <c r="AQ1906" s="323"/>
      <c r="AR1906" s="323"/>
      <c r="AS1906" s="323"/>
      <c r="AT1906" s="323"/>
      <c r="AU1906" s="323"/>
      <c r="AV1906" s="323"/>
      <c r="AW1906" s="323"/>
      <c r="AX1906" s="323"/>
      <c r="AY1906" s="323"/>
      <c r="AZ1906" s="323"/>
    </row>
    <row r="1907" spans="1:52" s="61" customFormat="1" ht="15.75" hidden="1" customHeight="1" x14ac:dyDescent="0.25">
      <c r="A1907" s="281" t="str">
        <f>CONCATENATE(F1907,"-",C1907)</f>
        <v>393-021-079-01521</v>
      </c>
      <c r="B1907" s="261" t="str">
        <f>ТабТП[[#This Row],[Код ВЛ]]&amp;TRIM(ТабТП[[#This Row],[Наименование ТП]])</f>
        <v>393-021-079ТП 191-10 Багратионовск п.Березовка</v>
      </c>
      <c r="C1907" s="281" t="s">
        <v>1612</v>
      </c>
      <c r="D1907" s="196" t="s">
        <v>4557</v>
      </c>
      <c r="E1907" s="281" t="str">
        <f>INDEX(ТабЛЭП[],MATCH(ТабТП[Код ПС]&amp;TRIM(G1907),ТабЛЭП[Ключ],0),7)</f>
        <v>Y00010</v>
      </c>
      <c r="F1907" s="278" t="str">
        <f>INDEX(ТабЛЭП[],MATCH(ТабТП[Код ПС]&amp;TRIM(G1907),ТабЛЭП[Ключ],0),1)</f>
        <v>393-021-079</v>
      </c>
      <c r="G1907" s="413" t="s">
        <v>171</v>
      </c>
      <c r="H1907" s="280" t="str">
        <f>INDEX(ТабПС[],MATCH(I1907,Подстанции,0),1)</f>
        <v>393-021</v>
      </c>
      <c r="I1907" s="203" t="s">
        <v>2539</v>
      </c>
      <c r="J1907" s="328"/>
      <c r="K1907" s="328"/>
      <c r="L1907" s="328"/>
      <c r="M1907" s="328"/>
      <c r="N1907" s="328"/>
      <c r="O1907" s="328"/>
      <c r="P1907" s="328"/>
      <c r="Q1907" s="328"/>
      <c r="R1907" s="328"/>
      <c r="S1907" s="328"/>
      <c r="T1907" s="328"/>
      <c r="U1907" s="328"/>
      <c r="V1907" s="328"/>
      <c r="W1907" s="328"/>
      <c r="X1907" s="328"/>
      <c r="Y1907" s="328"/>
      <c r="Z1907" s="328"/>
      <c r="AA1907" s="328"/>
      <c r="AB1907" s="328"/>
      <c r="AC1907" s="328"/>
      <c r="AD1907" s="328"/>
      <c r="AE1907" s="328"/>
      <c r="AF1907" s="328"/>
      <c r="AG1907" s="328"/>
      <c r="AH1907" s="322"/>
      <c r="AI1907" s="328"/>
      <c r="AJ1907" s="420" t="s">
        <v>135</v>
      </c>
      <c r="AK1907" s="328"/>
      <c r="AL1907" s="328"/>
      <c r="AM1907" s="210"/>
      <c r="AN1907" s="263"/>
      <c r="AO1907" s="263"/>
      <c r="AP1907" s="263"/>
      <c r="AQ1907" s="323"/>
      <c r="AR1907" s="323"/>
      <c r="AS1907" s="323"/>
      <c r="AT1907" s="323"/>
      <c r="AU1907" s="323"/>
      <c r="AV1907" s="323"/>
      <c r="AW1907" s="323"/>
      <c r="AX1907" s="323"/>
      <c r="AY1907" s="323"/>
      <c r="AZ1907" s="323"/>
    </row>
    <row r="1908" spans="1:52" s="61" customFormat="1" ht="15.75" hidden="1" customHeight="1" x14ac:dyDescent="0.25">
      <c r="A1908" s="281" t="str">
        <f>CONCATENATE(F1908,"-",C1908)</f>
        <v>393-021-079-01522</v>
      </c>
      <c r="B1908" s="261" t="str">
        <f>ТабТП[[#This Row],[Код ВЛ]]&amp;TRIM(ТабТП[[#This Row],[Наименование ТП]])</f>
        <v>393-021-079ТП 191-13 Надеждино</v>
      </c>
      <c r="C1908" s="281" t="s">
        <v>1613</v>
      </c>
      <c r="D1908" s="196" t="s">
        <v>4558</v>
      </c>
      <c r="E1908" s="281" t="str">
        <f>INDEX(ТабЛЭП[],MATCH(ТабТП[Код ПС]&amp;TRIM(G1908),ТабЛЭП[Ключ],0),7)</f>
        <v>Y00010</v>
      </c>
      <c r="F1908" s="278" t="str">
        <f>INDEX(ТабЛЭП[],MATCH(ТабТП[Код ПС]&amp;TRIM(G1908),ТабЛЭП[Ключ],0),1)</f>
        <v>393-021-079</v>
      </c>
      <c r="G1908" s="413" t="s">
        <v>171</v>
      </c>
      <c r="H1908" s="280" t="str">
        <f>INDEX(ТабПС[],MATCH(I1908,Подстанции,0),1)</f>
        <v>393-021</v>
      </c>
      <c r="I1908" s="203" t="s">
        <v>2539</v>
      </c>
      <c r="J1908" s="328"/>
      <c r="K1908" s="328"/>
      <c r="L1908" s="328"/>
      <c r="M1908" s="328"/>
      <c r="N1908" s="328"/>
      <c r="O1908" s="328"/>
      <c r="P1908" s="328"/>
      <c r="Q1908" s="328"/>
      <c r="R1908" s="328"/>
      <c r="S1908" s="328"/>
      <c r="T1908" s="328"/>
      <c r="U1908" s="328"/>
      <c r="V1908" s="328"/>
      <c r="W1908" s="328"/>
      <c r="X1908" s="328"/>
      <c r="Y1908" s="328"/>
      <c r="Z1908" s="328"/>
      <c r="AA1908" s="328"/>
      <c r="AB1908" s="328"/>
      <c r="AC1908" s="328"/>
      <c r="AD1908" s="328"/>
      <c r="AE1908" s="328"/>
      <c r="AF1908" s="328"/>
      <c r="AG1908" s="328"/>
      <c r="AH1908" s="322"/>
      <c r="AI1908" s="328"/>
      <c r="AJ1908" s="420" t="s">
        <v>135</v>
      </c>
      <c r="AK1908" s="328"/>
      <c r="AL1908" s="328"/>
      <c r="AM1908" s="210"/>
      <c r="AN1908" s="263"/>
      <c r="AO1908" s="263"/>
      <c r="AP1908" s="263"/>
      <c r="AQ1908" s="323"/>
      <c r="AR1908" s="323"/>
      <c r="AS1908" s="323"/>
      <c r="AT1908" s="323"/>
      <c r="AU1908" s="323"/>
      <c r="AV1908" s="323"/>
      <c r="AW1908" s="323"/>
      <c r="AX1908" s="323"/>
      <c r="AY1908" s="323"/>
      <c r="AZ1908" s="323"/>
    </row>
    <row r="1909" spans="1:52" s="61" customFormat="1" ht="15.75" hidden="1" customHeight="1" x14ac:dyDescent="0.25">
      <c r="A1909" s="281" t="str">
        <f>CONCATENATE(F1909,"-",C1909)</f>
        <v>393-021-079-01523</v>
      </c>
      <c r="B1909" s="261" t="str">
        <f>ТабТП[[#This Row],[Код ВЛ]]&amp;TRIM(ТабТП[[#This Row],[Наименование ТП]])</f>
        <v>393-021-079ТП 191-14 Рябиновка</v>
      </c>
      <c r="C1909" s="281" t="s">
        <v>1614</v>
      </c>
      <c r="D1909" s="196" t="s">
        <v>4559</v>
      </c>
      <c r="E1909" s="281" t="str">
        <f>INDEX(ТабЛЭП[],MATCH(ТабТП[Код ПС]&amp;TRIM(G1909),ТабЛЭП[Ключ],0),7)</f>
        <v>Y00010</v>
      </c>
      <c r="F1909" s="278" t="str">
        <f>INDEX(ТабЛЭП[],MATCH(ТабТП[Код ПС]&amp;TRIM(G1909),ТабЛЭП[Ключ],0),1)</f>
        <v>393-021-079</v>
      </c>
      <c r="G1909" s="413" t="s">
        <v>171</v>
      </c>
      <c r="H1909" s="280" t="str">
        <f>INDEX(ТабПС[],MATCH(I1909,Подстанции,0),1)</f>
        <v>393-021</v>
      </c>
      <c r="I1909" s="203" t="s">
        <v>2539</v>
      </c>
      <c r="J1909" s="328"/>
      <c r="K1909" s="328"/>
      <c r="L1909" s="328"/>
      <c r="M1909" s="328"/>
      <c r="N1909" s="328"/>
      <c r="O1909" s="328"/>
      <c r="P1909" s="328"/>
      <c r="Q1909" s="328"/>
      <c r="R1909" s="328"/>
      <c r="S1909" s="328"/>
      <c r="T1909" s="328"/>
      <c r="U1909" s="328"/>
      <c r="V1909" s="328"/>
      <c r="W1909" s="328"/>
      <c r="X1909" s="328"/>
      <c r="Y1909" s="328"/>
      <c r="Z1909" s="328"/>
      <c r="AA1909" s="328"/>
      <c r="AB1909" s="328"/>
      <c r="AC1909" s="328"/>
      <c r="AD1909" s="328"/>
      <c r="AE1909" s="328"/>
      <c r="AF1909" s="328"/>
      <c r="AG1909" s="328"/>
      <c r="AH1909" s="322"/>
      <c r="AI1909" s="328"/>
      <c r="AJ1909" s="420" t="s">
        <v>135</v>
      </c>
      <c r="AK1909" s="328"/>
      <c r="AL1909" s="328"/>
      <c r="AM1909" s="210"/>
      <c r="AN1909" s="263"/>
      <c r="AO1909" s="263"/>
      <c r="AP1909" s="263"/>
      <c r="AQ1909" s="323"/>
      <c r="AR1909" s="323"/>
      <c r="AS1909" s="323"/>
      <c r="AT1909" s="323"/>
      <c r="AU1909" s="323"/>
      <c r="AV1909" s="323"/>
      <c r="AW1909" s="323"/>
      <c r="AX1909" s="323"/>
      <c r="AY1909" s="323"/>
      <c r="AZ1909" s="323"/>
    </row>
    <row r="1910" spans="1:52" s="61" customFormat="1" ht="15.75" hidden="1" customHeight="1" x14ac:dyDescent="0.25">
      <c r="A1910" s="281" t="str">
        <f>CONCATENATE(F1910,"-",C1910)</f>
        <v>393-021-079-01524</v>
      </c>
      <c r="B1910" s="261" t="str">
        <f>ТабТП[[#This Row],[Код ВЛ]]&amp;TRIM(ТабТП[[#This Row],[Наименование ТП]])</f>
        <v>393-021-079ТП 191-15 Березовка</v>
      </c>
      <c r="C1910" s="281" t="s">
        <v>1615</v>
      </c>
      <c r="D1910" s="196" t="s">
        <v>4560</v>
      </c>
      <c r="E1910" s="281" t="str">
        <f>INDEX(ТабЛЭП[],MATCH(ТабТП[Код ПС]&amp;TRIM(G1910),ТабЛЭП[Ключ],0),7)</f>
        <v>Y00010</v>
      </c>
      <c r="F1910" s="278" t="str">
        <f>INDEX(ТабЛЭП[],MATCH(ТабТП[Код ПС]&amp;TRIM(G1910),ТабЛЭП[Ключ],0),1)</f>
        <v>393-021-079</v>
      </c>
      <c r="G1910" s="413" t="s">
        <v>171</v>
      </c>
      <c r="H1910" s="280" t="str">
        <f>INDEX(ТабПС[],MATCH(I1910,Подстанции,0),1)</f>
        <v>393-021</v>
      </c>
      <c r="I1910" s="203" t="s">
        <v>2539</v>
      </c>
      <c r="J1910" s="328"/>
      <c r="K1910" s="328"/>
      <c r="L1910" s="328"/>
      <c r="M1910" s="328"/>
      <c r="N1910" s="328"/>
      <c r="O1910" s="328"/>
      <c r="P1910" s="328"/>
      <c r="Q1910" s="328"/>
      <c r="R1910" s="328"/>
      <c r="S1910" s="328"/>
      <c r="T1910" s="328"/>
      <c r="U1910" s="328"/>
      <c r="V1910" s="328"/>
      <c r="W1910" s="328"/>
      <c r="X1910" s="328"/>
      <c r="Y1910" s="328"/>
      <c r="Z1910" s="328"/>
      <c r="AA1910" s="328"/>
      <c r="AB1910" s="328"/>
      <c r="AC1910" s="328"/>
      <c r="AD1910" s="328"/>
      <c r="AE1910" s="328"/>
      <c r="AF1910" s="328"/>
      <c r="AG1910" s="328"/>
      <c r="AH1910" s="322"/>
      <c r="AI1910" s="328"/>
      <c r="AJ1910" s="420" t="s">
        <v>135</v>
      </c>
      <c r="AK1910" s="328"/>
      <c r="AL1910" s="328"/>
      <c r="AM1910" s="210"/>
      <c r="AN1910" s="263"/>
      <c r="AO1910" s="263"/>
      <c r="AP1910" s="263"/>
      <c r="AQ1910" s="323"/>
      <c r="AR1910" s="323"/>
      <c r="AS1910" s="323"/>
      <c r="AT1910" s="323"/>
      <c r="AU1910" s="323"/>
      <c r="AV1910" s="323"/>
      <c r="AW1910" s="323"/>
      <c r="AX1910" s="323"/>
      <c r="AY1910" s="323"/>
      <c r="AZ1910" s="323"/>
    </row>
    <row r="1911" spans="1:52" s="61" customFormat="1" ht="15.75" hidden="1" customHeight="1" x14ac:dyDescent="0.25">
      <c r="A1911" s="281" t="str">
        <f>CONCATENATE(F1911,"-",C1911)</f>
        <v>393-021-079-01525</v>
      </c>
      <c r="B1911" s="261" t="str">
        <f>ТабТП[[#This Row],[Код ВЛ]]&amp;TRIM(ТабТП[[#This Row],[Наименование ТП]])</f>
        <v>393-021-079ТП 191-16 ОООБалтфармацевтика аб</v>
      </c>
      <c r="C1911" s="281" t="s">
        <v>1616</v>
      </c>
      <c r="D1911" s="196" t="s">
        <v>4561</v>
      </c>
      <c r="E1911" s="281" t="str">
        <f>INDEX(ТабЛЭП[],MATCH(ТабТП[Код ПС]&amp;TRIM(G1911),ТабЛЭП[Ключ],0),7)</f>
        <v>Y00010</v>
      </c>
      <c r="F1911" s="278" t="str">
        <f>INDEX(ТабЛЭП[],MATCH(ТабТП[Код ПС]&amp;TRIM(G1911),ТабЛЭП[Ключ],0),1)</f>
        <v>393-021-079</v>
      </c>
      <c r="G1911" s="413" t="s">
        <v>171</v>
      </c>
      <c r="H1911" s="280" t="str">
        <f>INDEX(ТабПС[],MATCH(I1911,Подстанции,0),1)</f>
        <v>393-021</v>
      </c>
      <c r="I1911" s="203" t="s">
        <v>2539</v>
      </c>
      <c r="J1911" s="328"/>
      <c r="K1911" s="328"/>
      <c r="L1911" s="328"/>
      <c r="M1911" s="328"/>
      <c r="N1911" s="328"/>
      <c r="O1911" s="328"/>
      <c r="P1911" s="328"/>
      <c r="Q1911" s="328"/>
      <c r="R1911" s="328"/>
      <c r="S1911" s="328"/>
      <c r="T1911" s="328"/>
      <c r="U1911" s="328"/>
      <c r="V1911" s="328"/>
      <c r="W1911" s="328"/>
      <c r="X1911" s="328"/>
      <c r="Y1911" s="328"/>
      <c r="Z1911" s="328"/>
      <c r="AA1911" s="328"/>
      <c r="AB1911" s="328"/>
      <c r="AC1911" s="328"/>
      <c r="AD1911" s="328"/>
      <c r="AE1911" s="328"/>
      <c r="AF1911" s="328"/>
      <c r="AG1911" s="328"/>
      <c r="AH1911" s="322"/>
      <c r="AI1911" s="328"/>
      <c r="AJ1911" s="420" t="s">
        <v>135</v>
      </c>
      <c r="AK1911" s="328"/>
      <c r="AL1911" s="328"/>
      <c r="AM1911" s="210"/>
      <c r="AN1911" s="263"/>
      <c r="AO1911" s="263"/>
      <c r="AP1911" s="263"/>
      <c r="AQ1911" s="323"/>
      <c r="AR1911" s="323"/>
      <c r="AS1911" s="323"/>
      <c r="AT1911" s="323"/>
      <c r="AU1911" s="323"/>
      <c r="AV1911" s="323"/>
      <c r="AW1911" s="323"/>
      <c r="AX1911" s="323"/>
      <c r="AY1911" s="323"/>
      <c r="AZ1911" s="323"/>
    </row>
    <row r="1912" spans="1:52" s="61" customFormat="1" ht="15.75" hidden="1" customHeight="1" x14ac:dyDescent="0.25">
      <c r="A1912" s="281" t="str">
        <f>CONCATENATE(F1912,"-",C1912)</f>
        <v>393-021-079-01526</v>
      </c>
      <c r="B1912" s="261" t="str">
        <f>ТабТП[[#This Row],[Код ВЛ]]&amp;TRIM(ТабТП[[#This Row],[Наименование ТП]])</f>
        <v>393-021-079ТП 205-08 Дубки</v>
      </c>
      <c r="C1912" s="281" t="s">
        <v>1617</v>
      </c>
      <c r="D1912" s="196" t="s">
        <v>4562</v>
      </c>
      <c r="E1912" s="281" t="str">
        <f>INDEX(ТабЛЭП[],MATCH(ТабТП[Код ПС]&amp;TRIM(G1912),ТабЛЭП[Ключ],0),7)</f>
        <v>Y00010</v>
      </c>
      <c r="F1912" s="278" t="str">
        <f>INDEX(ТабЛЭП[],MATCH(ТабТП[Код ПС]&amp;TRIM(G1912),ТабЛЭП[Ключ],0),1)</f>
        <v>393-021-079</v>
      </c>
      <c r="G1912" s="413" t="s">
        <v>171</v>
      </c>
      <c r="H1912" s="280" t="str">
        <f>INDEX(ТабПС[],MATCH(I1912,Подстанции,0),1)</f>
        <v>393-021</v>
      </c>
      <c r="I1912" s="203" t="s">
        <v>2539</v>
      </c>
      <c r="J1912" s="328"/>
      <c r="K1912" s="328"/>
      <c r="L1912" s="328"/>
      <c r="M1912" s="328"/>
      <c r="N1912" s="328"/>
      <c r="O1912" s="328"/>
      <c r="P1912" s="328"/>
      <c r="Q1912" s="328"/>
      <c r="R1912" s="328"/>
      <c r="S1912" s="328"/>
      <c r="T1912" s="328"/>
      <c r="U1912" s="328"/>
      <c r="V1912" s="328"/>
      <c r="W1912" s="328"/>
      <c r="X1912" s="328"/>
      <c r="Y1912" s="328"/>
      <c r="Z1912" s="328"/>
      <c r="AA1912" s="328"/>
      <c r="AB1912" s="328"/>
      <c r="AC1912" s="328"/>
      <c r="AD1912" s="328"/>
      <c r="AE1912" s="328"/>
      <c r="AF1912" s="328"/>
      <c r="AG1912" s="328"/>
      <c r="AH1912" s="322"/>
      <c r="AI1912" s="328"/>
      <c r="AJ1912" s="420" t="s">
        <v>135</v>
      </c>
      <c r="AK1912" s="328"/>
      <c r="AL1912" s="328"/>
      <c r="AM1912" s="210"/>
      <c r="AN1912" s="263"/>
      <c r="AO1912" s="263"/>
      <c r="AP1912" s="263"/>
      <c r="AQ1912" s="323"/>
      <c r="AR1912" s="323"/>
      <c r="AS1912" s="323"/>
      <c r="AT1912" s="323"/>
      <c r="AU1912" s="323"/>
      <c r="AV1912" s="323"/>
      <c r="AW1912" s="323"/>
      <c r="AX1912" s="323"/>
      <c r="AY1912" s="323"/>
      <c r="AZ1912" s="323"/>
    </row>
    <row r="1913" spans="1:52" s="61" customFormat="1" ht="15.75" hidden="1" customHeight="1" x14ac:dyDescent="0.25">
      <c r="A1913" s="281" t="str">
        <f>CONCATENATE(F1913,"-",C1913)</f>
        <v>393-021-079-01527</v>
      </c>
      <c r="B1913" s="261" t="str">
        <f>ТабТП[[#This Row],[Код ВЛ]]&amp;TRIM(ТабТП[[#This Row],[Наименование ТП]])</f>
        <v>393-021-079ТП 205-09 М.Песочное</v>
      </c>
      <c r="C1913" s="281" t="s">
        <v>1618</v>
      </c>
      <c r="D1913" s="196" t="s">
        <v>4563</v>
      </c>
      <c r="E1913" s="281" t="str">
        <f>INDEX(ТабЛЭП[],MATCH(ТабТП[Код ПС]&amp;TRIM(G1913),ТабЛЭП[Ключ],0),7)</f>
        <v>Y00010</v>
      </c>
      <c r="F1913" s="278" t="str">
        <f>INDEX(ТабЛЭП[],MATCH(ТабТП[Код ПС]&amp;TRIM(G1913),ТабЛЭП[Ключ],0),1)</f>
        <v>393-021-079</v>
      </c>
      <c r="G1913" s="413" t="s">
        <v>171</v>
      </c>
      <c r="H1913" s="280" t="str">
        <f>INDEX(ТабПС[],MATCH(I1913,Подстанции,0),1)</f>
        <v>393-021</v>
      </c>
      <c r="I1913" s="203" t="s">
        <v>2539</v>
      </c>
      <c r="J1913" s="328"/>
      <c r="K1913" s="328"/>
      <c r="L1913" s="328"/>
      <c r="M1913" s="328"/>
      <c r="N1913" s="328"/>
      <c r="O1913" s="328"/>
      <c r="P1913" s="328"/>
      <c r="Q1913" s="328"/>
      <c r="R1913" s="328"/>
      <c r="S1913" s="328"/>
      <c r="T1913" s="328"/>
      <c r="U1913" s="328"/>
      <c r="V1913" s="328"/>
      <c r="W1913" s="328"/>
      <c r="X1913" s="328"/>
      <c r="Y1913" s="328"/>
      <c r="Z1913" s="328"/>
      <c r="AA1913" s="328"/>
      <c r="AB1913" s="328"/>
      <c r="AC1913" s="328"/>
      <c r="AD1913" s="328"/>
      <c r="AE1913" s="328"/>
      <c r="AF1913" s="328"/>
      <c r="AG1913" s="328"/>
      <c r="AH1913" s="322"/>
      <c r="AI1913" s="328"/>
      <c r="AJ1913" s="420" t="s">
        <v>135</v>
      </c>
      <c r="AK1913" s="328"/>
      <c r="AL1913" s="328"/>
      <c r="AM1913" s="210"/>
      <c r="AN1913" s="263"/>
      <c r="AO1913" s="263"/>
      <c r="AP1913" s="263"/>
      <c r="AQ1913" s="323"/>
      <c r="AR1913" s="323"/>
      <c r="AS1913" s="323"/>
      <c r="AT1913" s="323"/>
      <c r="AU1913" s="323"/>
      <c r="AV1913" s="323"/>
      <c r="AW1913" s="323"/>
      <c r="AX1913" s="323"/>
      <c r="AY1913" s="323"/>
      <c r="AZ1913" s="323"/>
    </row>
    <row r="1914" spans="1:52" s="61" customFormat="1" ht="15.75" hidden="1" customHeight="1" x14ac:dyDescent="0.25">
      <c r="A1914" s="281" t="str">
        <f>CONCATENATE(F1914,"-",C1914)</f>
        <v>393-021-079-01528</v>
      </c>
      <c r="B1914" s="261" t="str">
        <f>ТабТП[[#This Row],[Код ВЛ]]&amp;TRIM(ТабТП[[#This Row],[Наименование ТП]])</f>
        <v>393-021-079ТП 205-10 Песочное</v>
      </c>
      <c r="C1914" s="281" t="s">
        <v>1619</v>
      </c>
      <c r="D1914" s="196" t="s">
        <v>4564</v>
      </c>
      <c r="E1914" s="281" t="str">
        <f>INDEX(ТабЛЭП[],MATCH(ТабТП[Код ПС]&amp;TRIM(G1914),ТабЛЭП[Ключ],0),7)</f>
        <v>Y00010</v>
      </c>
      <c r="F1914" s="278" t="str">
        <f>INDEX(ТабЛЭП[],MATCH(ТабТП[Код ПС]&amp;TRIM(G1914),ТабЛЭП[Ключ],0),1)</f>
        <v>393-021-079</v>
      </c>
      <c r="G1914" s="413" t="s">
        <v>171</v>
      </c>
      <c r="H1914" s="280" t="str">
        <f>INDEX(ТабПС[],MATCH(I1914,Подстанции,0),1)</f>
        <v>393-021</v>
      </c>
      <c r="I1914" s="203" t="s">
        <v>2539</v>
      </c>
      <c r="J1914" s="328"/>
      <c r="K1914" s="328"/>
      <c r="L1914" s="328"/>
      <c r="M1914" s="328"/>
      <c r="N1914" s="328"/>
      <c r="O1914" s="328"/>
      <c r="P1914" s="328"/>
      <c r="Q1914" s="328"/>
      <c r="R1914" s="328"/>
      <c r="S1914" s="328"/>
      <c r="T1914" s="328"/>
      <c r="U1914" s="328"/>
      <c r="V1914" s="328"/>
      <c r="W1914" s="328"/>
      <c r="X1914" s="328"/>
      <c r="Y1914" s="328"/>
      <c r="Z1914" s="328"/>
      <c r="AA1914" s="328"/>
      <c r="AB1914" s="328"/>
      <c r="AC1914" s="328"/>
      <c r="AD1914" s="328"/>
      <c r="AE1914" s="328"/>
      <c r="AF1914" s="328"/>
      <c r="AG1914" s="328"/>
      <c r="AH1914" s="322"/>
      <c r="AI1914" s="328"/>
      <c r="AJ1914" s="420" t="s">
        <v>135</v>
      </c>
      <c r="AK1914" s="328"/>
      <c r="AL1914" s="328"/>
      <c r="AM1914" s="210"/>
      <c r="AN1914" s="263"/>
      <c r="AO1914" s="263"/>
      <c r="AP1914" s="263"/>
      <c r="AQ1914" s="323"/>
      <c r="AR1914" s="323"/>
      <c r="AS1914" s="323"/>
      <c r="AT1914" s="323"/>
      <c r="AU1914" s="323"/>
      <c r="AV1914" s="323"/>
      <c r="AW1914" s="323"/>
      <c r="AX1914" s="323"/>
      <c r="AY1914" s="323"/>
      <c r="AZ1914" s="323"/>
    </row>
    <row r="1915" spans="1:52" s="61" customFormat="1" ht="15.75" hidden="1" customHeight="1" x14ac:dyDescent="0.25">
      <c r="A1915" s="281" t="str">
        <f>CONCATENATE(F1915,"-",C1915)</f>
        <v>393-021-079-01529</v>
      </c>
      <c r="B1915" s="261" t="str">
        <f>ТабТП[[#This Row],[Код ВЛ]]&amp;TRIM(ТабТП[[#This Row],[Наименование ТП]])</f>
        <v>393-021-079ТП 205-17 Вишняки</v>
      </c>
      <c r="C1915" s="281" t="s">
        <v>1620</v>
      </c>
      <c r="D1915" s="196" t="s">
        <v>4565</v>
      </c>
      <c r="E1915" s="281" t="str">
        <f>INDEX(ТабЛЭП[],MATCH(ТабТП[Код ПС]&amp;TRIM(G1915),ТабЛЭП[Ключ],0),7)</f>
        <v>Y00010</v>
      </c>
      <c r="F1915" s="278" t="str">
        <f>INDEX(ТабЛЭП[],MATCH(ТабТП[Код ПС]&amp;TRIM(G1915),ТабЛЭП[Ключ],0),1)</f>
        <v>393-021-079</v>
      </c>
      <c r="G1915" s="413" t="s">
        <v>171</v>
      </c>
      <c r="H1915" s="280" t="str">
        <f>INDEX(ТабПС[],MATCH(I1915,Подстанции,0),1)</f>
        <v>393-021</v>
      </c>
      <c r="I1915" s="203" t="s">
        <v>2539</v>
      </c>
      <c r="J1915" s="328"/>
      <c r="K1915" s="328"/>
      <c r="L1915" s="328"/>
      <c r="M1915" s="328"/>
      <c r="N1915" s="328"/>
      <c r="O1915" s="328"/>
      <c r="P1915" s="328"/>
      <c r="Q1915" s="328"/>
      <c r="R1915" s="328"/>
      <c r="S1915" s="328"/>
      <c r="T1915" s="328"/>
      <c r="U1915" s="328"/>
      <c r="V1915" s="328"/>
      <c r="W1915" s="328"/>
      <c r="X1915" s="328"/>
      <c r="Y1915" s="328"/>
      <c r="Z1915" s="328"/>
      <c r="AA1915" s="328"/>
      <c r="AB1915" s="328"/>
      <c r="AC1915" s="328"/>
      <c r="AD1915" s="328"/>
      <c r="AE1915" s="328"/>
      <c r="AF1915" s="328"/>
      <c r="AG1915" s="328"/>
      <c r="AH1915" s="322"/>
      <c r="AI1915" s="328"/>
      <c r="AJ1915" s="420" t="s">
        <v>135</v>
      </c>
      <c r="AK1915" s="328"/>
      <c r="AL1915" s="328"/>
      <c r="AM1915" s="210"/>
      <c r="AN1915" s="263"/>
      <c r="AO1915" s="263"/>
      <c r="AP1915" s="263"/>
      <c r="AQ1915" s="323"/>
      <c r="AR1915" s="323"/>
      <c r="AS1915" s="323"/>
      <c r="AT1915" s="323"/>
      <c r="AU1915" s="323"/>
      <c r="AV1915" s="323"/>
      <c r="AW1915" s="323"/>
      <c r="AX1915" s="323"/>
      <c r="AY1915" s="323"/>
      <c r="AZ1915" s="323"/>
    </row>
    <row r="1916" spans="1:52" s="61" customFormat="1" ht="15.75" hidden="1" customHeight="1" x14ac:dyDescent="0.25">
      <c r="A1916" s="281" t="str">
        <f>CONCATENATE(F1916,"-",C1916)</f>
        <v>393-021-079-01530</v>
      </c>
      <c r="B1916" s="261" t="str">
        <f>ТабТП[[#This Row],[Код ВЛ]]&amp;TRIM(ТабТП[[#This Row],[Наименование ТП]])</f>
        <v>393-021-079ТП 205-18 Рязановка</v>
      </c>
      <c r="C1916" s="281" t="s">
        <v>1621</v>
      </c>
      <c r="D1916" s="196" t="s">
        <v>4566</v>
      </c>
      <c r="E1916" s="281" t="str">
        <f>INDEX(ТабЛЭП[],MATCH(ТабТП[Код ПС]&amp;TRIM(G1916),ТабЛЭП[Ключ],0),7)</f>
        <v>Y00010</v>
      </c>
      <c r="F1916" s="278" t="str">
        <f>INDEX(ТабЛЭП[],MATCH(ТабТП[Код ПС]&amp;TRIM(G1916),ТабЛЭП[Ключ],0),1)</f>
        <v>393-021-079</v>
      </c>
      <c r="G1916" s="413" t="s">
        <v>171</v>
      </c>
      <c r="H1916" s="280" t="str">
        <f>INDEX(ТабПС[],MATCH(I1916,Подстанции,0),1)</f>
        <v>393-021</v>
      </c>
      <c r="I1916" s="203" t="s">
        <v>2539</v>
      </c>
      <c r="J1916" s="328"/>
      <c r="K1916" s="328"/>
      <c r="L1916" s="328"/>
      <c r="M1916" s="328"/>
      <c r="N1916" s="328"/>
      <c r="O1916" s="328"/>
      <c r="P1916" s="328"/>
      <c r="Q1916" s="328"/>
      <c r="R1916" s="328"/>
      <c r="S1916" s="328"/>
      <c r="T1916" s="328"/>
      <c r="U1916" s="328"/>
      <c r="V1916" s="328"/>
      <c r="W1916" s="328"/>
      <c r="X1916" s="328"/>
      <c r="Y1916" s="328"/>
      <c r="Z1916" s="328"/>
      <c r="AA1916" s="328"/>
      <c r="AB1916" s="328"/>
      <c r="AC1916" s="328"/>
      <c r="AD1916" s="328"/>
      <c r="AE1916" s="328"/>
      <c r="AF1916" s="328"/>
      <c r="AG1916" s="328"/>
      <c r="AH1916" s="322"/>
      <c r="AI1916" s="328"/>
      <c r="AJ1916" s="420" t="s">
        <v>135</v>
      </c>
      <c r="AK1916" s="328"/>
      <c r="AL1916" s="328"/>
      <c r="AM1916" s="210"/>
      <c r="AN1916" s="263"/>
      <c r="AO1916" s="263"/>
      <c r="AP1916" s="263"/>
      <c r="AQ1916" s="323"/>
      <c r="AR1916" s="323"/>
      <c r="AS1916" s="323"/>
      <c r="AT1916" s="323"/>
      <c r="AU1916" s="323"/>
      <c r="AV1916" s="323"/>
      <c r="AW1916" s="323"/>
      <c r="AX1916" s="323"/>
      <c r="AY1916" s="323"/>
      <c r="AZ1916" s="323"/>
    </row>
    <row r="1917" spans="1:52" s="61" customFormat="1" ht="15.75" hidden="1" customHeight="1" x14ac:dyDescent="0.25">
      <c r="A1917" s="281" t="str">
        <f>CONCATENATE(F1917,"-",C1917)</f>
        <v>393-021-079-01531</v>
      </c>
      <c r="B1917" s="261" t="str">
        <f>ТабТП[[#This Row],[Код ВЛ]]&amp;TRIM(ТабТП[[#This Row],[Наименование ТП]])</f>
        <v>393-021-079ТП 207-07 п. Славяновка</v>
      </c>
      <c r="C1917" s="281" t="s">
        <v>1622</v>
      </c>
      <c r="D1917" s="196" t="s">
        <v>4567</v>
      </c>
      <c r="E1917" s="281" t="str">
        <f>INDEX(ТабЛЭП[],MATCH(ТабТП[Код ПС]&amp;TRIM(G1917),ТабЛЭП[Ключ],0),7)</f>
        <v>Y00010</v>
      </c>
      <c r="F1917" s="278" t="str">
        <f>INDEX(ТабЛЭП[],MATCH(ТабТП[Код ПС]&amp;TRIM(G1917),ТабЛЭП[Ключ],0),1)</f>
        <v>393-021-079</v>
      </c>
      <c r="G1917" s="413" t="s">
        <v>171</v>
      </c>
      <c r="H1917" s="280" t="str">
        <f>INDEX(ТабПС[],MATCH(I1917,Подстанции,0),1)</f>
        <v>393-021</v>
      </c>
      <c r="I1917" s="203" t="s">
        <v>2539</v>
      </c>
      <c r="J1917" s="328"/>
      <c r="K1917" s="328"/>
      <c r="L1917" s="328"/>
      <c r="M1917" s="328"/>
      <c r="N1917" s="328"/>
      <c r="O1917" s="328"/>
      <c r="P1917" s="328"/>
      <c r="Q1917" s="328"/>
      <c r="R1917" s="328"/>
      <c r="S1917" s="328"/>
      <c r="T1917" s="328"/>
      <c r="U1917" s="328"/>
      <c r="V1917" s="328"/>
      <c r="W1917" s="328"/>
      <c r="X1917" s="328"/>
      <c r="Y1917" s="328"/>
      <c r="Z1917" s="328"/>
      <c r="AA1917" s="328"/>
      <c r="AB1917" s="328"/>
      <c r="AC1917" s="328"/>
      <c r="AD1917" s="328"/>
      <c r="AE1917" s="328"/>
      <c r="AF1917" s="328"/>
      <c r="AG1917" s="328"/>
      <c r="AH1917" s="322"/>
      <c r="AI1917" s="328"/>
      <c r="AJ1917" s="420" t="s">
        <v>135</v>
      </c>
      <c r="AK1917" s="328"/>
      <c r="AL1917" s="328"/>
      <c r="AM1917" s="210"/>
      <c r="AN1917" s="263"/>
      <c r="AO1917" s="263"/>
      <c r="AP1917" s="263"/>
      <c r="AQ1917" s="323"/>
      <c r="AR1917" s="323"/>
      <c r="AS1917" s="323"/>
      <c r="AT1917" s="323"/>
      <c r="AU1917" s="323"/>
      <c r="AV1917" s="323"/>
      <c r="AW1917" s="323"/>
      <c r="AX1917" s="323"/>
      <c r="AY1917" s="323"/>
      <c r="AZ1917" s="323"/>
    </row>
    <row r="1918" spans="1:52" s="61" customFormat="1" ht="15.75" hidden="1" customHeight="1" x14ac:dyDescent="0.25">
      <c r="A1918" s="197" t="str">
        <f>CONCATENATE(F1918,"-",C1918)</f>
        <v>393-021-079-02287</v>
      </c>
      <c r="B1918" s="490" t="str">
        <f>ТабТП[[#This Row],[Код ВЛ]]&amp;TRIM(ТабТП[[#This Row],[Наименование ТП]])</f>
        <v>393-021-079ТП 191-16 Т-2 ОООБалтфармацевтика аб</v>
      </c>
      <c r="C1918" s="496" t="s">
        <v>5835</v>
      </c>
      <c r="D1918" s="498" t="s">
        <v>5836</v>
      </c>
      <c r="E1918" s="206" t="str">
        <f>INDEX(ТабЛЭП[],MATCH(ТабТП[Код ПС]&amp;TRIM(G1918),ТабЛЭП[Ключ],0),7)</f>
        <v>Y00010</v>
      </c>
      <c r="F1918" s="214" t="str">
        <f>INDEX(ТабЛЭП[],MATCH(ТабТП[Код ПС]&amp;TRIM(G1918),ТабЛЭП[Ключ],0),1)</f>
        <v>393-021-079</v>
      </c>
      <c r="G1918" s="290" t="s">
        <v>171</v>
      </c>
      <c r="H1918" s="280" t="str">
        <f>INDEX(ТабПС[],MATCH(I1918,Подстанции,0),1)</f>
        <v>393-021</v>
      </c>
      <c r="I1918" s="447" t="s">
        <v>2539</v>
      </c>
      <c r="J1918" s="420"/>
      <c r="K1918" s="420"/>
      <c r="L1918" s="420"/>
      <c r="M1918" s="420"/>
      <c r="N1918" s="420"/>
      <c r="O1918" s="420"/>
      <c r="P1918" s="420"/>
      <c r="Q1918" s="420"/>
      <c r="R1918" s="420"/>
      <c r="S1918" s="420"/>
      <c r="T1918" s="420"/>
      <c r="U1918" s="420"/>
      <c r="V1918" s="420"/>
      <c r="W1918" s="420"/>
      <c r="X1918" s="420"/>
      <c r="Y1918" s="420"/>
      <c r="Z1918" s="420"/>
      <c r="AA1918" s="420"/>
      <c r="AB1918" s="420"/>
      <c r="AC1918" s="420"/>
      <c r="AD1918" s="420"/>
      <c r="AE1918" s="420"/>
      <c r="AF1918" s="420"/>
      <c r="AG1918" s="420"/>
      <c r="AH1918" s="419"/>
      <c r="AI1918" s="419"/>
      <c r="AJ1918" s="420" t="s">
        <v>135</v>
      </c>
      <c r="AK1918" s="420"/>
      <c r="AL1918" s="420"/>
      <c r="AM1918" s="420"/>
      <c r="AN1918" s="421"/>
      <c r="AO1918" s="421"/>
      <c r="AP1918" s="421"/>
      <c r="AQ1918" s="332"/>
      <c r="AR1918" s="332"/>
      <c r="AS1918" s="332"/>
      <c r="AT1918" s="332"/>
      <c r="AU1918" s="332"/>
      <c r="AV1918" s="332"/>
      <c r="AW1918" s="332"/>
      <c r="AX1918" s="332"/>
      <c r="AY1918" s="332"/>
      <c r="AZ1918" s="332"/>
    </row>
    <row r="1919" spans="1:52" s="61" customFormat="1" ht="15.75" hidden="1" customHeight="1" x14ac:dyDescent="0.25">
      <c r="A1919" s="551" t="str">
        <f>CONCATENATE(F1919,"-",C1919)</f>
        <v>393-021-079-02536</v>
      </c>
      <c r="B1919" s="554" t="str">
        <f>ТабТП[[#This Row],[Код ВЛ]]&amp;TRIM(ТабТП[[#This Row],[Наименование ТП]])</f>
        <v>393-021-079ПС О-31</v>
      </c>
      <c r="C1919" s="496" t="s">
        <v>6555</v>
      </c>
      <c r="D1919" s="185" t="s">
        <v>6556</v>
      </c>
      <c r="E1919" s="552" t="str">
        <f>INDEX(ТабЛЭП[],MATCH(ТабТП[Код ПС]&amp;TRIM(G1919),ТабЛЭП[Ключ],0),7)</f>
        <v>Y00010</v>
      </c>
      <c r="F1919" s="540" t="str">
        <f>INDEX(ТабЛЭП[],MATCH(ТабТП[Код ПС]&amp;TRIM(G1919),ТабЛЭП[Ключ],0),1)</f>
        <v>393-021-079</v>
      </c>
      <c r="G1919" s="290" t="s">
        <v>171</v>
      </c>
      <c r="H1919" s="541" t="str">
        <f>INDEX(ТабПС[],MATCH(I1919,Подстанции,0),1)</f>
        <v>393-021</v>
      </c>
      <c r="I1919" s="555" t="s">
        <v>2539</v>
      </c>
      <c r="J1919" s="420"/>
      <c r="K1919" s="420"/>
      <c r="L1919" s="420"/>
      <c r="M1919" s="420"/>
      <c r="N1919" s="420"/>
      <c r="O1919" s="542"/>
      <c r="P1919" s="420"/>
      <c r="Q1919" s="420"/>
      <c r="R1919" s="420"/>
      <c r="S1919" s="420"/>
      <c r="T1919" s="420"/>
      <c r="U1919" s="420"/>
      <c r="V1919" s="420"/>
      <c r="W1919" s="420"/>
      <c r="X1919" s="420"/>
      <c r="Y1919" s="420"/>
      <c r="Z1919" s="420" t="s">
        <v>6549</v>
      </c>
      <c r="AA1919" s="420"/>
      <c r="AB1919" s="420"/>
      <c r="AC1919" s="420"/>
      <c r="AD1919" s="542"/>
      <c r="AE1919" s="542"/>
      <c r="AF1919" s="542"/>
      <c r="AG1919" s="420"/>
      <c r="AH1919" s="543"/>
      <c r="AI1919" s="543"/>
      <c r="AJ1919" s="542" t="s">
        <v>135</v>
      </c>
      <c r="AK1919" s="542"/>
      <c r="AL1919" s="542"/>
      <c r="AM1919" s="542" t="s">
        <v>6557</v>
      </c>
      <c r="AN1919" s="544" t="s">
        <v>5204</v>
      </c>
      <c r="AO1919" s="544" t="s">
        <v>6558</v>
      </c>
      <c r="AP1919" s="553">
        <v>42518</v>
      </c>
      <c r="AQ1919" s="332" t="s">
        <v>2300</v>
      </c>
      <c r="AR1919" s="332">
        <v>4</v>
      </c>
      <c r="AS1919" s="332" t="s">
        <v>2306</v>
      </c>
      <c r="AT1919" s="332" t="s">
        <v>6559</v>
      </c>
      <c r="AU1919" s="332" t="s">
        <v>6560</v>
      </c>
      <c r="AV1919" s="333">
        <v>42996</v>
      </c>
      <c r="AW1919" s="332" t="s">
        <v>6561</v>
      </c>
      <c r="AX1919" s="332" t="s">
        <v>6562</v>
      </c>
      <c r="AY1919" s="332" t="s">
        <v>6563</v>
      </c>
      <c r="AZ1919" s="332" t="s">
        <v>6564</v>
      </c>
    </row>
    <row r="1920" spans="1:52" s="61" customFormat="1" ht="15.75" hidden="1" customHeight="1" x14ac:dyDescent="0.25">
      <c r="A1920" s="197" t="str">
        <f>CONCATENATE(F1920,"-",C1920)</f>
        <v>393-021-080-01532</v>
      </c>
      <c r="B1920" s="261" t="str">
        <f>ТабТП[[#This Row],[Код ВЛ]]&amp;TRIM(ТабТП[[#This Row],[Наименование ТП]])</f>
        <v>393-021-080ТП 204-01 Широкое</v>
      </c>
      <c r="C1920" s="197" t="s">
        <v>1623</v>
      </c>
      <c r="D1920" s="198" t="s">
        <v>4568</v>
      </c>
      <c r="E1920" s="206" t="str">
        <f>INDEX(ТабЛЭП[],MATCH(ТабТП[Код ПС]&amp;TRIM(G1920),ТабЛЭП[Ключ],0),7)</f>
        <v>Y00011</v>
      </c>
      <c r="F1920" s="278" t="str">
        <f>INDEX(ТабЛЭП[],MATCH(ТабТП[Код ПС]&amp;TRIM(G1920),ТабЛЭП[Ключ],0),1)</f>
        <v>393-021-080</v>
      </c>
      <c r="G1920" s="413" t="s">
        <v>173</v>
      </c>
      <c r="H1920" s="280" t="str">
        <f>INDEX(ТабПС[],MATCH(I1920,Подстанции,0),1)</f>
        <v>393-021</v>
      </c>
      <c r="I1920" s="203" t="s">
        <v>2539</v>
      </c>
      <c r="J1920" s="328"/>
      <c r="K1920" s="328"/>
      <c r="L1920" s="328"/>
      <c r="M1920" s="328"/>
      <c r="N1920" s="328"/>
      <c r="O1920" s="328"/>
      <c r="P1920" s="328"/>
      <c r="Q1920" s="328"/>
      <c r="R1920" s="328"/>
      <c r="S1920" s="328"/>
      <c r="T1920" s="328"/>
      <c r="U1920" s="328"/>
      <c r="V1920" s="328"/>
      <c r="W1920" s="328"/>
      <c r="X1920" s="328"/>
      <c r="Y1920" s="328"/>
      <c r="Z1920" s="328"/>
      <c r="AA1920" s="328"/>
      <c r="AB1920" s="328"/>
      <c r="AC1920" s="328"/>
      <c r="AD1920" s="328"/>
      <c r="AE1920" s="328"/>
      <c r="AF1920" s="328"/>
      <c r="AG1920" s="328"/>
      <c r="AH1920" s="322"/>
      <c r="AI1920" s="328"/>
      <c r="AJ1920" s="420" t="s">
        <v>135</v>
      </c>
      <c r="AK1920" s="328"/>
      <c r="AL1920" s="328"/>
      <c r="AM1920" s="210"/>
      <c r="AN1920" s="263"/>
      <c r="AO1920" s="263"/>
      <c r="AP1920" s="263"/>
      <c r="AQ1920" s="323"/>
      <c r="AR1920" s="323"/>
      <c r="AS1920" s="323"/>
      <c r="AT1920" s="323"/>
      <c r="AU1920" s="323"/>
      <c r="AV1920" s="323"/>
      <c r="AW1920" s="323"/>
      <c r="AX1920" s="323"/>
      <c r="AY1920" s="323"/>
      <c r="AZ1920" s="323"/>
    </row>
    <row r="1921" spans="1:52" s="61" customFormat="1" ht="15.75" hidden="1" customHeight="1" x14ac:dyDescent="0.25">
      <c r="A1921" s="197" t="str">
        <f>CONCATENATE(F1921,"-",C1921)</f>
        <v>393-021-080-01533</v>
      </c>
      <c r="B1921" s="261" t="str">
        <f>ТабТП[[#This Row],[Код ВЛ]]&amp;TRIM(ТабТП[[#This Row],[Наименование ТП]])</f>
        <v>393-021-080ТП 204-02 Нагорное</v>
      </c>
      <c r="C1921" s="197" t="s">
        <v>1624</v>
      </c>
      <c r="D1921" s="198" t="s">
        <v>4569</v>
      </c>
      <c r="E1921" s="206" t="str">
        <f>INDEX(ТабЛЭП[],MATCH(ТабТП[Код ПС]&amp;TRIM(G1921),ТабЛЭП[Ключ],0),7)</f>
        <v>Y00011</v>
      </c>
      <c r="F1921" s="278" t="str">
        <f>INDEX(ТабЛЭП[],MATCH(ТабТП[Код ПС]&amp;TRIM(G1921),ТабЛЭП[Ключ],0),1)</f>
        <v>393-021-080</v>
      </c>
      <c r="G1921" s="413" t="s">
        <v>173</v>
      </c>
      <c r="H1921" s="280" t="str">
        <f>INDEX(ТабПС[],MATCH(I1921,Подстанции,0),1)</f>
        <v>393-021</v>
      </c>
      <c r="I1921" s="203" t="s">
        <v>2539</v>
      </c>
      <c r="J1921" s="328"/>
      <c r="K1921" s="328"/>
      <c r="L1921" s="328"/>
      <c r="M1921" s="328"/>
      <c r="N1921" s="328"/>
      <c r="O1921" s="328"/>
      <c r="P1921" s="328"/>
      <c r="Q1921" s="328"/>
      <c r="R1921" s="328"/>
      <c r="S1921" s="328"/>
      <c r="T1921" s="328"/>
      <c r="U1921" s="328"/>
      <c r="V1921" s="328"/>
      <c r="W1921" s="328"/>
      <c r="X1921" s="328"/>
      <c r="Y1921" s="328"/>
      <c r="Z1921" s="328"/>
      <c r="AA1921" s="328"/>
      <c r="AB1921" s="328"/>
      <c r="AC1921" s="328"/>
      <c r="AD1921" s="328"/>
      <c r="AE1921" s="328"/>
      <c r="AF1921" s="328"/>
      <c r="AG1921" s="328"/>
      <c r="AH1921" s="322"/>
      <c r="AI1921" s="328"/>
      <c r="AJ1921" s="420" t="s">
        <v>135</v>
      </c>
      <c r="AK1921" s="328"/>
      <c r="AL1921" s="328"/>
      <c r="AM1921" s="210"/>
      <c r="AN1921" s="263"/>
      <c r="AO1921" s="263"/>
      <c r="AP1921" s="263"/>
      <c r="AQ1921" s="323"/>
      <c r="AR1921" s="323"/>
      <c r="AS1921" s="323"/>
      <c r="AT1921" s="323"/>
      <c r="AU1921" s="323"/>
      <c r="AV1921" s="323"/>
      <c r="AW1921" s="323"/>
      <c r="AX1921" s="323"/>
      <c r="AY1921" s="323"/>
      <c r="AZ1921" s="323"/>
    </row>
    <row r="1922" spans="1:52" s="61" customFormat="1" ht="15.75" hidden="1" customHeight="1" x14ac:dyDescent="0.25">
      <c r="A1922" s="197" t="str">
        <f>CONCATENATE(F1922,"-",C1922)</f>
        <v>393-021-080-01534</v>
      </c>
      <c r="B1922" s="261" t="str">
        <f>ТабТП[[#This Row],[Код ВЛ]]&amp;TRIM(ТабТП[[#This Row],[Наименование ТП]])</f>
        <v>393-021-080ТП 204-04 Нагорное</v>
      </c>
      <c r="C1922" s="197" t="s">
        <v>1625</v>
      </c>
      <c r="D1922" s="198" t="s">
        <v>4570</v>
      </c>
      <c r="E1922" s="206" t="str">
        <f>INDEX(ТабЛЭП[],MATCH(ТабТП[Код ПС]&amp;TRIM(G1922),ТабЛЭП[Ключ],0),7)</f>
        <v>Y00011</v>
      </c>
      <c r="F1922" s="278" t="str">
        <f>INDEX(ТабЛЭП[],MATCH(ТабТП[Код ПС]&amp;TRIM(G1922),ТабЛЭП[Ключ],0),1)</f>
        <v>393-021-080</v>
      </c>
      <c r="G1922" s="413" t="s">
        <v>173</v>
      </c>
      <c r="H1922" s="280" t="str">
        <f>INDEX(ТабПС[],MATCH(I1922,Подстанции,0),1)</f>
        <v>393-021</v>
      </c>
      <c r="I1922" s="203" t="s">
        <v>2539</v>
      </c>
      <c r="J1922" s="328"/>
      <c r="K1922" s="328"/>
      <c r="L1922" s="328"/>
      <c r="M1922" s="328"/>
      <c r="N1922" s="328"/>
      <c r="O1922" s="328"/>
      <c r="P1922" s="328"/>
      <c r="Q1922" s="328"/>
      <c r="R1922" s="328"/>
      <c r="S1922" s="328"/>
      <c r="T1922" s="328"/>
      <c r="U1922" s="328"/>
      <c r="V1922" s="328"/>
      <c r="W1922" s="328"/>
      <c r="X1922" s="328"/>
      <c r="Y1922" s="328"/>
      <c r="Z1922" s="328"/>
      <c r="AA1922" s="328"/>
      <c r="AB1922" s="328"/>
      <c r="AC1922" s="328"/>
      <c r="AD1922" s="328"/>
      <c r="AE1922" s="328"/>
      <c r="AF1922" s="328"/>
      <c r="AG1922" s="328"/>
      <c r="AH1922" s="322"/>
      <c r="AI1922" s="328"/>
      <c r="AJ1922" s="420" t="s">
        <v>135</v>
      </c>
      <c r="AK1922" s="328"/>
      <c r="AL1922" s="328"/>
      <c r="AM1922" s="210"/>
      <c r="AN1922" s="263"/>
      <c r="AO1922" s="263"/>
      <c r="AP1922" s="263"/>
      <c r="AQ1922" s="323"/>
      <c r="AR1922" s="323"/>
      <c r="AS1922" s="323"/>
      <c r="AT1922" s="323"/>
      <c r="AU1922" s="323"/>
      <c r="AV1922" s="323"/>
      <c r="AW1922" s="323"/>
      <c r="AX1922" s="323"/>
      <c r="AY1922" s="323"/>
      <c r="AZ1922" s="323"/>
    </row>
    <row r="1923" spans="1:52" s="61" customFormat="1" ht="15.75" hidden="1" customHeight="1" x14ac:dyDescent="0.25">
      <c r="A1923" s="197" t="str">
        <f>CONCATENATE(F1923,"-",C1923)</f>
        <v>393-021-080-01535</v>
      </c>
      <c r="B1923" s="261" t="str">
        <f>ТабТП[[#This Row],[Код ВЛ]]&amp;TRIM(ТабТП[[#This Row],[Наименование ТП]])</f>
        <v>393-021-080ТП 204-05 Дубровка</v>
      </c>
      <c r="C1923" s="197" t="s">
        <v>1626</v>
      </c>
      <c r="D1923" s="198" t="s">
        <v>4571</v>
      </c>
      <c r="E1923" s="206" t="str">
        <f>INDEX(ТабЛЭП[],MATCH(ТабТП[Код ПС]&amp;TRIM(G1923),ТабЛЭП[Ключ],0),7)</f>
        <v>Y00011</v>
      </c>
      <c r="F1923" s="278" t="str">
        <f>INDEX(ТабЛЭП[],MATCH(ТабТП[Код ПС]&amp;TRIM(G1923),ТабЛЭП[Ключ],0),1)</f>
        <v>393-021-080</v>
      </c>
      <c r="G1923" s="413" t="s">
        <v>173</v>
      </c>
      <c r="H1923" s="280" t="str">
        <f>INDEX(ТабПС[],MATCH(I1923,Подстанции,0),1)</f>
        <v>393-021</v>
      </c>
      <c r="I1923" s="203" t="s">
        <v>2539</v>
      </c>
      <c r="J1923" s="328"/>
      <c r="K1923" s="328"/>
      <c r="L1923" s="328"/>
      <c r="M1923" s="328"/>
      <c r="N1923" s="328"/>
      <c r="O1923" s="328"/>
      <c r="P1923" s="328"/>
      <c r="Q1923" s="328"/>
      <c r="R1923" s="328"/>
      <c r="S1923" s="328"/>
      <c r="T1923" s="328"/>
      <c r="U1923" s="328"/>
      <c r="V1923" s="328"/>
      <c r="W1923" s="328"/>
      <c r="X1923" s="328"/>
      <c r="Y1923" s="328"/>
      <c r="Z1923" s="328"/>
      <c r="AA1923" s="328"/>
      <c r="AB1923" s="328"/>
      <c r="AC1923" s="328"/>
      <c r="AD1923" s="328"/>
      <c r="AE1923" s="328"/>
      <c r="AF1923" s="328"/>
      <c r="AG1923" s="328"/>
      <c r="AH1923" s="322"/>
      <c r="AI1923" s="328"/>
      <c r="AJ1923" s="420" t="s">
        <v>135</v>
      </c>
      <c r="AK1923" s="328"/>
      <c r="AL1923" s="328"/>
      <c r="AM1923" s="210"/>
      <c r="AN1923" s="263"/>
      <c r="AO1923" s="263"/>
      <c r="AP1923" s="263"/>
      <c r="AQ1923" s="323"/>
      <c r="AR1923" s="323"/>
      <c r="AS1923" s="323"/>
      <c r="AT1923" s="323"/>
      <c r="AU1923" s="323"/>
      <c r="AV1923" s="323"/>
      <c r="AW1923" s="323"/>
      <c r="AX1923" s="323"/>
      <c r="AY1923" s="323"/>
      <c r="AZ1923" s="323"/>
    </row>
    <row r="1924" spans="1:52" s="61" customFormat="1" ht="15.75" hidden="1" customHeight="1" x14ac:dyDescent="0.25">
      <c r="A1924" s="197" t="str">
        <f>CONCATENATE(F1924,"-",C1924)</f>
        <v>393-021-080-01536</v>
      </c>
      <c r="B1924" s="261" t="str">
        <f>ТабТП[[#This Row],[Код ВЛ]]&amp;TRIM(ТабТП[[#This Row],[Наименование ТП]])</f>
        <v>393-021-080ТП 204-06 Дубровка</v>
      </c>
      <c r="C1924" s="197" t="s">
        <v>1627</v>
      </c>
      <c r="D1924" s="198" t="s">
        <v>4572</v>
      </c>
      <c r="E1924" s="206" t="str">
        <f>INDEX(ТабЛЭП[],MATCH(ТабТП[Код ПС]&amp;TRIM(G1924),ТабЛЭП[Ключ],0),7)</f>
        <v>Y00011</v>
      </c>
      <c r="F1924" s="278" t="str">
        <f>INDEX(ТабЛЭП[],MATCH(ТабТП[Код ПС]&amp;TRIM(G1924),ТабЛЭП[Ключ],0),1)</f>
        <v>393-021-080</v>
      </c>
      <c r="G1924" s="413" t="s">
        <v>173</v>
      </c>
      <c r="H1924" s="280" t="str">
        <f>INDEX(ТабПС[],MATCH(I1924,Подстанции,0),1)</f>
        <v>393-021</v>
      </c>
      <c r="I1924" s="203" t="s">
        <v>2539</v>
      </c>
      <c r="J1924" s="328"/>
      <c r="K1924" s="328"/>
      <c r="L1924" s="328"/>
      <c r="M1924" s="328"/>
      <c r="N1924" s="328"/>
      <c r="O1924" s="328"/>
      <c r="P1924" s="328"/>
      <c r="Q1924" s="328"/>
      <c r="R1924" s="328"/>
      <c r="S1924" s="328"/>
      <c r="T1924" s="328"/>
      <c r="U1924" s="328"/>
      <c r="V1924" s="328"/>
      <c r="W1924" s="328"/>
      <c r="X1924" s="328"/>
      <c r="Y1924" s="328"/>
      <c r="Z1924" s="328"/>
      <c r="AA1924" s="328"/>
      <c r="AB1924" s="328"/>
      <c r="AC1924" s="328"/>
      <c r="AD1924" s="328"/>
      <c r="AE1924" s="328"/>
      <c r="AF1924" s="328"/>
      <c r="AG1924" s="328"/>
      <c r="AH1924" s="322"/>
      <c r="AI1924" s="328"/>
      <c r="AJ1924" s="420" t="s">
        <v>135</v>
      </c>
      <c r="AK1924" s="328"/>
      <c r="AL1924" s="328"/>
      <c r="AM1924" s="210"/>
      <c r="AN1924" s="263"/>
      <c r="AO1924" s="263"/>
      <c r="AP1924" s="263"/>
      <c r="AQ1924" s="323"/>
      <c r="AR1924" s="323"/>
      <c r="AS1924" s="323"/>
      <c r="AT1924" s="323"/>
      <c r="AU1924" s="323"/>
      <c r="AV1924" s="323"/>
      <c r="AW1924" s="323"/>
      <c r="AX1924" s="323"/>
      <c r="AY1924" s="323"/>
      <c r="AZ1924" s="323"/>
    </row>
    <row r="1925" spans="1:52" s="61" customFormat="1" ht="15.75" hidden="1" customHeight="1" x14ac:dyDescent="0.25">
      <c r="A1925" s="197" t="str">
        <f>CONCATENATE(F1925,"-",C1925)</f>
        <v>393-021-080-01537</v>
      </c>
      <c r="B1925" s="261" t="str">
        <f>ТабТП[[#This Row],[Код ВЛ]]&amp;TRIM(ТабТП[[#This Row],[Наименование ТП]])</f>
        <v>393-021-080ТП 204-07 Дубровка</v>
      </c>
      <c r="C1925" s="197" t="s">
        <v>1628</v>
      </c>
      <c r="D1925" s="198" t="s">
        <v>4573</v>
      </c>
      <c r="E1925" s="206" t="str">
        <f>INDEX(ТабЛЭП[],MATCH(ТабТП[Код ПС]&amp;TRIM(G1925),ТабЛЭП[Ключ],0),7)</f>
        <v>Y00011</v>
      </c>
      <c r="F1925" s="278" t="str">
        <f>INDEX(ТабЛЭП[],MATCH(ТабТП[Код ПС]&amp;TRIM(G1925),ТабЛЭП[Ключ],0),1)</f>
        <v>393-021-080</v>
      </c>
      <c r="G1925" s="413" t="s">
        <v>173</v>
      </c>
      <c r="H1925" s="280" t="str">
        <f>INDEX(ТабПС[],MATCH(I1925,Подстанции,0),1)</f>
        <v>393-021</v>
      </c>
      <c r="I1925" s="203" t="s">
        <v>2539</v>
      </c>
      <c r="J1925" s="328"/>
      <c r="K1925" s="328"/>
      <c r="L1925" s="328"/>
      <c r="M1925" s="328"/>
      <c r="N1925" s="328"/>
      <c r="O1925" s="328"/>
      <c r="P1925" s="328"/>
      <c r="Q1925" s="328"/>
      <c r="R1925" s="328"/>
      <c r="S1925" s="328"/>
      <c r="T1925" s="328"/>
      <c r="U1925" s="328"/>
      <c r="V1925" s="328"/>
      <c r="W1925" s="328"/>
      <c r="X1925" s="328"/>
      <c r="Y1925" s="328"/>
      <c r="Z1925" s="328"/>
      <c r="AA1925" s="328"/>
      <c r="AB1925" s="328"/>
      <c r="AC1925" s="328"/>
      <c r="AD1925" s="328"/>
      <c r="AE1925" s="328"/>
      <c r="AF1925" s="328"/>
      <c r="AG1925" s="328"/>
      <c r="AH1925" s="322"/>
      <c r="AI1925" s="328"/>
      <c r="AJ1925" s="420" t="s">
        <v>135</v>
      </c>
      <c r="AK1925" s="328"/>
      <c r="AL1925" s="328"/>
      <c r="AM1925" s="210"/>
      <c r="AN1925" s="263"/>
      <c r="AO1925" s="263"/>
      <c r="AP1925" s="263"/>
      <c r="AQ1925" s="323"/>
      <c r="AR1925" s="323"/>
      <c r="AS1925" s="323"/>
      <c r="AT1925" s="323"/>
      <c r="AU1925" s="323"/>
      <c r="AV1925" s="323"/>
      <c r="AW1925" s="323"/>
      <c r="AX1925" s="323"/>
      <c r="AY1925" s="323"/>
      <c r="AZ1925" s="323"/>
    </row>
    <row r="1926" spans="1:52" s="61" customFormat="1" ht="15.75" hidden="1" customHeight="1" x14ac:dyDescent="0.25">
      <c r="A1926" s="197" t="str">
        <f>CONCATENATE(F1926,"-",C1926)</f>
        <v>393-021-080-01538</v>
      </c>
      <c r="B1926" s="261" t="str">
        <f>ТабТП[[#This Row],[Код ВЛ]]&amp;TRIM(ТабТП[[#This Row],[Наименование ТП]])</f>
        <v>393-021-080ТП 204-08</v>
      </c>
      <c r="C1926" s="197" t="s">
        <v>1629</v>
      </c>
      <c r="D1926" s="198" t="s">
        <v>6121</v>
      </c>
      <c r="E1926" s="206" t="str">
        <f>INDEX(ТабЛЭП[],MATCH(ТабТП[Код ПС]&amp;TRIM(G1926),ТабЛЭП[Ключ],0),7)</f>
        <v>Y00011</v>
      </c>
      <c r="F1926" s="278" t="str">
        <f>INDEX(ТабЛЭП[],MATCH(ТабТП[Код ПС]&amp;TRIM(G1926),ТабЛЭП[Ключ],0),1)</f>
        <v>393-021-080</v>
      </c>
      <c r="G1926" s="413" t="s">
        <v>173</v>
      </c>
      <c r="H1926" s="280" t="str">
        <f>INDEX(ТабПС[],MATCH(I1926,Подстанции,0),1)</f>
        <v>393-021</v>
      </c>
      <c r="I1926" s="203" t="s">
        <v>2539</v>
      </c>
      <c r="J1926" s="328"/>
      <c r="K1926" s="328"/>
      <c r="L1926" s="328"/>
      <c r="M1926" s="328"/>
      <c r="N1926" s="328"/>
      <c r="O1926" s="328"/>
      <c r="P1926" s="328"/>
      <c r="Q1926" s="328"/>
      <c r="R1926" s="328"/>
      <c r="S1926" s="328"/>
      <c r="T1926" s="328"/>
      <c r="U1926" s="328"/>
      <c r="V1926" s="328"/>
      <c r="W1926" s="328"/>
      <c r="X1926" s="328"/>
      <c r="Y1926" s="328"/>
      <c r="Z1926" s="328"/>
      <c r="AA1926" s="328"/>
      <c r="AB1926" s="328"/>
      <c r="AC1926" s="328"/>
      <c r="AD1926" s="328"/>
      <c r="AE1926" s="328"/>
      <c r="AF1926" s="328"/>
      <c r="AG1926" s="328"/>
      <c r="AH1926" s="322"/>
      <c r="AI1926" s="328"/>
      <c r="AJ1926" s="420" t="s">
        <v>135</v>
      </c>
      <c r="AK1926" s="328"/>
      <c r="AL1926" s="328"/>
      <c r="AM1926" s="210"/>
      <c r="AN1926" s="263"/>
      <c r="AO1926" s="263"/>
      <c r="AP1926" s="263"/>
      <c r="AQ1926" s="323"/>
      <c r="AR1926" s="323"/>
      <c r="AS1926" s="323"/>
      <c r="AT1926" s="323"/>
      <c r="AU1926" s="323"/>
      <c r="AV1926" s="323"/>
      <c r="AW1926" s="323"/>
      <c r="AX1926" s="323"/>
      <c r="AY1926" s="323"/>
      <c r="AZ1926" s="323"/>
    </row>
    <row r="1927" spans="1:52" s="61" customFormat="1" ht="15.75" hidden="1" customHeight="1" x14ac:dyDescent="0.25">
      <c r="A1927" s="197" t="str">
        <f>CONCATENATE(F1927,"-",C1927)</f>
        <v>393-021-080-01539</v>
      </c>
      <c r="B1927" s="261" t="str">
        <f>ТабТП[[#This Row],[Код ВЛ]]&amp;TRIM(ТабТП[[#This Row],[Наименование ТП]])</f>
        <v>393-021-080ТП 204-10 Долгоруково</v>
      </c>
      <c r="C1927" s="197" t="s">
        <v>1630</v>
      </c>
      <c r="D1927" s="198" t="s">
        <v>4574</v>
      </c>
      <c r="E1927" s="206" t="str">
        <f>INDEX(ТабЛЭП[],MATCH(ТабТП[Код ПС]&amp;TRIM(G1927),ТабЛЭП[Ключ],0),7)</f>
        <v>Y00011</v>
      </c>
      <c r="F1927" s="278" t="str">
        <f>INDEX(ТабЛЭП[],MATCH(ТабТП[Код ПС]&amp;TRIM(G1927),ТабЛЭП[Ключ],0),1)</f>
        <v>393-021-080</v>
      </c>
      <c r="G1927" s="413" t="s">
        <v>173</v>
      </c>
      <c r="H1927" s="280" t="str">
        <f>INDEX(ТабПС[],MATCH(I1927,Подстанции,0),1)</f>
        <v>393-021</v>
      </c>
      <c r="I1927" s="203" t="s">
        <v>2539</v>
      </c>
      <c r="J1927" s="328"/>
      <c r="K1927" s="328"/>
      <c r="L1927" s="328"/>
      <c r="M1927" s="328"/>
      <c r="N1927" s="328"/>
      <c r="O1927" s="328"/>
      <c r="P1927" s="328"/>
      <c r="Q1927" s="328"/>
      <c r="R1927" s="328"/>
      <c r="S1927" s="328"/>
      <c r="T1927" s="328"/>
      <c r="U1927" s="328"/>
      <c r="V1927" s="328"/>
      <c r="W1927" s="328"/>
      <c r="X1927" s="328"/>
      <c r="Y1927" s="328"/>
      <c r="Z1927" s="328"/>
      <c r="AA1927" s="328"/>
      <c r="AB1927" s="328"/>
      <c r="AC1927" s="328"/>
      <c r="AD1927" s="328"/>
      <c r="AE1927" s="328"/>
      <c r="AF1927" s="328"/>
      <c r="AG1927" s="328"/>
      <c r="AH1927" s="322"/>
      <c r="AI1927" s="328"/>
      <c r="AJ1927" s="420" t="s">
        <v>135</v>
      </c>
      <c r="AK1927" s="328"/>
      <c r="AL1927" s="328"/>
      <c r="AM1927" s="210"/>
      <c r="AN1927" s="263"/>
      <c r="AO1927" s="263"/>
      <c r="AP1927" s="263"/>
      <c r="AQ1927" s="323"/>
      <c r="AR1927" s="323"/>
      <c r="AS1927" s="323"/>
      <c r="AT1927" s="323"/>
      <c r="AU1927" s="323"/>
      <c r="AV1927" s="323"/>
      <c r="AW1927" s="323"/>
      <c r="AX1927" s="323"/>
      <c r="AY1927" s="323"/>
      <c r="AZ1927" s="323"/>
    </row>
    <row r="1928" spans="1:52" s="61" customFormat="1" ht="15.75" hidden="1" customHeight="1" x14ac:dyDescent="0.25">
      <c r="A1928" s="197" t="str">
        <f>CONCATENATE(F1928,"-",C1928)</f>
        <v>393-021-080-01540</v>
      </c>
      <c r="B1928" s="261" t="str">
        <f>ТабТП[[#This Row],[Код ВЛ]]&amp;TRIM(ТабТП[[#This Row],[Наименование ТП]])</f>
        <v>393-021-080ТП 204-11 Долгоруково</v>
      </c>
      <c r="C1928" s="197" t="s">
        <v>2500</v>
      </c>
      <c r="D1928" s="198" t="s">
        <v>4575</v>
      </c>
      <c r="E1928" s="206" t="str">
        <f>INDEX(ТабЛЭП[],MATCH(ТабТП[Код ПС]&amp;TRIM(G1928),ТабЛЭП[Ключ],0),7)</f>
        <v>Y00011</v>
      </c>
      <c r="F1928" s="278" t="str">
        <f>INDEX(ТабЛЭП[],MATCH(ТабТП[Код ПС]&amp;TRIM(G1928),ТабЛЭП[Ключ],0),1)</f>
        <v>393-021-080</v>
      </c>
      <c r="G1928" s="413" t="s">
        <v>173</v>
      </c>
      <c r="H1928" s="280" t="str">
        <f>INDEX(ТабПС[],MATCH(I1928,Подстанции,0),1)</f>
        <v>393-021</v>
      </c>
      <c r="I1928" s="203" t="s">
        <v>2539</v>
      </c>
      <c r="J1928" s="328"/>
      <c r="K1928" s="328"/>
      <c r="L1928" s="328"/>
      <c r="M1928" s="328"/>
      <c r="N1928" s="328"/>
      <c r="O1928" s="328"/>
      <c r="P1928" s="328"/>
      <c r="Q1928" s="328"/>
      <c r="R1928" s="328"/>
      <c r="S1928" s="328"/>
      <c r="T1928" s="328"/>
      <c r="U1928" s="328"/>
      <c r="V1928" s="328"/>
      <c r="W1928" s="328"/>
      <c r="X1928" s="328"/>
      <c r="Y1928" s="328"/>
      <c r="Z1928" s="328"/>
      <c r="AA1928" s="328"/>
      <c r="AB1928" s="328"/>
      <c r="AC1928" s="328"/>
      <c r="AD1928" s="328"/>
      <c r="AE1928" s="328"/>
      <c r="AF1928" s="328"/>
      <c r="AG1928" s="328"/>
      <c r="AH1928" s="322"/>
      <c r="AI1928" s="328"/>
      <c r="AJ1928" s="420" t="s">
        <v>135</v>
      </c>
      <c r="AK1928" s="328"/>
      <c r="AL1928" s="328"/>
      <c r="AM1928" s="210"/>
      <c r="AN1928" s="263"/>
      <c r="AO1928" s="263"/>
      <c r="AP1928" s="263"/>
      <c r="AQ1928" s="323"/>
      <c r="AR1928" s="323"/>
      <c r="AS1928" s="323"/>
      <c r="AT1928" s="323"/>
      <c r="AU1928" s="323"/>
      <c r="AV1928" s="323"/>
      <c r="AW1928" s="323"/>
      <c r="AX1928" s="323"/>
      <c r="AY1928" s="323"/>
      <c r="AZ1928" s="323"/>
    </row>
    <row r="1929" spans="1:52" s="61" customFormat="1" ht="15.75" hidden="1" customHeight="1" x14ac:dyDescent="0.25">
      <c r="A1929" s="197" t="str">
        <f>CONCATENATE(F1929,"-",C1929)</f>
        <v>393-021-080-01541</v>
      </c>
      <c r="B1929" s="261" t="str">
        <f>ТабТП[[#This Row],[Код ВЛ]]&amp;TRIM(ТабТП[[#This Row],[Наименование ТП]])</f>
        <v>393-021-080ТП 204-13 Долгоруково</v>
      </c>
      <c r="C1929" s="197" t="s">
        <v>2501</v>
      </c>
      <c r="D1929" s="198" t="s">
        <v>4576</v>
      </c>
      <c r="E1929" s="206" t="str">
        <f>INDEX(ТабЛЭП[],MATCH(ТабТП[Код ПС]&amp;TRIM(G1929),ТабЛЭП[Ключ],0),7)</f>
        <v>Y00011</v>
      </c>
      <c r="F1929" s="278" t="str">
        <f>INDEX(ТабЛЭП[],MATCH(ТабТП[Код ПС]&amp;TRIM(G1929),ТабЛЭП[Ключ],0),1)</f>
        <v>393-021-080</v>
      </c>
      <c r="G1929" s="413" t="s">
        <v>173</v>
      </c>
      <c r="H1929" s="280" t="str">
        <f>INDEX(ТабПС[],MATCH(I1929,Подстанции,0),1)</f>
        <v>393-021</v>
      </c>
      <c r="I1929" s="203" t="s">
        <v>2539</v>
      </c>
      <c r="J1929" s="328"/>
      <c r="K1929" s="328"/>
      <c r="L1929" s="328"/>
      <c r="M1929" s="328"/>
      <c r="N1929" s="328"/>
      <c r="O1929" s="328"/>
      <c r="P1929" s="328"/>
      <c r="Q1929" s="328"/>
      <c r="R1929" s="328"/>
      <c r="S1929" s="328"/>
      <c r="T1929" s="328"/>
      <c r="U1929" s="328"/>
      <c r="V1929" s="328"/>
      <c r="W1929" s="328"/>
      <c r="X1929" s="328"/>
      <c r="Y1929" s="328"/>
      <c r="Z1929" s="328"/>
      <c r="AA1929" s="328"/>
      <c r="AB1929" s="328"/>
      <c r="AC1929" s="328"/>
      <c r="AD1929" s="328"/>
      <c r="AE1929" s="328"/>
      <c r="AF1929" s="328"/>
      <c r="AG1929" s="328"/>
      <c r="AH1929" s="322"/>
      <c r="AI1929" s="328"/>
      <c r="AJ1929" s="420" t="s">
        <v>135</v>
      </c>
      <c r="AK1929" s="328"/>
      <c r="AL1929" s="328"/>
      <c r="AM1929" s="210"/>
      <c r="AN1929" s="263"/>
      <c r="AO1929" s="263"/>
      <c r="AP1929" s="263"/>
      <c r="AQ1929" s="323"/>
      <c r="AR1929" s="323"/>
      <c r="AS1929" s="323"/>
      <c r="AT1929" s="323"/>
      <c r="AU1929" s="323"/>
      <c r="AV1929" s="323"/>
      <c r="AW1929" s="323"/>
      <c r="AX1929" s="323"/>
      <c r="AY1929" s="323"/>
      <c r="AZ1929" s="323"/>
    </row>
    <row r="1930" spans="1:52" s="61" customFormat="1" ht="15.75" hidden="1" customHeight="1" x14ac:dyDescent="0.25">
      <c r="A1930" s="197" t="str">
        <f>CONCATENATE(F1930,"-",C1930)</f>
        <v>393-021-080-01542</v>
      </c>
      <c r="B1930" s="261" t="str">
        <f>ТабТП[[#This Row],[Код ВЛ]]&amp;TRIM(ТабТП[[#This Row],[Наименование ТП]])</f>
        <v>393-021-080ТП 204-16 Долгоруково КФХ Рассвет</v>
      </c>
      <c r="C1930" s="197" t="s">
        <v>2502</v>
      </c>
      <c r="D1930" s="198" t="s">
        <v>4577</v>
      </c>
      <c r="E1930" s="206" t="str">
        <f>INDEX(ТабЛЭП[],MATCH(ТабТП[Код ПС]&amp;TRIM(G1930),ТабЛЭП[Ключ],0),7)</f>
        <v>Y00011</v>
      </c>
      <c r="F1930" s="278" t="str">
        <f>INDEX(ТабЛЭП[],MATCH(ТабТП[Код ПС]&amp;TRIM(G1930),ТабЛЭП[Ключ],0),1)</f>
        <v>393-021-080</v>
      </c>
      <c r="G1930" s="413" t="s">
        <v>173</v>
      </c>
      <c r="H1930" s="280" t="str">
        <f>INDEX(ТабПС[],MATCH(I1930,Подстанции,0),1)</f>
        <v>393-021</v>
      </c>
      <c r="I1930" s="203" t="s">
        <v>2539</v>
      </c>
      <c r="J1930" s="328"/>
      <c r="K1930" s="328"/>
      <c r="L1930" s="328"/>
      <c r="M1930" s="328"/>
      <c r="N1930" s="328"/>
      <c r="O1930" s="328"/>
      <c r="P1930" s="328"/>
      <c r="Q1930" s="328"/>
      <c r="R1930" s="328"/>
      <c r="S1930" s="328"/>
      <c r="T1930" s="328"/>
      <c r="U1930" s="328"/>
      <c r="V1930" s="328"/>
      <c r="W1930" s="328"/>
      <c r="X1930" s="328"/>
      <c r="Y1930" s="328"/>
      <c r="Z1930" s="328"/>
      <c r="AA1930" s="328"/>
      <c r="AB1930" s="328"/>
      <c r="AC1930" s="328"/>
      <c r="AD1930" s="328"/>
      <c r="AE1930" s="328"/>
      <c r="AF1930" s="328"/>
      <c r="AG1930" s="328"/>
      <c r="AH1930" s="322"/>
      <c r="AI1930" s="328"/>
      <c r="AJ1930" s="420" t="s">
        <v>135</v>
      </c>
      <c r="AK1930" s="328"/>
      <c r="AL1930" s="328"/>
      <c r="AM1930" s="210"/>
      <c r="AN1930" s="263"/>
      <c r="AO1930" s="263"/>
      <c r="AP1930" s="263"/>
      <c r="AQ1930" s="323"/>
      <c r="AR1930" s="323"/>
      <c r="AS1930" s="323"/>
      <c r="AT1930" s="323"/>
      <c r="AU1930" s="323"/>
      <c r="AV1930" s="323"/>
      <c r="AW1930" s="323"/>
      <c r="AX1930" s="323"/>
      <c r="AY1930" s="323"/>
      <c r="AZ1930" s="323"/>
    </row>
    <row r="1931" spans="1:52" s="61" customFormat="1" ht="15.75" hidden="1" customHeight="1" x14ac:dyDescent="0.25">
      <c r="A1931" s="197" t="str">
        <f>CONCATENATE(F1931,"-",C1931)</f>
        <v>393-021-080-01543</v>
      </c>
      <c r="B1931" s="261" t="str">
        <f>ТабТП[[#This Row],[Код ВЛ]]&amp;TRIM(ТабТП[[#This Row],[Наименование ТП]])</f>
        <v>393-021-080ТП 204-17 ООО Алир-мебель п. Долгоруково аб.</v>
      </c>
      <c r="C1931" s="197" t="s">
        <v>2503</v>
      </c>
      <c r="D1931" s="198" t="s">
        <v>4578</v>
      </c>
      <c r="E1931" s="206" t="str">
        <f>INDEX(ТабЛЭП[],MATCH(ТабТП[Код ПС]&amp;TRIM(G1931),ТабЛЭП[Ключ],0),7)</f>
        <v>Y00011</v>
      </c>
      <c r="F1931" s="278" t="str">
        <f>INDEX(ТабЛЭП[],MATCH(ТабТП[Код ПС]&amp;TRIM(G1931),ТабЛЭП[Ключ],0),1)</f>
        <v>393-021-080</v>
      </c>
      <c r="G1931" s="413" t="s">
        <v>173</v>
      </c>
      <c r="H1931" s="280" t="str">
        <f>INDEX(ТабПС[],MATCH(I1931,Подстанции,0),1)</f>
        <v>393-021</v>
      </c>
      <c r="I1931" s="203" t="s">
        <v>2539</v>
      </c>
      <c r="J1931" s="328"/>
      <c r="K1931" s="328"/>
      <c r="L1931" s="328"/>
      <c r="M1931" s="328"/>
      <c r="N1931" s="328"/>
      <c r="O1931" s="328"/>
      <c r="P1931" s="328"/>
      <c r="Q1931" s="328"/>
      <c r="R1931" s="328"/>
      <c r="S1931" s="328"/>
      <c r="T1931" s="328"/>
      <c r="U1931" s="328"/>
      <c r="V1931" s="328"/>
      <c r="W1931" s="328"/>
      <c r="X1931" s="328"/>
      <c r="Y1931" s="328"/>
      <c r="Z1931" s="328"/>
      <c r="AA1931" s="328"/>
      <c r="AB1931" s="328"/>
      <c r="AC1931" s="328"/>
      <c r="AD1931" s="328"/>
      <c r="AE1931" s="328"/>
      <c r="AF1931" s="328"/>
      <c r="AG1931" s="328"/>
      <c r="AH1931" s="322"/>
      <c r="AI1931" s="328"/>
      <c r="AJ1931" s="420" t="s">
        <v>135</v>
      </c>
      <c r="AK1931" s="328"/>
      <c r="AL1931" s="328"/>
      <c r="AM1931" s="210"/>
      <c r="AN1931" s="263"/>
      <c r="AO1931" s="263"/>
      <c r="AP1931" s="263"/>
      <c r="AQ1931" s="323"/>
      <c r="AR1931" s="323"/>
      <c r="AS1931" s="323"/>
      <c r="AT1931" s="323"/>
      <c r="AU1931" s="323"/>
      <c r="AV1931" s="323"/>
      <c r="AW1931" s="323"/>
      <c r="AX1931" s="323"/>
      <c r="AY1931" s="323"/>
      <c r="AZ1931" s="323"/>
    </row>
    <row r="1932" spans="1:52" s="61" customFormat="1" ht="15.75" hidden="1" customHeight="1" x14ac:dyDescent="0.25">
      <c r="A1932" s="197" t="str">
        <f>CONCATENATE(F1932,"-",C1932)</f>
        <v>393-021-080-02293</v>
      </c>
      <c r="B1932" s="490" t="str">
        <f>ТабТП[[#This Row],[Код ВЛ]]&amp;TRIM(ТабТП[[#This Row],[Наименование ТП]])</f>
        <v>393-021-080"#искл.ТП 204-08 Т-2 причина: требования БЛИК"</v>
      </c>
      <c r="C1932" s="496" t="s">
        <v>5847</v>
      </c>
      <c r="D1932" s="505" t="s">
        <v>6120</v>
      </c>
      <c r="E1932" s="206" t="str">
        <f>INDEX(ТабЛЭП[],MATCH(ТабТП[Код ПС]&amp;TRIM(G1932),ТабЛЭП[Ключ],0),7)</f>
        <v>Y00011</v>
      </c>
      <c r="F1932" s="214" t="str">
        <f>INDEX(ТабЛЭП[],MATCH(ТабТП[Код ПС]&amp;TRIM(G1932),ТабЛЭП[Ключ],0),1)</f>
        <v>393-021-080</v>
      </c>
      <c r="G1932" s="290" t="s">
        <v>173</v>
      </c>
      <c r="H1932" s="280" t="str">
        <f>INDEX(ТабПС[],MATCH(I1932,Подстанции,0),1)</f>
        <v>393-021</v>
      </c>
      <c r="I1932" s="447" t="s">
        <v>2539</v>
      </c>
      <c r="J1932" s="420"/>
      <c r="K1932" s="420"/>
      <c r="L1932" s="420"/>
      <c r="M1932" s="420"/>
      <c r="N1932" s="420"/>
      <c r="O1932" s="420"/>
      <c r="P1932" s="420"/>
      <c r="Q1932" s="420"/>
      <c r="R1932" s="420"/>
      <c r="S1932" s="420"/>
      <c r="T1932" s="420"/>
      <c r="U1932" s="420"/>
      <c r="V1932" s="420"/>
      <c r="W1932" s="420"/>
      <c r="X1932" s="420"/>
      <c r="Y1932" s="420"/>
      <c r="Z1932" s="420"/>
      <c r="AA1932" s="420"/>
      <c r="AB1932" s="420"/>
      <c r="AC1932" s="420"/>
      <c r="AD1932" s="420"/>
      <c r="AE1932" s="420"/>
      <c r="AF1932" s="420"/>
      <c r="AG1932" s="420"/>
      <c r="AH1932" s="419"/>
      <c r="AI1932" s="419"/>
      <c r="AJ1932" s="420" t="s">
        <v>135</v>
      </c>
      <c r="AK1932" s="420"/>
      <c r="AL1932" s="420"/>
      <c r="AM1932" s="420"/>
      <c r="AN1932" s="421"/>
      <c r="AO1932" s="421"/>
      <c r="AP1932" s="421"/>
      <c r="AQ1932" s="332"/>
      <c r="AR1932" s="332"/>
      <c r="AS1932" s="332"/>
      <c r="AT1932" s="332"/>
      <c r="AU1932" s="332"/>
      <c r="AV1932" s="332"/>
      <c r="AW1932" s="332"/>
      <c r="AX1932" s="332"/>
      <c r="AY1932" s="332"/>
      <c r="AZ1932" s="332"/>
    </row>
    <row r="1933" spans="1:52" s="61" customFormat="1" ht="15.75" hidden="1" customHeight="1" x14ac:dyDescent="0.25">
      <c r="A1933" s="281" t="str">
        <f>CONCATENATE(F1933,"-",C1933)</f>
        <v>393-021-081-01544</v>
      </c>
      <c r="B1933" s="261" t="str">
        <f>ТабТП[[#This Row],[Код ВЛ]]&amp;TRIM(ТабТП[[#This Row],[Наименование ТП]])</f>
        <v>393-021-081ТП 188-09 Багратионовск</v>
      </c>
      <c r="C1933" s="281" t="s">
        <v>2504</v>
      </c>
      <c r="D1933" s="196" t="s">
        <v>4579</v>
      </c>
      <c r="E1933" s="213" t="s">
        <v>2890</v>
      </c>
      <c r="F1933" s="278" t="str">
        <f>INDEX(ТабЛЭП[],MATCH(ТабТП[Код ПС]&amp;TRIM(G1933),ТабЛЭП[Ключ],0),1)</f>
        <v>393-021-081</v>
      </c>
      <c r="G1933" s="413" t="s">
        <v>174</v>
      </c>
      <c r="H1933" s="280" t="str">
        <f>INDEX(ТабПС[],MATCH(I1933,Подстанции,0),1)</f>
        <v>393-021</v>
      </c>
      <c r="I1933" s="203" t="s">
        <v>2539</v>
      </c>
      <c r="J1933" s="328"/>
      <c r="K1933" s="328"/>
      <c r="L1933" s="328"/>
      <c r="M1933" s="328"/>
      <c r="N1933" s="328"/>
      <c r="O1933" s="328"/>
      <c r="P1933" s="328"/>
      <c r="Q1933" s="328"/>
      <c r="R1933" s="328"/>
      <c r="S1933" s="328"/>
      <c r="T1933" s="328"/>
      <c r="U1933" s="328"/>
      <c r="V1933" s="328"/>
      <c r="W1933" s="328"/>
      <c r="X1933" s="328"/>
      <c r="Y1933" s="328"/>
      <c r="Z1933" s="328"/>
      <c r="AA1933" s="328"/>
      <c r="AB1933" s="328"/>
      <c r="AC1933" s="328"/>
      <c r="AD1933" s="328"/>
      <c r="AE1933" s="328"/>
      <c r="AF1933" s="328"/>
      <c r="AG1933" s="328"/>
      <c r="AH1933" s="322"/>
      <c r="AI1933" s="328"/>
      <c r="AJ1933" s="420" t="s">
        <v>135</v>
      </c>
      <c r="AK1933" s="328"/>
      <c r="AL1933" s="328"/>
      <c r="AM1933" s="210"/>
      <c r="AN1933" s="263"/>
      <c r="AO1933" s="263"/>
      <c r="AP1933" s="263"/>
      <c r="AQ1933" s="323"/>
      <c r="AR1933" s="323"/>
      <c r="AS1933" s="323"/>
      <c r="AT1933" s="323"/>
      <c r="AU1933" s="323"/>
      <c r="AV1933" s="323"/>
      <c r="AW1933" s="323"/>
      <c r="AX1933" s="323"/>
      <c r="AY1933" s="323"/>
      <c r="AZ1933" s="323"/>
    </row>
    <row r="1934" spans="1:52" s="61" customFormat="1" ht="15.75" hidden="1" customHeight="1" x14ac:dyDescent="0.25">
      <c r="A1934" s="281" t="str">
        <f>CONCATENATE(F1934,"-",C1934)</f>
        <v>393-021-081-01545</v>
      </c>
      <c r="B1934" s="261" t="str">
        <f>ТабТП[[#This Row],[Код ВЛ]]&amp;TRIM(ТабТП[[#This Row],[Наименование ТП]])</f>
        <v>393-021-081ТП 189-08 Багратионовск</v>
      </c>
      <c r="C1934" s="281" t="s">
        <v>2505</v>
      </c>
      <c r="D1934" s="196" t="s">
        <v>4580</v>
      </c>
      <c r="E1934" s="213" t="s">
        <v>2890</v>
      </c>
      <c r="F1934" s="278" t="str">
        <f>INDEX(ТабЛЭП[],MATCH(ТабТП[Код ПС]&amp;TRIM(G1934),ТабЛЭП[Ключ],0),1)</f>
        <v>393-021-081</v>
      </c>
      <c r="G1934" s="413" t="s">
        <v>174</v>
      </c>
      <c r="H1934" s="280" t="str">
        <f>INDEX(ТабПС[],MATCH(I1934,Подстанции,0),1)</f>
        <v>393-021</v>
      </c>
      <c r="I1934" s="203" t="s">
        <v>2539</v>
      </c>
      <c r="J1934" s="328"/>
      <c r="K1934" s="328"/>
      <c r="L1934" s="328"/>
      <c r="M1934" s="328"/>
      <c r="N1934" s="328"/>
      <c r="O1934" s="328"/>
      <c r="P1934" s="328"/>
      <c r="Q1934" s="328"/>
      <c r="R1934" s="328"/>
      <c r="S1934" s="328"/>
      <c r="T1934" s="328"/>
      <c r="U1934" s="328"/>
      <c r="V1934" s="328"/>
      <c r="W1934" s="328"/>
      <c r="X1934" s="328"/>
      <c r="Y1934" s="328"/>
      <c r="Z1934" s="328"/>
      <c r="AA1934" s="328"/>
      <c r="AB1934" s="328"/>
      <c r="AC1934" s="328"/>
      <c r="AD1934" s="328"/>
      <c r="AE1934" s="328"/>
      <c r="AF1934" s="328"/>
      <c r="AG1934" s="328"/>
      <c r="AH1934" s="322"/>
      <c r="AI1934" s="328"/>
      <c r="AJ1934" s="420" t="s">
        <v>135</v>
      </c>
      <c r="AK1934" s="328"/>
      <c r="AL1934" s="328"/>
      <c r="AM1934" s="210"/>
      <c r="AN1934" s="263"/>
      <c r="AO1934" s="263"/>
      <c r="AP1934" s="263"/>
      <c r="AQ1934" s="323"/>
      <c r="AR1934" s="323"/>
      <c r="AS1934" s="323"/>
      <c r="AT1934" s="323"/>
      <c r="AU1934" s="323"/>
      <c r="AV1934" s="323"/>
      <c r="AW1934" s="323"/>
      <c r="AX1934" s="323"/>
      <c r="AY1934" s="323"/>
      <c r="AZ1934" s="323"/>
    </row>
    <row r="1935" spans="1:52" s="61" customFormat="1" ht="15.75" hidden="1" customHeight="1" x14ac:dyDescent="0.25">
      <c r="A1935" s="281" t="str">
        <f>CONCATENATE(F1935,"-",C1935)</f>
        <v>393-021-081-01546</v>
      </c>
      <c r="B1935" s="261" t="str">
        <f>ТабТП[[#This Row],[Код ВЛ]]&amp;TRIM(ТабТП[[#This Row],[Наименование ТП]])</f>
        <v>393-021-081ТП 205-01 ФСБ аб.</v>
      </c>
      <c r="C1935" s="281" t="s">
        <v>2506</v>
      </c>
      <c r="D1935" s="196" t="s">
        <v>4581</v>
      </c>
      <c r="E1935" s="213" t="s">
        <v>2890</v>
      </c>
      <c r="F1935" s="278" t="str">
        <f>INDEX(ТабЛЭП[],MATCH(ТабТП[Код ПС]&amp;TRIM(G1935),ТабЛЭП[Ключ],0),1)</f>
        <v>393-021-081</v>
      </c>
      <c r="G1935" s="413" t="s">
        <v>174</v>
      </c>
      <c r="H1935" s="280" t="str">
        <f>INDEX(ТабПС[],MATCH(I1935,Подстанции,0),1)</f>
        <v>393-021</v>
      </c>
      <c r="I1935" s="203" t="s">
        <v>2539</v>
      </c>
      <c r="J1935" s="328"/>
      <c r="K1935" s="328"/>
      <c r="L1935" s="328"/>
      <c r="M1935" s="328"/>
      <c r="N1935" s="328"/>
      <c r="O1935" s="328"/>
      <c r="P1935" s="328"/>
      <c r="Q1935" s="328"/>
      <c r="R1935" s="328"/>
      <c r="S1935" s="328"/>
      <c r="T1935" s="328"/>
      <c r="U1935" s="328"/>
      <c r="V1935" s="328"/>
      <c r="W1935" s="328"/>
      <c r="X1935" s="328"/>
      <c r="Y1935" s="328"/>
      <c r="Z1935" s="328"/>
      <c r="AA1935" s="328"/>
      <c r="AB1935" s="328"/>
      <c r="AC1935" s="328"/>
      <c r="AD1935" s="328"/>
      <c r="AE1935" s="328"/>
      <c r="AF1935" s="328"/>
      <c r="AG1935" s="328"/>
      <c r="AH1935" s="322"/>
      <c r="AI1935" s="328"/>
      <c r="AJ1935" s="420" t="s">
        <v>135</v>
      </c>
      <c r="AK1935" s="328"/>
      <c r="AL1935" s="328"/>
      <c r="AM1935" s="210"/>
      <c r="AN1935" s="263"/>
      <c r="AO1935" s="263"/>
      <c r="AP1935" s="263"/>
      <c r="AQ1935" s="323"/>
      <c r="AR1935" s="323"/>
      <c r="AS1935" s="323"/>
      <c r="AT1935" s="323"/>
      <c r="AU1935" s="323"/>
      <c r="AV1935" s="323"/>
      <c r="AW1935" s="323"/>
      <c r="AX1935" s="323"/>
      <c r="AY1935" s="323"/>
      <c r="AZ1935" s="323"/>
    </row>
    <row r="1936" spans="1:52" s="61" customFormat="1" ht="15.75" hidden="1" customHeight="1" x14ac:dyDescent="0.25">
      <c r="A1936" s="281" t="str">
        <f>CONCATENATE(F1936,"-",C1936)</f>
        <v>393-021-081-01547</v>
      </c>
      <c r="B1936" s="261" t="str">
        <f>ТабТП[[#This Row],[Код ВЛ]]&amp;TRIM(ТабТП[[#This Row],[Наименование ТП]])</f>
        <v>393-021-081ТП 205-02 Багратионовск ФГУП ВПК-ИНВЕСТ аб.</v>
      </c>
      <c r="C1936" s="281" t="s">
        <v>2507</v>
      </c>
      <c r="D1936" s="196" t="s">
        <v>4582</v>
      </c>
      <c r="E1936" s="213" t="s">
        <v>2890</v>
      </c>
      <c r="F1936" s="278" t="str">
        <f>INDEX(ТабЛЭП[],MATCH(ТабТП[Код ПС]&amp;TRIM(G1936),ТабЛЭП[Ключ],0),1)</f>
        <v>393-021-081</v>
      </c>
      <c r="G1936" s="413" t="s">
        <v>174</v>
      </c>
      <c r="H1936" s="280" t="str">
        <f>INDEX(ТабПС[],MATCH(I1936,Подстанции,0),1)</f>
        <v>393-021</v>
      </c>
      <c r="I1936" s="203" t="s">
        <v>2539</v>
      </c>
      <c r="J1936" s="328"/>
      <c r="K1936" s="328"/>
      <c r="L1936" s="328"/>
      <c r="M1936" s="328"/>
      <c r="N1936" s="328"/>
      <c r="O1936" s="328"/>
      <c r="P1936" s="328"/>
      <c r="Q1936" s="328"/>
      <c r="R1936" s="328"/>
      <c r="S1936" s="328"/>
      <c r="T1936" s="328"/>
      <c r="U1936" s="328"/>
      <c r="V1936" s="328"/>
      <c r="W1936" s="328"/>
      <c r="X1936" s="328"/>
      <c r="Y1936" s="328"/>
      <c r="Z1936" s="328"/>
      <c r="AA1936" s="328"/>
      <c r="AB1936" s="328"/>
      <c r="AC1936" s="328"/>
      <c r="AD1936" s="328"/>
      <c r="AE1936" s="328"/>
      <c r="AF1936" s="328"/>
      <c r="AG1936" s="328"/>
      <c r="AH1936" s="322"/>
      <c r="AI1936" s="328"/>
      <c r="AJ1936" s="420" t="s">
        <v>135</v>
      </c>
      <c r="AK1936" s="328"/>
      <c r="AL1936" s="328"/>
      <c r="AM1936" s="210"/>
      <c r="AN1936" s="263"/>
      <c r="AO1936" s="263"/>
      <c r="AP1936" s="263"/>
      <c r="AQ1936" s="323"/>
      <c r="AR1936" s="323"/>
      <c r="AS1936" s="323"/>
      <c r="AT1936" s="323"/>
      <c r="AU1936" s="323"/>
      <c r="AV1936" s="323"/>
      <c r="AW1936" s="323"/>
      <c r="AX1936" s="323"/>
      <c r="AY1936" s="323"/>
      <c r="AZ1936" s="323"/>
    </row>
    <row r="1937" spans="1:52" s="61" customFormat="1" ht="15.75" hidden="1" customHeight="1" x14ac:dyDescent="0.25">
      <c r="A1937" s="281" t="str">
        <f>CONCATENATE(F1937,"-",C1937)</f>
        <v>393-021-081-01548</v>
      </c>
      <c r="B1937" s="261" t="str">
        <f>ТабТП[[#This Row],[Код ВЛ]]&amp;TRIM(ТабТП[[#This Row],[Наименование ТП]])</f>
        <v>393-021-081ТП 205-04 ООО Шоколадник аб.</v>
      </c>
      <c r="C1937" s="281" t="s">
        <v>2716</v>
      </c>
      <c r="D1937" s="196" t="s">
        <v>4583</v>
      </c>
      <c r="E1937" s="213" t="s">
        <v>2890</v>
      </c>
      <c r="F1937" s="278" t="str">
        <f>INDEX(ТабЛЭП[],MATCH(ТабТП[Код ПС]&amp;TRIM(G1937),ТабЛЭП[Ключ],0),1)</f>
        <v>393-021-081</v>
      </c>
      <c r="G1937" s="413" t="s">
        <v>174</v>
      </c>
      <c r="H1937" s="280" t="str">
        <f>INDEX(ТабПС[],MATCH(I1937,Подстанции,0),1)</f>
        <v>393-021</v>
      </c>
      <c r="I1937" s="203" t="s">
        <v>2539</v>
      </c>
      <c r="J1937" s="328"/>
      <c r="K1937" s="328"/>
      <c r="L1937" s="328"/>
      <c r="M1937" s="328"/>
      <c r="N1937" s="328"/>
      <c r="O1937" s="328"/>
      <c r="P1937" s="328"/>
      <c r="Q1937" s="328"/>
      <c r="R1937" s="328"/>
      <c r="S1937" s="328"/>
      <c r="T1937" s="328"/>
      <c r="U1937" s="328"/>
      <c r="V1937" s="328"/>
      <c r="W1937" s="328"/>
      <c r="X1937" s="328"/>
      <c r="Y1937" s="328"/>
      <c r="Z1937" s="328"/>
      <c r="AA1937" s="328"/>
      <c r="AB1937" s="328"/>
      <c r="AC1937" s="328"/>
      <c r="AD1937" s="328"/>
      <c r="AE1937" s="328"/>
      <c r="AF1937" s="328"/>
      <c r="AG1937" s="328"/>
      <c r="AH1937" s="322"/>
      <c r="AI1937" s="328"/>
      <c r="AJ1937" s="420" t="s">
        <v>135</v>
      </c>
      <c r="AK1937" s="328"/>
      <c r="AL1937" s="328"/>
      <c r="AM1937" s="210"/>
      <c r="AN1937" s="263"/>
      <c r="AO1937" s="263"/>
      <c r="AP1937" s="263"/>
      <c r="AQ1937" s="323"/>
      <c r="AR1937" s="323"/>
      <c r="AS1937" s="323"/>
      <c r="AT1937" s="323"/>
      <c r="AU1937" s="323"/>
      <c r="AV1937" s="323"/>
      <c r="AW1937" s="323"/>
      <c r="AX1937" s="323"/>
      <c r="AY1937" s="323"/>
      <c r="AZ1937" s="323"/>
    </row>
    <row r="1938" spans="1:52" s="61" customFormat="1" ht="15.75" hidden="1" customHeight="1" x14ac:dyDescent="0.25">
      <c r="A1938" s="281" t="str">
        <f>CONCATENATE(F1938,"-",C1938)</f>
        <v>393-021-081-01549</v>
      </c>
      <c r="B1938" s="261" t="str">
        <f>ТабТП[[#This Row],[Код ВЛ]]&amp;TRIM(ТабТП[[#This Row],[Наименование ТП]])</f>
        <v>393-021-081ТП 205-05 М.Озерное</v>
      </c>
      <c r="C1938" s="281" t="s">
        <v>1631</v>
      </c>
      <c r="D1938" s="196" t="s">
        <v>4584</v>
      </c>
      <c r="E1938" s="213" t="s">
        <v>2890</v>
      </c>
      <c r="F1938" s="278" t="str">
        <f>INDEX(ТабЛЭП[],MATCH(ТабТП[Код ПС]&amp;TRIM(G1938),ТабЛЭП[Ключ],0),1)</f>
        <v>393-021-081</v>
      </c>
      <c r="G1938" s="413" t="s">
        <v>174</v>
      </c>
      <c r="H1938" s="280" t="str">
        <f>INDEX(ТабПС[],MATCH(I1938,Подстанции,0),1)</f>
        <v>393-021</v>
      </c>
      <c r="I1938" s="203" t="s">
        <v>2539</v>
      </c>
      <c r="J1938" s="328"/>
      <c r="K1938" s="328"/>
      <c r="L1938" s="328"/>
      <c r="M1938" s="328"/>
      <c r="N1938" s="328"/>
      <c r="O1938" s="328"/>
      <c r="P1938" s="328"/>
      <c r="Q1938" s="328"/>
      <c r="R1938" s="328"/>
      <c r="S1938" s="328"/>
      <c r="T1938" s="328"/>
      <c r="U1938" s="328"/>
      <c r="V1938" s="328"/>
      <c r="W1938" s="328"/>
      <c r="X1938" s="328"/>
      <c r="Y1938" s="328"/>
      <c r="Z1938" s="328"/>
      <c r="AA1938" s="328"/>
      <c r="AB1938" s="328"/>
      <c r="AC1938" s="328"/>
      <c r="AD1938" s="328"/>
      <c r="AE1938" s="328"/>
      <c r="AF1938" s="328"/>
      <c r="AG1938" s="328"/>
      <c r="AH1938" s="322"/>
      <c r="AI1938" s="328"/>
      <c r="AJ1938" s="420" t="s">
        <v>135</v>
      </c>
      <c r="AK1938" s="328"/>
      <c r="AL1938" s="328"/>
      <c r="AM1938" s="210"/>
      <c r="AN1938" s="263"/>
      <c r="AO1938" s="263"/>
      <c r="AP1938" s="263"/>
      <c r="AQ1938" s="323"/>
      <c r="AR1938" s="323"/>
      <c r="AS1938" s="323"/>
      <c r="AT1938" s="323"/>
      <c r="AU1938" s="323"/>
      <c r="AV1938" s="323"/>
      <c r="AW1938" s="323"/>
      <c r="AX1938" s="323"/>
      <c r="AY1938" s="323"/>
      <c r="AZ1938" s="323"/>
    </row>
    <row r="1939" spans="1:52" s="61" customFormat="1" ht="15.75" hidden="1" customHeight="1" x14ac:dyDescent="0.25">
      <c r="A1939" s="281" t="str">
        <f>CONCATENATE(F1939,"-",C1939)</f>
        <v>393-021-081-01550</v>
      </c>
      <c r="B1939" s="261" t="str">
        <f>ТабТП[[#This Row],[Код ВЛ]]&amp;TRIM(ТабТП[[#This Row],[Наименование ТП]])</f>
        <v>393-021-081ТП 205-06 Б.Озерное</v>
      </c>
      <c r="C1939" s="281" t="s">
        <v>1632</v>
      </c>
      <c r="D1939" s="196" t="s">
        <v>4585</v>
      </c>
      <c r="E1939" s="213" t="s">
        <v>2890</v>
      </c>
      <c r="F1939" s="278" t="str">
        <f>INDEX(ТабЛЭП[],MATCH(ТабТП[Код ПС]&amp;TRIM(G1939),ТабЛЭП[Ключ],0),1)</f>
        <v>393-021-081</v>
      </c>
      <c r="G1939" s="413" t="s">
        <v>174</v>
      </c>
      <c r="H1939" s="280" t="str">
        <f>INDEX(ТабПС[],MATCH(I1939,Подстанции,0),1)</f>
        <v>393-021</v>
      </c>
      <c r="I1939" s="203" t="s">
        <v>2539</v>
      </c>
      <c r="J1939" s="328"/>
      <c r="K1939" s="328"/>
      <c r="L1939" s="328"/>
      <c r="M1939" s="328"/>
      <c r="N1939" s="328"/>
      <c r="O1939" s="328"/>
      <c r="P1939" s="328"/>
      <c r="Q1939" s="328"/>
      <c r="R1939" s="328"/>
      <c r="S1939" s="328"/>
      <c r="T1939" s="328"/>
      <c r="U1939" s="328"/>
      <c r="V1939" s="328"/>
      <c r="W1939" s="328"/>
      <c r="X1939" s="328"/>
      <c r="Y1939" s="328"/>
      <c r="Z1939" s="328"/>
      <c r="AA1939" s="328"/>
      <c r="AB1939" s="328"/>
      <c r="AC1939" s="328"/>
      <c r="AD1939" s="328"/>
      <c r="AE1939" s="328"/>
      <c r="AF1939" s="328"/>
      <c r="AG1939" s="328"/>
      <c r="AH1939" s="322"/>
      <c r="AI1939" s="328"/>
      <c r="AJ1939" s="420" t="s">
        <v>135</v>
      </c>
      <c r="AK1939" s="328"/>
      <c r="AL1939" s="328"/>
      <c r="AM1939" s="210"/>
      <c r="AN1939" s="263"/>
      <c r="AO1939" s="263"/>
      <c r="AP1939" s="263"/>
      <c r="AQ1939" s="323"/>
      <c r="AR1939" s="323"/>
      <c r="AS1939" s="323"/>
      <c r="AT1939" s="323"/>
      <c r="AU1939" s="323"/>
      <c r="AV1939" s="323"/>
      <c r="AW1939" s="323"/>
      <c r="AX1939" s="323"/>
      <c r="AY1939" s="323"/>
      <c r="AZ1939" s="323"/>
    </row>
    <row r="1940" spans="1:52" s="61" customFormat="1" ht="15.75" hidden="1" customHeight="1" x14ac:dyDescent="0.25">
      <c r="A1940" s="281" t="str">
        <f>CONCATENATE(F1940,"-",C1940)</f>
        <v>393-021-081-01551</v>
      </c>
      <c r="B1940" s="261" t="str">
        <f>ТабТП[[#This Row],[Код ВЛ]]&amp;TRIM(ТабТП[[#This Row],[Наименование ТП]])</f>
        <v>393-021-081ТП 205-07 Боровое</v>
      </c>
      <c r="C1940" s="281" t="s">
        <v>1633</v>
      </c>
      <c r="D1940" s="196" t="s">
        <v>4586</v>
      </c>
      <c r="E1940" s="213" t="s">
        <v>2890</v>
      </c>
      <c r="F1940" s="278" t="str">
        <f>INDEX(ТабЛЭП[],MATCH(ТабТП[Код ПС]&amp;TRIM(G1940),ТабЛЭП[Ключ],0),1)</f>
        <v>393-021-081</v>
      </c>
      <c r="G1940" s="413" t="s">
        <v>174</v>
      </c>
      <c r="H1940" s="280" t="str">
        <f>INDEX(ТабПС[],MATCH(I1940,Подстанции,0),1)</f>
        <v>393-021</v>
      </c>
      <c r="I1940" s="203" t="s">
        <v>2539</v>
      </c>
      <c r="J1940" s="328"/>
      <c r="K1940" s="328"/>
      <c r="L1940" s="328"/>
      <c r="M1940" s="328"/>
      <c r="N1940" s="328"/>
      <c r="O1940" s="328"/>
      <c r="P1940" s="328"/>
      <c r="Q1940" s="328"/>
      <c r="R1940" s="328"/>
      <c r="S1940" s="328"/>
      <c r="T1940" s="328"/>
      <c r="U1940" s="328"/>
      <c r="V1940" s="328"/>
      <c r="W1940" s="328"/>
      <c r="X1940" s="328"/>
      <c r="Y1940" s="328"/>
      <c r="Z1940" s="328"/>
      <c r="AA1940" s="328"/>
      <c r="AB1940" s="328"/>
      <c r="AC1940" s="328"/>
      <c r="AD1940" s="328"/>
      <c r="AE1940" s="328"/>
      <c r="AF1940" s="328"/>
      <c r="AG1940" s="328"/>
      <c r="AH1940" s="322"/>
      <c r="AI1940" s="328"/>
      <c r="AJ1940" s="420" t="s">
        <v>135</v>
      </c>
      <c r="AK1940" s="328"/>
      <c r="AL1940" s="328"/>
      <c r="AM1940" s="210"/>
      <c r="AN1940" s="263"/>
      <c r="AO1940" s="263"/>
      <c r="AP1940" s="263"/>
      <c r="AQ1940" s="323"/>
      <c r="AR1940" s="323"/>
      <c r="AS1940" s="323"/>
      <c r="AT1940" s="323"/>
      <c r="AU1940" s="323"/>
      <c r="AV1940" s="323"/>
      <c r="AW1940" s="323"/>
      <c r="AX1940" s="323"/>
      <c r="AY1940" s="323"/>
      <c r="AZ1940" s="323"/>
    </row>
    <row r="1941" spans="1:52" s="61" customFormat="1" ht="15.75" hidden="1" customHeight="1" x14ac:dyDescent="0.25">
      <c r="A1941" s="281" t="str">
        <f>CONCATENATE(F1941,"-",C1941)</f>
        <v>393-021-081-01552</v>
      </c>
      <c r="B1941" s="261" t="str">
        <f>ТабТП[[#This Row],[Код ВЛ]]&amp;TRIM(ТабТП[[#This Row],[Наименование ТП]])</f>
        <v>393-021-081ТП 205-11 Багратионовск ж/д</v>
      </c>
      <c r="C1941" s="281" t="s">
        <v>1634</v>
      </c>
      <c r="D1941" s="196" t="s">
        <v>4587</v>
      </c>
      <c r="E1941" s="213" t="s">
        <v>2890</v>
      </c>
      <c r="F1941" s="278" t="str">
        <f>INDEX(ТабЛЭП[],MATCH(ТабТП[Код ПС]&amp;TRIM(G1941),ТабЛЭП[Ключ],0),1)</f>
        <v>393-021-081</v>
      </c>
      <c r="G1941" s="413" t="s">
        <v>174</v>
      </c>
      <c r="H1941" s="280" t="str">
        <f>INDEX(ТабПС[],MATCH(I1941,Подстанции,0),1)</f>
        <v>393-021</v>
      </c>
      <c r="I1941" s="203" t="s">
        <v>2539</v>
      </c>
      <c r="J1941" s="328"/>
      <c r="K1941" s="328"/>
      <c r="L1941" s="328"/>
      <c r="M1941" s="328"/>
      <c r="N1941" s="328"/>
      <c r="O1941" s="328"/>
      <c r="P1941" s="328"/>
      <c r="Q1941" s="328"/>
      <c r="R1941" s="328"/>
      <c r="S1941" s="328"/>
      <c r="T1941" s="328"/>
      <c r="U1941" s="328"/>
      <c r="V1941" s="328"/>
      <c r="W1941" s="328"/>
      <c r="X1941" s="328"/>
      <c r="Y1941" s="328"/>
      <c r="Z1941" s="328"/>
      <c r="AA1941" s="328"/>
      <c r="AB1941" s="328"/>
      <c r="AC1941" s="328"/>
      <c r="AD1941" s="328"/>
      <c r="AE1941" s="328"/>
      <c r="AF1941" s="328"/>
      <c r="AG1941" s="328"/>
      <c r="AH1941" s="322"/>
      <c r="AI1941" s="328"/>
      <c r="AJ1941" s="420" t="s">
        <v>135</v>
      </c>
      <c r="AK1941" s="328"/>
      <c r="AL1941" s="328"/>
      <c r="AM1941" s="210"/>
      <c r="AN1941" s="263"/>
      <c r="AO1941" s="263"/>
      <c r="AP1941" s="263"/>
      <c r="AQ1941" s="323"/>
      <c r="AR1941" s="323"/>
      <c r="AS1941" s="323"/>
      <c r="AT1941" s="323"/>
      <c r="AU1941" s="323"/>
      <c r="AV1941" s="323"/>
      <c r="AW1941" s="323"/>
      <c r="AX1941" s="323"/>
      <c r="AY1941" s="323"/>
      <c r="AZ1941" s="323"/>
    </row>
    <row r="1942" spans="1:52" s="61" customFormat="1" ht="15.75" hidden="1" customHeight="1" x14ac:dyDescent="0.25">
      <c r="A1942" s="281" t="str">
        <f>CONCATENATE(F1942,"-",C1942)</f>
        <v>393-021-081-01553</v>
      </c>
      <c r="B1942" s="261" t="str">
        <f>ТабТП[[#This Row],[Код ВЛ]]&amp;TRIM(ТабТП[[#This Row],[Наименование ТП]])</f>
        <v>393-021-081ТП 205-12</v>
      </c>
      <c r="C1942" s="281" t="s">
        <v>1635</v>
      </c>
      <c r="D1942" s="196" t="s">
        <v>4588</v>
      </c>
      <c r="E1942" s="213" t="s">
        <v>2890</v>
      </c>
      <c r="F1942" s="278" t="str">
        <f>INDEX(ТабЛЭП[],MATCH(ТабТП[Код ПС]&amp;TRIM(G1942),ТабЛЭП[Ключ],0),1)</f>
        <v>393-021-081</v>
      </c>
      <c r="G1942" s="413" t="s">
        <v>174</v>
      </c>
      <c r="H1942" s="280" t="str">
        <f>INDEX(ТабПС[],MATCH(I1942,Подстанции,0),1)</f>
        <v>393-021</v>
      </c>
      <c r="I1942" s="203" t="s">
        <v>2539</v>
      </c>
      <c r="J1942" s="328"/>
      <c r="K1942" s="328"/>
      <c r="L1942" s="328"/>
      <c r="M1942" s="328"/>
      <c r="N1942" s="328"/>
      <c r="O1942" s="328"/>
      <c r="P1942" s="328"/>
      <c r="Q1942" s="328"/>
      <c r="R1942" s="328"/>
      <c r="S1942" s="328"/>
      <c r="T1942" s="328"/>
      <c r="U1942" s="328"/>
      <c r="V1942" s="328"/>
      <c r="W1942" s="328"/>
      <c r="X1942" s="328"/>
      <c r="Y1942" s="328"/>
      <c r="Z1942" s="328"/>
      <c r="AA1942" s="328"/>
      <c r="AB1942" s="328"/>
      <c r="AC1942" s="328"/>
      <c r="AD1942" s="328"/>
      <c r="AE1942" s="328"/>
      <c r="AF1942" s="328"/>
      <c r="AG1942" s="328"/>
      <c r="AH1942" s="322"/>
      <c r="AI1942" s="328"/>
      <c r="AJ1942" s="420" t="s">
        <v>135</v>
      </c>
      <c r="AK1942" s="328"/>
      <c r="AL1942" s="328"/>
      <c r="AM1942" s="210"/>
      <c r="AN1942" s="263"/>
      <c r="AO1942" s="263"/>
      <c r="AP1942" s="263"/>
      <c r="AQ1942" s="323"/>
      <c r="AR1942" s="323"/>
      <c r="AS1942" s="323"/>
      <c r="AT1942" s="323"/>
      <c r="AU1942" s="323"/>
      <c r="AV1942" s="323"/>
      <c r="AW1942" s="323"/>
      <c r="AX1942" s="323"/>
      <c r="AY1942" s="323"/>
      <c r="AZ1942" s="323"/>
    </row>
    <row r="1943" spans="1:52" s="61" customFormat="1" ht="15.75" hidden="1" customHeight="1" x14ac:dyDescent="0.25">
      <c r="A1943" s="281" t="str">
        <f>CONCATENATE(F1943,"-",C1943)</f>
        <v>393-021-081-01554</v>
      </c>
      <c r="B1943" s="261" t="str">
        <f>ТабТП[[#This Row],[Код ВЛ]]&amp;TRIM(ТабТП[[#This Row],[Наименование ТП]])</f>
        <v>393-021-081ТП 205-12 Багратионовск</v>
      </c>
      <c r="C1943" s="281" t="s">
        <v>1636</v>
      </c>
      <c r="D1943" s="196" t="s">
        <v>4589</v>
      </c>
      <c r="E1943" s="213" t="s">
        <v>2890</v>
      </c>
      <c r="F1943" s="278" t="str">
        <f>INDEX(ТабЛЭП[],MATCH(ТабТП[Код ПС]&amp;TRIM(G1943),ТабЛЭП[Ключ],0),1)</f>
        <v>393-021-081</v>
      </c>
      <c r="G1943" s="413" t="s">
        <v>174</v>
      </c>
      <c r="H1943" s="280" t="str">
        <f>INDEX(ТабПС[],MATCH(I1943,Подстанции,0),1)</f>
        <v>393-021</v>
      </c>
      <c r="I1943" s="203" t="s">
        <v>2539</v>
      </c>
      <c r="J1943" s="328"/>
      <c r="K1943" s="328"/>
      <c r="L1943" s="328"/>
      <c r="M1943" s="328"/>
      <c r="N1943" s="328"/>
      <c r="O1943" s="328"/>
      <c r="P1943" s="328"/>
      <c r="Q1943" s="328"/>
      <c r="R1943" s="328"/>
      <c r="S1943" s="328"/>
      <c r="T1943" s="328"/>
      <c r="U1943" s="328"/>
      <c r="V1943" s="328"/>
      <c r="W1943" s="328"/>
      <c r="X1943" s="328"/>
      <c r="Y1943" s="328"/>
      <c r="Z1943" s="328"/>
      <c r="AA1943" s="328"/>
      <c r="AB1943" s="328"/>
      <c r="AC1943" s="328"/>
      <c r="AD1943" s="328"/>
      <c r="AE1943" s="328"/>
      <c r="AF1943" s="328"/>
      <c r="AG1943" s="328"/>
      <c r="AH1943" s="322"/>
      <c r="AI1943" s="328"/>
      <c r="AJ1943" s="420" t="s">
        <v>135</v>
      </c>
      <c r="AK1943" s="328"/>
      <c r="AL1943" s="328"/>
      <c r="AM1943" s="210"/>
      <c r="AN1943" s="263"/>
      <c r="AO1943" s="263"/>
      <c r="AP1943" s="263"/>
      <c r="AQ1943" s="323"/>
      <c r="AR1943" s="323"/>
      <c r="AS1943" s="323"/>
      <c r="AT1943" s="323"/>
      <c r="AU1943" s="323"/>
      <c r="AV1943" s="323"/>
      <c r="AW1943" s="323"/>
      <c r="AX1943" s="323"/>
      <c r="AY1943" s="323"/>
      <c r="AZ1943" s="323"/>
    </row>
    <row r="1944" spans="1:52" s="61" customFormat="1" ht="15.75" hidden="1" customHeight="1" x14ac:dyDescent="0.25">
      <c r="A1944" s="281" t="str">
        <f>CONCATENATE(F1944,"-",C1944)</f>
        <v>393-021-081-01555</v>
      </c>
      <c r="B1944" s="261" t="str">
        <f>ТабТП[[#This Row],[Код ВЛ]]&amp;TRIM(ТабТП[[#This Row],[Наименование ТП]])</f>
        <v>393-021-081ТП 205-13 Багратионовск</v>
      </c>
      <c r="C1944" s="281" t="s">
        <v>1637</v>
      </c>
      <c r="D1944" s="196" t="s">
        <v>4590</v>
      </c>
      <c r="E1944" s="213" t="s">
        <v>2890</v>
      </c>
      <c r="F1944" s="278" t="str">
        <f>INDEX(ТабЛЭП[],MATCH(ТабТП[Код ПС]&amp;TRIM(G1944),ТабЛЭП[Ключ],0),1)</f>
        <v>393-021-081</v>
      </c>
      <c r="G1944" s="413" t="s">
        <v>174</v>
      </c>
      <c r="H1944" s="280" t="str">
        <f>INDEX(ТабПС[],MATCH(I1944,Подстанции,0),1)</f>
        <v>393-021</v>
      </c>
      <c r="I1944" s="203" t="s">
        <v>2539</v>
      </c>
      <c r="J1944" s="328"/>
      <c r="K1944" s="328"/>
      <c r="L1944" s="328"/>
      <c r="M1944" s="328"/>
      <c r="N1944" s="328"/>
      <c r="O1944" s="328"/>
      <c r="P1944" s="328"/>
      <c r="Q1944" s="328"/>
      <c r="R1944" s="328"/>
      <c r="S1944" s="328"/>
      <c r="T1944" s="328"/>
      <c r="U1944" s="328"/>
      <c r="V1944" s="328"/>
      <c r="W1944" s="328"/>
      <c r="X1944" s="328"/>
      <c r="Y1944" s="328"/>
      <c r="Z1944" s="328"/>
      <c r="AA1944" s="328"/>
      <c r="AB1944" s="328"/>
      <c r="AC1944" s="328"/>
      <c r="AD1944" s="328"/>
      <c r="AE1944" s="328"/>
      <c r="AF1944" s="328"/>
      <c r="AG1944" s="328"/>
      <c r="AH1944" s="322"/>
      <c r="AI1944" s="328"/>
      <c r="AJ1944" s="420" t="s">
        <v>135</v>
      </c>
      <c r="AK1944" s="328"/>
      <c r="AL1944" s="328"/>
      <c r="AM1944" s="210"/>
      <c r="AN1944" s="263"/>
      <c r="AO1944" s="263"/>
      <c r="AP1944" s="263"/>
      <c r="AQ1944" s="323"/>
      <c r="AR1944" s="323"/>
      <c r="AS1944" s="323"/>
      <c r="AT1944" s="323"/>
      <c r="AU1944" s="323"/>
      <c r="AV1944" s="323"/>
      <c r="AW1944" s="323"/>
      <c r="AX1944" s="323"/>
      <c r="AY1944" s="323"/>
      <c r="AZ1944" s="323"/>
    </row>
    <row r="1945" spans="1:52" s="61" customFormat="1" ht="15.75" hidden="1" customHeight="1" x14ac:dyDescent="0.25">
      <c r="A1945" s="281" t="str">
        <f>CONCATENATE(F1945,"-",C1945)</f>
        <v>393-021-081-01556</v>
      </c>
      <c r="B1945" s="261" t="str">
        <f>ТабТП[[#This Row],[Код ВЛ]]&amp;TRIM(ТабТП[[#This Row],[Наименование ТП]])</f>
        <v>393-021-081ТП 205-14 Багратионовск ООО Сириус</v>
      </c>
      <c r="C1945" s="281" t="s">
        <v>1638</v>
      </c>
      <c r="D1945" s="196" t="s">
        <v>4591</v>
      </c>
      <c r="E1945" s="213" t="s">
        <v>2890</v>
      </c>
      <c r="F1945" s="278" t="str">
        <f>INDEX(ТабЛЭП[],MATCH(ТабТП[Код ПС]&amp;TRIM(G1945),ТабЛЭП[Ключ],0),1)</f>
        <v>393-021-081</v>
      </c>
      <c r="G1945" s="413" t="s">
        <v>174</v>
      </c>
      <c r="H1945" s="280" t="str">
        <f>INDEX(ТабПС[],MATCH(I1945,Подстанции,0),1)</f>
        <v>393-021</v>
      </c>
      <c r="I1945" s="203" t="s">
        <v>2539</v>
      </c>
      <c r="J1945" s="328"/>
      <c r="K1945" s="328"/>
      <c r="L1945" s="328"/>
      <c r="M1945" s="328"/>
      <c r="N1945" s="328"/>
      <c r="O1945" s="328"/>
      <c r="P1945" s="328"/>
      <c r="Q1945" s="328"/>
      <c r="R1945" s="328"/>
      <c r="S1945" s="328"/>
      <c r="T1945" s="328"/>
      <c r="U1945" s="328"/>
      <c r="V1945" s="328"/>
      <c r="W1945" s="328"/>
      <c r="X1945" s="328"/>
      <c r="Y1945" s="328"/>
      <c r="Z1945" s="328"/>
      <c r="AA1945" s="328"/>
      <c r="AB1945" s="328"/>
      <c r="AC1945" s="328"/>
      <c r="AD1945" s="328"/>
      <c r="AE1945" s="328"/>
      <c r="AF1945" s="328"/>
      <c r="AG1945" s="328"/>
      <c r="AH1945" s="322"/>
      <c r="AI1945" s="328"/>
      <c r="AJ1945" s="420" t="s">
        <v>135</v>
      </c>
      <c r="AK1945" s="328"/>
      <c r="AL1945" s="328"/>
      <c r="AM1945" s="210"/>
      <c r="AN1945" s="263"/>
      <c r="AO1945" s="263"/>
      <c r="AP1945" s="263"/>
      <c r="AQ1945" s="323"/>
      <c r="AR1945" s="323"/>
      <c r="AS1945" s="323"/>
      <c r="AT1945" s="323"/>
      <c r="AU1945" s="323"/>
      <c r="AV1945" s="323"/>
      <c r="AW1945" s="323"/>
      <c r="AX1945" s="323"/>
      <c r="AY1945" s="323"/>
      <c r="AZ1945" s="323"/>
    </row>
    <row r="1946" spans="1:52" s="61" customFormat="1" ht="15.75" hidden="1" customHeight="1" x14ac:dyDescent="0.25">
      <c r="A1946" s="281" t="str">
        <f>CONCATENATE(F1946,"-",C1946)</f>
        <v>393-021-081-01557</v>
      </c>
      <c r="B1946" s="261" t="str">
        <f>ТабТП[[#This Row],[Код ВЛ]]&amp;TRIM(ТабТП[[#This Row],[Наименование ТП]])</f>
        <v>393-021-081ТП 205-15 Багратионовск</v>
      </c>
      <c r="C1946" s="281" t="s">
        <v>2717</v>
      </c>
      <c r="D1946" s="196" t="s">
        <v>4592</v>
      </c>
      <c r="E1946" s="213" t="s">
        <v>2890</v>
      </c>
      <c r="F1946" s="278" t="str">
        <f>INDEX(ТабЛЭП[],MATCH(ТабТП[Код ПС]&amp;TRIM(G1946),ТабЛЭП[Ключ],0),1)</f>
        <v>393-021-081</v>
      </c>
      <c r="G1946" s="413" t="s">
        <v>174</v>
      </c>
      <c r="H1946" s="280" t="str">
        <f>INDEX(ТабПС[],MATCH(I1946,Подстанции,0),1)</f>
        <v>393-021</v>
      </c>
      <c r="I1946" s="203" t="s">
        <v>2539</v>
      </c>
      <c r="J1946" s="328"/>
      <c r="K1946" s="328"/>
      <c r="L1946" s="328"/>
      <c r="M1946" s="328"/>
      <c r="N1946" s="328"/>
      <c r="O1946" s="328"/>
      <c r="P1946" s="328"/>
      <c r="Q1946" s="328"/>
      <c r="R1946" s="328"/>
      <c r="S1946" s="328"/>
      <c r="T1946" s="328"/>
      <c r="U1946" s="328"/>
      <c r="V1946" s="328"/>
      <c r="W1946" s="328"/>
      <c r="X1946" s="328"/>
      <c r="Y1946" s="328"/>
      <c r="Z1946" s="328"/>
      <c r="AA1946" s="328"/>
      <c r="AB1946" s="328"/>
      <c r="AC1946" s="328"/>
      <c r="AD1946" s="328"/>
      <c r="AE1946" s="328"/>
      <c r="AF1946" s="328"/>
      <c r="AG1946" s="328"/>
      <c r="AH1946" s="322"/>
      <c r="AI1946" s="328"/>
      <c r="AJ1946" s="420" t="s">
        <v>135</v>
      </c>
      <c r="AK1946" s="328"/>
      <c r="AL1946" s="328"/>
      <c r="AM1946" s="210"/>
      <c r="AN1946" s="263"/>
      <c r="AO1946" s="263"/>
      <c r="AP1946" s="263"/>
      <c r="AQ1946" s="323"/>
      <c r="AR1946" s="323"/>
      <c r="AS1946" s="323"/>
      <c r="AT1946" s="323"/>
      <c r="AU1946" s="323"/>
      <c r="AV1946" s="323"/>
      <c r="AW1946" s="323"/>
      <c r="AX1946" s="323"/>
      <c r="AY1946" s="323"/>
      <c r="AZ1946" s="323"/>
    </row>
    <row r="1947" spans="1:52" s="61" customFormat="1" ht="15.75" hidden="1" customHeight="1" x14ac:dyDescent="0.25">
      <c r="A1947" s="281" t="str">
        <f>CONCATENATE(F1947,"-",C1947)</f>
        <v>393-021-081-01558</v>
      </c>
      <c r="B1947" s="261" t="str">
        <f>ТабТП[[#This Row],[Код ВЛ]]&amp;TRIM(ТабТП[[#This Row],[Наименование ТП]])</f>
        <v>393-021-081ТП 205-16 Багратионовск Таможня аб.</v>
      </c>
      <c r="C1947" s="281" t="s">
        <v>1639</v>
      </c>
      <c r="D1947" s="196" t="s">
        <v>4593</v>
      </c>
      <c r="E1947" s="213" t="s">
        <v>2890</v>
      </c>
      <c r="F1947" s="278" t="str">
        <f>INDEX(ТабЛЭП[],MATCH(ТабТП[Код ПС]&amp;TRIM(G1947),ТабЛЭП[Ключ],0),1)</f>
        <v>393-021-081</v>
      </c>
      <c r="G1947" s="413" t="s">
        <v>174</v>
      </c>
      <c r="H1947" s="280" t="str">
        <f>INDEX(ТабПС[],MATCH(I1947,Подстанции,0),1)</f>
        <v>393-021</v>
      </c>
      <c r="I1947" s="203" t="s">
        <v>2539</v>
      </c>
      <c r="J1947" s="328"/>
      <c r="K1947" s="328"/>
      <c r="L1947" s="328"/>
      <c r="M1947" s="328"/>
      <c r="N1947" s="328"/>
      <c r="O1947" s="328"/>
      <c r="P1947" s="328"/>
      <c r="Q1947" s="328"/>
      <c r="R1947" s="328"/>
      <c r="S1947" s="328"/>
      <c r="T1947" s="328"/>
      <c r="U1947" s="328"/>
      <c r="V1947" s="328"/>
      <c r="W1947" s="328"/>
      <c r="X1947" s="328"/>
      <c r="Y1947" s="328"/>
      <c r="Z1947" s="328"/>
      <c r="AA1947" s="328"/>
      <c r="AB1947" s="328"/>
      <c r="AC1947" s="328"/>
      <c r="AD1947" s="328"/>
      <c r="AE1947" s="328"/>
      <c r="AF1947" s="328"/>
      <c r="AG1947" s="328"/>
      <c r="AH1947" s="322"/>
      <c r="AI1947" s="328"/>
      <c r="AJ1947" s="420" t="s">
        <v>135</v>
      </c>
      <c r="AK1947" s="328"/>
      <c r="AL1947" s="328"/>
      <c r="AM1947" s="210"/>
      <c r="AN1947" s="263"/>
      <c r="AO1947" s="263"/>
      <c r="AP1947" s="263"/>
      <c r="AQ1947" s="323"/>
      <c r="AR1947" s="323"/>
      <c r="AS1947" s="323"/>
      <c r="AT1947" s="323"/>
      <c r="AU1947" s="323"/>
      <c r="AV1947" s="323"/>
      <c r="AW1947" s="323"/>
      <c r="AX1947" s="323"/>
      <c r="AY1947" s="323"/>
      <c r="AZ1947" s="323"/>
    </row>
    <row r="1948" spans="1:52" s="61" customFormat="1" ht="15.75" hidden="1" customHeight="1" x14ac:dyDescent="0.25">
      <c r="A1948" s="281" t="str">
        <f>CONCATENATE(F1948,"-",C1948)</f>
        <v>393-021-081-01559</v>
      </c>
      <c r="B1948" s="261" t="str">
        <f>ТабТП[[#This Row],[Код ВЛ]]&amp;TRIM(ТабТП[[#This Row],[Наименование ТП]])</f>
        <v>393-021-081ТП 205-19 Багратионовск аб.</v>
      </c>
      <c r="C1948" s="281" t="s">
        <v>1640</v>
      </c>
      <c r="D1948" s="196" t="s">
        <v>4594</v>
      </c>
      <c r="E1948" s="213" t="s">
        <v>2890</v>
      </c>
      <c r="F1948" s="278" t="str">
        <f>INDEX(ТабЛЭП[],MATCH(ТабТП[Код ПС]&amp;TRIM(G1948),ТабЛЭП[Ключ],0),1)</f>
        <v>393-021-081</v>
      </c>
      <c r="G1948" s="413" t="s">
        <v>174</v>
      </c>
      <c r="H1948" s="280" t="str">
        <f>INDEX(ТабПС[],MATCH(I1948,Подстанции,0),1)</f>
        <v>393-021</v>
      </c>
      <c r="I1948" s="203" t="s">
        <v>2539</v>
      </c>
      <c r="J1948" s="328"/>
      <c r="K1948" s="328"/>
      <c r="L1948" s="328"/>
      <c r="M1948" s="328"/>
      <c r="N1948" s="328"/>
      <c r="O1948" s="328"/>
      <c r="P1948" s="328"/>
      <c r="Q1948" s="328"/>
      <c r="R1948" s="328"/>
      <c r="S1948" s="328"/>
      <c r="T1948" s="328"/>
      <c r="U1948" s="328"/>
      <c r="V1948" s="328"/>
      <c r="W1948" s="328"/>
      <c r="X1948" s="328"/>
      <c r="Y1948" s="328"/>
      <c r="Z1948" s="328"/>
      <c r="AA1948" s="328"/>
      <c r="AB1948" s="328"/>
      <c r="AC1948" s="328"/>
      <c r="AD1948" s="328"/>
      <c r="AE1948" s="328"/>
      <c r="AF1948" s="328"/>
      <c r="AG1948" s="328"/>
      <c r="AH1948" s="322"/>
      <c r="AI1948" s="328"/>
      <c r="AJ1948" s="420" t="s">
        <v>135</v>
      </c>
      <c r="AK1948" s="328"/>
      <c r="AL1948" s="328"/>
      <c r="AM1948" s="210"/>
      <c r="AN1948" s="263"/>
      <c r="AO1948" s="263"/>
      <c r="AP1948" s="263"/>
      <c r="AQ1948" s="323"/>
      <c r="AR1948" s="323"/>
      <c r="AS1948" s="323"/>
      <c r="AT1948" s="323"/>
      <c r="AU1948" s="323"/>
      <c r="AV1948" s="323"/>
      <c r="AW1948" s="323"/>
      <c r="AX1948" s="323"/>
      <c r="AY1948" s="323"/>
      <c r="AZ1948" s="323"/>
    </row>
    <row r="1949" spans="1:52" s="61" customFormat="1" ht="15.75" hidden="1" customHeight="1" x14ac:dyDescent="0.25">
      <c r="A1949" s="281" t="str">
        <f>CONCATENATE(F1949,"-",C1949)</f>
        <v>393-021-081-01560</v>
      </c>
      <c r="B1949" s="261" t="str">
        <f>ТабТП[[#This Row],[Код ВЛ]]&amp;TRIM(ТабТП[[#This Row],[Наименование ТП]])</f>
        <v>393-021-081ТП 205-21 Багратионовск ЧП Жиленко</v>
      </c>
      <c r="C1949" s="281" t="s">
        <v>1641</v>
      </c>
      <c r="D1949" s="196" t="s">
        <v>4595</v>
      </c>
      <c r="E1949" s="213" t="s">
        <v>2890</v>
      </c>
      <c r="F1949" s="278" t="str">
        <f>INDEX(ТабЛЭП[],MATCH(ТабТП[Код ПС]&amp;TRIM(G1949),ТабЛЭП[Ключ],0),1)</f>
        <v>393-021-081</v>
      </c>
      <c r="G1949" s="413" t="s">
        <v>174</v>
      </c>
      <c r="H1949" s="280" t="str">
        <f>INDEX(ТабПС[],MATCH(I1949,Подстанции,0),1)</f>
        <v>393-021</v>
      </c>
      <c r="I1949" s="203" t="s">
        <v>2539</v>
      </c>
      <c r="J1949" s="328"/>
      <c r="K1949" s="328"/>
      <c r="L1949" s="328"/>
      <c r="M1949" s="328"/>
      <c r="N1949" s="328"/>
      <c r="O1949" s="328"/>
      <c r="P1949" s="328"/>
      <c r="Q1949" s="328"/>
      <c r="R1949" s="328"/>
      <c r="S1949" s="328"/>
      <c r="T1949" s="328"/>
      <c r="U1949" s="328"/>
      <c r="V1949" s="328"/>
      <c r="W1949" s="328"/>
      <c r="X1949" s="328"/>
      <c r="Y1949" s="328"/>
      <c r="Z1949" s="328"/>
      <c r="AA1949" s="328"/>
      <c r="AB1949" s="328"/>
      <c r="AC1949" s="328"/>
      <c r="AD1949" s="328"/>
      <c r="AE1949" s="328"/>
      <c r="AF1949" s="328"/>
      <c r="AG1949" s="328"/>
      <c r="AH1949" s="322"/>
      <c r="AI1949" s="328"/>
      <c r="AJ1949" s="420" t="s">
        <v>135</v>
      </c>
      <c r="AK1949" s="328"/>
      <c r="AL1949" s="328"/>
      <c r="AM1949" s="210"/>
      <c r="AN1949" s="263"/>
      <c r="AO1949" s="263"/>
      <c r="AP1949" s="263"/>
      <c r="AQ1949" s="323"/>
      <c r="AR1949" s="323"/>
      <c r="AS1949" s="323"/>
      <c r="AT1949" s="323"/>
      <c r="AU1949" s="323"/>
      <c r="AV1949" s="323"/>
      <c r="AW1949" s="323"/>
      <c r="AX1949" s="323"/>
      <c r="AY1949" s="323"/>
      <c r="AZ1949" s="323"/>
    </row>
    <row r="1950" spans="1:52" s="61" customFormat="1" ht="15.75" hidden="1" customHeight="1" x14ac:dyDescent="0.25">
      <c r="A1950" s="281" t="str">
        <f>CONCATENATE(F1950,"-",C1950)</f>
        <v>393-021-081-01561</v>
      </c>
      <c r="B1950" s="261" t="str">
        <f>ТабТП[[#This Row],[Код ВЛ]]&amp;TRIM(ТабТП[[#This Row],[Наименование ТП]])</f>
        <v>393-021-081ТП 205-22 Т-1 Багратионовск</v>
      </c>
      <c r="C1950" s="281" t="s">
        <v>1642</v>
      </c>
      <c r="D1950" s="196" t="s">
        <v>4596</v>
      </c>
      <c r="E1950" s="213" t="s">
        <v>2890</v>
      </c>
      <c r="F1950" s="278" t="str">
        <f>INDEX(ТабЛЭП[],MATCH(ТабТП[Код ПС]&amp;TRIM(G1950),ТабЛЭП[Ключ],0),1)</f>
        <v>393-021-081</v>
      </c>
      <c r="G1950" s="413" t="s">
        <v>174</v>
      </c>
      <c r="H1950" s="280" t="str">
        <f>INDEX(ТабПС[],MATCH(I1950,Подстанции,0),1)</f>
        <v>393-021</v>
      </c>
      <c r="I1950" s="203" t="s">
        <v>2539</v>
      </c>
      <c r="J1950" s="328"/>
      <c r="K1950" s="328"/>
      <c r="L1950" s="328"/>
      <c r="M1950" s="328"/>
      <c r="N1950" s="328"/>
      <c r="O1950" s="328"/>
      <c r="P1950" s="328"/>
      <c r="Q1950" s="328"/>
      <c r="R1950" s="328"/>
      <c r="S1950" s="328"/>
      <c r="T1950" s="328"/>
      <c r="U1950" s="328"/>
      <c r="V1950" s="328"/>
      <c r="W1950" s="328"/>
      <c r="X1950" s="328"/>
      <c r="Y1950" s="328"/>
      <c r="Z1950" s="328"/>
      <c r="AA1950" s="328"/>
      <c r="AB1950" s="328"/>
      <c r="AC1950" s="328"/>
      <c r="AD1950" s="328"/>
      <c r="AE1950" s="328"/>
      <c r="AF1950" s="328"/>
      <c r="AG1950" s="328"/>
      <c r="AH1950" s="322"/>
      <c r="AI1950" s="328"/>
      <c r="AJ1950" s="420" t="s">
        <v>135</v>
      </c>
      <c r="AK1950" s="328"/>
      <c r="AL1950" s="328"/>
      <c r="AM1950" s="210"/>
      <c r="AN1950" s="263"/>
      <c r="AO1950" s="263"/>
      <c r="AP1950" s="263"/>
      <c r="AQ1950" s="323"/>
      <c r="AR1950" s="323"/>
      <c r="AS1950" s="323"/>
      <c r="AT1950" s="323"/>
      <c r="AU1950" s="323"/>
      <c r="AV1950" s="323"/>
      <c r="AW1950" s="323"/>
      <c r="AX1950" s="323"/>
      <c r="AY1950" s="323"/>
      <c r="AZ1950" s="323"/>
    </row>
    <row r="1951" spans="1:52" s="61" customFormat="1" ht="15.75" hidden="1" customHeight="1" x14ac:dyDescent="0.25">
      <c r="A1951" s="281" t="str">
        <f>CONCATENATE(F1951,"-",C1951)</f>
        <v>393-021-081-01562</v>
      </c>
      <c r="B1951" s="261" t="str">
        <f>ТабТП[[#This Row],[Код ВЛ]]&amp;TRIM(ТабТП[[#This Row],[Наименование ТП]])</f>
        <v>393-021-081ТП 205-22 Т-2</v>
      </c>
      <c r="C1951" s="281" t="s">
        <v>1643</v>
      </c>
      <c r="D1951" s="196" t="s">
        <v>4597</v>
      </c>
      <c r="E1951" s="213" t="s">
        <v>2890</v>
      </c>
      <c r="F1951" s="278" t="str">
        <f>INDEX(ТабЛЭП[],MATCH(ТабТП[Код ПС]&amp;TRIM(G1951),ТабЛЭП[Ключ],0),1)</f>
        <v>393-021-081</v>
      </c>
      <c r="G1951" s="413" t="s">
        <v>174</v>
      </c>
      <c r="H1951" s="280" t="str">
        <f>INDEX(ТабПС[],MATCH(I1951,Подстанции,0),1)</f>
        <v>393-021</v>
      </c>
      <c r="I1951" s="203" t="s">
        <v>2539</v>
      </c>
      <c r="J1951" s="328"/>
      <c r="K1951" s="328"/>
      <c r="L1951" s="328"/>
      <c r="M1951" s="328"/>
      <c r="N1951" s="328"/>
      <c r="O1951" s="328"/>
      <c r="P1951" s="328"/>
      <c r="Q1951" s="328"/>
      <c r="R1951" s="328"/>
      <c r="S1951" s="328"/>
      <c r="T1951" s="328"/>
      <c r="U1951" s="328"/>
      <c r="V1951" s="328"/>
      <c r="W1951" s="328"/>
      <c r="X1951" s="328"/>
      <c r="Y1951" s="328"/>
      <c r="Z1951" s="328"/>
      <c r="AA1951" s="328"/>
      <c r="AB1951" s="328"/>
      <c r="AC1951" s="328"/>
      <c r="AD1951" s="328"/>
      <c r="AE1951" s="328"/>
      <c r="AF1951" s="328"/>
      <c r="AG1951" s="328"/>
      <c r="AH1951" s="322"/>
      <c r="AI1951" s="328"/>
      <c r="AJ1951" s="420" t="s">
        <v>135</v>
      </c>
      <c r="AK1951" s="328"/>
      <c r="AL1951" s="328"/>
      <c r="AM1951" s="210"/>
      <c r="AN1951" s="263"/>
      <c r="AO1951" s="263"/>
      <c r="AP1951" s="263"/>
      <c r="AQ1951" s="323"/>
      <c r="AR1951" s="323"/>
      <c r="AS1951" s="323"/>
      <c r="AT1951" s="323"/>
      <c r="AU1951" s="323"/>
      <c r="AV1951" s="323"/>
      <c r="AW1951" s="323"/>
      <c r="AX1951" s="323"/>
      <c r="AY1951" s="323"/>
      <c r="AZ1951" s="323"/>
    </row>
    <row r="1952" spans="1:52" s="61" customFormat="1" ht="15.75" hidden="1" customHeight="1" x14ac:dyDescent="0.25">
      <c r="A1952" s="281" t="str">
        <f>CONCATENATE(F1952,"-",C1952)</f>
        <v>393-021-081-01563</v>
      </c>
      <c r="B1952" s="261" t="str">
        <f>ТабТП[[#This Row],[Код ВЛ]]&amp;TRIM(ТабТП[[#This Row],[Наименование ТП]])</f>
        <v>393-021-081ТП 205-23 Багратионовск ФСБ</v>
      </c>
      <c r="C1952" s="281" t="s">
        <v>1644</v>
      </c>
      <c r="D1952" s="196" t="s">
        <v>4598</v>
      </c>
      <c r="E1952" s="213" t="s">
        <v>2890</v>
      </c>
      <c r="F1952" s="278" t="str">
        <f>INDEX(ТабЛЭП[],MATCH(ТабТП[Код ПС]&amp;TRIM(G1952),ТабЛЭП[Ключ],0),1)</f>
        <v>393-021-081</v>
      </c>
      <c r="G1952" s="413" t="s">
        <v>174</v>
      </c>
      <c r="H1952" s="280" t="str">
        <f>INDEX(ТабПС[],MATCH(I1952,Подстанции,0),1)</f>
        <v>393-021</v>
      </c>
      <c r="I1952" s="203" t="s">
        <v>2539</v>
      </c>
      <c r="J1952" s="328"/>
      <c r="K1952" s="328"/>
      <c r="L1952" s="328"/>
      <c r="M1952" s="328"/>
      <c r="N1952" s="328"/>
      <c r="O1952" s="328"/>
      <c r="P1952" s="328"/>
      <c r="Q1952" s="328"/>
      <c r="R1952" s="328"/>
      <c r="S1952" s="328"/>
      <c r="T1952" s="328"/>
      <c r="U1952" s="328"/>
      <c r="V1952" s="328"/>
      <c r="W1952" s="328"/>
      <c r="X1952" s="328"/>
      <c r="Y1952" s="328"/>
      <c r="Z1952" s="328"/>
      <c r="AA1952" s="328"/>
      <c r="AB1952" s="328"/>
      <c r="AC1952" s="328"/>
      <c r="AD1952" s="328"/>
      <c r="AE1952" s="328"/>
      <c r="AF1952" s="328"/>
      <c r="AG1952" s="328"/>
      <c r="AH1952" s="322"/>
      <c r="AI1952" s="328"/>
      <c r="AJ1952" s="420" t="s">
        <v>135</v>
      </c>
      <c r="AK1952" s="328"/>
      <c r="AL1952" s="328"/>
      <c r="AM1952" s="210"/>
      <c r="AN1952" s="263"/>
      <c r="AO1952" s="263"/>
      <c r="AP1952" s="263"/>
      <c r="AQ1952" s="323"/>
      <c r="AR1952" s="323"/>
      <c r="AS1952" s="323"/>
      <c r="AT1952" s="323"/>
      <c r="AU1952" s="323"/>
      <c r="AV1952" s="323"/>
      <c r="AW1952" s="323"/>
      <c r="AX1952" s="323"/>
      <c r="AY1952" s="323"/>
      <c r="AZ1952" s="323"/>
    </row>
    <row r="1953" spans="1:52" s="61" customFormat="1" ht="15.75" hidden="1" customHeight="1" x14ac:dyDescent="0.25">
      <c r="A1953" s="281" t="str">
        <f>CONCATENATE(F1953,"-",C1953)</f>
        <v>393-021-081-01564</v>
      </c>
      <c r="B1953" s="261" t="str">
        <f>ТабТП[[#This Row],[Код ВЛ]]&amp;TRIM(ТабТП[[#This Row],[Наименование ТП]])</f>
        <v>393-021-081ТП 205-24 Багратионовск ООО Лукойл</v>
      </c>
      <c r="C1953" s="281" t="s">
        <v>1645</v>
      </c>
      <c r="D1953" s="196" t="s">
        <v>4599</v>
      </c>
      <c r="E1953" s="213" t="s">
        <v>2890</v>
      </c>
      <c r="F1953" s="278" t="str">
        <f>INDEX(ТабЛЭП[],MATCH(ТабТП[Код ПС]&amp;TRIM(G1953),ТабЛЭП[Ключ],0),1)</f>
        <v>393-021-081</v>
      </c>
      <c r="G1953" s="413" t="s">
        <v>174</v>
      </c>
      <c r="H1953" s="280" t="str">
        <f>INDEX(ТабПС[],MATCH(I1953,Подстанции,0),1)</f>
        <v>393-021</v>
      </c>
      <c r="I1953" s="203" t="s">
        <v>2539</v>
      </c>
      <c r="J1953" s="328"/>
      <c r="K1953" s="328"/>
      <c r="L1953" s="328"/>
      <c r="M1953" s="328"/>
      <c r="N1953" s="328"/>
      <c r="O1953" s="328"/>
      <c r="P1953" s="328"/>
      <c r="Q1953" s="328"/>
      <c r="R1953" s="328"/>
      <c r="S1953" s="328"/>
      <c r="T1953" s="328"/>
      <c r="U1953" s="328"/>
      <c r="V1953" s="328"/>
      <c r="W1953" s="328"/>
      <c r="X1953" s="328"/>
      <c r="Y1953" s="328"/>
      <c r="Z1953" s="328"/>
      <c r="AA1953" s="328"/>
      <c r="AB1953" s="328"/>
      <c r="AC1953" s="328"/>
      <c r="AD1953" s="328"/>
      <c r="AE1953" s="328"/>
      <c r="AF1953" s="328"/>
      <c r="AG1953" s="328"/>
      <c r="AH1953" s="322"/>
      <c r="AI1953" s="328"/>
      <c r="AJ1953" s="420" t="s">
        <v>135</v>
      </c>
      <c r="AK1953" s="328"/>
      <c r="AL1953" s="328"/>
      <c r="AM1953" s="210"/>
      <c r="AN1953" s="263"/>
      <c r="AO1953" s="263"/>
      <c r="AP1953" s="263"/>
      <c r="AQ1953" s="323"/>
      <c r="AR1953" s="323"/>
      <c r="AS1953" s="323"/>
      <c r="AT1953" s="323"/>
      <c r="AU1953" s="323"/>
      <c r="AV1953" s="323"/>
      <c r="AW1953" s="323"/>
      <c r="AX1953" s="323"/>
      <c r="AY1953" s="323"/>
      <c r="AZ1953" s="323"/>
    </row>
    <row r="1954" spans="1:52" s="61" customFormat="1" ht="15.75" hidden="1" customHeight="1" x14ac:dyDescent="0.25">
      <c r="A1954" s="281" t="str">
        <f>CONCATENATE(F1954,"-",C1954)</f>
        <v>393-021-081-01565</v>
      </c>
      <c r="B1954" s="261" t="str">
        <f>ТабТП[[#This Row],[Код ВЛ]]&amp;TRIM(ТабТП[[#This Row],[Наименование ТП]])</f>
        <v>393-021-081ТП 205-25 Таможня</v>
      </c>
      <c r="C1954" s="281" t="s">
        <v>1646</v>
      </c>
      <c r="D1954" s="196" t="s">
        <v>4600</v>
      </c>
      <c r="E1954" s="213" t="s">
        <v>2890</v>
      </c>
      <c r="F1954" s="278" t="str">
        <f>INDEX(ТабЛЭП[],MATCH(ТабТП[Код ПС]&amp;TRIM(G1954),ТабЛЭП[Ключ],0),1)</f>
        <v>393-021-081</v>
      </c>
      <c r="G1954" s="413" t="s">
        <v>174</v>
      </c>
      <c r="H1954" s="280" t="str">
        <f>INDEX(ТабПС[],MATCH(I1954,Подстанции,0),1)</f>
        <v>393-021</v>
      </c>
      <c r="I1954" s="203" t="s">
        <v>2539</v>
      </c>
      <c r="J1954" s="328"/>
      <c r="K1954" s="328"/>
      <c r="L1954" s="328"/>
      <c r="M1954" s="328"/>
      <c r="N1954" s="328"/>
      <c r="O1954" s="328"/>
      <c r="P1954" s="328"/>
      <c r="Q1954" s="328"/>
      <c r="R1954" s="328"/>
      <c r="S1954" s="328"/>
      <c r="T1954" s="328"/>
      <c r="U1954" s="328"/>
      <c r="V1954" s="328"/>
      <c r="W1954" s="328"/>
      <c r="X1954" s="328"/>
      <c r="Y1954" s="328"/>
      <c r="Z1954" s="328"/>
      <c r="AA1954" s="328"/>
      <c r="AB1954" s="328"/>
      <c r="AC1954" s="328"/>
      <c r="AD1954" s="328"/>
      <c r="AE1954" s="328"/>
      <c r="AF1954" s="328"/>
      <c r="AG1954" s="328"/>
      <c r="AH1954" s="322"/>
      <c r="AI1954" s="328"/>
      <c r="AJ1954" s="420" t="s">
        <v>135</v>
      </c>
      <c r="AK1954" s="328"/>
      <c r="AL1954" s="328"/>
      <c r="AM1954" s="210"/>
      <c r="AN1954" s="263"/>
      <c r="AO1954" s="263"/>
      <c r="AP1954" s="263"/>
      <c r="AQ1954" s="323"/>
      <c r="AR1954" s="323"/>
      <c r="AS1954" s="323"/>
      <c r="AT1954" s="323"/>
      <c r="AU1954" s="323"/>
      <c r="AV1954" s="323"/>
      <c r="AW1954" s="323"/>
      <c r="AX1954" s="323"/>
      <c r="AY1954" s="323"/>
      <c r="AZ1954" s="323"/>
    </row>
    <row r="1955" spans="1:52" s="61" customFormat="1" ht="15.75" hidden="1" customHeight="1" x14ac:dyDescent="0.25">
      <c r="A1955" s="281" t="str">
        <f>CONCATENATE(F1955,"-",C1955)</f>
        <v>393-021-081-01566</v>
      </c>
      <c r="B1955" s="261" t="str">
        <f>ТабТП[[#This Row],[Код ВЛ]]&amp;TRIM(ТабТП[[#This Row],[Наименование ТП]])</f>
        <v>393-021-081ТП 205-26</v>
      </c>
      <c r="C1955" s="281" t="s">
        <v>1647</v>
      </c>
      <c r="D1955" s="196" t="s">
        <v>4601</v>
      </c>
      <c r="E1955" s="213" t="s">
        <v>2890</v>
      </c>
      <c r="F1955" s="278" t="str">
        <f>INDEX(ТабЛЭП[],MATCH(ТабТП[Код ПС]&amp;TRIM(G1955),ТабЛЭП[Ключ],0),1)</f>
        <v>393-021-081</v>
      </c>
      <c r="G1955" s="413" t="s">
        <v>174</v>
      </c>
      <c r="H1955" s="280" t="str">
        <f>INDEX(ТабПС[],MATCH(I1955,Подстанции,0),1)</f>
        <v>393-021</v>
      </c>
      <c r="I1955" s="203" t="s">
        <v>2539</v>
      </c>
      <c r="J1955" s="328"/>
      <c r="K1955" s="328"/>
      <c r="L1955" s="328"/>
      <c r="M1955" s="328"/>
      <c r="N1955" s="328"/>
      <c r="O1955" s="328"/>
      <c r="P1955" s="328"/>
      <c r="Q1955" s="328"/>
      <c r="R1955" s="328"/>
      <c r="S1955" s="328"/>
      <c r="T1955" s="328"/>
      <c r="U1955" s="328"/>
      <c r="V1955" s="328"/>
      <c r="W1955" s="328"/>
      <c r="X1955" s="328"/>
      <c r="Y1955" s="328"/>
      <c r="Z1955" s="328"/>
      <c r="AA1955" s="328"/>
      <c r="AB1955" s="328"/>
      <c r="AC1955" s="328"/>
      <c r="AD1955" s="328"/>
      <c r="AE1955" s="328"/>
      <c r="AF1955" s="328"/>
      <c r="AG1955" s="328"/>
      <c r="AH1955" s="322"/>
      <c r="AI1955" s="328"/>
      <c r="AJ1955" s="420" t="s">
        <v>135</v>
      </c>
      <c r="AK1955" s="328"/>
      <c r="AL1955" s="328"/>
      <c r="AM1955" s="210"/>
      <c r="AN1955" s="263"/>
      <c r="AO1955" s="263"/>
      <c r="AP1955" s="263"/>
      <c r="AQ1955" s="323"/>
      <c r="AR1955" s="323"/>
      <c r="AS1955" s="323"/>
      <c r="AT1955" s="323"/>
      <c r="AU1955" s="323"/>
      <c r="AV1955" s="323"/>
      <c r="AW1955" s="323"/>
      <c r="AX1955" s="323"/>
      <c r="AY1955" s="323"/>
      <c r="AZ1955" s="323"/>
    </row>
    <row r="1956" spans="1:52" s="61" customFormat="1" ht="15.75" hidden="1" customHeight="1" x14ac:dyDescent="0.25">
      <c r="A1956" s="281" t="str">
        <f>CONCATENATE(F1956,"-",C1956)</f>
        <v>393-021-081-01567</v>
      </c>
      <c r="B1956" s="261" t="str">
        <f>ТабТП[[#This Row],[Код ВЛ]]&amp;TRIM(ТабТП[[#This Row],[Наименование ТП]])</f>
        <v>393-021-081ТП 205-27 ОООВаррМитБалт автозапр. ст-я</v>
      </c>
      <c r="C1956" s="281" t="s">
        <v>1648</v>
      </c>
      <c r="D1956" s="196" t="s">
        <v>4602</v>
      </c>
      <c r="E1956" s="213" t="s">
        <v>2890</v>
      </c>
      <c r="F1956" s="278" t="str">
        <f>INDEX(ТабЛЭП[],MATCH(ТабТП[Код ПС]&amp;TRIM(G1956),ТабЛЭП[Ключ],0),1)</f>
        <v>393-021-081</v>
      </c>
      <c r="G1956" s="413" t="s">
        <v>174</v>
      </c>
      <c r="H1956" s="280" t="str">
        <f>INDEX(ТабПС[],MATCH(I1956,Подстанции,0),1)</f>
        <v>393-021</v>
      </c>
      <c r="I1956" s="203" t="s">
        <v>2539</v>
      </c>
      <c r="J1956" s="328"/>
      <c r="K1956" s="328"/>
      <c r="L1956" s="328"/>
      <c r="M1956" s="328"/>
      <c r="N1956" s="328"/>
      <c r="O1956" s="328"/>
      <c r="P1956" s="328"/>
      <c r="Q1956" s="328"/>
      <c r="R1956" s="328"/>
      <c r="S1956" s="328"/>
      <c r="T1956" s="328"/>
      <c r="U1956" s="328"/>
      <c r="V1956" s="328"/>
      <c r="W1956" s="328"/>
      <c r="X1956" s="328"/>
      <c r="Y1956" s="328"/>
      <c r="Z1956" s="328"/>
      <c r="AA1956" s="328"/>
      <c r="AB1956" s="328"/>
      <c r="AC1956" s="328"/>
      <c r="AD1956" s="328"/>
      <c r="AE1956" s="328"/>
      <c r="AF1956" s="328"/>
      <c r="AG1956" s="328"/>
      <c r="AH1956" s="322"/>
      <c r="AI1956" s="328"/>
      <c r="AJ1956" s="420" t="s">
        <v>135</v>
      </c>
      <c r="AK1956" s="328"/>
      <c r="AL1956" s="328"/>
      <c r="AM1956" s="210"/>
      <c r="AN1956" s="263"/>
      <c r="AO1956" s="263"/>
      <c r="AP1956" s="263"/>
      <c r="AQ1956" s="323"/>
      <c r="AR1956" s="323"/>
      <c r="AS1956" s="323"/>
      <c r="AT1956" s="323"/>
      <c r="AU1956" s="323"/>
      <c r="AV1956" s="323"/>
      <c r="AW1956" s="323"/>
      <c r="AX1956" s="323"/>
      <c r="AY1956" s="323"/>
      <c r="AZ1956" s="323"/>
    </row>
    <row r="1957" spans="1:52" s="61" customFormat="1" ht="15.75" hidden="1" customHeight="1" x14ac:dyDescent="0.25">
      <c r="A1957" s="281" t="str">
        <f>CONCATENATE(F1957,"-",C1957)</f>
        <v>393-021-081-01568</v>
      </c>
      <c r="B1957" s="261" t="str">
        <f>ТабТП[[#This Row],[Код ВЛ]]&amp;TRIM(ТабТП[[#This Row],[Наименование ТП]])</f>
        <v>393-021-081ТП 205-28</v>
      </c>
      <c r="C1957" s="281" t="s">
        <v>1649</v>
      </c>
      <c r="D1957" s="196" t="s">
        <v>4603</v>
      </c>
      <c r="E1957" s="213" t="s">
        <v>2890</v>
      </c>
      <c r="F1957" s="278" t="str">
        <f>INDEX(ТабЛЭП[],MATCH(ТабТП[Код ПС]&amp;TRIM(G1957),ТабЛЭП[Ключ],0),1)</f>
        <v>393-021-081</v>
      </c>
      <c r="G1957" s="413" t="s">
        <v>174</v>
      </c>
      <c r="H1957" s="280" t="str">
        <f>INDEX(ТабПС[],MATCH(I1957,Подстанции,0),1)</f>
        <v>393-021</v>
      </c>
      <c r="I1957" s="203" t="s">
        <v>2539</v>
      </c>
      <c r="J1957" s="328"/>
      <c r="K1957" s="328"/>
      <c r="L1957" s="328"/>
      <c r="M1957" s="328"/>
      <c r="N1957" s="328"/>
      <c r="O1957" s="328"/>
      <c r="P1957" s="328"/>
      <c r="Q1957" s="328"/>
      <c r="R1957" s="328"/>
      <c r="S1957" s="328"/>
      <c r="T1957" s="328"/>
      <c r="U1957" s="328"/>
      <c r="V1957" s="328"/>
      <c r="W1957" s="328"/>
      <c r="X1957" s="328"/>
      <c r="Y1957" s="328"/>
      <c r="Z1957" s="328"/>
      <c r="AA1957" s="328"/>
      <c r="AB1957" s="328"/>
      <c r="AC1957" s="328"/>
      <c r="AD1957" s="328"/>
      <c r="AE1957" s="328"/>
      <c r="AF1957" s="328"/>
      <c r="AG1957" s="328"/>
      <c r="AH1957" s="322"/>
      <c r="AI1957" s="328"/>
      <c r="AJ1957" s="420" t="s">
        <v>135</v>
      </c>
      <c r="AK1957" s="328"/>
      <c r="AL1957" s="328"/>
      <c r="AM1957" s="210"/>
      <c r="AN1957" s="263"/>
      <c r="AO1957" s="263"/>
      <c r="AP1957" s="263"/>
      <c r="AQ1957" s="323"/>
      <c r="AR1957" s="323"/>
      <c r="AS1957" s="323"/>
      <c r="AT1957" s="323"/>
      <c r="AU1957" s="323"/>
      <c r="AV1957" s="323"/>
      <c r="AW1957" s="323"/>
      <c r="AX1957" s="323"/>
      <c r="AY1957" s="323"/>
      <c r="AZ1957" s="323"/>
    </row>
    <row r="1958" spans="1:52" s="61" customFormat="1" ht="15.75" hidden="1" customHeight="1" x14ac:dyDescent="0.25">
      <c r="A1958" s="281" t="str">
        <f>CONCATENATE(F1958,"-",C1958)</f>
        <v>393-021-081-01569</v>
      </c>
      <c r="B1958" s="261" t="str">
        <f>ТабТП[[#This Row],[Код ВЛ]]&amp;TRIM(ТабТП[[#This Row],[Наименование ТП]])</f>
        <v>393-021-081ТП 205-29 аб. Мещеряков А.В.</v>
      </c>
      <c r="C1958" s="281" t="s">
        <v>1650</v>
      </c>
      <c r="D1958" s="196" t="s">
        <v>4604</v>
      </c>
      <c r="E1958" s="213" t="s">
        <v>2890</v>
      </c>
      <c r="F1958" s="278" t="str">
        <f>INDEX(ТабЛЭП[],MATCH(ТабТП[Код ПС]&amp;TRIM(G1958),ТабЛЭП[Ключ],0),1)</f>
        <v>393-021-081</v>
      </c>
      <c r="G1958" s="413" t="s">
        <v>174</v>
      </c>
      <c r="H1958" s="280" t="str">
        <f>INDEX(ТабПС[],MATCH(I1958,Подстанции,0),1)</f>
        <v>393-021</v>
      </c>
      <c r="I1958" s="203" t="s">
        <v>2539</v>
      </c>
      <c r="J1958" s="328"/>
      <c r="K1958" s="328"/>
      <c r="L1958" s="328"/>
      <c r="M1958" s="328"/>
      <c r="N1958" s="328"/>
      <c r="O1958" s="328"/>
      <c r="P1958" s="328"/>
      <c r="Q1958" s="328"/>
      <c r="R1958" s="328"/>
      <c r="S1958" s="328"/>
      <c r="T1958" s="328"/>
      <c r="U1958" s="328"/>
      <c r="V1958" s="328"/>
      <c r="W1958" s="328"/>
      <c r="X1958" s="328"/>
      <c r="Y1958" s="328"/>
      <c r="Z1958" s="328"/>
      <c r="AA1958" s="328"/>
      <c r="AB1958" s="328"/>
      <c r="AC1958" s="328"/>
      <c r="AD1958" s="328"/>
      <c r="AE1958" s="328"/>
      <c r="AF1958" s="328"/>
      <c r="AG1958" s="328"/>
      <c r="AH1958" s="322"/>
      <c r="AI1958" s="328"/>
      <c r="AJ1958" s="420" t="s">
        <v>135</v>
      </c>
      <c r="AK1958" s="328"/>
      <c r="AL1958" s="328"/>
      <c r="AM1958" s="210"/>
      <c r="AN1958" s="263"/>
      <c r="AO1958" s="263"/>
      <c r="AP1958" s="263"/>
      <c r="AQ1958" s="323"/>
      <c r="AR1958" s="323"/>
      <c r="AS1958" s="323"/>
      <c r="AT1958" s="323"/>
      <c r="AU1958" s="323"/>
      <c r="AV1958" s="323"/>
      <c r="AW1958" s="323"/>
      <c r="AX1958" s="323"/>
      <c r="AY1958" s="323"/>
      <c r="AZ1958" s="323"/>
    </row>
    <row r="1959" spans="1:52" s="61" customFormat="1" ht="15.75" hidden="1" customHeight="1" x14ac:dyDescent="0.25">
      <c r="A1959" s="281" t="str">
        <f>CONCATENATE(F1959,"-",C1959)</f>
        <v>393-021-081-01570</v>
      </c>
      <c r="B1959" s="261" t="str">
        <f>ТабТП[[#This Row],[Код ВЛ]]&amp;TRIM(ТабТП[[#This Row],[Наименование ТП]])</f>
        <v>393-021-081ТП 205-31 Ягодное</v>
      </c>
      <c r="C1959" s="281" t="s">
        <v>1651</v>
      </c>
      <c r="D1959" s="196" t="s">
        <v>4605</v>
      </c>
      <c r="E1959" s="213" t="s">
        <v>2890</v>
      </c>
      <c r="F1959" s="278" t="str">
        <f>INDEX(ТабЛЭП[],MATCH(ТабТП[Код ПС]&amp;TRIM(G1959),ТабЛЭП[Ключ],0),1)</f>
        <v>393-021-081</v>
      </c>
      <c r="G1959" s="413" t="s">
        <v>174</v>
      </c>
      <c r="H1959" s="280" t="str">
        <f>INDEX(ТабПС[],MATCH(I1959,Подстанции,0),1)</f>
        <v>393-021</v>
      </c>
      <c r="I1959" s="203" t="s">
        <v>2539</v>
      </c>
      <c r="J1959" s="328"/>
      <c r="K1959" s="328"/>
      <c r="L1959" s="328"/>
      <c r="M1959" s="328"/>
      <c r="N1959" s="328"/>
      <c r="O1959" s="328"/>
      <c r="P1959" s="328"/>
      <c r="Q1959" s="328"/>
      <c r="R1959" s="328"/>
      <c r="S1959" s="328"/>
      <c r="T1959" s="328"/>
      <c r="U1959" s="328"/>
      <c r="V1959" s="328"/>
      <c r="W1959" s="328"/>
      <c r="X1959" s="328"/>
      <c r="Y1959" s="328"/>
      <c r="Z1959" s="328"/>
      <c r="AA1959" s="328"/>
      <c r="AB1959" s="328"/>
      <c r="AC1959" s="328"/>
      <c r="AD1959" s="328"/>
      <c r="AE1959" s="328"/>
      <c r="AF1959" s="328"/>
      <c r="AG1959" s="328"/>
      <c r="AH1959" s="322"/>
      <c r="AI1959" s="328"/>
      <c r="AJ1959" s="420" t="s">
        <v>135</v>
      </c>
      <c r="AK1959" s="328"/>
      <c r="AL1959" s="328"/>
      <c r="AM1959" s="210"/>
      <c r="AN1959" s="263"/>
      <c r="AO1959" s="263"/>
      <c r="AP1959" s="263"/>
      <c r="AQ1959" s="323"/>
      <c r="AR1959" s="323"/>
      <c r="AS1959" s="323"/>
      <c r="AT1959" s="323"/>
      <c r="AU1959" s="323"/>
      <c r="AV1959" s="323"/>
      <c r="AW1959" s="323"/>
      <c r="AX1959" s="323"/>
      <c r="AY1959" s="323"/>
      <c r="AZ1959" s="323"/>
    </row>
    <row r="1960" spans="1:52" s="61" customFormat="1" ht="15.75" hidden="1" customHeight="1" x14ac:dyDescent="0.25">
      <c r="A1960" s="281" t="str">
        <f>CONCATENATE(F1960,"-",C1960)</f>
        <v>393-021-081-01571</v>
      </c>
      <c r="B1960" s="261" t="str">
        <f>ТабТП[[#This Row],[Код ВЛ]]&amp;TRIM(ТабТП[[#This Row],[Наименование ТП]])</f>
        <v>393-021-081ТП 205-33 Седово</v>
      </c>
      <c r="C1960" s="281" t="s">
        <v>1652</v>
      </c>
      <c r="D1960" s="196" t="s">
        <v>4606</v>
      </c>
      <c r="E1960" s="213" t="s">
        <v>2890</v>
      </c>
      <c r="F1960" s="278" t="str">
        <f>INDEX(ТабЛЭП[],MATCH(ТабТП[Код ПС]&amp;TRIM(G1960),ТабЛЭП[Ключ],0),1)</f>
        <v>393-021-081</v>
      </c>
      <c r="G1960" s="413" t="s">
        <v>174</v>
      </c>
      <c r="H1960" s="280" t="str">
        <f>INDEX(ТабПС[],MATCH(I1960,Подстанции,0),1)</f>
        <v>393-021</v>
      </c>
      <c r="I1960" s="203" t="s">
        <v>2539</v>
      </c>
      <c r="J1960" s="328"/>
      <c r="K1960" s="328"/>
      <c r="L1960" s="328"/>
      <c r="M1960" s="328"/>
      <c r="N1960" s="328"/>
      <c r="O1960" s="328"/>
      <c r="P1960" s="328"/>
      <c r="Q1960" s="328"/>
      <c r="R1960" s="328"/>
      <c r="S1960" s="328"/>
      <c r="T1960" s="328"/>
      <c r="U1960" s="328"/>
      <c r="V1960" s="328"/>
      <c r="W1960" s="328"/>
      <c r="X1960" s="328"/>
      <c r="Y1960" s="328"/>
      <c r="Z1960" s="328"/>
      <c r="AA1960" s="328"/>
      <c r="AB1960" s="328"/>
      <c r="AC1960" s="328"/>
      <c r="AD1960" s="328"/>
      <c r="AE1960" s="328"/>
      <c r="AF1960" s="328"/>
      <c r="AG1960" s="328"/>
      <c r="AH1960" s="322"/>
      <c r="AI1960" s="328"/>
      <c r="AJ1960" s="420" t="s">
        <v>135</v>
      </c>
      <c r="AK1960" s="328"/>
      <c r="AL1960" s="328"/>
      <c r="AM1960" s="210"/>
      <c r="AN1960" s="263"/>
      <c r="AO1960" s="263"/>
      <c r="AP1960" s="263"/>
      <c r="AQ1960" s="323"/>
      <c r="AR1960" s="323"/>
      <c r="AS1960" s="323"/>
      <c r="AT1960" s="323"/>
      <c r="AU1960" s="323"/>
      <c r="AV1960" s="323"/>
      <c r="AW1960" s="323"/>
      <c r="AX1960" s="323"/>
      <c r="AY1960" s="323"/>
      <c r="AZ1960" s="323"/>
    </row>
    <row r="1961" spans="1:52" s="61" customFormat="1" ht="15.75" hidden="1" customHeight="1" x14ac:dyDescent="0.25">
      <c r="A1961" s="281" t="str">
        <f>CONCATENATE(F1961,"-",C1961)</f>
        <v>393-021-081-01572</v>
      </c>
      <c r="B1961" s="261" t="str">
        <f>ТабТП[[#This Row],[Код ВЛ]]&amp;TRIM(ТабТП[[#This Row],[Наименование ТП]])</f>
        <v>393-021-081ТП 205-35</v>
      </c>
      <c r="C1961" s="281" t="s">
        <v>1653</v>
      </c>
      <c r="D1961" s="196" t="s">
        <v>4607</v>
      </c>
      <c r="E1961" s="213" t="s">
        <v>2890</v>
      </c>
      <c r="F1961" s="278" t="str">
        <f>INDEX(ТабЛЭП[],MATCH(ТабТП[Код ПС]&amp;TRIM(G1961),ТабЛЭП[Ключ],0),1)</f>
        <v>393-021-081</v>
      </c>
      <c r="G1961" s="413" t="s">
        <v>174</v>
      </c>
      <c r="H1961" s="280" t="str">
        <f>INDEX(ТабПС[],MATCH(I1961,Подстанции,0),1)</f>
        <v>393-021</v>
      </c>
      <c r="I1961" s="203" t="s">
        <v>2539</v>
      </c>
      <c r="J1961" s="328"/>
      <c r="K1961" s="328"/>
      <c r="L1961" s="328"/>
      <c r="M1961" s="328"/>
      <c r="N1961" s="328"/>
      <c r="O1961" s="328"/>
      <c r="P1961" s="328"/>
      <c r="Q1961" s="328"/>
      <c r="R1961" s="328"/>
      <c r="S1961" s="328"/>
      <c r="T1961" s="328"/>
      <c r="U1961" s="328"/>
      <c r="V1961" s="328"/>
      <c r="W1961" s="328"/>
      <c r="X1961" s="328"/>
      <c r="Y1961" s="328"/>
      <c r="Z1961" s="328"/>
      <c r="AA1961" s="328"/>
      <c r="AB1961" s="328"/>
      <c r="AC1961" s="328"/>
      <c r="AD1961" s="328"/>
      <c r="AE1961" s="328"/>
      <c r="AF1961" s="328"/>
      <c r="AG1961" s="328"/>
      <c r="AH1961" s="322"/>
      <c r="AI1961" s="328"/>
      <c r="AJ1961" s="420" t="s">
        <v>135</v>
      </c>
      <c r="AK1961" s="328"/>
      <c r="AL1961" s="328"/>
      <c r="AM1961" s="210"/>
      <c r="AN1961" s="263"/>
      <c r="AO1961" s="263"/>
      <c r="AP1961" s="263"/>
      <c r="AQ1961" s="323"/>
      <c r="AR1961" s="323"/>
      <c r="AS1961" s="323"/>
      <c r="AT1961" s="323"/>
      <c r="AU1961" s="323"/>
      <c r="AV1961" s="323"/>
      <c r="AW1961" s="323"/>
      <c r="AX1961" s="323"/>
      <c r="AY1961" s="323"/>
      <c r="AZ1961" s="323"/>
    </row>
    <row r="1962" spans="1:52" s="61" customFormat="1" ht="15.75" hidden="1" customHeight="1" x14ac:dyDescent="0.25">
      <c r="A1962" s="281" t="str">
        <f>CONCATENATE(F1962,"-",C1962)</f>
        <v>393-021-081-01573</v>
      </c>
      <c r="B1962" s="261" t="str">
        <f>ТабТП[[#This Row],[Код ВЛ]]&amp;TRIM(ТабТП[[#This Row],[Наименование ТП]])</f>
        <v>393-021-081ТП 205-36</v>
      </c>
      <c r="C1962" s="281" t="s">
        <v>1654</v>
      </c>
      <c r="D1962" s="196" t="s">
        <v>4608</v>
      </c>
      <c r="E1962" s="213" t="s">
        <v>2890</v>
      </c>
      <c r="F1962" s="278" t="str">
        <f>INDEX(ТабЛЭП[],MATCH(ТабТП[Код ПС]&amp;TRIM(G1962),ТабЛЭП[Ключ],0),1)</f>
        <v>393-021-081</v>
      </c>
      <c r="G1962" s="413" t="s">
        <v>174</v>
      </c>
      <c r="H1962" s="280" t="str">
        <f>INDEX(ТабПС[],MATCH(I1962,Подстанции,0),1)</f>
        <v>393-021</v>
      </c>
      <c r="I1962" s="203" t="s">
        <v>2539</v>
      </c>
      <c r="J1962" s="328"/>
      <c r="K1962" s="328"/>
      <c r="L1962" s="328"/>
      <c r="M1962" s="328"/>
      <c r="N1962" s="328"/>
      <c r="O1962" s="328"/>
      <c r="P1962" s="328"/>
      <c r="Q1962" s="328"/>
      <c r="R1962" s="328"/>
      <c r="S1962" s="328"/>
      <c r="T1962" s="328"/>
      <c r="U1962" s="328"/>
      <c r="V1962" s="328"/>
      <c r="W1962" s="328"/>
      <c r="X1962" s="328"/>
      <c r="Y1962" s="328"/>
      <c r="Z1962" s="328"/>
      <c r="AA1962" s="328"/>
      <c r="AB1962" s="328"/>
      <c r="AC1962" s="328"/>
      <c r="AD1962" s="328"/>
      <c r="AE1962" s="328"/>
      <c r="AF1962" s="328"/>
      <c r="AG1962" s="328"/>
      <c r="AH1962" s="322"/>
      <c r="AI1962" s="328"/>
      <c r="AJ1962" s="420" t="s">
        <v>135</v>
      </c>
      <c r="AK1962" s="328"/>
      <c r="AL1962" s="328"/>
      <c r="AM1962" s="210"/>
      <c r="AN1962" s="263"/>
      <c r="AO1962" s="263"/>
      <c r="AP1962" s="263"/>
      <c r="AQ1962" s="323"/>
      <c r="AR1962" s="323"/>
      <c r="AS1962" s="323"/>
      <c r="AT1962" s="323"/>
      <c r="AU1962" s="323"/>
      <c r="AV1962" s="323"/>
      <c r="AW1962" s="323"/>
      <c r="AX1962" s="323"/>
      <c r="AY1962" s="323"/>
      <c r="AZ1962" s="323"/>
    </row>
    <row r="1963" spans="1:52" s="61" customFormat="1" ht="15.75" hidden="1" customHeight="1" x14ac:dyDescent="0.25">
      <c r="A1963" s="281" t="str">
        <f>CONCATENATE(F1963,"-",C1963)</f>
        <v>393-021-081-01574</v>
      </c>
      <c r="B1963" s="261" t="str">
        <f>ТабТП[[#This Row],[Код ВЛ]]&amp;TRIM(ТабТП[[#This Row],[Наименование ТП]])</f>
        <v>393-021-081ТП 265-01 Домново</v>
      </c>
      <c r="C1963" s="281" t="s">
        <v>1655</v>
      </c>
      <c r="D1963" s="196" t="s">
        <v>4609</v>
      </c>
      <c r="E1963" s="281" t="str">
        <f>INDEX(ТабЛЭП[],MATCH(ТабТП[Код ПС]&amp;TRIM(G1963),ТабЛЭП[Ключ],0),7)</f>
        <v>Y00058</v>
      </c>
      <c r="F1963" s="278" t="str">
        <f>INDEX(ТабЛЭП[],MATCH(ТабТП[Код ПС]&amp;TRIM(G1963),ТабЛЭП[Ключ],0),1)</f>
        <v>393-021-081</v>
      </c>
      <c r="G1963" s="413" t="s">
        <v>174</v>
      </c>
      <c r="H1963" s="280" t="str">
        <f>INDEX(ТабПС[],MATCH(I1963,Подстанции,0),1)</f>
        <v>393-021</v>
      </c>
      <c r="I1963" s="203" t="s">
        <v>2539</v>
      </c>
      <c r="J1963" s="328"/>
      <c r="K1963" s="328"/>
      <c r="L1963" s="328"/>
      <c r="M1963" s="328"/>
      <c r="N1963" s="328"/>
      <c r="O1963" s="328"/>
      <c r="P1963" s="328"/>
      <c r="Q1963" s="328"/>
      <c r="R1963" s="328"/>
      <c r="S1963" s="328"/>
      <c r="T1963" s="328"/>
      <c r="U1963" s="328"/>
      <c r="V1963" s="328"/>
      <c r="W1963" s="328"/>
      <c r="X1963" s="328"/>
      <c r="Y1963" s="328"/>
      <c r="Z1963" s="328"/>
      <c r="AA1963" s="328"/>
      <c r="AB1963" s="328"/>
      <c r="AC1963" s="328"/>
      <c r="AD1963" s="328"/>
      <c r="AE1963" s="328"/>
      <c r="AF1963" s="328"/>
      <c r="AG1963" s="328"/>
      <c r="AH1963" s="322"/>
      <c r="AI1963" s="328"/>
      <c r="AJ1963" s="420" t="s">
        <v>135</v>
      </c>
      <c r="AK1963" s="328"/>
      <c r="AL1963" s="328"/>
      <c r="AM1963" s="210"/>
      <c r="AN1963" s="263"/>
      <c r="AO1963" s="263"/>
      <c r="AP1963" s="263"/>
      <c r="AQ1963" s="323"/>
      <c r="AR1963" s="323"/>
      <c r="AS1963" s="323"/>
      <c r="AT1963" s="323"/>
      <c r="AU1963" s="323"/>
      <c r="AV1963" s="323"/>
      <c r="AW1963" s="323"/>
      <c r="AX1963" s="323"/>
      <c r="AY1963" s="323"/>
      <c r="AZ1963" s="323"/>
    </row>
    <row r="1964" spans="1:52" s="61" customFormat="1" ht="15.75" hidden="1" customHeight="1" x14ac:dyDescent="0.25">
      <c r="A1964" s="281" t="str">
        <f>CONCATENATE(F1964,"-",C1964)</f>
        <v>393-021-081-01575</v>
      </c>
      <c r="B1964" s="261" t="str">
        <f>ТабТП[[#This Row],[Код ВЛ]]&amp;TRIM(ТабТП[[#This Row],[Наименование ТП]])</f>
        <v>393-021-081ТП 265-02 Домново</v>
      </c>
      <c r="C1964" s="281" t="s">
        <v>1656</v>
      </c>
      <c r="D1964" s="196" t="s">
        <v>4610</v>
      </c>
      <c r="E1964" s="281" t="str">
        <f>INDEX(ТабЛЭП[],MATCH(ТабТП[Код ПС]&amp;TRIM(G1964),ТабЛЭП[Ключ],0),7)</f>
        <v>Y00058</v>
      </c>
      <c r="F1964" s="278" t="str">
        <f>INDEX(ТабЛЭП[],MATCH(ТабТП[Код ПС]&amp;TRIM(G1964),ТабЛЭП[Ключ],0),1)</f>
        <v>393-021-081</v>
      </c>
      <c r="G1964" s="413" t="s">
        <v>174</v>
      </c>
      <c r="H1964" s="280" t="str">
        <f>INDEX(ТабПС[],MATCH(I1964,Подстанции,0),1)</f>
        <v>393-021</v>
      </c>
      <c r="I1964" s="203" t="s">
        <v>2539</v>
      </c>
      <c r="J1964" s="328"/>
      <c r="K1964" s="328"/>
      <c r="L1964" s="328"/>
      <c r="M1964" s="328"/>
      <c r="N1964" s="328"/>
      <c r="O1964" s="328"/>
      <c r="P1964" s="328"/>
      <c r="Q1964" s="328"/>
      <c r="R1964" s="328"/>
      <c r="S1964" s="328"/>
      <c r="T1964" s="328"/>
      <c r="U1964" s="328"/>
      <c r="V1964" s="328"/>
      <c r="W1964" s="328"/>
      <c r="X1964" s="328"/>
      <c r="Y1964" s="328" t="s">
        <v>2218</v>
      </c>
      <c r="Z1964" s="328"/>
      <c r="AA1964" s="328"/>
      <c r="AB1964" s="328"/>
      <c r="AC1964" s="328"/>
      <c r="AD1964" s="328"/>
      <c r="AE1964" s="328"/>
      <c r="AF1964" s="328"/>
      <c r="AG1964" s="328"/>
      <c r="AH1964" s="322"/>
      <c r="AI1964" s="328"/>
      <c r="AJ1964" s="420" t="s">
        <v>135</v>
      </c>
      <c r="AK1964" s="328"/>
      <c r="AL1964" s="328"/>
      <c r="AM1964" s="210"/>
      <c r="AN1964" s="263"/>
      <c r="AO1964" s="263"/>
      <c r="AP1964" s="263"/>
      <c r="AQ1964" s="323"/>
      <c r="AR1964" s="323"/>
      <c r="AS1964" s="323"/>
      <c r="AT1964" s="323"/>
      <c r="AU1964" s="323"/>
      <c r="AV1964" s="323"/>
      <c r="AW1964" s="323"/>
      <c r="AX1964" s="323"/>
      <c r="AY1964" s="323"/>
      <c r="AZ1964" s="323"/>
    </row>
    <row r="1965" spans="1:52" s="61" customFormat="1" ht="15.75" hidden="1" customHeight="1" x14ac:dyDescent="0.25">
      <c r="A1965" s="281" t="str">
        <f>CONCATENATE(F1965,"-",C1965)</f>
        <v>393-021-081-01576</v>
      </c>
      <c r="B1965" s="261" t="str">
        <f>ТабТП[[#This Row],[Код ВЛ]]&amp;TRIM(ТабТП[[#This Row],[Наименование ТП]])</f>
        <v>393-021-081ТП 265-03 Домново</v>
      </c>
      <c r="C1965" s="281" t="s">
        <v>1657</v>
      </c>
      <c r="D1965" s="196" t="s">
        <v>4611</v>
      </c>
      <c r="E1965" s="281" t="str">
        <f>INDEX(ТабЛЭП[],MATCH(ТабТП[Код ПС]&amp;TRIM(G1965),ТабЛЭП[Ключ],0),7)</f>
        <v>Y00058</v>
      </c>
      <c r="F1965" s="278" t="str">
        <f>INDEX(ТабЛЭП[],MATCH(ТабТП[Код ПС]&amp;TRIM(G1965),ТабЛЭП[Ключ],0),1)</f>
        <v>393-021-081</v>
      </c>
      <c r="G1965" s="413" t="s">
        <v>174</v>
      </c>
      <c r="H1965" s="280" t="str">
        <f>INDEX(ТабПС[],MATCH(I1965,Подстанции,0),1)</f>
        <v>393-021</v>
      </c>
      <c r="I1965" s="203" t="s">
        <v>2539</v>
      </c>
      <c r="J1965" s="328"/>
      <c r="K1965" s="328"/>
      <c r="L1965" s="328"/>
      <c r="M1965" s="328"/>
      <c r="N1965" s="328"/>
      <c r="O1965" s="328"/>
      <c r="P1965" s="328"/>
      <c r="Q1965" s="328"/>
      <c r="R1965" s="328"/>
      <c r="S1965" s="328"/>
      <c r="T1965" s="328"/>
      <c r="U1965" s="328"/>
      <c r="V1965" s="328"/>
      <c r="W1965" s="328"/>
      <c r="X1965" s="328"/>
      <c r="Y1965" s="328" t="s">
        <v>2218</v>
      </c>
      <c r="Z1965" s="328"/>
      <c r="AA1965" s="328"/>
      <c r="AB1965" s="328"/>
      <c r="AC1965" s="328"/>
      <c r="AD1965" s="328"/>
      <c r="AE1965" s="328"/>
      <c r="AF1965" s="328"/>
      <c r="AG1965" s="328"/>
      <c r="AH1965" s="322"/>
      <c r="AI1965" s="328"/>
      <c r="AJ1965" s="420" t="s">
        <v>135</v>
      </c>
      <c r="AK1965" s="328"/>
      <c r="AL1965" s="328"/>
      <c r="AM1965" s="210"/>
      <c r="AN1965" s="263"/>
      <c r="AO1965" s="263"/>
      <c r="AP1965" s="263"/>
      <c r="AQ1965" s="323"/>
      <c r="AR1965" s="323"/>
      <c r="AS1965" s="323"/>
      <c r="AT1965" s="323"/>
      <c r="AU1965" s="323"/>
      <c r="AV1965" s="323"/>
      <c r="AW1965" s="323"/>
      <c r="AX1965" s="323"/>
      <c r="AY1965" s="323"/>
      <c r="AZ1965" s="323"/>
    </row>
    <row r="1966" spans="1:52" s="61" customFormat="1" ht="15.75" hidden="1" customHeight="1" x14ac:dyDescent="0.25">
      <c r="A1966" s="281" t="str">
        <f>CONCATENATE(F1966,"-",C1966)</f>
        <v>393-021-081-01577</v>
      </c>
      <c r="B1966" s="261" t="str">
        <f>ТабТП[[#This Row],[Код ВЛ]]&amp;TRIM(ТабТП[[#This Row],[Наименование ТП]])</f>
        <v>393-021-081ТП 265-04 Нагорное</v>
      </c>
      <c r="C1966" s="281" t="s">
        <v>1658</v>
      </c>
      <c r="D1966" s="196" t="s">
        <v>4612</v>
      </c>
      <c r="E1966" s="281" t="str">
        <f>INDEX(ТабЛЭП[],MATCH(ТабТП[Код ПС]&amp;TRIM(G1966),ТабЛЭП[Ключ],0),7)</f>
        <v>Y00058</v>
      </c>
      <c r="F1966" s="278" t="str">
        <f>INDEX(ТабЛЭП[],MATCH(ТабТП[Код ПС]&amp;TRIM(G1966),ТабЛЭП[Ключ],0),1)</f>
        <v>393-021-081</v>
      </c>
      <c r="G1966" s="413" t="s">
        <v>174</v>
      </c>
      <c r="H1966" s="280" t="str">
        <f>INDEX(ТабПС[],MATCH(I1966,Подстанции,0),1)</f>
        <v>393-021</v>
      </c>
      <c r="I1966" s="203" t="s">
        <v>2539</v>
      </c>
      <c r="J1966" s="328"/>
      <c r="K1966" s="328"/>
      <c r="L1966" s="328"/>
      <c r="M1966" s="328"/>
      <c r="N1966" s="328"/>
      <c r="O1966" s="328"/>
      <c r="P1966" s="328"/>
      <c r="Q1966" s="328"/>
      <c r="R1966" s="328"/>
      <c r="S1966" s="328"/>
      <c r="T1966" s="328"/>
      <c r="U1966" s="328"/>
      <c r="V1966" s="328"/>
      <c r="W1966" s="328"/>
      <c r="X1966" s="328"/>
      <c r="Y1966" s="328" t="s">
        <v>2218</v>
      </c>
      <c r="Z1966" s="328"/>
      <c r="AA1966" s="328"/>
      <c r="AB1966" s="328"/>
      <c r="AC1966" s="328"/>
      <c r="AD1966" s="328"/>
      <c r="AE1966" s="328"/>
      <c r="AF1966" s="328"/>
      <c r="AG1966" s="328"/>
      <c r="AH1966" s="322"/>
      <c r="AI1966" s="328"/>
      <c r="AJ1966" s="420" t="s">
        <v>135</v>
      </c>
      <c r="AK1966" s="328"/>
      <c r="AL1966" s="328"/>
      <c r="AM1966" s="210"/>
      <c r="AN1966" s="263"/>
      <c r="AO1966" s="263"/>
      <c r="AP1966" s="263"/>
      <c r="AQ1966" s="323"/>
      <c r="AR1966" s="323"/>
      <c r="AS1966" s="323"/>
      <c r="AT1966" s="323"/>
      <c r="AU1966" s="323"/>
      <c r="AV1966" s="323"/>
      <c r="AW1966" s="323"/>
      <c r="AX1966" s="323"/>
      <c r="AY1966" s="323"/>
      <c r="AZ1966" s="323"/>
    </row>
    <row r="1967" spans="1:52" s="61" customFormat="1" ht="15.75" hidden="1" customHeight="1" x14ac:dyDescent="0.25">
      <c r="A1967" s="281" t="str">
        <f>CONCATENATE(F1967,"-",C1967)</f>
        <v>393-021-081-01578</v>
      </c>
      <c r="B1967" s="261" t="str">
        <f>ТабТП[[#This Row],[Код ВЛ]]&amp;TRIM(ТабТП[[#This Row],[Наименование ТП]])</f>
        <v>393-021-081ТП 265-05 Минино</v>
      </c>
      <c r="C1967" s="281" t="s">
        <v>1659</v>
      </c>
      <c r="D1967" s="196" t="s">
        <v>4613</v>
      </c>
      <c r="E1967" s="281" t="str">
        <f>INDEX(ТабЛЭП[],MATCH(ТабТП[Код ПС]&amp;TRIM(G1967),ТабЛЭП[Ключ],0),7)</f>
        <v>Y00058</v>
      </c>
      <c r="F1967" s="278" t="str">
        <f>INDEX(ТабЛЭП[],MATCH(ТабТП[Код ПС]&amp;TRIM(G1967),ТабЛЭП[Ключ],0),1)</f>
        <v>393-021-081</v>
      </c>
      <c r="G1967" s="413" t="s">
        <v>174</v>
      </c>
      <c r="H1967" s="280" t="str">
        <f>INDEX(ТабПС[],MATCH(I1967,Подстанции,0),1)</f>
        <v>393-021</v>
      </c>
      <c r="I1967" s="203" t="s">
        <v>2539</v>
      </c>
      <c r="J1967" s="328"/>
      <c r="K1967" s="328"/>
      <c r="L1967" s="328"/>
      <c r="M1967" s="328"/>
      <c r="N1967" s="328"/>
      <c r="O1967" s="328"/>
      <c r="P1967" s="328"/>
      <c r="Q1967" s="328"/>
      <c r="R1967" s="328"/>
      <c r="S1967" s="328"/>
      <c r="T1967" s="328"/>
      <c r="U1967" s="328"/>
      <c r="V1967" s="328"/>
      <c r="W1967" s="328"/>
      <c r="X1967" s="328"/>
      <c r="Y1967" s="328" t="s">
        <v>2218</v>
      </c>
      <c r="Z1967" s="328"/>
      <c r="AA1967" s="328"/>
      <c r="AB1967" s="328"/>
      <c r="AC1967" s="328"/>
      <c r="AD1967" s="328"/>
      <c r="AE1967" s="328"/>
      <c r="AF1967" s="328"/>
      <c r="AG1967" s="328"/>
      <c r="AH1967" s="322"/>
      <c r="AI1967" s="328"/>
      <c r="AJ1967" s="420" t="s">
        <v>135</v>
      </c>
      <c r="AK1967" s="328"/>
      <c r="AL1967" s="328"/>
      <c r="AM1967" s="210"/>
      <c r="AN1967" s="263"/>
      <c r="AO1967" s="263"/>
      <c r="AP1967" s="263"/>
      <c r="AQ1967" s="323"/>
      <c r="AR1967" s="323"/>
      <c r="AS1967" s="323"/>
      <c r="AT1967" s="323"/>
      <c r="AU1967" s="323"/>
      <c r="AV1967" s="323"/>
      <c r="AW1967" s="323"/>
      <c r="AX1967" s="323"/>
      <c r="AY1967" s="323"/>
      <c r="AZ1967" s="323"/>
    </row>
    <row r="1968" spans="1:52" s="61" customFormat="1" ht="15.75" hidden="1" customHeight="1" x14ac:dyDescent="0.25">
      <c r="A1968" s="281" t="str">
        <f>CONCATENATE(F1968,"-",C1968)</f>
        <v>393-021-081-01579</v>
      </c>
      <c r="B1968" s="261" t="str">
        <f>ТабТП[[#This Row],[Код ВЛ]]&amp;TRIM(ТабТП[[#This Row],[Наименование ТП]])</f>
        <v>393-021-081ТП В-40</v>
      </c>
      <c r="C1968" s="281" t="s">
        <v>1660</v>
      </c>
      <c r="D1968" s="196" t="s">
        <v>4614</v>
      </c>
      <c r="E1968" s="213" t="s">
        <v>2890</v>
      </c>
      <c r="F1968" s="278" t="str">
        <f>INDEX(ТабЛЭП[],MATCH(ТабТП[Код ПС]&amp;TRIM(G1968),ТабЛЭП[Ключ],0),1)</f>
        <v>393-021-081</v>
      </c>
      <c r="G1968" s="413" t="s">
        <v>174</v>
      </c>
      <c r="H1968" s="280" t="str">
        <f>INDEX(ТабПС[],MATCH(I1968,Подстанции,0),1)</f>
        <v>393-021</v>
      </c>
      <c r="I1968" s="203" t="s">
        <v>2539</v>
      </c>
      <c r="J1968" s="328"/>
      <c r="K1968" s="328"/>
      <c r="L1968" s="328"/>
      <c r="M1968" s="328"/>
      <c r="N1968" s="328"/>
      <c r="O1968" s="328"/>
      <c r="P1968" s="328"/>
      <c r="Q1968" s="328"/>
      <c r="R1968" s="328"/>
      <c r="S1968" s="328"/>
      <c r="T1968" s="328"/>
      <c r="U1968" s="328"/>
      <c r="V1968" s="328"/>
      <c r="W1968" s="328"/>
      <c r="X1968" s="328"/>
      <c r="Y1968" s="328"/>
      <c r="Z1968" s="328"/>
      <c r="AA1968" s="328"/>
      <c r="AB1968" s="328"/>
      <c r="AC1968" s="328"/>
      <c r="AD1968" s="328"/>
      <c r="AE1968" s="328"/>
      <c r="AF1968" s="328"/>
      <c r="AG1968" s="328"/>
      <c r="AH1968" s="322"/>
      <c r="AI1968" s="328"/>
      <c r="AJ1968" s="420" t="s">
        <v>135</v>
      </c>
      <c r="AK1968" s="328"/>
      <c r="AL1968" s="328"/>
      <c r="AM1968" s="210"/>
      <c r="AN1968" s="263"/>
      <c r="AO1968" s="263"/>
      <c r="AP1968" s="263"/>
      <c r="AQ1968" s="323"/>
      <c r="AR1968" s="323"/>
      <c r="AS1968" s="323"/>
      <c r="AT1968" s="323"/>
      <c r="AU1968" s="323"/>
      <c r="AV1968" s="323"/>
      <c r="AW1968" s="323"/>
      <c r="AX1968" s="323"/>
      <c r="AY1968" s="323"/>
      <c r="AZ1968" s="323"/>
    </row>
    <row r="1969" spans="1:52" s="61" customFormat="1" ht="15.75" hidden="1" customHeight="1" x14ac:dyDescent="0.25">
      <c r="A1969" s="197" t="str">
        <f>CONCATENATE(F1969,"-",C1969)</f>
        <v>393-021-081-02310</v>
      </c>
      <c r="B1969" s="490" t="str">
        <f>ТабТП[[#This Row],[Код ВЛ]]&amp;TRIM(ТабТП[[#This Row],[Наименование ТП]])</f>
        <v>393-021-081ТП 266-01</v>
      </c>
      <c r="C1969" s="496" t="s">
        <v>5879</v>
      </c>
      <c r="D1969" s="498" t="s">
        <v>5880</v>
      </c>
      <c r="E1969" s="206" t="str">
        <f>INDEX(ТабЛЭП[],MATCH(ТабТП[Код ПС]&amp;TRIM(G1969),ТабЛЭП[Ключ],0),7)</f>
        <v>Y00058</v>
      </c>
      <c r="F1969" s="214" t="str">
        <f>INDEX(ТабЛЭП[],MATCH(ТабТП[Код ПС]&amp;TRIM(G1969),ТабЛЭП[Ключ],0),1)</f>
        <v>393-021-081</v>
      </c>
      <c r="G1969" s="290" t="s">
        <v>174</v>
      </c>
      <c r="H1969" s="280" t="str">
        <f>INDEX(ТабПС[],MATCH(I1969,Подстанции,0),1)</f>
        <v>393-021</v>
      </c>
      <c r="I1969" s="447" t="s">
        <v>2539</v>
      </c>
      <c r="J1969" s="420"/>
      <c r="K1969" s="420"/>
      <c r="L1969" s="420"/>
      <c r="M1969" s="420"/>
      <c r="N1969" s="420"/>
      <c r="O1969" s="420"/>
      <c r="P1969" s="420"/>
      <c r="Q1969" s="420"/>
      <c r="R1969" s="420"/>
      <c r="S1969" s="420"/>
      <c r="T1969" s="420"/>
      <c r="U1969" s="420"/>
      <c r="V1969" s="420"/>
      <c r="W1969" s="420"/>
      <c r="X1969" s="420"/>
      <c r="Y1969" s="420"/>
      <c r="Z1969" s="420"/>
      <c r="AA1969" s="420"/>
      <c r="AB1969" s="420"/>
      <c r="AC1969" s="420"/>
      <c r="AD1969" s="420"/>
      <c r="AE1969" s="420"/>
      <c r="AF1969" s="420"/>
      <c r="AG1969" s="420"/>
      <c r="AH1969" s="419"/>
      <c r="AI1969" s="419"/>
      <c r="AJ1969" s="420" t="s">
        <v>141</v>
      </c>
      <c r="AK1969" s="420"/>
      <c r="AL1969" s="420"/>
      <c r="AM1969" s="420"/>
      <c r="AN1969" s="421"/>
      <c r="AO1969" s="421"/>
      <c r="AP1969" s="421"/>
      <c r="AQ1969" s="332"/>
      <c r="AR1969" s="332"/>
      <c r="AS1969" s="332"/>
      <c r="AT1969" s="332"/>
      <c r="AU1969" s="332"/>
      <c r="AV1969" s="332"/>
      <c r="AW1969" s="332"/>
      <c r="AX1969" s="332"/>
      <c r="AY1969" s="332"/>
      <c r="AZ1969" s="332"/>
    </row>
    <row r="1970" spans="1:52" s="61" customFormat="1" ht="15.75" hidden="1" customHeight="1" x14ac:dyDescent="0.25">
      <c r="A1970" s="197" t="str">
        <f>CONCATENATE(F1970,"-",C1970)</f>
        <v>393-021-081-02311</v>
      </c>
      <c r="B1970" s="490" t="str">
        <f>ТабТП[[#This Row],[Код ВЛ]]&amp;TRIM(ТабТП[[#This Row],[Наименование ТП]])</f>
        <v>393-021-081ТП 266-02</v>
      </c>
      <c r="C1970" s="496" t="s">
        <v>5881</v>
      </c>
      <c r="D1970" s="498" t="s">
        <v>5882</v>
      </c>
      <c r="E1970" s="206" t="str">
        <f>INDEX(ТабЛЭП[],MATCH(ТабТП[Код ПС]&amp;TRIM(G1970),ТабЛЭП[Ключ],0),7)</f>
        <v>Y00058</v>
      </c>
      <c r="F1970" s="214" t="str">
        <f>INDEX(ТабЛЭП[],MATCH(ТабТП[Код ПС]&amp;TRIM(G1970),ТабЛЭП[Ключ],0),1)</f>
        <v>393-021-081</v>
      </c>
      <c r="G1970" s="290" t="s">
        <v>174</v>
      </c>
      <c r="H1970" s="280" t="str">
        <f>INDEX(ТабПС[],MATCH(I1970,Подстанции,0),1)</f>
        <v>393-021</v>
      </c>
      <c r="I1970" s="447" t="s">
        <v>2539</v>
      </c>
      <c r="J1970" s="420"/>
      <c r="K1970" s="420"/>
      <c r="L1970" s="420"/>
      <c r="M1970" s="420"/>
      <c r="N1970" s="420"/>
      <c r="O1970" s="420"/>
      <c r="P1970" s="420"/>
      <c r="Q1970" s="420"/>
      <c r="R1970" s="420"/>
      <c r="S1970" s="420"/>
      <c r="T1970" s="420"/>
      <c r="U1970" s="420"/>
      <c r="V1970" s="420"/>
      <c r="W1970" s="420"/>
      <c r="X1970" s="420"/>
      <c r="Y1970" s="420"/>
      <c r="Z1970" s="420"/>
      <c r="AA1970" s="420"/>
      <c r="AB1970" s="420"/>
      <c r="AC1970" s="420"/>
      <c r="AD1970" s="420"/>
      <c r="AE1970" s="420"/>
      <c r="AF1970" s="420"/>
      <c r="AG1970" s="420"/>
      <c r="AH1970" s="419"/>
      <c r="AI1970" s="419"/>
      <c r="AJ1970" s="420" t="s">
        <v>141</v>
      </c>
      <c r="AK1970" s="420"/>
      <c r="AL1970" s="420"/>
      <c r="AM1970" s="420"/>
      <c r="AN1970" s="421"/>
      <c r="AO1970" s="421"/>
      <c r="AP1970" s="421"/>
      <c r="AQ1970" s="332"/>
      <c r="AR1970" s="332"/>
      <c r="AS1970" s="332"/>
      <c r="AT1970" s="332"/>
      <c r="AU1970" s="332"/>
      <c r="AV1970" s="332"/>
      <c r="AW1970" s="332"/>
      <c r="AX1970" s="332"/>
      <c r="AY1970" s="332"/>
      <c r="AZ1970" s="332"/>
    </row>
    <row r="1971" spans="1:52" s="61" customFormat="1" ht="15.75" hidden="1" customHeight="1" x14ac:dyDescent="0.25">
      <c r="A1971" s="197" t="str">
        <f>CONCATENATE(F1971,"-",C1971)</f>
        <v>393-021-081-02312</v>
      </c>
      <c r="B1971" s="490" t="str">
        <f>ТабТП[[#This Row],[Код ВЛ]]&amp;TRIM(ТабТП[[#This Row],[Наименование ТП]])</f>
        <v>393-021-081ТП В-44 Т-1</v>
      </c>
      <c r="C1971" s="496" t="s">
        <v>5883</v>
      </c>
      <c r="D1971" s="498" t="s">
        <v>5884</v>
      </c>
      <c r="E1971" s="206" t="str">
        <f>INDEX(ТабЛЭП[],MATCH(ТабТП[Код ПС]&amp;TRIM(G1971),ТабЛЭП[Ключ],0),7)</f>
        <v>Y00058</v>
      </c>
      <c r="F1971" s="214" t="str">
        <f>INDEX(ТабЛЭП[],MATCH(ТабТП[Код ПС]&amp;TRIM(G1971),ТабЛЭП[Ключ],0),1)</f>
        <v>393-021-081</v>
      </c>
      <c r="G1971" s="290" t="s">
        <v>174</v>
      </c>
      <c r="H1971" s="280" t="str">
        <f>INDEX(ТабПС[],MATCH(I1971,Подстанции,0),1)</f>
        <v>393-021</v>
      </c>
      <c r="I1971" s="447" t="s">
        <v>2539</v>
      </c>
      <c r="J1971" s="420"/>
      <c r="K1971" s="420"/>
      <c r="L1971" s="420"/>
      <c r="M1971" s="420"/>
      <c r="N1971" s="420"/>
      <c r="O1971" s="420"/>
      <c r="P1971" s="420"/>
      <c r="Q1971" s="420"/>
      <c r="R1971" s="420"/>
      <c r="S1971" s="420"/>
      <c r="T1971" s="420"/>
      <c r="U1971" s="420"/>
      <c r="V1971" s="420"/>
      <c r="W1971" s="420"/>
      <c r="X1971" s="420"/>
      <c r="Y1971" s="420"/>
      <c r="Z1971" s="420"/>
      <c r="AA1971" s="420"/>
      <c r="AB1971" s="420"/>
      <c r="AC1971" s="420"/>
      <c r="AD1971" s="420"/>
      <c r="AE1971" s="420"/>
      <c r="AF1971" s="420"/>
      <c r="AG1971" s="420"/>
      <c r="AH1971" s="419"/>
      <c r="AI1971" s="419"/>
      <c r="AJ1971" s="420" t="s">
        <v>141</v>
      </c>
      <c r="AK1971" s="420"/>
      <c r="AL1971" s="420"/>
      <c r="AM1971" s="420"/>
      <c r="AN1971" s="421"/>
      <c r="AO1971" s="421"/>
      <c r="AP1971" s="421"/>
      <c r="AQ1971" s="332"/>
      <c r="AR1971" s="332"/>
      <c r="AS1971" s="332"/>
      <c r="AT1971" s="332"/>
      <c r="AU1971" s="332"/>
      <c r="AV1971" s="332"/>
      <c r="AW1971" s="332"/>
      <c r="AX1971" s="332"/>
      <c r="AY1971" s="332"/>
      <c r="AZ1971" s="332"/>
    </row>
    <row r="1972" spans="1:52" s="61" customFormat="1" ht="15.75" hidden="1" customHeight="1" x14ac:dyDescent="0.25">
      <c r="A1972" s="197" t="str">
        <f>CONCATENATE(F1972,"-",C1972)</f>
        <v>393-021-081-02313</v>
      </c>
      <c r="B1972" s="490" t="str">
        <f>ТабТП[[#This Row],[Код ВЛ]]&amp;TRIM(ТабТП[[#This Row],[Наименование ТП]])</f>
        <v>393-021-081ТП В-44 Т-2</v>
      </c>
      <c r="C1972" s="496" t="s">
        <v>5885</v>
      </c>
      <c r="D1972" s="498" t="s">
        <v>5886</v>
      </c>
      <c r="E1972" s="206" t="str">
        <f>INDEX(ТабЛЭП[],MATCH(ТабТП[Код ПС]&amp;TRIM(G1972),ТабЛЭП[Ключ],0),7)</f>
        <v>Y00058</v>
      </c>
      <c r="F1972" s="214" t="str">
        <f>INDEX(ТабЛЭП[],MATCH(ТабТП[Код ПС]&amp;TRIM(G1972),ТабЛЭП[Ключ],0),1)</f>
        <v>393-021-081</v>
      </c>
      <c r="G1972" s="290" t="s">
        <v>174</v>
      </c>
      <c r="H1972" s="280" t="str">
        <f>INDEX(ТабПС[],MATCH(I1972,Подстанции,0),1)</f>
        <v>393-021</v>
      </c>
      <c r="I1972" s="447" t="s">
        <v>2539</v>
      </c>
      <c r="J1972" s="420"/>
      <c r="K1972" s="420"/>
      <c r="L1972" s="420"/>
      <c r="M1972" s="420"/>
      <c r="N1972" s="420"/>
      <c r="O1972" s="420"/>
      <c r="P1972" s="420"/>
      <c r="Q1972" s="420"/>
      <c r="R1972" s="420"/>
      <c r="S1972" s="420"/>
      <c r="T1972" s="420"/>
      <c r="U1972" s="420"/>
      <c r="V1972" s="420"/>
      <c r="W1972" s="420"/>
      <c r="X1972" s="420"/>
      <c r="Y1972" s="420"/>
      <c r="Z1972" s="420"/>
      <c r="AA1972" s="420"/>
      <c r="AB1972" s="420"/>
      <c r="AC1972" s="420"/>
      <c r="AD1972" s="420"/>
      <c r="AE1972" s="420"/>
      <c r="AF1972" s="420"/>
      <c r="AG1972" s="420"/>
      <c r="AH1972" s="419"/>
      <c r="AI1972" s="419"/>
      <c r="AJ1972" s="420" t="s">
        <v>141</v>
      </c>
      <c r="AK1972" s="420"/>
      <c r="AL1972" s="420"/>
      <c r="AM1972" s="420"/>
      <c r="AN1972" s="421"/>
      <c r="AO1972" s="421"/>
      <c r="AP1972" s="421"/>
      <c r="AQ1972" s="332"/>
      <c r="AR1972" s="332"/>
      <c r="AS1972" s="332"/>
      <c r="AT1972" s="332"/>
      <c r="AU1972" s="332"/>
      <c r="AV1972" s="332"/>
      <c r="AW1972" s="332"/>
      <c r="AX1972" s="332"/>
      <c r="AY1972" s="332"/>
      <c r="AZ1972" s="332"/>
    </row>
    <row r="1973" spans="1:52" s="61" customFormat="1" ht="15.75" hidden="1" customHeight="1" x14ac:dyDescent="0.25">
      <c r="A1973" s="197" t="str">
        <f>CONCATENATE(F1973,"-",C1973)</f>
        <v>393-021-082-01580</v>
      </c>
      <c r="B1973" s="261" t="str">
        <f>ТабТП[[#This Row],[Код ВЛ]]&amp;TRIM(ТабТП[[#This Row],[Наименование ТП]])</f>
        <v>393-021-082ТП 207-01 аб РЖД</v>
      </c>
      <c r="C1973" s="197" t="s">
        <v>1661</v>
      </c>
      <c r="D1973" s="198" t="s">
        <v>4615</v>
      </c>
      <c r="E1973" s="206" t="str">
        <f>INDEX(ТабЛЭП[],MATCH(ТабТП[Код ПС]&amp;TRIM(G1973),ТабЛЭП[Ключ],0),7)</f>
        <v>Y00013</v>
      </c>
      <c r="F1973" s="278" t="str">
        <f>INDEX(ТабЛЭП[],MATCH(ТабТП[Код ПС]&amp;TRIM(G1973),ТабЛЭП[Ключ],0),1)</f>
        <v>393-021-082</v>
      </c>
      <c r="G1973" s="413" t="s">
        <v>176</v>
      </c>
      <c r="H1973" s="280" t="str">
        <f>INDEX(ТабПС[],MATCH(I1973,Подстанции,0),1)</f>
        <v>393-021</v>
      </c>
      <c r="I1973" s="203" t="s">
        <v>2539</v>
      </c>
      <c r="J1973" s="328"/>
      <c r="K1973" s="328"/>
      <c r="L1973" s="328"/>
      <c r="M1973" s="328"/>
      <c r="N1973" s="328"/>
      <c r="O1973" s="328"/>
      <c r="P1973" s="328"/>
      <c r="Q1973" s="328"/>
      <c r="R1973" s="328"/>
      <c r="S1973" s="328"/>
      <c r="T1973" s="328"/>
      <c r="U1973" s="328"/>
      <c r="V1973" s="328"/>
      <c r="W1973" s="328"/>
      <c r="X1973" s="328"/>
      <c r="Y1973" s="328"/>
      <c r="Z1973" s="328"/>
      <c r="AA1973" s="328"/>
      <c r="AB1973" s="328"/>
      <c r="AC1973" s="328"/>
      <c r="AD1973" s="328"/>
      <c r="AE1973" s="328"/>
      <c r="AF1973" s="328"/>
      <c r="AG1973" s="328"/>
      <c r="AH1973" s="322"/>
      <c r="AI1973" s="328"/>
      <c r="AJ1973" s="420" t="s">
        <v>135</v>
      </c>
      <c r="AK1973" s="328"/>
      <c r="AL1973" s="328"/>
      <c r="AM1973" s="210"/>
      <c r="AN1973" s="263"/>
      <c r="AO1973" s="263"/>
      <c r="AP1973" s="263"/>
      <c r="AQ1973" s="323"/>
      <c r="AR1973" s="323"/>
      <c r="AS1973" s="323"/>
      <c r="AT1973" s="323"/>
      <c r="AU1973" s="323"/>
      <c r="AV1973" s="323"/>
      <c r="AW1973" s="323"/>
      <c r="AX1973" s="323"/>
      <c r="AY1973" s="323"/>
      <c r="AZ1973" s="323"/>
    </row>
    <row r="1974" spans="1:52" s="61" customFormat="1" ht="15.75" hidden="1" customHeight="1" x14ac:dyDescent="0.25">
      <c r="A1974" s="197" t="str">
        <f>CONCATENATE(F1974,"-",C1974)</f>
        <v>393-021-082-01581</v>
      </c>
      <c r="B1974" s="261" t="str">
        <f>ТабТП[[#This Row],[Код ВЛ]]&amp;TRIM(ТабТП[[#This Row],[Наименование ТП]])</f>
        <v>393-021-082ТП 207-02 Рябиновка</v>
      </c>
      <c r="C1974" s="197" t="s">
        <v>1662</v>
      </c>
      <c r="D1974" s="198" t="s">
        <v>4616</v>
      </c>
      <c r="E1974" s="206" t="str">
        <f>INDEX(ТабЛЭП[],MATCH(ТабТП[Код ПС]&amp;TRIM(G1974),ТабЛЭП[Ключ],0),7)</f>
        <v>Y00013</v>
      </c>
      <c r="F1974" s="278" t="str">
        <f>INDEX(ТабЛЭП[],MATCH(ТабТП[Код ПС]&amp;TRIM(G1974),ТабЛЭП[Ключ],0),1)</f>
        <v>393-021-082</v>
      </c>
      <c r="G1974" s="413" t="s">
        <v>176</v>
      </c>
      <c r="H1974" s="280" t="str">
        <f>INDEX(ТабПС[],MATCH(I1974,Подстанции,0),1)</f>
        <v>393-021</v>
      </c>
      <c r="I1974" s="203" t="s">
        <v>2539</v>
      </c>
      <c r="J1974" s="328"/>
      <c r="K1974" s="328"/>
      <c r="L1974" s="328"/>
      <c r="M1974" s="328"/>
      <c r="N1974" s="328"/>
      <c r="O1974" s="328"/>
      <c r="P1974" s="328"/>
      <c r="Q1974" s="328"/>
      <c r="R1974" s="328"/>
      <c r="S1974" s="328"/>
      <c r="T1974" s="328"/>
      <c r="U1974" s="328"/>
      <c r="V1974" s="328"/>
      <c r="W1974" s="328"/>
      <c r="X1974" s="328"/>
      <c r="Y1974" s="328"/>
      <c r="Z1974" s="328"/>
      <c r="AA1974" s="328"/>
      <c r="AB1974" s="328"/>
      <c r="AC1974" s="328"/>
      <c r="AD1974" s="328"/>
      <c r="AE1974" s="328"/>
      <c r="AF1974" s="328"/>
      <c r="AG1974" s="328"/>
      <c r="AH1974" s="322"/>
      <c r="AI1974" s="328"/>
      <c r="AJ1974" s="420" t="s">
        <v>135</v>
      </c>
      <c r="AK1974" s="328"/>
      <c r="AL1974" s="328"/>
      <c r="AM1974" s="210"/>
      <c r="AN1974" s="263"/>
      <c r="AO1974" s="263"/>
      <c r="AP1974" s="263"/>
      <c r="AQ1974" s="323"/>
      <c r="AR1974" s="323"/>
      <c r="AS1974" s="323"/>
      <c r="AT1974" s="323"/>
      <c r="AU1974" s="323"/>
      <c r="AV1974" s="323"/>
      <c r="AW1974" s="323"/>
      <c r="AX1974" s="323"/>
      <c r="AY1974" s="323"/>
      <c r="AZ1974" s="323"/>
    </row>
    <row r="1975" spans="1:52" s="61" customFormat="1" ht="15.75" hidden="1" customHeight="1" x14ac:dyDescent="0.25">
      <c r="A1975" s="197" t="str">
        <f>CONCATENATE(F1975,"-",C1975)</f>
        <v>393-021-082-01582</v>
      </c>
      <c r="B1975" s="261" t="str">
        <f>ТабТП[[#This Row],[Код ВЛ]]&amp;TRIM(ТабТП[[#This Row],[Наименование ТП]])</f>
        <v>393-021-082ТП 207-03 Рябиновка</v>
      </c>
      <c r="C1975" s="197" t="s">
        <v>1663</v>
      </c>
      <c r="D1975" s="198" t="s">
        <v>4617</v>
      </c>
      <c r="E1975" s="206" t="str">
        <f>INDEX(ТабЛЭП[],MATCH(ТабТП[Код ПС]&amp;TRIM(G1975),ТабЛЭП[Ключ],0),7)</f>
        <v>Y00013</v>
      </c>
      <c r="F1975" s="278" t="str">
        <f>INDEX(ТабЛЭП[],MATCH(ТабТП[Код ПС]&amp;TRIM(G1975),ТабЛЭП[Ключ],0),1)</f>
        <v>393-021-082</v>
      </c>
      <c r="G1975" s="413" t="s">
        <v>176</v>
      </c>
      <c r="H1975" s="280" t="str">
        <f>INDEX(ТабПС[],MATCH(I1975,Подстанции,0),1)</f>
        <v>393-021</v>
      </c>
      <c r="I1975" s="203" t="s">
        <v>2539</v>
      </c>
      <c r="J1975" s="328"/>
      <c r="K1975" s="328"/>
      <c r="L1975" s="328"/>
      <c r="M1975" s="328"/>
      <c r="N1975" s="328"/>
      <c r="O1975" s="328"/>
      <c r="P1975" s="328"/>
      <c r="Q1975" s="328"/>
      <c r="R1975" s="328"/>
      <c r="S1975" s="328"/>
      <c r="T1975" s="328"/>
      <c r="U1975" s="328"/>
      <c r="V1975" s="328"/>
      <c r="W1975" s="328"/>
      <c r="X1975" s="328"/>
      <c r="Y1975" s="328"/>
      <c r="Z1975" s="328"/>
      <c r="AA1975" s="328"/>
      <c r="AB1975" s="328"/>
      <c r="AC1975" s="328"/>
      <c r="AD1975" s="328"/>
      <c r="AE1975" s="328"/>
      <c r="AF1975" s="328"/>
      <c r="AG1975" s="328"/>
      <c r="AH1975" s="322"/>
      <c r="AI1975" s="328"/>
      <c r="AJ1975" s="420" t="s">
        <v>135</v>
      </c>
      <c r="AK1975" s="328"/>
      <c r="AL1975" s="328"/>
      <c r="AM1975" s="210"/>
      <c r="AN1975" s="263"/>
      <c r="AO1975" s="263"/>
      <c r="AP1975" s="263"/>
      <c r="AQ1975" s="323"/>
      <c r="AR1975" s="323"/>
      <c r="AS1975" s="323"/>
      <c r="AT1975" s="323"/>
      <c r="AU1975" s="323"/>
      <c r="AV1975" s="323"/>
      <c r="AW1975" s="323"/>
      <c r="AX1975" s="323"/>
      <c r="AY1975" s="323"/>
      <c r="AZ1975" s="323"/>
    </row>
    <row r="1976" spans="1:52" s="61" customFormat="1" ht="15.75" hidden="1" customHeight="1" x14ac:dyDescent="0.25">
      <c r="A1976" s="197" t="str">
        <f>CONCATENATE(F1976,"-",C1976)</f>
        <v>393-021-082-01583</v>
      </c>
      <c r="B1976" s="261" t="str">
        <f>ТабТП[[#This Row],[Код ВЛ]]&amp;TRIM(ТабТП[[#This Row],[Наименование ТП]])</f>
        <v>393-021-082ТП 207-04 Большаковка</v>
      </c>
      <c r="C1976" s="197" t="s">
        <v>1664</v>
      </c>
      <c r="D1976" s="198" t="s">
        <v>4618</v>
      </c>
      <c r="E1976" s="206" t="str">
        <f>INDEX(ТабЛЭП[],MATCH(ТабТП[Код ПС]&amp;TRIM(G1976),ТабЛЭП[Ключ],0),7)</f>
        <v>Y00013</v>
      </c>
      <c r="F1976" s="278" t="str">
        <f>INDEX(ТабЛЭП[],MATCH(ТабТП[Код ПС]&amp;TRIM(G1976),ТабЛЭП[Ключ],0),1)</f>
        <v>393-021-082</v>
      </c>
      <c r="G1976" s="413" t="s">
        <v>176</v>
      </c>
      <c r="H1976" s="280" t="str">
        <f>INDEX(ТабПС[],MATCH(I1976,Подстанции,0),1)</f>
        <v>393-021</v>
      </c>
      <c r="I1976" s="203" t="s">
        <v>2539</v>
      </c>
      <c r="J1976" s="328"/>
      <c r="K1976" s="328"/>
      <c r="L1976" s="328"/>
      <c r="M1976" s="328"/>
      <c r="N1976" s="328"/>
      <c r="O1976" s="328"/>
      <c r="P1976" s="328"/>
      <c r="Q1976" s="328"/>
      <c r="R1976" s="328"/>
      <c r="S1976" s="328"/>
      <c r="T1976" s="328"/>
      <c r="U1976" s="328"/>
      <c r="V1976" s="328"/>
      <c r="W1976" s="328"/>
      <c r="X1976" s="328"/>
      <c r="Y1976" s="328"/>
      <c r="Z1976" s="328"/>
      <c r="AA1976" s="328"/>
      <c r="AB1976" s="328"/>
      <c r="AC1976" s="328"/>
      <c r="AD1976" s="328"/>
      <c r="AE1976" s="328"/>
      <c r="AF1976" s="328"/>
      <c r="AG1976" s="328"/>
      <c r="AH1976" s="322"/>
      <c r="AI1976" s="328"/>
      <c r="AJ1976" s="420" t="s">
        <v>135</v>
      </c>
      <c r="AK1976" s="328"/>
      <c r="AL1976" s="328"/>
      <c r="AM1976" s="210"/>
      <c r="AN1976" s="263"/>
      <c r="AO1976" s="263"/>
      <c r="AP1976" s="263"/>
      <c r="AQ1976" s="323"/>
      <c r="AR1976" s="323"/>
      <c r="AS1976" s="323"/>
      <c r="AT1976" s="323"/>
      <c r="AU1976" s="323"/>
      <c r="AV1976" s="323"/>
      <c r="AW1976" s="323"/>
      <c r="AX1976" s="323"/>
      <c r="AY1976" s="323"/>
      <c r="AZ1976" s="323"/>
    </row>
    <row r="1977" spans="1:52" s="61" customFormat="1" ht="15.75" hidden="1" customHeight="1" x14ac:dyDescent="0.25">
      <c r="A1977" s="197" t="str">
        <f>CONCATENATE(F1977,"-",C1977)</f>
        <v>393-021-082-01584</v>
      </c>
      <c r="B1977" s="261" t="str">
        <f>ТабТП[[#This Row],[Код ВЛ]]&amp;TRIM(ТабТП[[#This Row],[Наименование ТП]])</f>
        <v>393-021-082ТП 207-05 Прудки</v>
      </c>
      <c r="C1977" s="197" t="s">
        <v>1665</v>
      </c>
      <c r="D1977" s="198" t="s">
        <v>4619</v>
      </c>
      <c r="E1977" s="206" t="str">
        <f>INDEX(ТабЛЭП[],MATCH(ТабТП[Код ПС]&amp;TRIM(G1977),ТабЛЭП[Ключ],0),7)</f>
        <v>Y00013</v>
      </c>
      <c r="F1977" s="278" t="str">
        <f>INDEX(ТабЛЭП[],MATCH(ТабТП[Код ПС]&amp;TRIM(G1977),ТабЛЭП[Ключ],0),1)</f>
        <v>393-021-082</v>
      </c>
      <c r="G1977" s="413" t="s">
        <v>176</v>
      </c>
      <c r="H1977" s="280" t="str">
        <f>INDEX(ТабПС[],MATCH(I1977,Подстанции,0),1)</f>
        <v>393-021</v>
      </c>
      <c r="I1977" s="203" t="s">
        <v>2539</v>
      </c>
      <c r="J1977" s="328"/>
      <c r="K1977" s="328"/>
      <c r="L1977" s="328"/>
      <c r="M1977" s="328"/>
      <c r="N1977" s="328"/>
      <c r="O1977" s="328"/>
      <c r="P1977" s="328"/>
      <c r="Q1977" s="328"/>
      <c r="R1977" s="328"/>
      <c r="S1977" s="328"/>
      <c r="T1977" s="328"/>
      <c r="U1977" s="328"/>
      <c r="V1977" s="328"/>
      <c r="W1977" s="328"/>
      <c r="X1977" s="328"/>
      <c r="Y1977" s="328"/>
      <c r="Z1977" s="328"/>
      <c r="AA1977" s="328"/>
      <c r="AB1977" s="328"/>
      <c r="AC1977" s="328"/>
      <c r="AD1977" s="328"/>
      <c r="AE1977" s="328"/>
      <c r="AF1977" s="328"/>
      <c r="AG1977" s="328"/>
      <c r="AH1977" s="322"/>
      <c r="AI1977" s="328"/>
      <c r="AJ1977" s="420" t="s">
        <v>135</v>
      </c>
      <c r="AK1977" s="328"/>
      <c r="AL1977" s="328"/>
      <c r="AM1977" s="210"/>
      <c r="AN1977" s="263"/>
      <c r="AO1977" s="263"/>
      <c r="AP1977" s="263"/>
      <c r="AQ1977" s="323"/>
      <c r="AR1977" s="323"/>
      <c r="AS1977" s="323"/>
      <c r="AT1977" s="323"/>
      <c r="AU1977" s="323"/>
      <c r="AV1977" s="323"/>
      <c r="AW1977" s="323"/>
      <c r="AX1977" s="323"/>
      <c r="AY1977" s="323"/>
      <c r="AZ1977" s="323"/>
    </row>
    <row r="1978" spans="1:52" s="61" customFormat="1" ht="15.75" hidden="1" customHeight="1" x14ac:dyDescent="0.25">
      <c r="A1978" s="197" t="str">
        <f>CONCATENATE(F1978,"-",C1978)</f>
        <v>393-021-082-01585</v>
      </c>
      <c r="B1978" s="261" t="str">
        <f>ТабТП[[#This Row],[Код ВЛ]]&amp;TRIM(ТабТП[[#This Row],[Наименование ТП]])</f>
        <v>393-021-082ТП 207-06 МУП ЖКХ Багратионовска аб.</v>
      </c>
      <c r="C1978" s="197" t="s">
        <v>1666</v>
      </c>
      <c r="D1978" s="198" t="s">
        <v>4620</v>
      </c>
      <c r="E1978" s="206" t="str">
        <f>INDEX(ТабЛЭП[],MATCH(ТабТП[Код ПС]&amp;TRIM(G1978),ТабЛЭП[Ключ],0),7)</f>
        <v>Y00013</v>
      </c>
      <c r="F1978" s="278" t="str">
        <f>INDEX(ТабЛЭП[],MATCH(ТабТП[Код ПС]&amp;TRIM(G1978),ТабЛЭП[Ключ],0),1)</f>
        <v>393-021-082</v>
      </c>
      <c r="G1978" s="413" t="s">
        <v>176</v>
      </c>
      <c r="H1978" s="280" t="str">
        <f>INDEX(ТабПС[],MATCH(I1978,Подстанции,0),1)</f>
        <v>393-021</v>
      </c>
      <c r="I1978" s="203" t="s">
        <v>2539</v>
      </c>
      <c r="J1978" s="328"/>
      <c r="K1978" s="328"/>
      <c r="L1978" s="328"/>
      <c r="M1978" s="328"/>
      <c r="N1978" s="328"/>
      <c r="O1978" s="328"/>
      <c r="P1978" s="328"/>
      <c r="Q1978" s="328"/>
      <c r="R1978" s="328"/>
      <c r="S1978" s="328"/>
      <c r="T1978" s="328"/>
      <c r="U1978" s="328"/>
      <c r="V1978" s="328"/>
      <c r="W1978" s="328"/>
      <c r="X1978" s="328"/>
      <c r="Y1978" s="328"/>
      <c r="Z1978" s="328"/>
      <c r="AA1978" s="328"/>
      <c r="AB1978" s="328"/>
      <c r="AC1978" s="328"/>
      <c r="AD1978" s="328"/>
      <c r="AE1978" s="328"/>
      <c r="AF1978" s="328"/>
      <c r="AG1978" s="328"/>
      <c r="AH1978" s="322"/>
      <c r="AI1978" s="328"/>
      <c r="AJ1978" s="420" t="s">
        <v>135</v>
      </c>
      <c r="AK1978" s="328"/>
      <c r="AL1978" s="328"/>
      <c r="AM1978" s="210"/>
      <c r="AN1978" s="263"/>
      <c r="AO1978" s="263"/>
      <c r="AP1978" s="263"/>
      <c r="AQ1978" s="323"/>
      <c r="AR1978" s="323"/>
      <c r="AS1978" s="323"/>
      <c r="AT1978" s="323"/>
      <c r="AU1978" s="323"/>
      <c r="AV1978" s="323"/>
      <c r="AW1978" s="323"/>
      <c r="AX1978" s="323"/>
      <c r="AY1978" s="323"/>
      <c r="AZ1978" s="323"/>
    </row>
    <row r="1979" spans="1:52" s="61" customFormat="1" ht="15.75" hidden="1" customHeight="1" x14ac:dyDescent="0.25">
      <c r="A1979" s="197" t="str">
        <f>CONCATENATE(F1979,"-",C1979)</f>
        <v>393-021-082-01586</v>
      </c>
      <c r="B1979" s="261" t="str">
        <f>ТабТП[[#This Row],[Код ВЛ]]&amp;TRIM(ТабТП[[#This Row],[Наименование ТП]])</f>
        <v>393-021-082ТП 207-08 Прудки</v>
      </c>
      <c r="C1979" s="197" t="s">
        <v>1667</v>
      </c>
      <c r="D1979" s="198" t="s">
        <v>4621</v>
      </c>
      <c r="E1979" s="206" t="str">
        <f>INDEX(ТабЛЭП[],MATCH(ТабТП[Код ПС]&amp;TRIM(G1979),ТабЛЭП[Ключ],0),7)</f>
        <v>Y00013</v>
      </c>
      <c r="F1979" s="278" t="str">
        <f>INDEX(ТабЛЭП[],MATCH(ТабТП[Код ПС]&amp;TRIM(G1979),ТабЛЭП[Ключ],0),1)</f>
        <v>393-021-082</v>
      </c>
      <c r="G1979" s="413" t="s">
        <v>176</v>
      </c>
      <c r="H1979" s="280" t="str">
        <f>INDEX(ТабПС[],MATCH(I1979,Подстанции,0),1)</f>
        <v>393-021</v>
      </c>
      <c r="I1979" s="203" t="s">
        <v>2539</v>
      </c>
      <c r="J1979" s="328"/>
      <c r="K1979" s="328"/>
      <c r="L1979" s="328"/>
      <c r="M1979" s="328"/>
      <c r="N1979" s="328"/>
      <c r="O1979" s="328"/>
      <c r="P1979" s="328"/>
      <c r="Q1979" s="328"/>
      <c r="R1979" s="328"/>
      <c r="S1979" s="328"/>
      <c r="T1979" s="328"/>
      <c r="U1979" s="328"/>
      <c r="V1979" s="328"/>
      <c r="W1979" s="328"/>
      <c r="X1979" s="328"/>
      <c r="Y1979" s="328"/>
      <c r="Z1979" s="328"/>
      <c r="AA1979" s="328"/>
      <c r="AB1979" s="328"/>
      <c r="AC1979" s="328"/>
      <c r="AD1979" s="328"/>
      <c r="AE1979" s="328"/>
      <c r="AF1979" s="328"/>
      <c r="AG1979" s="328"/>
      <c r="AH1979" s="322"/>
      <c r="AI1979" s="328"/>
      <c r="AJ1979" s="420" t="s">
        <v>135</v>
      </c>
      <c r="AK1979" s="328"/>
      <c r="AL1979" s="328"/>
      <c r="AM1979" s="210"/>
      <c r="AN1979" s="263"/>
      <c r="AO1979" s="263"/>
      <c r="AP1979" s="263"/>
      <c r="AQ1979" s="323"/>
      <c r="AR1979" s="323"/>
      <c r="AS1979" s="323"/>
      <c r="AT1979" s="323"/>
      <c r="AU1979" s="323"/>
      <c r="AV1979" s="323"/>
      <c r="AW1979" s="323"/>
      <c r="AX1979" s="323"/>
      <c r="AY1979" s="323"/>
      <c r="AZ1979" s="323"/>
    </row>
    <row r="1980" spans="1:52" s="61" customFormat="1" ht="15.75" hidden="1" customHeight="1" x14ac:dyDescent="0.25">
      <c r="A1980" s="197" t="str">
        <f>CONCATENATE(F1980,"-",C1980)</f>
        <v>393-021-082-01587</v>
      </c>
      <c r="B1980" s="261" t="str">
        <f>ТабТП[[#This Row],[Код ВЛ]]&amp;TRIM(ТабТП[[#This Row],[Наименование ТП]])</f>
        <v>393-021-082ТП 207-09 Гвардейское</v>
      </c>
      <c r="C1980" s="197" t="s">
        <v>2718</v>
      </c>
      <c r="D1980" s="198" t="s">
        <v>4622</v>
      </c>
      <c r="E1980" s="206" t="str">
        <f>INDEX(ТабЛЭП[],MATCH(ТабТП[Код ПС]&amp;TRIM(G1980),ТабЛЭП[Ключ],0),7)</f>
        <v>Y00013</v>
      </c>
      <c r="F1980" s="278" t="str">
        <f>INDEX(ТабЛЭП[],MATCH(ТабТП[Код ПС]&amp;TRIM(G1980),ТабЛЭП[Ключ],0),1)</f>
        <v>393-021-082</v>
      </c>
      <c r="G1980" s="413" t="s">
        <v>176</v>
      </c>
      <c r="H1980" s="280" t="str">
        <f>INDEX(ТабПС[],MATCH(I1980,Подстанции,0),1)</f>
        <v>393-021</v>
      </c>
      <c r="I1980" s="203" t="s">
        <v>2539</v>
      </c>
      <c r="J1980" s="328"/>
      <c r="K1980" s="328"/>
      <c r="L1980" s="328"/>
      <c r="M1980" s="328"/>
      <c r="N1980" s="328"/>
      <c r="O1980" s="328"/>
      <c r="P1980" s="328"/>
      <c r="Q1980" s="328"/>
      <c r="R1980" s="328"/>
      <c r="S1980" s="328"/>
      <c r="T1980" s="328"/>
      <c r="U1980" s="328"/>
      <c r="V1980" s="328"/>
      <c r="W1980" s="328"/>
      <c r="X1980" s="328"/>
      <c r="Y1980" s="328"/>
      <c r="Z1980" s="328"/>
      <c r="AA1980" s="328"/>
      <c r="AB1980" s="328"/>
      <c r="AC1980" s="328"/>
      <c r="AD1980" s="328"/>
      <c r="AE1980" s="328"/>
      <c r="AF1980" s="328"/>
      <c r="AG1980" s="328"/>
      <c r="AH1980" s="322"/>
      <c r="AI1980" s="328"/>
      <c r="AJ1980" s="420" t="s">
        <v>135</v>
      </c>
      <c r="AK1980" s="328"/>
      <c r="AL1980" s="328"/>
      <c r="AM1980" s="210"/>
      <c r="AN1980" s="263"/>
      <c r="AO1980" s="263"/>
      <c r="AP1980" s="263"/>
      <c r="AQ1980" s="323"/>
      <c r="AR1980" s="323"/>
      <c r="AS1980" s="323"/>
      <c r="AT1980" s="323"/>
      <c r="AU1980" s="323"/>
      <c r="AV1980" s="323"/>
      <c r="AW1980" s="323"/>
      <c r="AX1980" s="323"/>
      <c r="AY1980" s="323"/>
      <c r="AZ1980" s="323"/>
    </row>
    <row r="1981" spans="1:52" s="61" customFormat="1" ht="15.75" hidden="1" customHeight="1" x14ac:dyDescent="0.25">
      <c r="A1981" s="197" t="str">
        <f>CONCATENATE(F1981,"-",C1981)</f>
        <v>393-021-082-01588</v>
      </c>
      <c r="B1981" s="261" t="str">
        <f>ТабТП[[#This Row],[Код ВЛ]]&amp;TRIM(ТабТП[[#This Row],[Наименование ТП]])</f>
        <v>393-021-082ТП 207-10 Гвардейское</v>
      </c>
      <c r="C1981" s="197" t="s">
        <v>2719</v>
      </c>
      <c r="D1981" s="198" t="s">
        <v>4623</v>
      </c>
      <c r="E1981" s="206" t="str">
        <f>INDEX(ТабЛЭП[],MATCH(ТабТП[Код ПС]&amp;TRIM(G1981),ТабЛЭП[Ключ],0),7)</f>
        <v>Y00013</v>
      </c>
      <c r="F1981" s="278" t="str">
        <f>INDEX(ТабЛЭП[],MATCH(ТабТП[Код ПС]&amp;TRIM(G1981),ТабЛЭП[Ключ],0),1)</f>
        <v>393-021-082</v>
      </c>
      <c r="G1981" s="413" t="s">
        <v>176</v>
      </c>
      <c r="H1981" s="280" t="str">
        <f>INDEX(ТабПС[],MATCH(I1981,Подстанции,0),1)</f>
        <v>393-021</v>
      </c>
      <c r="I1981" s="203" t="s">
        <v>2539</v>
      </c>
      <c r="J1981" s="328"/>
      <c r="K1981" s="328"/>
      <c r="L1981" s="328"/>
      <c r="M1981" s="328"/>
      <c r="N1981" s="328"/>
      <c r="O1981" s="328"/>
      <c r="P1981" s="328"/>
      <c r="Q1981" s="328"/>
      <c r="R1981" s="328"/>
      <c r="S1981" s="328"/>
      <c r="T1981" s="328"/>
      <c r="U1981" s="328"/>
      <c r="V1981" s="328"/>
      <c r="W1981" s="328"/>
      <c r="X1981" s="328"/>
      <c r="Y1981" s="328"/>
      <c r="Z1981" s="328"/>
      <c r="AA1981" s="328"/>
      <c r="AB1981" s="328"/>
      <c r="AC1981" s="328"/>
      <c r="AD1981" s="328"/>
      <c r="AE1981" s="328"/>
      <c r="AF1981" s="328"/>
      <c r="AG1981" s="328"/>
      <c r="AH1981" s="322"/>
      <c r="AI1981" s="328"/>
      <c r="AJ1981" s="420" t="s">
        <v>135</v>
      </c>
      <c r="AK1981" s="328"/>
      <c r="AL1981" s="328"/>
      <c r="AM1981" s="210"/>
      <c r="AN1981" s="263"/>
      <c r="AO1981" s="263"/>
      <c r="AP1981" s="263"/>
      <c r="AQ1981" s="323"/>
      <c r="AR1981" s="323"/>
      <c r="AS1981" s="323"/>
      <c r="AT1981" s="323"/>
      <c r="AU1981" s="323"/>
      <c r="AV1981" s="323"/>
      <c r="AW1981" s="323"/>
      <c r="AX1981" s="323"/>
      <c r="AY1981" s="323"/>
      <c r="AZ1981" s="323"/>
    </row>
    <row r="1982" spans="1:52" s="61" customFormat="1" ht="15.75" hidden="1" customHeight="1" x14ac:dyDescent="0.25">
      <c r="A1982" s="197" t="str">
        <f>CONCATENATE(F1982,"-",C1982)</f>
        <v>393-021-082-01589</v>
      </c>
      <c r="B1982" s="261" t="str">
        <f>ТабТП[[#This Row],[Код ВЛ]]&amp;TRIM(ТабТП[[#This Row],[Наименование ТП]])</f>
        <v>393-021-082ТП 207-11 Гвардейское</v>
      </c>
      <c r="C1982" s="197" t="s">
        <v>1668</v>
      </c>
      <c r="D1982" s="198" t="s">
        <v>4624</v>
      </c>
      <c r="E1982" s="206" t="str">
        <f>INDEX(ТабЛЭП[],MATCH(ТабТП[Код ПС]&amp;TRIM(G1982),ТабЛЭП[Ключ],0),7)</f>
        <v>Y00013</v>
      </c>
      <c r="F1982" s="278" t="str">
        <f>INDEX(ТабЛЭП[],MATCH(ТабТП[Код ПС]&amp;TRIM(G1982),ТабЛЭП[Ключ],0),1)</f>
        <v>393-021-082</v>
      </c>
      <c r="G1982" s="413" t="s">
        <v>176</v>
      </c>
      <c r="H1982" s="280" t="str">
        <f>INDEX(ТабПС[],MATCH(I1982,Подстанции,0),1)</f>
        <v>393-021</v>
      </c>
      <c r="I1982" s="203" t="s">
        <v>2539</v>
      </c>
      <c r="J1982" s="328"/>
      <c r="K1982" s="328"/>
      <c r="L1982" s="328"/>
      <c r="M1982" s="328"/>
      <c r="N1982" s="328"/>
      <c r="O1982" s="328"/>
      <c r="P1982" s="328"/>
      <c r="Q1982" s="328"/>
      <c r="R1982" s="328"/>
      <c r="S1982" s="328"/>
      <c r="T1982" s="328"/>
      <c r="U1982" s="328"/>
      <c r="V1982" s="328"/>
      <c r="W1982" s="328"/>
      <c r="X1982" s="328"/>
      <c r="Y1982" s="328"/>
      <c r="Z1982" s="328"/>
      <c r="AA1982" s="328"/>
      <c r="AB1982" s="328"/>
      <c r="AC1982" s="328"/>
      <c r="AD1982" s="328"/>
      <c r="AE1982" s="328"/>
      <c r="AF1982" s="328"/>
      <c r="AG1982" s="328"/>
      <c r="AH1982" s="322"/>
      <c r="AI1982" s="328"/>
      <c r="AJ1982" s="420" t="s">
        <v>135</v>
      </c>
      <c r="AK1982" s="328"/>
      <c r="AL1982" s="328"/>
      <c r="AM1982" s="210"/>
      <c r="AN1982" s="263"/>
      <c r="AO1982" s="263"/>
      <c r="AP1982" s="263"/>
      <c r="AQ1982" s="323"/>
      <c r="AR1982" s="323"/>
      <c r="AS1982" s="323"/>
      <c r="AT1982" s="323"/>
      <c r="AU1982" s="323"/>
      <c r="AV1982" s="323"/>
      <c r="AW1982" s="323"/>
      <c r="AX1982" s="323"/>
      <c r="AY1982" s="323"/>
      <c r="AZ1982" s="323"/>
    </row>
    <row r="1983" spans="1:52" s="61" customFormat="1" ht="15.75" hidden="1" customHeight="1" x14ac:dyDescent="0.25">
      <c r="A1983" s="197" t="str">
        <f>CONCATENATE(F1983,"-",C1983)</f>
        <v>393-021-082-01590</v>
      </c>
      <c r="B1983" s="261" t="str">
        <f>ТабТП[[#This Row],[Код ВЛ]]&amp;TRIM(ТабТП[[#This Row],[Наименование ТП]])</f>
        <v>393-021-082ТП 207-12 Томбовское</v>
      </c>
      <c r="C1983" s="197" t="s">
        <v>1669</v>
      </c>
      <c r="D1983" s="198" t="s">
        <v>4625</v>
      </c>
      <c r="E1983" s="206" t="str">
        <f>INDEX(ТабЛЭП[],MATCH(ТабТП[Код ПС]&amp;TRIM(G1983),ТабЛЭП[Ключ],0),7)</f>
        <v>Y00013</v>
      </c>
      <c r="F1983" s="278" t="str">
        <f>INDEX(ТабЛЭП[],MATCH(ТабТП[Код ПС]&amp;TRIM(G1983),ТабЛЭП[Ключ],0),1)</f>
        <v>393-021-082</v>
      </c>
      <c r="G1983" s="413" t="s">
        <v>176</v>
      </c>
      <c r="H1983" s="280" t="str">
        <f>INDEX(ТабПС[],MATCH(I1983,Подстанции,0),1)</f>
        <v>393-021</v>
      </c>
      <c r="I1983" s="203" t="s">
        <v>2539</v>
      </c>
      <c r="J1983" s="328"/>
      <c r="K1983" s="328"/>
      <c r="L1983" s="328"/>
      <c r="M1983" s="328"/>
      <c r="N1983" s="328"/>
      <c r="O1983" s="328"/>
      <c r="P1983" s="328"/>
      <c r="Q1983" s="328"/>
      <c r="R1983" s="328"/>
      <c r="S1983" s="328"/>
      <c r="T1983" s="328"/>
      <c r="U1983" s="328"/>
      <c r="V1983" s="328"/>
      <c r="W1983" s="328"/>
      <c r="X1983" s="328"/>
      <c r="Y1983" s="328"/>
      <c r="Z1983" s="328"/>
      <c r="AA1983" s="328"/>
      <c r="AB1983" s="328"/>
      <c r="AC1983" s="328"/>
      <c r="AD1983" s="328"/>
      <c r="AE1983" s="328"/>
      <c r="AF1983" s="328"/>
      <c r="AG1983" s="328"/>
      <c r="AH1983" s="322"/>
      <c r="AI1983" s="328"/>
      <c r="AJ1983" s="420" t="s">
        <v>135</v>
      </c>
      <c r="AK1983" s="328"/>
      <c r="AL1983" s="328"/>
      <c r="AM1983" s="210"/>
      <c r="AN1983" s="263"/>
      <c r="AO1983" s="263"/>
      <c r="AP1983" s="263"/>
      <c r="AQ1983" s="323"/>
      <c r="AR1983" s="323"/>
      <c r="AS1983" s="323"/>
      <c r="AT1983" s="323"/>
      <c r="AU1983" s="323"/>
      <c r="AV1983" s="323"/>
      <c r="AW1983" s="323"/>
      <c r="AX1983" s="323"/>
      <c r="AY1983" s="323"/>
      <c r="AZ1983" s="323"/>
    </row>
    <row r="1984" spans="1:52" s="61" customFormat="1" ht="15.75" hidden="1" customHeight="1" x14ac:dyDescent="0.25">
      <c r="A1984" s="197" t="str">
        <f>CONCATENATE(F1984,"-",C1984)</f>
        <v>393-021-082-01591</v>
      </c>
      <c r="B1984" s="261" t="str">
        <f>ТабТП[[#This Row],[Код ВЛ]]&amp;TRIM(ТабТП[[#This Row],[Наименование ТП]])</f>
        <v>393-021-082ТП 207-14 Солдатское</v>
      </c>
      <c r="C1984" s="197" t="s">
        <v>1670</v>
      </c>
      <c r="D1984" s="198" t="s">
        <v>4626</v>
      </c>
      <c r="E1984" s="206" t="str">
        <f>INDEX(ТабЛЭП[],MATCH(ТабТП[Код ПС]&amp;TRIM(G1984),ТабЛЭП[Ключ],0),7)</f>
        <v>Y00013</v>
      </c>
      <c r="F1984" s="278" t="str">
        <f>INDEX(ТабЛЭП[],MATCH(ТабТП[Код ПС]&amp;TRIM(G1984),ТабЛЭП[Ключ],0),1)</f>
        <v>393-021-082</v>
      </c>
      <c r="G1984" s="413" t="s">
        <v>176</v>
      </c>
      <c r="H1984" s="280" t="str">
        <f>INDEX(ТабПС[],MATCH(I1984,Подстанции,0),1)</f>
        <v>393-021</v>
      </c>
      <c r="I1984" s="203" t="s">
        <v>2539</v>
      </c>
      <c r="J1984" s="328"/>
      <c r="K1984" s="328"/>
      <c r="L1984" s="328"/>
      <c r="M1984" s="328"/>
      <c r="N1984" s="328"/>
      <c r="O1984" s="328"/>
      <c r="P1984" s="328"/>
      <c r="Q1984" s="328"/>
      <c r="R1984" s="328"/>
      <c r="S1984" s="328"/>
      <c r="T1984" s="328"/>
      <c r="U1984" s="328"/>
      <c r="V1984" s="328"/>
      <c r="W1984" s="328"/>
      <c r="X1984" s="328"/>
      <c r="Y1984" s="328"/>
      <c r="Z1984" s="328"/>
      <c r="AA1984" s="328"/>
      <c r="AB1984" s="328"/>
      <c r="AC1984" s="328"/>
      <c r="AD1984" s="328"/>
      <c r="AE1984" s="328"/>
      <c r="AF1984" s="328"/>
      <c r="AG1984" s="328"/>
      <c r="AH1984" s="322"/>
      <c r="AI1984" s="328"/>
      <c r="AJ1984" s="420" t="s">
        <v>135</v>
      </c>
      <c r="AK1984" s="328"/>
      <c r="AL1984" s="328"/>
      <c r="AM1984" s="210"/>
      <c r="AN1984" s="263"/>
      <c r="AO1984" s="263"/>
      <c r="AP1984" s="263"/>
      <c r="AQ1984" s="323"/>
      <c r="AR1984" s="323"/>
      <c r="AS1984" s="323"/>
      <c r="AT1984" s="323"/>
      <c r="AU1984" s="323"/>
      <c r="AV1984" s="323"/>
      <c r="AW1984" s="323"/>
      <c r="AX1984" s="323"/>
      <c r="AY1984" s="323"/>
      <c r="AZ1984" s="323"/>
    </row>
    <row r="1985" spans="1:52" s="61" customFormat="1" ht="15.75" hidden="1" customHeight="1" x14ac:dyDescent="0.25">
      <c r="A1985" s="197" t="str">
        <f>CONCATENATE(F1985,"-",C1985)</f>
        <v>393-021-082-01592</v>
      </c>
      <c r="B1985" s="261" t="str">
        <f>ТабТП[[#This Row],[Код ВЛ]]&amp;TRIM(ТабТП[[#This Row],[Наименование ТП]])</f>
        <v>393-021-082ТП 207-15 Невское в/ч</v>
      </c>
      <c r="C1985" s="197" t="s">
        <v>1671</v>
      </c>
      <c r="D1985" s="198" t="s">
        <v>4627</v>
      </c>
      <c r="E1985" s="206" t="str">
        <f>INDEX(ТабЛЭП[],MATCH(ТабТП[Код ПС]&amp;TRIM(G1985),ТабЛЭП[Ключ],0),7)</f>
        <v>Y00013</v>
      </c>
      <c r="F1985" s="278" t="str">
        <f>INDEX(ТабЛЭП[],MATCH(ТабТП[Код ПС]&amp;TRIM(G1985),ТабЛЭП[Ключ],0),1)</f>
        <v>393-021-082</v>
      </c>
      <c r="G1985" s="413" t="s">
        <v>176</v>
      </c>
      <c r="H1985" s="280" t="str">
        <f>INDEX(ТабПС[],MATCH(I1985,Подстанции,0),1)</f>
        <v>393-021</v>
      </c>
      <c r="I1985" s="203" t="s">
        <v>2539</v>
      </c>
      <c r="J1985" s="328"/>
      <c r="K1985" s="328"/>
      <c r="L1985" s="328"/>
      <c r="M1985" s="328"/>
      <c r="N1985" s="328"/>
      <c r="O1985" s="328"/>
      <c r="P1985" s="328"/>
      <c r="Q1985" s="328"/>
      <c r="R1985" s="328"/>
      <c r="S1985" s="328"/>
      <c r="T1985" s="328"/>
      <c r="U1985" s="328"/>
      <c r="V1985" s="328"/>
      <c r="W1985" s="328"/>
      <c r="X1985" s="328"/>
      <c r="Y1985" s="328"/>
      <c r="Z1985" s="328"/>
      <c r="AA1985" s="328"/>
      <c r="AB1985" s="328"/>
      <c r="AC1985" s="328"/>
      <c r="AD1985" s="328"/>
      <c r="AE1985" s="328"/>
      <c r="AF1985" s="328"/>
      <c r="AG1985" s="328"/>
      <c r="AH1985" s="322"/>
      <c r="AI1985" s="328"/>
      <c r="AJ1985" s="420" t="s">
        <v>135</v>
      </c>
      <c r="AK1985" s="328"/>
      <c r="AL1985" s="328"/>
      <c r="AM1985" s="210"/>
      <c r="AN1985" s="263"/>
      <c r="AO1985" s="263"/>
      <c r="AP1985" s="263"/>
      <c r="AQ1985" s="323"/>
      <c r="AR1985" s="323"/>
      <c r="AS1985" s="323"/>
      <c r="AT1985" s="323"/>
      <c r="AU1985" s="323"/>
      <c r="AV1985" s="323"/>
      <c r="AW1985" s="323"/>
      <c r="AX1985" s="323"/>
      <c r="AY1985" s="323"/>
      <c r="AZ1985" s="323"/>
    </row>
    <row r="1986" spans="1:52" s="61" customFormat="1" ht="15.75" hidden="1" customHeight="1" x14ac:dyDescent="0.25">
      <c r="A1986" s="197" t="str">
        <f>CONCATENATE(F1986,"-",C1986)</f>
        <v>393-021-082-01593</v>
      </c>
      <c r="B1986" s="261" t="str">
        <f>ТабТП[[#This Row],[Код ВЛ]]&amp;TRIM(ТабТП[[#This Row],[Наименование ТП]])</f>
        <v>393-021-082ТП 207-16 В/Ч 63938</v>
      </c>
      <c r="C1986" s="197" t="s">
        <v>1672</v>
      </c>
      <c r="D1986" s="198" t="s">
        <v>4628</v>
      </c>
      <c r="E1986" s="206" t="str">
        <f>INDEX(ТабЛЭП[],MATCH(ТабТП[Код ПС]&amp;TRIM(G1986),ТабЛЭП[Ключ],0),7)</f>
        <v>Y00013</v>
      </c>
      <c r="F1986" s="278" t="str">
        <f>INDEX(ТабЛЭП[],MATCH(ТабТП[Код ПС]&amp;TRIM(G1986),ТабЛЭП[Ключ],0),1)</f>
        <v>393-021-082</v>
      </c>
      <c r="G1986" s="413" t="s">
        <v>176</v>
      </c>
      <c r="H1986" s="280" t="str">
        <f>INDEX(ТабПС[],MATCH(I1986,Подстанции,0),1)</f>
        <v>393-021</v>
      </c>
      <c r="I1986" s="203" t="s">
        <v>2539</v>
      </c>
      <c r="J1986" s="328"/>
      <c r="K1986" s="328"/>
      <c r="L1986" s="328"/>
      <c r="M1986" s="328"/>
      <c r="N1986" s="328"/>
      <c r="O1986" s="328"/>
      <c r="P1986" s="328"/>
      <c r="Q1986" s="328"/>
      <c r="R1986" s="328"/>
      <c r="S1986" s="328"/>
      <c r="T1986" s="328"/>
      <c r="U1986" s="328"/>
      <c r="V1986" s="328"/>
      <c r="W1986" s="328"/>
      <c r="X1986" s="328"/>
      <c r="Y1986" s="328"/>
      <c r="Z1986" s="328"/>
      <c r="AA1986" s="328"/>
      <c r="AB1986" s="328"/>
      <c r="AC1986" s="328"/>
      <c r="AD1986" s="328"/>
      <c r="AE1986" s="328"/>
      <c r="AF1986" s="328"/>
      <c r="AG1986" s="328"/>
      <c r="AH1986" s="322"/>
      <c r="AI1986" s="328"/>
      <c r="AJ1986" s="420" t="s">
        <v>135</v>
      </c>
      <c r="AK1986" s="328"/>
      <c r="AL1986" s="328"/>
      <c r="AM1986" s="210"/>
      <c r="AN1986" s="263"/>
      <c r="AO1986" s="263"/>
      <c r="AP1986" s="263"/>
      <c r="AQ1986" s="323"/>
      <c r="AR1986" s="323"/>
      <c r="AS1986" s="323"/>
      <c r="AT1986" s="323"/>
      <c r="AU1986" s="323"/>
      <c r="AV1986" s="323"/>
      <c r="AW1986" s="323"/>
      <c r="AX1986" s="323"/>
      <c r="AY1986" s="323"/>
      <c r="AZ1986" s="323"/>
    </row>
    <row r="1987" spans="1:52" s="61" customFormat="1" ht="15.75" hidden="1" customHeight="1" x14ac:dyDescent="0.25">
      <c r="A1987" s="197" t="str">
        <f>CONCATENATE(F1987,"-",C1987)</f>
        <v>393-021-082-01594</v>
      </c>
      <c r="B1987" s="261" t="str">
        <f>ТабТП[[#This Row],[Код ВЛ]]&amp;TRIM(ТабТП[[#This Row],[Наименование ТП]])</f>
        <v>393-021-082ТП 207-21 Рябиновка</v>
      </c>
      <c r="C1987" s="197" t="s">
        <v>1673</v>
      </c>
      <c r="D1987" s="198" t="s">
        <v>4629</v>
      </c>
      <c r="E1987" s="206" t="str">
        <f>INDEX(ТабЛЭП[],MATCH(ТабТП[Код ПС]&amp;TRIM(G1987),ТабЛЭП[Ключ],0),7)</f>
        <v>Y00013</v>
      </c>
      <c r="F1987" s="278" t="str">
        <f>INDEX(ТабЛЭП[],MATCH(ТабТП[Код ПС]&amp;TRIM(G1987),ТабЛЭП[Ключ],0),1)</f>
        <v>393-021-082</v>
      </c>
      <c r="G1987" s="413" t="s">
        <v>176</v>
      </c>
      <c r="H1987" s="280" t="str">
        <f>INDEX(ТабПС[],MATCH(I1987,Подстанции,0),1)</f>
        <v>393-021</v>
      </c>
      <c r="I1987" s="203" t="s">
        <v>2539</v>
      </c>
      <c r="J1987" s="328"/>
      <c r="K1987" s="328"/>
      <c r="L1987" s="328"/>
      <c r="M1987" s="328"/>
      <c r="N1987" s="328"/>
      <c r="O1987" s="328"/>
      <c r="P1987" s="328"/>
      <c r="Q1987" s="328"/>
      <c r="R1987" s="328"/>
      <c r="S1987" s="328"/>
      <c r="T1987" s="328"/>
      <c r="U1987" s="328"/>
      <c r="V1987" s="328"/>
      <c r="W1987" s="328"/>
      <c r="X1987" s="328"/>
      <c r="Y1987" s="328"/>
      <c r="Z1987" s="328"/>
      <c r="AA1987" s="328"/>
      <c r="AB1987" s="328"/>
      <c r="AC1987" s="328"/>
      <c r="AD1987" s="328"/>
      <c r="AE1987" s="328"/>
      <c r="AF1987" s="328"/>
      <c r="AG1987" s="328"/>
      <c r="AH1987" s="322"/>
      <c r="AI1987" s="328"/>
      <c r="AJ1987" s="420" t="s">
        <v>135</v>
      </c>
      <c r="AK1987" s="328"/>
      <c r="AL1987" s="328"/>
      <c r="AM1987" s="210"/>
      <c r="AN1987" s="263"/>
      <c r="AO1987" s="263"/>
      <c r="AP1987" s="263"/>
      <c r="AQ1987" s="323"/>
      <c r="AR1987" s="323"/>
      <c r="AS1987" s="323"/>
      <c r="AT1987" s="323"/>
      <c r="AU1987" s="323"/>
      <c r="AV1987" s="323"/>
      <c r="AW1987" s="323"/>
      <c r="AX1987" s="323"/>
      <c r="AY1987" s="323"/>
      <c r="AZ1987" s="323"/>
    </row>
    <row r="1988" spans="1:52" s="61" customFormat="1" ht="15.75" hidden="1" customHeight="1" x14ac:dyDescent="0.25">
      <c r="A1988" s="197" t="str">
        <f>CONCATENATE(F1988,"-",C1988)</f>
        <v>393-021-082-01595</v>
      </c>
      <c r="B1988" s="261" t="str">
        <f>ТабТП[[#This Row],[Код ВЛ]]&amp;TRIM(ТабТП[[#This Row],[Наименование ТП]])</f>
        <v>393-021-082ТП 207-22 Гвардейское</v>
      </c>
      <c r="C1988" s="197" t="s">
        <v>1674</v>
      </c>
      <c r="D1988" s="198" t="s">
        <v>4630</v>
      </c>
      <c r="E1988" s="206" t="str">
        <f>INDEX(ТабЛЭП[],MATCH(ТабТП[Код ПС]&amp;TRIM(G1988),ТабЛЭП[Ключ],0),7)</f>
        <v>Y00013</v>
      </c>
      <c r="F1988" s="278" t="str">
        <f>INDEX(ТабЛЭП[],MATCH(ТабТП[Код ПС]&amp;TRIM(G1988),ТабЛЭП[Ключ],0),1)</f>
        <v>393-021-082</v>
      </c>
      <c r="G1988" s="413" t="s">
        <v>176</v>
      </c>
      <c r="H1988" s="280" t="str">
        <f>INDEX(ТабПС[],MATCH(I1988,Подстанции,0),1)</f>
        <v>393-021</v>
      </c>
      <c r="I1988" s="203" t="s">
        <v>2539</v>
      </c>
      <c r="J1988" s="328"/>
      <c r="K1988" s="328"/>
      <c r="L1988" s="328"/>
      <c r="M1988" s="328"/>
      <c r="N1988" s="328"/>
      <c r="O1988" s="328"/>
      <c r="P1988" s="328"/>
      <c r="Q1988" s="328"/>
      <c r="R1988" s="328"/>
      <c r="S1988" s="328"/>
      <c r="T1988" s="328"/>
      <c r="U1988" s="328"/>
      <c r="V1988" s="328"/>
      <c r="W1988" s="328"/>
      <c r="X1988" s="328"/>
      <c r="Y1988" s="328"/>
      <c r="Z1988" s="328"/>
      <c r="AA1988" s="328"/>
      <c r="AB1988" s="328"/>
      <c r="AC1988" s="328"/>
      <c r="AD1988" s="328"/>
      <c r="AE1988" s="328"/>
      <c r="AF1988" s="328"/>
      <c r="AG1988" s="328"/>
      <c r="AH1988" s="322"/>
      <c r="AI1988" s="328"/>
      <c r="AJ1988" s="420" t="s">
        <v>135</v>
      </c>
      <c r="AK1988" s="328"/>
      <c r="AL1988" s="328"/>
      <c r="AM1988" s="210"/>
      <c r="AN1988" s="263"/>
      <c r="AO1988" s="263"/>
      <c r="AP1988" s="263"/>
      <c r="AQ1988" s="323"/>
      <c r="AR1988" s="323"/>
      <c r="AS1988" s="323"/>
      <c r="AT1988" s="323"/>
      <c r="AU1988" s="323"/>
      <c r="AV1988" s="323"/>
      <c r="AW1988" s="323"/>
      <c r="AX1988" s="323"/>
      <c r="AY1988" s="323"/>
      <c r="AZ1988" s="323"/>
    </row>
    <row r="1989" spans="1:52" s="61" customFormat="1" ht="15.75" hidden="1" customHeight="1" x14ac:dyDescent="0.25">
      <c r="A1989" s="197" t="str">
        <f>CONCATENATE(F1989,"-",C1989)</f>
        <v>393-021-082-01596</v>
      </c>
      <c r="B1989" s="261" t="str">
        <f>ТабТП[[#This Row],[Код ВЛ]]&amp;TRIM(ТабТП[[#This Row],[Наименование ТП]])</f>
        <v>393-021-082ТП 215-01 Чехово</v>
      </c>
      <c r="C1989" s="197" t="s">
        <v>1675</v>
      </c>
      <c r="D1989" s="198" t="s">
        <v>4631</v>
      </c>
      <c r="E1989" s="206" t="str">
        <f>INDEX(ТабЛЭП[],MATCH(ТабТП[Код ПС]&amp;TRIM(G1989),ТабЛЭП[Ключ],0),7)</f>
        <v>Y00013</v>
      </c>
      <c r="F1989" s="278" t="str">
        <f>INDEX(ТабЛЭП[],MATCH(ТабТП[Код ПС]&amp;TRIM(G1989),ТабЛЭП[Ключ],0),1)</f>
        <v>393-021-082</v>
      </c>
      <c r="G1989" s="413" t="s">
        <v>176</v>
      </c>
      <c r="H1989" s="280" t="str">
        <f>INDEX(ТабПС[],MATCH(I1989,Подстанции,0),1)</f>
        <v>393-021</v>
      </c>
      <c r="I1989" s="203" t="s">
        <v>2539</v>
      </c>
      <c r="J1989" s="328"/>
      <c r="K1989" s="328"/>
      <c r="L1989" s="328"/>
      <c r="M1989" s="328"/>
      <c r="N1989" s="328"/>
      <c r="O1989" s="328"/>
      <c r="P1989" s="328"/>
      <c r="Q1989" s="328"/>
      <c r="R1989" s="328"/>
      <c r="S1989" s="328"/>
      <c r="T1989" s="328"/>
      <c r="U1989" s="328"/>
      <c r="V1989" s="328"/>
      <c r="W1989" s="328"/>
      <c r="X1989" s="328"/>
      <c r="Y1989" s="328"/>
      <c r="Z1989" s="328"/>
      <c r="AA1989" s="328"/>
      <c r="AB1989" s="328"/>
      <c r="AC1989" s="328"/>
      <c r="AD1989" s="328"/>
      <c r="AE1989" s="328"/>
      <c r="AF1989" s="328"/>
      <c r="AG1989" s="328"/>
      <c r="AH1989" s="322"/>
      <c r="AI1989" s="328"/>
      <c r="AJ1989" s="420" t="s">
        <v>135</v>
      </c>
      <c r="AK1989" s="328"/>
      <c r="AL1989" s="328"/>
      <c r="AM1989" s="210"/>
      <c r="AN1989" s="263"/>
      <c r="AO1989" s="263"/>
      <c r="AP1989" s="263"/>
      <c r="AQ1989" s="323"/>
      <c r="AR1989" s="323"/>
      <c r="AS1989" s="323"/>
      <c r="AT1989" s="323"/>
      <c r="AU1989" s="323"/>
      <c r="AV1989" s="323"/>
      <c r="AW1989" s="323"/>
      <c r="AX1989" s="323"/>
      <c r="AY1989" s="323"/>
      <c r="AZ1989" s="323"/>
    </row>
    <row r="1990" spans="1:52" s="61" customFormat="1" ht="15.75" hidden="1" customHeight="1" x14ac:dyDescent="0.25">
      <c r="A1990" s="197" t="str">
        <f>CONCATENATE(F1990,"-",C1990)</f>
        <v>393-021-082-01597</v>
      </c>
      <c r="B1990" s="261" t="str">
        <f>ТабТП[[#This Row],[Код ВЛ]]&amp;TRIM(ТабТП[[#This Row],[Наименование ТП]])</f>
        <v>393-021-082ТП 215-02 Солнечное</v>
      </c>
      <c r="C1990" s="197" t="s">
        <v>1676</v>
      </c>
      <c r="D1990" s="198" t="s">
        <v>4632</v>
      </c>
      <c r="E1990" s="206" t="str">
        <f>INDEX(ТабЛЭП[],MATCH(ТабТП[Код ПС]&amp;TRIM(G1990),ТабЛЭП[Ключ],0),7)</f>
        <v>Y00013</v>
      </c>
      <c r="F1990" s="278" t="str">
        <f>INDEX(ТабЛЭП[],MATCH(ТабТП[Код ПС]&amp;TRIM(G1990),ТабЛЭП[Ключ],0),1)</f>
        <v>393-021-082</v>
      </c>
      <c r="G1990" s="413" t="s">
        <v>176</v>
      </c>
      <c r="H1990" s="280" t="str">
        <f>INDEX(ТабПС[],MATCH(I1990,Подстанции,0),1)</f>
        <v>393-021</v>
      </c>
      <c r="I1990" s="203" t="s">
        <v>2539</v>
      </c>
      <c r="J1990" s="328"/>
      <c r="K1990" s="328"/>
      <c r="L1990" s="328"/>
      <c r="M1990" s="328"/>
      <c r="N1990" s="328"/>
      <c r="O1990" s="328"/>
      <c r="P1990" s="328"/>
      <c r="Q1990" s="328"/>
      <c r="R1990" s="328"/>
      <c r="S1990" s="328"/>
      <c r="T1990" s="328"/>
      <c r="U1990" s="328"/>
      <c r="V1990" s="328"/>
      <c r="W1990" s="328"/>
      <c r="X1990" s="328"/>
      <c r="Y1990" s="328"/>
      <c r="Z1990" s="328"/>
      <c r="AA1990" s="328"/>
      <c r="AB1990" s="328"/>
      <c r="AC1990" s="328"/>
      <c r="AD1990" s="328"/>
      <c r="AE1990" s="328"/>
      <c r="AF1990" s="328"/>
      <c r="AG1990" s="328"/>
      <c r="AH1990" s="322"/>
      <c r="AI1990" s="328"/>
      <c r="AJ1990" s="420" t="s">
        <v>135</v>
      </c>
      <c r="AK1990" s="328"/>
      <c r="AL1990" s="328"/>
      <c r="AM1990" s="210"/>
      <c r="AN1990" s="263"/>
      <c r="AO1990" s="263"/>
      <c r="AP1990" s="263"/>
      <c r="AQ1990" s="323"/>
      <c r="AR1990" s="323"/>
      <c r="AS1990" s="323"/>
      <c r="AT1990" s="323"/>
      <c r="AU1990" s="323"/>
      <c r="AV1990" s="323"/>
      <c r="AW1990" s="323"/>
      <c r="AX1990" s="323"/>
      <c r="AY1990" s="323"/>
      <c r="AZ1990" s="323"/>
    </row>
    <row r="1991" spans="1:52" s="61" customFormat="1" ht="15.75" hidden="1" customHeight="1" x14ac:dyDescent="0.25">
      <c r="A1991" s="197" t="str">
        <f>CONCATENATE(F1991,"-",C1991)</f>
        <v>393-021-082-01598</v>
      </c>
      <c r="B1991" s="261" t="str">
        <f>ТабТП[[#This Row],[Код ВЛ]]&amp;TRIM(ТабТП[[#This Row],[Наименование ТП]])</f>
        <v>393-021-082ТП 215-04 Московское</v>
      </c>
      <c r="C1991" s="197" t="s">
        <v>1677</v>
      </c>
      <c r="D1991" s="198" t="s">
        <v>4633</v>
      </c>
      <c r="E1991" s="206" t="str">
        <f>INDEX(ТабЛЭП[],MATCH(ТабТП[Код ПС]&amp;TRIM(G1991),ТабЛЭП[Ключ],0),7)</f>
        <v>Y00013</v>
      </c>
      <c r="F1991" s="278" t="str">
        <f>INDEX(ТабЛЭП[],MATCH(ТабТП[Код ПС]&amp;TRIM(G1991),ТабЛЭП[Ключ],0),1)</f>
        <v>393-021-082</v>
      </c>
      <c r="G1991" s="413" t="s">
        <v>176</v>
      </c>
      <c r="H1991" s="280" t="str">
        <f>INDEX(ТабПС[],MATCH(I1991,Подстанции,0),1)</f>
        <v>393-021</v>
      </c>
      <c r="I1991" s="203" t="s">
        <v>2539</v>
      </c>
      <c r="J1991" s="328"/>
      <c r="K1991" s="328"/>
      <c r="L1991" s="328"/>
      <c r="M1991" s="328"/>
      <c r="N1991" s="328"/>
      <c r="O1991" s="328"/>
      <c r="P1991" s="328"/>
      <c r="Q1991" s="328"/>
      <c r="R1991" s="328"/>
      <c r="S1991" s="328"/>
      <c r="T1991" s="328"/>
      <c r="U1991" s="328"/>
      <c r="V1991" s="328"/>
      <c r="W1991" s="328"/>
      <c r="X1991" s="328"/>
      <c r="Y1991" s="328"/>
      <c r="Z1991" s="328"/>
      <c r="AA1991" s="328"/>
      <c r="AB1991" s="328"/>
      <c r="AC1991" s="328"/>
      <c r="AD1991" s="328"/>
      <c r="AE1991" s="328"/>
      <c r="AF1991" s="328"/>
      <c r="AG1991" s="328"/>
      <c r="AH1991" s="322"/>
      <c r="AI1991" s="328"/>
      <c r="AJ1991" s="420" t="s">
        <v>135</v>
      </c>
      <c r="AK1991" s="328"/>
      <c r="AL1991" s="328"/>
      <c r="AM1991" s="210"/>
      <c r="AN1991" s="263"/>
      <c r="AO1991" s="263"/>
      <c r="AP1991" s="263"/>
      <c r="AQ1991" s="323"/>
      <c r="AR1991" s="323"/>
      <c r="AS1991" s="323"/>
      <c r="AT1991" s="323"/>
      <c r="AU1991" s="323"/>
      <c r="AV1991" s="323"/>
      <c r="AW1991" s="323"/>
      <c r="AX1991" s="323"/>
      <c r="AY1991" s="323"/>
      <c r="AZ1991" s="323"/>
    </row>
    <row r="1992" spans="1:52" s="61" customFormat="1" ht="15.75" hidden="1" customHeight="1" x14ac:dyDescent="0.25">
      <c r="A1992" s="197" t="str">
        <f>CONCATENATE(F1992,"-",C1992)</f>
        <v>393-021-082-01599</v>
      </c>
      <c r="B1992" s="261" t="str">
        <f>ТабТП[[#This Row],[Код ВЛ]]&amp;TRIM(ТабТП[[#This Row],[Наименование ТП]])</f>
        <v>393-021-082ТП 215-05 Стрельня</v>
      </c>
      <c r="C1992" s="197" t="s">
        <v>1678</v>
      </c>
      <c r="D1992" s="198" t="s">
        <v>4634</v>
      </c>
      <c r="E1992" s="206" t="str">
        <f>INDEX(ТабЛЭП[],MATCH(ТабТП[Код ПС]&amp;TRIM(G1992),ТабЛЭП[Ключ],0),7)</f>
        <v>Y00013</v>
      </c>
      <c r="F1992" s="278" t="str">
        <f>INDEX(ТабЛЭП[],MATCH(ТабТП[Код ПС]&amp;TRIM(G1992),ТабЛЭП[Ключ],0),1)</f>
        <v>393-021-082</v>
      </c>
      <c r="G1992" s="413" t="s">
        <v>176</v>
      </c>
      <c r="H1992" s="280" t="str">
        <f>INDEX(ТабПС[],MATCH(I1992,Подстанции,0),1)</f>
        <v>393-021</v>
      </c>
      <c r="I1992" s="203" t="s">
        <v>2539</v>
      </c>
      <c r="J1992" s="328"/>
      <c r="K1992" s="328"/>
      <c r="L1992" s="328"/>
      <c r="M1992" s="328"/>
      <c r="N1992" s="328"/>
      <c r="O1992" s="328"/>
      <c r="P1992" s="328"/>
      <c r="Q1992" s="328"/>
      <c r="R1992" s="328"/>
      <c r="S1992" s="328"/>
      <c r="T1992" s="328"/>
      <c r="U1992" s="328"/>
      <c r="V1992" s="328"/>
      <c r="W1992" s="328"/>
      <c r="X1992" s="328"/>
      <c r="Y1992" s="328"/>
      <c r="Z1992" s="328"/>
      <c r="AA1992" s="328"/>
      <c r="AB1992" s="328"/>
      <c r="AC1992" s="328"/>
      <c r="AD1992" s="328"/>
      <c r="AE1992" s="328"/>
      <c r="AF1992" s="328"/>
      <c r="AG1992" s="328"/>
      <c r="AH1992" s="322"/>
      <c r="AI1992" s="328"/>
      <c r="AJ1992" s="420" t="s">
        <v>135</v>
      </c>
      <c r="AK1992" s="328"/>
      <c r="AL1992" s="328"/>
      <c r="AM1992" s="210"/>
      <c r="AN1992" s="263"/>
      <c r="AO1992" s="263"/>
      <c r="AP1992" s="263"/>
      <c r="AQ1992" s="323"/>
      <c r="AR1992" s="323"/>
      <c r="AS1992" s="323"/>
      <c r="AT1992" s="323"/>
      <c r="AU1992" s="323"/>
      <c r="AV1992" s="323"/>
      <c r="AW1992" s="323"/>
      <c r="AX1992" s="323"/>
      <c r="AY1992" s="323"/>
      <c r="AZ1992" s="323"/>
    </row>
    <row r="1993" spans="1:52" s="61" customFormat="1" ht="15.75" hidden="1" customHeight="1" x14ac:dyDescent="0.25">
      <c r="A1993" s="197" t="str">
        <f>CONCATENATE(F1993,"-",C1993)</f>
        <v>393-021-082-01600</v>
      </c>
      <c r="B1993" s="261" t="str">
        <f>ТабТП[[#This Row],[Код ВЛ]]&amp;TRIM(ТабТП[[#This Row],[Наименование ТП]])</f>
        <v>393-021-082ТП 215-06 Невское</v>
      </c>
      <c r="C1993" s="197" t="s">
        <v>1679</v>
      </c>
      <c r="D1993" s="198" t="s">
        <v>4635</v>
      </c>
      <c r="E1993" s="206" t="str">
        <f>INDEX(ТабЛЭП[],MATCH(ТабТП[Код ПС]&amp;TRIM(G1993),ТабЛЭП[Ключ],0),7)</f>
        <v>Y00013</v>
      </c>
      <c r="F1993" s="278" t="str">
        <f>INDEX(ТабЛЭП[],MATCH(ТабТП[Код ПС]&amp;TRIM(G1993),ТабЛЭП[Ключ],0),1)</f>
        <v>393-021-082</v>
      </c>
      <c r="G1993" s="413" t="s">
        <v>176</v>
      </c>
      <c r="H1993" s="280" t="str">
        <f>INDEX(ТабПС[],MATCH(I1993,Подстанции,0),1)</f>
        <v>393-021</v>
      </c>
      <c r="I1993" s="203" t="s">
        <v>2539</v>
      </c>
      <c r="J1993" s="328"/>
      <c r="K1993" s="328"/>
      <c r="L1993" s="328"/>
      <c r="M1993" s="328"/>
      <c r="N1993" s="328"/>
      <c r="O1993" s="328"/>
      <c r="P1993" s="328"/>
      <c r="Q1993" s="328"/>
      <c r="R1993" s="328"/>
      <c r="S1993" s="328"/>
      <c r="T1993" s="328"/>
      <c r="U1993" s="328"/>
      <c r="V1993" s="328"/>
      <c r="W1993" s="328"/>
      <c r="X1993" s="328"/>
      <c r="Y1993" s="328"/>
      <c r="Z1993" s="328"/>
      <c r="AA1993" s="328"/>
      <c r="AB1993" s="328"/>
      <c r="AC1993" s="328"/>
      <c r="AD1993" s="328"/>
      <c r="AE1993" s="328"/>
      <c r="AF1993" s="328"/>
      <c r="AG1993" s="328"/>
      <c r="AH1993" s="322"/>
      <c r="AI1993" s="328"/>
      <c r="AJ1993" s="420" t="s">
        <v>135</v>
      </c>
      <c r="AK1993" s="328"/>
      <c r="AL1993" s="328"/>
      <c r="AM1993" s="210"/>
      <c r="AN1993" s="263"/>
      <c r="AO1993" s="263"/>
      <c r="AP1993" s="263"/>
      <c r="AQ1993" s="323"/>
      <c r="AR1993" s="323"/>
      <c r="AS1993" s="323"/>
      <c r="AT1993" s="323"/>
      <c r="AU1993" s="323"/>
      <c r="AV1993" s="323"/>
      <c r="AW1993" s="323"/>
      <c r="AX1993" s="323"/>
      <c r="AY1993" s="323"/>
      <c r="AZ1993" s="323"/>
    </row>
    <row r="1994" spans="1:52" s="61" customFormat="1" ht="15.75" hidden="1" customHeight="1" x14ac:dyDescent="0.25">
      <c r="A1994" s="197" t="str">
        <f>CONCATENATE(F1994,"-",C1994)</f>
        <v>393-021-082-01601</v>
      </c>
      <c r="B1994" s="261" t="str">
        <f>ТабТП[[#This Row],[Код ВЛ]]&amp;TRIM(ТабТП[[#This Row],[Наименование ТП]])</f>
        <v>393-021-082ТП 215-08 Чехово ООО Лукойл аб.</v>
      </c>
      <c r="C1994" s="197" t="s">
        <v>1680</v>
      </c>
      <c r="D1994" s="198" t="s">
        <v>4636</v>
      </c>
      <c r="E1994" s="206" t="str">
        <f>INDEX(ТабЛЭП[],MATCH(ТабТП[Код ПС]&amp;TRIM(G1994),ТабЛЭП[Ключ],0),7)</f>
        <v>Y00013</v>
      </c>
      <c r="F1994" s="278" t="str">
        <f>INDEX(ТабЛЭП[],MATCH(ТабТП[Код ПС]&amp;TRIM(G1994),ТабЛЭП[Ключ],0),1)</f>
        <v>393-021-082</v>
      </c>
      <c r="G1994" s="413" t="s">
        <v>176</v>
      </c>
      <c r="H1994" s="280" t="str">
        <f>INDEX(ТабПС[],MATCH(I1994,Подстанции,0),1)</f>
        <v>393-021</v>
      </c>
      <c r="I1994" s="203" t="s">
        <v>2539</v>
      </c>
      <c r="J1994" s="328"/>
      <c r="K1994" s="328"/>
      <c r="L1994" s="328"/>
      <c r="M1994" s="328"/>
      <c r="N1994" s="328"/>
      <c r="O1994" s="328"/>
      <c r="P1994" s="328"/>
      <c r="Q1994" s="328"/>
      <c r="R1994" s="328"/>
      <c r="S1994" s="328"/>
      <c r="T1994" s="328"/>
      <c r="U1994" s="328"/>
      <c r="V1994" s="328"/>
      <c r="W1994" s="328"/>
      <c r="X1994" s="328"/>
      <c r="Y1994" s="328"/>
      <c r="Z1994" s="328"/>
      <c r="AA1994" s="328"/>
      <c r="AB1994" s="328"/>
      <c r="AC1994" s="328"/>
      <c r="AD1994" s="328"/>
      <c r="AE1994" s="328"/>
      <c r="AF1994" s="328"/>
      <c r="AG1994" s="328"/>
      <c r="AH1994" s="322"/>
      <c r="AI1994" s="328"/>
      <c r="AJ1994" s="420" t="s">
        <v>135</v>
      </c>
      <c r="AK1994" s="328"/>
      <c r="AL1994" s="328"/>
      <c r="AM1994" s="210"/>
      <c r="AN1994" s="263"/>
      <c r="AO1994" s="263"/>
      <c r="AP1994" s="263"/>
      <c r="AQ1994" s="323"/>
      <c r="AR1994" s="323"/>
      <c r="AS1994" s="323"/>
      <c r="AT1994" s="323"/>
      <c r="AU1994" s="323"/>
      <c r="AV1994" s="323"/>
      <c r="AW1994" s="323"/>
      <c r="AX1994" s="323"/>
      <c r="AY1994" s="323"/>
      <c r="AZ1994" s="323"/>
    </row>
    <row r="1995" spans="1:52" s="61" customFormat="1" ht="15.75" hidden="1" customHeight="1" x14ac:dyDescent="0.25">
      <c r="A1995" s="197" t="str">
        <f>CONCATENATE(F1995,"-",C1995)</f>
        <v>393-021-082-01602</v>
      </c>
      <c r="B1995" s="261" t="str">
        <f>ТабТП[[#This Row],[Код ВЛ]]&amp;TRIM(ТабТП[[#This Row],[Наименование ТП]])</f>
        <v>393-021-082ТП 215-09 Линейное</v>
      </c>
      <c r="C1995" s="197" t="s">
        <v>1681</v>
      </c>
      <c r="D1995" s="198" t="s">
        <v>4637</v>
      </c>
      <c r="E1995" s="206" t="str">
        <f>INDEX(ТабЛЭП[],MATCH(ТабТП[Код ПС]&amp;TRIM(G1995),ТабЛЭП[Ключ],0),7)</f>
        <v>Y00013</v>
      </c>
      <c r="F1995" s="278" t="str">
        <f>INDEX(ТабЛЭП[],MATCH(ТабТП[Код ПС]&amp;TRIM(G1995),ТабЛЭП[Ключ],0),1)</f>
        <v>393-021-082</v>
      </c>
      <c r="G1995" s="413" t="s">
        <v>176</v>
      </c>
      <c r="H1995" s="280" t="str">
        <f>INDEX(ТабПС[],MATCH(I1995,Подстанции,0),1)</f>
        <v>393-021</v>
      </c>
      <c r="I1995" s="203" t="s">
        <v>2539</v>
      </c>
      <c r="J1995" s="328"/>
      <c r="K1995" s="328"/>
      <c r="L1995" s="328"/>
      <c r="M1995" s="328"/>
      <c r="N1995" s="328"/>
      <c r="O1995" s="328"/>
      <c r="P1995" s="328"/>
      <c r="Q1995" s="328"/>
      <c r="R1995" s="328"/>
      <c r="S1995" s="328"/>
      <c r="T1995" s="328"/>
      <c r="U1995" s="328"/>
      <c r="V1995" s="328"/>
      <c r="W1995" s="328"/>
      <c r="X1995" s="328"/>
      <c r="Y1995" s="328"/>
      <c r="Z1995" s="328"/>
      <c r="AA1995" s="328"/>
      <c r="AB1995" s="328"/>
      <c r="AC1995" s="328"/>
      <c r="AD1995" s="328"/>
      <c r="AE1995" s="328"/>
      <c r="AF1995" s="328"/>
      <c r="AG1995" s="328"/>
      <c r="AH1995" s="322"/>
      <c r="AI1995" s="328"/>
      <c r="AJ1995" s="420" t="s">
        <v>135</v>
      </c>
      <c r="AK1995" s="328"/>
      <c r="AL1995" s="328"/>
      <c r="AM1995" s="210"/>
      <c r="AN1995" s="263"/>
      <c r="AO1995" s="263"/>
      <c r="AP1995" s="263"/>
      <c r="AQ1995" s="323"/>
      <c r="AR1995" s="323"/>
      <c r="AS1995" s="323"/>
      <c r="AT1995" s="323"/>
      <c r="AU1995" s="323"/>
      <c r="AV1995" s="323"/>
      <c r="AW1995" s="323"/>
      <c r="AX1995" s="323"/>
      <c r="AY1995" s="323"/>
      <c r="AZ1995" s="323"/>
    </row>
    <row r="1996" spans="1:52" s="61" customFormat="1" ht="15.75" hidden="1" customHeight="1" x14ac:dyDescent="0.25">
      <c r="A1996" s="197" t="str">
        <f>CONCATENATE(F1996,"-",C1996)</f>
        <v>393-021-082-01603</v>
      </c>
      <c r="B1996" s="261" t="str">
        <f>ТабТП[[#This Row],[Код ВЛ]]&amp;TRIM(ТабТП[[#This Row],[Наименование ТП]])</f>
        <v>393-021-082ТП 215-11 Чехово</v>
      </c>
      <c r="C1996" s="197" t="s">
        <v>1682</v>
      </c>
      <c r="D1996" s="198" t="s">
        <v>4638</v>
      </c>
      <c r="E1996" s="206" t="str">
        <f>INDEX(ТабЛЭП[],MATCH(ТабТП[Код ПС]&amp;TRIM(G1996),ТабЛЭП[Ключ],0),7)</f>
        <v>Y00013</v>
      </c>
      <c r="F1996" s="278" t="str">
        <f>INDEX(ТабЛЭП[],MATCH(ТабТП[Код ПС]&amp;TRIM(G1996),ТабЛЭП[Ключ],0),1)</f>
        <v>393-021-082</v>
      </c>
      <c r="G1996" s="413" t="s">
        <v>176</v>
      </c>
      <c r="H1996" s="280" t="str">
        <f>INDEX(ТабПС[],MATCH(I1996,Подстанции,0),1)</f>
        <v>393-021</v>
      </c>
      <c r="I1996" s="203" t="s">
        <v>2539</v>
      </c>
      <c r="J1996" s="328"/>
      <c r="K1996" s="328"/>
      <c r="L1996" s="328"/>
      <c r="M1996" s="328"/>
      <c r="N1996" s="328"/>
      <c r="O1996" s="328"/>
      <c r="P1996" s="328"/>
      <c r="Q1996" s="328"/>
      <c r="R1996" s="328"/>
      <c r="S1996" s="328"/>
      <c r="T1996" s="328"/>
      <c r="U1996" s="328"/>
      <c r="V1996" s="328"/>
      <c r="W1996" s="328"/>
      <c r="X1996" s="328"/>
      <c r="Y1996" s="328"/>
      <c r="Z1996" s="328"/>
      <c r="AA1996" s="328"/>
      <c r="AB1996" s="328"/>
      <c r="AC1996" s="328"/>
      <c r="AD1996" s="328"/>
      <c r="AE1996" s="328"/>
      <c r="AF1996" s="328"/>
      <c r="AG1996" s="328"/>
      <c r="AH1996" s="322"/>
      <c r="AI1996" s="328"/>
      <c r="AJ1996" s="420" t="s">
        <v>135</v>
      </c>
      <c r="AK1996" s="328"/>
      <c r="AL1996" s="328"/>
      <c r="AM1996" s="210"/>
      <c r="AN1996" s="263"/>
      <c r="AO1996" s="263"/>
      <c r="AP1996" s="263"/>
      <c r="AQ1996" s="323"/>
      <c r="AR1996" s="323"/>
      <c r="AS1996" s="323"/>
      <c r="AT1996" s="323"/>
      <c r="AU1996" s="323"/>
      <c r="AV1996" s="323"/>
      <c r="AW1996" s="323"/>
      <c r="AX1996" s="323"/>
      <c r="AY1996" s="323"/>
      <c r="AZ1996" s="323"/>
    </row>
    <row r="1997" spans="1:52" s="61" customFormat="1" ht="15.75" hidden="1" customHeight="1" x14ac:dyDescent="0.25">
      <c r="A1997" s="197" t="str">
        <f>CONCATENATE(F1997,"-",C1997)</f>
        <v>393-021-082-01604</v>
      </c>
      <c r="B1997" s="261" t="str">
        <f>ТабТП[[#This Row],[Код ВЛ]]&amp;TRIM(ТабТП[[#This Row],[Наименование ТП]])</f>
        <v>393-021-082ТП 215-12 Стрельня ж/д</v>
      </c>
      <c r="C1997" s="197" t="s">
        <v>2720</v>
      </c>
      <c r="D1997" s="198" t="s">
        <v>4639</v>
      </c>
      <c r="E1997" s="206" t="str">
        <f>INDEX(ТабЛЭП[],MATCH(ТабТП[Код ПС]&amp;TRIM(G1997),ТабЛЭП[Ключ],0),7)</f>
        <v>Y00013</v>
      </c>
      <c r="F1997" s="278" t="str">
        <f>INDEX(ТабЛЭП[],MATCH(ТабТП[Код ПС]&amp;TRIM(G1997),ТабЛЭП[Ключ],0),1)</f>
        <v>393-021-082</v>
      </c>
      <c r="G1997" s="413" t="s">
        <v>176</v>
      </c>
      <c r="H1997" s="280" t="str">
        <f>INDEX(ТабПС[],MATCH(I1997,Подстанции,0),1)</f>
        <v>393-021</v>
      </c>
      <c r="I1997" s="203" t="s">
        <v>2539</v>
      </c>
      <c r="J1997" s="328"/>
      <c r="K1997" s="328"/>
      <c r="L1997" s="328"/>
      <c r="M1997" s="328"/>
      <c r="N1997" s="328"/>
      <c r="O1997" s="328"/>
      <c r="P1997" s="328"/>
      <c r="Q1997" s="328"/>
      <c r="R1997" s="328"/>
      <c r="S1997" s="328"/>
      <c r="T1997" s="328"/>
      <c r="U1997" s="328"/>
      <c r="V1997" s="328"/>
      <c r="W1997" s="328"/>
      <c r="X1997" s="328"/>
      <c r="Y1997" s="328"/>
      <c r="Z1997" s="328"/>
      <c r="AA1997" s="328"/>
      <c r="AB1997" s="328"/>
      <c r="AC1997" s="328"/>
      <c r="AD1997" s="328"/>
      <c r="AE1997" s="328"/>
      <c r="AF1997" s="328"/>
      <c r="AG1997" s="328"/>
      <c r="AH1997" s="322"/>
      <c r="AI1997" s="328"/>
      <c r="AJ1997" s="420" t="s">
        <v>135</v>
      </c>
      <c r="AK1997" s="328"/>
      <c r="AL1997" s="328"/>
      <c r="AM1997" s="210"/>
      <c r="AN1997" s="263"/>
      <c r="AO1997" s="263"/>
      <c r="AP1997" s="263"/>
      <c r="AQ1997" s="323"/>
      <c r="AR1997" s="323"/>
      <c r="AS1997" s="323"/>
      <c r="AT1997" s="323"/>
      <c r="AU1997" s="323"/>
      <c r="AV1997" s="323"/>
      <c r="AW1997" s="323"/>
      <c r="AX1997" s="323"/>
      <c r="AY1997" s="323"/>
      <c r="AZ1997" s="323"/>
    </row>
    <row r="1998" spans="1:52" s="61" customFormat="1" ht="15.75" hidden="1" customHeight="1" x14ac:dyDescent="0.25">
      <c r="A1998" s="197" t="str">
        <f>CONCATENATE(F1998,"-",C1998)</f>
        <v>393-021-082-01605</v>
      </c>
      <c r="B1998" s="261" t="str">
        <f>ТабТП[[#This Row],[Код ВЛ]]&amp;TRIM(ТабТП[[#This Row],[Наименование ТП]])</f>
        <v>393-021-082ТП 215-12 аб РЖД</v>
      </c>
      <c r="C1998" s="197" t="s">
        <v>1683</v>
      </c>
      <c r="D1998" s="198" t="s">
        <v>4640</v>
      </c>
      <c r="E1998" s="206" t="str">
        <f>INDEX(ТабЛЭП[],MATCH(ТабТП[Код ПС]&amp;TRIM(G1998),ТабЛЭП[Ключ],0),7)</f>
        <v>Y00013</v>
      </c>
      <c r="F1998" s="278" t="str">
        <f>INDEX(ТабЛЭП[],MATCH(ТабТП[Код ПС]&amp;TRIM(G1998),ТабЛЭП[Ключ],0),1)</f>
        <v>393-021-082</v>
      </c>
      <c r="G1998" s="413" t="s">
        <v>176</v>
      </c>
      <c r="H1998" s="280" t="str">
        <f>INDEX(ТабПС[],MATCH(I1998,Подстанции,0),1)</f>
        <v>393-021</v>
      </c>
      <c r="I1998" s="203" t="s">
        <v>2539</v>
      </c>
      <c r="J1998" s="328"/>
      <c r="K1998" s="328"/>
      <c r="L1998" s="328"/>
      <c r="M1998" s="328"/>
      <c r="N1998" s="328"/>
      <c r="O1998" s="328"/>
      <c r="P1998" s="328"/>
      <c r="Q1998" s="328"/>
      <c r="R1998" s="328"/>
      <c r="S1998" s="328"/>
      <c r="T1998" s="328"/>
      <c r="U1998" s="328"/>
      <c r="V1998" s="328"/>
      <c r="W1998" s="328"/>
      <c r="X1998" s="328"/>
      <c r="Y1998" s="328"/>
      <c r="Z1998" s="328"/>
      <c r="AA1998" s="328"/>
      <c r="AB1998" s="328"/>
      <c r="AC1998" s="328"/>
      <c r="AD1998" s="328"/>
      <c r="AE1998" s="328"/>
      <c r="AF1998" s="328"/>
      <c r="AG1998" s="328"/>
      <c r="AH1998" s="322"/>
      <c r="AI1998" s="328"/>
      <c r="AJ1998" s="420" t="s">
        <v>135</v>
      </c>
      <c r="AK1998" s="328"/>
      <c r="AL1998" s="328"/>
      <c r="AM1998" s="210"/>
      <c r="AN1998" s="263"/>
      <c r="AO1998" s="263"/>
      <c r="AP1998" s="263"/>
      <c r="AQ1998" s="323"/>
      <c r="AR1998" s="323"/>
      <c r="AS1998" s="323"/>
      <c r="AT1998" s="323"/>
      <c r="AU1998" s="323"/>
      <c r="AV1998" s="323"/>
      <c r="AW1998" s="323"/>
      <c r="AX1998" s="323"/>
      <c r="AY1998" s="323"/>
      <c r="AZ1998" s="323"/>
    </row>
    <row r="1999" spans="1:52" s="61" customFormat="1" ht="15.75" hidden="1" customHeight="1" x14ac:dyDescent="0.25">
      <c r="A1999" s="197" t="str">
        <f>CONCATENATE(F1999,"-",C1999)</f>
        <v>393-021-082-01606</v>
      </c>
      <c r="B1999" s="261" t="str">
        <f>ТабТП[[#This Row],[Код ВЛ]]&amp;TRIM(ТабТП[[#This Row],[Наименование ТП]])</f>
        <v>393-021-082ТП 215-13 Марийское</v>
      </c>
      <c r="C1999" s="197" t="s">
        <v>1684</v>
      </c>
      <c r="D1999" s="198" t="s">
        <v>4641</v>
      </c>
      <c r="E1999" s="206" t="str">
        <f>INDEX(ТабЛЭП[],MATCH(ТабТП[Код ПС]&amp;TRIM(G1999),ТабЛЭП[Ключ],0),7)</f>
        <v>Y00013</v>
      </c>
      <c r="F1999" s="278" t="str">
        <f>INDEX(ТабЛЭП[],MATCH(ТабТП[Код ПС]&amp;TRIM(G1999),ТабЛЭП[Ключ],0),1)</f>
        <v>393-021-082</v>
      </c>
      <c r="G1999" s="413" t="s">
        <v>176</v>
      </c>
      <c r="H1999" s="280" t="str">
        <f>INDEX(ТабПС[],MATCH(I1999,Подстанции,0),1)</f>
        <v>393-021</v>
      </c>
      <c r="I1999" s="203" t="s">
        <v>2539</v>
      </c>
      <c r="J1999" s="328"/>
      <c r="K1999" s="328"/>
      <c r="L1999" s="328"/>
      <c r="M1999" s="328"/>
      <c r="N1999" s="328"/>
      <c r="O1999" s="328"/>
      <c r="P1999" s="328"/>
      <c r="Q1999" s="328"/>
      <c r="R1999" s="328"/>
      <c r="S1999" s="328"/>
      <c r="T1999" s="328"/>
      <c r="U1999" s="328"/>
      <c r="V1999" s="328"/>
      <c r="W1999" s="328"/>
      <c r="X1999" s="328"/>
      <c r="Y1999" s="328"/>
      <c r="Z1999" s="328"/>
      <c r="AA1999" s="328"/>
      <c r="AB1999" s="328"/>
      <c r="AC1999" s="328"/>
      <c r="AD1999" s="328"/>
      <c r="AE1999" s="328"/>
      <c r="AF1999" s="328"/>
      <c r="AG1999" s="328"/>
      <c r="AH1999" s="322"/>
      <c r="AI1999" s="328"/>
      <c r="AJ1999" s="420" t="s">
        <v>135</v>
      </c>
      <c r="AK1999" s="328"/>
      <c r="AL1999" s="328"/>
      <c r="AM1999" s="210"/>
      <c r="AN1999" s="263"/>
      <c r="AO1999" s="263"/>
      <c r="AP1999" s="263"/>
      <c r="AQ1999" s="323"/>
      <c r="AR1999" s="323"/>
      <c r="AS1999" s="323"/>
      <c r="AT1999" s="323"/>
      <c r="AU1999" s="323"/>
      <c r="AV1999" s="323"/>
      <c r="AW1999" s="323"/>
      <c r="AX1999" s="323"/>
      <c r="AY1999" s="323"/>
      <c r="AZ1999" s="323"/>
    </row>
    <row r="2000" spans="1:52" s="61" customFormat="1" ht="15.75" hidden="1" customHeight="1" x14ac:dyDescent="0.25">
      <c r="A2000" s="197" t="str">
        <f>CONCATENATE(F2000,"-",C2000)</f>
        <v>393-021-082-01607</v>
      </c>
      <c r="B2000" s="261" t="str">
        <f>ТабТП[[#This Row],[Код ВЛ]]&amp;TRIM(ТабТП[[#This Row],[Наименование ТП]])</f>
        <v>393-021-082ТП 215-14 Чехово</v>
      </c>
      <c r="C2000" s="197" t="s">
        <v>1685</v>
      </c>
      <c r="D2000" s="198" t="s">
        <v>4642</v>
      </c>
      <c r="E2000" s="206" t="str">
        <f>INDEX(ТабЛЭП[],MATCH(ТабТП[Код ПС]&amp;TRIM(G2000),ТабЛЭП[Ключ],0),7)</f>
        <v>Y00013</v>
      </c>
      <c r="F2000" s="278" t="str">
        <f>INDEX(ТабЛЭП[],MATCH(ТабТП[Код ПС]&amp;TRIM(G2000),ТабЛЭП[Ключ],0),1)</f>
        <v>393-021-082</v>
      </c>
      <c r="G2000" s="413" t="s">
        <v>176</v>
      </c>
      <c r="H2000" s="280" t="str">
        <f>INDEX(ТабПС[],MATCH(I2000,Подстанции,0),1)</f>
        <v>393-021</v>
      </c>
      <c r="I2000" s="203" t="s">
        <v>2539</v>
      </c>
      <c r="J2000" s="328"/>
      <c r="K2000" s="328"/>
      <c r="L2000" s="328"/>
      <c r="M2000" s="328"/>
      <c r="N2000" s="328"/>
      <c r="O2000" s="328"/>
      <c r="P2000" s="328"/>
      <c r="Q2000" s="328"/>
      <c r="R2000" s="328"/>
      <c r="S2000" s="328"/>
      <c r="T2000" s="328"/>
      <c r="U2000" s="328"/>
      <c r="V2000" s="328"/>
      <c r="W2000" s="328"/>
      <c r="X2000" s="328"/>
      <c r="Y2000" s="328"/>
      <c r="Z2000" s="328"/>
      <c r="AA2000" s="328"/>
      <c r="AB2000" s="328"/>
      <c r="AC2000" s="328"/>
      <c r="AD2000" s="328"/>
      <c r="AE2000" s="328"/>
      <c r="AF2000" s="328"/>
      <c r="AG2000" s="328"/>
      <c r="AH2000" s="322"/>
      <c r="AI2000" s="328"/>
      <c r="AJ2000" s="420" t="s">
        <v>135</v>
      </c>
      <c r="AK2000" s="328"/>
      <c r="AL2000" s="328"/>
      <c r="AM2000" s="210"/>
      <c r="AN2000" s="263"/>
      <c r="AO2000" s="263"/>
      <c r="AP2000" s="263"/>
      <c r="AQ2000" s="323"/>
      <c r="AR2000" s="323"/>
      <c r="AS2000" s="323"/>
      <c r="AT2000" s="323"/>
      <c r="AU2000" s="323"/>
      <c r="AV2000" s="323"/>
      <c r="AW2000" s="323"/>
      <c r="AX2000" s="323"/>
      <c r="AY2000" s="323"/>
      <c r="AZ2000" s="323"/>
    </row>
    <row r="2001" spans="1:52" s="61" customFormat="1" ht="15.75" hidden="1" customHeight="1" x14ac:dyDescent="0.25">
      <c r="A2001" s="197" t="str">
        <f>CONCATENATE(F2001,"-",C2001)</f>
        <v>393-021-082-01608</v>
      </c>
      <c r="B2001" s="261" t="str">
        <f>ТабТП[[#This Row],[Код ВЛ]]&amp;TRIM(ТабТП[[#This Row],[Наименование ТП]])</f>
        <v>393-021-082ТП 215-15 Невское</v>
      </c>
      <c r="C2001" s="197" t="s">
        <v>2508</v>
      </c>
      <c r="D2001" s="198" t="s">
        <v>4643</v>
      </c>
      <c r="E2001" s="206" t="str">
        <f>INDEX(ТабЛЭП[],MATCH(ТабТП[Код ПС]&amp;TRIM(G2001),ТабЛЭП[Ключ],0),7)</f>
        <v>Y00013</v>
      </c>
      <c r="F2001" s="278" t="str">
        <f>INDEX(ТабЛЭП[],MATCH(ТабТП[Код ПС]&amp;TRIM(G2001),ТабЛЭП[Ключ],0),1)</f>
        <v>393-021-082</v>
      </c>
      <c r="G2001" s="413" t="s">
        <v>176</v>
      </c>
      <c r="H2001" s="280" t="str">
        <f>INDEX(ТабПС[],MATCH(I2001,Подстанции,0),1)</f>
        <v>393-021</v>
      </c>
      <c r="I2001" s="203" t="s">
        <v>2539</v>
      </c>
      <c r="J2001" s="328"/>
      <c r="K2001" s="328"/>
      <c r="L2001" s="328"/>
      <c r="M2001" s="328"/>
      <c r="N2001" s="328"/>
      <c r="O2001" s="328"/>
      <c r="P2001" s="328"/>
      <c r="Q2001" s="328"/>
      <c r="R2001" s="328"/>
      <c r="S2001" s="328"/>
      <c r="T2001" s="328"/>
      <c r="U2001" s="328"/>
      <c r="V2001" s="328"/>
      <c r="W2001" s="328"/>
      <c r="X2001" s="328"/>
      <c r="Y2001" s="328"/>
      <c r="Z2001" s="328"/>
      <c r="AA2001" s="328"/>
      <c r="AB2001" s="328"/>
      <c r="AC2001" s="328"/>
      <c r="AD2001" s="328"/>
      <c r="AE2001" s="328"/>
      <c r="AF2001" s="328"/>
      <c r="AG2001" s="328"/>
      <c r="AH2001" s="322"/>
      <c r="AI2001" s="328"/>
      <c r="AJ2001" s="420" t="s">
        <v>135</v>
      </c>
      <c r="AK2001" s="328"/>
      <c r="AL2001" s="328"/>
      <c r="AM2001" s="210"/>
      <c r="AN2001" s="263"/>
      <c r="AO2001" s="263"/>
      <c r="AP2001" s="263"/>
      <c r="AQ2001" s="323"/>
      <c r="AR2001" s="323"/>
      <c r="AS2001" s="323"/>
      <c r="AT2001" s="323"/>
      <c r="AU2001" s="323"/>
      <c r="AV2001" s="323"/>
      <c r="AW2001" s="323"/>
      <c r="AX2001" s="323"/>
      <c r="AY2001" s="323"/>
      <c r="AZ2001" s="323"/>
    </row>
    <row r="2002" spans="1:52" s="61" customFormat="1" ht="15.75" hidden="1" customHeight="1" x14ac:dyDescent="0.25">
      <c r="A2002" s="197" t="str">
        <f>CONCATENATE(F2002,"-",C2002)</f>
        <v>393-021-082-01609</v>
      </c>
      <c r="B2002" s="261" t="str">
        <f>ТабТП[[#This Row],[Код ВЛ]]&amp;TRIM(ТабТП[[#This Row],[Наименование ТП]])</f>
        <v>393-021-082ТП 215-16 Чехово</v>
      </c>
      <c r="C2002" s="197" t="s">
        <v>1686</v>
      </c>
      <c r="D2002" s="198" t="s">
        <v>4644</v>
      </c>
      <c r="E2002" s="206" t="str">
        <f>INDEX(ТабЛЭП[],MATCH(ТабТП[Код ПС]&amp;TRIM(G2002),ТабЛЭП[Ключ],0),7)</f>
        <v>Y00013</v>
      </c>
      <c r="F2002" s="278" t="str">
        <f>INDEX(ТабЛЭП[],MATCH(ТабТП[Код ПС]&amp;TRIM(G2002),ТабЛЭП[Ключ],0),1)</f>
        <v>393-021-082</v>
      </c>
      <c r="G2002" s="413" t="s">
        <v>176</v>
      </c>
      <c r="H2002" s="280" t="str">
        <f>INDEX(ТабПС[],MATCH(I2002,Подстанции,0),1)</f>
        <v>393-021</v>
      </c>
      <c r="I2002" s="203" t="s">
        <v>2539</v>
      </c>
      <c r="J2002" s="328"/>
      <c r="K2002" s="328"/>
      <c r="L2002" s="328"/>
      <c r="M2002" s="328"/>
      <c r="N2002" s="328"/>
      <c r="O2002" s="328"/>
      <c r="P2002" s="328"/>
      <c r="Q2002" s="328"/>
      <c r="R2002" s="328"/>
      <c r="S2002" s="328"/>
      <c r="T2002" s="328"/>
      <c r="U2002" s="328"/>
      <c r="V2002" s="328"/>
      <c r="W2002" s="328"/>
      <c r="X2002" s="328"/>
      <c r="Y2002" s="328"/>
      <c r="Z2002" s="328"/>
      <c r="AA2002" s="328"/>
      <c r="AB2002" s="328"/>
      <c r="AC2002" s="328"/>
      <c r="AD2002" s="328"/>
      <c r="AE2002" s="328"/>
      <c r="AF2002" s="328"/>
      <c r="AG2002" s="328"/>
      <c r="AH2002" s="322"/>
      <c r="AI2002" s="328"/>
      <c r="AJ2002" s="420" t="s">
        <v>135</v>
      </c>
      <c r="AK2002" s="328"/>
      <c r="AL2002" s="328"/>
      <c r="AM2002" s="210"/>
      <c r="AN2002" s="263"/>
      <c r="AO2002" s="263"/>
      <c r="AP2002" s="263"/>
      <c r="AQ2002" s="323"/>
      <c r="AR2002" s="323"/>
      <c r="AS2002" s="323"/>
      <c r="AT2002" s="323"/>
      <c r="AU2002" s="323"/>
      <c r="AV2002" s="323"/>
      <c r="AW2002" s="323"/>
      <c r="AX2002" s="323"/>
      <c r="AY2002" s="323"/>
      <c r="AZ2002" s="323"/>
    </row>
    <row r="2003" spans="1:52" s="61" customFormat="1" ht="15.75" hidden="1" customHeight="1" x14ac:dyDescent="0.25">
      <c r="A2003" s="197" t="str">
        <f>CONCATENATE(F2003,"-",C2003)</f>
        <v>393-021-082-01610</v>
      </c>
      <c r="B2003" s="261" t="str">
        <f>ТабТП[[#This Row],[Код ВЛ]]&amp;TRIM(ТабТП[[#This Row],[Наименование ТП]])</f>
        <v>393-021-082ТП 215-17 ЧП Бобин аб.</v>
      </c>
      <c r="C2003" s="197" t="s">
        <v>1687</v>
      </c>
      <c r="D2003" s="198" t="s">
        <v>4645</v>
      </c>
      <c r="E2003" s="206" t="str">
        <f>INDEX(ТабЛЭП[],MATCH(ТабТП[Код ПС]&amp;TRIM(G2003),ТабЛЭП[Ключ],0),7)</f>
        <v>Y00013</v>
      </c>
      <c r="F2003" s="278" t="str">
        <f>INDEX(ТабЛЭП[],MATCH(ТабТП[Код ПС]&amp;TRIM(G2003),ТабЛЭП[Ключ],0),1)</f>
        <v>393-021-082</v>
      </c>
      <c r="G2003" s="413" t="s">
        <v>176</v>
      </c>
      <c r="H2003" s="280" t="str">
        <f>INDEX(ТабПС[],MATCH(I2003,Подстанции,0),1)</f>
        <v>393-021</v>
      </c>
      <c r="I2003" s="203" t="s">
        <v>2539</v>
      </c>
      <c r="J2003" s="328"/>
      <c r="K2003" s="328"/>
      <c r="L2003" s="328"/>
      <c r="M2003" s="328"/>
      <c r="N2003" s="328"/>
      <c r="O2003" s="328"/>
      <c r="P2003" s="328"/>
      <c r="Q2003" s="328"/>
      <c r="R2003" s="328"/>
      <c r="S2003" s="328"/>
      <c r="T2003" s="328"/>
      <c r="U2003" s="328"/>
      <c r="V2003" s="328"/>
      <c r="W2003" s="328"/>
      <c r="X2003" s="328"/>
      <c r="Y2003" s="328"/>
      <c r="Z2003" s="328"/>
      <c r="AA2003" s="328"/>
      <c r="AB2003" s="328"/>
      <c r="AC2003" s="328"/>
      <c r="AD2003" s="328"/>
      <c r="AE2003" s="328"/>
      <c r="AF2003" s="328"/>
      <c r="AG2003" s="328"/>
      <c r="AH2003" s="322"/>
      <c r="AI2003" s="328"/>
      <c r="AJ2003" s="420" t="s">
        <v>135</v>
      </c>
      <c r="AK2003" s="328"/>
      <c r="AL2003" s="328"/>
      <c r="AM2003" s="210"/>
      <c r="AN2003" s="263"/>
      <c r="AO2003" s="263"/>
      <c r="AP2003" s="263"/>
      <c r="AQ2003" s="323"/>
      <c r="AR2003" s="323"/>
      <c r="AS2003" s="323"/>
      <c r="AT2003" s="323"/>
      <c r="AU2003" s="323"/>
      <c r="AV2003" s="323"/>
      <c r="AW2003" s="323"/>
      <c r="AX2003" s="323"/>
      <c r="AY2003" s="323"/>
      <c r="AZ2003" s="323"/>
    </row>
    <row r="2004" spans="1:52" s="61" customFormat="1" ht="15.75" hidden="1" customHeight="1" x14ac:dyDescent="0.25">
      <c r="A2004" s="197" t="str">
        <f>CONCATENATE(F2004,"-",C2004)</f>
        <v>393-021-082-01611</v>
      </c>
      <c r="B2004" s="261" t="str">
        <f>ТабТП[[#This Row],[Код ВЛ]]&amp;TRIM(ТабТП[[#This Row],[Наименование ТП]])</f>
        <v>393-021-082ТП 215-18 Агаев .Южный-1 аб.</v>
      </c>
      <c r="C2004" s="197" t="s">
        <v>2509</v>
      </c>
      <c r="D2004" s="198" t="s">
        <v>4646</v>
      </c>
      <c r="E2004" s="206" t="str">
        <f>INDEX(ТабЛЭП[],MATCH(ТабТП[Код ПС]&amp;TRIM(G2004),ТабЛЭП[Ключ],0),7)</f>
        <v>Y00013</v>
      </c>
      <c r="F2004" s="278" t="str">
        <f>INDEX(ТабЛЭП[],MATCH(ТабТП[Код ПС]&amp;TRIM(G2004),ТабЛЭП[Ключ],0),1)</f>
        <v>393-021-082</v>
      </c>
      <c r="G2004" s="413" t="s">
        <v>176</v>
      </c>
      <c r="H2004" s="280" t="str">
        <f>INDEX(ТабПС[],MATCH(I2004,Подстанции,0),1)</f>
        <v>393-021</v>
      </c>
      <c r="I2004" s="203" t="s">
        <v>2539</v>
      </c>
      <c r="J2004" s="328"/>
      <c r="K2004" s="328"/>
      <c r="L2004" s="328"/>
      <c r="M2004" s="328"/>
      <c r="N2004" s="328"/>
      <c r="O2004" s="328"/>
      <c r="P2004" s="328"/>
      <c r="Q2004" s="328"/>
      <c r="R2004" s="328"/>
      <c r="S2004" s="328"/>
      <c r="T2004" s="328"/>
      <c r="U2004" s="328"/>
      <c r="V2004" s="328"/>
      <c r="W2004" s="328"/>
      <c r="X2004" s="328"/>
      <c r="Y2004" s="328"/>
      <c r="Z2004" s="328"/>
      <c r="AA2004" s="328"/>
      <c r="AB2004" s="328"/>
      <c r="AC2004" s="328"/>
      <c r="AD2004" s="328"/>
      <c r="AE2004" s="328"/>
      <c r="AF2004" s="328"/>
      <c r="AG2004" s="328"/>
      <c r="AH2004" s="322"/>
      <c r="AI2004" s="328"/>
      <c r="AJ2004" s="420" t="s">
        <v>135</v>
      </c>
      <c r="AK2004" s="328"/>
      <c r="AL2004" s="328"/>
      <c r="AM2004" s="210"/>
      <c r="AN2004" s="263"/>
      <c r="AO2004" s="263"/>
      <c r="AP2004" s="263"/>
      <c r="AQ2004" s="323"/>
      <c r="AR2004" s="323"/>
      <c r="AS2004" s="323"/>
      <c r="AT2004" s="323"/>
      <c r="AU2004" s="323"/>
      <c r="AV2004" s="323"/>
      <c r="AW2004" s="323"/>
      <c r="AX2004" s="323"/>
      <c r="AY2004" s="323"/>
      <c r="AZ2004" s="323"/>
    </row>
    <row r="2005" spans="1:52" s="61" customFormat="1" ht="15.75" hidden="1" customHeight="1" x14ac:dyDescent="0.25">
      <c r="A2005" s="197" t="str">
        <f>CONCATENATE(F2005,"-",C2005)</f>
        <v>393-021-082-01612</v>
      </c>
      <c r="B2005" s="261" t="str">
        <f>ТабТП[[#This Row],[Код ВЛ]]&amp;TRIM(ТабТП[[#This Row],[Наименование ТП]])</f>
        <v>393-021-082ТП 215-19</v>
      </c>
      <c r="C2005" s="197" t="s">
        <v>1688</v>
      </c>
      <c r="D2005" s="198" t="s">
        <v>4647</v>
      </c>
      <c r="E2005" s="206" t="str">
        <f>INDEX(ТабЛЭП[],MATCH(ТабТП[Код ПС]&amp;TRIM(G2005),ТабЛЭП[Ключ],0),7)</f>
        <v>Y00013</v>
      </c>
      <c r="F2005" s="278" t="str">
        <f>INDEX(ТабЛЭП[],MATCH(ТабТП[Код ПС]&amp;TRIM(G2005),ТабЛЭП[Ключ],0),1)</f>
        <v>393-021-082</v>
      </c>
      <c r="G2005" s="413" t="s">
        <v>176</v>
      </c>
      <c r="H2005" s="280" t="str">
        <f>INDEX(ТабПС[],MATCH(I2005,Подстанции,0),1)</f>
        <v>393-021</v>
      </c>
      <c r="I2005" s="203" t="s">
        <v>2539</v>
      </c>
      <c r="J2005" s="328"/>
      <c r="K2005" s="328"/>
      <c r="L2005" s="328"/>
      <c r="M2005" s="328"/>
      <c r="N2005" s="328"/>
      <c r="O2005" s="328"/>
      <c r="P2005" s="328"/>
      <c r="Q2005" s="328"/>
      <c r="R2005" s="328"/>
      <c r="S2005" s="328"/>
      <c r="T2005" s="328"/>
      <c r="U2005" s="328"/>
      <c r="V2005" s="328"/>
      <c r="W2005" s="328"/>
      <c r="X2005" s="328"/>
      <c r="Y2005" s="328"/>
      <c r="Z2005" s="328"/>
      <c r="AA2005" s="328"/>
      <c r="AB2005" s="328"/>
      <c r="AC2005" s="328"/>
      <c r="AD2005" s="328"/>
      <c r="AE2005" s="328"/>
      <c r="AF2005" s="328"/>
      <c r="AG2005" s="328"/>
      <c r="AH2005" s="322"/>
      <c r="AI2005" s="328"/>
      <c r="AJ2005" s="420" t="s">
        <v>135</v>
      </c>
      <c r="AK2005" s="328"/>
      <c r="AL2005" s="328"/>
      <c r="AM2005" s="210"/>
      <c r="AN2005" s="263"/>
      <c r="AO2005" s="263"/>
      <c r="AP2005" s="263"/>
      <c r="AQ2005" s="323"/>
      <c r="AR2005" s="323"/>
      <c r="AS2005" s="323"/>
      <c r="AT2005" s="323"/>
      <c r="AU2005" s="323"/>
      <c r="AV2005" s="323"/>
      <c r="AW2005" s="323"/>
      <c r="AX2005" s="323"/>
      <c r="AY2005" s="323"/>
      <c r="AZ2005" s="323"/>
    </row>
    <row r="2006" spans="1:52" s="61" customFormat="1" ht="15.75" hidden="1" customHeight="1" x14ac:dyDescent="0.25">
      <c r="A2006" s="197" t="str">
        <f>CONCATENATE(F2006,"-",C2006)</f>
        <v>393-023-083-01613</v>
      </c>
      <c r="B2006" s="261" t="str">
        <f>ТабТП[[#This Row],[Код ВЛ]]&amp;TRIM(ТабТП[[#This Row],[Наименование ТП]])</f>
        <v>393-023-083ТП 202-01</v>
      </c>
      <c r="C2006" s="197" t="s">
        <v>1689</v>
      </c>
      <c r="D2006" s="198" t="s">
        <v>4648</v>
      </c>
      <c r="E2006" s="206" t="str">
        <f>INDEX(ТабЛЭП[],MATCH(ТабТП[Код ПС]&amp;TRIM(G2006),ТабЛЭП[Ключ],0),7)</f>
        <v>Y00059</v>
      </c>
      <c r="F2006" s="278" t="str">
        <f>INDEX(ТабЛЭП[],MATCH(ТабТП[Код ПС]&amp;TRIM(G2006),ТабЛЭП[Ключ],0),1)</f>
        <v>393-023-083</v>
      </c>
      <c r="G2006" s="303" t="s">
        <v>272</v>
      </c>
      <c r="H2006" s="280" t="str">
        <f>INDEX(ТабПС[],MATCH(I2006,Подстанции,0),1)</f>
        <v>393-023</v>
      </c>
      <c r="I2006" s="447" t="s">
        <v>2540</v>
      </c>
      <c r="J2006" s="328"/>
      <c r="K2006" s="328"/>
      <c r="L2006" s="328"/>
      <c r="M2006" s="328"/>
      <c r="N2006" s="328"/>
      <c r="O2006" s="328"/>
      <c r="P2006" s="328"/>
      <c r="Q2006" s="328"/>
      <c r="R2006" s="328"/>
      <c r="S2006" s="328"/>
      <c r="T2006" s="328"/>
      <c r="U2006" s="328"/>
      <c r="V2006" s="328"/>
      <c r="W2006" s="328"/>
      <c r="X2006" s="328"/>
      <c r="Y2006" s="328"/>
      <c r="Z2006" s="328"/>
      <c r="AA2006" s="328"/>
      <c r="AB2006" s="328"/>
      <c r="AC2006" s="328"/>
      <c r="AD2006" s="328"/>
      <c r="AE2006" s="328"/>
      <c r="AF2006" s="328"/>
      <c r="AG2006" s="328"/>
      <c r="AH2006" s="322"/>
      <c r="AI2006" s="328"/>
      <c r="AJ2006" s="420" t="s">
        <v>141</v>
      </c>
      <c r="AK2006" s="328"/>
      <c r="AL2006" s="328"/>
      <c r="AM2006" s="210"/>
      <c r="AN2006" s="263"/>
      <c r="AO2006" s="263"/>
      <c r="AP2006" s="263"/>
      <c r="AQ2006" s="323"/>
      <c r="AR2006" s="323"/>
      <c r="AS2006" s="323"/>
      <c r="AT2006" s="323"/>
      <c r="AU2006" s="323"/>
      <c r="AV2006" s="323"/>
      <c r="AW2006" s="323"/>
      <c r="AX2006" s="323"/>
      <c r="AY2006" s="323"/>
      <c r="AZ2006" s="323"/>
    </row>
    <row r="2007" spans="1:52" s="61" customFormat="1" ht="15.75" hidden="1" customHeight="1" x14ac:dyDescent="0.25">
      <c r="A2007" s="197" t="str">
        <f>CONCATENATE(F2007,"-",C2007)</f>
        <v>393-023-083-01614</v>
      </c>
      <c r="B2007" s="261" t="str">
        <f>ТабТП[[#This Row],[Код ВЛ]]&amp;TRIM(ТабТП[[#This Row],[Наименование ТП]])</f>
        <v>393-023-083ТП 202-02</v>
      </c>
      <c r="C2007" s="197" t="s">
        <v>2510</v>
      </c>
      <c r="D2007" s="198" t="s">
        <v>4649</v>
      </c>
      <c r="E2007" s="206" t="str">
        <f>INDEX(ТабЛЭП[],MATCH(ТабТП[Код ПС]&amp;TRIM(G2007),ТабЛЭП[Ключ],0),7)</f>
        <v>Y00059</v>
      </c>
      <c r="F2007" s="278" t="str">
        <f>INDEX(ТабЛЭП[],MATCH(ТабТП[Код ПС]&amp;TRIM(G2007),ТабЛЭП[Ключ],0),1)</f>
        <v>393-023-083</v>
      </c>
      <c r="G2007" s="303" t="s">
        <v>272</v>
      </c>
      <c r="H2007" s="280" t="str">
        <f>INDEX(ТабПС[],MATCH(I2007,Подстанции,0),1)</f>
        <v>393-023</v>
      </c>
      <c r="I2007" s="447" t="s">
        <v>2540</v>
      </c>
      <c r="J2007" s="328"/>
      <c r="K2007" s="328"/>
      <c r="L2007" s="328"/>
      <c r="M2007" s="328"/>
      <c r="N2007" s="328"/>
      <c r="O2007" s="328"/>
      <c r="P2007" s="328"/>
      <c r="Q2007" s="328"/>
      <c r="R2007" s="328"/>
      <c r="S2007" s="328"/>
      <c r="T2007" s="328"/>
      <c r="U2007" s="328"/>
      <c r="V2007" s="328"/>
      <c r="W2007" s="328"/>
      <c r="X2007" s="328"/>
      <c r="Y2007" s="328" t="s">
        <v>2218</v>
      </c>
      <c r="Z2007" s="328"/>
      <c r="AA2007" s="328"/>
      <c r="AB2007" s="328"/>
      <c r="AC2007" s="328"/>
      <c r="AD2007" s="328"/>
      <c r="AE2007" s="328"/>
      <c r="AF2007" s="328"/>
      <c r="AG2007" s="328"/>
      <c r="AH2007" s="322"/>
      <c r="AI2007" s="328"/>
      <c r="AJ2007" s="420" t="s">
        <v>141</v>
      </c>
      <c r="AK2007" s="328"/>
      <c r="AL2007" s="328"/>
      <c r="AM2007" s="210"/>
      <c r="AN2007" s="263"/>
      <c r="AO2007" s="263"/>
      <c r="AP2007" s="263"/>
      <c r="AQ2007" s="323"/>
      <c r="AR2007" s="323"/>
      <c r="AS2007" s="323"/>
      <c r="AT2007" s="323"/>
      <c r="AU2007" s="323"/>
      <c r="AV2007" s="323"/>
      <c r="AW2007" s="323"/>
      <c r="AX2007" s="323"/>
      <c r="AY2007" s="323"/>
      <c r="AZ2007" s="323"/>
    </row>
    <row r="2008" spans="1:52" s="61" customFormat="1" ht="15.75" hidden="1" customHeight="1" x14ac:dyDescent="0.25">
      <c r="A2008" s="197" t="str">
        <f>CONCATENATE(F2008,"-",C2008)</f>
        <v>393-023-083-01615</v>
      </c>
      <c r="B2008" s="261" t="str">
        <f>ТабТП[[#This Row],[Код ВЛ]]&amp;TRIM(ТабТП[[#This Row],[Наименование ТП]])</f>
        <v>393-023-083ТП 202-03</v>
      </c>
      <c r="C2008" s="197" t="s">
        <v>1690</v>
      </c>
      <c r="D2008" s="198" t="s">
        <v>4650</v>
      </c>
      <c r="E2008" s="206" t="str">
        <f>INDEX(ТабЛЭП[],MATCH(ТабТП[Код ПС]&amp;TRIM(G2008),ТабЛЭП[Ключ],0),7)</f>
        <v>Y00059</v>
      </c>
      <c r="F2008" s="278" t="str">
        <f>INDEX(ТабЛЭП[],MATCH(ТабТП[Код ПС]&amp;TRIM(G2008),ТабЛЭП[Ключ],0),1)</f>
        <v>393-023-083</v>
      </c>
      <c r="G2008" s="303" t="s">
        <v>272</v>
      </c>
      <c r="H2008" s="280" t="str">
        <f>INDEX(ТабПС[],MATCH(I2008,Подстанции,0),1)</f>
        <v>393-023</v>
      </c>
      <c r="I2008" s="447" t="s">
        <v>2540</v>
      </c>
      <c r="J2008" s="328"/>
      <c r="K2008" s="328"/>
      <c r="L2008" s="328"/>
      <c r="M2008" s="328"/>
      <c r="N2008" s="328"/>
      <c r="O2008" s="328"/>
      <c r="P2008" s="328"/>
      <c r="Q2008" s="328"/>
      <c r="R2008" s="328"/>
      <c r="S2008" s="328"/>
      <c r="T2008" s="328"/>
      <c r="U2008" s="328"/>
      <c r="V2008" s="328"/>
      <c r="W2008" s="328"/>
      <c r="X2008" s="328"/>
      <c r="Y2008" s="328"/>
      <c r="Z2008" s="328"/>
      <c r="AA2008" s="328"/>
      <c r="AB2008" s="328"/>
      <c r="AC2008" s="328"/>
      <c r="AD2008" s="328"/>
      <c r="AE2008" s="328"/>
      <c r="AF2008" s="328"/>
      <c r="AG2008" s="328"/>
      <c r="AH2008" s="322"/>
      <c r="AI2008" s="328"/>
      <c r="AJ2008" s="420" t="s">
        <v>141</v>
      </c>
      <c r="AK2008" s="328"/>
      <c r="AL2008" s="328"/>
      <c r="AM2008" s="210"/>
      <c r="AN2008" s="263"/>
      <c r="AO2008" s="263"/>
      <c r="AP2008" s="263"/>
      <c r="AQ2008" s="323"/>
      <c r="AR2008" s="323"/>
      <c r="AS2008" s="323"/>
      <c r="AT2008" s="323"/>
      <c r="AU2008" s="323"/>
      <c r="AV2008" s="323"/>
      <c r="AW2008" s="323"/>
      <c r="AX2008" s="323"/>
      <c r="AY2008" s="323"/>
      <c r="AZ2008" s="323"/>
    </row>
    <row r="2009" spans="1:52" s="61" customFormat="1" ht="15.75" hidden="1" customHeight="1" x14ac:dyDescent="0.25">
      <c r="A2009" s="197" t="str">
        <f>CONCATENATE(F2009,"-",C2009)</f>
        <v>393-023-083-01616</v>
      </c>
      <c r="B2009" s="261" t="str">
        <f>ТабТП[[#This Row],[Код ВЛ]]&amp;TRIM(ТабТП[[#This Row],[Наименование ТП]])</f>
        <v>393-023-083ТП 218-17 Курортное</v>
      </c>
      <c r="C2009" s="197" t="s">
        <v>1691</v>
      </c>
      <c r="D2009" s="198" t="s">
        <v>4651</v>
      </c>
      <c r="E2009" s="206" t="str">
        <f>INDEX(ТабЛЭП[],MATCH(ТабТП[Код ПС]&amp;TRIM(G2009),ТабЛЭП[Ключ],0),7)</f>
        <v>Y00059</v>
      </c>
      <c r="F2009" s="278" t="str">
        <f>INDEX(ТабЛЭП[],MATCH(ТабТП[Код ПС]&amp;TRIM(G2009),ТабЛЭП[Ключ],0),1)</f>
        <v>393-023-083</v>
      </c>
      <c r="G2009" s="303" t="s">
        <v>272</v>
      </c>
      <c r="H2009" s="280" t="str">
        <f>INDEX(ТабПС[],MATCH(I2009,Подстанции,0),1)</f>
        <v>393-023</v>
      </c>
      <c r="I2009" s="447" t="s">
        <v>2540</v>
      </c>
      <c r="J2009" s="328"/>
      <c r="K2009" s="328"/>
      <c r="L2009" s="328"/>
      <c r="M2009" s="328"/>
      <c r="N2009" s="328"/>
      <c r="O2009" s="328"/>
      <c r="P2009" s="328"/>
      <c r="Q2009" s="328"/>
      <c r="R2009" s="328"/>
      <c r="S2009" s="328"/>
      <c r="T2009" s="328"/>
      <c r="U2009" s="328"/>
      <c r="V2009" s="328"/>
      <c r="W2009" s="328"/>
      <c r="X2009" s="328"/>
      <c r="Y2009" s="328" t="s">
        <v>2218</v>
      </c>
      <c r="Z2009" s="328"/>
      <c r="AA2009" s="328"/>
      <c r="AB2009" s="328"/>
      <c r="AC2009" s="328"/>
      <c r="AD2009" s="328"/>
      <c r="AE2009" s="328"/>
      <c r="AF2009" s="328"/>
      <c r="AG2009" s="328"/>
      <c r="AH2009" s="322"/>
      <c r="AI2009" s="328"/>
      <c r="AJ2009" s="420" t="s">
        <v>141</v>
      </c>
      <c r="AK2009" s="328"/>
      <c r="AL2009" s="328"/>
      <c r="AM2009" s="210"/>
      <c r="AN2009" s="263"/>
      <c r="AO2009" s="263"/>
      <c r="AP2009" s="263"/>
      <c r="AQ2009" s="323"/>
      <c r="AR2009" s="323"/>
      <c r="AS2009" s="323"/>
      <c r="AT2009" s="323"/>
      <c r="AU2009" s="323"/>
      <c r="AV2009" s="323"/>
      <c r="AW2009" s="323"/>
      <c r="AX2009" s="323"/>
      <c r="AY2009" s="323"/>
      <c r="AZ2009" s="323"/>
    </row>
    <row r="2010" spans="1:52" s="61" customFormat="1" ht="15.75" hidden="1" customHeight="1" x14ac:dyDescent="0.25">
      <c r="A2010" s="197" t="str">
        <f>CONCATENATE(F2010,"-",C2010)</f>
        <v>393-023-083-01617</v>
      </c>
      <c r="B2010" s="261" t="str">
        <f>ТабТП[[#This Row],[Код ВЛ]]&amp;TRIM(ТабТП[[#This Row],[Наименование ТП]])</f>
        <v>393-023-083ТП 218-18 Курортное</v>
      </c>
      <c r="C2010" s="197" t="s">
        <v>1692</v>
      </c>
      <c r="D2010" s="198" t="s">
        <v>4652</v>
      </c>
      <c r="E2010" s="206" t="str">
        <f>INDEX(ТабЛЭП[],MATCH(ТабТП[Код ПС]&amp;TRIM(G2010),ТабЛЭП[Ключ],0),7)</f>
        <v>Y00059</v>
      </c>
      <c r="F2010" s="278" t="str">
        <f>INDEX(ТабЛЭП[],MATCH(ТабТП[Код ПС]&amp;TRIM(G2010),ТабЛЭП[Ключ],0),1)</f>
        <v>393-023-083</v>
      </c>
      <c r="G2010" s="303" t="s">
        <v>272</v>
      </c>
      <c r="H2010" s="280" t="str">
        <f>INDEX(ТабПС[],MATCH(I2010,Подстанции,0),1)</f>
        <v>393-023</v>
      </c>
      <c r="I2010" s="447" t="s">
        <v>2540</v>
      </c>
      <c r="J2010" s="328"/>
      <c r="K2010" s="328"/>
      <c r="L2010" s="328"/>
      <c r="M2010" s="328"/>
      <c r="N2010" s="328"/>
      <c r="O2010" s="328"/>
      <c r="P2010" s="328"/>
      <c r="Q2010" s="328"/>
      <c r="R2010" s="328"/>
      <c r="S2010" s="328"/>
      <c r="T2010" s="328"/>
      <c r="U2010" s="328"/>
      <c r="V2010" s="328"/>
      <c r="W2010" s="328"/>
      <c r="X2010" s="328"/>
      <c r="Y2010" s="328"/>
      <c r="Z2010" s="328"/>
      <c r="AA2010" s="328"/>
      <c r="AB2010" s="328"/>
      <c r="AC2010" s="328"/>
      <c r="AD2010" s="328"/>
      <c r="AE2010" s="328"/>
      <c r="AF2010" s="328"/>
      <c r="AG2010" s="328"/>
      <c r="AH2010" s="322"/>
      <c r="AI2010" s="328"/>
      <c r="AJ2010" s="420" t="s">
        <v>141</v>
      </c>
      <c r="AK2010" s="328"/>
      <c r="AL2010" s="328"/>
      <c r="AM2010" s="210"/>
      <c r="AN2010" s="263"/>
      <c r="AO2010" s="263"/>
      <c r="AP2010" s="263"/>
      <c r="AQ2010" s="323"/>
      <c r="AR2010" s="323"/>
      <c r="AS2010" s="323"/>
      <c r="AT2010" s="323"/>
      <c r="AU2010" s="323"/>
      <c r="AV2010" s="323"/>
      <c r="AW2010" s="323"/>
      <c r="AX2010" s="323"/>
      <c r="AY2010" s="323"/>
      <c r="AZ2010" s="323"/>
    </row>
    <row r="2011" spans="1:52" s="61" customFormat="1" ht="15.75" hidden="1" customHeight="1" x14ac:dyDescent="0.25">
      <c r="A2011" s="197" t="str">
        <f>CONCATENATE(F2011,"-",C2011)</f>
        <v>393-023-083-01618</v>
      </c>
      <c r="B2011" s="261" t="str">
        <f>ТабТП[[#This Row],[Код ВЛ]]&amp;TRIM(ТабТП[[#This Row],[Наименование ТП]])</f>
        <v>393-023-083ТП 218-19 Курортное</v>
      </c>
      <c r="C2011" s="197" t="s">
        <v>2511</v>
      </c>
      <c r="D2011" s="198" t="s">
        <v>4653</v>
      </c>
      <c r="E2011" s="206" t="str">
        <f>INDEX(ТабЛЭП[],MATCH(ТабТП[Код ПС]&amp;TRIM(G2011),ТабЛЭП[Ключ],0),7)</f>
        <v>Y00059</v>
      </c>
      <c r="F2011" s="278" t="str">
        <f>INDEX(ТабЛЭП[],MATCH(ТабТП[Код ПС]&amp;TRIM(G2011),ТабЛЭП[Ключ],0),1)</f>
        <v>393-023-083</v>
      </c>
      <c r="G2011" s="303" t="s">
        <v>272</v>
      </c>
      <c r="H2011" s="280" t="str">
        <f>INDEX(ТабПС[],MATCH(I2011,Подстанции,0),1)</f>
        <v>393-023</v>
      </c>
      <c r="I2011" s="447" t="s">
        <v>2540</v>
      </c>
      <c r="J2011" s="328"/>
      <c r="K2011" s="328"/>
      <c r="L2011" s="328"/>
      <c r="M2011" s="328"/>
      <c r="N2011" s="328"/>
      <c r="O2011" s="328"/>
      <c r="P2011" s="328"/>
      <c r="Q2011" s="328"/>
      <c r="R2011" s="328"/>
      <c r="S2011" s="328"/>
      <c r="T2011" s="328"/>
      <c r="U2011" s="328"/>
      <c r="V2011" s="328"/>
      <c r="W2011" s="328"/>
      <c r="X2011" s="328"/>
      <c r="Y2011" s="328" t="s">
        <v>2218</v>
      </c>
      <c r="Z2011" s="328"/>
      <c r="AA2011" s="328"/>
      <c r="AB2011" s="328"/>
      <c r="AC2011" s="328"/>
      <c r="AD2011" s="328"/>
      <c r="AE2011" s="328"/>
      <c r="AF2011" s="328"/>
      <c r="AG2011" s="328"/>
      <c r="AH2011" s="322"/>
      <c r="AI2011" s="328"/>
      <c r="AJ2011" s="420" t="s">
        <v>141</v>
      </c>
      <c r="AK2011" s="328"/>
      <c r="AL2011" s="328"/>
      <c r="AM2011" s="210"/>
      <c r="AN2011" s="263"/>
      <c r="AO2011" s="263"/>
      <c r="AP2011" s="263"/>
      <c r="AQ2011" s="323"/>
      <c r="AR2011" s="323"/>
      <c r="AS2011" s="323"/>
      <c r="AT2011" s="323"/>
      <c r="AU2011" s="323"/>
      <c r="AV2011" s="323"/>
      <c r="AW2011" s="323"/>
      <c r="AX2011" s="323"/>
      <c r="AY2011" s="323"/>
      <c r="AZ2011" s="323"/>
    </row>
    <row r="2012" spans="1:52" s="61" customFormat="1" ht="15.75" hidden="1" customHeight="1" x14ac:dyDescent="0.25">
      <c r="A2012" s="197" t="str">
        <f>CONCATENATE(F2012,"-",C2012)</f>
        <v>393-023-083-01619</v>
      </c>
      <c r="B2012" s="261" t="str">
        <f>ТабТП[[#This Row],[Код ВЛ]]&amp;TRIM(ТабТП[[#This Row],[Наименование ТП]])</f>
        <v>393-023-083ТП 218-20 Курортное</v>
      </c>
      <c r="C2012" s="197" t="s">
        <v>1693</v>
      </c>
      <c r="D2012" s="198" t="s">
        <v>4654</v>
      </c>
      <c r="E2012" s="206" t="str">
        <f>INDEX(ТабЛЭП[],MATCH(ТабТП[Код ПС]&amp;TRIM(G2012),ТабЛЭП[Ключ],0),7)</f>
        <v>Y00059</v>
      </c>
      <c r="F2012" s="278" t="str">
        <f>INDEX(ТабЛЭП[],MATCH(ТабТП[Код ПС]&amp;TRIM(G2012),ТабЛЭП[Ключ],0),1)</f>
        <v>393-023-083</v>
      </c>
      <c r="G2012" s="303" t="s">
        <v>272</v>
      </c>
      <c r="H2012" s="280" t="str">
        <f>INDEX(ТабПС[],MATCH(I2012,Подстанции,0),1)</f>
        <v>393-023</v>
      </c>
      <c r="I2012" s="447" t="s">
        <v>2540</v>
      </c>
      <c r="J2012" s="328"/>
      <c r="K2012" s="328"/>
      <c r="L2012" s="328"/>
      <c r="M2012" s="328"/>
      <c r="N2012" s="328"/>
      <c r="O2012" s="328"/>
      <c r="P2012" s="328"/>
      <c r="Q2012" s="328"/>
      <c r="R2012" s="328"/>
      <c r="S2012" s="328"/>
      <c r="T2012" s="328"/>
      <c r="U2012" s="328"/>
      <c r="V2012" s="328"/>
      <c r="W2012" s="328"/>
      <c r="X2012" s="328"/>
      <c r="Y2012" s="328" t="s">
        <v>2218</v>
      </c>
      <c r="Z2012" s="328"/>
      <c r="AA2012" s="328"/>
      <c r="AB2012" s="328"/>
      <c r="AC2012" s="328"/>
      <c r="AD2012" s="328"/>
      <c r="AE2012" s="328"/>
      <c r="AF2012" s="328"/>
      <c r="AG2012" s="328"/>
      <c r="AH2012" s="322"/>
      <c r="AI2012" s="328"/>
      <c r="AJ2012" s="420" t="s">
        <v>141</v>
      </c>
      <c r="AK2012" s="328"/>
      <c r="AL2012" s="328"/>
      <c r="AM2012" s="210"/>
      <c r="AN2012" s="263"/>
      <c r="AO2012" s="263"/>
      <c r="AP2012" s="263"/>
      <c r="AQ2012" s="323"/>
      <c r="AR2012" s="323"/>
      <c r="AS2012" s="323"/>
      <c r="AT2012" s="323"/>
      <c r="AU2012" s="323"/>
      <c r="AV2012" s="323"/>
      <c r="AW2012" s="323"/>
      <c r="AX2012" s="323"/>
      <c r="AY2012" s="323"/>
      <c r="AZ2012" s="323"/>
    </row>
    <row r="2013" spans="1:52" s="61" customFormat="1" ht="15.75" hidden="1" customHeight="1" x14ac:dyDescent="0.25">
      <c r="A2013" s="197" t="str">
        <f>CONCATENATE(F2013,"-",C2013)</f>
        <v>393-023-083-01620</v>
      </c>
      <c r="B2013" s="261" t="str">
        <f>ТабТП[[#This Row],[Код ВЛ]]&amp;TRIM(ТабТП[[#This Row],[Наименование ТП]])</f>
        <v>393-023-083ТП 218-21 Курортное</v>
      </c>
      <c r="C2013" s="197" t="s">
        <v>2512</v>
      </c>
      <c r="D2013" s="198" t="s">
        <v>4655</v>
      </c>
      <c r="E2013" s="206" t="str">
        <f>INDEX(ТабЛЭП[],MATCH(ТабТП[Код ПС]&amp;TRIM(G2013),ТабЛЭП[Ключ],0),7)</f>
        <v>Y00059</v>
      </c>
      <c r="F2013" s="278" t="str">
        <f>INDEX(ТабЛЭП[],MATCH(ТабТП[Код ПС]&amp;TRIM(G2013),ТабЛЭП[Ключ],0),1)</f>
        <v>393-023-083</v>
      </c>
      <c r="G2013" s="303" t="s">
        <v>272</v>
      </c>
      <c r="H2013" s="280" t="str">
        <f>INDEX(ТабПС[],MATCH(I2013,Подстанции,0),1)</f>
        <v>393-023</v>
      </c>
      <c r="I2013" s="447" t="s">
        <v>2540</v>
      </c>
      <c r="J2013" s="328"/>
      <c r="K2013" s="328"/>
      <c r="L2013" s="328"/>
      <c r="M2013" s="328"/>
      <c r="N2013" s="328"/>
      <c r="O2013" s="328"/>
      <c r="P2013" s="328"/>
      <c r="Q2013" s="328"/>
      <c r="R2013" s="328"/>
      <c r="S2013" s="328"/>
      <c r="T2013" s="328"/>
      <c r="U2013" s="328"/>
      <c r="V2013" s="328"/>
      <c r="W2013" s="328"/>
      <c r="X2013" s="328"/>
      <c r="Y2013" s="328" t="s">
        <v>2218</v>
      </c>
      <c r="Z2013" s="328"/>
      <c r="AA2013" s="328"/>
      <c r="AB2013" s="328"/>
      <c r="AC2013" s="328"/>
      <c r="AD2013" s="328"/>
      <c r="AE2013" s="328"/>
      <c r="AF2013" s="328"/>
      <c r="AG2013" s="328"/>
      <c r="AH2013" s="322"/>
      <c r="AI2013" s="328"/>
      <c r="AJ2013" s="420" t="s">
        <v>141</v>
      </c>
      <c r="AK2013" s="328"/>
      <c r="AL2013" s="328"/>
      <c r="AM2013" s="210"/>
      <c r="AN2013" s="263"/>
      <c r="AO2013" s="263"/>
      <c r="AP2013" s="263"/>
      <c r="AQ2013" s="323"/>
      <c r="AR2013" s="323"/>
      <c r="AS2013" s="323"/>
      <c r="AT2013" s="323"/>
      <c r="AU2013" s="323"/>
      <c r="AV2013" s="323"/>
      <c r="AW2013" s="323"/>
      <c r="AX2013" s="323"/>
      <c r="AY2013" s="323"/>
      <c r="AZ2013" s="323"/>
    </row>
    <row r="2014" spans="1:52" s="61" customFormat="1" ht="15.75" hidden="1" customHeight="1" x14ac:dyDescent="0.25">
      <c r="A2014" s="197" t="str">
        <f>CONCATENATE(F2014,"-",C2014)</f>
        <v>393-023-083-01621</v>
      </c>
      <c r="B2014" s="261" t="str">
        <f>ТабТП[[#This Row],[Код ВЛ]]&amp;TRIM(ТабТП[[#This Row],[Наименование ТП]])</f>
        <v>393-023-083ТП 219-01 Дружба Кирпичный з-д Сириус</v>
      </c>
      <c r="C2014" s="197" t="s">
        <v>1694</v>
      </c>
      <c r="D2014" s="198" t="s">
        <v>4656</v>
      </c>
      <c r="E2014" s="206" t="str">
        <f>INDEX(ТабЛЭП[],MATCH(ТабТП[Код ПС]&amp;TRIM(G2014),ТабЛЭП[Ключ],0),7)</f>
        <v>Y00059</v>
      </c>
      <c r="F2014" s="278" t="str">
        <f>INDEX(ТабЛЭП[],MATCH(ТабТП[Код ПС]&amp;TRIM(G2014),ТабЛЭП[Ключ],0),1)</f>
        <v>393-023-083</v>
      </c>
      <c r="G2014" s="303" t="s">
        <v>272</v>
      </c>
      <c r="H2014" s="280" t="str">
        <f>INDEX(ТабПС[],MATCH(I2014,Подстанции,0),1)</f>
        <v>393-023</v>
      </c>
      <c r="I2014" s="447" t="s">
        <v>2540</v>
      </c>
      <c r="J2014" s="328"/>
      <c r="K2014" s="328"/>
      <c r="L2014" s="328"/>
      <c r="M2014" s="328"/>
      <c r="N2014" s="328"/>
      <c r="O2014" s="328"/>
      <c r="P2014" s="328"/>
      <c r="Q2014" s="328"/>
      <c r="R2014" s="328"/>
      <c r="S2014" s="328"/>
      <c r="T2014" s="328"/>
      <c r="U2014" s="328"/>
      <c r="V2014" s="328"/>
      <c r="W2014" s="328"/>
      <c r="X2014" s="328"/>
      <c r="Y2014" s="328"/>
      <c r="Z2014" s="328"/>
      <c r="AA2014" s="328"/>
      <c r="AB2014" s="328"/>
      <c r="AC2014" s="328"/>
      <c r="AD2014" s="328"/>
      <c r="AE2014" s="328"/>
      <c r="AF2014" s="328"/>
      <c r="AG2014" s="328"/>
      <c r="AH2014" s="322"/>
      <c r="AI2014" s="328"/>
      <c r="AJ2014" s="420" t="s">
        <v>141</v>
      </c>
      <c r="AK2014" s="328"/>
      <c r="AL2014" s="328"/>
      <c r="AM2014" s="210"/>
      <c r="AN2014" s="263"/>
      <c r="AO2014" s="263"/>
      <c r="AP2014" s="263"/>
      <c r="AQ2014" s="323"/>
      <c r="AR2014" s="323"/>
      <c r="AS2014" s="323"/>
      <c r="AT2014" s="323"/>
      <c r="AU2014" s="323"/>
      <c r="AV2014" s="323"/>
      <c r="AW2014" s="323"/>
      <c r="AX2014" s="323"/>
      <c r="AY2014" s="323"/>
      <c r="AZ2014" s="323"/>
    </row>
    <row r="2015" spans="1:52" s="61" customFormat="1" ht="15.75" hidden="1" customHeight="1" x14ac:dyDescent="0.25">
      <c r="A2015" s="197" t="str">
        <f>CONCATENATE(F2015,"-",C2015)</f>
        <v>393-023-083-01622</v>
      </c>
      <c r="B2015" s="261" t="str">
        <f>ТабТП[[#This Row],[Код ВЛ]]&amp;TRIM(ТабТП[[#This Row],[Наименование ТП]])</f>
        <v>393-023-083ТП 219-02 Дружба</v>
      </c>
      <c r="C2015" s="197" t="s">
        <v>1695</v>
      </c>
      <c r="D2015" s="198" t="s">
        <v>4657</v>
      </c>
      <c r="E2015" s="206" t="str">
        <f>INDEX(ТабЛЭП[],MATCH(ТабТП[Код ПС]&amp;TRIM(G2015),ТабЛЭП[Ключ],0),7)</f>
        <v>Y00059</v>
      </c>
      <c r="F2015" s="278" t="str">
        <f>INDEX(ТабЛЭП[],MATCH(ТабТП[Код ПС]&amp;TRIM(G2015),ТабЛЭП[Ключ],0),1)</f>
        <v>393-023-083</v>
      </c>
      <c r="G2015" s="303" t="s">
        <v>272</v>
      </c>
      <c r="H2015" s="280" t="str">
        <f>INDEX(ТабПС[],MATCH(I2015,Подстанции,0),1)</f>
        <v>393-023</v>
      </c>
      <c r="I2015" s="447" t="s">
        <v>2540</v>
      </c>
      <c r="J2015" s="328"/>
      <c r="K2015" s="328"/>
      <c r="L2015" s="328"/>
      <c r="M2015" s="328"/>
      <c r="N2015" s="328"/>
      <c r="O2015" s="328"/>
      <c r="P2015" s="328"/>
      <c r="Q2015" s="328"/>
      <c r="R2015" s="328"/>
      <c r="S2015" s="328"/>
      <c r="T2015" s="328"/>
      <c r="U2015" s="328"/>
      <c r="V2015" s="328"/>
      <c r="W2015" s="328"/>
      <c r="X2015" s="328"/>
      <c r="Y2015" s="328" t="s">
        <v>2218</v>
      </c>
      <c r="Z2015" s="328"/>
      <c r="AA2015" s="328"/>
      <c r="AB2015" s="328"/>
      <c r="AC2015" s="328"/>
      <c r="AD2015" s="328"/>
      <c r="AE2015" s="328"/>
      <c r="AF2015" s="328"/>
      <c r="AG2015" s="328"/>
      <c r="AH2015" s="322"/>
      <c r="AI2015" s="328"/>
      <c r="AJ2015" s="420" t="s">
        <v>141</v>
      </c>
      <c r="AK2015" s="328"/>
      <c r="AL2015" s="328"/>
      <c r="AM2015" s="210"/>
      <c r="AN2015" s="263"/>
      <c r="AO2015" s="263"/>
      <c r="AP2015" s="263"/>
      <c r="AQ2015" s="323"/>
      <c r="AR2015" s="323"/>
      <c r="AS2015" s="323"/>
      <c r="AT2015" s="323"/>
      <c r="AU2015" s="323"/>
      <c r="AV2015" s="323"/>
      <c r="AW2015" s="323"/>
      <c r="AX2015" s="323"/>
      <c r="AY2015" s="323"/>
      <c r="AZ2015" s="323"/>
    </row>
    <row r="2016" spans="1:52" s="61" customFormat="1" ht="15.75" hidden="1" customHeight="1" x14ac:dyDescent="0.25">
      <c r="A2016" s="197" t="str">
        <f>CONCATENATE(F2016,"-",C2016)</f>
        <v>393-023-083-01623</v>
      </c>
      <c r="B2016" s="261" t="str">
        <f>ТабТП[[#This Row],[Код ВЛ]]&amp;TRIM(ТабТП[[#This Row],[Наименование ТП]])</f>
        <v>393-023-083ТП 219-04 Дружба</v>
      </c>
      <c r="C2016" s="197" t="s">
        <v>1696</v>
      </c>
      <c r="D2016" s="198" t="s">
        <v>4658</v>
      </c>
      <c r="E2016" s="206" t="str">
        <f>INDEX(ТабЛЭП[],MATCH(ТабТП[Код ПС]&amp;TRIM(G2016),ТабЛЭП[Ключ],0),7)</f>
        <v>Y00059</v>
      </c>
      <c r="F2016" s="278" t="str">
        <f>INDEX(ТабЛЭП[],MATCH(ТабТП[Код ПС]&amp;TRIM(G2016),ТабЛЭП[Ключ],0),1)</f>
        <v>393-023-083</v>
      </c>
      <c r="G2016" s="303" t="s">
        <v>272</v>
      </c>
      <c r="H2016" s="280" t="str">
        <f>INDEX(ТабПС[],MATCH(I2016,Подстанции,0),1)</f>
        <v>393-023</v>
      </c>
      <c r="I2016" s="447" t="s">
        <v>2540</v>
      </c>
      <c r="J2016" s="328"/>
      <c r="K2016" s="328"/>
      <c r="L2016" s="328"/>
      <c r="M2016" s="328"/>
      <c r="N2016" s="328"/>
      <c r="O2016" s="328"/>
      <c r="P2016" s="328"/>
      <c r="Q2016" s="328"/>
      <c r="R2016" s="328"/>
      <c r="S2016" s="328"/>
      <c r="T2016" s="328"/>
      <c r="U2016" s="328"/>
      <c r="V2016" s="328"/>
      <c r="W2016" s="328"/>
      <c r="X2016" s="328"/>
      <c r="Y2016" s="328" t="s">
        <v>2218</v>
      </c>
      <c r="Z2016" s="328"/>
      <c r="AA2016" s="328"/>
      <c r="AB2016" s="328"/>
      <c r="AC2016" s="328"/>
      <c r="AD2016" s="328"/>
      <c r="AE2016" s="328"/>
      <c r="AF2016" s="328"/>
      <c r="AG2016" s="328"/>
      <c r="AH2016" s="322"/>
      <c r="AI2016" s="328"/>
      <c r="AJ2016" s="420" t="s">
        <v>141</v>
      </c>
      <c r="AK2016" s="328"/>
      <c r="AL2016" s="328"/>
      <c r="AM2016" s="210"/>
      <c r="AN2016" s="263"/>
      <c r="AO2016" s="263"/>
      <c r="AP2016" s="263"/>
      <c r="AQ2016" s="323"/>
      <c r="AR2016" s="323"/>
      <c r="AS2016" s="323"/>
      <c r="AT2016" s="323"/>
      <c r="AU2016" s="323"/>
      <c r="AV2016" s="323"/>
      <c r="AW2016" s="323"/>
      <c r="AX2016" s="323"/>
      <c r="AY2016" s="323"/>
      <c r="AZ2016" s="323"/>
    </row>
    <row r="2017" spans="1:52" s="61" customFormat="1" ht="15.75" hidden="1" customHeight="1" x14ac:dyDescent="0.25">
      <c r="A2017" s="197" t="str">
        <f>CONCATENATE(F2017,"-",C2017)</f>
        <v>393-023-083-01624</v>
      </c>
      <c r="B2017" s="261" t="str">
        <f>ТабТП[[#This Row],[Код ВЛ]]&amp;TRIM(ТабТП[[#This Row],[Наименование ТП]])</f>
        <v>393-023-083ТП 219-05 Дружба</v>
      </c>
      <c r="C2017" s="197" t="s">
        <v>1697</v>
      </c>
      <c r="D2017" s="198" t="s">
        <v>4659</v>
      </c>
      <c r="E2017" s="206" t="str">
        <f>INDEX(ТабЛЭП[],MATCH(ТабТП[Код ПС]&amp;TRIM(G2017),ТабЛЭП[Ключ],0),7)</f>
        <v>Y00059</v>
      </c>
      <c r="F2017" s="278" t="str">
        <f>INDEX(ТабЛЭП[],MATCH(ТабТП[Код ПС]&amp;TRIM(G2017),ТабЛЭП[Ключ],0),1)</f>
        <v>393-023-083</v>
      </c>
      <c r="G2017" s="303" t="s">
        <v>272</v>
      </c>
      <c r="H2017" s="280" t="str">
        <f>INDEX(ТабПС[],MATCH(I2017,Подстанции,0),1)</f>
        <v>393-023</v>
      </c>
      <c r="I2017" s="447" t="s">
        <v>2540</v>
      </c>
      <c r="J2017" s="328"/>
      <c r="K2017" s="328"/>
      <c r="L2017" s="328"/>
      <c r="M2017" s="328"/>
      <c r="N2017" s="328"/>
      <c r="O2017" s="328"/>
      <c r="P2017" s="328"/>
      <c r="Q2017" s="328"/>
      <c r="R2017" s="328"/>
      <c r="S2017" s="328"/>
      <c r="T2017" s="328"/>
      <c r="U2017" s="328"/>
      <c r="V2017" s="328"/>
      <c r="W2017" s="328"/>
      <c r="X2017" s="328"/>
      <c r="Y2017" s="328" t="s">
        <v>2218</v>
      </c>
      <c r="Z2017" s="328"/>
      <c r="AA2017" s="328"/>
      <c r="AB2017" s="328"/>
      <c r="AC2017" s="328"/>
      <c r="AD2017" s="328"/>
      <c r="AE2017" s="328"/>
      <c r="AF2017" s="328"/>
      <c r="AG2017" s="328"/>
      <c r="AH2017" s="322"/>
      <c r="AI2017" s="328"/>
      <c r="AJ2017" s="420" t="s">
        <v>141</v>
      </c>
      <c r="AK2017" s="328"/>
      <c r="AL2017" s="328"/>
      <c r="AM2017" s="210"/>
      <c r="AN2017" s="263"/>
      <c r="AO2017" s="263"/>
      <c r="AP2017" s="263"/>
      <c r="AQ2017" s="323"/>
      <c r="AR2017" s="323"/>
      <c r="AS2017" s="323"/>
      <c r="AT2017" s="323"/>
      <c r="AU2017" s="323"/>
      <c r="AV2017" s="323"/>
      <c r="AW2017" s="323"/>
      <c r="AX2017" s="323"/>
      <c r="AY2017" s="323"/>
      <c r="AZ2017" s="323"/>
    </row>
    <row r="2018" spans="1:52" s="61" customFormat="1" ht="15.75" hidden="1" customHeight="1" x14ac:dyDescent="0.25">
      <c r="A2018" s="197" t="str">
        <f>CONCATENATE(F2018,"-",C2018)</f>
        <v>393-023-083-01625</v>
      </c>
      <c r="B2018" s="261" t="str">
        <f>ТабТП[[#This Row],[Код ВЛ]]&amp;TRIM(ТабТП[[#This Row],[Наименование ТП]])</f>
        <v>393-023-083ТП 219-06 Дружба</v>
      </c>
      <c r="C2018" s="197" t="s">
        <v>1698</v>
      </c>
      <c r="D2018" s="198" t="s">
        <v>4660</v>
      </c>
      <c r="E2018" s="206" t="str">
        <f>INDEX(ТабЛЭП[],MATCH(ТабТП[Код ПС]&amp;TRIM(G2018),ТабЛЭП[Ключ],0),7)</f>
        <v>Y00059</v>
      </c>
      <c r="F2018" s="278" t="str">
        <f>INDEX(ТабЛЭП[],MATCH(ТабТП[Код ПС]&amp;TRIM(G2018),ТабЛЭП[Ключ],0),1)</f>
        <v>393-023-083</v>
      </c>
      <c r="G2018" s="303" t="s">
        <v>272</v>
      </c>
      <c r="H2018" s="280" t="str">
        <f>INDEX(ТабПС[],MATCH(I2018,Подстанции,0),1)</f>
        <v>393-023</v>
      </c>
      <c r="I2018" s="447" t="s">
        <v>2540</v>
      </c>
      <c r="J2018" s="328"/>
      <c r="K2018" s="328"/>
      <c r="L2018" s="328"/>
      <c r="M2018" s="328"/>
      <c r="N2018" s="328"/>
      <c r="O2018" s="328"/>
      <c r="P2018" s="328"/>
      <c r="Q2018" s="328"/>
      <c r="R2018" s="328"/>
      <c r="S2018" s="328"/>
      <c r="T2018" s="328"/>
      <c r="U2018" s="328"/>
      <c r="V2018" s="328"/>
      <c r="W2018" s="328"/>
      <c r="X2018" s="328"/>
      <c r="Y2018" s="328" t="s">
        <v>2218</v>
      </c>
      <c r="Z2018" s="328"/>
      <c r="AA2018" s="328"/>
      <c r="AB2018" s="328"/>
      <c r="AC2018" s="328"/>
      <c r="AD2018" s="328"/>
      <c r="AE2018" s="328"/>
      <c r="AF2018" s="328"/>
      <c r="AG2018" s="328"/>
      <c r="AH2018" s="322"/>
      <c r="AI2018" s="328"/>
      <c r="AJ2018" s="420" t="s">
        <v>141</v>
      </c>
      <c r="AK2018" s="328"/>
      <c r="AL2018" s="328"/>
      <c r="AM2018" s="210"/>
      <c r="AN2018" s="263"/>
      <c r="AO2018" s="263"/>
      <c r="AP2018" s="263"/>
      <c r="AQ2018" s="323"/>
      <c r="AR2018" s="323"/>
      <c r="AS2018" s="323"/>
      <c r="AT2018" s="323"/>
      <c r="AU2018" s="323"/>
      <c r="AV2018" s="323"/>
      <c r="AW2018" s="323"/>
      <c r="AX2018" s="323"/>
      <c r="AY2018" s="323"/>
      <c r="AZ2018" s="323"/>
    </row>
    <row r="2019" spans="1:52" s="61" customFormat="1" ht="15.75" hidden="1" customHeight="1" x14ac:dyDescent="0.25">
      <c r="A2019" s="197" t="str">
        <f>CONCATENATE(F2019,"-",C2019)</f>
        <v>393-023-083-01626</v>
      </c>
      <c r="B2019" s="261" t="str">
        <f>ТабТП[[#This Row],[Код ВЛ]]&amp;TRIM(ТабТП[[#This Row],[Наименование ТП]])</f>
        <v>393-023-083ТП 219-07 Курортное</v>
      </c>
      <c r="C2019" s="197" t="s">
        <v>1699</v>
      </c>
      <c r="D2019" s="198" t="s">
        <v>4661</v>
      </c>
      <c r="E2019" s="206" t="str">
        <f>INDEX(ТабЛЭП[],MATCH(ТабТП[Код ПС]&amp;TRIM(G2019),ТабЛЭП[Ключ],0),7)</f>
        <v>Y00059</v>
      </c>
      <c r="F2019" s="278" t="str">
        <f>INDEX(ТабЛЭП[],MATCH(ТабТП[Код ПС]&amp;TRIM(G2019),ТабЛЭП[Ключ],0),1)</f>
        <v>393-023-083</v>
      </c>
      <c r="G2019" s="303" t="s">
        <v>272</v>
      </c>
      <c r="H2019" s="280" t="str">
        <f>INDEX(ТабПС[],MATCH(I2019,Подстанции,0),1)</f>
        <v>393-023</v>
      </c>
      <c r="I2019" s="447" t="s">
        <v>2540</v>
      </c>
      <c r="J2019" s="328"/>
      <c r="K2019" s="328"/>
      <c r="L2019" s="328"/>
      <c r="M2019" s="328"/>
      <c r="N2019" s="328"/>
      <c r="O2019" s="328"/>
      <c r="P2019" s="328"/>
      <c r="Q2019" s="328"/>
      <c r="R2019" s="328"/>
      <c r="S2019" s="328"/>
      <c r="T2019" s="328"/>
      <c r="U2019" s="328"/>
      <c r="V2019" s="328"/>
      <c r="W2019" s="328"/>
      <c r="X2019" s="328"/>
      <c r="Y2019" s="328" t="s">
        <v>2218</v>
      </c>
      <c r="Z2019" s="328"/>
      <c r="AA2019" s="328"/>
      <c r="AB2019" s="328"/>
      <c r="AC2019" s="328"/>
      <c r="AD2019" s="328"/>
      <c r="AE2019" s="328"/>
      <c r="AF2019" s="328"/>
      <c r="AG2019" s="328"/>
      <c r="AH2019" s="322"/>
      <c r="AI2019" s="328"/>
      <c r="AJ2019" s="420" t="s">
        <v>141</v>
      </c>
      <c r="AK2019" s="328"/>
      <c r="AL2019" s="328"/>
      <c r="AM2019" s="210"/>
      <c r="AN2019" s="263"/>
      <c r="AO2019" s="263"/>
      <c r="AP2019" s="263"/>
      <c r="AQ2019" s="323"/>
      <c r="AR2019" s="323"/>
      <c r="AS2019" s="323"/>
      <c r="AT2019" s="323"/>
      <c r="AU2019" s="323"/>
      <c r="AV2019" s="323"/>
      <c r="AW2019" s="323"/>
      <c r="AX2019" s="323"/>
      <c r="AY2019" s="323"/>
      <c r="AZ2019" s="323"/>
    </row>
    <row r="2020" spans="1:52" s="61" customFormat="1" ht="15.75" hidden="1" customHeight="1" x14ac:dyDescent="0.25">
      <c r="A2020" s="197" t="str">
        <f>CONCATENATE(F2020,"-",C2020)</f>
        <v>393-023-083-01627</v>
      </c>
      <c r="B2020" s="261" t="str">
        <f>ТабТП[[#This Row],[Код ВЛ]]&amp;TRIM(ТабТП[[#This Row],[Наименование ТП]])</f>
        <v>393-023-083ТП 219-09 Белый Яр</v>
      </c>
      <c r="C2020" s="197" t="s">
        <v>1700</v>
      </c>
      <c r="D2020" s="198" t="s">
        <v>4662</v>
      </c>
      <c r="E2020" s="206" t="str">
        <f>INDEX(ТабЛЭП[],MATCH(ТабТП[Код ПС]&amp;TRIM(G2020),ТабЛЭП[Ключ],0),7)</f>
        <v>Y00059</v>
      </c>
      <c r="F2020" s="278" t="str">
        <f>INDEX(ТабЛЭП[],MATCH(ТабТП[Код ПС]&amp;TRIM(G2020),ТабЛЭП[Ключ],0),1)</f>
        <v>393-023-083</v>
      </c>
      <c r="G2020" s="303" t="s">
        <v>272</v>
      </c>
      <c r="H2020" s="280" t="str">
        <f>INDEX(ТабПС[],MATCH(I2020,Подстанции,0),1)</f>
        <v>393-023</v>
      </c>
      <c r="I2020" s="447" t="s">
        <v>2540</v>
      </c>
      <c r="J2020" s="328"/>
      <c r="K2020" s="328"/>
      <c r="L2020" s="328"/>
      <c r="M2020" s="328"/>
      <c r="N2020" s="328"/>
      <c r="O2020" s="328"/>
      <c r="P2020" s="328"/>
      <c r="Q2020" s="328"/>
      <c r="R2020" s="328"/>
      <c r="S2020" s="328"/>
      <c r="T2020" s="328"/>
      <c r="U2020" s="328"/>
      <c r="V2020" s="328"/>
      <c r="W2020" s="328"/>
      <c r="X2020" s="328"/>
      <c r="Y2020" s="328" t="s">
        <v>2218</v>
      </c>
      <c r="Z2020" s="328"/>
      <c r="AA2020" s="328"/>
      <c r="AB2020" s="328"/>
      <c r="AC2020" s="328"/>
      <c r="AD2020" s="328"/>
      <c r="AE2020" s="328"/>
      <c r="AF2020" s="328"/>
      <c r="AG2020" s="328"/>
      <c r="AH2020" s="322"/>
      <c r="AI2020" s="328"/>
      <c r="AJ2020" s="420" t="s">
        <v>141</v>
      </c>
      <c r="AK2020" s="328"/>
      <c r="AL2020" s="328"/>
      <c r="AM2020" s="210"/>
      <c r="AN2020" s="263"/>
      <c r="AO2020" s="263"/>
      <c r="AP2020" s="263"/>
      <c r="AQ2020" s="323"/>
      <c r="AR2020" s="323"/>
      <c r="AS2020" s="323"/>
      <c r="AT2020" s="323"/>
      <c r="AU2020" s="323"/>
      <c r="AV2020" s="323"/>
      <c r="AW2020" s="323"/>
      <c r="AX2020" s="323"/>
      <c r="AY2020" s="323"/>
      <c r="AZ2020" s="323"/>
    </row>
    <row r="2021" spans="1:52" s="61" customFormat="1" ht="15.75" hidden="1" customHeight="1" x14ac:dyDescent="0.25">
      <c r="A2021" s="197" t="str">
        <f>CONCATENATE(F2021,"-",C2021)</f>
        <v>393-023-083-01628</v>
      </c>
      <c r="B2021" s="261" t="str">
        <f>ТабТП[[#This Row],[Код ВЛ]]&amp;TRIM(ТабТП[[#This Row],[Наименование ТП]])</f>
        <v>393-023-083ТП 219-10 Ново-Бобруйск</v>
      </c>
      <c r="C2021" s="197" t="s">
        <v>1701</v>
      </c>
      <c r="D2021" s="198" t="s">
        <v>4663</v>
      </c>
      <c r="E2021" s="206" t="str">
        <f>INDEX(ТабЛЭП[],MATCH(ТабТП[Код ПС]&amp;TRIM(G2021),ТабЛЭП[Ключ],0),7)</f>
        <v>Y00059</v>
      </c>
      <c r="F2021" s="278" t="str">
        <f>INDEX(ТабЛЭП[],MATCH(ТабТП[Код ПС]&amp;TRIM(G2021),ТабЛЭП[Ключ],0),1)</f>
        <v>393-023-083</v>
      </c>
      <c r="G2021" s="303" t="s">
        <v>272</v>
      </c>
      <c r="H2021" s="280" t="str">
        <f>INDEX(ТабПС[],MATCH(I2021,Подстанции,0),1)</f>
        <v>393-023</v>
      </c>
      <c r="I2021" s="447" t="s">
        <v>2540</v>
      </c>
      <c r="J2021" s="328"/>
      <c r="K2021" s="328"/>
      <c r="L2021" s="328"/>
      <c r="M2021" s="328"/>
      <c r="N2021" s="328"/>
      <c r="O2021" s="328"/>
      <c r="P2021" s="328"/>
      <c r="Q2021" s="328"/>
      <c r="R2021" s="328"/>
      <c r="S2021" s="328"/>
      <c r="T2021" s="328"/>
      <c r="U2021" s="328"/>
      <c r="V2021" s="328"/>
      <c r="W2021" s="328"/>
      <c r="X2021" s="328"/>
      <c r="Y2021" s="328" t="s">
        <v>2218</v>
      </c>
      <c r="Z2021" s="328"/>
      <c r="AA2021" s="328"/>
      <c r="AB2021" s="328"/>
      <c r="AC2021" s="328"/>
      <c r="AD2021" s="328"/>
      <c r="AE2021" s="328"/>
      <c r="AF2021" s="328"/>
      <c r="AG2021" s="328"/>
      <c r="AH2021" s="322"/>
      <c r="AI2021" s="328"/>
      <c r="AJ2021" s="420" t="s">
        <v>141</v>
      </c>
      <c r="AK2021" s="328"/>
      <c r="AL2021" s="328"/>
      <c r="AM2021" s="210"/>
      <c r="AN2021" s="263"/>
      <c r="AO2021" s="263"/>
      <c r="AP2021" s="263"/>
      <c r="AQ2021" s="323"/>
      <c r="AR2021" s="323"/>
      <c r="AS2021" s="323"/>
      <c r="AT2021" s="323"/>
      <c r="AU2021" s="323"/>
      <c r="AV2021" s="323"/>
      <c r="AW2021" s="323"/>
      <c r="AX2021" s="323"/>
      <c r="AY2021" s="323"/>
      <c r="AZ2021" s="323"/>
    </row>
    <row r="2022" spans="1:52" s="61" customFormat="1" ht="15.75" hidden="1" customHeight="1" x14ac:dyDescent="0.25">
      <c r="A2022" s="197" t="str">
        <f>CONCATENATE(F2022,"-",C2022)</f>
        <v>393-023-083-01629</v>
      </c>
      <c r="B2022" s="261" t="str">
        <f>ТабТП[[#This Row],[Код ВЛ]]&amp;TRIM(ТабТП[[#This Row],[Наименование ТП]])</f>
        <v>393-023-083ТП 219-11 Ново-Бобруйск</v>
      </c>
      <c r="C2022" s="197" t="s">
        <v>1702</v>
      </c>
      <c r="D2022" s="198" t="s">
        <v>4664</v>
      </c>
      <c r="E2022" s="206" t="str">
        <f>INDEX(ТабЛЭП[],MATCH(ТабТП[Код ПС]&amp;TRIM(G2022),ТабЛЭП[Ключ],0),7)</f>
        <v>Y00059</v>
      </c>
      <c r="F2022" s="278" t="str">
        <f>INDEX(ТабЛЭП[],MATCH(ТабТП[Код ПС]&amp;TRIM(G2022),ТабЛЭП[Ключ],0),1)</f>
        <v>393-023-083</v>
      </c>
      <c r="G2022" s="303" t="s">
        <v>272</v>
      </c>
      <c r="H2022" s="280" t="str">
        <f>INDEX(ТабПС[],MATCH(I2022,Подстанции,0),1)</f>
        <v>393-023</v>
      </c>
      <c r="I2022" s="447" t="s">
        <v>2540</v>
      </c>
      <c r="J2022" s="328"/>
      <c r="K2022" s="328"/>
      <c r="L2022" s="328"/>
      <c r="M2022" s="328"/>
      <c r="N2022" s="328"/>
      <c r="O2022" s="328"/>
      <c r="P2022" s="328"/>
      <c r="Q2022" s="328"/>
      <c r="R2022" s="328"/>
      <c r="S2022" s="328"/>
      <c r="T2022" s="328"/>
      <c r="U2022" s="328"/>
      <c r="V2022" s="328"/>
      <c r="W2022" s="328"/>
      <c r="X2022" s="328"/>
      <c r="Y2022" s="328" t="s">
        <v>2218</v>
      </c>
      <c r="Z2022" s="328"/>
      <c r="AA2022" s="328"/>
      <c r="AB2022" s="328"/>
      <c r="AC2022" s="328"/>
      <c r="AD2022" s="328"/>
      <c r="AE2022" s="328"/>
      <c r="AF2022" s="328"/>
      <c r="AG2022" s="328"/>
      <c r="AH2022" s="322"/>
      <c r="AI2022" s="328"/>
      <c r="AJ2022" s="420" t="s">
        <v>141</v>
      </c>
      <c r="AK2022" s="328"/>
      <c r="AL2022" s="328"/>
      <c r="AM2022" s="210"/>
      <c r="AN2022" s="263"/>
      <c r="AO2022" s="263"/>
      <c r="AP2022" s="263"/>
      <c r="AQ2022" s="323"/>
      <c r="AR2022" s="323"/>
      <c r="AS2022" s="323"/>
      <c r="AT2022" s="323"/>
      <c r="AU2022" s="323"/>
      <c r="AV2022" s="323"/>
      <c r="AW2022" s="323"/>
      <c r="AX2022" s="323"/>
      <c r="AY2022" s="323"/>
      <c r="AZ2022" s="323"/>
    </row>
    <row r="2023" spans="1:52" s="61" customFormat="1" ht="15.75" hidden="1" customHeight="1" x14ac:dyDescent="0.25">
      <c r="A2023" s="197" t="str">
        <f>CONCATENATE(F2023,"-",C2023)</f>
        <v>393-023-083-01630</v>
      </c>
      <c r="B2023" s="261" t="str">
        <f>ТабТП[[#This Row],[Код ВЛ]]&amp;TRIM(ТабТП[[#This Row],[Наименование ТП]])</f>
        <v>393-023-083ТП 219-12 Дружба</v>
      </c>
      <c r="C2023" s="197" t="s">
        <v>1703</v>
      </c>
      <c r="D2023" s="198" t="s">
        <v>4665</v>
      </c>
      <c r="E2023" s="206" t="str">
        <f>INDEX(ТабЛЭП[],MATCH(ТабТП[Код ПС]&amp;TRIM(G2023),ТабЛЭП[Ключ],0),7)</f>
        <v>Y00059</v>
      </c>
      <c r="F2023" s="278" t="str">
        <f>INDEX(ТабЛЭП[],MATCH(ТабТП[Код ПС]&amp;TRIM(G2023),ТабЛЭП[Ключ],0),1)</f>
        <v>393-023-083</v>
      </c>
      <c r="G2023" s="303" t="s">
        <v>272</v>
      </c>
      <c r="H2023" s="280" t="str">
        <f>INDEX(ТабПС[],MATCH(I2023,Подстанции,0),1)</f>
        <v>393-023</v>
      </c>
      <c r="I2023" s="447" t="s">
        <v>2540</v>
      </c>
      <c r="J2023" s="328"/>
      <c r="K2023" s="328"/>
      <c r="L2023" s="328"/>
      <c r="M2023" s="328"/>
      <c r="N2023" s="328"/>
      <c r="O2023" s="328"/>
      <c r="P2023" s="328"/>
      <c r="Q2023" s="328"/>
      <c r="R2023" s="328"/>
      <c r="S2023" s="328"/>
      <c r="T2023" s="328"/>
      <c r="U2023" s="328"/>
      <c r="V2023" s="328"/>
      <c r="W2023" s="328"/>
      <c r="X2023" s="328"/>
      <c r="Y2023" s="328" t="s">
        <v>2218</v>
      </c>
      <c r="Z2023" s="328"/>
      <c r="AA2023" s="328"/>
      <c r="AB2023" s="328"/>
      <c r="AC2023" s="328"/>
      <c r="AD2023" s="328"/>
      <c r="AE2023" s="328"/>
      <c r="AF2023" s="328"/>
      <c r="AG2023" s="328"/>
      <c r="AH2023" s="322"/>
      <c r="AI2023" s="328"/>
      <c r="AJ2023" s="420" t="s">
        <v>141</v>
      </c>
      <c r="AK2023" s="328"/>
      <c r="AL2023" s="328"/>
      <c r="AM2023" s="210"/>
      <c r="AN2023" s="263"/>
      <c r="AO2023" s="263"/>
      <c r="AP2023" s="263"/>
      <c r="AQ2023" s="323"/>
      <c r="AR2023" s="323"/>
      <c r="AS2023" s="323"/>
      <c r="AT2023" s="323"/>
      <c r="AU2023" s="323"/>
      <c r="AV2023" s="323"/>
      <c r="AW2023" s="323"/>
      <c r="AX2023" s="323"/>
      <c r="AY2023" s="323"/>
      <c r="AZ2023" s="323"/>
    </row>
    <row r="2024" spans="1:52" s="61" customFormat="1" ht="15.75" hidden="1" customHeight="1" x14ac:dyDescent="0.25">
      <c r="A2024" s="201" t="str">
        <f>CONCATENATE(F2024,"-",C2024)</f>
        <v>393-023-083-01631</v>
      </c>
      <c r="B2024" s="261" t="str">
        <f>ТабТП[[#This Row],[Код ВЛ]]&amp;TRIM(ТабТП[[#This Row],[Наименование ТП]])</f>
        <v>393-023-083ТП 219-13 Новое</v>
      </c>
      <c r="C2024" s="201" t="s">
        <v>1704</v>
      </c>
      <c r="D2024" s="202" t="s">
        <v>4666</v>
      </c>
      <c r="E2024" s="207" t="str">
        <f>INDEX(ТабЛЭП[],MATCH(ТабТП[Код ПС]&amp;TRIM(G2024),ТабЛЭП[Ключ],0),7)</f>
        <v>Y00059</v>
      </c>
      <c r="F2024" s="278" t="str">
        <f>INDEX(ТабЛЭП[],MATCH(ТабТП[Код ПС]&amp;TRIM(G2024),ТабЛЭП[Ключ],0),1)</f>
        <v>393-023-083</v>
      </c>
      <c r="G2024" s="303" t="s">
        <v>272</v>
      </c>
      <c r="H2024" s="280" t="str">
        <f>INDEX(ТабПС[],MATCH(I2024,Подстанции,0),1)</f>
        <v>393-023</v>
      </c>
      <c r="I2024" s="447" t="s">
        <v>2540</v>
      </c>
      <c r="J2024" s="328"/>
      <c r="K2024" s="328"/>
      <c r="L2024" s="328"/>
      <c r="M2024" s="328"/>
      <c r="N2024" s="328"/>
      <c r="O2024" s="328"/>
      <c r="P2024" s="328"/>
      <c r="Q2024" s="328"/>
      <c r="R2024" s="328"/>
      <c r="S2024" s="328"/>
      <c r="T2024" s="328"/>
      <c r="U2024" s="328"/>
      <c r="V2024" s="328"/>
      <c r="W2024" s="328"/>
      <c r="X2024" s="328"/>
      <c r="Y2024" s="328" t="s">
        <v>2218</v>
      </c>
      <c r="Z2024" s="328"/>
      <c r="AA2024" s="328"/>
      <c r="AB2024" s="328"/>
      <c r="AC2024" s="328"/>
      <c r="AD2024" s="328"/>
      <c r="AE2024" s="328"/>
      <c r="AF2024" s="328"/>
      <c r="AG2024" s="328"/>
      <c r="AH2024" s="322"/>
      <c r="AI2024" s="328"/>
      <c r="AJ2024" s="420" t="s">
        <v>141</v>
      </c>
      <c r="AK2024" s="328"/>
      <c r="AL2024" s="328"/>
      <c r="AM2024" s="210"/>
      <c r="AN2024" s="263"/>
      <c r="AO2024" s="263"/>
      <c r="AP2024" s="263"/>
      <c r="AQ2024" s="323"/>
      <c r="AR2024" s="323"/>
      <c r="AS2024" s="323"/>
      <c r="AT2024" s="323"/>
      <c r="AU2024" s="323"/>
      <c r="AV2024" s="323"/>
      <c r="AW2024" s="323"/>
      <c r="AX2024" s="323"/>
      <c r="AY2024" s="323"/>
      <c r="AZ2024" s="323"/>
    </row>
    <row r="2025" spans="1:52" s="61" customFormat="1" ht="15.75" hidden="1" customHeight="1" x14ac:dyDescent="0.25">
      <c r="A2025" s="201" t="str">
        <f>CONCATENATE(F2025,"-",C2025)</f>
        <v>393-023-083-01632</v>
      </c>
      <c r="B2025" s="261" t="str">
        <f>ТабТП[[#This Row],[Код ВЛ]]&amp;TRIM(ТабТП[[#This Row],[Наименование ТП]])</f>
        <v>393-023-083ТП 219-14 Ново-Бобруйск нет владельца</v>
      </c>
      <c r="C2025" s="201" t="s">
        <v>1705</v>
      </c>
      <c r="D2025" s="202" t="s">
        <v>4667</v>
      </c>
      <c r="E2025" s="207" t="str">
        <f>INDEX(ТабЛЭП[],MATCH(ТабТП[Код ПС]&amp;TRIM(G2025),ТабЛЭП[Ключ],0),7)</f>
        <v>Y00059</v>
      </c>
      <c r="F2025" s="278" t="str">
        <f>INDEX(ТабЛЭП[],MATCH(ТабТП[Код ПС]&amp;TRIM(G2025),ТабЛЭП[Ключ],0),1)</f>
        <v>393-023-083</v>
      </c>
      <c r="G2025" s="303" t="s">
        <v>272</v>
      </c>
      <c r="H2025" s="280" t="str">
        <f>INDEX(ТабПС[],MATCH(I2025,Подстанции,0),1)</f>
        <v>393-023</v>
      </c>
      <c r="I2025" s="447" t="s">
        <v>2540</v>
      </c>
      <c r="J2025" s="328"/>
      <c r="K2025" s="328"/>
      <c r="L2025" s="328"/>
      <c r="M2025" s="328"/>
      <c r="N2025" s="328"/>
      <c r="O2025" s="328"/>
      <c r="P2025" s="328"/>
      <c r="Q2025" s="328"/>
      <c r="R2025" s="328"/>
      <c r="S2025" s="328"/>
      <c r="T2025" s="328"/>
      <c r="U2025" s="328"/>
      <c r="V2025" s="328"/>
      <c r="W2025" s="328"/>
      <c r="X2025" s="328"/>
      <c r="Y2025" s="328" t="s">
        <v>2218</v>
      </c>
      <c r="Z2025" s="328"/>
      <c r="AA2025" s="328"/>
      <c r="AB2025" s="328"/>
      <c r="AC2025" s="328"/>
      <c r="AD2025" s="328"/>
      <c r="AE2025" s="328"/>
      <c r="AF2025" s="328"/>
      <c r="AG2025" s="328"/>
      <c r="AH2025" s="322"/>
      <c r="AI2025" s="328"/>
      <c r="AJ2025" s="420" t="s">
        <v>141</v>
      </c>
      <c r="AK2025" s="328"/>
      <c r="AL2025" s="328"/>
      <c r="AM2025" s="210"/>
      <c r="AN2025" s="263"/>
      <c r="AO2025" s="263"/>
      <c r="AP2025" s="263"/>
      <c r="AQ2025" s="323"/>
      <c r="AR2025" s="323"/>
      <c r="AS2025" s="323"/>
      <c r="AT2025" s="323"/>
      <c r="AU2025" s="323"/>
      <c r="AV2025" s="323"/>
      <c r="AW2025" s="323"/>
      <c r="AX2025" s="323"/>
      <c r="AY2025" s="323"/>
      <c r="AZ2025" s="323"/>
    </row>
    <row r="2026" spans="1:52" s="61" customFormat="1" ht="15.75" hidden="1" customHeight="1" x14ac:dyDescent="0.25">
      <c r="A2026" s="201" t="str">
        <f>CONCATENATE(F2026,"-",C2026)</f>
        <v>393-023-083-01633</v>
      </c>
      <c r="B2026" s="261" t="str">
        <f>ТабТП[[#This Row],[Код ВЛ]]&amp;TRIM(ТабТП[[#This Row],[Наименование ТП]])</f>
        <v>393-023-083ТП 219-30 Ново-Бобруйск</v>
      </c>
      <c r="C2026" s="201" t="s">
        <v>2721</v>
      </c>
      <c r="D2026" s="202" t="s">
        <v>4668</v>
      </c>
      <c r="E2026" s="207" t="str">
        <f>INDEX(ТабЛЭП[],MATCH(ТабТП[Код ПС]&amp;TRIM(G2026),ТабЛЭП[Ключ],0),7)</f>
        <v>Y00059</v>
      </c>
      <c r="F2026" s="278" t="str">
        <f>INDEX(ТабЛЭП[],MATCH(ТабТП[Код ПС]&amp;TRIM(G2026),ТабЛЭП[Ключ],0),1)</f>
        <v>393-023-083</v>
      </c>
      <c r="G2026" s="303" t="s">
        <v>272</v>
      </c>
      <c r="H2026" s="280" t="str">
        <f>INDEX(ТабПС[],MATCH(I2026,Подстанции,0),1)</f>
        <v>393-023</v>
      </c>
      <c r="I2026" s="447" t="s">
        <v>2540</v>
      </c>
      <c r="J2026" s="328"/>
      <c r="K2026" s="328"/>
      <c r="L2026" s="328"/>
      <c r="M2026" s="328"/>
      <c r="N2026" s="328"/>
      <c r="O2026" s="328"/>
      <c r="P2026" s="328"/>
      <c r="Q2026" s="328"/>
      <c r="R2026" s="328"/>
      <c r="S2026" s="328"/>
      <c r="T2026" s="328"/>
      <c r="U2026" s="328"/>
      <c r="V2026" s="328"/>
      <c r="W2026" s="328"/>
      <c r="X2026" s="328"/>
      <c r="Y2026" s="328" t="s">
        <v>2218</v>
      </c>
      <c r="Z2026" s="328"/>
      <c r="AA2026" s="328"/>
      <c r="AB2026" s="328"/>
      <c r="AC2026" s="328"/>
      <c r="AD2026" s="328"/>
      <c r="AE2026" s="328"/>
      <c r="AF2026" s="328"/>
      <c r="AG2026" s="328"/>
      <c r="AH2026" s="322"/>
      <c r="AI2026" s="328"/>
      <c r="AJ2026" s="420" t="s">
        <v>141</v>
      </c>
      <c r="AK2026" s="328"/>
      <c r="AL2026" s="328"/>
      <c r="AM2026" s="210"/>
      <c r="AN2026" s="263"/>
      <c r="AO2026" s="263"/>
      <c r="AP2026" s="263"/>
      <c r="AQ2026" s="323"/>
      <c r="AR2026" s="323"/>
      <c r="AS2026" s="323"/>
      <c r="AT2026" s="323"/>
      <c r="AU2026" s="323"/>
      <c r="AV2026" s="323"/>
      <c r="AW2026" s="323"/>
      <c r="AX2026" s="323"/>
      <c r="AY2026" s="323"/>
      <c r="AZ2026" s="323"/>
    </row>
    <row r="2027" spans="1:52" s="61" customFormat="1" ht="15.75" hidden="1" customHeight="1" x14ac:dyDescent="0.25">
      <c r="A2027" s="201" t="str">
        <f>CONCATENATE(F2027,"-",C2027)</f>
        <v>393-023-083-02314</v>
      </c>
      <c r="B2027" s="490" t="str">
        <f>ТабТП[[#This Row],[Код ВЛ]]&amp;TRIM(ТабТП[[#This Row],[Наименование ТП]])</f>
        <v>393-023-083ТП 218-22</v>
      </c>
      <c r="C2027" s="497" t="s">
        <v>5887</v>
      </c>
      <c r="D2027" s="503" t="s">
        <v>5888</v>
      </c>
      <c r="E2027" s="207" t="str">
        <f>INDEX(ТабЛЭП[],MATCH(ТабТП[Код ПС]&amp;TRIM(G2027),ТабЛЭП[Ключ],0),7)</f>
        <v>Y00059</v>
      </c>
      <c r="F2027" s="214" t="str">
        <f>INDEX(ТабЛЭП[],MATCH(ТабТП[Код ПС]&amp;TRIM(G2027),ТабЛЭП[Ключ],0),1)</f>
        <v>393-023-083</v>
      </c>
      <c r="G2027" s="290" t="s">
        <v>272</v>
      </c>
      <c r="H2027" s="280" t="str">
        <f>INDEX(ТабПС[],MATCH(I2027,Подстанции,0),1)</f>
        <v>393-023</v>
      </c>
      <c r="I2027" s="447" t="s">
        <v>2540</v>
      </c>
      <c r="J2027" s="420"/>
      <c r="K2027" s="420"/>
      <c r="L2027" s="420"/>
      <c r="M2027" s="420"/>
      <c r="N2027" s="420"/>
      <c r="O2027" s="420"/>
      <c r="P2027" s="420"/>
      <c r="Q2027" s="420"/>
      <c r="R2027" s="420"/>
      <c r="S2027" s="420"/>
      <c r="T2027" s="420"/>
      <c r="U2027" s="420"/>
      <c r="V2027" s="420"/>
      <c r="W2027" s="420"/>
      <c r="X2027" s="420"/>
      <c r="Y2027" s="420"/>
      <c r="Z2027" s="420"/>
      <c r="AA2027" s="420"/>
      <c r="AB2027" s="420"/>
      <c r="AC2027" s="420"/>
      <c r="AD2027" s="420"/>
      <c r="AE2027" s="420"/>
      <c r="AF2027" s="420"/>
      <c r="AG2027" s="420"/>
      <c r="AH2027" s="419"/>
      <c r="AI2027" s="419"/>
      <c r="AJ2027" s="420" t="s">
        <v>141</v>
      </c>
      <c r="AK2027" s="420"/>
      <c r="AL2027" s="420"/>
      <c r="AM2027" s="420"/>
      <c r="AN2027" s="421"/>
      <c r="AO2027" s="421"/>
      <c r="AP2027" s="421"/>
      <c r="AQ2027" s="332"/>
      <c r="AR2027" s="332"/>
      <c r="AS2027" s="332"/>
      <c r="AT2027" s="332"/>
      <c r="AU2027" s="332"/>
      <c r="AV2027" s="332"/>
      <c r="AW2027" s="332"/>
      <c r="AX2027" s="332"/>
      <c r="AY2027" s="332"/>
      <c r="AZ2027" s="332"/>
    </row>
    <row r="2028" spans="1:52" s="61" customFormat="1" ht="15.75" hidden="1" customHeight="1" x14ac:dyDescent="0.25">
      <c r="A2028" s="201" t="str">
        <f>CONCATENATE(F2028,"-",C2028)</f>
        <v>393-023-083-02315</v>
      </c>
      <c r="B2028" s="490" t="str">
        <f>ТабТП[[#This Row],[Код ВЛ]]&amp;TRIM(ТабТП[[#This Row],[Наименование ТП]])</f>
        <v>393-023-083ТП В-68</v>
      </c>
      <c r="C2028" s="497" t="s">
        <v>5889</v>
      </c>
      <c r="D2028" s="503" t="s">
        <v>3639</v>
      </c>
      <c r="E2028" s="207" t="str">
        <f>INDEX(ТабЛЭП[],MATCH(ТабТП[Код ПС]&amp;TRIM(G2028),ТабЛЭП[Ключ],0),7)</f>
        <v>Y00059</v>
      </c>
      <c r="F2028" s="214" t="str">
        <f>INDEX(ТабЛЭП[],MATCH(ТабТП[Код ПС]&amp;TRIM(G2028),ТабЛЭП[Ключ],0),1)</f>
        <v>393-023-083</v>
      </c>
      <c r="G2028" s="290" t="s">
        <v>272</v>
      </c>
      <c r="H2028" s="280" t="str">
        <f>INDEX(ТабПС[],MATCH(I2028,Подстанции,0),1)</f>
        <v>393-023</v>
      </c>
      <c r="I2028" s="447" t="s">
        <v>2540</v>
      </c>
      <c r="J2028" s="420"/>
      <c r="K2028" s="420"/>
      <c r="L2028" s="420"/>
      <c r="M2028" s="420"/>
      <c r="N2028" s="420"/>
      <c r="O2028" s="420"/>
      <c r="P2028" s="420"/>
      <c r="Q2028" s="420"/>
      <c r="R2028" s="420"/>
      <c r="S2028" s="420"/>
      <c r="T2028" s="420"/>
      <c r="U2028" s="420"/>
      <c r="V2028" s="420"/>
      <c r="W2028" s="420"/>
      <c r="X2028" s="420"/>
      <c r="Y2028" s="420"/>
      <c r="Z2028" s="420"/>
      <c r="AA2028" s="420"/>
      <c r="AB2028" s="420"/>
      <c r="AC2028" s="420"/>
      <c r="AD2028" s="420"/>
      <c r="AE2028" s="420"/>
      <c r="AF2028" s="420"/>
      <c r="AG2028" s="420"/>
      <c r="AH2028" s="419"/>
      <c r="AI2028" s="419"/>
      <c r="AJ2028" s="420" t="s">
        <v>141</v>
      </c>
      <c r="AK2028" s="420"/>
      <c r="AL2028" s="420"/>
      <c r="AM2028" s="420"/>
      <c r="AN2028" s="421"/>
      <c r="AO2028" s="421"/>
      <c r="AP2028" s="421"/>
      <c r="AQ2028" s="332"/>
      <c r="AR2028" s="332"/>
      <c r="AS2028" s="332"/>
      <c r="AT2028" s="332"/>
      <c r="AU2028" s="332"/>
      <c r="AV2028" s="332"/>
      <c r="AW2028" s="332"/>
      <c r="AX2028" s="332"/>
      <c r="AY2028" s="332"/>
      <c r="AZ2028" s="332"/>
    </row>
    <row r="2029" spans="1:52" s="61" customFormat="1" ht="15.75" hidden="1" customHeight="1" x14ac:dyDescent="0.25">
      <c r="A2029" s="282" t="str">
        <f>CONCATENATE(F2029,"-",C2029)</f>
        <v>393-023-084-01634</v>
      </c>
      <c r="B2029" s="261" t="str">
        <f>ТабТП[[#This Row],[Код ВЛ]]&amp;TRIM(ТабТП[[#This Row],[Наименование ТП]])</f>
        <v>393-023-084ТП 209-02 Правдинск больница</v>
      </c>
      <c r="C2029" s="282" t="s">
        <v>1706</v>
      </c>
      <c r="D2029" s="204" t="s">
        <v>4669</v>
      </c>
      <c r="E2029" s="282" t="str">
        <f>INDEX(ТабЛЭП[],MATCH(ТабТП[Код ПС]&amp;TRIM(G2029),ТабЛЭП[Ключ],0),7)</f>
        <v>Y00060</v>
      </c>
      <c r="F2029" s="278" t="str">
        <f>INDEX(ТабЛЭП[],MATCH(ТабТП[Код ПС]&amp;TRIM(G2029),ТабЛЭП[Ключ],0),1)</f>
        <v>393-023-084</v>
      </c>
      <c r="G2029" s="303" t="s">
        <v>217</v>
      </c>
      <c r="H2029" s="280" t="str">
        <f>INDEX(ТабПС[],MATCH(I2029,Подстанции,0),1)</f>
        <v>393-023</v>
      </c>
      <c r="I2029" s="447" t="s">
        <v>2540</v>
      </c>
      <c r="J2029" s="328"/>
      <c r="K2029" s="328"/>
      <c r="L2029" s="328"/>
      <c r="M2029" s="328"/>
      <c r="N2029" s="328"/>
      <c r="O2029" s="328"/>
      <c r="P2029" s="328"/>
      <c r="Q2029" s="328"/>
      <c r="R2029" s="328"/>
      <c r="S2029" s="328"/>
      <c r="T2029" s="328"/>
      <c r="U2029" s="328"/>
      <c r="V2029" s="328"/>
      <c r="W2029" s="328"/>
      <c r="X2029" s="328"/>
      <c r="Y2029" s="328" t="s">
        <v>2218</v>
      </c>
      <c r="Z2029" s="328"/>
      <c r="AA2029" s="328"/>
      <c r="AB2029" s="328"/>
      <c r="AC2029" s="328"/>
      <c r="AD2029" s="328"/>
      <c r="AE2029" s="328"/>
      <c r="AF2029" s="328"/>
      <c r="AG2029" s="328"/>
      <c r="AH2029" s="322"/>
      <c r="AI2029" s="328"/>
      <c r="AJ2029" s="420" t="s">
        <v>141</v>
      </c>
      <c r="AK2029" s="328"/>
      <c r="AL2029" s="328"/>
      <c r="AM2029" s="210"/>
      <c r="AN2029" s="263"/>
      <c r="AO2029" s="263"/>
      <c r="AP2029" s="263"/>
      <c r="AQ2029" s="323"/>
      <c r="AR2029" s="323"/>
      <c r="AS2029" s="323"/>
      <c r="AT2029" s="323"/>
      <c r="AU2029" s="323"/>
      <c r="AV2029" s="323"/>
      <c r="AW2029" s="323"/>
      <c r="AX2029" s="323"/>
      <c r="AY2029" s="323"/>
      <c r="AZ2029" s="323"/>
    </row>
    <row r="2030" spans="1:52" s="61" customFormat="1" ht="15.75" hidden="1" customHeight="1" x14ac:dyDescent="0.25">
      <c r="A2030" s="282" t="str">
        <f>CONCATENATE(F2030,"-",C2030)</f>
        <v>393-023-084-01635</v>
      </c>
      <c r="B2030" s="261" t="str">
        <f>ТабТП[[#This Row],[Код ВЛ]]&amp;TRIM(ТабТП[[#This Row],[Наименование ТП]])</f>
        <v>393-023-084ТП 209-03 Правдинск котельная</v>
      </c>
      <c r="C2030" s="282" t="s">
        <v>1707</v>
      </c>
      <c r="D2030" s="204" t="s">
        <v>4670</v>
      </c>
      <c r="E2030" s="282" t="str">
        <f>INDEX(ТабЛЭП[],MATCH(ТабТП[Код ПС]&amp;TRIM(G2030),ТабЛЭП[Ключ],0),7)</f>
        <v>Y00060</v>
      </c>
      <c r="F2030" s="278" t="str">
        <f>INDEX(ТабЛЭП[],MATCH(ТабТП[Код ПС]&amp;TRIM(G2030),ТабЛЭП[Ключ],0),1)</f>
        <v>393-023-084</v>
      </c>
      <c r="G2030" s="303" t="s">
        <v>217</v>
      </c>
      <c r="H2030" s="280" t="str">
        <f>INDEX(ТабПС[],MATCH(I2030,Подстанции,0),1)</f>
        <v>393-023</v>
      </c>
      <c r="I2030" s="447" t="s">
        <v>2540</v>
      </c>
      <c r="J2030" s="328"/>
      <c r="K2030" s="328"/>
      <c r="L2030" s="328"/>
      <c r="M2030" s="328"/>
      <c r="N2030" s="328"/>
      <c r="O2030" s="328"/>
      <c r="P2030" s="328"/>
      <c r="Q2030" s="328"/>
      <c r="R2030" s="328"/>
      <c r="S2030" s="328"/>
      <c r="T2030" s="328"/>
      <c r="U2030" s="328"/>
      <c r="V2030" s="328"/>
      <c r="W2030" s="328"/>
      <c r="X2030" s="328"/>
      <c r="Y2030" s="328" t="s">
        <v>2218</v>
      </c>
      <c r="Z2030" s="328"/>
      <c r="AA2030" s="328"/>
      <c r="AB2030" s="328"/>
      <c r="AC2030" s="328"/>
      <c r="AD2030" s="328"/>
      <c r="AE2030" s="328"/>
      <c r="AF2030" s="328"/>
      <c r="AG2030" s="328"/>
      <c r="AH2030" s="322"/>
      <c r="AI2030" s="328"/>
      <c r="AJ2030" s="420" t="s">
        <v>141</v>
      </c>
      <c r="AK2030" s="328"/>
      <c r="AL2030" s="328"/>
      <c r="AM2030" s="210"/>
      <c r="AN2030" s="263"/>
      <c r="AO2030" s="263"/>
      <c r="AP2030" s="263"/>
      <c r="AQ2030" s="323"/>
      <c r="AR2030" s="323"/>
      <c r="AS2030" s="323"/>
      <c r="AT2030" s="323"/>
      <c r="AU2030" s="323"/>
      <c r="AV2030" s="323"/>
      <c r="AW2030" s="323"/>
      <c r="AX2030" s="323"/>
      <c r="AY2030" s="323"/>
      <c r="AZ2030" s="323"/>
    </row>
    <row r="2031" spans="1:52" s="61" customFormat="1" ht="15.75" hidden="1" customHeight="1" x14ac:dyDescent="0.25">
      <c r="A2031" s="282" t="str">
        <f>CONCATENATE(F2031,"-",C2031)</f>
        <v>393-023-084-01636</v>
      </c>
      <c r="B2031" s="261" t="str">
        <f>ТабТП[[#This Row],[Код ВЛ]]&amp;TRIM(ТабТП[[#This Row],[Наименование ТП]])</f>
        <v>393-023-084ТП 209-4 Т-1 Правдинск Маслосырзавод</v>
      </c>
      <c r="C2031" s="282" t="s">
        <v>1708</v>
      </c>
      <c r="D2031" s="204" t="s">
        <v>4671</v>
      </c>
      <c r="E2031" s="282" t="str">
        <f>INDEX(ТабЛЭП[],MATCH(ТабТП[Код ПС]&amp;TRIM(G2031),ТабЛЭП[Ключ],0),7)</f>
        <v>Y00060</v>
      </c>
      <c r="F2031" s="278" t="str">
        <f>INDEX(ТабЛЭП[],MATCH(ТабТП[Код ПС]&amp;TRIM(G2031),ТабЛЭП[Ключ],0),1)</f>
        <v>393-023-084</v>
      </c>
      <c r="G2031" s="303" t="s">
        <v>217</v>
      </c>
      <c r="H2031" s="280" t="str">
        <f>INDEX(ТабПС[],MATCH(I2031,Подстанции,0),1)</f>
        <v>393-023</v>
      </c>
      <c r="I2031" s="447" t="s">
        <v>2540</v>
      </c>
      <c r="J2031" s="328"/>
      <c r="K2031" s="328"/>
      <c r="L2031" s="328"/>
      <c r="M2031" s="328"/>
      <c r="N2031" s="328"/>
      <c r="O2031" s="328"/>
      <c r="P2031" s="328"/>
      <c r="Q2031" s="328"/>
      <c r="R2031" s="328"/>
      <c r="S2031" s="328"/>
      <c r="T2031" s="328"/>
      <c r="U2031" s="328"/>
      <c r="V2031" s="328"/>
      <c r="W2031" s="328"/>
      <c r="X2031" s="328"/>
      <c r="Y2031" s="328"/>
      <c r="Z2031" s="328"/>
      <c r="AA2031" s="328"/>
      <c r="AB2031" s="328"/>
      <c r="AC2031" s="328"/>
      <c r="AD2031" s="328"/>
      <c r="AE2031" s="328"/>
      <c r="AF2031" s="328"/>
      <c r="AG2031" s="328"/>
      <c r="AH2031" s="322"/>
      <c r="AI2031" s="328"/>
      <c r="AJ2031" s="420" t="s">
        <v>141</v>
      </c>
      <c r="AK2031" s="328"/>
      <c r="AL2031" s="328"/>
      <c r="AM2031" s="210"/>
      <c r="AN2031" s="263"/>
      <c r="AO2031" s="263"/>
      <c r="AP2031" s="263"/>
      <c r="AQ2031" s="323"/>
      <c r="AR2031" s="323"/>
      <c r="AS2031" s="323"/>
      <c r="AT2031" s="323"/>
      <c r="AU2031" s="323"/>
      <c r="AV2031" s="323"/>
      <c r="AW2031" s="323"/>
      <c r="AX2031" s="323"/>
      <c r="AY2031" s="323"/>
      <c r="AZ2031" s="323"/>
    </row>
    <row r="2032" spans="1:52" s="61" customFormat="1" ht="15.75" hidden="1" customHeight="1" x14ac:dyDescent="0.25">
      <c r="A2032" s="282" t="str">
        <f>CONCATENATE(F2032,"-",C2032)</f>
        <v>393-023-084-01637</v>
      </c>
      <c r="B2032" s="261" t="str">
        <f>ТабТП[[#This Row],[Код ВЛ]]&amp;TRIM(ТабТП[[#This Row],[Наименование ТП]])</f>
        <v>393-023-084ТП 209-05 Т-1Правдинск налоговая инсп</v>
      </c>
      <c r="C2032" s="282" t="s">
        <v>1709</v>
      </c>
      <c r="D2032" s="204" t="s">
        <v>4672</v>
      </c>
      <c r="E2032" s="282" t="str">
        <f>INDEX(ТабЛЭП[],MATCH(ТабТП[Код ПС]&amp;TRIM(G2032),ТабЛЭП[Ключ],0),7)</f>
        <v>Y00060</v>
      </c>
      <c r="F2032" s="278" t="str">
        <f>INDEX(ТабЛЭП[],MATCH(ТабТП[Код ПС]&amp;TRIM(G2032),ТабЛЭП[Ключ],0),1)</f>
        <v>393-023-084</v>
      </c>
      <c r="G2032" s="303" t="s">
        <v>217</v>
      </c>
      <c r="H2032" s="280" t="str">
        <f>INDEX(ТабПС[],MATCH(I2032,Подстанции,0),1)</f>
        <v>393-023</v>
      </c>
      <c r="I2032" s="447" t="s">
        <v>2540</v>
      </c>
      <c r="J2032" s="328"/>
      <c r="K2032" s="328"/>
      <c r="L2032" s="328"/>
      <c r="M2032" s="328"/>
      <c r="N2032" s="328"/>
      <c r="O2032" s="328"/>
      <c r="P2032" s="328"/>
      <c r="Q2032" s="328"/>
      <c r="R2032" s="328"/>
      <c r="S2032" s="328"/>
      <c r="T2032" s="328"/>
      <c r="U2032" s="328"/>
      <c r="V2032" s="328"/>
      <c r="W2032" s="328"/>
      <c r="X2032" s="328"/>
      <c r="Y2032" s="328"/>
      <c r="Z2032" s="328"/>
      <c r="AA2032" s="328"/>
      <c r="AB2032" s="328"/>
      <c r="AC2032" s="328"/>
      <c r="AD2032" s="328"/>
      <c r="AE2032" s="328"/>
      <c r="AF2032" s="328"/>
      <c r="AG2032" s="328"/>
      <c r="AH2032" s="322"/>
      <c r="AI2032" s="328"/>
      <c r="AJ2032" s="420" t="s">
        <v>141</v>
      </c>
      <c r="AK2032" s="328"/>
      <c r="AL2032" s="328"/>
      <c r="AM2032" s="210"/>
      <c r="AN2032" s="263"/>
      <c r="AO2032" s="263"/>
      <c r="AP2032" s="263"/>
      <c r="AQ2032" s="323"/>
      <c r="AR2032" s="323"/>
      <c r="AS2032" s="323"/>
      <c r="AT2032" s="323"/>
      <c r="AU2032" s="323"/>
      <c r="AV2032" s="323"/>
      <c r="AW2032" s="323"/>
      <c r="AX2032" s="323"/>
      <c r="AY2032" s="323"/>
      <c r="AZ2032" s="323"/>
    </row>
    <row r="2033" spans="1:52" s="61" customFormat="1" ht="15.75" hidden="1" customHeight="1" x14ac:dyDescent="0.25">
      <c r="A2033" s="282" t="str">
        <f>CONCATENATE(F2033,"-",C2033)</f>
        <v>393-023-084-01638</v>
      </c>
      <c r="B2033" s="261" t="str">
        <f>ТабТП[[#This Row],[Код ВЛ]]&amp;TRIM(ТабТП[[#This Row],[Наименование ТП]])</f>
        <v>393-023-084ТП 209-05 Правдинск котельная</v>
      </c>
      <c r="C2033" s="282" t="s">
        <v>1710</v>
      </c>
      <c r="D2033" s="204" t="s">
        <v>4673</v>
      </c>
      <c r="E2033" s="282" t="str">
        <f>INDEX(ТабЛЭП[],MATCH(ТабТП[Код ПС]&amp;TRIM(G2033),ТабЛЭП[Ключ],0),7)</f>
        <v>Y00060</v>
      </c>
      <c r="F2033" s="278" t="str">
        <f>INDEX(ТабЛЭП[],MATCH(ТабТП[Код ПС]&amp;TRIM(G2033),ТабЛЭП[Ключ],0),1)</f>
        <v>393-023-084</v>
      </c>
      <c r="G2033" s="303" t="s">
        <v>217</v>
      </c>
      <c r="H2033" s="280" t="str">
        <f>INDEX(ТабПС[],MATCH(I2033,Подстанции,0),1)</f>
        <v>393-023</v>
      </c>
      <c r="I2033" s="447" t="s">
        <v>2540</v>
      </c>
      <c r="J2033" s="328"/>
      <c r="K2033" s="328"/>
      <c r="L2033" s="328"/>
      <c r="M2033" s="328"/>
      <c r="N2033" s="328"/>
      <c r="O2033" s="328"/>
      <c r="P2033" s="328"/>
      <c r="Q2033" s="328"/>
      <c r="R2033" s="328"/>
      <c r="S2033" s="328"/>
      <c r="T2033" s="328"/>
      <c r="U2033" s="328"/>
      <c r="V2033" s="328"/>
      <c r="W2033" s="328"/>
      <c r="X2033" s="328"/>
      <c r="Y2033" s="328"/>
      <c r="Z2033" s="328"/>
      <c r="AA2033" s="328"/>
      <c r="AB2033" s="328"/>
      <c r="AC2033" s="328"/>
      <c r="AD2033" s="328"/>
      <c r="AE2033" s="328"/>
      <c r="AF2033" s="328"/>
      <c r="AG2033" s="328"/>
      <c r="AH2033" s="322"/>
      <c r="AI2033" s="328"/>
      <c r="AJ2033" s="420" t="s">
        <v>141</v>
      </c>
      <c r="AK2033" s="328"/>
      <c r="AL2033" s="328"/>
      <c r="AM2033" s="210"/>
      <c r="AN2033" s="263"/>
      <c r="AO2033" s="263"/>
      <c r="AP2033" s="263"/>
      <c r="AQ2033" s="323"/>
      <c r="AR2033" s="323"/>
      <c r="AS2033" s="323"/>
      <c r="AT2033" s="323"/>
      <c r="AU2033" s="323"/>
      <c r="AV2033" s="323"/>
      <c r="AW2033" s="323"/>
      <c r="AX2033" s="323"/>
      <c r="AY2033" s="323"/>
      <c r="AZ2033" s="323"/>
    </row>
    <row r="2034" spans="1:52" s="61" customFormat="1" ht="15.75" hidden="1" customHeight="1" x14ac:dyDescent="0.25">
      <c r="A2034" s="281" t="str">
        <f>CONCATENATE(F2034,"-",C2034)</f>
        <v>393-023-084-01639</v>
      </c>
      <c r="B2034" s="261" t="str">
        <f>ТабТП[[#This Row],[Код ВЛ]]&amp;TRIM(ТабТП[[#This Row],[Наименование ТП]])</f>
        <v>393-023-084ТП 209-06 Правдинск быт</v>
      </c>
      <c r="C2034" s="281" t="s">
        <v>1711</v>
      </c>
      <c r="D2034" s="196" t="s">
        <v>4674</v>
      </c>
      <c r="E2034" s="281" t="str">
        <f>INDEX(ТабЛЭП[],MATCH(ТабТП[Код ПС]&amp;TRIM(G2034),ТабЛЭП[Ключ],0),7)</f>
        <v>Y00060</v>
      </c>
      <c r="F2034" s="278" t="str">
        <f>INDEX(ТабЛЭП[],MATCH(ТабТП[Код ПС]&amp;TRIM(G2034),ТабЛЭП[Ключ],0),1)</f>
        <v>393-023-084</v>
      </c>
      <c r="G2034" s="303" t="s">
        <v>217</v>
      </c>
      <c r="H2034" s="280" t="str">
        <f>INDEX(ТабПС[],MATCH(I2034,Подстанции,0),1)</f>
        <v>393-023</v>
      </c>
      <c r="I2034" s="447" t="s">
        <v>2540</v>
      </c>
      <c r="J2034" s="328"/>
      <c r="K2034" s="328"/>
      <c r="L2034" s="328"/>
      <c r="M2034" s="328"/>
      <c r="N2034" s="328"/>
      <c r="O2034" s="328"/>
      <c r="P2034" s="328"/>
      <c r="Q2034" s="328"/>
      <c r="R2034" s="328"/>
      <c r="S2034" s="328"/>
      <c r="T2034" s="328"/>
      <c r="U2034" s="328"/>
      <c r="V2034" s="328"/>
      <c r="W2034" s="328"/>
      <c r="X2034" s="328"/>
      <c r="Y2034" s="328" t="s">
        <v>2218</v>
      </c>
      <c r="Z2034" s="328"/>
      <c r="AA2034" s="328"/>
      <c r="AB2034" s="328"/>
      <c r="AC2034" s="328"/>
      <c r="AD2034" s="328"/>
      <c r="AE2034" s="328"/>
      <c r="AF2034" s="328"/>
      <c r="AG2034" s="328"/>
      <c r="AH2034" s="322"/>
      <c r="AI2034" s="328"/>
      <c r="AJ2034" s="420" t="s">
        <v>141</v>
      </c>
      <c r="AK2034" s="328"/>
      <c r="AL2034" s="328"/>
      <c r="AM2034" s="210"/>
      <c r="AN2034" s="263"/>
      <c r="AO2034" s="263"/>
      <c r="AP2034" s="263"/>
      <c r="AQ2034" s="323"/>
      <c r="AR2034" s="323"/>
      <c r="AS2034" s="323"/>
      <c r="AT2034" s="323"/>
      <c r="AU2034" s="323"/>
      <c r="AV2034" s="323"/>
      <c r="AW2034" s="323"/>
      <c r="AX2034" s="323"/>
      <c r="AY2034" s="323"/>
      <c r="AZ2034" s="323"/>
    </row>
    <row r="2035" spans="1:52" s="61" customFormat="1" ht="15.75" hidden="1" customHeight="1" x14ac:dyDescent="0.25">
      <c r="A2035" s="281" t="str">
        <f>CONCATENATE(F2035,"-",C2035)</f>
        <v>393-023-084-01640</v>
      </c>
      <c r="B2035" s="261" t="str">
        <f>ТабТП[[#This Row],[Код ВЛ]]&amp;TRIM(ТабТП[[#This Row],[Наименование ТП]])</f>
        <v>393-023-084ТП 209-07 Правдинск быт</v>
      </c>
      <c r="C2035" s="281" t="s">
        <v>1712</v>
      </c>
      <c r="D2035" s="196" t="s">
        <v>4675</v>
      </c>
      <c r="E2035" s="281" t="str">
        <f>INDEX(ТабЛЭП[],MATCH(ТабТП[Код ПС]&amp;TRIM(G2035),ТабЛЭП[Ключ],0),7)</f>
        <v>Y00060</v>
      </c>
      <c r="F2035" s="278" t="str">
        <f>INDEX(ТабЛЭП[],MATCH(ТабТП[Код ПС]&amp;TRIM(G2035),ТабЛЭП[Ключ],0),1)</f>
        <v>393-023-084</v>
      </c>
      <c r="G2035" s="303" t="s">
        <v>217</v>
      </c>
      <c r="H2035" s="280" t="str">
        <f>INDEX(ТабПС[],MATCH(I2035,Подстанции,0),1)</f>
        <v>393-023</v>
      </c>
      <c r="I2035" s="447" t="s">
        <v>2540</v>
      </c>
      <c r="J2035" s="328"/>
      <c r="K2035" s="328"/>
      <c r="L2035" s="328"/>
      <c r="M2035" s="328"/>
      <c r="N2035" s="328"/>
      <c r="O2035" s="328"/>
      <c r="P2035" s="328"/>
      <c r="Q2035" s="328"/>
      <c r="R2035" s="328"/>
      <c r="S2035" s="328"/>
      <c r="T2035" s="328"/>
      <c r="U2035" s="328"/>
      <c r="V2035" s="328"/>
      <c r="W2035" s="328"/>
      <c r="X2035" s="328"/>
      <c r="Y2035" s="328" t="s">
        <v>2218</v>
      </c>
      <c r="Z2035" s="328"/>
      <c r="AA2035" s="328"/>
      <c r="AB2035" s="328"/>
      <c r="AC2035" s="328"/>
      <c r="AD2035" s="328"/>
      <c r="AE2035" s="328"/>
      <c r="AF2035" s="328"/>
      <c r="AG2035" s="328"/>
      <c r="AH2035" s="322"/>
      <c r="AI2035" s="328"/>
      <c r="AJ2035" s="420" t="s">
        <v>141</v>
      </c>
      <c r="AK2035" s="328"/>
      <c r="AL2035" s="328"/>
      <c r="AM2035" s="210"/>
      <c r="AN2035" s="263"/>
      <c r="AO2035" s="263"/>
      <c r="AP2035" s="263"/>
      <c r="AQ2035" s="323"/>
      <c r="AR2035" s="323"/>
      <c r="AS2035" s="323"/>
      <c r="AT2035" s="323"/>
      <c r="AU2035" s="323"/>
      <c r="AV2035" s="323"/>
      <c r="AW2035" s="323"/>
      <c r="AX2035" s="323"/>
      <c r="AY2035" s="323"/>
      <c r="AZ2035" s="323"/>
    </row>
    <row r="2036" spans="1:52" s="61" customFormat="1" ht="15.75" hidden="1" customHeight="1" x14ac:dyDescent="0.25">
      <c r="A2036" s="281" t="str">
        <f>CONCATENATE(F2036,"-",C2036)</f>
        <v>393-023-084-01641</v>
      </c>
      <c r="B2036" s="261" t="str">
        <f>ТабТП[[#This Row],[Код ВЛ]]&amp;TRIM(ТабТП[[#This Row],[Наименование ТП]])</f>
        <v>393-023-084ТП 209-08 Правдинск Администр. р-на</v>
      </c>
      <c r="C2036" s="281" t="s">
        <v>1713</v>
      </c>
      <c r="D2036" s="196" t="s">
        <v>4676</v>
      </c>
      <c r="E2036" s="281" t="str">
        <f>INDEX(ТабЛЭП[],MATCH(ТабТП[Код ПС]&amp;TRIM(G2036),ТабЛЭП[Ключ],0),7)</f>
        <v>Y00060</v>
      </c>
      <c r="F2036" s="278" t="str">
        <f>INDEX(ТабЛЭП[],MATCH(ТабТП[Код ПС]&amp;TRIM(G2036),ТабЛЭП[Ключ],0),1)</f>
        <v>393-023-084</v>
      </c>
      <c r="G2036" s="303" t="s">
        <v>217</v>
      </c>
      <c r="H2036" s="280" t="str">
        <f>INDEX(ТабПС[],MATCH(I2036,Подстанции,0),1)</f>
        <v>393-023</v>
      </c>
      <c r="I2036" s="447" t="s">
        <v>2540</v>
      </c>
      <c r="J2036" s="328"/>
      <c r="K2036" s="328"/>
      <c r="L2036" s="328"/>
      <c r="M2036" s="328"/>
      <c r="N2036" s="328"/>
      <c r="O2036" s="328"/>
      <c r="P2036" s="328"/>
      <c r="Q2036" s="328"/>
      <c r="R2036" s="328"/>
      <c r="S2036" s="328"/>
      <c r="T2036" s="328"/>
      <c r="U2036" s="328"/>
      <c r="V2036" s="328"/>
      <c r="W2036" s="328"/>
      <c r="X2036" s="328"/>
      <c r="Y2036" s="328" t="s">
        <v>2218</v>
      </c>
      <c r="Z2036" s="328"/>
      <c r="AA2036" s="328"/>
      <c r="AB2036" s="328"/>
      <c r="AC2036" s="328"/>
      <c r="AD2036" s="328"/>
      <c r="AE2036" s="328"/>
      <c r="AF2036" s="328"/>
      <c r="AG2036" s="328"/>
      <c r="AH2036" s="322"/>
      <c r="AI2036" s="328"/>
      <c r="AJ2036" s="420" t="s">
        <v>141</v>
      </c>
      <c r="AK2036" s="328"/>
      <c r="AL2036" s="328"/>
      <c r="AM2036" s="210"/>
      <c r="AN2036" s="263"/>
      <c r="AO2036" s="263"/>
      <c r="AP2036" s="263"/>
      <c r="AQ2036" s="323"/>
      <c r="AR2036" s="323"/>
      <c r="AS2036" s="323"/>
      <c r="AT2036" s="323"/>
      <c r="AU2036" s="323"/>
      <c r="AV2036" s="323"/>
      <c r="AW2036" s="323"/>
      <c r="AX2036" s="323"/>
      <c r="AY2036" s="323"/>
      <c r="AZ2036" s="323"/>
    </row>
    <row r="2037" spans="1:52" s="61" customFormat="1" ht="15.75" hidden="1" customHeight="1" x14ac:dyDescent="0.25">
      <c r="A2037" s="81" t="str">
        <f>CONCATENATE(F2037,"-",C2037)</f>
        <v>393-023-084-01642</v>
      </c>
      <c r="B2037" s="261" t="str">
        <f>ТабТП[[#This Row],[Код ВЛ]]&amp;TRIM(ТабТП[[#This Row],[Наименование ТП]])</f>
        <v>393-023-084ТП 209-09 Правдинск скважина</v>
      </c>
      <c r="C2037" s="281" t="s">
        <v>1714</v>
      </c>
      <c r="D2037" s="82" t="s">
        <v>4677</v>
      </c>
      <c r="E2037" s="83" t="str">
        <f>INDEX(ТабЛЭП[],MATCH(ТабТП[Код ПС]&amp;TRIM(G2037),ТабЛЭП[Ключ],0),7)</f>
        <v>Y00060</v>
      </c>
      <c r="F2037" s="278" t="str">
        <f>INDEX(ТабЛЭП[],MATCH(ТабТП[Код ПС]&amp;TRIM(G2037),ТабЛЭП[Ключ],0),1)</f>
        <v>393-023-084</v>
      </c>
      <c r="G2037" s="303" t="s">
        <v>217</v>
      </c>
      <c r="H2037" s="280" t="str">
        <f>INDEX(ТабПС[],MATCH(I2037,Подстанции,0),1)</f>
        <v>393-023</v>
      </c>
      <c r="I2037" s="447" t="s">
        <v>2540</v>
      </c>
      <c r="J2037" s="328"/>
      <c r="K2037" s="328"/>
      <c r="L2037" s="328"/>
      <c r="M2037" s="328"/>
      <c r="N2037" s="328"/>
      <c r="O2037" s="63"/>
      <c r="P2037" s="328"/>
      <c r="Q2037" s="328"/>
      <c r="R2037" s="328"/>
      <c r="S2037" s="328"/>
      <c r="T2037" s="328"/>
      <c r="U2037" s="328"/>
      <c r="V2037" s="328"/>
      <c r="W2037" s="328"/>
      <c r="X2037" s="328"/>
      <c r="Y2037" s="328"/>
      <c r="Z2037" s="328"/>
      <c r="AA2037" s="328"/>
      <c r="AB2037" s="328"/>
      <c r="AC2037" s="328"/>
      <c r="AD2037" s="63"/>
      <c r="AE2037" s="63"/>
      <c r="AF2037" s="63"/>
      <c r="AG2037" s="328"/>
      <c r="AH2037" s="64"/>
      <c r="AI2037" s="328"/>
      <c r="AJ2037" s="420" t="s">
        <v>141</v>
      </c>
      <c r="AK2037" s="328"/>
      <c r="AL2037" s="328"/>
      <c r="AM2037" s="210"/>
      <c r="AN2037" s="263"/>
      <c r="AO2037" s="263"/>
      <c r="AP2037" s="263"/>
      <c r="AQ2037" s="323"/>
      <c r="AR2037" s="323"/>
      <c r="AS2037" s="323"/>
      <c r="AT2037" s="323"/>
      <c r="AU2037" s="323"/>
      <c r="AV2037" s="323"/>
      <c r="AW2037" s="323"/>
      <c r="AX2037" s="323"/>
      <c r="AY2037" s="323"/>
      <c r="AZ2037" s="323"/>
    </row>
    <row r="2038" spans="1:52" s="61" customFormat="1" ht="15.75" hidden="1" customHeight="1" x14ac:dyDescent="0.25">
      <c r="A2038" s="281" t="str">
        <f>CONCATENATE(F2038,"-",C2038)</f>
        <v>393-023-084-01643</v>
      </c>
      <c r="B2038" s="261" t="str">
        <f>ТабТП[[#This Row],[Код ВЛ]]&amp;TRIM(ТабТП[[#This Row],[Наименование ТП]])</f>
        <v>393-023-084ТП 209-10 Правдинск быт</v>
      </c>
      <c r="C2038" s="281" t="s">
        <v>1715</v>
      </c>
      <c r="D2038" s="196" t="s">
        <v>4678</v>
      </c>
      <c r="E2038" s="281" t="str">
        <f>INDEX(ТабЛЭП[],MATCH(ТабТП[Код ПС]&amp;TRIM(G2038),ТабЛЭП[Ключ],0),7)</f>
        <v>Y00060</v>
      </c>
      <c r="F2038" s="278" t="str">
        <f>INDEX(ТабЛЭП[],MATCH(ТабТП[Код ПС]&amp;TRIM(G2038),ТабЛЭП[Ключ],0),1)</f>
        <v>393-023-084</v>
      </c>
      <c r="G2038" s="303" t="s">
        <v>217</v>
      </c>
      <c r="H2038" s="280" t="str">
        <f>INDEX(ТабПС[],MATCH(I2038,Подстанции,0),1)</f>
        <v>393-023</v>
      </c>
      <c r="I2038" s="447" t="s">
        <v>2540</v>
      </c>
      <c r="J2038" s="328"/>
      <c r="K2038" s="328"/>
      <c r="L2038" s="328"/>
      <c r="M2038" s="328"/>
      <c r="N2038" s="328"/>
      <c r="O2038" s="328"/>
      <c r="P2038" s="328"/>
      <c r="Q2038" s="328"/>
      <c r="R2038" s="328"/>
      <c r="S2038" s="328"/>
      <c r="T2038" s="328"/>
      <c r="U2038" s="328"/>
      <c r="V2038" s="328"/>
      <c r="W2038" s="328"/>
      <c r="X2038" s="328"/>
      <c r="Y2038" s="328" t="s">
        <v>2218</v>
      </c>
      <c r="Z2038" s="328"/>
      <c r="AA2038" s="328"/>
      <c r="AB2038" s="328"/>
      <c r="AC2038" s="328"/>
      <c r="AD2038" s="328"/>
      <c r="AE2038" s="328"/>
      <c r="AF2038" s="328"/>
      <c r="AG2038" s="328"/>
      <c r="AH2038" s="322"/>
      <c r="AI2038" s="328"/>
      <c r="AJ2038" s="420" t="s">
        <v>141</v>
      </c>
      <c r="AK2038" s="328"/>
      <c r="AL2038" s="328"/>
      <c r="AM2038" s="210"/>
      <c r="AN2038" s="263"/>
      <c r="AO2038" s="263"/>
      <c r="AP2038" s="263"/>
      <c r="AQ2038" s="323"/>
      <c r="AR2038" s="323"/>
      <c r="AS2038" s="323"/>
      <c r="AT2038" s="323"/>
      <c r="AU2038" s="323"/>
      <c r="AV2038" s="323"/>
      <c r="AW2038" s="323"/>
      <c r="AX2038" s="323"/>
      <c r="AY2038" s="323"/>
      <c r="AZ2038" s="323"/>
    </row>
    <row r="2039" spans="1:52" s="61" customFormat="1" ht="15.75" hidden="1" customHeight="1" x14ac:dyDescent="0.25">
      <c r="A2039" s="281" t="str">
        <f>CONCATENATE(F2039,"-",C2039)</f>
        <v>393-023-084-01644</v>
      </c>
      <c r="B2039" s="261" t="str">
        <f>ТабТП[[#This Row],[Код ВЛ]]&amp;TRIM(ТабТП[[#This Row],[Наименование ТП]])</f>
        <v>393-023-084ТП 210-01 Правдинск школа котельная</v>
      </c>
      <c r="C2039" s="281" t="s">
        <v>1716</v>
      </c>
      <c r="D2039" s="196" t="s">
        <v>4679</v>
      </c>
      <c r="E2039" s="281" t="str">
        <f>INDEX(ТабЛЭП[],MATCH(ТабТП[Код ПС]&amp;TRIM(G2039),ТабЛЭП[Ключ],0),7)</f>
        <v>Y00060</v>
      </c>
      <c r="F2039" s="278" t="str">
        <f>INDEX(ТабЛЭП[],MATCH(ТабТП[Код ПС]&amp;TRIM(G2039),ТабЛЭП[Ключ],0),1)</f>
        <v>393-023-084</v>
      </c>
      <c r="G2039" s="303" t="s">
        <v>217</v>
      </c>
      <c r="H2039" s="280" t="str">
        <f>INDEX(ТабПС[],MATCH(I2039,Подстанции,0),1)</f>
        <v>393-023</v>
      </c>
      <c r="I2039" s="447" t="s">
        <v>2540</v>
      </c>
      <c r="J2039" s="328"/>
      <c r="K2039" s="328"/>
      <c r="L2039" s="328"/>
      <c r="M2039" s="328"/>
      <c r="N2039" s="328"/>
      <c r="O2039" s="328"/>
      <c r="P2039" s="328"/>
      <c r="Q2039" s="328"/>
      <c r="R2039" s="328"/>
      <c r="S2039" s="328"/>
      <c r="T2039" s="328"/>
      <c r="U2039" s="328"/>
      <c r="V2039" s="328"/>
      <c r="W2039" s="328"/>
      <c r="X2039" s="328"/>
      <c r="Y2039" s="328" t="s">
        <v>2218</v>
      </c>
      <c r="Z2039" s="328"/>
      <c r="AA2039" s="328"/>
      <c r="AB2039" s="328"/>
      <c r="AC2039" s="328"/>
      <c r="AD2039" s="328"/>
      <c r="AE2039" s="328"/>
      <c r="AF2039" s="328"/>
      <c r="AG2039" s="328"/>
      <c r="AH2039" s="322"/>
      <c r="AI2039" s="328"/>
      <c r="AJ2039" s="420" t="s">
        <v>141</v>
      </c>
      <c r="AK2039" s="328"/>
      <c r="AL2039" s="328"/>
      <c r="AM2039" s="210"/>
      <c r="AN2039" s="263"/>
      <c r="AO2039" s="263"/>
      <c r="AP2039" s="263"/>
      <c r="AQ2039" s="323"/>
      <c r="AR2039" s="323"/>
      <c r="AS2039" s="323"/>
      <c r="AT2039" s="323"/>
      <c r="AU2039" s="323"/>
      <c r="AV2039" s="323"/>
      <c r="AW2039" s="323"/>
      <c r="AX2039" s="323"/>
      <c r="AY2039" s="323"/>
      <c r="AZ2039" s="323"/>
    </row>
    <row r="2040" spans="1:52" s="61" customFormat="1" ht="15.75" hidden="1" customHeight="1" x14ac:dyDescent="0.25">
      <c r="A2040" s="281" t="str">
        <f>CONCATENATE(F2040,"-",C2040)</f>
        <v>393-023-084-01645</v>
      </c>
      <c r="B2040" s="261" t="str">
        <f>ТабТП[[#This Row],[Код ВЛ]]&amp;TRIM(ТабТП[[#This Row],[Наименование ТП]])</f>
        <v>393-023-084ТП 210-19 Правдинск котельная</v>
      </c>
      <c r="C2040" s="281" t="s">
        <v>1717</v>
      </c>
      <c r="D2040" s="196" t="s">
        <v>4680</v>
      </c>
      <c r="E2040" s="281" t="str">
        <f>INDEX(ТабЛЭП[],MATCH(ТабТП[Код ПС]&amp;TRIM(G2040),ТабЛЭП[Ключ],0),7)</f>
        <v>Y00060</v>
      </c>
      <c r="F2040" s="278" t="str">
        <f>INDEX(ТабЛЭП[],MATCH(ТабТП[Код ПС]&amp;TRIM(G2040),ТабЛЭП[Ключ],0),1)</f>
        <v>393-023-084</v>
      </c>
      <c r="G2040" s="303" t="s">
        <v>217</v>
      </c>
      <c r="H2040" s="280" t="str">
        <f>INDEX(ТабПС[],MATCH(I2040,Подстанции,0),1)</f>
        <v>393-023</v>
      </c>
      <c r="I2040" s="447" t="s">
        <v>2540</v>
      </c>
      <c r="J2040" s="328"/>
      <c r="K2040" s="328"/>
      <c r="L2040" s="328"/>
      <c r="M2040" s="328"/>
      <c r="N2040" s="328"/>
      <c r="O2040" s="328"/>
      <c r="P2040" s="328"/>
      <c r="Q2040" s="328"/>
      <c r="R2040" s="328"/>
      <c r="S2040" s="328"/>
      <c r="T2040" s="328"/>
      <c r="U2040" s="328"/>
      <c r="V2040" s="328"/>
      <c r="W2040" s="328"/>
      <c r="X2040" s="328"/>
      <c r="Y2040" s="328"/>
      <c r="Z2040" s="328"/>
      <c r="AA2040" s="328"/>
      <c r="AB2040" s="328"/>
      <c r="AC2040" s="328"/>
      <c r="AD2040" s="328"/>
      <c r="AE2040" s="328"/>
      <c r="AF2040" s="328"/>
      <c r="AG2040" s="328"/>
      <c r="AH2040" s="322"/>
      <c r="AI2040" s="328"/>
      <c r="AJ2040" s="420" t="s">
        <v>141</v>
      </c>
      <c r="AK2040" s="328"/>
      <c r="AL2040" s="328"/>
      <c r="AM2040" s="210"/>
      <c r="AN2040" s="263"/>
      <c r="AO2040" s="263"/>
      <c r="AP2040" s="263"/>
      <c r="AQ2040" s="323"/>
      <c r="AR2040" s="323"/>
      <c r="AS2040" s="323"/>
      <c r="AT2040" s="323"/>
      <c r="AU2040" s="323"/>
      <c r="AV2040" s="323"/>
      <c r="AW2040" s="323"/>
      <c r="AX2040" s="323"/>
      <c r="AY2040" s="323"/>
      <c r="AZ2040" s="323"/>
    </row>
    <row r="2041" spans="1:52" s="61" customFormat="1" ht="15.75" hidden="1" customHeight="1" x14ac:dyDescent="0.25">
      <c r="A2041" s="281" t="str">
        <f>CONCATENATE(F2041,"-",C2041)</f>
        <v>393-023-084-01646</v>
      </c>
      <c r="B2041" s="261" t="str">
        <f>ТабТП[[#This Row],[Код ВЛ]]&amp;TRIM(ТабТП[[#This Row],[Наименование ТП]])</f>
        <v>393-023-084ТП 210-19 Т1 Правдинск котельная</v>
      </c>
      <c r="C2041" s="281" t="s">
        <v>1718</v>
      </c>
      <c r="D2041" s="196" t="s">
        <v>4681</v>
      </c>
      <c r="E2041" s="281" t="str">
        <f>INDEX(ТабЛЭП[],MATCH(ТабТП[Код ПС]&amp;TRIM(G2041),ТабЛЭП[Ключ],0),7)</f>
        <v>Y00060</v>
      </c>
      <c r="F2041" s="278" t="str">
        <f>INDEX(ТабЛЭП[],MATCH(ТабТП[Код ПС]&amp;TRIM(G2041),ТабЛЭП[Ключ],0),1)</f>
        <v>393-023-084</v>
      </c>
      <c r="G2041" s="303" t="s">
        <v>217</v>
      </c>
      <c r="H2041" s="280" t="str">
        <f>INDEX(ТабПС[],MATCH(I2041,Подстанции,0),1)</f>
        <v>393-023</v>
      </c>
      <c r="I2041" s="447" t="s">
        <v>2540</v>
      </c>
      <c r="J2041" s="328"/>
      <c r="K2041" s="328"/>
      <c r="L2041" s="328"/>
      <c r="M2041" s="328"/>
      <c r="N2041" s="328"/>
      <c r="O2041" s="328"/>
      <c r="P2041" s="328"/>
      <c r="Q2041" s="328"/>
      <c r="R2041" s="328"/>
      <c r="S2041" s="328"/>
      <c r="T2041" s="328"/>
      <c r="U2041" s="328"/>
      <c r="V2041" s="328"/>
      <c r="W2041" s="328"/>
      <c r="X2041" s="328"/>
      <c r="Y2041" s="328" t="s">
        <v>2218</v>
      </c>
      <c r="Z2041" s="328"/>
      <c r="AA2041" s="328"/>
      <c r="AB2041" s="328"/>
      <c r="AC2041" s="328"/>
      <c r="AD2041" s="328"/>
      <c r="AE2041" s="328"/>
      <c r="AF2041" s="328"/>
      <c r="AG2041" s="328"/>
      <c r="AH2041" s="322"/>
      <c r="AI2041" s="328"/>
      <c r="AJ2041" s="420" t="s">
        <v>141</v>
      </c>
      <c r="AK2041" s="328"/>
      <c r="AL2041" s="328"/>
      <c r="AM2041" s="210"/>
      <c r="AN2041" s="263"/>
      <c r="AO2041" s="263"/>
      <c r="AP2041" s="263"/>
      <c r="AQ2041" s="323"/>
      <c r="AR2041" s="323"/>
      <c r="AS2041" s="323"/>
      <c r="AT2041" s="323"/>
      <c r="AU2041" s="323"/>
      <c r="AV2041" s="323"/>
      <c r="AW2041" s="323"/>
      <c r="AX2041" s="323"/>
      <c r="AY2041" s="323"/>
      <c r="AZ2041" s="323"/>
    </row>
    <row r="2042" spans="1:52" s="61" customFormat="1" ht="15.75" hidden="1" customHeight="1" x14ac:dyDescent="0.25">
      <c r="A2042" s="281" t="str">
        <f>CONCATENATE(F2042,"-",C2042)</f>
        <v>393-023-084-01647</v>
      </c>
      <c r="B2042" s="261" t="str">
        <f>ТабТП[[#This Row],[Код ВЛ]]&amp;TRIM(ТабТП[[#This Row],[Наименование ТП]])</f>
        <v>393-023-084ТП 210-19 Т2 Правдинск котельная</v>
      </c>
      <c r="C2042" s="281" t="s">
        <v>1719</v>
      </c>
      <c r="D2042" s="196" t="s">
        <v>4682</v>
      </c>
      <c r="E2042" s="281" t="str">
        <f>INDEX(ТабЛЭП[],MATCH(ТабТП[Код ПС]&amp;TRIM(G2042),ТабЛЭП[Ключ],0),7)</f>
        <v>Y00060</v>
      </c>
      <c r="F2042" s="278" t="str">
        <f>INDEX(ТабЛЭП[],MATCH(ТабТП[Код ПС]&amp;TRIM(G2042),ТабЛЭП[Ключ],0),1)</f>
        <v>393-023-084</v>
      </c>
      <c r="G2042" s="303" t="s">
        <v>217</v>
      </c>
      <c r="H2042" s="280" t="str">
        <f>INDEX(ТабПС[],MATCH(I2042,Подстанции,0),1)</f>
        <v>393-023</v>
      </c>
      <c r="I2042" s="447" t="s">
        <v>2540</v>
      </c>
      <c r="J2042" s="328"/>
      <c r="K2042" s="328"/>
      <c r="L2042" s="328"/>
      <c r="M2042" s="328"/>
      <c r="N2042" s="328"/>
      <c r="O2042" s="328"/>
      <c r="P2042" s="328"/>
      <c r="Q2042" s="328"/>
      <c r="R2042" s="328"/>
      <c r="S2042" s="328"/>
      <c r="T2042" s="328"/>
      <c r="U2042" s="328"/>
      <c r="V2042" s="328"/>
      <c r="W2042" s="328"/>
      <c r="X2042" s="328"/>
      <c r="Y2042" s="328" t="s">
        <v>2218</v>
      </c>
      <c r="Z2042" s="328"/>
      <c r="AA2042" s="328"/>
      <c r="AB2042" s="328"/>
      <c r="AC2042" s="328"/>
      <c r="AD2042" s="328"/>
      <c r="AE2042" s="328"/>
      <c r="AF2042" s="328"/>
      <c r="AG2042" s="328"/>
      <c r="AH2042" s="322"/>
      <c r="AI2042" s="328"/>
      <c r="AJ2042" s="420" t="s">
        <v>141</v>
      </c>
      <c r="AK2042" s="328"/>
      <c r="AL2042" s="328"/>
      <c r="AM2042" s="210"/>
      <c r="AN2042" s="263"/>
      <c r="AO2042" s="263"/>
      <c r="AP2042" s="263"/>
      <c r="AQ2042" s="323"/>
      <c r="AR2042" s="323"/>
      <c r="AS2042" s="323"/>
      <c r="AT2042" s="323"/>
      <c r="AU2042" s="323"/>
      <c r="AV2042" s="323"/>
      <c r="AW2042" s="323"/>
      <c r="AX2042" s="323"/>
      <c r="AY2042" s="323"/>
      <c r="AZ2042" s="323"/>
    </row>
    <row r="2043" spans="1:52" s="61" customFormat="1" ht="15.75" hidden="1" customHeight="1" x14ac:dyDescent="0.25">
      <c r="A2043" s="281" t="str">
        <f>CONCATENATE(F2043,"-",C2043)</f>
        <v>393-023-085-01648</v>
      </c>
      <c r="B2043" s="261" t="str">
        <f>ТабТП[[#This Row],[Код ВЛ]]&amp;TRIM(ТабТП[[#This Row],[Наименование ТП]])</f>
        <v>393-023-085ТП 210-02 Шевченко</v>
      </c>
      <c r="C2043" s="281" t="s">
        <v>1720</v>
      </c>
      <c r="D2043" s="196" t="s">
        <v>4683</v>
      </c>
      <c r="E2043" s="213" t="s">
        <v>2891</v>
      </c>
      <c r="F2043" s="278" t="str">
        <f>INDEX(ТабЛЭП[],MATCH(ТабТП[Код ПС]&amp;TRIM(G2043),ТабЛЭП[Ключ],0),1)</f>
        <v>393-023-085</v>
      </c>
      <c r="G2043" s="413" t="s">
        <v>178</v>
      </c>
      <c r="H2043" s="280" t="str">
        <f>INDEX(ТабПС[],MATCH(I2043,Подстанции,0),1)</f>
        <v>393-023</v>
      </c>
      <c r="I2043" s="203" t="s">
        <v>2540</v>
      </c>
      <c r="J2043" s="328"/>
      <c r="K2043" s="328"/>
      <c r="L2043" s="328"/>
      <c r="M2043" s="328"/>
      <c r="N2043" s="328"/>
      <c r="O2043" s="328"/>
      <c r="P2043" s="328"/>
      <c r="Q2043" s="328"/>
      <c r="R2043" s="328"/>
      <c r="S2043" s="328"/>
      <c r="T2043" s="328"/>
      <c r="U2043" s="328"/>
      <c r="V2043" s="328"/>
      <c r="W2043" s="328"/>
      <c r="X2043" s="328"/>
      <c r="Y2043" s="328" t="s">
        <v>2218</v>
      </c>
      <c r="Z2043" s="328"/>
      <c r="AA2043" s="328"/>
      <c r="AB2043" s="328"/>
      <c r="AC2043" s="328"/>
      <c r="AD2043" s="328"/>
      <c r="AE2043" s="328"/>
      <c r="AF2043" s="328"/>
      <c r="AG2043" s="328"/>
      <c r="AH2043" s="322"/>
      <c r="AI2043" s="328"/>
      <c r="AJ2043" s="420" t="s">
        <v>141</v>
      </c>
      <c r="AK2043" s="328"/>
      <c r="AL2043" s="328"/>
      <c r="AM2043" s="210"/>
      <c r="AN2043" s="263"/>
      <c r="AO2043" s="263"/>
      <c r="AP2043" s="263"/>
      <c r="AQ2043" s="323"/>
      <c r="AR2043" s="323"/>
      <c r="AS2043" s="323"/>
      <c r="AT2043" s="323"/>
      <c r="AU2043" s="323"/>
      <c r="AV2043" s="323"/>
      <c r="AW2043" s="323"/>
      <c r="AX2043" s="323"/>
      <c r="AY2043" s="323"/>
      <c r="AZ2043" s="323"/>
    </row>
    <row r="2044" spans="1:52" s="61" customFormat="1" ht="15.75" hidden="1" customHeight="1" x14ac:dyDescent="0.25">
      <c r="A2044" s="281" t="str">
        <f>CONCATENATE(F2044,"-",C2044)</f>
        <v>393-023-085-01649</v>
      </c>
      <c r="B2044" s="261" t="str">
        <f>ТабТП[[#This Row],[Код ВЛ]]&amp;TRIM(ТабТП[[#This Row],[Наименование ТП]])</f>
        <v>393-023-085ТП 210-03 Ровное</v>
      </c>
      <c r="C2044" s="281" t="s">
        <v>1721</v>
      </c>
      <c r="D2044" s="196" t="s">
        <v>4684</v>
      </c>
      <c r="E2044" s="213" t="s">
        <v>2891</v>
      </c>
      <c r="F2044" s="278" t="str">
        <f>INDEX(ТабЛЭП[],MATCH(ТабТП[Код ПС]&amp;TRIM(G2044),ТабЛЭП[Ключ],0),1)</f>
        <v>393-023-085</v>
      </c>
      <c r="G2044" s="413" t="s">
        <v>178</v>
      </c>
      <c r="H2044" s="280" t="str">
        <f>INDEX(ТабПС[],MATCH(I2044,Подстанции,0),1)</f>
        <v>393-023</v>
      </c>
      <c r="I2044" s="203" t="s">
        <v>2540</v>
      </c>
      <c r="J2044" s="328"/>
      <c r="K2044" s="328"/>
      <c r="L2044" s="328"/>
      <c r="M2044" s="328"/>
      <c r="N2044" s="328"/>
      <c r="O2044" s="328"/>
      <c r="P2044" s="328"/>
      <c r="Q2044" s="328"/>
      <c r="R2044" s="328"/>
      <c r="S2044" s="328"/>
      <c r="T2044" s="328"/>
      <c r="U2044" s="328"/>
      <c r="V2044" s="328"/>
      <c r="W2044" s="328"/>
      <c r="X2044" s="328"/>
      <c r="Y2044" s="328" t="s">
        <v>2218</v>
      </c>
      <c r="Z2044" s="328"/>
      <c r="AA2044" s="328"/>
      <c r="AB2044" s="328"/>
      <c r="AC2044" s="328"/>
      <c r="AD2044" s="328"/>
      <c r="AE2044" s="328"/>
      <c r="AF2044" s="328"/>
      <c r="AG2044" s="328"/>
      <c r="AH2044" s="322"/>
      <c r="AI2044" s="328"/>
      <c r="AJ2044" s="420" t="s">
        <v>141</v>
      </c>
      <c r="AK2044" s="328"/>
      <c r="AL2044" s="328"/>
      <c r="AM2044" s="210"/>
      <c r="AN2044" s="263"/>
      <c r="AO2044" s="263"/>
      <c r="AP2044" s="263"/>
      <c r="AQ2044" s="323"/>
      <c r="AR2044" s="323"/>
      <c r="AS2044" s="323"/>
      <c r="AT2044" s="323"/>
      <c r="AU2044" s="323"/>
      <c r="AV2044" s="323"/>
      <c r="AW2044" s="323"/>
      <c r="AX2044" s="323"/>
      <c r="AY2044" s="323"/>
      <c r="AZ2044" s="323"/>
    </row>
    <row r="2045" spans="1:52" s="61" customFormat="1" ht="15.75" hidden="1" customHeight="1" x14ac:dyDescent="0.25">
      <c r="A2045" s="281" t="str">
        <f>CONCATENATE(F2045,"-",C2045)</f>
        <v>393-023-085-01650</v>
      </c>
      <c r="B2045" s="261" t="str">
        <f>ТабТП[[#This Row],[Код ВЛ]]&amp;TRIM(ТабТП[[#This Row],[Наименование ТП]])</f>
        <v>393-023-085ТП 210-05 Галкино</v>
      </c>
      <c r="C2045" s="281" t="s">
        <v>1722</v>
      </c>
      <c r="D2045" s="196" t="s">
        <v>4685</v>
      </c>
      <c r="E2045" s="213" t="s">
        <v>2891</v>
      </c>
      <c r="F2045" s="278" t="str">
        <f>INDEX(ТабЛЭП[],MATCH(ТабТП[Код ПС]&amp;TRIM(G2045),ТабЛЭП[Ключ],0),1)</f>
        <v>393-023-085</v>
      </c>
      <c r="G2045" s="413" t="s">
        <v>178</v>
      </c>
      <c r="H2045" s="280" t="str">
        <f>INDEX(ТабПС[],MATCH(I2045,Подстанции,0),1)</f>
        <v>393-023</v>
      </c>
      <c r="I2045" s="203" t="s">
        <v>2540</v>
      </c>
      <c r="J2045" s="328"/>
      <c r="K2045" s="328"/>
      <c r="L2045" s="328"/>
      <c r="M2045" s="328"/>
      <c r="N2045" s="328"/>
      <c r="O2045" s="328"/>
      <c r="P2045" s="328"/>
      <c r="Q2045" s="328"/>
      <c r="R2045" s="328"/>
      <c r="S2045" s="328"/>
      <c r="T2045" s="328"/>
      <c r="U2045" s="328"/>
      <c r="V2045" s="328"/>
      <c r="W2045" s="328"/>
      <c r="X2045" s="328"/>
      <c r="Y2045" s="328" t="s">
        <v>2218</v>
      </c>
      <c r="Z2045" s="328"/>
      <c r="AA2045" s="328"/>
      <c r="AB2045" s="328"/>
      <c r="AC2045" s="328"/>
      <c r="AD2045" s="328"/>
      <c r="AE2045" s="328"/>
      <c r="AF2045" s="328"/>
      <c r="AG2045" s="328"/>
      <c r="AH2045" s="322"/>
      <c r="AI2045" s="328"/>
      <c r="AJ2045" s="420" t="s">
        <v>141</v>
      </c>
      <c r="AK2045" s="328"/>
      <c r="AL2045" s="328"/>
      <c r="AM2045" s="210"/>
      <c r="AN2045" s="263"/>
      <c r="AO2045" s="263"/>
      <c r="AP2045" s="263"/>
      <c r="AQ2045" s="323"/>
      <c r="AR2045" s="323"/>
      <c r="AS2045" s="323"/>
      <c r="AT2045" s="323"/>
      <c r="AU2045" s="323"/>
      <c r="AV2045" s="323"/>
      <c r="AW2045" s="323"/>
      <c r="AX2045" s="323"/>
      <c r="AY2045" s="323"/>
      <c r="AZ2045" s="323"/>
    </row>
    <row r="2046" spans="1:52" s="61" customFormat="1" ht="15.75" hidden="1" customHeight="1" x14ac:dyDescent="0.25">
      <c r="A2046" s="281" t="str">
        <f>CONCATENATE(F2046,"-",C2046)</f>
        <v>393-023-085-01651</v>
      </c>
      <c r="B2046" s="261" t="str">
        <f>ТабТП[[#This Row],[Код ВЛ]]&amp;TRIM(ТабТП[[#This Row],[Наименование ТП]])</f>
        <v>393-023-085ТП 210-06 Кошевое</v>
      </c>
      <c r="C2046" s="281" t="s">
        <v>1723</v>
      </c>
      <c r="D2046" s="196" t="s">
        <v>4686</v>
      </c>
      <c r="E2046" s="213" t="s">
        <v>2891</v>
      </c>
      <c r="F2046" s="278" t="str">
        <f>INDEX(ТабЛЭП[],MATCH(ТабТП[Код ПС]&amp;TRIM(G2046),ТабЛЭП[Ключ],0),1)</f>
        <v>393-023-085</v>
      </c>
      <c r="G2046" s="413" t="s">
        <v>178</v>
      </c>
      <c r="H2046" s="280" t="str">
        <f>INDEX(ТабПС[],MATCH(I2046,Подстанции,0),1)</f>
        <v>393-023</v>
      </c>
      <c r="I2046" s="203" t="s">
        <v>2540</v>
      </c>
      <c r="J2046" s="328"/>
      <c r="K2046" s="328"/>
      <c r="L2046" s="328"/>
      <c r="M2046" s="328"/>
      <c r="N2046" s="328"/>
      <c r="O2046" s="328"/>
      <c r="P2046" s="328"/>
      <c r="Q2046" s="328"/>
      <c r="R2046" s="328"/>
      <c r="S2046" s="328"/>
      <c r="T2046" s="328"/>
      <c r="U2046" s="328"/>
      <c r="V2046" s="328"/>
      <c r="W2046" s="328"/>
      <c r="X2046" s="328"/>
      <c r="Y2046" s="328" t="s">
        <v>2218</v>
      </c>
      <c r="Z2046" s="328"/>
      <c r="AA2046" s="328"/>
      <c r="AB2046" s="328"/>
      <c r="AC2046" s="328"/>
      <c r="AD2046" s="328"/>
      <c r="AE2046" s="328"/>
      <c r="AF2046" s="328"/>
      <c r="AG2046" s="328"/>
      <c r="AH2046" s="322"/>
      <c r="AI2046" s="328"/>
      <c r="AJ2046" s="420" t="s">
        <v>141</v>
      </c>
      <c r="AK2046" s="328"/>
      <c r="AL2046" s="328"/>
      <c r="AM2046" s="210"/>
      <c r="AN2046" s="263"/>
      <c r="AO2046" s="263"/>
      <c r="AP2046" s="263"/>
      <c r="AQ2046" s="323"/>
      <c r="AR2046" s="323"/>
      <c r="AS2046" s="323"/>
      <c r="AT2046" s="323"/>
      <c r="AU2046" s="323"/>
      <c r="AV2046" s="323"/>
      <c r="AW2046" s="323"/>
      <c r="AX2046" s="323"/>
      <c r="AY2046" s="323"/>
      <c r="AZ2046" s="323"/>
    </row>
    <row r="2047" spans="1:52" s="61" customFormat="1" ht="15.75" hidden="1" customHeight="1" x14ac:dyDescent="0.25">
      <c r="A2047" s="281" t="str">
        <f>CONCATENATE(F2047,"-",C2047)</f>
        <v>393-023-085-01652</v>
      </c>
      <c r="B2047" s="261" t="str">
        <f>ТабТП[[#This Row],[Код ВЛ]]&amp;TRIM(ТабТП[[#This Row],[Наименование ТП]])</f>
        <v>393-023-085ТП 210-07 Зайцево</v>
      </c>
      <c r="C2047" s="281" t="s">
        <v>1724</v>
      </c>
      <c r="D2047" s="196" t="s">
        <v>4687</v>
      </c>
      <c r="E2047" s="213" t="s">
        <v>2891</v>
      </c>
      <c r="F2047" s="278" t="str">
        <f>INDEX(ТабЛЭП[],MATCH(ТабТП[Код ПС]&amp;TRIM(G2047),ТабЛЭП[Ключ],0),1)</f>
        <v>393-023-085</v>
      </c>
      <c r="G2047" s="413" t="s">
        <v>178</v>
      </c>
      <c r="H2047" s="280" t="str">
        <f>INDEX(ТабПС[],MATCH(I2047,Подстанции,0),1)</f>
        <v>393-023</v>
      </c>
      <c r="I2047" s="203" t="s">
        <v>2540</v>
      </c>
      <c r="J2047" s="328"/>
      <c r="K2047" s="328"/>
      <c r="L2047" s="328"/>
      <c r="M2047" s="328"/>
      <c r="N2047" s="328"/>
      <c r="O2047" s="328"/>
      <c r="P2047" s="328"/>
      <c r="Q2047" s="328"/>
      <c r="R2047" s="328"/>
      <c r="S2047" s="328"/>
      <c r="T2047" s="328"/>
      <c r="U2047" s="328"/>
      <c r="V2047" s="328"/>
      <c r="W2047" s="328"/>
      <c r="X2047" s="328"/>
      <c r="Y2047" s="328" t="s">
        <v>2218</v>
      </c>
      <c r="Z2047" s="328"/>
      <c r="AA2047" s="328"/>
      <c r="AB2047" s="328"/>
      <c r="AC2047" s="328"/>
      <c r="AD2047" s="328"/>
      <c r="AE2047" s="328"/>
      <c r="AF2047" s="328"/>
      <c r="AG2047" s="328"/>
      <c r="AH2047" s="322"/>
      <c r="AI2047" s="328"/>
      <c r="AJ2047" s="420" t="s">
        <v>141</v>
      </c>
      <c r="AK2047" s="328"/>
      <c r="AL2047" s="328"/>
      <c r="AM2047" s="210"/>
      <c r="AN2047" s="263"/>
      <c r="AO2047" s="263"/>
      <c r="AP2047" s="263"/>
      <c r="AQ2047" s="323"/>
      <c r="AR2047" s="323"/>
      <c r="AS2047" s="323"/>
      <c r="AT2047" s="323"/>
      <c r="AU2047" s="323"/>
      <c r="AV2047" s="323"/>
      <c r="AW2047" s="323"/>
      <c r="AX2047" s="323"/>
      <c r="AY2047" s="323"/>
      <c r="AZ2047" s="323"/>
    </row>
    <row r="2048" spans="1:52" s="61" customFormat="1" ht="15.75" hidden="1" customHeight="1" x14ac:dyDescent="0.25">
      <c r="A2048" s="281" t="str">
        <f>CONCATENATE(F2048,"-",C2048)</f>
        <v>393-023-085-01653</v>
      </c>
      <c r="B2048" s="261" t="str">
        <f>ТабТП[[#This Row],[Код ВЛ]]&amp;TRIM(ТабТП[[#This Row],[Наименование ТП]])</f>
        <v>393-023-085ТП 210-08 Нефт скважина Кал-дморнефть аб</v>
      </c>
      <c r="C2048" s="281" t="s">
        <v>1725</v>
      </c>
      <c r="D2048" s="196" t="s">
        <v>4688</v>
      </c>
      <c r="E2048" s="213" t="s">
        <v>2891</v>
      </c>
      <c r="F2048" s="278" t="str">
        <f>INDEX(ТабЛЭП[],MATCH(ТабТП[Код ПС]&amp;TRIM(G2048),ТабЛЭП[Ключ],0),1)</f>
        <v>393-023-085</v>
      </c>
      <c r="G2048" s="413" t="s">
        <v>178</v>
      </c>
      <c r="H2048" s="280" t="str">
        <f>INDEX(ТабПС[],MATCH(I2048,Подстанции,0),1)</f>
        <v>393-023</v>
      </c>
      <c r="I2048" s="203" t="s">
        <v>2540</v>
      </c>
      <c r="J2048" s="328"/>
      <c r="K2048" s="328"/>
      <c r="L2048" s="328"/>
      <c r="M2048" s="328"/>
      <c r="N2048" s="328"/>
      <c r="O2048" s="328"/>
      <c r="P2048" s="328"/>
      <c r="Q2048" s="328"/>
      <c r="R2048" s="328"/>
      <c r="S2048" s="328"/>
      <c r="T2048" s="328"/>
      <c r="U2048" s="328"/>
      <c r="V2048" s="328"/>
      <c r="W2048" s="328"/>
      <c r="X2048" s="328"/>
      <c r="Y2048" s="328"/>
      <c r="Z2048" s="328"/>
      <c r="AA2048" s="328"/>
      <c r="AB2048" s="328"/>
      <c r="AC2048" s="328"/>
      <c r="AD2048" s="328"/>
      <c r="AE2048" s="328"/>
      <c r="AF2048" s="328"/>
      <c r="AG2048" s="328"/>
      <c r="AH2048" s="322"/>
      <c r="AI2048" s="328"/>
      <c r="AJ2048" s="420" t="s">
        <v>141</v>
      </c>
      <c r="AK2048" s="328"/>
      <c r="AL2048" s="328"/>
      <c r="AM2048" s="210"/>
      <c r="AN2048" s="263"/>
      <c r="AO2048" s="263"/>
      <c r="AP2048" s="263"/>
      <c r="AQ2048" s="323"/>
      <c r="AR2048" s="323"/>
      <c r="AS2048" s="323"/>
      <c r="AT2048" s="323"/>
      <c r="AU2048" s="323"/>
      <c r="AV2048" s="323"/>
      <c r="AW2048" s="323"/>
      <c r="AX2048" s="323"/>
      <c r="AY2048" s="323"/>
      <c r="AZ2048" s="323"/>
    </row>
    <row r="2049" spans="1:52" s="61" customFormat="1" ht="15.75" hidden="1" customHeight="1" x14ac:dyDescent="0.25">
      <c r="A2049" s="281" t="str">
        <f>CONCATENATE(F2049,"-",C2049)</f>
        <v>393-023-085-01654</v>
      </c>
      <c r="B2049" s="261" t="str">
        <f>ТабТП[[#This Row],[Код ВЛ]]&amp;TRIM(ТабТП[[#This Row],[Наименование ТП]])</f>
        <v>393-023-085ТП 210-09 Зайцево</v>
      </c>
      <c r="C2049" s="281" t="s">
        <v>1726</v>
      </c>
      <c r="D2049" s="196" t="s">
        <v>4689</v>
      </c>
      <c r="E2049" s="213" t="s">
        <v>2891</v>
      </c>
      <c r="F2049" s="278" t="str">
        <f>INDEX(ТабЛЭП[],MATCH(ТабТП[Код ПС]&amp;TRIM(G2049),ТабЛЭП[Ключ],0),1)</f>
        <v>393-023-085</v>
      </c>
      <c r="G2049" s="413" t="s">
        <v>178</v>
      </c>
      <c r="H2049" s="280" t="str">
        <f>INDEX(ТабПС[],MATCH(I2049,Подстанции,0),1)</f>
        <v>393-023</v>
      </c>
      <c r="I2049" s="203" t="s">
        <v>2540</v>
      </c>
      <c r="J2049" s="328"/>
      <c r="K2049" s="328"/>
      <c r="L2049" s="328"/>
      <c r="M2049" s="328"/>
      <c r="N2049" s="328"/>
      <c r="O2049" s="328"/>
      <c r="P2049" s="328"/>
      <c r="Q2049" s="328"/>
      <c r="R2049" s="328"/>
      <c r="S2049" s="328"/>
      <c r="T2049" s="328"/>
      <c r="U2049" s="328"/>
      <c r="V2049" s="328"/>
      <c r="W2049" s="328"/>
      <c r="X2049" s="328"/>
      <c r="Y2049" s="328" t="s">
        <v>2218</v>
      </c>
      <c r="Z2049" s="328"/>
      <c r="AA2049" s="328"/>
      <c r="AB2049" s="328"/>
      <c r="AC2049" s="328"/>
      <c r="AD2049" s="328"/>
      <c r="AE2049" s="328"/>
      <c r="AF2049" s="328"/>
      <c r="AG2049" s="328"/>
      <c r="AH2049" s="322"/>
      <c r="AI2049" s="328"/>
      <c r="AJ2049" s="420" t="s">
        <v>141</v>
      </c>
      <c r="AK2049" s="328"/>
      <c r="AL2049" s="328"/>
      <c r="AM2049" s="210"/>
      <c r="AN2049" s="263"/>
      <c r="AO2049" s="263"/>
      <c r="AP2049" s="263"/>
      <c r="AQ2049" s="323"/>
      <c r="AR2049" s="323"/>
      <c r="AS2049" s="323"/>
      <c r="AT2049" s="323"/>
      <c r="AU2049" s="323"/>
      <c r="AV2049" s="323"/>
      <c r="AW2049" s="323"/>
      <c r="AX2049" s="323"/>
      <c r="AY2049" s="323"/>
      <c r="AZ2049" s="323"/>
    </row>
    <row r="2050" spans="1:52" s="61" customFormat="1" ht="15.75" hidden="1" customHeight="1" x14ac:dyDescent="0.25">
      <c r="A2050" s="281" t="str">
        <f>CONCATENATE(F2050,"-",C2050)</f>
        <v>393-023-085-01655</v>
      </c>
      <c r="B2050" s="261" t="str">
        <f>ТабТП[[#This Row],[Код ВЛ]]&amp;TRIM(ТабТП[[#This Row],[Наименование ТП]])</f>
        <v>393-023-085ТП 210-10 Филипповка</v>
      </c>
      <c r="C2050" s="281" t="s">
        <v>1727</v>
      </c>
      <c r="D2050" s="196" t="s">
        <v>4690</v>
      </c>
      <c r="E2050" s="213" t="s">
        <v>2891</v>
      </c>
      <c r="F2050" s="278" t="str">
        <f>INDEX(ТабЛЭП[],MATCH(ТабТП[Код ПС]&amp;TRIM(G2050),ТабЛЭП[Ключ],0),1)</f>
        <v>393-023-085</v>
      </c>
      <c r="G2050" s="413" t="s">
        <v>178</v>
      </c>
      <c r="H2050" s="280" t="str">
        <f>INDEX(ТабПС[],MATCH(I2050,Подстанции,0),1)</f>
        <v>393-023</v>
      </c>
      <c r="I2050" s="203" t="s">
        <v>2540</v>
      </c>
      <c r="J2050" s="328"/>
      <c r="K2050" s="328"/>
      <c r="L2050" s="328"/>
      <c r="M2050" s="328"/>
      <c r="N2050" s="328"/>
      <c r="O2050" s="328"/>
      <c r="P2050" s="328"/>
      <c r="Q2050" s="328"/>
      <c r="R2050" s="328"/>
      <c r="S2050" s="328"/>
      <c r="T2050" s="328"/>
      <c r="U2050" s="328"/>
      <c r="V2050" s="328"/>
      <c r="W2050" s="328"/>
      <c r="X2050" s="328"/>
      <c r="Y2050" s="328" t="s">
        <v>2218</v>
      </c>
      <c r="Z2050" s="328"/>
      <c r="AA2050" s="328"/>
      <c r="AB2050" s="328"/>
      <c r="AC2050" s="328"/>
      <c r="AD2050" s="328"/>
      <c r="AE2050" s="328"/>
      <c r="AF2050" s="328"/>
      <c r="AG2050" s="328"/>
      <c r="AH2050" s="322"/>
      <c r="AI2050" s="328"/>
      <c r="AJ2050" s="420" t="s">
        <v>141</v>
      </c>
      <c r="AK2050" s="328"/>
      <c r="AL2050" s="328"/>
      <c r="AM2050" s="210"/>
      <c r="AN2050" s="263"/>
      <c r="AO2050" s="263"/>
      <c r="AP2050" s="263"/>
      <c r="AQ2050" s="323"/>
      <c r="AR2050" s="323"/>
      <c r="AS2050" s="323"/>
      <c r="AT2050" s="323"/>
      <c r="AU2050" s="323"/>
      <c r="AV2050" s="323"/>
      <c r="AW2050" s="323"/>
      <c r="AX2050" s="323"/>
      <c r="AY2050" s="323"/>
      <c r="AZ2050" s="323"/>
    </row>
    <row r="2051" spans="1:52" s="61" customFormat="1" ht="15.75" hidden="1" customHeight="1" x14ac:dyDescent="0.25">
      <c r="A2051" s="281" t="str">
        <f>CONCATENATE(F2051,"-",C2051)</f>
        <v>393-023-085-01656</v>
      </c>
      <c r="B2051" s="261" t="str">
        <f>ТабТП[[#This Row],[Код ВЛ]]&amp;TRIM(ТабТП[[#This Row],[Наименование ТП]])</f>
        <v>393-023-085ТП 210-11 Филиповка</v>
      </c>
      <c r="C2051" s="281" t="s">
        <v>2513</v>
      </c>
      <c r="D2051" s="196" t="s">
        <v>4691</v>
      </c>
      <c r="E2051" s="213" t="s">
        <v>2891</v>
      </c>
      <c r="F2051" s="278" t="str">
        <f>INDEX(ТабЛЭП[],MATCH(ТабТП[Код ПС]&amp;TRIM(G2051),ТабЛЭП[Ключ],0),1)</f>
        <v>393-023-085</v>
      </c>
      <c r="G2051" s="413" t="s">
        <v>178</v>
      </c>
      <c r="H2051" s="280" t="str">
        <f>INDEX(ТабПС[],MATCH(I2051,Подстанции,0),1)</f>
        <v>393-023</v>
      </c>
      <c r="I2051" s="203" t="s">
        <v>2540</v>
      </c>
      <c r="J2051" s="328"/>
      <c r="K2051" s="328"/>
      <c r="L2051" s="328"/>
      <c r="M2051" s="328"/>
      <c r="N2051" s="328"/>
      <c r="O2051" s="328"/>
      <c r="P2051" s="328"/>
      <c r="Q2051" s="328"/>
      <c r="R2051" s="328"/>
      <c r="S2051" s="328"/>
      <c r="T2051" s="328"/>
      <c r="U2051" s="328"/>
      <c r="V2051" s="328"/>
      <c r="W2051" s="328"/>
      <c r="X2051" s="328"/>
      <c r="Y2051" s="328" t="s">
        <v>2218</v>
      </c>
      <c r="Z2051" s="328"/>
      <c r="AA2051" s="328"/>
      <c r="AB2051" s="328"/>
      <c r="AC2051" s="328"/>
      <c r="AD2051" s="328"/>
      <c r="AE2051" s="328"/>
      <c r="AF2051" s="328"/>
      <c r="AG2051" s="328"/>
      <c r="AH2051" s="322"/>
      <c r="AI2051" s="328"/>
      <c r="AJ2051" s="420" t="s">
        <v>141</v>
      </c>
      <c r="AK2051" s="328"/>
      <c r="AL2051" s="328"/>
      <c r="AM2051" s="210"/>
      <c r="AN2051" s="263"/>
      <c r="AO2051" s="263"/>
      <c r="AP2051" s="263"/>
      <c r="AQ2051" s="323"/>
      <c r="AR2051" s="323"/>
      <c r="AS2051" s="323"/>
      <c r="AT2051" s="323"/>
      <c r="AU2051" s="323"/>
      <c r="AV2051" s="323"/>
      <c r="AW2051" s="323"/>
      <c r="AX2051" s="323"/>
      <c r="AY2051" s="323"/>
      <c r="AZ2051" s="323"/>
    </row>
    <row r="2052" spans="1:52" s="61" customFormat="1" ht="15.75" hidden="1" customHeight="1" x14ac:dyDescent="0.25">
      <c r="A2052" s="281" t="str">
        <f>CONCATENATE(F2052,"-",C2052)</f>
        <v>393-023-085-01657</v>
      </c>
      <c r="B2052" s="261" t="str">
        <f>ТабТП[[#This Row],[Код ВЛ]]&amp;TRIM(ТабТП[[#This Row],[Наименование ТП]])</f>
        <v>393-023-085ТП 210-12 Сосновка</v>
      </c>
      <c r="C2052" s="281" t="s">
        <v>1728</v>
      </c>
      <c r="D2052" s="196" t="s">
        <v>4692</v>
      </c>
      <c r="E2052" s="213" t="s">
        <v>2891</v>
      </c>
      <c r="F2052" s="278" t="str">
        <f>INDEX(ТабЛЭП[],MATCH(ТабТП[Код ПС]&amp;TRIM(G2052),ТабЛЭП[Ключ],0),1)</f>
        <v>393-023-085</v>
      </c>
      <c r="G2052" s="413" t="s">
        <v>178</v>
      </c>
      <c r="H2052" s="280" t="str">
        <f>INDEX(ТабПС[],MATCH(I2052,Подстанции,0),1)</f>
        <v>393-023</v>
      </c>
      <c r="I2052" s="203" t="s">
        <v>2540</v>
      </c>
      <c r="J2052" s="328"/>
      <c r="K2052" s="328"/>
      <c r="L2052" s="328"/>
      <c r="M2052" s="328"/>
      <c r="N2052" s="328"/>
      <c r="O2052" s="328"/>
      <c r="P2052" s="328"/>
      <c r="Q2052" s="328"/>
      <c r="R2052" s="328"/>
      <c r="S2052" s="328"/>
      <c r="T2052" s="328"/>
      <c r="U2052" s="328"/>
      <c r="V2052" s="328"/>
      <c r="W2052" s="328"/>
      <c r="X2052" s="328"/>
      <c r="Y2052" s="328" t="s">
        <v>2218</v>
      </c>
      <c r="Z2052" s="328"/>
      <c r="AA2052" s="328"/>
      <c r="AB2052" s="328"/>
      <c r="AC2052" s="328"/>
      <c r="AD2052" s="328"/>
      <c r="AE2052" s="328"/>
      <c r="AF2052" s="328"/>
      <c r="AG2052" s="328"/>
      <c r="AH2052" s="322"/>
      <c r="AI2052" s="328"/>
      <c r="AJ2052" s="420" t="s">
        <v>141</v>
      </c>
      <c r="AK2052" s="328"/>
      <c r="AL2052" s="328"/>
      <c r="AM2052" s="210"/>
      <c r="AN2052" s="263"/>
      <c r="AO2052" s="263"/>
      <c r="AP2052" s="263"/>
      <c r="AQ2052" s="323"/>
      <c r="AR2052" s="323"/>
      <c r="AS2052" s="323"/>
      <c r="AT2052" s="323"/>
      <c r="AU2052" s="323"/>
      <c r="AV2052" s="323"/>
      <c r="AW2052" s="323"/>
      <c r="AX2052" s="323"/>
      <c r="AY2052" s="323"/>
      <c r="AZ2052" s="323"/>
    </row>
    <row r="2053" spans="1:52" s="61" customFormat="1" ht="15.75" hidden="1" customHeight="1" x14ac:dyDescent="0.25">
      <c r="A2053" s="281" t="str">
        <f>CONCATENATE(F2053,"-",C2053)</f>
        <v>393-023-085-01658</v>
      </c>
      <c r="B2053" s="261" t="str">
        <f>ТабТП[[#This Row],[Код ВЛ]]&amp;TRIM(ТабТП[[#This Row],[Наименование ТП]])</f>
        <v>393-023-085ТП 210-13 Правдинск</v>
      </c>
      <c r="C2053" s="281" t="s">
        <v>1729</v>
      </c>
      <c r="D2053" s="196" t="s">
        <v>4693</v>
      </c>
      <c r="E2053" s="213" t="s">
        <v>2891</v>
      </c>
      <c r="F2053" s="278" t="str">
        <f>INDEX(ТабЛЭП[],MATCH(ТабТП[Код ПС]&amp;TRIM(G2053),ТабЛЭП[Ключ],0),1)</f>
        <v>393-023-085</v>
      </c>
      <c r="G2053" s="413" t="s">
        <v>178</v>
      </c>
      <c r="H2053" s="280" t="str">
        <f>INDEX(ТабПС[],MATCH(I2053,Подстанции,0),1)</f>
        <v>393-023</v>
      </c>
      <c r="I2053" s="203" t="s">
        <v>2540</v>
      </c>
      <c r="J2053" s="328"/>
      <c r="K2053" s="328"/>
      <c r="L2053" s="328"/>
      <c r="M2053" s="328"/>
      <c r="N2053" s="328"/>
      <c r="O2053" s="328"/>
      <c r="P2053" s="328"/>
      <c r="Q2053" s="328"/>
      <c r="R2053" s="328"/>
      <c r="S2053" s="328"/>
      <c r="T2053" s="328"/>
      <c r="U2053" s="328"/>
      <c r="V2053" s="328"/>
      <c r="W2053" s="328"/>
      <c r="X2053" s="328"/>
      <c r="Y2053" s="328" t="s">
        <v>2218</v>
      </c>
      <c r="Z2053" s="328"/>
      <c r="AA2053" s="328"/>
      <c r="AB2053" s="328"/>
      <c r="AC2053" s="328"/>
      <c r="AD2053" s="328"/>
      <c r="AE2053" s="328"/>
      <c r="AF2053" s="328"/>
      <c r="AG2053" s="328"/>
      <c r="AH2053" s="322"/>
      <c r="AI2053" s="328"/>
      <c r="AJ2053" s="420" t="s">
        <v>141</v>
      </c>
      <c r="AK2053" s="328"/>
      <c r="AL2053" s="328"/>
      <c r="AM2053" s="210"/>
      <c r="AN2053" s="263"/>
      <c r="AO2053" s="263"/>
      <c r="AP2053" s="263"/>
      <c r="AQ2053" s="323"/>
      <c r="AR2053" s="323"/>
      <c r="AS2053" s="323"/>
      <c r="AT2053" s="323"/>
      <c r="AU2053" s="323"/>
      <c r="AV2053" s="323"/>
      <c r="AW2053" s="323"/>
      <c r="AX2053" s="323"/>
      <c r="AY2053" s="323"/>
      <c r="AZ2053" s="323"/>
    </row>
    <row r="2054" spans="1:52" s="61" customFormat="1" ht="15.75" hidden="1" customHeight="1" x14ac:dyDescent="0.25">
      <c r="A2054" s="281" t="str">
        <f>CONCATENATE(F2054,"-",C2054)</f>
        <v>393-023-085-01659</v>
      </c>
      <c r="B2054" s="261" t="str">
        <f>ТабТП[[#This Row],[Код ВЛ]]&amp;TRIM(ТабТП[[#This Row],[Наименование ТП]])</f>
        <v>393-023-085ТП 210-14 Алехино</v>
      </c>
      <c r="C2054" s="281" t="s">
        <v>1730</v>
      </c>
      <c r="D2054" s="196" t="s">
        <v>4694</v>
      </c>
      <c r="E2054" s="213" t="s">
        <v>2891</v>
      </c>
      <c r="F2054" s="278" t="str">
        <f>INDEX(ТабЛЭП[],MATCH(ТабТП[Код ПС]&amp;TRIM(G2054),ТабЛЭП[Ключ],0),1)</f>
        <v>393-023-085</v>
      </c>
      <c r="G2054" s="413" t="s">
        <v>178</v>
      </c>
      <c r="H2054" s="280" t="str">
        <f>INDEX(ТабПС[],MATCH(I2054,Подстанции,0),1)</f>
        <v>393-023</v>
      </c>
      <c r="I2054" s="203" t="s">
        <v>2540</v>
      </c>
      <c r="J2054" s="328"/>
      <c r="K2054" s="328"/>
      <c r="L2054" s="328"/>
      <c r="M2054" s="328"/>
      <c r="N2054" s="328"/>
      <c r="O2054" s="328"/>
      <c r="P2054" s="328"/>
      <c r="Q2054" s="328"/>
      <c r="R2054" s="328"/>
      <c r="S2054" s="328"/>
      <c r="T2054" s="328"/>
      <c r="U2054" s="328"/>
      <c r="V2054" s="328"/>
      <c r="W2054" s="328"/>
      <c r="X2054" s="328"/>
      <c r="Y2054" s="328" t="s">
        <v>2218</v>
      </c>
      <c r="Z2054" s="328"/>
      <c r="AA2054" s="328"/>
      <c r="AB2054" s="328"/>
      <c r="AC2054" s="328"/>
      <c r="AD2054" s="328"/>
      <c r="AE2054" s="328"/>
      <c r="AF2054" s="328"/>
      <c r="AG2054" s="328"/>
      <c r="AH2054" s="322"/>
      <c r="AI2054" s="328"/>
      <c r="AJ2054" s="420" t="s">
        <v>141</v>
      </c>
      <c r="AK2054" s="328"/>
      <c r="AL2054" s="328"/>
      <c r="AM2054" s="210"/>
      <c r="AN2054" s="263"/>
      <c r="AO2054" s="263"/>
      <c r="AP2054" s="263"/>
      <c r="AQ2054" s="323"/>
      <c r="AR2054" s="323"/>
      <c r="AS2054" s="323"/>
      <c r="AT2054" s="323"/>
      <c r="AU2054" s="323"/>
      <c r="AV2054" s="323"/>
      <c r="AW2054" s="323"/>
      <c r="AX2054" s="323"/>
      <c r="AY2054" s="323"/>
      <c r="AZ2054" s="323"/>
    </row>
    <row r="2055" spans="1:52" s="61" customFormat="1" ht="15.75" hidden="1" customHeight="1" x14ac:dyDescent="0.25">
      <c r="A2055" s="281" t="str">
        <f>CONCATENATE(F2055,"-",C2055)</f>
        <v>393-023-085-01660</v>
      </c>
      <c r="B2055" s="261" t="str">
        <f>ТабТП[[#This Row],[Код ВЛ]]&amp;TRIM(ТабТП[[#This Row],[Наименование ТП]])</f>
        <v>393-023-085ТП 210-15 Каштановка</v>
      </c>
      <c r="C2055" s="281" t="s">
        <v>1731</v>
      </c>
      <c r="D2055" s="196" t="s">
        <v>4695</v>
      </c>
      <c r="E2055" s="213" t="s">
        <v>2891</v>
      </c>
      <c r="F2055" s="278" t="str">
        <f>INDEX(ТабЛЭП[],MATCH(ТабТП[Код ПС]&amp;TRIM(G2055),ТабЛЭП[Ключ],0),1)</f>
        <v>393-023-085</v>
      </c>
      <c r="G2055" s="413" t="s">
        <v>178</v>
      </c>
      <c r="H2055" s="280" t="str">
        <f>INDEX(ТабПС[],MATCH(I2055,Подстанции,0),1)</f>
        <v>393-023</v>
      </c>
      <c r="I2055" s="203" t="s">
        <v>2540</v>
      </c>
      <c r="J2055" s="328"/>
      <c r="K2055" s="328"/>
      <c r="L2055" s="328"/>
      <c r="M2055" s="328"/>
      <c r="N2055" s="328"/>
      <c r="O2055" s="328"/>
      <c r="P2055" s="328"/>
      <c r="Q2055" s="328"/>
      <c r="R2055" s="328"/>
      <c r="S2055" s="328"/>
      <c r="T2055" s="328"/>
      <c r="U2055" s="328"/>
      <c r="V2055" s="328"/>
      <c r="W2055" s="328"/>
      <c r="X2055" s="328"/>
      <c r="Y2055" s="328" t="s">
        <v>2218</v>
      </c>
      <c r="Z2055" s="328"/>
      <c r="AA2055" s="328"/>
      <c r="AB2055" s="328"/>
      <c r="AC2055" s="328"/>
      <c r="AD2055" s="328"/>
      <c r="AE2055" s="328"/>
      <c r="AF2055" s="328"/>
      <c r="AG2055" s="328"/>
      <c r="AH2055" s="322"/>
      <c r="AI2055" s="328"/>
      <c r="AJ2055" s="420" t="s">
        <v>141</v>
      </c>
      <c r="AK2055" s="328"/>
      <c r="AL2055" s="328"/>
      <c r="AM2055" s="210"/>
      <c r="AN2055" s="263"/>
      <c r="AO2055" s="263"/>
      <c r="AP2055" s="263"/>
      <c r="AQ2055" s="323"/>
      <c r="AR2055" s="323"/>
      <c r="AS2055" s="323"/>
      <c r="AT2055" s="323"/>
      <c r="AU2055" s="323"/>
      <c r="AV2055" s="323"/>
      <c r="AW2055" s="323"/>
      <c r="AX2055" s="323"/>
      <c r="AY2055" s="323"/>
      <c r="AZ2055" s="323"/>
    </row>
    <row r="2056" spans="1:52" s="61" customFormat="1" ht="15.75" hidden="1" customHeight="1" x14ac:dyDescent="0.25">
      <c r="A2056" s="281" t="str">
        <f>CONCATENATE(F2056,"-",C2056)</f>
        <v>393-023-085-01661</v>
      </c>
      <c r="B2056" s="261" t="str">
        <f>ТабТП[[#This Row],[Код ВЛ]]&amp;TRIM(ТабТП[[#This Row],[Наименование ТП]])</f>
        <v>393-023-085ТП 210-17 Сосновка</v>
      </c>
      <c r="C2056" s="281" t="s">
        <v>1732</v>
      </c>
      <c r="D2056" s="196" t="s">
        <v>4696</v>
      </c>
      <c r="E2056" s="213" t="s">
        <v>2891</v>
      </c>
      <c r="F2056" s="278" t="str">
        <f>INDEX(ТабЛЭП[],MATCH(ТабТП[Код ПС]&amp;TRIM(G2056),ТабЛЭП[Ключ],0),1)</f>
        <v>393-023-085</v>
      </c>
      <c r="G2056" s="413" t="s">
        <v>178</v>
      </c>
      <c r="H2056" s="280" t="str">
        <f>INDEX(ТабПС[],MATCH(I2056,Подстанции,0),1)</f>
        <v>393-023</v>
      </c>
      <c r="I2056" s="203" t="s">
        <v>2540</v>
      </c>
      <c r="J2056" s="328"/>
      <c r="K2056" s="328"/>
      <c r="L2056" s="328"/>
      <c r="M2056" s="328"/>
      <c r="N2056" s="328"/>
      <c r="O2056" s="328"/>
      <c r="P2056" s="328"/>
      <c r="Q2056" s="328"/>
      <c r="R2056" s="328"/>
      <c r="S2056" s="328"/>
      <c r="T2056" s="328"/>
      <c r="U2056" s="328"/>
      <c r="V2056" s="328"/>
      <c r="W2056" s="328"/>
      <c r="X2056" s="328"/>
      <c r="Y2056" s="328" t="s">
        <v>2218</v>
      </c>
      <c r="Z2056" s="328"/>
      <c r="AA2056" s="328"/>
      <c r="AB2056" s="328"/>
      <c r="AC2056" s="328"/>
      <c r="AD2056" s="328"/>
      <c r="AE2056" s="328"/>
      <c r="AF2056" s="328"/>
      <c r="AG2056" s="328"/>
      <c r="AH2056" s="322"/>
      <c r="AI2056" s="328"/>
      <c r="AJ2056" s="420" t="s">
        <v>141</v>
      </c>
      <c r="AK2056" s="328"/>
      <c r="AL2056" s="328"/>
      <c r="AM2056" s="210"/>
      <c r="AN2056" s="263"/>
      <c r="AO2056" s="263"/>
      <c r="AP2056" s="263"/>
      <c r="AQ2056" s="323"/>
      <c r="AR2056" s="323"/>
      <c r="AS2056" s="323"/>
      <c r="AT2056" s="323"/>
      <c r="AU2056" s="323"/>
      <c r="AV2056" s="323"/>
      <c r="AW2056" s="323"/>
      <c r="AX2056" s="323"/>
      <c r="AY2056" s="323"/>
      <c r="AZ2056" s="323"/>
    </row>
    <row r="2057" spans="1:52" s="61" customFormat="1" ht="15.75" hidden="1" customHeight="1" x14ac:dyDescent="0.25">
      <c r="A2057" s="281" t="str">
        <f>CONCATENATE(F2057,"-",C2057)</f>
        <v>393-023-085-01662</v>
      </c>
      <c r="B2057" s="261" t="str">
        <f>ТабТП[[#This Row],[Код ВЛ]]&amp;TRIM(ТабТП[[#This Row],[Наименование ТП]])</f>
        <v>393-023-085ТП 210-18 Филипповка</v>
      </c>
      <c r="C2057" s="281" t="s">
        <v>1733</v>
      </c>
      <c r="D2057" s="196" t="s">
        <v>4697</v>
      </c>
      <c r="E2057" s="213" t="s">
        <v>2891</v>
      </c>
      <c r="F2057" s="278" t="str">
        <f>INDEX(ТабЛЭП[],MATCH(ТабТП[Код ПС]&amp;TRIM(G2057),ТабЛЭП[Ключ],0),1)</f>
        <v>393-023-085</v>
      </c>
      <c r="G2057" s="413" t="s">
        <v>178</v>
      </c>
      <c r="H2057" s="280" t="str">
        <f>INDEX(ТабПС[],MATCH(I2057,Подстанции,0),1)</f>
        <v>393-023</v>
      </c>
      <c r="I2057" s="203" t="s">
        <v>2540</v>
      </c>
      <c r="J2057" s="328"/>
      <c r="K2057" s="328"/>
      <c r="L2057" s="328"/>
      <c r="M2057" s="328"/>
      <c r="N2057" s="328"/>
      <c r="O2057" s="328"/>
      <c r="P2057" s="328"/>
      <c r="Q2057" s="328"/>
      <c r="R2057" s="328"/>
      <c r="S2057" s="328"/>
      <c r="T2057" s="328"/>
      <c r="U2057" s="328"/>
      <c r="V2057" s="328"/>
      <c r="W2057" s="328"/>
      <c r="X2057" s="328"/>
      <c r="Y2057" s="328" t="s">
        <v>2218</v>
      </c>
      <c r="Z2057" s="328"/>
      <c r="AA2057" s="328"/>
      <c r="AB2057" s="328"/>
      <c r="AC2057" s="328"/>
      <c r="AD2057" s="328"/>
      <c r="AE2057" s="328"/>
      <c r="AF2057" s="328"/>
      <c r="AG2057" s="328"/>
      <c r="AH2057" s="322"/>
      <c r="AI2057" s="328"/>
      <c r="AJ2057" s="420" t="s">
        <v>141</v>
      </c>
      <c r="AK2057" s="328"/>
      <c r="AL2057" s="328"/>
      <c r="AM2057" s="210"/>
      <c r="AN2057" s="263"/>
      <c r="AO2057" s="263"/>
      <c r="AP2057" s="263"/>
      <c r="AQ2057" s="323"/>
      <c r="AR2057" s="323"/>
      <c r="AS2057" s="323"/>
      <c r="AT2057" s="323"/>
      <c r="AU2057" s="323"/>
      <c r="AV2057" s="323"/>
      <c r="AW2057" s="323"/>
      <c r="AX2057" s="323"/>
      <c r="AY2057" s="323"/>
      <c r="AZ2057" s="323"/>
    </row>
    <row r="2058" spans="1:52" s="61" customFormat="1" ht="15.75" hidden="1" customHeight="1" x14ac:dyDescent="0.25">
      <c r="A2058" s="281" t="str">
        <f>CONCATENATE(F2058,"-",C2058)</f>
        <v>393-023-085-01663</v>
      </c>
      <c r="B2058" s="261" t="str">
        <f>ТабТП[[#This Row],[Код ВЛ]]&amp;TRIM(ТабТП[[#This Row],[Наименование ТП]])</f>
        <v>393-023-085ТП 210-20 Ровное</v>
      </c>
      <c r="C2058" s="281" t="s">
        <v>1734</v>
      </c>
      <c r="D2058" s="196" t="s">
        <v>4698</v>
      </c>
      <c r="E2058" s="213" t="s">
        <v>2891</v>
      </c>
      <c r="F2058" s="278" t="str">
        <f>INDEX(ТабЛЭП[],MATCH(ТабТП[Код ПС]&amp;TRIM(G2058),ТабЛЭП[Ключ],0),1)</f>
        <v>393-023-085</v>
      </c>
      <c r="G2058" s="413" t="s">
        <v>178</v>
      </c>
      <c r="H2058" s="280" t="str">
        <f>INDEX(ТабПС[],MATCH(I2058,Подстанции,0),1)</f>
        <v>393-023</v>
      </c>
      <c r="I2058" s="203" t="s">
        <v>2540</v>
      </c>
      <c r="J2058" s="328"/>
      <c r="K2058" s="328"/>
      <c r="L2058" s="328"/>
      <c r="M2058" s="328"/>
      <c r="N2058" s="328"/>
      <c r="O2058" s="328"/>
      <c r="P2058" s="328"/>
      <c r="Q2058" s="328"/>
      <c r="R2058" s="328"/>
      <c r="S2058" s="328"/>
      <c r="T2058" s="328"/>
      <c r="U2058" s="328"/>
      <c r="V2058" s="328"/>
      <c r="W2058" s="328"/>
      <c r="X2058" s="328"/>
      <c r="Y2058" s="328" t="s">
        <v>2218</v>
      </c>
      <c r="Z2058" s="328"/>
      <c r="AA2058" s="328"/>
      <c r="AB2058" s="328"/>
      <c r="AC2058" s="328"/>
      <c r="AD2058" s="328"/>
      <c r="AE2058" s="328"/>
      <c r="AF2058" s="328"/>
      <c r="AG2058" s="328"/>
      <c r="AH2058" s="322"/>
      <c r="AI2058" s="328"/>
      <c r="AJ2058" s="420" t="s">
        <v>141</v>
      </c>
      <c r="AK2058" s="328"/>
      <c r="AL2058" s="328"/>
      <c r="AM2058" s="210"/>
      <c r="AN2058" s="263"/>
      <c r="AO2058" s="263"/>
      <c r="AP2058" s="263"/>
      <c r="AQ2058" s="323"/>
      <c r="AR2058" s="323"/>
      <c r="AS2058" s="323"/>
      <c r="AT2058" s="323"/>
      <c r="AU2058" s="323"/>
      <c r="AV2058" s="323"/>
      <c r="AW2058" s="323"/>
      <c r="AX2058" s="323"/>
      <c r="AY2058" s="323"/>
      <c r="AZ2058" s="323"/>
    </row>
    <row r="2059" spans="1:52" s="61" customFormat="1" ht="15.75" hidden="1" customHeight="1" x14ac:dyDescent="0.25">
      <c r="A2059" s="281" t="str">
        <f>CONCATENATE(F2059,"-",C2059)</f>
        <v>393-023-085-01664</v>
      </c>
      <c r="B2059" s="261" t="str">
        <f>ТабТП[[#This Row],[Код ВЛ]]&amp;TRIM(ТабТП[[#This Row],[Наименование ТП]])</f>
        <v>393-023-085ТП 210-21 Каштановка</v>
      </c>
      <c r="C2059" s="281" t="s">
        <v>1735</v>
      </c>
      <c r="D2059" s="196" t="s">
        <v>4699</v>
      </c>
      <c r="E2059" s="213" t="s">
        <v>2891</v>
      </c>
      <c r="F2059" s="278" t="str">
        <f>INDEX(ТабЛЭП[],MATCH(ТабТП[Код ПС]&amp;TRIM(G2059),ТабЛЭП[Ключ],0),1)</f>
        <v>393-023-085</v>
      </c>
      <c r="G2059" s="413" t="s">
        <v>178</v>
      </c>
      <c r="H2059" s="280" t="str">
        <f>INDEX(ТабПС[],MATCH(I2059,Подстанции,0),1)</f>
        <v>393-023</v>
      </c>
      <c r="I2059" s="203" t="s">
        <v>2540</v>
      </c>
      <c r="J2059" s="328"/>
      <c r="K2059" s="328"/>
      <c r="L2059" s="328"/>
      <c r="M2059" s="328"/>
      <c r="N2059" s="328"/>
      <c r="O2059" s="328"/>
      <c r="P2059" s="328"/>
      <c r="Q2059" s="328"/>
      <c r="R2059" s="328"/>
      <c r="S2059" s="328"/>
      <c r="T2059" s="328"/>
      <c r="U2059" s="328"/>
      <c r="V2059" s="328"/>
      <c r="W2059" s="328"/>
      <c r="X2059" s="328"/>
      <c r="Y2059" s="328" t="s">
        <v>2218</v>
      </c>
      <c r="Z2059" s="328"/>
      <c r="AA2059" s="328"/>
      <c r="AB2059" s="328"/>
      <c r="AC2059" s="328"/>
      <c r="AD2059" s="328"/>
      <c r="AE2059" s="328"/>
      <c r="AF2059" s="328"/>
      <c r="AG2059" s="328"/>
      <c r="AH2059" s="322"/>
      <c r="AI2059" s="328"/>
      <c r="AJ2059" s="420" t="s">
        <v>141</v>
      </c>
      <c r="AK2059" s="328"/>
      <c r="AL2059" s="328"/>
      <c r="AM2059" s="210"/>
      <c r="AN2059" s="263"/>
      <c r="AO2059" s="263"/>
      <c r="AP2059" s="263"/>
      <c r="AQ2059" s="323"/>
      <c r="AR2059" s="323"/>
      <c r="AS2059" s="323"/>
      <c r="AT2059" s="323"/>
      <c r="AU2059" s="323"/>
      <c r="AV2059" s="323"/>
      <c r="AW2059" s="323"/>
      <c r="AX2059" s="323"/>
      <c r="AY2059" s="323"/>
      <c r="AZ2059" s="323"/>
    </row>
    <row r="2060" spans="1:52" s="61" customFormat="1" ht="15.75" hidden="1" customHeight="1" x14ac:dyDescent="0.25">
      <c r="A2060" s="281" t="str">
        <f>CONCATENATE(F2060,"-",C2060)</f>
        <v>393-023-085-01665</v>
      </c>
      <c r="B2060" s="261" t="str">
        <f>ТабТП[[#This Row],[Код ВЛ]]&amp;TRIM(ТабТП[[#This Row],[Наименование ТП]])</f>
        <v>393-023-085ТП 210-22 Каштановка</v>
      </c>
      <c r="C2060" s="281" t="s">
        <v>1736</v>
      </c>
      <c r="D2060" s="196" t="s">
        <v>4700</v>
      </c>
      <c r="E2060" s="213" t="s">
        <v>2891</v>
      </c>
      <c r="F2060" s="278" t="str">
        <f>INDEX(ТабЛЭП[],MATCH(ТабТП[Код ПС]&amp;TRIM(G2060),ТабЛЭП[Ключ],0),1)</f>
        <v>393-023-085</v>
      </c>
      <c r="G2060" s="413" t="s">
        <v>178</v>
      </c>
      <c r="H2060" s="280" t="str">
        <f>INDEX(ТабПС[],MATCH(I2060,Подстанции,0),1)</f>
        <v>393-023</v>
      </c>
      <c r="I2060" s="203" t="s">
        <v>2540</v>
      </c>
      <c r="J2060" s="328"/>
      <c r="K2060" s="328"/>
      <c r="L2060" s="328"/>
      <c r="M2060" s="328"/>
      <c r="N2060" s="328"/>
      <c r="O2060" s="328"/>
      <c r="P2060" s="328"/>
      <c r="Q2060" s="328"/>
      <c r="R2060" s="328"/>
      <c r="S2060" s="328"/>
      <c r="T2060" s="328"/>
      <c r="U2060" s="328"/>
      <c r="V2060" s="328"/>
      <c r="W2060" s="328"/>
      <c r="X2060" s="328"/>
      <c r="Y2060" s="328" t="s">
        <v>2218</v>
      </c>
      <c r="Z2060" s="328"/>
      <c r="AA2060" s="328"/>
      <c r="AB2060" s="328"/>
      <c r="AC2060" s="328"/>
      <c r="AD2060" s="328"/>
      <c r="AE2060" s="328"/>
      <c r="AF2060" s="328"/>
      <c r="AG2060" s="328"/>
      <c r="AH2060" s="322"/>
      <c r="AI2060" s="328"/>
      <c r="AJ2060" s="420" t="s">
        <v>141</v>
      </c>
      <c r="AK2060" s="328"/>
      <c r="AL2060" s="328"/>
      <c r="AM2060" s="210"/>
      <c r="AN2060" s="263"/>
      <c r="AO2060" s="263"/>
      <c r="AP2060" s="263"/>
      <c r="AQ2060" s="323"/>
      <c r="AR2060" s="323"/>
      <c r="AS2060" s="323"/>
      <c r="AT2060" s="323"/>
      <c r="AU2060" s="323"/>
      <c r="AV2060" s="323"/>
      <c r="AW2060" s="323"/>
      <c r="AX2060" s="323"/>
      <c r="AY2060" s="323"/>
      <c r="AZ2060" s="323"/>
    </row>
    <row r="2061" spans="1:52" s="61" customFormat="1" ht="15.75" hidden="1" customHeight="1" x14ac:dyDescent="0.25">
      <c r="A2061" s="281" t="str">
        <f>CONCATENATE(F2061,"-",C2061)</f>
        <v>393-023-085-01666</v>
      </c>
      <c r="B2061" s="261" t="str">
        <f>ТабТП[[#This Row],[Код ВЛ]]&amp;TRIM(ТабТП[[#This Row],[Наименование ТП]])</f>
        <v>393-023-085ТП 210-23 Каштановка</v>
      </c>
      <c r="C2061" s="281" t="s">
        <v>1737</v>
      </c>
      <c r="D2061" s="196" t="s">
        <v>4701</v>
      </c>
      <c r="E2061" s="213" t="s">
        <v>2891</v>
      </c>
      <c r="F2061" s="278" t="str">
        <f>INDEX(ТабЛЭП[],MATCH(ТабТП[Код ПС]&amp;TRIM(G2061),ТабЛЭП[Ключ],0),1)</f>
        <v>393-023-085</v>
      </c>
      <c r="G2061" s="413" t="s">
        <v>178</v>
      </c>
      <c r="H2061" s="280" t="str">
        <f>INDEX(ТабПС[],MATCH(I2061,Подстанции,0),1)</f>
        <v>393-023</v>
      </c>
      <c r="I2061" s="203" t="s">
        <v>2540</v>
      </c>
      <c r="J2061" s="328"/>
      <c r="K2061" s="328"/>
      <c r="L2061" s="328"/>
      <c r="M2061" s="328"/>
      <c r="N2061" s="328"/>
      <c r="O2061" s="328"/>
      <c r="P2061" s="328"/>
      <c r="Q2061" s="328"/>
      <c r="R2061" s="328"/>
      <c r="S2061" s="328"/>
      <c r="T2061" s="328"/>
      <c r="U2061" s="328"/>
      <c r="V2061" s="328"/>
      <c r="W2061" s="328"/>
      <c r="X2061" s="328"/>
      <c r="Y2061" s="328" t="s">
        <v>2218</v>
      </c>
      <c r="Z2061" s="328"/>
      <c r="AA2061" s="328"/>
      <c r="AB2061" s="328"/>
      <c r="AC2061" s="328"/>
      <c r="AD2061" s="328"/>
      <c r="AE2061" s="328"/>
      <c r="AF2061" s="328"/>
      <c r="AG2061" s="328"/>
      <c r="AH2061" s="322"/>
      <c r="AI2061" s="328"/>
      <c r="AJ2061" s="420" t="s">
        <v>141</v>
      </c>
      <c r="AK2061" s="328"/>
      <c r="AL2061" s="328"/>
      <c r="AM2061" s="210"/>
      <c r="AN2061" s="263"/>
      <c r="AO2061" s="263"/>
      <c r="AP2061" s="263"/>
      <c r="AQ2061" s="323"/>
      <c r="AR2061" s="323"/>
      <c r="AS2061" s="323"/>
      <c r="AT2061" s="323"/>
      <c r="AU2061" s="323"/>
      <c r="AV2061" s="323"/>
      <c r="AW2061" s="323"/>
      <c r="AX2061" s="323"/>
      <c r="AY2061" s="323"/>
      <c r="AZ2061" s="323"/>
    </row>
    <row r="2062" spans="1:52" s="61" customFormat="1" ht="15.75" hidden="1" customHeight="1" x14ac:dyDescent="0.25">
      <c r="A2062" s="281" t="str">
        <f>CONCATENATE(F2062,"-",C2062)</f>
        <v>393-023-085-01667</v>
      </c>
      <c r="B2062" s="261" t="str">
        <f>ТабТП[[#This Row],[Код ВЛ]]&amp;TRIM(ТабТП[[#This Row],[Наименование ТП]])</f>
        <v>393-023-085ТП 210-24 Правдинск</v>
      </c>
      <c r="C2062" s="281" t="s">
        <v>1738</v>
      </c>
      <c r="D2062" s="196" t="s">
        <v>4702</v>
      </c>
      <c r="E2062" s="213" t="s">
        <v>2891</v>
      </c>
      <c r="F2062" s="278" t="str">
        <f>INDEX(ТабЛЭП[],MATCH(ТабТП[Код ПС]&amp;TRIM(G2062),ТабЛЭП[Ключ],0),1)</f>
        <v>393-023-085</v>
      </c>
      <c r="G2062" s="413" t="s">
        <v>178</v>
      </c>
      <c r="H2062" s="280" t="str">
        <f>INDEX(ТабПС[],MATCH(I2062,Подстанции,0),1)</f>
        <v>393-023</v>
      </c>
      <c r="I2062" s="203" t="s">
        <v>2540</v>
      </c>
      <c r="J2062" s="328"/>
      <c r="K2062" s="328"/>
      <c r="L2062" s="328"/>
      <c r="M2062" s="328"/>
      <c r="N2062" s="328"/>
      <c r="O2062" s="328"/>
      <c r="P2062" s="328"/>
      <c r="Q2062" s="328"/>
      <c r="R2062" s="328"/>
      <c r="S2062" s="328"/>
      <c r="T2062" s="328"/>
      <c r="U2062" s="328"/>
      <c r="V2062" s="328"/>
      <c r="W2062" s="328"/>
      <c r="X2062" s="328"/>
      <c r="Y2062" s="328" t="s">
        <v>2218</v>
      </c>
      <c r="Z2062" s="328"/>
      <c r="AA2062" s="328"/>
      <c r="AB2062" s="328"/>
      <c r="AC2062" s="328"/>
      <c r="AD2062" s="328"/>
      <c r="AE2062" s="328"/>
      <c r="AF2062" s="328"/>
      <c r="AG2062" s="328"/>
      <c r="AH2062" s="322"/>
      <c r="AI2062" s="328"/>
      <c r="AJ2062" s="420" t="s">
        <v>141</v>
      </c>
      <c r="AK2062" s="328"/>
      <c r="AL2062" s="328"/>
      <c r="AM2062" s="210"/>
      <c r="AN2062" s="263"/>
      <c r="AO2062" s="263"/>
      <c r="AP2062" s="263"/>
      <c r="AQ2062" s="323"/>
      <c r="AR2062" s="323"/>
      <c r="AS2062" s="323"/>
      <c r="AT2062" s="323"/>
      <c r="AU2062" s="323"/>
      <c r="AV2062" s="323"/>
      <c r="AW2062" s="323"/>
      <c r="AX2062" s="323"/>
      <c r="AY2062" s="323"/>
      <c r="AZ2062" s="323"/>
    </row>
    <row r="2063" spans="1:52" s="61" customFormat="1" ht="15.75" hidden="1" customHeight="1" x14ac:dyDescent="0.25">
      <c r="A2063" s="281" t="str">
        <f>CONCATENATE(F2063,"-",C2063)</f>
        <v>393-023-085-01668</v>
      </c>
      <c r="B2063" s="261" t="str">
        <f>ТабТП[[#This Row],[Код ВЛ]]&amp;TRIM(ТабТП[[#This Row],[Наименование ТП]])</f>
        <v>393-023-085ТП 210-25 Правдинск</v>
      </c>
      <c r="C2063" s="281" t="s">
        <v>1739</v>
      </c>
      <c r="D2063" s="196" t="s">
        <v>4703</v>
      </c>
      <c r="E2063" s="213" t="s">
        <v>2891</v>
      </c>
      <c r="F2063" s="278" t="str">
        <f>INDEX(ТабЛЭП[],MATCH(ТабТП[Код ПС]&amp;TRIM(G2063),ТабЛЭП[Ключ],0),1)</f>
        <v>393-023-085</v>
      </c>
      <c r="G2063" s="413" t="s">
        <v>178</v>
      </c>
      <c r="H2063" s="280" t="str">
        <f>INDEX(ТабПС[],MATCH(I2063,Подстанции,0),1)</f>
        <v>393-023</v>
      </c>
      <c r="I2063" s="203" t="s">
        <v>2540</v>
      </c>
      <c r="J2063" s="328"/>
      <c r="K2063" s="328"/>
      <c r="L2063" s="328"/>
      <c r="M2063" s="328"/>
      <c r="N2063" s="328"/>
      <c r="O2063" s="328"/>
      <c r="P2063" s="328"/>
      <c r="Q2063" s="328"/>
      <c r="R2063" s="328"/>
      <c r="S2063" s="328"/>
      <c r="T2063" s="328"/>
      <c r="U2063" s="328"/>
      <c r="V2063" s="328"/>
      <c r="W2063" s="328"/>
      <c r="X2063" s="328"/>
      <c r="Y2063" s="328" t="s">
        <v>2218</v>
      </c>
      <c r="Z2063" s="328"/>
      <c r="AA2063" s="328"/>
      <c r="AB2063" s="328"/>
      <c r="AC2063" s="328"/>
      <c r="AD2063" s="328"/>
      <c r="AE2063" s="328"/>
      <c r="AF2063" s="328"/>
      <c r="AG2063" s="328"/>
      <c r="AH2063" s="322"/>
      <c r="AI2063" s="328"/>
      <c r="AJ2063" s="420" t="s">
        <v>141</v>
      </c>
      <c r="AK2063" s="328"/>
      <c r="AL2063" s="328"/>
      <c r="AM2063" s="210"/>
      <c r="AN2063" s="263"/>
      <c r="AO2063" s="263"/>
      <c r="AP2063" s="263"/>
      <c r="AQ2063" s="323"/>
      <c r="AR2063" s="323"/>
      <c r="AS2063" s="323"/>
      <c r="AT2063" s="323"/>
      <c r="AU2063" s="323"/>
      <c r="AV2063" s="323"/>
      <c r="AW2063" s="323"/>
      <c r="AX2063" s="323"/>
      <c r="AY2063" s="323"/>
      <c r="AZ2063" s="323"/>
    </row>
    <row r="2064" spans="1:52" s="61" customFormat="1" ht="15.75" hidden="1" customHeight="1" x14ac:dyDescent="0.25">
      <c r="A2064" s="281" t="str">
        <f>CONCATENATE(F2064,"-",C2064)</f>
        <v>393-023-085-01669</v>
      </c>
      <c r="B2064" s="261" t="str">
        <f>ТабТП[[#This Row],[Код ВЛ]]&amp;TRIM(ТабТП[[#This Row],[Наименование ТП]])</f>
        <v>393-023-085ТП 210-26 Кал-дморнефть</v>
      </c>
      <c r="C2064" s="281" t="s">
        <v>1740</v>
      </c>
      <c r="D2064" s="196" t="s">
        <v>4704</v>
      </c>
      <c r="E2064" s="213" t="s">
        <v>2891</v>
      </c>
      <c r="F2064" s="278" t="str">
        <f>INDEX(ТабЛЭП[],MATCH(ТабТП[Код ПС]&amp;TRIM(G2064),ТабЛЭП[Ключ],0),1)</f>
        <v>393-023-085</v>
      </c>
      <c r="G2064" s="413" t="s">
        <v>178</v>
      </c>
      <c r="H2064" s="280" t="str">
        <f>INDEX(ТабПС[],MATCH(I2064,Подстанции,0),1)</f>
        <v>393-023</v>
      </c>
      <c r="I2064" s="203" t="s">
        <v>2540</v>
      </c>
      <c r="J2064" s="328"/>
      <c r="K2064" s="328"/>
      <c r="L2064" s="328"/>
      <c r="M2064" s="328"/>
      <c r="N2064" s="328"/>
      <c r="O2064" s="328"/>
      <c r="P2064" s="328"/>
      <c r="Q2064" s="328"/>
      <c r="R2064" s="328"/>
      <c r="S2064" s="328"/>
      <c r="T2064" s="328"/>
      <c r="U2064" s="328"/>
      <c r="V2064" s="328"/>
      <c r="W2064" s="328"/>
      <c r="X2064" s="328"/>
      <c r="Y2064" s="328"/>
      <c r="Z2064" s="328"/>
      <c r="AA2064" s="328"/>
      <c r="AB2064" s="328"/>
      <c r="AC2064" s="328"/>
      <c r="AD2064" s="328"/>
      <c r="AE2064" s="328"/>
      <c r="AF2064" s="328"/>
      <c r="AG2064" s="328"/>
      <c r="AH2064" s="322"/>
      <c r="AI2064" s="328"/>
      <c r="AJ2064" s="420" t="s">
        <v>141</v>
      </c>
      <c r="AK2064" s="328"/>
      <c r="AL2064" s="328"/>
      <c r="AM2064" s="210"/>
      <c r="AN2064" s="263"/>
      <c r="AO2064" s="263"/>
      <c r="AP2064" s="263"/>
      <c r="AQ2064" s="323"/>
      <c r="AR2064" s="323"/>
      <c r="AS2064" s="323"/>
      <c r="AT2064" s="323"/>
      <c r="AU2064" s="323"/>
      <c r="AV2064" s="323"/>
      <c r="AW2064" s="323"/>
      <c r="AX2064" s="323"/>
      <c r="AY2064" s="323"/>
      <c r="AZ2064" s="323"/>
    </row>
    <row r="2065" spans="1:52" s="61" customFormat="1" ht="15.75" hidden="1" customHeight="1" x14ac:dyDescent="0.25">
      <c r="A2065" s="281" t="str">
        <f>CONCATENATE(F2065,"-",C2065)</f>
        <v>393-023-085-01670</v>
      </c>
      <c r="B2065" s="261" t="str">
        <f>ТабТП[[#This Row],[Код ВЛ]]&amp;TRIM(ТабТП[[#This Row],[Наименование ТП]])</f>
        <v>393-023-085ТП 210-27 ОООЛУКОЙЛ-КМН</v>
      </c>
      <c r="C2065" s="281" t="s">
        <v>1741</v>
      </c>
      <c r="D2065" s="196" t="s">
        <v>4705</v>
      </c>
      <c r="E2065" s="213" t="s">
        <v>2891</v>
      </c>
      <c r="F2065" s="278" t="str">
        <f>INDEX(ТабЛЭП[],MATCH(ТабТП[Код ПС]&amp;TRIM(G2065),ТабЛЭП[Ключ],0),1)</f>
        <v>393-023-085</v>
      </c>
      <c r="G2065" s="413" t="s">
        <v>178</v>
      </c>
      <c r="H2065" s="280" t="str">
        <f>INDEX(ТабПС[],MATCH(I2065,Подстанции,0),1)</f>
        <v>393-023</v>
      </c>
      <c r="I2065" s="203" t="s">
        <v>2540</v>
      </c>
      <c r="J2065" s="328"/>
      <c r="K2065" s="328"/>
      <c r="L2065" s="328"/>
      <c r="M2065" s="328"/>
      <c r="N2065" s="328"/>
      <c r="O2065" s="328"/>
      <c r="P2065" s="328"/>
      <c r="Q2065" s="328"/>
      <c r="R2065" s="328"/>
      <c r="S2065" s="328"/>
      <c r="T2065" s="328"/>
      <c r="U2065" s="328"/>
      <c r="V2065" s="328"/>
      <c r="W2065" s="328"/>
      <c r="X2065" s="328"/>
      <c r="Y2065" s="328"/>
      <c r="Z2065" s="328"/>
      <c r="AA2065" s="328"/>
      <c r="AB2065" s="328"/>
      <c r="AC2065" s="328"/>
      <c r="AD2065" s="328"/>
      <c r="AE2065" s="328"/>
      <c r="AF2065" s="328"/>
      <c r="AG2065" s="328"/>
      <c r="AH2065" s="322"/>
      <c r="AI2065" s="328"/>
      <c r="AJ2065" s="420" t="s">
        <v>141</v>
      </c>
      <c r="AK2065" s="328"/>
      <c r="AL2065" s="328"/>
      <c r="AM2065" s="210"/>
      <c r="AN2065" s="263"/>
      <c r="AO2065" s="263"/>
      <c r="AP2065" s="263"/>
      <c r="AQ2065" s="323"/>
      <c r="AR2065" s="323"/>
      <c r="AS2065" s="323"/>
      <c r="AT2065" s="323"/>
      <c r="AU2065" s="323"/>
      <c r="AV2065" s="323"/>
      <c r="AW2065" s="323"/>
      <c r="AX2065" s="323"/>
      <c r="AY2065" s="323"/>
      <c r="AZ2065" s="323"/>
    </row>
    <row r="2066" spans="1:52" s="61" customFormat="1" ht="15.75" hidden="1" customHeight="1" x14ac:dyDescent="0.25">
      <c r="A2066" s="281" t="str">
        <f>CONCATENATE(F2066,"-",C2066)</f>
        <v>393-023-085-01671</v>
      </c>
      <c r="B2066" s="261" t="str">
        <f>ТабТП[[#This Row],[Код ВЛ]]&amp;TRIM(ТабТП[[#This Row],[Наименование ТП]])</f>
        <v>393-023-085ТП 199-02 в\ч</v>
      </c>
      <c r="C2066" s="281" t="s">
        <v>1742</v>
      </c>
      <c r="D2066" s="196" t="s">
        <v>4706</v>
      </c>
      <c r="E2066" s="281" t="str">
        <f>INDEX(ТабЛЭП[],MATCH(ТабТП[Код ПС]&amp;TRIM(G2066),ТабЛЭП[Ключ],0),7)</f>
        <v>Y00014</v>
      </c>
      <c r="F2066" s="278" t="str">
        <f>INDEX(ТабЛЭП[],MATCH(ТабТП[Код ПС]&amp;TRIM(G2066),ТабЛЭП[Ключ],0),1)</f>
        <v>393-023-085</v>
      </c>
      <c r="G2066" s="413" t="s">
        <v>178</v>
      </c>
      <c r="H2066" s="280" t="str">
        <f>INDEX(ТабПС[],MATCH(I2066,Подстанции,0),1)</f>
        <v>393-023</v>
      </c>
      <c r="I2066" s="203" t="s">
        <v>2540</v>
      </c>
      <c r="J2066" s="328"/>
      <c r="K2066" s="328"/>
      <c r="L2066" s="328"/>
      <c r="M2066" s="328"/>
      <c r="N2066" s="328"/>
      <c r="O2066" s="328"/>
      <c r="P2066" s="328"/>
      <c r="Q2066" s="328"/>
      <c r="R2066" s="328"/>
      <c r="S2066" s="328"/>
      <c r="T2066" s="328"/>
      <c r="U2066" s="328"/>
      <c r="V2066" s="328"/>
      <c r="W2066" s="328"/>
      <c r="X2066" s="328"/>
      <c r="Y2066" s="328"/>
      <c r="Z2066" s="328"/>
      <c r="AA2066" s="328"/>
      <c r="AB2066" s="328"/>
      <c r="AC2066" s="328"/>
      <c r="AD2066" s="328"/>
      <c r="AE2066" s="328"/>
      <c r="AF2066" s="328"/>
      <c r="AG2066" s="328"/>
      <c r="AH2066" s="322"/>
      <c r="AI2066" s="328"/>
      <c r="AJ2066" s="420" t="s">
        <v>141</v>
      </c>
      <c r="AK2066" s="328"/>
      <c r="AL2066" s="328"/>
      <c r="AM2066" s="210"/>
      <c r="AN2066" s="263"/>
      <c r="AO2066" s="263"/>
      <c r="AP2066" s="263"/>
      <c r="AQ2066" s="323"/>
      <c r="AR2066" s="323"/>
      <c r="AS2066" s="323"/>
      <c r="AT2066" s="323"/>
      <c r="AU2066" s="323"/>
      <c r="AV2066" s="323"/>
      <c r="AW2066" s="323"/>
      <c r="AX2066" s="323"/>
      <c r="AY2066" s="323"/>
      <c r="AZ2066" s="323"/>
    </row>
    <row r="2067" spans="1:52" s="61" customFormat="1" ht="15.75" hidden="1" customHeight="1" x14ac:dyDescent="0.25">
      <c r="A2067" s="281" t="str">
        <f>CONCATENATE(F2067,"-",C2067)</f>
        <v>393-023-085-01672</v>
      </c>
      <c r="B2067" s="261" t="str">
        <f>ТабТП[[#This Row],[Код ВЛ]]&amp;TRIM(ТабТП[[#This Row],[Наименование ТП]])</f>
        <v>393-023-085ТП 199-03 в\ч</v>
      </c>
      <c r="C2067" s="281" t="s">
        <v>1743</v>
      </c>
      <c r="D2067" s="196" t="s">
        <v>4707</v>
      </c>
      <c r="E2067" s="281" t="str">
        <f>INDEX(ТабЛЭП[],MATCH(ТабТП[Код ПС]&amp;TRIM(G2067),ТабЛЭП[Ключ],0),7)</f>
        <v>Y00014</v>
      </c>
      <c r="F2067" s="278" t="str">
        <f>INDEX(ТабЛЭП[],MATCH(ТабТП[Код ПС]&amp;TRIM(G2067),ТабЛЭП[Ключ],0),1)</f>
        <v>393-023-085</v>
      </c>
      <c r="G2067" s="413" t="s">
        <v>178</v>
      </c>
      <c r="H2067" s="280" t="str">
        <f>INDEX(ТабПС[],MATCH(I2067,Подстанции,0),1)</f>
        <v>393-023</v>
      </c>
      <c r="I2067" s="203" t="s">
        <v>2540</v>
      </c>
      <c r="J2067" s="328"/>
      <c r="K2067" s="328"/>
      <c r="L2067" s="328"/>
      <c r="M2067" s="328"/>
      <c r="N2067" s="328"/>
      <c r="O2067" s="328"/>
      <c r="P2067" s="328"/>
      <c r="Q2067" s="328"/>
      <c r="R2067" s="328"/>
      <c r="S2067" s="328"/>
      <c r="T2067" s="328"/>
      <c r="U2067" s="328"/>
      <c r="V2067" s="328"/>
      <c r="W2067" s="328"/>
      <c r="X2067" s="328"/>
      <c r="Y2067" s="328"/>
      <c r="Z2067" s="328"/>
      <c r="AA2067" s="328"/>
      <c r="AB2067" s="328"/>
      <c r="AC2067" s="328"/>
      <c r="AD2067" s="328"/>
      <c r="AE2067" s="328"/>
      <c r="AF2067" s="328"/>
      <c r="AG2067" s="328"/>
      <c r="AH2067" s="322"/>
      <c r="AI2067" s="328"/>
      <c r="AJ2067" s="420" t="s">
        <v>141</v>
      </c>
      <c r="AK2067" s="328"/>
      <c r="AL2067" s="328"/>
      <c r="AM2067" s="210"/>
      <c r="AN2067" s="263"/>
      <c r="AO2067" s="263"/>
      <c r="AP2067" s="263"/>
      <c r="AQ2067" s="323"/>
      <c r="AR2067" s="323"/>
      <c r="AS2067" s="323"/>
      <c r="AT2067" s="323"/>
      <c r="AU2067" s="323"/>
      <c r="AV2067" s="323"/>
      <c r="AW2067" s="323"/>
      <c r="AX2067" s="323"/>
      <c r="AY2067" s="323"/>
      <c r="AZ2067" s="323"/>
    </row>
    <row r="2068" spans="1:52" s="61" customFormat="1" ht="15.75" hidden="1" customHeight="1" x14ac:dyDescent="0.25">
      <c r="A2068" s="281" t="str">
        <f>CONCATENATE(F2068,"-",C2068)</f>
        <v>393-023-085-01673</v>
      </c>
      <c r="B2068" s="261" t="str">
        <f>ТабТП[[#This Row],[Код ВЛ]]&amp;TRIM(ТабТП[[#This Row],[Наименование ТП]])</f>
        <v>393-023-085ТП 263-01 Осокино</v>
      </c>
      <c r="C2068" s="281" t="s">
        <v>2722</v>
      </c>
      <c r="D2068" s="196" t="s">
        <v>4708</v>
      </c>
      <c r="E2068" s="281" t="str">
        <f>INDEX(ТабЛЭП[],MATCH(ТабТП[Код ПС]&amp;TRIM(G2068),ТабЛЭП[Ключ],0),7)</f>
        <v>Y00014</v>
      </c>
      <c r="F2068" s="278" t="str">
        <f>INDEX(ТабЛЭП[],MATCH(ТабТП[Код ПС]&amp;TRIM(G2068),ТабЛЭП[Ключ],0),1)</f>
        <v>393-023-085</v>
      </c>
      <c r="G2068" s="413" t="s">
        <v>178</v>
      </c>
      <c r="H2068" s="280" t="str">
        <f>INDEX(ТабПС[],MATCH(I2068,Подстанции,0),1)</f>
        <v>393-023</v>
      </c>
      <c r="I2068" s="203" t="s">
        <v>2540</v>
      </c>
      <c r="J2068" s="328"/>
      <c r="K2068" s="328"/>
      <c r="L2068" s="328"/>
      <c r="M2068" s="328"/>
      <c r="N2068" s="328"/>
      <c r="O2068" s="328"/>
      <c r="P2068" s="328"/>
      <c r="Q2068" s="328"/>
      <c r="R2068" s="328"/>
      <c r="S2068" s="328"/>
      <c r="T2068" s="328"/>
      <c r="U2068" s="328"/>
      <c r="V2068" s="328"/>
      <c r="W2068" s="328"/>
      <c r="X2068" s="328"/>
      <c r="Y2068" s="328"/>
      <c r="Z2068" s="328"/>
      <c r="AA2068" s="328"/>
      <c r="AB2068" s="328"/>
      <c r="AC2068" s="328"/>
      <c r="AD2068" s="328"/>
      <c r="AE2068" s="328"/>
      <c r="AF2068" s="328"/>
      <c r="AG2068" s="328"/>
      <c r="AH2068" s="322"/>
      <c r="AI2068" s="328"/>
      <c r="AJ2068" s="420" t="s">
        <v>141</v>
      </c>
      <c r="AK2068" s="328"/>
      <c r="AL2068" s="328"/>
      <c r="AM2068" s="210"/>
      <c r="AN2068" s="263"/>
      <c r="AO2068" s="263"/>
      <c r="AP2068" s="263"/>
      <c r="AQ2068" s="323"/>
      <c r="AR2068" s="323"/>
      <c r="AS2068" s="323"/>
      <c r="AT2068" s="323"/>
      <c r="AU2068" s="323"/>
      <c r="AV2068" s="323"/>
      <c r="AW2068" s="323"/>
      <c r="AX2068" s="323"/>
      <c r="AY2068" s="323"/>
      <c r="AZ2068" s="323"/>
    </row>
    <row r="2069" spans="1:52" s="61" customFormat="1" ht="15.75" hidden="1" customHeight="1" x14ac:dyDescent="0.25">
      <c r="A2069" s="281" t="str">
        <f>CONCATENATE(F2069,"-",C2069)</f>
        <v>393-023-085-01674</v>
      </c>
      <c r="B2069" s="261" t="str">
        <f>ТабТП[[#This Row],[Код ВЛ]]&amp;TRIM(ТабТП[[#This Row],[Наименование ТП]])</f>
        <v>393-023-085ТП 263-02 Новоселки</v>
      </c>
      <c r="C2069" s="281" t="s">
        <v>2723</v>
      </c>
      <c r="D2069" s="196" t="s">
        <v>4709</v>
      </c>
      <c r="E2069" s="281" t="str">
        <f>INDEX(ТабЛЭП[],MATCH(ТабТП[Код ПС]&amp;TRIM(G2069),ТабЛЭП[Ключ],0),7)</f>
        <v>Y00014</v>
      </c>
      <c r="F2069" s="278" t="str">
        <f>INDEX(ТабЛЭП[],MATCH(ТабТП[Код ПС]&amp;TRIM(G2069),ТабЛЭП[Ключ],0),1)</f>
        <v>393-023-085</v>
      </c>
      <c r="G2069" s="413" t="s">
        <v>178</v>
      </c>
      <c r="H2069" s="280" t="str">
        <f>INDEX(ТабПС[],MATCH(I2069,Подстанции,0),1)</f>
        <v>393-023</v>
      </c>
      <c r="I2069" s="203" t="s">
        <v>2540</v>
      </c>
      <c r="J2069" s="328"/>
      <c r="K2069" s="328"/>
      <c r="L2069" s="328"/>
      <c r="M2069" s="328"/>
      <c r="N2069" s="328"/>
      <c r="O2069" s="328"/>
      <c r="P2069" s="328"/>
      <c r="Q2069" s="328"/>
      <c r="R2069" s="328"/>
      <c r="S2069" s="328"/>
      <c r="T2069" s="328"/>
      <c r="U2069" s="328"/>
      <c r="V2069" s="328"/>
      <c r="W2069" s="328"/>
      <c r="X2069" s="328"/>
      <c r="Y2069" s="328"/>
      <c r="Z2069" s="328"/>
      <c r="AA2069" s="328"/>
      <c r="AB2069" s="328"/>
      <c r="AC2069" s="328"/>
      <c r="AD2069" s="328"/>
      <c r="AE2069" s="328"/>
      <c r="AF2069" s="328"/>
      <c r="AG2069" s="328"/>
      <c r="AH2069" s="322"/>
      <c r="AI2069" s="328"/>
      <c r="AJ2069" s="420" t="s">
        <v>141</v>
      </c>
      <c r="AK2069" s="328"/>
      <c r="AL2069" s="328"/>
      <c r="AM2069" s="210"/>
      <c r="AN2069" s="263"/>
      <c r="AO2069" s="263"/>
      <c r="AP2069" s="263"/>
      <c r="AQ2069" s="323"/>
      <c r="AR2069" s="323"/>
      <c r="AS2069" s="323"/>
      <c r="AT2069" s="323"/>
      <c r="AU2069" s="323"/>
      <c r="AV2069" s="323"/>
      <c r="AW2069" s="323"/>
      <c r="AX2069" s="323"/>
      <c r="AY2069" s="323"/>
      <c r="AZ2069" s="323"/>
    </row>
    <row r="2070" spans="1:52" s="61" customFormat="1" ht="15.75" hidden="1" customHeight="1" x14ac:dyDescent="0.25">
      <c r="A2070" s="281" t="str">
        <f>CONCATENATE(F2070,"-",C2070)</f>
        <v>393-023-085-01675</v>
      </c>
      <c r="B2070" s="261" t="str">
        <f>ТабТП[[#This Row],[Код ВЛ]]&amp;TRIM(ТабТП[[#This Row],[Наименование ТП]])</f>
        <v>393-023-085ТП 263-03 Тишино</v>
      </c>
      <c r="C2070" s="281" t="s">
        <v>1744</v>
      </c>
      <c r="D2070" s="196" t="s">
        <v>4710</v>
      </c>
      <c r="E2070" s="281" t="str">
        <f>INDEX(ТабЛЭП[],MATCH(ТабТП[Код ПС]&amp;TRIM(G2070),ТабЛЭП[Ключ],0),7)</f>
        <v>Y00014</v>
      </c>
      <c r="F2070" s="278" t="str">
        <f>INDEX(ТабЛЭП[],MATCH(ТабТП[Код ПС]&amp;TRIM(G2070),ТабЛЭП[Ключ],0),1)</f>
        <v>393-023-085</v>
      </c>
      <c r="G2070" s="413" t="s">
        <v>178</v>
      </c>
      <c r="H2070" s="280" t="str">
        <f>INDEX(ТабПС[],MATCH(I2070,Подстанции,0),1)</f>
        <v>393-023</v>
      </c>
      <c r="I2070" s="203" t="s">
        <v>2540</v>
      </c>
      <c r="J2070" s="328"/>
      <c r="K2070" s="328"/>
      <c r="L2070" s="328"/>
      <c r="M2070" s="328"/>
      <c r="N2070" s="328"/>
      <c r="O2070" s="328"/>
      <c r="P2070" s="328"/>
      <c r="Q2070" s="328"/>
      <c r="R2070" s="328"/>
      <c r="S2070" s="328"/>
      <c r="T2070" s="328"/>
      <c r="U2070" s="328"/>
      <c r="V2070" s="328"/>
      <c r="W2070" s="328"/>
      <c r="X2070" s="328"/>
      <c r="Y2070" s="328"/>
      <c r="Z2070" s="328"/>
      <c r="AA2070" s="328"/>
      <c r="AB2070" s="328"/>
      <c r="AC2070" s="328"/>
      <c r="AD2070" s="328"/>
      <c r="AE2070" s="328"/>
      <c r="AF2070" s="328"/>
      <c r="AG2070" s="328"/>
      <c r="AH2070" s="322"/>
      <c r="AI2070" s="328"/>
      <c r="AJ2070" s="420" t="s">
        <v>141</v>
      </c>
      <c r="AK2070" s="328"/>
      <c r="AL2070" s="328"/>
      <c r="AM2070" s="210"/>
      <c r="AN2070" s="263"/>
      <c r="AO2070" s="263"/>
      <c r="AP2070" s="263"/>
      <c r="AQ2070" s="323"/>
      <c r="AR2070" s="323"/>
      <c r="AS2070" s="323"/>
      <c r="AT2070" s="323"/>
      <c r="AU2070" s="323"/>
      <c r="AV2070" s="323"/>
      <c r="AW2070" s="323"/>
      <c r="AX2070" s="323"/>
      <c r="AY2070" s="323"/>
      <c r="AZ2070" s="323"/>
    </row>
    <row r="2071" spans="1:52" s="61" customFormat="1" ht="15.75" hidden="1" customHeight="1" x14ac:dyDescent="0.25">
      <c r="A2071" s="281" t="str">
        <f>CONCATENATE(F2071,"-",C2071)</f>
        <v>393-023-085-01676</v>
      </c>
      <c r="B2071" s="261" t="str">
        <f>ТабТП[[#This Row],[Код ВЛ]]&amp;TRIM(ТабТП[[#This Row],[Наименование ТП]])</f>
        <v>393-023-085ТП 263-04 Тишино</v>
      </c>
      <c r="C2071" s="281" t="s">
        <v>1745</v>
      </c>
      <c r="D2071" s="196" t="s">
        <v>4711</v>
      </c>
      <c r="E2071" s="281" t="str">
        <f>INDEX(ТабЛЭП[],MATCH(ТабТП[Код ПС]&amp;TRIM(G2071),ТабЛЭП[Ключ],0),7)</f>
        <v>Y00014</v>
      </c>
      <c r="F2071" s="278" t="str">
        <f>INDEX(ТабЛЭП[],MATCH(ТабТП[Код ПС]&amp;TRIM(G2071),ТабЛЭП[Ключ],0),1)</f>
        <v>393-023-085</v>
      </c>
      <c r="G2071" s="413" t="s">
        <v>178</v>
      </c>
      <c r="H2071" s="280" t="str">
        <f>INDEX(ТабПС[],MATCH(I2071,Подстанции,0),1)</f>
        <v>393-023</v>
      </c>
      <c r="I2071" s="203" t="s">
        <v>2540</v>
      </c>
      <c r="J2071" s="328"/>
      <c r="K2071" s="328"/>
      <c r="L2071" s="328"/>
      <c r="M2071" s="328"/>
      <c r="N2071" s="328"/>
      <c r="O2071" s="328"/>
      <c r="P2071" s="328"/>
      <c r="Q2071" s="328"/>
      <c r="R2071" s="328"/>
      <c r="S2071" s="328"/>
      <c r="T2071" s="328"/>
      <c r="U2071" s="328"/>
      <c r="V2071" s="328"/>
      <c r="W2071" s="328"/>
      <c r="X2071" s="328"/>
      <c r="Y2071" s="328"/>
      <c r="Z2071" s="328"/>
      <c r="AA2071" s="328"/>
      <c r="AB2071" s="328"/>
      <c r="AC2071" s="328"/>
      <c r="AD2071" s="328"/>
      <c r="AE2071" s="328"/>
      <c r="AF2071" s="328"/>
      <c r="AG2071" s="328"/>
      <c r="AH2071" s="322"/>
      <c r="AI2071" s="328"/>
      <c r="AJ2071" s="420" t="s">
        <v>141</v>
      </c>
      <c r="AK2071" s="328"/>
      <c r="AL2071" s="328"/>
      <c r="AM2071" s="210"/>
      <c r="AN2071" s="263"/>
      <c r="AO2071" s="263"/>
      <c r="AP2071" s="263"/>
      <c r="AQ2071" s="323"/>
      <c r="AR2071" s="323"/>
      <c r="AS2071" s="323"/>
      <c r="AT2071" s="323"/>
      <c r="AU2071" s="323"/>
      <c r="AV2071" s="323"/>
      <c r="AW2071" s="323"/>
      <c r="AX2071" s="323"/>
      <c r="AY2071" s="323"/>
      <c r="AZ2071" s="323"/>
    </row>
    <row r="2072" spans="1:52" s="61" customFormat="1" ht="15.75" hidden="1" customHeight="1" x14ac:dyDescent="0.25">
      <c r="A2072" s="281" t="str">
        <f>CONCATENATE(F2072,"-",C2072)</f>
        <v>393-023-085-01677</v>
      </c>
      <c r="B2072" s="261" t="str">
        <f>ТабТП[[#This Row],[Код ВЛ]]&amp;TRIM(ТабТП[[#This Row],[Наименование ТП]])</f>
        <v>393-023-085ТП 263-06 Ильюшино</v>
      </c>
      <c r="C2072" s="281" t="s">
        <v>1746</v>
      </c>
      <c r="D2072" s="196" t="s">
        <v>4712</v>
      </c>
      <c r="E2072" s="281" t="str">
        <f>INDEX(ТабЛЭП[],MATCH(ТабТП[Код ПС]&amp;TRIM(G2072),ТабЛЭП[Ключ],0),7)</f>
        <v>Y00014</v>
      </c>
      <c r="F2072" s="278" t="str">
        <f>INDEX(ТабЛЭП[],MATCH(ТабТП[Код ПС]&amp;TRIM(G2072),ТабЛЭП[Ключ],0),1)</f>
        <v>393-023-085</v>
      </c>
      <c r="G2072" s="413" t="s">
        <v>178</v>
      </c>
      <c r="H2072" s="280" t="str">
        <f>INDEX(ТабПС[],MATCH(I2072,Подстанции,0),1)</f>
        <v>393-023</v>
      </c>
      <c r="I2072" s="203" t="s">
        <v>2540</v>
      </c>
      <c r="J2072" s="328"/>
      <c r="K2072" s="328"/>
      <c r="L2072" s="328"/>
      <c r="M2072" s="328"/>
      <c r="N2072" s="328"/>
      <c r="O2072" s="328"/>
      <c r="P2072" s="328"/>
      <c r="Q2072" s="328"/>
      <c r="R2072" s="328"/>
      <c r="S2072" s="328"/>
      <c r="T2072" s="328"/>
      <c r="U2072" s="328"/>
      <c r="V2072" s="328"/>
      <c r="W2072" s="328"/>
      <c r="X2072" s="328"/>
      <c r="Y2072" s="328"/>
      <c r="Z2072" s="328"/>
      <c r="AA2072" s="328"/>
      <c r="AB2072" s="328"/>
      <c r="AC2072" s="328"/>
      <c r="AD2072" s="328"/>
      <c r="AE2072" s="328"/>
      <c r="AF2072" s="328"/>
      <c r="AG2072" s="328"/>
      <c r="AH2072" s="322"/>
      <c r="AI2072" s="328"/>
      <c r="AJ2072" s="420" t="s">
        <v>141</v>
      </c>
      <c r="AK2072" s="328"/>
      <c r="AL2072" s="328"/>
      <c r="AM2072" s="210"/>
      <c r="AN2072" s="263"/>
      <c r="AO2072" s="263"/>
      <c r="AP2072" s="263"/>
      <c r="AQ2072" s="323"/>
      <c r="AR2072" s="323"/>
      <c r="AS2072" s="323"/>
      <c r="AT2072" s="323"/>
      <c r="AU2072" s="323"/>
      <c r="AV2072" s="323"/>
      <c r="AW2072" s="323"/>
      <c r="AX2072" s="323"/>
      <c r="AY2072" s="323"/>
      <c r="AZ2072" s="323"/>
    </row>
    <row r="2073" spans="1:52" s="61" customFormat="1" ht="15.75" hidden="1" customHeight="1" x14ac:dyDescent="0.25">
      <c r="A2073" s="281" t="str">
        <f>CONCATENATE(F2073,"-",C2073)</f>
        <v>393-023-085-01678</v>
      </c>
      <c r="B2073" s="261" t="str">
        <f>ТабТП[[#This Row],[Код ВЛ]]&amp;TRIM(ТабТП[[#This Row],[Наименование ТП]])</f>
        <v>393-023-085ТП 263-5Тишино ОАО МТС аб.</v>
      </c>
      <c r="C2073" s="281" t="s">
        <v>1747</v>
      </c>
      <c r="D2073" s="196" t="s">
        <v>4713</v>
      </c>
      <c r="E2073" s="281" t="str">
        <f>INDEX(ТабЛЭП[],MATCH(ТабТП[Код ПС]&amp;TRIM(G2073),ТабЛЭП[Ключ],0),7)</f>
        <v>Y00014</v>
      </c>
      <c r="F2073" s="278" t="str">
        <f>INDEX(ТабЛЭП[],MATCH(ТабТП[Код ПС]&amp;TRIM(G2073),ТабЛЭП[Ключ],0),1)</f>
        <v>393-023-085</v>
      </c>
      <c r="G2073" s="413" t="s">
        <v>178</v>
      </c>
      <c r="H2073" s="280" t="str">
        <f>INDEX(ТабПС[],MATCH(I2073,Подстанции,0),1)</f>
        <v>393-023</v>
      </c>
      <c r="I2073" s="203" t="s">
        <v>2540</v>
      </c>
      <c r="J2073" s="328"/>
      <c r="K2073" s="328"/>
      <c r="L2073" s="328"/>
      <c r="M2073" s="328"/>
      <c r="N2073" s="328"/>
      <c r="O2073" s="328"/>
      <c r="P2073" s="328"/>
      <c r="Q2073" s="328"/>
      <c r="R2073" s="328"/>
      <c r="S2073" s="328"/>
      <c r="T2073" s="328"/>
      <c r="U2073" s="328"/>
      <c r="V2073" s="328"/>
      <c r="W2073" s="328"/>
      <c r="X2073" s="328"/>
      <c r="Y2073" s="328"/>
      <c r="Z2073" s="328"/>
      <c r="AA2073" s="328"/>
      <c r="AB2073" s="328"/>
      <c r="AC2073" s="328"/>
      <c r="AD2073" s="328"/>
      <c r="AE2073" s="328"/>
      <c r="AF2073" s="328"/>
      <c r="AG2073" s="328"/>
      <c r="AH2073" s="322"/>
      <c r="AI2073" s="328"/>
      <c r="AJ2073" s="420" t="s">
        <v>141</v>
      </c>
      <c r="AK2073" s="328"/>
      <c r="AL2073" s="328"/>
      <c r="AM2073" s="210"/>
      <c r="AN2073" s="263"/>
      <c r="AO2073" s="263"/>
      <c r="AP2073" s="263"/>
      <c r="AQ2073" s="323"/>
      <c r="AR2073" s="323"/>
      <c r="AS2073" s="323"/>
      <c r="AT2073" s="323"/>
      <c r="AU2073" s="323"/>
      <c r="AV2073" s="323"/>
      <c r="AW2073" s="323"/>
      <c r="AX2073" s="323"/>
      <c r="AY2073" s="323"/>
      <c r="AZ2073" s="323"/>
    </row>
    <row r="2074" spans="1:52" s="61" customFormat="1" ht="15.75" hidden="1" customHeight="1" x14ac:dyDescent="0.25">
      <c r="A2074" s="281" t="str">
        <f>CONCATENATE(F2074,"-",C2074)</f>
        <v>393-023-085-01679</v>
      </c>
      <c r="B2074" s="261" t="str">
        <f>ТабТП[[#This Row],[Код ВЛ]]&amp;TRIM(ТабТП[[#This Row],[Наименование ТП]])</f>
        <v>393-023-085ТП 264-02 Керченское</v>
      </c>
      <c r="C2074" s="281" t="s">
        <v>1748</v>
      </c>
      <c r="D2074" s="196" t="s">
        <v>4714</v>
      </c>
      <c r="E2074" s="281" t="str">
        <f>INDEX(ТабЛЭП[],MATCH(ТабТП[Код ПС]&amp;TRIM(G2074),ТабЛЭП[Ключ],0),7)</f>
        <v>Y00014</v>
      </c>
      <c r="F2074" s="278" t="str">
        <f>INDEX(ТабЛЭП[],MATCH(ТабТП[Код ПС]&amp;TRIM(G2074),ТабЛЭП[Ключ],0),1)</f>
        <v>393-023-085</v>
      </c>
      <c r="G2074" s="413" t="s">
        <v>178</v>
      </c>
      <c r="H2074" s="280" t="str">
        <f>INDEX(ТабПС[],MATCH(I2074,Подстанции,0),1)</f>
        <v>393-023</v>
      </c>
      <c r="I2074" s="203" t="s">
        <v>2540</v>
      </c>
      <c r="J2074" s="328"/>
      <c r="K2074" s="328"/>
      <c r="L2074" s="328"/>
      <c r="M2074" s="328"/>
      <c r="N2074" s="328"/>
      <c r="O2074" s="328"/>
      <c r="P2074" s="328"/>
      <c r="Q2074" s="328"/>
      <c r="R2074" s="328"/>
      <c r="S2074" s="328"/>
      <c r="T2074" s="328"/>
      <c r="U2074" s="328"/>
      <c r="V2074" s="328"/>
      <c r="W2074" s="328"/>
      <c r="X2074" s="328"/>
      <c r="Y2074" s="328"/>
      <c r="Z2074" s="328"/>
      <c r="AA2074" s="328"/>
      <c r="AB2074" s="328"/>
      <c r="AC2074" s="328"/>
      <c r="AD2074" s="328"/>
      <c r="AE2074" s="328"/>
      <c r="AF2074" s="328"/>
      <c r="AG2074" s="328"/>
      <c r="AH2074" s="322"/>
      <c r="AI2074" s="328"/>
      <c r="AJ2074" s="420" t="s">
        <v>141</v>
      </c>
      <c r="AK2074" s="328"/>
      <c r="AL2074" s="328"/>
      <c r="AM2074" s="210"/>
      <c r="AN2074" s="263"/>
      <c r="AO2074" s="263"/>
      <c r="AP2074" s="263"/>
      <c r="AQ2074" s="323"/>
      <c r="AR2074" s="323"/>
      <c r="AS2074" s="323"/>
      <c r="AT2074" s="323"/>
      <c r="AU2074" s="323"/>
      <c r="AV2074" s="323"/>
      <c r="AW2074" s="323"/>
      <c r="AX2074" s="323"/>
      <c r="AY2074" s="323"/>
      <c r="AZ2074" s="323"/>
    </row>
    <row r="2075" spans="1:52" s="61" customFormat="1" ht="15.75" hidden="1" customHeight="1" x14ac:dyDescent="0.25">
      <c r="A2075" s="281" t="str">
        <f>CONCATENATE(F2075,"-",C2075)</f>
        <v>393-023-085-01680</v>
      </c>
      <c r="B2075" s="261" t="str">
        <f>ТабТП[[#This Row],[Код ВЛ]]&amp;TRIM(ТабТП[[#This Row],[Наименование ТП]])</f>
        <v>393-023-085ТП 264-03 Чехово</v>
      </c>
      <c r="C2075" s="281" t="s">
        <v>1749</v>
      </c>
      <c r="D2075" s="196" t="s">
        <v>4715</v>
      </c>
      <c r="E2075" s="281" t="str">
        <f>INDEX(ТабЛЭП[],MATCH(ТабТП[Код ПС]&amp;TRIM(G2075),ТабЛЭП[Ключ],0),7)</f>
        <v>Y00014</v>
      </c>
      <c r="F2075" s="278" t="str">
        <f>INDEX(ТабЛЭП[],MATCH(ТабТП[Код ПС]&amp;TRIM(G2075),ТабЛЭП[Ключ],0),1)</f>
        <v>393-023-085</v>
      </c>
      <c r="G2075" s="413" t="s">
        <v>178</v>
      </c>
      <c r="H2075" s="280" t="str">
        <f>INDEX(ТабПС[],MATCH(I2075,Подстанции,0),1)</f>
        <v>393-023</v>
      </c>
      <c r="I2075" s="203" t="s">
        <v>2540</v>
      </c>
      <c r="J2075" s="328"/>
      <c r="K2075" s="328"/>
      <c r="L2075" s="328"/>
      <c r="M2075" s="328"/>
      <c r="N2075" s="328"/>
      <c r="O2075" s="328"/>
      <c r="P2075" s="328"/>
      <c r="Q2075" s="328"/>
      <c r="R2075" s="328"/>
      <c r="S2075" s="328"/>
      <c r="T2075" s="328"/>
      <c r="U2075" s="328"/>
      <c r="V2075" s="328"/>
      <c r="W2075" s="328"/>
      <c r="X2075" s="328"/>
      <c r="Y2075" s="328"/>
      <c r="Z2075" s="328"/>
      <c r="AA2075" s="328"/>
      <c r="AB2075" s="328"/>
      <c r="AC2075" s="328"/>
      <c r="AD2075" s="328"/>
      <c r="AE2075" s="328"/>
      <c r="AF2075" s="328"/>
      <c r="AG2075" s="328"/>
      <c r="AH2075" s="322"/>
      <c r="AI2075" s="328"/>
      <c r="AJ2075" s="420" t="s">
        <v>141</v>
      </c>
      <c r="AK2075" s="328"/>
      <c r="AL2075" s="328"/>
      <c r="AM2075" s="210"/>
      <c r="AN2075" s="263"/>
      <c r="AO2075" s="263"/>
      <c r="AP2075" s="263"/>
      <c r="AQ2075" s="323"/>
      <c r="AR2075" s="323"/>
      <c r="AS2075" s="323"/>
      <c r="AT2075" s="323"/>
      <c r="AU2075" s="323"/>
      <c r="AV2075" s="323"/>
      <c r="AW2075" s="323"/>
      <c r="AX2075" s="323"/>
      <c r="AY2075" s="323"/>
      <c r="AZ2075" s="323"/>
    </row>
    <row r="2076" spans="1:52" s="61" customFormat="1" ht="15.75" hidden="1" customHeight="1" x14ac:dyDescent="0.25">
      <c r="A2076" s="281" t="str">
        <f>CONCATENATE(F2076,"-",C2076)</f>
        <v>393-023-085-01681</v>
      </c>
      <c r="B2076" s="261" t="str">
        <f>ТабТП[[#This Row],[Код ВЛ]]&amp;TRIM(ТабТП[[#This Row],[Наименование ТП]])</f>
        <v>393-023-085ТП В-41 Чехово</v>
      </c>
      <c r="C2076" s="281" t="s">
        <v>1750</v>
      </c>
      <c r="D2076" s="196" t="s">
        <v>4716</v>
      </c>
      <c r="E2076" s="281" t="str">
        <f>INDEX(ТабЛЭП[],MATCH(ТабТП[Код ПС]&amp;TRIM(G2076),ТабЛЭП[Ключ],0),7)</f>
        <v>Y00014</v>
      </c>
      <c r="F2076" s="278" t="str">
        <f>INDEX(ТабЛЭП[],MATCH(ТабТП[Код ПС]&amp;TRIM(G2076),ТабЛЭП[Ключ],0),1)</f>
        <v>393-023-085</v>
      </c>
      <c r="G2076" s="413" t="s">
        <v>178</v>
      </c>
      <c r="H2076" s="280" t="str">
        <f>INDEX(ТабПС[],MATCH(I2076,Подстанции,0),1)</f>
        <v>393-023</v>
      </c>
      <c r="I2076" s="203" t="s">
        <v>2540</v>
      </c>
      <c r="J2076" s="328"/>
      <c r="K2076" s="328"/>
      <c r="L2076" s="328"/>
      <c r="M2076" s="328"/>
      <c r="N2076" s="328"/>
      <c r="O2076" s="328"/>
      <c r="P2076" s="328"/>
      <c r="Q2076" s="328"/>
      <c r="R2076" s="328"/>
      <c r="S2076" s="328"/>
      <c r="T2076" s="328"/>
      <c r="U2076" s="328"/>
      <c r="V2076" s="328"/>
      <c r="W2076" s="328"/>
      <c r="X2076" s="328"/>
      <c r="Y2076" s="328"/>
      <c r="Z2076" s="328"/>
      <c r="AA2076" s="328"/>
      <c r="AB2076" s="328"/>
      <c r="AC2076" s="328"/>
      <c r="AD2076" s="328"/>
      <c r="AE2076" s="328"/>
      <c r="AF2076" s="328"/>
      <c r="AG2076" s="328"/>
      <c r="AH2076" s="322"/>
      <c r="AI2076" s="328"/>
      <c r="AJ2076" s="420" t="s">
        <v>141</v>
      </c>
      <c r="AK2076" s="328"/>
      <c r="AL2076" s="328"/>
      <c r="AM2076" s="210"/>
      <c r="AN2076" s="263"/>
      <c r="AO2076" s="263"/>
      <c r="AP2076" s="263"/>
      <c r="AQ2076" s="323"/>
      <c r="AR2076" s="323"/>
      <c r="AS2076" s="323"/>
      <c r="AT2076" s="323"/>
      <c r="AU2076" s="323"/>
      <c r="AV2076" s="323"/>
      <c r="AW2076" s="323"/>
      <c r="AX2076" s="323"/>
      <c r="AY2076" s="323"/>
      <c r="AZ2076" s="323"/>
    </row>
    <row r="2077" spans="1:52" s="61" customFormat="1" ht="15.75" hidden="1" customHeight="1" x14ac:dyDescent="0.25">
      <c r="A2077" s="281" t="str">
        <f>CONCATENATE(F2077,"-",C2077)</f>
        <v>393-023-085-01682</v>
      </c>
      <c r="B2077" s="261" t="str">
        <f>ТабТП[[#This Row],[Код ВЛ]]&amp;TRIM(ТабТП[[#This Row],[Наименование ТП]])</f>
        <v>393-023-085ТП В-49</v>
      </c>
      <c r="C2077" s="281" t="s">
        <v>1751</v>
      </c>
      <c r="D2077" s="196" t="s">
        <v>4717</v>
      </c>
      <c r="E2077" s="281" t="str">
        <f>INDEX(ТабЛЭП[],MATCH(ТабТП[Код ПС]&amp;TRIM(G2077),ТабЛЭП[Ключ],0),7)</f>
        <v>Y00014</v>
      </c>
      <c r="F2077" s="278" t="str">
        <f>INDEX(ТабЛЭП[],MATCH(ТабТП[Код ПС]&amp;TRIM(G2077),ТабЛЭП[Ключ],0),1)</f>
        <v>393-023-085</v>
      </c>
      <c r="G2077" s="413" t="s">
        <v>178</v>
      </c>
      <c r="H2077" s="280" t="str">
        <f>INDEX(ТабПС[],MATCH(I2077,Подстанции,0),1)</f>
        <v>393-023</v>
      </c>
      <c r="I2077" s="203" t="s">
        <v>2540</v>
      </c>
      <c r="J2077" s="328"/>
      <c r="K2077" s="328"/>
      <c r="L2077" s="328"/>
      <c r="M2077" s="328"/>
      <c r="N2077" s="328"/>
      <c r="O2077" s="328"/>
      <c r="P2077" s="328"/>
      <c r="Q2077" s="328"/>
      <c r="R2077" s="328"/>
      <c r="S2077" s="328"/>
      <c r="T2077" s="328"/>
      <c r="U2077" s="328"/>
      <c r="V2077" s="328"/>
      <c r="W2077" s="328"/>
      <c r="X2077" s="328"/>
      <c r="Y2077" s="328"/>
      <c r="Z2077" s="328"/>
      <c r="AA2077" s="328"/>
      <c r="AB2077" s="328"/>
      <c r="AC2077" s="328"/>
      <c r="AD2077" s="328"/>
      <c r="AE2077" s="328"/>
      <c r="AF2077" s="328"/>
      <c r="AG2077" s="328"/>
      <c r="AH2077" s="322"/>
      <c r="AI2077" s="328"/>
      <c r="AJ2077" s="420" t="s">
        <v>141</v>
      </c>
      <c r="AK2077" s="328"/>
      <c r="AL2077" s="328"/>
      <c r="AM2077" s="210"/>
      <c r="AN2077" s="263"/>
      <c r="AO2077" s="263"/>
      <c r="AP2077" s="263"/>
      <c r="AQ2077" s="323"/>
      <c r="AR2077" s="323"/>
      <c r="AS2077" s="323"/>
      <c r="AT2077" s="323"/>
      <c r="AU2077" s="323"/>
      <c r="AV2077" s="323"/>
      <c r="AW2077" s="323"/>
      <c r="AX2077" s="323"/>
      <c r="AY2077" s="323"/>
      <c r="AZ2077" s="323"/>
    </row>
    <row r="2078" spans="1:52" s="61" customFormat="1" ht="15.75" hidden="1" customHeight="1" x14ac:dyDescent="0.25">
      <c r="A2078" s="197" t="str">
        <f>CONCATENATE(F2078,"-",C2078)</f>
        <v>393-023-086-01683</v>
      </c>
      <c r="B2078" s="261" t="str">
        <f>ТабТП[[#This Row],[Код ВЛ]]&amp;TRIM(ТабТП[[#This Row],[Наименование ТП]])</f>
        <v>393-023-086ТП 212-16 Тростники</v>
      </c>
      <c r="C2078" s="197" t="s">
        <v>1752</v>
      </c>
      <c r="D2078" s="198" t="s">
        <v>4718</v>
      </c>
      <c r="E2078" s="206" t="str">
        <f>INDEX(ТабЛЭП[],MATCH(ТабТП[Код ПС]&amp;TRIM(G2078),ТабЛЭП[Ключ],0),7)</f>
        <v>Y00062</v>
      </c>
      <c r="F2078" s="278" t="str">
        <f>INDEX(ТабЛЭП[],MATCH(ТабТП[Код ПС]&amp;TRIM(G2078),ТабЛЭП[Ключ],0),1)</f>
        <v>393-023-086</v>
      </c>
      <c r="G2078" s="303" t="s">
        <v>218</v>
      </c>
      <c r="H2078" s="280" t="str">
        <f>INDEX(ТабПС[],MATCH(I2078,Подстанции,0),1)</f>
        <v>393-023</v>
      </c>
      <c r="I2078" s="447" t="s">
        <v>2540</v>
      </c>
      <c r="J2078" s="328"/>
      <c r="K2078" s="328"/>
      <c r="L2078" s="328"/>
      <c r="M2078" s="328"/>
      <c r="N2078" s="328"/>
      <c r="O2078" s="328"/>
      <c r="P2078" s="328"/>
      <c r="Q2078" s="328"/>
      <c r="R2078" s="328"/>
      <c r="S2078" s="328"/>
      <c r="T2078" s="328"/>
      <c r="U2078" s="328"/>
      <c r="V2078" s="328"/>
      <c r="W2078" s="328"/>
      <c r="X2078" s="328"/>
      <c r="Y2078" s="328" t="s">
        <v>2218</v>
      </c>
      <c r="Z2078" s="328"/>
      <c r="AA2078" s="328"/>
      <c r="AB2078" s="328"/>
      <c r="AC2078" s="328"/>
      <c r="AD2078" s="328"/>
      <c r="AE2078" s="328"/>
      <c r="AF2078" s="328"/>
      <c r="AG2078" s="328"/>
      <c r="AH2078" s="322"/>
      <c r="AI2078" s="328"/>
      <c r="AJ2078" s="420" t="s">
        <v>141</v>
      </c>
      <c r="AK2078" s="328"/>
      <c r="AL2078" s="328"/>
      <c r="AM2078" s="210"/>
      <c r="AN2078" s="263"/>
      <c r="AO2078" s="263"/>
      <c r="AP2078" s="263"/>
      <c r="AQ2078" s="323"/>
      <c r="AR2078" s="323"/>
      <c r="AS2078" s="323"/>
      <c r="AT2078" s="323"/>
      <c r="AU2078" s="323"/>
      <c r="AV2078" s="323"/>
      <c r="AW2078" s="323"/>
      <c r="AX2078" s="323"/>
      <c r="AY2078" s="323"/>
      <c r="AZ2078" s="323"/>
    </row>
    <row r="2079" spans="1:52" s="61" customFormat="1" ht="15.75" hidden="1" customHeight="1" x14ac:dyDescent="0.25">
      <c r="A2079" s="197" t="str">
        <f>CONCATENATE(F2079,"-",C2079)</f>
        <v>393-023-086-01684</v>
      </c>
      <c r="B2079" s="261" t="str">
        <f>ТабТП[[#This Row],[Код ВЛ]]&amp;TRIM(ТабТП[[#This Row],[Наименование ТП]])</f>
        <v>393-023-086ТП 212-17 Тростники</v>
      </c>
      <c r="C2079" s="197" t="s">
        <v>1753</v>
      </c>
      <c r="D2079" s="198" t="s">
        <v>4719</v>
      </c>
      <c r="E2079" s="206" t="str">
        <f>INDEX(ТабЛЭП[],MATCH(ТабТП[Код ПС]&amp;TRIM(G2079),ТабЛЭП[Ключ],0),7)</f>
        <v>Y00062</v>
      </c>
      <c r="F2079" s="278" t="str">
        <f>INDEX(ТабЛЭП[],MATCH(ТабТП[Код ПС]&amp;TRIM(G2079),ТабЛЭП[Ключ],0),1)</f>
        <v>393-023-086</v>
      </c>
      <c r="G2079" s="303" t="s">
        <v>218</v>
      </c>
      <c r="H2079" s="280" t="str">
        <f>INDEX(ТабПС[],MATCH(I2079,Подстанции,0),1)</f>
        <v>393-023</v>
      </c>
      <c r="I2079" s="447" t="s">
        <v>2540</v>
      </c>
      <c r="J2079" s="328"/>
      <c r="K2079" s="328"/>
      <c r="L2079" s="328"/>
      <c r="M2079" s="328"/>
      <c r="N2079" s="328"/>
      <c r="O2079" s="328"/>
      <c r="P2079" s="328"/>
      <c r="Q2079" s="328"/>
      <c r="R2079" s="328"/>
      <c r="S2079" s="328"/>
      <c r="T2079" s="328"/>
      <c r="U2079" s="328"/>
      <c r="V2079" s="328"/>
      <c r="W2079" s="328"/>
      <c r="X2079" s="328"/>
      <c r="Y2079" s="328" t="s">
        <v>2218</v>
      </c>
      <c r="Z2079" s="328"/>
      <c r="AA2079" s="328"/>
      <c r="AB2079" s="328"/>
      <c r="AC2079" s="328"/>
      <c r="AD2079" s="328"/>
      <c r="AE2079" s="328"/>
      <c r="AF2079" s="328"/>
      <c r="AG2079" s="328"/>
      <c r="AH2079" s="322"/>
      <c r="AI2079" s="328"/>
      <c r="AJ2079" s="420" t="s">
        <v>141</v>
      </c>
      <c r="AK2079" s="328"/>
      <c r="AL2079" s="328"/>
      <c r="AM2079" s="210"/>
      <c r="AN2079" s="263"/>
      <c r="AO2079" s="263"/>
      <c r="AP2079" s="263"/>
      <c r="AQ2079" s="323"/>
      <c r="AR2079" s="323"/>
      <c r="AS2079" s="323"/>
      <c r="AT2079" s="323"/>
      <c r="AU2079" s="323"/>
      <c r="AV2079" s="323"/>
      <c r="AW2079" s="323"/>
      <c r="AX2079" s="323"/>
      <c r="AY2079" s="323"/>
      <c r="AZ2079" s="323"/>
    </row>
    <row r="2080" spans="1:52" s="61" customFormat="1" ht="15.75" hidden="1" customHeight="1" x14ac:dyDescent="0.25">
      <c r="A2080" s="197" t="str">
        <f>CONCATENATE(F2080,"-",C2080)</f>
        <v>393-023-086-01685</v>
      </c>
      <c r="B2080" s="261" t="str">
        <f>ТабТП[[#This Row],[Код ВЛ]]&amp;TRIM(ТабТП[[#This Row],[Наименование ТП]])</f>
        <v>393-023-086ТП 212-18 Дворкино</v>
      </c>
      <c r="C2080" s="197" t="s">
        <v>1754</v>
      </c>
      <c r="D2080" s="198" t="s">
        <v>4720</v>
      </c>
      <c r="E2080" s="206" t="str">
        <f>INDEX(ТабЛЭП[],MATCH(ТабТП[Код ПС]&amp;TRIM(G2080),ТабЛЭП[Ключ],0),7)</f>
        <v>Y00062</v>
      </c>
      <c r="F2080" s="278" t="str">
        <f>INDEX(ТабЛЭП[],MATCH(ТабТП[Код ПС]&amp;TRIM(G2080),ТабЛЭП[Ключ],0),1)</f>
        <v>393-023-086</v>
      </c>
      <c r="G2080" s="303" t="s">
        <v>218</v>
      </c>
      <c r="H2080" s="280" t="str">
        <f>INDEX(ТабПС[],MATCH(I2080,Подстанции,0),1)</f>
        <v>393-023</v>
      </c>
      <c r="I2080" s="447" t="s">
        <v>2540</v>
      </c>
      <c r="J2080" s="328"/>
      <c r="K2080" s="328"/>
      <c r="L2080" s="328"/>
      <c r="M2080" s="328"/>
      <c r="N2080" s="328"/>
      <c r="O2080" s="328"/>
      <c r="P2080" s="328"/>
      <c r="Q2080" s="328"/>
      <c r="R2080" s="328"/>
      <c r="S2080" s="328"/>
      <c r="T2080" s="328"/>
      <c r="U2080" s="328"/>
      <c r="V2080" s="328"/>
      <c r="W2080" s="328"/>
      <c r="X2080" s="328"/>
      <c r="Y2080" s="328" t="s">
        <v>2218</v>
      </c>
      <c r="Z2080" s="328"/>
      <c r="AA2080" s="328"/>
      <c r="AB2080" s="328"/>
      <c r="AC2080" s="328"/>
      <c r="AD2080" s="328"/>
      <c r="AE2080" s="328"/>
      <c r="AF2080" s="328"/>
      <c r="AG2080" s="328"/>
      <c r="AH2080" s="322"/>
      <c r="AI2080" s="328"/>
      <c r="AJ2080" s="420" t="s">
        <v>141</v>
      </c>
      <c r="AK2080" s="328"/>
      <c r="AL2080" s="328"/>
      <c r="AM2080" s="210"/>
      <c r="AN2080" s="263"/>
      <c r="AO2080" s="263"/>
      <c r="AP2080" s="263"/>
      <c r="AQ2080" s="323"/>
      <c r="AR2080" s="323"/>
      <c r="AS2080" s="323"/>
      <c r="AT2080" s="323"/>
      <c r="AU2080" s="323"/>
      <c r="AV2080" s="323"/>
      <c r="AW2080" s="323"/>
      <c r="AX2080" s="323"/>
      <c r="AY2080" s="323"/>
      <c r="AZ2080" s="323"/>
    </row>
    <row r="2081" spans="1:52" s="61" customFormat="1" ht="15.75" hidden="1" customHeight="1" x14ac:dyDescent="0.25">
      <c r="A2081" s="197" t="str">
        <f>CONCATENATE(F2081,"-",C2081)</f>
        <v>393-023-086-01686</v>
      </c>
      <c r="B2081" s="261" t="str">
        <f>ТабТП[[#This Row],[Код ВЛ]]&amp;TRIM(ТабТП[[#This Row],[Наименование ТП]])</f>
        <v>393-023-086ТП 212-19 Дворкино</v>
      </c>
      <c r="C2081" s="197" t="s">
        <v>1755</v>
      </c>
      <c r="D2081" s="198" t="s">
        <v>4721</v>
      </c>
      <c r="E2081" s="206" t="str">
        <f>INDEX(ТабЛЭП[],MATCH(ТабТП[Код ПС]&amp;TRIM(G2081),ТабЛЭП[Ключ],0),7)</f>
        <v>Y00062</v>
      </c>
      <c r="F2081" s="278" t="str">
        <f>INDEX(ТабЛЭП[],MATCH(ТабТП[Код ПС]&amp;TRIM(G2081),ТабЛЭП[Ключ],0),1)</f>
        <v>393-023-086</v>
      </c>
      <c r="G2081" s="303" t="s">
        <v>218</v>
      </c>
      <c r="H2081" s="280" t="str">
        <f>INDEX(ТабПС[],MATCH(I2081,Подстанции,0),1)</f>
        <v>393-023</v>
      </c>
      <c r="I2081" s="447" t="s">
        <v>2540</v>
      </c>
      <c r="J2081" s="328"/>
      <c r="K2081" s="328"/>
      <c r="L2081" s="328"/>
      <c r="M2081" s="328"/>
      <c r="N2081" s="328"/>
      <c r="O2081" s="328"/>
      <c r="P2081" s="328"/>
      <c r="Q2081" s="328"/>
      <c r="R2081" s="328"/>
      <c r="S2081" s="328"/>
      <c r="T2081" s="328"/>
      <c r="U2081" s="328"/>
      <c r="V2081" s="328"/>
      <c r="W2081" s="328"/>
      <c r="X2081" s="328"/>
      <c r="Y2081" s="328" t="s">
        <v>2218</v>
      </c>
      <c r="Z2081" s="328"/>
      <c r="AA2081" s="328"/>
      <c r="AB2081" s="328"/>
      <c r="AC2081" s="328"/>
      <c r="AD2081" s="328"/>
      <c r="AE2081" s="328"/>
      <c r="AF2081" s="328"/>
      <c r="AG2081" s="328"/>
      <c r="AH2081" s="322"/>
      <c r="AI2081" s="328"/>
      <c r="AJ2081" s="420" t="s">
        <v>141</v>
      </c>
      <c r="AK2081" s="328"/>
      <c r="AL2081" s="328"/>
      <c r="AM2081" s="210"/>
      <c r="AN2081" s="263"/>
      <c r="AO2081" s="263"/>
      <c r="AP2081" s="263"/>
      <c r="AQ2081" s="323"/>
      <c r="AR2081" s="323"/>
      <c r="AS2081" s="323"/>
      <c r="AT2081" s="323"/>
      <c r="AU2081" s="323"/>
      <c r="AV2081" s="323"/>
      <c r="AW2081" s="323"/>
      <c r="AX2081" s="323"/>
      <c r="AY2081" s="323"/>
      <c r="AZ2081" s="323"/>
    </row>
    <row r="2082" spans="1:52" s="61" customFormat="1" ht="15.75" hidden="1" customHeight="1" x14ac:dyDescent="0.25">
      <c r="A2082" s="197" t="str">
        <f>CONCATENATE(F2082,"-",C2082)</f>
        <v>393-023-086-01687</v>
      </c>
      <c r="B2082" s="261" t="str">
        <f>ТабТП[[#This Row],[Код ВЛ]]&amp;TRIM(ТабТП[[#This Row],[Наименование ТП]])</f>
        <v>393-023-086ТП 212-20 Дворкино</v>
      </c>
      <c r="C2082" s="197" t="s">
        <v>1756</v>
      </c>
      <c r="D2082" s="198" t="s">
        <v>4722</v>
      </c>
      <c r="E2082" s="206" t="str">
        <f>INDEX(ТабЛЭП[],MATCH(ТабТП[Код ПС]&amp;TRIM(G2082),ТабЛЭП[Ключ],0),7)</f>
        <v>Y00062</v>
      </c>
      <c r="F2082" s="278" t="str">
        <f>INDEX(ТабЛЭП[],MATCH(ТабТП[Код ПС]&amp;TRIM(G2082),ТабЛЭП[Ключ],0),1)</f>
        <v>393-023-086</v>
      </c>
      <c r="G2082" s="303" t="s">
        <v>218</v>
      </c>
      <c r="H2082" s="280" t="str">
        <f>INDEX(ТабПС[],MATCH(I2082,Подстанции,0),1)</f>
        <v>393-023</v>
      </c>
      <c r="I2082" s="447" t="s">
        <v>2540</v>
      </c>
      <c r="J2082" s="328"/>
      <c r="K2082" s="328"/>
      <c r="L2082" s="328"/>
      <c r="M2082" s="328"/>
      <c r="N2082" s="328"/>
      <c r="O2082" s="328"/>
      <c r="P2082" s="328"/>
      <c r="Q2082" s="328"/>
      <c r="R2082" s="328"/>
      <c r="S2082" s="328"/>
      <c r="T2082" s="328"/>
      <c r="U2082" s="328"/>
      <c r="V2082" s="328"/>
      <c r="W2082" s="328"/>
      <c r="X2082" s="328"/>
      <c r="Y2082" s="328" t="s">
        <v>2218</v>
      </c>
      <c r="Z2082" s="328"/>
      <c r="AA2082" s="328"/>
      <c r="AB2082" s="328"/>
      <c r="AC2082" s="328"/>
      <c r="AD2082" s="328"/>
      <c r="AE2082" s="328"/>
      <c r="AF2082" s="328"/>
      <c r="AG2082" s="328"/>
      <c r="AH2082" s="322"/>
      <c r="AI2082" s="328"/>
      <c r="AJ2082" s="420" t="s">
        <v>141</v>
      </c>
      <c r="AK2082" s="328"/>
      <c r="AL2082" s="328"/>
      <c r="AM2082" s="210"/>
      <c r="AN2082" s="263"/>
      <c r="AO2082" s="263"/>
      <c r="AP2082" s="263"/>
      <c r="AQ2082" s="323"/>
      <c r="AR2082" s="323"/>
      <c r="AS2082" s="323"/>
      <c r="AT2082" s="323"/>
      <c r="AU2082" s="323"/>
      <c r="AV2082" s="323"/>
      <c r="AW2082" s="323"/>
      <c r="AX2082" s="323"/>
      <c r="AY2082" s="323"/>
      <c r="AZ2082" s="323"/>
    </row>
    <row r="2083" spans="1:52" s="61" customFormat="1" ht="15.75" hidden="1" customHeight="1" x14ac:dyDescent="0.25">
      <c r="A2083" s="197" t="str">
        <f>CONCATENATE(F2083,"-",C2083)</f>
        <v>393-023-086-01688</v>
      </c>
      <c r="B2083" s="261" t="str">
        <f>ТабТП[[#This Row],[Код ВЛ]]&amp;TRIM(ТабТП[[#This Row],[Наименование ТП]])</f>
        <v>393-023-086ТП 212-21 Карельское</v>
      </c>
      <c r="C2083" s="197" t="s">
        <v>1757</v>
      </c>
      <c r="D2083" s="198" t="s">
        <v>4723</v>
      </c>
      <c r="E2083" s="206" t="str">
        <f>INDEX(ТабЛЭП[],MATCH(ТабТП[Код ПС]&amp;TRIM(G2083),ТабЛЭП[Ключ],0),7)</f>
        <v>Y00062</v>
      </c>
      <c r="F2083" s="278" t="str">
        <f>INDEX(ТабЛЭП[],MATCH(ТабТП[Код ПС]&amp;TRIM(G2083),ТабЛЭП[Ключ],0),1)</f>
        <v>393-023-086</v>
      </c>
      <c r="G2083" s="303" t="s">
        <v>218</v>
      </c>
      <c r="H2083" s="280" t="str">
        <f>INDEX(ТабПС[],MATCH(I2083,Подстанции,0),1)</f>
        <v>393-023</v>
      </c>
      <c r="I2083" s="447" t="s">
        <v>2540</v>
      </c>
      <c r="J2083" s="328"/>
      <c r="K2083" s="328"/>
      <c r="L2083" s="328"/>
      <c r="M2083" s="328"/>
      <c r="N2083" s="328"/>
      <c r="O2083" s="328"/>
      <c r="P2083" s="328"/>
      <c r="Q2083" s="328"/>
      <c r="R2083" s="328"/>
      <c r="S2083" s="328"/>
      <c r="T2083" s="328"/>
      <c r="U2083" s="328"/>
      <c r="V2083" s="328"/>
      <c r="W2083" s="328"/>
      <c r="X2083" s="328"/>
      <c r="Y2083" s="328" t="s">
        <v>2218</v>
      </c>
      <c r="Z2083" s="328"/>
      <c r="AA2083" s="328"/>
      <c r="AB2083" s="328"/>
      <c r="AC2083" s="328"/>
      <c r="AD2083" s="328"/>
      <c r="AE2083" s="328"/>
      <c r="AF2083" s="328"/>
      <c r="AG2083" s="328"/>
      <c r="AH2083" s="322"/>
      <c r="AI2083" s="328"/>
      <c r="AJ2083" s="420" t="s">
        <v>141</v>
      </c>
      <c r="AK2083" s="328"/>
      <c r="AL2083" s="328"/>
      <c r="AM2083" s="210"/>
      <c r="AN2083" s="263"/>
      <c r="AO2083" s="263"/>
      <c r="AP2083" s="263"/>
      <c r="AQ2083" s="323"/>
      <c r="AR2083" s="323"/>
      <c r="AS2083" s="323"/>
      <c r="AT2083" s="323"/>
      <c r="AU2083" s="323"/>
      <c r="AV2083" s="323"/>
      <c r="AW2083" s="323"/>
      <c r="AX2083" s="323"/>
      <c r="AY2083" s="323"/>
      <c r="AZ2083" s="323"/>
    </row>
    <row r="2084" spans="1:52" s="61" customFormat="1" ht="15.75" hidden="1" customHeight="1" x14ac:dyDescent="0.25">
      <c r="A2084" s="197" t="str">
        <f>CONCATENATE(F2084,"-",C2084)</f>
        <v>393-023-086-01689</v>
      </c>
      <c r="B2084" s="261" t="str">
        <f>ТабТП[[#This Row],[Код ВЛ]]&amp;TRIM(ТабТП[[#This Row],[Наименование ТП]])</f>
        <v>393-023-086ТП 212-22 Севское</v>
      </c>
      <c r="C2084" s="197" t="s">
        <v>1758</v>
      </c>
      <c r="D2084" s="198" t="s">
        <v>4724</v>
      </c>
      <c r="E2084" s="206" t="str">
        <f>INDEX(ТабЛЭП[],MATCH(ТабТП[Код ПС]&amp;TRIM(G2084),ТабЛЭП[Ключ],0),7)</f>
        <v>Y00062</v>
      </c>
      <c r="F2084" s="278" t="str">
        <f>INDEX(ТабЛЭП[],MATCH(ТабТП[Код ПС]&amp;TRIM(G2084),ТабЛЭП[Ключ],0),1)</f>
        <v>393-023-086</v>
      </c>
      <c r="G2084" s="303" t="s">
        <v>218</v>
      </c>
      <c r="H2084" s="280" t="str">
        <f>INDEX(ТабПС[],MATCH(I2084,Подстанции,0),1)</f>
        <v>393-023</v>
      </c>
      <c r="I2084" s="447" t="s">
        <v>2540</v>
      </c>
      <c r="J2084" s="328"/>
      <c r="K2084" s="328"/>
      <c r="L2084" s="328"/>
      <c r="M2084" s="328"/>
      <c r="N2084" s="328"/>
      <c r="O2084" s="328"/>
      <c r="P2084" s="328"/>
      <c r="Q2084" s="328"/>
      <c r="R2084" s="328"/>
      <c r="S2084" s="328"/>
      <c r="T2084" s="328"/>
      <c r="U2084" s="328"/>
      <c r="V2084" s="328"/>
      <c r="W2084" s="328"/>
      <c r="X2084" s="328"/>
      <c r="Y2084" s="328" t="s">
        <v>2218</v>
      </c>
      <c r="Z2084" s="328"/>
      <c r="AA2084" s="328"/>
      <c r="AB2084" s="328"/>
      <c r="AC2084" s="328"/>
      <c r="AD2084" s="328"/>
      <c r="AE2084" s="328"/>
      <c r="AF2084" s="328"/>
      <c r="AG2084" s="328"/>
      <c r="AH2084" s="322"/>
      <c r="AI2084" s="328"/>
      <c r="AJ2084" s="420" t="s">
        <v>141</v>
      </c>
      <c r="AK2084" s="328"/>
      <c r="AL2084" s="328"/>
      <c r="AM2084" s="210"/>
      <c r="AN2084" s="263"/>
      <c r="AO2084" s="263"/>
      <c r="AP2084" s="263"/>
      <c r="AQ2084" s="323"/>
      <c r="AR2084" s="323"/>
      <c r="AS2084" s="323"/>
      <c r="AT2084" s="323"/>
      <c r="AU2084" s="323"/>
      <c r="AV2084" s="323"/>
      <c r="AW2084" s="323"/>
      <c r="AX2084" s="323"/>
      <c r="AY2084" s="323"/>
      <c r="AZ2084" s="323"/>
    </row>
    <row r="2085" spans="1:52" s="61" customFormat="1" ht="15.75" hidden="1" customHeight="1" x14ac:dyDescent="0.25">
      <c r="A2085" s="197" t="str">
        <f>CONCATENATE(F2085,"-",C2085)</f>
        <v>393-023-086-01690</v>
      </c>
      <c r="B2085" s="261" t="str">
        <f>ТабТП[[#This Row],[Код ВЛ]]&amp;TRIM(ТабТП[[#This Row],[Наименование ТП]])</f>
        <v>393-023-086ТП 212-23 Севское</v>
      </c>
      <c r="C2085" s="197" t="s">
        <v>1759</v>
      </c>
      <c r="D2085" s="198" t="s">
        <v>4725</v>
      </c>
      <c r="E2085" s="206" t="str">
        <f>INDEX(ТабЛЭП[],MATCH(ТабТП[Код ПС]&amp;TRIM(G2085),ТабЛЭП[Ключ],0),7)</f>
        <v>Y00062</v>
      </c>
      <c r="F2085" s="278" t="str">
        <f>INDEX(ТабЛЭП[],MATCH(ТабТП[Код ПС]&amp;TRIM(G2085),ТабЛЭП[Ключ],0),1)</f>
        <v>393-023-086</v>
      </c>
      <c r="G2085" s="303" t="s">
        <v>218</v>
      </c>
      <c r="H2085" s="280" t="str">
        <f>INDEX(ТабПС[],MATCH(I2085,Подстанции,0),1)</f>
        <v>393-023</v>
      </c>
      <c r="I2085" s="447" t="s">
        <v>2540</v>
      </c>
      <c r="J2085" s="328"/>
      <c r="K2085" s="328"/>
      <c r="L2085" s="328"/>
      <c r="M2085" s="328"/>
      <c r="N2085" s="328"/>
      <c r="O2085" s="328"/>
      <c r="P2085" s="328"/>
      <c r="Q2085" s="328"/>
      <c r="R2085" s="328"/>
      <c r="S2085" s="328"/>
      <c r="T2085" s="328"/>
      <c r="U2085" s="328"/>
      <c r="V2085" s="328"/>
      <c r="W2085" s="328"/>
      <c r="X2085" s="328"/>
      <c r="Y2085" s="328" t="s">
        <v>2218</v>
      </c>
      <c r="Z2085" s="328"/>
      <c r="AA2085" s="328"/>
      <c r="AB2085" s="328"/>
      <c r="AC2085" s="328"/>
      <c r="AD2085" s="328"/>
      <c r="AE2085" s="328"/>
      <c r="AF2085" s="328"/>
      <c r="AG2085" s="328"/>
      <c r="AH2085" s="322"/>
      <c r="AI2085" s="328"/>
      <c r="AJ2085" s="420" t="s">
        <v>141</v>
      </c>
      <c r="AK2085" s="328"/>
      <c r="AL2085" s="328"/>
      <c r="AM2085" s="210"/>
      <c r="AN2085" s="263"/>
      <c r="AO2085" s="263"/>
      <c r="AP2085" s="263"/>
      <c r="AQ2085" s="323"/>
      <c r="AR2085" s="323"/>
      <c r="AS2085" s="323"/>
      <c r="AT2085" s="323"/>
      <c r="AU2085" s="323"/>
      <c r="AV2085" s="323"/>
      <c r="AW2085" s="323"/>
      <c r="AX2085" s="323"/>
      <c r="AY2085" s="323"/>
      <c r="AZ2085" s="323"/>
    </row>
    <row r="2086" spans="1:52" s="61" customFormat="1" ht="15.75" hidden="1" customHeight="1" x14ac:dyDescent="0.25">
      <c r="A2086" s="197" t="str">
        <f>CONCATENATE(F2086,"-",C2086)</f>
        <v>393-023-086-01691</v>
      </c>
      <c r="B2086" s="261" t="str">
        <f>ТабТП[[#This Row],[Код ВЛ]]&amp;TRIM(ТабТП[[#This Row],[Наименование ТП]])</f>
        <v>393-023-086ТП 212-24 Севское</v>
      </c>
      <c r="C2086" s="197" t="s">
        <v>1760</v>
      </c>
      <c r="D2086" s="198" t="s">
        <v>4726</v>
      </c>
      <c r="E2086" s="206" t="str">
        <f>INDEX(ТабЛЭП[],MATCH(ТабТП[Код ПС]&amp;TRIM(G2086),ТабЛЭП[Ключ],0),7)</f>
        <v>Y00062</v>
      </c>
      <c r="F2086" s="278" t="str">
        <f>INDEX(ТабЛЭП[],MATCH(ТабТП[Код ПС]&amp;TRIM(G2086),ТабЛЭП[Ключ],0),1)</f>
        <v>393-023-086</v>
      </c>
      <c r="G2086" s="303" t="s">
        <v>218</v>
      </c>
      <c r="H2086" s="280" t="str">
        <f>INDEX(ТабПС[],MATCH(I2086,Подстанции,0),1)</f>
        <v>393-023</v>
      </c>
      <c r="I2086" s="447" t="s">
        <v>2540</v>
      </c>
      <c r="J2086" s="328"/>
      <c r="K2086" s="328"/>
      <c r="L2086" s="328"/>
      <c r="M2086" s="328"/>
      <c r="N2086" s="328"/>
      <c r="O2086" s="328"/>
      <c r="P2086" s="328"/>
      <c r="Q2086" s="328"/>
      <c r="R2086" s="328"/>
      <c r="S2086" s="328"/>
      <c r="T2086" s="328"/>
      <c r="U2086" s="328"/>
      <c r="V2086" s="328"/>
      <c r="W2086" s="328"/>
      <c r="X2086" s="328"/>
      <c r="Y2086" s="328" t="s">
        <v>2218</v>
      </c>
      <c r="Z2086" s="328"/>
      <c r="AA2086" s="328"/>
      <c r="AB2086" s="328"/>
      <c r="AC2086" s="328"/>
      <c r="AD2086" s="328"/>
      <c r="AE2086" s="328"/>
      <c r="AF2086" s="328"/>
      <c r="AG2086" s="328"/>
      <c r="AH2086" s="322"/>
      <c r="AI2086" s="328"/>
      <c r="AJ2086" s="420" t="s">
        <v>141</v>
      </c>
      <c r="AK2086" s="328"/>
      <c r="AL2086" s="328"/>
      <c r="AM2086" s="210"/>
      <c r="AN2086" s="263"/>
      <c r="AO2086" s="263"/>
      <c r="AP2086" s="263"/>
      <c r="AQ2086" s="323"/>
      <c r="AR2086" s="323"/>
      <c r="AS2086" s="323"/>
      <c r="AT2086" s="323"/>
      <c r="AU2086" s="323"/>
      <c r="AV2086" s="323"/>
      <c r="AW2086" s="323"/>
      <c r="AX2086" s="323"/>
      <c r="AY2086" s="323"/>
      <c r="AZ2086" s="323"/>
    </row>
    <row r="2087" spans="1:52" s="61" customFormat="1" ht="15.75" hidden="1" customHeight="1" x14ac:dyDescent="0.25">
      <c r="A2087" s="197" t="str">
        <f>CONCATENATE(F2087,"-",C2087)</f>
        <v>393-023-086-01692</v>
      </c>
      <c r="B2087" s="261" t="str">
        <f>ТабТП[[#This Row],[Код ВЛ]]&amp;TRIM(ТабТП[[#This Row],[Наименование ТП]])</f>
        <v>393-023-086ТП 212-25 Севское</v>
      </c>
      <c r="C2087" s="197" t="s">
        <v>1761</v>
      </c>
      <c r="D2087" s="198" t="s">
        <v>4727</v>
      </c>
      <c r="E2087" s="206" t="str">
        <f>INDEX(ТабЛЭП[],MATCH(ТабТП[Код ПС]&amp;TRIM(G2087),ТабЛЭП[Ключ],0),7)</f>
        <v>Y00062</v>
      </c>
      <c r="F2087" s="278" t="str">
        <f>INDEX(ТабЛЭП[],MATCH(ТабТП[Код ПС]&amp;TRIM(G2087),ТабЛЭП[Ключ],0),1)</f>
        <v>393-023-086</v>
      </c>
      <c r="G2087" s="303" t="s">
        <v>218</v>
      </c>
      <c r="H2087" s="280" t="str">
        <f>INDEX(ТабПС[],MATCH(I2087,Подстанции,0),1)</f>
        <v>393-023</v>
      </c>
      <c r="I2087" s="447" t="s">
        <v>2540</v>
      </c>
      <c r="J2087" s="328"/>
      <c r="K2087" s="328"/>
      <c r="L2087" s="328"/>
      <c r="M2087" s="328"/>
      <c r="N2087" s="328"/>
      <c r="O2087" s="328"/>
      <c r="P2087" s="328"/>
      <c r="Q2087" s="328"/>
      <c r="R2087" s="328"/>
      <c r="S2087" s="328"/>
      <c r="T2087" s="328"/>
      <c r="U2087" s="328"/>
      <c r="V2087" s="328"/>
      <c r="W2087" s="328"/>
      <c r="X2087" s="328"/>
      <c r="Y2087" s="328" t="s">
        <v>2218</v>
      </c>
      <c r="Z2087" s="328"/>
      <c r="AA2087" s="328"/>
      <c r="AB2087" s="328"/>
      <c r="AC2087" s="328"/>
      <c r="AD2087" s="328"/>
      <c r="AE2087" s="328"/>
      <c r="AF2087" s="328"/>
      <c r="AG2087" s="328"/>
      <c r="AH2087" s="322"/>
      <c r="AI2087" s="328"/>
      <c r="AJ2087" s="420" t="s">
        <v>141</v>
      </c>
      <c r="AK2087" s="328"/>
      <c r="AL2087" s="328"/>
      <c r="AM2087" s="210"/>
      <c r="AN2087" s="263"/>
      <c r="AO2087" s="263"/>
      <c r="AP2087" s="263"/>
      <c r="AQ2087" s="323"/>
      <c r="AR2087" s="323"/>
      <c r="AS2087" s="323"/>
      <c r="AT2087" s="323"/>
      <c r="AU2087" s="323"/>
      <c r="AV2087" s="323"/>
      <c r="AW2087" s="323"/>
      <c r="AX2087" s="323"/>
      <c r="AY2087" s="323"/>
      <c r="AZ2087" s="323"/>
    </row>
    <row r="2088" spans="1:52" s="61" customFormat="1" ht="15.75" hidden="1" customHeight="1" x14ac:dyDescent="0.25">
      <c r="A2088" s="197" t="str">
        <f>CONCATENATE(F2088,"-",C2088)</f>
        <v>393-023-086-01693</v>
      </c>
      <c r="B2088" s="261" t="str">
        <f>ТабТП[[#This Row],[Код ВЛ]]&amp;TRIM(ТабТП[[#This Row],[Наименование ТП]])</f>
        <v>393-023-086ТП 212-26 Севское</v>
      </c>
      <c r="C2088" s="197" t="s">
        <v>1762</v>
      </c>
      <c r="D2088" s="198" t="s">
        <v>4728</v>
      </c>
      <c r="E2088" s="206" t="str">
        <f>INDEX(ТабЛЭП[],MATCH(ТабТП[Код ПС]&amp;TRIM(G2088),ТабЛЭП[Ключ],0),7)</f>
        <v>Y00062</v>
      </c>
      <c r="F2088" s="278" t="str">
        <f>INDEX(ТабЛЭП[],MATCH(ТабТП[Код ПС]&amp;TRIM(G2088),ТабЛЭП[Ключ],0),1)</f>
        <v>393-023-086</v>
      </c>
      <c r="G2088" s="303" t="s">
        <v>218</v>
      </c>
      <c r="H2088" s="280" t="str">
        <f>INDEX(ТабПС[],MATCH(I2088,Подстанции,0),1)</f>
        <v>393-023</v>
      </c>
      <c r="I2088" s="447" t="s">
        <v>2540</v>
      </c>
      <c r="J2088" s="328"/>
      <c r="K2088" s="328"/>
      <c r="L2088" s="328"/>
      <c r="M2088" s="328"/>
      <c r="N2088" s="328"/>
      <c r="O2088" s="328"/>
      <c r="P2088" s="328"/>
      <c r="Q2088" s="328"/>
      <c r="R2088" s="328"/>
      <c r="S2088" s="328"/>
      <c r="T2088" s="328"/>
      <c r="U2088" s="328"/>
      <c r="V2088" s="328"/>
      <c r="W2088" s="328"/>
      <c r="X2088" s="328"/>
      <c r="Y2088" s="328" t="s">
        <v>2218</v>
      </c>
      <c r="Z2088" s="328"/>
      <c r="AA2088" s="328"/>
      <c r="AB2088" s="328"/>
      <c r="AC2088" s="328"/>
      <c r="AD2088" s="328"/>
      <c r="AE2088" s="328"/>
      <c r="AF2088" s="328"/>
      <c r="AG2088" s="328"/>
      <c r="AH2088" s="322"/>
      <c r="AI2088" s="328"/>
      <c r="AJ2088" s="420" t="s">
        <v>141</v>
      </c>
      <c r="AK2088" s="328"/>
      <c r="AL2088" s="328"/>
      <c r="AM2088" s="210"/>
      <c r="AN2088" s="263"/>
      <c r="AO2088" s="263"/>
      <c r="AP2088" s="263"/>
      <c r="AQ2088" s="323"/>
      <c r="AR2088" s="323"/>
      <c r="AS2088" s="323"/>
      <c r="AT2088" s="323"/>
      <c r="AU2088" s="323"/>
      <c r="AV2088" s="323"/>
      <c r="AW2088" s="323"/>
      <c r="AX2088" s="323"/>
      <c r="AY2088" s="323"/>
      <c r="AZ2088" s="323"/>
    </row>
    <row r="2089" spans="1:52" s="61" customFormat="1" ht="15.75" hidden="1" customHeight="1" x14ac:dyDescent="0.25">
      <c r="A2089" s="197" t="str">
        <f>CONCATENATE(F2089,"-",C2089)</f>
        <v>393-023-086-01694</v>
      </c>
      <c r="B2089" s="261" t="str">
        <f>ТабТП[[#This Row],[Код ВЛ]]&amp;TRIM(ТабТП[[#This Row],[Наименование ТП]])</f>
        <v>393-023-086ТП 212-27 МУП Правд. Водоканал</v>
      </c>
      <c r="C2089" s="197" t="s">
        <v>1763</v>
      </c>
      <c r="D2089" s="198" t="s">
        <v>4729</v>
      </c>
      <c r="E2089" s="206" t="str">
        <f>INDEX(ТабЛЭП[],MATCH(ТабТП[Код ПС]&amp;TRIM(G2089),ТабЛЭП[Ключ],0),7)</f>
        <v>Y00062</v>
      </c>
      <c r="F2089" s="278" t="str">
        <f>INDEX(ТабЛЭП[],MATCH(ТабТП[Код ПС]&amp;TRIM(G2089),ТабЛЭП[Ключ],0),1)</f>
        <v>393-023-086</v>
      </c>
      <c r="G2089" s="303" t="s">
        <v>218</v>
      </c>
      <c r="H2089" s="280" t="str">
        <f>INDEX(ТабПС[],MATCH(I2089,Подстанции,0),1)</f>
        <v>393-023</v>
      </c>
      <c r="I2089" s="447" t="s">
        <v>2540</v>
      </c>
      <c r="J2089" s="328"/>
      <c r="K2089" s="328"/>
      <c r="L2089" s="328"/>
      <c r="M2089" s="328"/>
      <c r="N2089" s="328"/>
      <c r="O2089" s="328"/>
      <c r="P2089" s="328"/>
      <c r="Q2089" s="328"/>
      <c r="R2089" s="328"/>
      <c r="S2089" s="328"/>
      <c r="T2089" s="328"/>
      <c r="U2089" s="328"/>
      <c r="V2089" s="328"/>
      <c r="W2089" s="328"/>
      <c r="X2089" s="328"/>
      <c r="Y2089" s="328" t="s">
        <v>2218</v>
      </c>
      <c r="Z2089" s="328"/>
      <c r="AA2089" s="328"/>
      <c r="AB2089" s="328"/>
      <c r="AC2089" s="328"/>
      <c r="AD2089" s="328"/>
      <c r="AE2089" s="328"/>
      <c r="AF2089" s="328"/>
      <c r="AG2089" s="328"/>
      <c r="AH2089" s="322"/>
      <c r="AI2089" s="328"/>
      <c r="AJ2089" s="420" t="s">
        <v>141</v>
      </c>
      <c r="AK2089" s="328"/>
      <c r="AL2089" s="328"/>
      <c r="AM2089" s="210"/>
      <c r="AN2089" s="263"/>
      <c r="AO2089" s="263"/>
      <c r="AP2089" s="263"/>
      <c r="AQ2089" s="323"/>
      <c r="AR2089" s="323"/>
      <c r="AS2089" s="323"/>
      <c r="AT2089" s="323"/>
      <c r="AU2089" s="323"/>
      <c r="AV2089" s="323"/>
      <c r="AW2089" s="323"/>
      <c r="AX2089" s="323"/>
      <c r="AY2089" s="323"/>
      <c r="AZ2089" s="323"/>
    </row>
    <row r="2090" spans="1:52" s="61" customFormat="1" ht="15.75" hidden="1" customHeight="1" x14ac:dyDescent="0.25">
      <c r="A2090" s="197" t="str">
        <f>CONCATENATE(F2090,"-",C2090)</f>
        <v>393-023-086-01695</v>
      </c>
      <c r="B2090" s="261" t="str">
        <f>ТабТП[[#This Row],[Код ВЛ]]&amp;TRIM(ТабТП[[#This Row],[Наименование ТП]])</f>
        <v>393-023-086ТП 212-28 Дворкино</v>
      </c>
      <c r="C2090" s="197" t="s">
        <v>1764</v>
      </c>
      <c r="D2090" s="198" t="s">
        <v>4730</v>
      </c>
      <c r="E2090" s="206" t="str">
        <f>INDEX(ТабЛЭП[],MATCH(ТабТП[Код ПС]&amp;TRIM(G2090),ТабЛЭП[Ключ],0),7)</f>
        <v>Y00062</v>
      </c>
      <c r="F2090" s="278" t="str">
        <f>INDEX(ТабЛЭП[],MATCH(ТабТП[Код ПС]&amp;TRIM(G2090),ТабЛЭП[Ключ],0),1)</f>
        <v>393-023-086</v>
      </c>
      <c r="G2090" s="303" t="s">
        <v>218</v>
      </c>
      <c r="H2090" s="280" t="str">
        <f>INDEX(ТабПС[],MATCH(I2090,Подстанции,0),1)</f>
        <v>393-023</v>
      </c>
      <c r="I2090" s="447" t="s">
        <v>2540</v>
      </c>
      <c r="J2090" s="328"/>
      <c r="K2090" s="328"/>
      <c r="L2090" s="328"/>
      <c r="M2090" s="328"/>
      <c r="N2090" s="328"/>
      <c r="O2090" s="328"/>
      <c r="P2090" s="328"/>
      <c r="Q2090" s="328"/>
      <c r="R2090" s="328"/>
      <c r="S2090" s="328"/>
      <c r="T2090" s="328"/>
      <c r="U2090" s="328"/>
      <c r="V2090" s="328"/>
      <c r="W2090" s="328"/>
      <c r="X2090" s="328"/>
      <c r="Y2090" s="328"/>
      <c r="Z2090" s="328"/>
      <c r="AA2090" s="328"/>
      <c r="AB2090" s="328"/>
      <c r="AC2090" s="328"/>
      <c r="AD2090" s="328"/>
      <c r="AE2090" s="328"/>
      <c r="AF2090" s="328"/>
      <c r="AG2090" s="328"/>
      <c r="AH2090" s="322"/>
      <c r="AI2090" s="328"/>
      <c r="AJ2090" s="420" t="s">
        <v>141</v>
      </c>
      <c r="AK2090" s="328"/>
      <c r="AL2090" s="328"/>
      <c r="AM2090" s="210"/>
      <c r="AN2090" s="263"/>
      <c r="AO2090" s="263"/>
      <c r="AP2090" s="263"/>
      <c r="AQ2090" s="323"/>
      <c r="AR2090" s="323"/>
      <c r="AS2090" s="323"/>
      <c r="AT2090" s="323"/>
      <c r="AU2090" s="323"/>
      <c r="AV2090" s="323"/>
      <c r="AW2090" s="323"/>
      <c r="AX2090" s="323"/>
      <c r="AY2090" s="323"/>
      <c r="AZ2090" s="323"/>
    </row>
    <row r="2091" spans="1:52" s="61" customFormat="1" ht="15.75" hidden="1" customHeight="1" x14ac:dyDescent="0.25">
      <c r="A2091" s="197" t="str">
        <f>CONCATENATE(F2091,"-",C2091)</f>
        <v>393-023-086-01696</v>
      </c>
      <c r="B2091" s="261" t="str">
        <f>ТабТП[[#This Row],[Код ВЛ]]&amp;TRIM(ТабТП[[#This Row],[Наименование ТП]])</f>
        <v>393-023-086ТП 242-01 Сальниково</v>
      </c>
      <c r="C2091" s="197" t="s">
        <v>1765</v>
      </c>
      <c r="D2091" s="198" t="s">
        <v>4731</v>
      </c>
      <c r="E2091" s="206" t="str">
        <f>INDEX(ТабЛЭП[],MATCH(ТабТП[Код ПС]&amp;TRIM(G2091),ТабЛЭП[Ключ],0),7)</f>
        <v>Y00062</v>
      </c>
      <c r="F2091" s="278" t="str">
        <f>INDEX(ТабЛЭП[],MATCH(ТабТП[Код ПС]&amp;TRIM(G2091),ТабЛЭП[Ключ],0),1)</f>
        <v>393-023-086</v>
      </c>
      <c r="G2091" s="303" t="s">
        <v>218</v>
      </c>
      <c r="H2091" s="280" t="str">
        <f>INDEX(ТабПС[],MATCH(I2091,Подстанции,0),1)</f>
        <v>393-023</v>
      </c>
      <c r="I2091" s="447" t="s">
        <v>2540</v>
      </c>
      <c r="J2091" s="328"/>
      <c r="K2091" s="328"/>
      <c r="L2091" s="328"/>
      <c r="M2091" s="328"/>
      <c r="N2091" s="328"/>
      <c r="O2091" s="328"/>
      <c r="P2091" s="328"/>
      <c r="Q2091" s="328"/>
      <c r="R2091" s="328"/>
      <c r="S2091" s="328"/>
      <c r="T2091" s="328"/>
      <c r="U2091" s="328"/>
      <c r="V2091" s="328"/>
      <c r="W2091" s="328"/>
      <c r="X2091" s="328"/>
      <c r="Y2091" s="328"/>
      <c r="Z2091" s="328"/>
      <c r="AA2091" s="328"/>
      <c r="AB2091" s="328"/>
      <c r="AC2091" s="328"/>
      <c r="AD2091" s="328"/>
      <c r="AE2091" s="328"/>
      <c r="AF2091" s="328"/>
      <c r="AG2091" s="328"/>
      <c r="AH2091" s="322"/>
      <c r="AI2091" s="328"/>
      <c r="AJ2091" s="420" t="s">
        <v>141</v>
      </c>
      <c r="AK2091" s="328"/>
      <c r="AL2091" s="328"/>
      <c r="AM2091" s="210"/>
      <c r="AN2091" s="263"/>
      <c r="AO2091" s="263"/>
      <c r="AP2091" s="263"/>
      <c r="AQ2091" s="323"/>
      <c r="AR2091" s="323"/>
      <c r="AS2091" s="323"/>
      <c r="AT2091" s="323"/>
      <c r="AU2091" s="323"/>
      <c r="AV2091" s="323"/>
      <c r="AW2091" s="323"/>
      <c r="AX2091" s="323"/>
      <c r="AY2091" s="323"/>
      <c r="AZ2091" s="323"/>
    </row>
    <row r="2092" spans="1:52" s="61" customFormat="1" ht="15.75" hidden="1" customHeight="1" x14ac:dyDescent="0.25">
      <c r="A2092" s="197" t="str">
        <f>CONCATENATE(F2092,"-",C2092)</f>
        <v>393-023-086-01697</v>
      </c>
      <c r="B2092" s="261" t="str">
        <f>ТабТП[[#This Row],[Код ВЛ]]&amp;TRIM(ТабТП[[#This Row],[Наименование ТП]])</f>
        <v>393-023-086ТП 242-02 Поречье</v>
      </c>
      <c r="C2092" s="197" t="s">
        <v>1766</v>
      </c>
      <c r="D2092" s="198" t="s">
        <v>4732</v>
      </c>
      <c r="E2092" s="206" t="str">
        <f>INDEX(ТабЛЭП[],MATCH(ТабТП[Код ПС]&amp;TRIM(G2092),ТабЛЭП[Ключ],0),7)</f>
        <v>Y00062</v>
      </c>
      <c r="F2092" s="278" t="str">
        <f>INDEX(ТабЛЭП[],MATCH(ТабТП[Код ПС]&amp;TRIM(G2092),ТабЛЭП[Ключ],0),1)</f>
        <v>393-023-086</v>
      </c>
      <c r="G2092" s="303" t="s">
        <v>218</v>
      </c>
      <c r="H2092" s="280" t="str">
        <f>INDEX(ТабПС[],MATCH(I2092,Подстанции,0),1)</f>
        <v>393-023</v>
      </c>
      <c r="I2092" s="447" t="s">
        <v>2540</v>
      </c>
      <c r="J2092" s="328"/>
      <c r="K2092" s="328"/>
      <c r="L2092" s="328"/>
      <c r="M2092" s="328"/>
      <c r="N2092" s="328"/>
      <c r="O2092" s="328"/>
      <c r="P2092" s="328"/>
      <c r="Q2092" s="328"/>
      <c r="R2092" s="328"/>
      <c r="S2092" s="328"/>
      <c r="T2092" s="328"/>
      <c r="U2092" s="328"/>
      <c r="V2092" s="328"/>
      <c r="W2092" s="328"/>
      <c r="X2092" s="328"/>
      <c r="Y2092" s="328"/>
      <c r="Z2092" s="328"/>
      <c r="AA2092" s="328"/>
      <c r="AB2092" s="328"/>
      <c r="AC2092" s="328"/>
      <c r="AD2092" s="328"/>
      <c r="AE2092" s="328"/>
      <c r="AF2092" s="328"/>
      <c r="AG2092" s="328"/>
      <c r="AH2092" s="322"/>
      <c r="AI2092" s="328"/>
      <c r="AJ2092" s="420" t="s">
        <v>141</v>
      </c>
      <c r="AK2092" s="328"/>
      <c r="AL2092" s="328"/>
      <c r="AM2092" s="210"/>
      <c r="AN2092" s="263"/>
      <c r="AO2092" s="263"/>
      <c r="AP2092" s="263"/>
      <c r="AQ2092" s="323"/>
      <c r="AR2092" s="323"/>
      <c r="AS2092" s="323"/>
      <c r="AT2092" s="323"/>
      <c r="AU2092" s="323"/>
      <c r="AV2092" s="323"/>
      <c r="AW2092" s="323"/>
      <c r="AX2092" s="323"/>
      <c r="AY2092" s="323"/>
      <c r="AZ2092" s="323"/>
    </row>
    <row r="2093" spans="1:52" s="61" customFormat="1" ht="15.75" hidden="1" customHeight="1" x14ac:dyDescent="0.25">
      <c r="A2093" s="197" t="str">
        <f>CONCATENATE(F2093,"-",C2093)</f>
        <v>393-023-086-01698</v>
      </c>
      <c r="B2093" s="261" t="str">
        <f>ТабТП[[#This Row],[Код ВЛ]]&amp;TRIM(ТабТП[[#This Row],[Наименование ТП]])</f>
        <v>393-023-086ТП 242-03 Поречье</v>
      </c>
      <c r="C2093" s="197" t="s">
        <v>1767</v>
      </c>
      <c r="D2093" s="198" t="s">
        <v>4733</v>
      </c>
      <c r="E2093" s="206" t="str">
        <f>INDEX(ТабЛЭП[],MATCH(ТабТП[Код ПС]&amp;TRIM(G2093),ТабЛЭП[Ключ],0),7)</f>
        <v>Y00062</v>
      </c>
      <c r="F2093" s="278" t="str">
        <f>INDEX(ТабЛЭП[],MATCH(ТабТП[Код ПС]&amp;TRIM(G2093),ТабЛЭП[Ключ],0),1)</f>
        <v>393-023-086</v>
      </c>
      <c r="G2093" s="303" t="s">
        <v>218</v>
      </c>
      <c r="H2093" s="280" t="str">
        <f>INDEX(ТабПС[],MATCH(I2093,Подстанции,0),1)</f>
        <v>393-023</v>
      </c>
      <c r="I2093" s="447" t="s">
        <v>2540</v>
      </c>
      <c r="J2093" s="328"/>
      <c r="K2093" s="328"/>
      <c r="L2093" s="328"/>
      <c r="M2093" s="328"/>
      <c r="N2093" s="328"/>
      <c r="O2093" s="328"/>
      <c r="P2093" s="328"/>
      <c r="Q2093" s="328"/>
      <c r="R2093" s="328"/>
      <c r="S2093" s="328"/>
      <c r="T2093" s="328"/>
      <c r="U2093" s="328"/>
      <c r="V2093" s="328"/>
      <c r="W2093" s="328"/>
      <c r="X2093" s="328"/>
      <c r="Y2093" s="328"/>
      <c r="Z2093" s="328"/>
      <c r="AA2093" s="328"/>
      <c r="AB2093" s="328"/>
      <c r="AC2093" s="328"/>
      <c r="AD2093" s="328"/>
      <c r="AE2093" s="328"/>
      <c r="AF2093" s="328"/>
      <c r="AG2093" s="328"/>
      <c r="AH2093" s="322"/>
      <c r="AI2093" s="328"/>
      <c r="AJ2093" s="420" t="s">
        <v>141</v>
      </c>
      <c r="AK2093" s="328"/>
      <c r="AL2093" s="328"/>
      <c r="AM2093" s="210"/>
      <c r="AN2093" s="263"/>
      <c r="AO2093" s="263"/>
      <c r="AP2093" s="263"/>
      <c r="AQ2093" s="323"/>
      <c r="AR2093" s="323"/>
      <c r="AS2093" s="323"/>
      <c r="AT2093" s="323"/>
      <c r="AU2093" s="323"/>
      <c r="AV2093" s="323"/>
      <c r="AW2093" s="323"/>
      <c r="AX2093" s="323"/>
      <c r="AY2093" s="323"/>
      <c r="AZ2093" s="323"/>
    </row>
    <row r="2094" spans="1:52" s="61" customFormat="1" ht="15.75" hidden="1" customHeight="1" x14ac:dyDescent="0.25">
      <c r="A2094" s="197" t="str">
        <f>CONCATENATE(F2094,"-",C2094)</f>
        <v>393-023-086-01699</v>
      </c>
      <c r="B2094" s="261" t="str">
        <f>ТабТП[[#This Row],[Код ВЛ]]&amp;TRIM(ТабТП[[#This Row],[Наименование ТП]])</f>
        <v>393-023-086ТП 242-04 Поречье</v>
      </c>
      <c r="C2094" s="197" t="s">
        <v>2514</v>
      </c>
      <c r="D2094" s="198" t="s">
        <v>4734</v>
      </c>
      <c r="E2094" s="206" t="str">
        <f>INDEX(ТабЛЭП[],MATCH(ТабТП[Код ПС]&amp;TRIM(G2094),ТабЛЭП[Ключ],0),7)</f>
        <v>Y00062</v>
      </c>
      <c r="F2094" s="278" t="str">
        <f>INDEX(ТабЛЭП[],MATCH(ТабТП[Код ПС]&amp;TRIM(G2094),ТабЛЭП[Ключ],0),1)</f>
        <v>393-023-086</v>
      </c>
      <c r="G2094" s="303" t="s">
        <v>218</v>
      </c>
      <c r="H2094" s="280" t="str">
        <f>INDEX(ТабПС[],MATCH(I2094,Подстанции,0),1)</f>
        <v>393-023</v>
      </c>
      <c r="I2094" s="447" t="s">
        <v>2540</v>
      </c>
      <c r="J2094" s="328"/>
      <c r="K2094" s="328"/>
      <c r="L2094" s="328"/>
      <c r="M2094" s="328"/>
      <c r="N2094" s="328"/>
      <c r="O2094" s="328"/>
      <c r="P2094" s="328"/>
      <c r="Q2094" s="328"/>
      <c r="R2094" s="328"/>
      <c r="S2094" s="328"/>
      <c r="T2094" s="328"/>
      <c r="U2094" s="328"/>
      <c r="V2094" s="328"/>
      <c r="W2094" s="328"/>
      <c r="X2094" s="328"/>
      <c r="Y2094" s="328"/>
      <c r="Z2094" s="328"/>
      <c r="AA2094" s="328"/>
      <c r="AB2094" s="328"/>
      <c r="AC2094" s="328"/>
      <c r="AD2094" s="328"/>
      <c r="AE2094" s="328"/>
      <c r="AF2094" s="328"/>
      <c r="AG2094" s="328"/>
      <c r="AH2094" s="322"/>
      <c r="AI2094" s="328"/>
      <c r="AJ2094" s="420" t="s">
        <v>141</v>
      </c>
      <c r="AK2094" s="328"/>
      <c r="AL2094" s="328"/>
      <c r="AM2094" s="210"/>
      <c r="AN2094" s="263"/>
      <c r="AO2094" s="263"/>
      <c r="AP2094" s="263"/>
      <c r="AQ2094" s="323"/>
      <c r="AR2094" s="323"/>
      <c r="AS2094" s="323"/>
      <c r="AT2094" s="323"/>
      <c r="AU2094" s="323"/>
      <c r="AV2094" s="323"/>
      <c r="AW2094" s="323"/>
      <c r="AX2094" s="323"/>
      <c r="AY2094" s="323"/>
      <c r="AZ2094" s="323"/>
    </row>
    <row r="2095" spans="1:52" s="61" customFormat="1" ht="15.75" hidden="1" customHeight="1" x14ac:dyDescent="0.25">
      <c r="A2095" s="197" t="str">
        <f>CONCATENATE(F2095,"-",C2095)</f>
        <v>393-023-086-01700</v>
      </c>
      <c r="B2095" s="261" t="str">
        <f>ТабТП[[#This Row],[Код ВЛ]]&amp;TRIM(ТабТП[[#This Row],[Наименование ТП]])</f>
        <v>393-023-086ТП 242-05 Правдинск</v>
      </c>
      <c r="C2095" s="197" t="s">
        <v>1768</v>
      </c>
      <c r="D2095" s="198" t="s">
        <v>4735</v>
      </c>
      <c r="E2095" s="206" t="str">
        <f>INDEX(ТабЛЭП[],MATCH(ТабТП[Код ПС]&amp;TRIM(G2095),ТабЛЭП[Ключ],0),7)</f>
        <v>Y00062</v>
      </c>
      <c r="F2095" s="278" t="str">
        <f>INDEX(ТабЛЭП[],MATCH(ТабТП[Код ПС]&amp;TRIM(G2095),ТабЛЭП[Ключ],0),1)</f>
        <v>393-023-086</v>
      </c>
      <c r="G2095" s="303" t="s">
        <v>218</v>
      </c>
      <c r="H2095" s="280" t="str">
        <f>INDEX(ТабПС[],MATCH(I2095,Подстанции,0),1)</f>
        <v>393-023</v>
      </c>
      <c r="I2095" s="447" t="s">
        <v>2540</v>
      </c>
      <c r="J2095" s="328"/>
      <c r="K2095" s="328"/>
      <c r="L2095" s="328"/>
      <c r="M2095" s="328"/>
      <c r="N2095" s="328"/>
      <c r="O2095" s="328"/>
      <c r="P2095" s="328"/>
      <c r="Q2095" s="328"/>
      <c r="R2095" s="328"/>
      <c r="S2095" s="328"/>
      <c r="T2095" s="328"/>
      <c r="U2095" s="328"/>
      <c r="V2095" s="328"/>
      <c r="W2095" s="328"/>
      <c r="X2095" s="328"/>
      <c r="Y2095" s="328"/>
      <c r="Z2095" s="328"/>
      <c r="AA2095" s="328"/>
      <c r="AB2095" s="328"/>
      <c r="AC2095" s="328"/>
      <c r="AD2095" s="328"/>
      <c r="AE2095" s="328"/>
      <c r="AF2095" s="328"/>
      <c r="AG2095" s="328"/>
      <c r="AH2095" s="322"/>
      <c r="AI2095" s="328"/>
      <c r="AJ2095" s="420" t="s">
        <v>141</v>
      </c>
      <c r="AK2095" s="328"/>
      <c r="AL2095" s="328"/>
      <c r="AM2095" s="210"/>
      <c r="AN2095" s="263"/>
      <c r="AO2095" s="263"/>
      <c r="AP2095" s="263"/>
      <c r="AQ2095" s="323"/>
      <c r="AR2095" s="323"/>
      <c r="AS2095" s="323"/>
      <c r="AT2095" s="323"/>
      <c r="AU2095" s="323"/>
      <c r="AV2095" s="323"/>
      <c r="AW2095" s="323"/>
      <c r="AX2095" s="323"/>
      <c r="AY2095" s="323"/>
      <c r="AZ2095" s="323"/>
    </row>
    <row r="2096" spans="1:52" s="61" customFormat="1" ht="15.75" hidden="1" customHeight="1" x14ac:dyDescent="0.25">
      <c r="A2096" s="197" t="str">
        <f>CONCATENATE(F2096,"-",C2096)</f>
        <v>393-023-086-01701</v>
      </c>
      <c r="B2096" s="261" t="str">
        <f>ТабТП[[#This Row],[Код ВЛ]]&amp;TRIM(ТабТП[[#This Row],[Наименование ТП]])</f>
        <v>393-023-086ТП 247-01 Крутой Яр</v>
      </c>
      <c r="C2096" s="197" t="s">
        <v>1769</v>
      </c>
      <c r="D2096" s="198" t="s">
        <v>4736</v>
      </c>
      <c r="E2096" s="206" t="str">
        <f>INDEX(ТабЛЭП[],MATCH(ТабТП[Код ПС]&amp;TRIM(G2096),ТабЛЭП[Ключ],0),7)</f>
        <v>Y00062</v>
      </c>
      <c r="F2096" s="278" t="str">
        <f>INDEX(ТабЛЭП[],MATCH(ТабТП[Код ПС]&amp;TRIM(G2096),ТабЛЭП[Ключ],0),1)</f>
        <v>393-023-086</v>
      </c>
      <c r="G2096" s="303" t="s">
        <v>218</v>
      </c>
      <c r="H2096" s="280" t="str">
        <f>INDEX(ТабПС[],MATCH(I2096,Подстанции,0),1)</f>
        <v>393-023</v>
      </c>
      <c r="I2096" s="447" t="s">
        <v>2540</v>
      </c>
      <c r="J2096" s="328"/>
      <c r="K2096" s="328"/>
      <c r="L2096" s="328"/>
      <c r="M2096" s="328"/>
      <c r="N2096" s="328"/>
      <c r="O2096" s="328"/>
      <c r="P2096" s="328"/>
      <c r="Q2096" s="328"/>
      <c r="R2096" s="328"/>
      <c r="S2096" s="328"/>
      <c r="T2096" s="328"/>
      <c r="U2096" s="328"/>
      <c r="V2096" s="328"/>
      <c r="W2096" s="328"/>
      <c r="X2096" s="328"/>
      <c r="Y2096" s="328"/>
      <c r="Z2096" s="328"/>
      <c r="AA2096" s="328"/>
      <c r="AB2096" s="328"/>
      <c r="AC2096" s="328"/>
      <c r="AD2096" s="328"/>
      <c r="AE2096" s="328"/>
      <c r="AF2096" s="328"/>
      <c r="AG2096" s="328"/>
      <c r="AH2096" s="322"/>
      <c r="AI2096" s="328"/>
      <c r="AJ2096" s="420" t="s">
        <v>141</v>
      </c>
      <c r="AK2096" s="328"/>
      <c r="AL2096" s="328"/>
      <c r="AM2096" s="210"/>
      <c r="AN2096" s="263"/>
      <c r="AO2096" s="263"/>
      <c r="AP2096" s="263"/>
      <c r="AQ2096" s="323"/>
      <c r="AR2096" s="323"/>
      <c r="AS2096" s="323"/>
      <c r="AT2096" s="323"/>
      <c r="AU2096" s="323"/>
      <c r="AV2096" s="323"/>
      <c r="AW2096" s="323"/>
      <c r="AX2096" s="323"/>
      <c r="AY2096" s="323"/>
      <c r="AZ2096" s="323"/>
    </row>
    <row r="2097" spans="1:52" s="61" customFormat="1" ht="15.75" hidden="1" customHeight="1" x14ac:dyDescent="0.25">
      <c r="A2097" s="197" t="str">
        <f>CONCATENATE(F2097,"-",C2097)</f>
        <v>393-023-086-01702</v>
      </c>
      <c r="B2097" s="261" t="str">
        <f>ТабТП[[#This Row],[Код ВЛ]]&amp;TRIM(ТабТП[[#This Row],[Наименование ТП]])</f>
        <v>393-023-086ТП 247-02 Костюковка</v>
      </c>
      <c r="C2097" s="197" t="s">
        <v>1770</v>
      </c>
      <c r="D2097" s="198" t="s">
        <v>4737</v>
      </c>
      <c r="E2097" s="206" t="str">
        <f>INDEX(ТабЛЭП[],MATCH(ТабТП[Код ПС]&amp;TRIM(G2097),ТабЛЭП[Ключ],0),7)</f>
        <v>Y00062</v>
      </c>
      <c r="F2097" s="278" t="str">
        <f>INDEX(ТабЛЭП[],MATCH(ТабТП[Код ПС]&amp;TRIM(G2097),ТабЛЭП[Ключ],0),1)</f>
        <v>393-023-086</v>
      </c>
      <c r="G2097" s="303" t="s">
        <v>218</v>
      </c>
      <c r="H2097" s="280" t="str">
        <f>INDEX(ТабПС[],MATCH(I2097,Подстанции,0),1)</f>
        <v>393-023</v>
      </c>
      <c r="I2097" s="447" t="s">
        <v>2540</v>
      </c>
      <c r="J2097" s="328"/>
      <c r="K2097" s="328"/>
      <c r="L2097" s="328"/>
      <c r="M2097" s="328"/>
      <c r="N2097" s="328"/>
      <c r="O2097" s="328"/>
      <c r="P2097" s="328"/>
      <c r="Q2097" s="328"/>
      <c r="R2097" s="328"/>
      <c r="S2097" s="328"/>
      <c r="T2097" s="328"/>
      <c r="U2097" s="328"/>
      <c r="V2097" s="328"/>
      <c r="W2097" s="328"/>
      <c r="X2097" s="328"/>
      <c r="Y2097" s="328"/>
      <c r="Z2097" s="328"/>
      <c r="AA2097" s="328"/>
      <c r="AB2097" s="328"/>
      <c r="AC2097" s="328"/>
      <c r="AD2097" s="328"/>
      <c r="AE2097" s="328"/>
      <c r="AF2097" s="328"/>
      <c r="AG2097" s="328"/>
      <c r="AH2097" s="322"/>
      <c r="AI2097" s="328"/>
      <c r="AJ2097" s="420" t="s">
        <v>141</v>
      </c>
      <c r="AK2097" s="328"/>
      <c r="AL2097" s="328"/>
      <c r="AM2097" s="210"/>
      <c r="AN2097" s="263"/>
      <c r="AO2097" s="263"/>
      <c r="AP2097" s="263"/>
      <c r="AQ2097" s="323"/>
      <c r="AR2097" s="323"/>
      <c r="AS2097" s="323"/>
      <c r="AT2097" s="323"/>
      <c r="AU2097" s="323"/>
      <c r="AV2097" s="323"/>
      <c r="AW2097" s="323"/>
      <c r="AX2097" s="323"/>
      <c r="AY2097" s="323"/>
      <c r="AZ2097" s="323"/>
    </row>
    <row r="2098" spans="1:52" s="61" customFormat="1" ht="15.75" hidden="1" customHeight="1" x14ac:dyDescent="0.25">
      <c r="A2098" s="197" t="str">
        <f>CONCATENATE(F2098,"-",C2098)</f>
        <v>393-023-086-01703</v>
      </c>
      <c r="B2098" s="261" t="str">
        <f>ТабТП[[#This Row],[Код ВЛ]]&amp;TRIM(ТабТП[[#This Row],[Наименование ТП]])</f>
        <v>393-023-086ТП 247-03 Бычково</v>
      </c>
      <c r="C2098" s="197" t="s">
        <v>1771</v>
      </c>
      <c r="D2098" s="198" t="s">
        <v>4738</v>
      </c>
      <c r="E2098" s="206" t="str">
        <f>INDEX(ТабЛЭП[],MATCH(ТабТП[Код ПС]&amp;TRIM(G2098),ТабЛЭП[Ключ],0),7)</f>
        <v>Y00062</v>
      </c>
      <c r="F2098" s="278" t="str">
        <f>INDEX(ТабЛЭП[],MATCH(ТабТП[Код ПС]&amp;TRIM(G2098),ТабЛЭП[Ключ],0),1)</f>
        <v>393-023-086</v>
      </c>
      <c r="G2098" s="303" t="s">
        <v>218</v>
      </c>
      <c r="H2098" s="280" t="str">
        <f>INDEX(ТабПС[],MATCH(I2098,Подстанции,0),1)</f>
        <v>393-023</v>
      </c>
      <c r="I2098" s="447" t="s">
        <v>2540</v>
      </c>
      <c r="J2098" s="328"/>
      <c r="K2098" s="328"/>
      <c r="L2098" s="328"/>
      <c r="M2098" s="328"/>
      <c r="N2098" s="328"/>
      <c r="O2098" s="328"/>
      <c r="P2098" s="328"/>
      <c r="Q2098" s="328"/>
      <c r="R2098" s="328"/>
      <c r="S2098" s="328"/>
      <c r="T2098" s="328"/>
      <c r="U2098" s="328"/>
      <c r="V2098" s="328"/>
      <c r="W2098" s="328"/>
      <c r="X2098" s="328"/>
      <c r="Y2098" s="328"/>
      <c r="Z2098" s="328"/>
      <c r="AA2098" s="328"/>
      <c r="AB2098" s="328"/>
      <c r="AC2098" s="328"/>
      <c r="AD2098" s="328"/>
      <c r="AE2098" s="328"/>
      <c r="AF2098" s="328"/>
      <c r="AG2098" s="328"/>
      <c r="AH2098" s="322"/>
      <c r="AI2098" s="328"/>
      <c r="AJ2098" s="420" t="s">
        <v>141</v>
      </c>
      <c r="AK2098" s="328"/>
      <c r="AL2098" s="328"/>
      <c r="AM2098" s="210"/>
      <c r="AN2098" s="263"/>
      <c r="AO2098" s="263"/>
      <c r="AP2098" s="263"/>
      <c r="AQ2098" s="323"/>
      <c r="AR2098" s="323"/>
      <c r="AS2098" s="323"/>
      <c r="AT2098" s="323"/>
      <c r="AU2098" s="323"/>
      <c r="AV2098" s="323"/>
      <c r="AW2098" s="323"/>
      <c r="AX2098" s="323"/>
      <c r="AY2098" s="323"/>
      <c r="AZ2098" s="323"/>
    </row>
    <row r="2099" spans="1:52" s="61" customFormat="1" ht="15.75" hidden="1" customHeight="1" x14ac:dyDescent="0.25">
      <c r="A2099" s="197" t="str">
        <f>CONCATENATE(F2099,"-",C2099)</f>
        <v>393-023-086-01704</v>
      </c>
      <c r="B2099" s="261" t="str">
        <f>ТабТП[[#This Row],[Код ВЛ]]&amp;TRIM(ТабТП[[#This Row],[Наименование ТП]])</f>
        <v>393-023-086ТП 247-04 Краснополье</v>
      </c>
      <c r="C2099" s="197" t="s">
        <v>1772</v>
      </c>
      <c r="D2099" s="198" t="s">
        <v>4739</v>
      </c>
      <c r="E2099" s="206" t="str">
        <f>INDEX(ТабЛЭП[],MATCH(ТабТП[Код ПС]&amp;TRIM(G2099),ТабЛЭП[Ключ],0),7)</f>
        <v>Y00062</v>
      </c>
      <c r="F2099" s="278" t="str">
        <f>INDEX(ТабЛЭП[],MATCH(ТабТП[Код ПС]&amp;TRIM(G2099),ТабЛЭП[Ключ],0),1)</f>
        <v>393-023-086</v>
      </c>
      <c r="G2099" s="303" t="s">
        <v>218</v>
      </c>
      <c r="H2099" s="280" t="str">
        <f>INDEX(ТабПС[],MATCH(I2099,Подстанции,0),1)</f>
        <v>393-023</v>
      </c>
      <c r="I2099" s="447" t="s">
        <v>2540</v>
      </c>
      <c r="J2099" s="328"/>
      <c r="K2099" s="328"/>
      <c r="L2099" s="328"/>
      <c r="M2099" s="328"/>
      <c r="N2099" s="328"/>
      <c r="O2099" s="328"/>
      <c r="P2099" s="328"/>
      <c r="Q2099" s="328"/>
      <c r="R2099" s="328"/>
      <c r="S2099" s="328"/>
      <c r="T2099" s="328"/>
      <c r="U2099" s="328"/>
      <c r="V2099" s="328"/>
      <c r="W2099" s="328"/>
      <c r="X2099" s="328"/>
      <c r="Y2099" s="328"/>
      <c r="Z2099" s="328"/>
      <c r="AA2099" s="328"/>
      <c r="AB2099" s="328"/>
      <c r="AC2099" s="328"/>
      <c r="AD2099" s="328"/>
      <c r="AE2099" s="328"/>
      <c r="AF2099" s="328"/>
      <c r="AG2099" s="328"/>
      <c r="AH2099" s="322"/>
      <c r="AI2099" s="328"/>
      <c r="AJ2099" s="420" t="s">
        <v>141</v>
      </c>
      <c r="AK2099" s="328"/>
      <c r="AL2099" s="328"/>
      <c r="AM2099" s="210"/>
      <c r="AN2099" s="263"/>
      <c r="AO2099" s="263"/>
      <c r="AP2099" s="263"/>
      <c r="AQ2099" s="323"/>
      <c r="AR2099" s="323"/>
      <c r="AS2099" s="323"/>
      <c r="AT2099" s="323"/>
      <c r="AU2099" s="323"/>
      <c r="AV2099" s="323"/>
      <c r="AW2099" s="323"/>
      <c r="AX2099" s="323"/>
      <c r="AY2099" s="323"/>
      <c r="AZ2099" s="323"/>
    </row>
    <row r="2100" spans="1:52" s="61" customFormat="1" ht="15.75" hidden="1" customHeight="1" x14ac:dyDescent="0.25">
      <c r="A2100" s="380" t="str">
        <f>CONCATENATE(F2100,"-",C2100)</f>
        <v>393-023-086-02333</v>
      </c>
      <c r="B2100" s="493" t="str">
        <f>ТабТП[[#This Row],[Код ВЛ]]&amp;TRIM(ТабТП[[#This Row],[Наименование ТП]])</f>
        <v>393-023-086ТП В-69</v>
      </c>
      <c r="C2100" s="496" t="s">
        <v>5919</v>
      </c>
      <c r="D2100" s="185" t="s">
        <v>5939</v>
      </c>
      <c r="E2100" s="381" t="str">
        <f>INDEX(ТабЛЭП[],MATCH(ТабТП[Код ПС]&amp;TRIM(G2100),ТабЛЭП[Ключ],0),7)</f>
        <v>Y00062</v>
      </c>
      <c r="F2100" s="382" t="str">
        <f>INDEX(ТабЛЭП[],MATCH(ТабТП[Код ПС]&amp;TRIM(G2100),ТабЛЭП[Ключ],0),1)</f>
        <v>393-023-086</v>
      </c>
      <c r="G2100" s="290" t="s">
        <v>218</v>
      </c>
      <c r="H2100" s="383" t="str">
        <f>INDEX(ТабПС[],MATCH(I2100,Подстанции,0),1)</f>
        <v>393-023</v>
      </c>
      <c r="I2100" s="447" t="s">
        <v>2540</v>
      </c>
      <c r="J2100" s="420"/>
      <c r="K2100" s="420"/>
      <c r="L2100" s="420"/>
      <c r="M2100" s="420"/>
      <c r="N2100" s="420"/>
      <c r="O2100" s="384"/>
      <c r="P2100" s="420"/>
      <c r="Q2100" s="420"/>
      <c r="R2100" s="420"/>
      <c r="S2100" s="420"/>
      <c r="T2100" s="420"/>
      <c r="U2100" s="420"/>
      <c r="V2100" s="420"/>
      <c r="W2100" s="420"/>
      <c r="X2100" s="420"/>
      <c r="Y2100" s="420"/>
      <c r="Z2100" s="420"/>
      <c r="AA2100" s="420"/>
      <c r="AB2100" s="420"/>
      <c r="AC2100" s="420"/>
      <c r="AD2100" s="384"/>
      <c r="AE2100" s="384"/>
      <c r="AF2100" s="384"/>
      <c r="AG2100" s="420"/>
      <c r="AH2100" s="385"/>
      <c r="AI2100" s="385"/>
      <c r="AJ2100" s="384" t="s">
        <v>141</v>
      </c>
      <c r="AK2100" s="384"/>
      <c r="AL2100" s="384"/>
      <c r="AM2100" s="384"/>
      <c r="AN2100" s="386"/>
      <c r="AO2100" s="386"/>
      <c r="AP2100" s="386"/>
      <c r="AQ2100" s="332"/>
      <c r="AR2100" s="332"/>
      <c r="AS2100" s="332"/>
      <c r="AT2100" s="332"/>
      <c r="AU2100" s="332"/>
      <c r="AV2100" s="332"/>
      <c r="AW2100" s="332"/>
      <c r="AX2100" s="332"/>
      <c r="AY2100" s="332"/>
      <c r="AZ2100" s="332"/>
    </row>
    <row r="2101" spans="1:52" s="61" customFormat="1" ht="15.75" hidden="1" customHeight="1" x14ac:dyDescent="0.25">
      <c r="A2101" s="197" t="str">
        <f>CONCATENATE(F2101,"-",C2101)</f>
        <v>393-024-087-01705</v>
      </c>
      <c r="B2101" s="261" t="str">
        <f>ТабТП[[#This Row],[Код ВЛ]]&amp;TRIM(ТабТП[[#This Row],[Наименование ТП]])</f>
        <v>393-024-087ТП 128-10 Кузнецкое</v>
      </c>
      <c r="C2101" s="197" t="s">
        <v>1773</v>
      </c>
      <c r="D2101" s="198" t="s">
        <v>4740</v>
      </c>
      <c r="E2101" s="206" t="str">
        <f>INDEX(ТабЛЭП[],MATCH(ТабТП[Код ПС]&amp;TRIM(G2101),ТабЛЭП[Ключ],0),7)</f>
        <v>Y00037</v>
      </c>
      <c r="F2101" s="278" t="str">
        <f>INDEX(ТабЛЭП[],MATCH(ТабТП[Код ПС]&amp;TRIM(G2101),ТабЛЭП[Ключ],0),1)</f>
        <v>393-024-087</v>
      </c>
      <c r="G2101" s="303" t="s">
        <v>273</v>
      </c>
      <c r="H2101" s="280" t="str">
        <f>INDEX(ТабПС[],MATCH(I2101,Подстанции,0),1)</f>
        <v>393-024</v>
      </c>
      <c r="I2101" s="447" t="s">
        <v>158</v>
      </c>
      <c r="J2101" s="328"/>
      <c r="K2101" s="328"/>
      <c r="L2101" s="328"/>
      <c r="M2101" s="328"/>
      <c r="N2101" s="328"/>
      <c r="O2101" s="328"/>
      <c r="P2101" s="328"/>
      <c r="Q2101" s="328"/>
      <c r="R2101" s="328"/>
      <c r="S2101" s="328"/>
      <c r="T2101" s="328"/>
      <c r="U2101" s="328"/>
      <c r="V2101" s="328"/>
      <c r="W2101" s="328"/>
      <c r="X2101" s="328"/>
      <c r="Y2101" s="328" t="s">
        <v>2218</v>
      </c>
      <c r="Z2101" s="328"/>
      <c r="AA2101" s="328"/>
      <c r="AB2101" s="328"/>
      <c r="AC2101" s="328"/>
      <c r="AD2101" s="328"/>
      <c r="AE2101" s="328"/>
      <c r="AF2101" s="328"/>
      <c r="AG2101" s="328"/>
      <c r="AH2101" s="322"/>
      <c r="AI2101" s="328"/>
      <c r="AJ2101" s="420" t="s">
        <v>138</v>
      </c>
      <c r="AK2101" s="328"/>
      <c r="AL2101" s="328"/>
      <c r="AM2101" s="210"/>
      <c r="AN2101" s="263"/>
      <c r="AO2101" s="263"/>
      <c r="AP2101" s="263"/>
      <c r="AQ2101" s="323"/>
      <c r="AR2101" s="323"/>
      <c r="AS2101" s="323"/>
      <c r="AT2101" s="323"/>
      <c r="AU2101" s="323"/>
      <c r="AV2101" s="323"/>
      <c r="AW2101" s="323"/>
      <c r="AX2101" s="323"/>
      <c r="AY2101" s="323"/>
      <c r="AZ2101" s="323"/>
    </row>
    <row r="2102" spans="1:52" s="61" customFormat="1" ht="15.75" hidden="1" customHeight="1" x14ac:dyDescent="0.25">
      <c r="A2102" s="197" t="str">
        <f>CONCATENATE(F2102,"-",C2102)</f>
        <v>393-024-087-01706</v>
      </c>
      <c r="B2102" s="261" t="str">
        <f>ТабТП[[#This Row],[Код ВЛ]]&amp;TRIM(ТабТП[[#This Row],[Наименование ТП]])</f>
        <v>393-024-087ТП 128-11 Холмогоровка</v>
      </c>
      <c r="C2102" s="197" t="s">
        <v>1774</v>
      </c>
      <c r="D2102" s="198" t="s">
        <v>4741</v>
      </c>
      <c r="E2102" s="206" t="str">
        <f>INDEX(ТабЛЭП[],MATCH(ТабТП[Код ПС]&amp;TRIM(G2102),ТабЛЭП[Ключ],0),7)</f>
        <v>Y00037</v>
      </c>
      <c r="F2102" s="278" t="str">
        <f>INDEX(ТабЛЭП[],MATCH(ТабТП[Код ПС]&amp;TRIM(G2102),ТабЛЭП[Ключ],0),1)</f>
        <v>393-024-087</v>
      </c>
      <c r="G2102" s="303" t="s">
        <v>273</v>
      </c>
      <c r="H2102" s="280" t="str">
        <f>INDEX(ТабПС[],MATCH(I2102,Подстанции,0),1)</f>
        <v>393-024</v>
      </c>
      <c r="I2102" s="447" t="s">
        <v>158</v>
      </c>
      <c r="J2102" s="328"/>
      <c r="K2102" s="328"/>
      <c r="L2102" s="328"/>
      <c r="M2102" s="328"/>
      <c r="N2102" s="328"/>
      <c r="O2102" s="328"/>
      <c r="P2102" s="328"/>
      <c r="Q2102" s="328"/>
      <c r="R2102" s="328"/>
      <c r="S2102" s="328"/>
      <c r="T2102" s="328"/>
      <c r="U2102" s="328"/>
      <c r="V2102" s="328"/>
      <c r="W2102" s="328"/>
      <c r="X2102" s="328"/>
      <c r="Y2102" s="328" t="s">
        <v>2218</v>
      </c>
      <c r="Z2102" s="328"/>
      <c r="AA2102" s="328"/>
      <c r="AB2102" s="328"/>
      <c r="AC2102" s="328"/>
      <c r="AD2102" s="328"/>
      <c r="AE2102" s="328"/>
      <c r="AF2102" s="328"/>
      <c r="AG2102" s="328"/>
      <c r="AH2102" s="322"/>
      <c r="AI2102" s="328"/>
      <c r="AJ2102" s="420" t="s">
        <v>138</v>
      </c>
      <c r="AK2102" s="328"/>
      <c r="AL2102" s="328"/>
      <c r="AM2102" s="210"/>
      <c r="AN2102" s="263"/>
      <c r="AO2102" s="263"/>
      <c r="AP2102" s="263"/>
      <c r="AQ2102" s="323"/>
      <c r="AR2102" s="323"/>
      <c r="AS2102" s="323"/>
      <c r="AT2102" s="323"/>
      <c r="AU2102" s="323"/>
      <c r="AV2102" s="323"/>
      <c r="AW2102" s="323"/>
      <c r="AX2102" s="323"/>
      <c r="AY2102" s="323"/>
      <c r="AZ2102" s="323"/>
    </row>
    <row r="2103" spans="1:52" s="61" customFormat="1" ht="15.75" hidden="1" customHeight="1" x14ac:dyDescent="0.25">
      <c r="A2103" s="197" t="str">
        <f>CONCATENATE(F2103,"-",C2103)</f>
        <v>393-024-087-01707</v>
      </c>
      <c r="B2103" s="261" t="str">
        <f>ТабТП[[#This Row],[Код ВЛ]]&amp;TRIM(ТабТП[[#This Row],[Наименование ТП]])</f>
        <v>393-024-087ТП 128-12 Холмогоровка</v>
      </c>
      <c r="C2103" s="197" t="s">
        <v>1775</v>
      </c>
      <c r="D2103" s="198" t="s">
        <v>4742</v>
      </c>
      <c r="E2103" s="206" t="str">
        <f>INDEX(ТабЛЭП[],MATCH(ТабТП[Код ПС]&amp;TRIM(G2103),ТабЛЭП[Ключ],0),7)</f>
        <v>Y00037</v>
      </c>
      <c r="F2103" s="278" t="str">
        <f>INDEX(ТабЛЭП[],MATCH(ТабТП[Код ПС]&amp;TRIM(G2103),ТабЛЭП[Ключ],0),1)</f>
        <v>393-024-087</v>
      </c>
      <c r="G2103" s="303" t="s">
        <v>273</v>
      </c>
      <c r="H2103" s="280" t="str">
        <f>INDEX(ТабПС[],MATCH(I2103,Подстанции,0),1)</f>
        <v>393-024</v>
      </c>
      <c r="I2103" s="447" t="s">
        <v>158</v>
      </c>
      <c r="J2103" s="328"/>
      <c r="K2103" s="328"/>
      <c r="L2103" s="328"/>
      <c r="M2103" s="328"/>
      <c r="N2103" s="328"/>
      <c r="O2103" s="328"/>
      <c r="P2103" s="328"/>
      <c r="Q2103" s="328"/>
      <c r="R2103" s="328"/>
      <c r="S2103" s="328"/>
      <c r="T2103" s="328"/>
      <c r="U2103" s="328"/>
      <c r="V2103" s="328"/>
      <c r="W2103" s="328"/>
      <c r="X2103" s="328"/>
      <c r="Y2103" s="328" t="s">
        <v>2218</v>
      </c>
      <c r="Z2103" s="328"/>
      <c r="AA2103" s="328"/>
      <c r="AB2103" s="328"/>
      <c r="AC2103" s="328"/>
      <c r="AD2103" s="328"/>
      <c r="AE2103" s="328"/>
      <c r="AF2103" s="328"/>
      <c r="AG2103" s="328"/>
      <c r="AH2103" s="322"/>
      <c r="AI2103" s="328"/>
      <c r="AJ2103" s="420" t="s">
        <v>138</v>
      </c>
      <c r="AK2103" s="328"/>
      <c r="AL2103" s="328"/>
      <c r="AM2103" s="210"/>
      <c r="AN2103" s="263"/>
      <c r="AO2103" s="263"/>
      <c r="AP2103" s="263"/>
      <c r="AQ2103" s="323"/>
      <c r="AR2103" s="323"/>
      <c r="AS2103" s="323"/>
      <c r="AT2103" s="323"/>
      <c r="AU2103" s="323"/>
      <c r="AV2103" s="323"/>
      <c r="AW2103" s="323"/>
      <c r="AX2103" s="323"/>
      <c r="AY2103" s="323"/>
      <c r="AZ2103" s="323"/>
    </row>
    <row r="2104" spans="1:52" s="61" customFormat="1" ht="15.75" hidden="1" customHeight="1" x14ac:dyDescent="0.25">
      <c r="A2104" s="197" t="str">
        <f>CONCATENATE(F2104,"-",C2104)</f>
        <v>393-024-087-01708</v>
      </c>
      <c r="B2104" s="261" t="str">
        <f>ТабТП[[#This Row],[Код ВЛ]]&amp;TRIM(ТабТП[[#This Row],[Наименование ТП]])</f>
        <v>393-024-087ТП 128-13 Холмогоровка</v>
      </c>
      <c r="C2104" s="197" t="s">
        <v>1776</v>
      </c>
      <c r="D2104" s="198" t="s">
        <v>4743</v>
      </c>
      <c r="E2104" s="206" t="str">
        <f>INDEX(ТабЛЭП[],MATCH(ТабТП[Код ПС]&amp;TRIM(G2104),ТабЛЭП[Ключ],0),7)</f>
        <v>Y00037</v>
      </c>
      <c r="F2104" s="278" t="str">
        <f>INDEX(ТабЛЭП[],MATCH(ТабТП[Код ПС]&amp;TRIM(G2104),ТабЛЭП[Ключ],0),1)</f>
        <v>393-024-087</v>
      </c>
      <c r="G2104" s="303" t="s">
        <v>273</v>
      </c>
      <c r="H2104" s="280" t="str">
        <f>INDEX(ТабПС[],MATCH(I2104,Подстанции,0),1)</f>
        <v>393-024</v>
      </c>
      <c r="I2104" s="447" t="s">
        <v>158</v>
      </c>
      <c r="J2104" s="328"/>
      <c r="K2104" s="328"/>
      <c r="L2104" s="328"/>
      <c r="M2104" s="328"/>
      <c r="N2104" s="328"/>
      <c r="O2104" s="328"/>
      <c r="P2104" s="328"/>
      <c r="Q2104" s="328"/>
      <c r="R2104" s="328"/>
      <c r="S2104" s="328"/>
      <c r="T2104" s="328"/>
      <c r="U2104" s="328"/>
      <c r="V2104" s="328"/>
      <c r="W2104" s="328"/>
      <c r="X2104" s="328"/>
      <c r="Y2104" s="328" t="s">
        <v>2218</v>
      </c>
      <c r="Z2104" s="328"/>
      <c r="AA2104" s="328"/>
      <c r="AB2104" s="328"/>
      <c r="AC2104" s="328"/>
      <c r="AD2104" s="328"/>
      <c r="AE2104" s="328"/>
      <c r="AF2104" s="328"/>
      <c r="AG2104" s="328"/>
      <c r="AH2104" s="322"/>
      <c r="AI2104" s="328"/>
      <c r="AJ2104" s="420" t="s">
        <v>138</v>
      </c>
      <c r="AK2104" s="328"/>
      <c r="AL2104" s="328"/>
      <c r="AM2104" s="210"/>
      <c r="AN2104" s="263"/>
      <c r="AO2104" s="263"/>
      <c r="AP2104" s="263"/>
      <c r="AQ2104" s="323"/>
      <c r="AR2104" s="323"/>
      <c r="AS2104" s="323"/>
      <c r="AT2104" s="323"/>
      <c r="AU2104" s="323"/>
      <c r="AV2104" s="323"/>
      <c r="AW2104" s="323"/>
      <c r="AX2104" s="323"/>
      <c r="AY2104" s="323"/>
      <c r="AZ2104" s="323"/>
    </row>
    <row r="2105" spans="1:52" s="61" customFormat="1" ht="15.75" hidden="1" customHeight="1" x14ac:dyDescent="0.25">
      <c r="A2105" s="197" t="str">
        <f>CONCATENATE(F2105,"-",C2105)</f>
        <v>393-024-087-01709</v>
      </c>
      <c r="B2105" s="261" t="str">
        <f>ТабТП[[#This Row],[Код ВЛ]]&amp;TRIM(ТабТП[[#This Row],[Наименование ТП]])</f>
        <v>393-024-087ТП 128-14 Холмогоровка</v>
      </c>
      <c r="C2105" s="197" t="s">
        <v>1777</v>
      </c>
      <c r="D2105" s="198" t="s">
        <v>4744</v>
      </c>
      <c r="E2105" s="206" t="str">
        <f>INDEX(ТабЛЭП[],MATCH(ТабТП[Код ПС]&amp;TRIM(G2105),ТабЛЭП[Ключ],0),7)</f>
        <v>Y00037</v>
      </c>
      <c r="F2105" s="278" t="str">
        <f>INDEX(ТабЛЭП[],MATCH(ТабТП[Код ПС]&amp;TRIM(G2105),ТабЛЭП[Ключ],0),1)</f>
        <v>393-024-087</v>
      </c>
      <c r="G2105" s="303" t="s">
        <v>273</v>
      </c>
      <c r="H2105" s="280" t="str">
        <f>INDEX(ТабПС[],MATCH(I2105,Подстанции,0),1)</f>
        <v>393-024</v>
      </c>
      <c r="I2105" s="447" t="s">
        <v>158</v>
      </c>
      <c r="J2105" s="328"/>
      <c r="K2105" s="328"/>
      <c r="L2105" s="328"/>
      <c r="M2105" s="328"/>
      <c r="N2105" s="328"/>
      <c r="O2105" s="328"/>
      <c r="P2105" s="328"/>
      <c r="Q2105" s="328"/>
      <c r="R2105" s="328"/>
      <c r="S2105" s="328"/>
      <c r="T2105" s="328"/>
      <c r="U2105" s="328"/>
      <c r="V2105" s="328"/>
      <c r="W2105" s="328"/>
      <c r="X2105" s="328"/>
      <c r="Y2105" s="328" t="s">
        <v>2218</v>
      </c>
      <c r="Z2105" s="328"/>
      <c r="AA2105" s="328"/>
      <c r="AB2105" s="328"/>
      <c r="AC2105" s="328"/>
      <c r="AD2105" s="328"/>
      <c r="AE2105" s="328"/>
      <c r="AF2105" s="328"/>
      <c r="AG2105" s="328"/>
      <c r="AH2105" s="322"/>
      <c r="AI2105" s="328"/>
      <c r="AJ2105" s="420" t="s">
        <v>138</v>
      </c>
      <c r="AK2105" s="328"/>
      <c r="AL2105" s="328"/>
      <c r="AM2105" s="210"/>
      <c r="AN2105" s="263"/>
      <c r="AO2105" s="263"/>
      <c r="AP2105" s="263"/>
      <c r="AQ2105" s="323"/>
      <c r="AR2105" s="323"/>
      <c r="AS2105" s="323"/>
      <c r="AT2105" s="323"/>
      <c r="AU2105" s="323"/>
      <c r="AV2105" s="323"/>
      <c r="AW2105" s="323"/>
      <c r="AX2105" s="323"/>
      <c r="AY2105" s="323"/>
      <c r="AZ2105" s="323"/>
    </row>
    <row r="2106" spans="1:52" s="61" customFormat="1" ht="15.75" hidden="1" customHeight="1" x14ac:dyDescent="0.25">
      <c r="A2106" s="197" t="str">
        <f>CONCATENATE(F2106,"-",C2106)</f>
        <v>393-024-087-01710</v>
      </c>
      <c r="B2106" s="261" t="str">
        <f>ТабТП[[#This Row],[Код ВЛ]]&amp;TRIM(ТабТП[[#This Row],[Наименование ТП]])</f>
        <v>393-024-087ТП 128-15 Петрово</v>
      </c>
      <c r="C2106" s="197" t="s">
        <v>1778</v>
      </c>
      <c r="D2106" s="198" t="s">
        <v>4745</v>
      </c>
      <c r="E2106" s="206" t="str">
        <f>INDEX(ТабЛЭП[],MATCH(ТабТП[Код ПС]&amp;TRIM(G2106),ТабЛЭП[Ключ],0),7)</f>
        <v>Y00037</v>
      </c>
      <c r="F2106" s="278" t="str">
        <f>INDEX(ТабЛЭП[],MATCH(ТабТП[Код ПС]&amp;TRIM(G2106),ТабЛЭП[Ключ],0),1)</f>
        <v>393-024-087</v>
      </c>
      <c r="G2106" s="303" t="s">
        <v>273</v>
      </c>
      <c r="H2106" s="280" t="str">
        <f>INDEX(ТабПС[],MATCH(I2106,Подстанции,0),1)</f>
        <v>393-024</v>
      </c>
      <c r="I2106" s="447" t="s">
        <v>158</v>
      </c>
      <c r="J2106" s="328"/>
      <c r="K2106" s="328"/>
      <c r="L2106" s="328"/>
      <c r="M2106" s="328"/>
      <c r="N2106" s="328"/>
      <c r="O2106" s="328"/>
      <c r="P2106" s="328"/>
      <c r="Q2106" s="328"/>
      <c r="R2106" s="328"/>
      <c r="S2106" s="328"/>
      <c r="T2106" s="328"/>
      <c r="U2106" s="328"/>
      <c r="V2106" s="328"/>
      <c r="W2106" s="328"/>
      <c r="X2106" s="328"/>
      <c r="Y2106" s="328" t="s">
        <v>2218</v>
      </c>
      <c r="Z2106" s="328"/>
      <c r="AA2106" s="328"/>
      <c r="AB2106" s="328"/>
      <c r="AC2106" s="328"/>
      <c r="AD2106" s="328"/>
      <c r="AE2106" s="328"/>
      <c r="AF2106" s="328"/>
      <c r="AG2106" s="328"/>
      <c r="AH2106" s="322"/>
      <c r="AI2106" s="328"/>
      <c r="AJ2106" s="420" t="s">
        <v>138</v>
      </c>
      <c r="AK2106" s="328"/>
      <c r="AL2106" s="328"/>
      <c r="AM2106" s="210"/>
      <c r="AN2106" s="263"/>
      <c r="AO2106" s="263"/>
      <c r="AP2106" s="263"/>
      <c r="AQ2106" s="323"/>
      <c r="AR2106" s="323"/>
      <c r="AS2106" s="323"/>
      <c r="AT2106" s="323"/>
      <c r="AU2106" s="323"/>
      <c r="AV2106" s="323"/>
      <c r="AW2106" s="323"/>
      <c r="AX2106" s="323"/>
      <c r="AY2106" s="323"/>
      <c r="AZ2106" s="323"/>
    </row>
    <row r="2107" spans="1:52" s="61" customFormat="1" ht="15.75" hidden="1" customHeight="1" x14ac:dyDescent="0.25">
      <c r="A2107" s="197" t="str">
        <f>CONCATENATE(F2107,"-",C2107)</f>
        <v>393-024-087-01711</v>
      </c>
      <c r="B2107" s="261" t="str">
        <f>ТабТП[[#This Row],[Код ВЛ]]&amp;TRIM(ТабТП[[#This Row],[Наименование ТП]])</f>
        <v>393-024-087ТП 128-16 Петрово</v>
      </c>
      <c r="C2107" s="197" t="s">
        <v>1779</v>
      </c>
      <c r="D2107" s="198" t="s">
        <v>4746</v>
      </c>
      <c r="E2107" s="206" t="str">
        <f>INDEX(ТабЛЭП[],MATCH(ТабТП[Код ПС]&amp;TRIM(G2107),ТабЛЭП[Ключ],0),7)</f>
        <v>Y00037</v>
      </c>
      <c r="F2107" s="278" t="str">
        <f>INDEX(ТабЛЭП[],MATCH(ТабТП[Код ПС]&amp;TRIM(G2107),ТабЛЭП[Ключ],0),1)</f>
        <v>393-024-087</v>
      </c>
      <c r="G2107" s="303" t="s">
        <v>273</v>
      </c>
      <c r="H2107" s="280" t="str">
        <f>INDEX(ТабПС[],MATCH(I2107,Подстанции,0),1)</f>
        <v>393-024</v>
      </c>
      <c r="I2107" s="447" t="s">
        <v>158</v>
      </c>
      <c r="J2107" s="328"/>
      <c r="K2107" s="328"/>
      <c r="L2107" s="328"/>
      <c r="M2107" s="328"/>
      <c r="N2107" s="328"/>
      <c r="O2107" s="328"/>
      <c r="P2107" s="328"/>
      <c r="Q2107" s="328"/>
      <c r="R2107" s="328"/>
      <c r="S2107" s="328"/>
      <c r="T2107" s="328"/>
      <c r="U2107" s="328"/>
      <c r="V2107" s="328"/>
      <c r="W2107" s="328"/>
      <c r="X2107" s="328"/>
      <c r="Y2107" s="328" t="s">
        <v>2218</v>
      </c>
      <c r="Z2107" s="328"/>
      <c r="AA2107" s="328"/>
      <c r="AB2107" s="328"/>
      <c r="AC2107" s="328"/>
      <c r="AD2107" s="328"/>
      <c r="AE2107" s="328"/>
      <c r="AF2107" s="328"/>
      <c r="AG2107" s="328"/>
      <c r="AH2107" s="322"/>
      <c r="AI2107" s="328"/>
      <c r="AJ2107" s="420" t="s">
        <v>138</v>
      </c>
      <c r="AK2107" s="328"/>
      <c r="AL2107" s="328"/>
      <c r="AM2107" s="210"/>
      <c r="AN2107" s="263"/>
      <c r="AO2107" s="263"/>
      <c r="AP2107" s="263"/>
      <c r="AQ2107" s="323"/>
      <c r="AR2107" s="323"/>
      <c r="AS2107" s="323"/>
      <c r="AT2107" s="323"/>
      <c r="AU2107" s="323"/>
      <c r="AV2107" s="323"/>
      <c r="AW2107" s="323"/>
      <c r="AX2107" s="323"/>
      <c r="AY2107" s="323"/>
      <c r="AZ2107" s="323"/>
    </row>
    <row r="2108" spans="1:52" s="61" customFormat="1" ht="15.75" hidden="1" customHeight="1" x14ac:dyDescent="0.25">
      <c r="A2108" s="197" t="str">
        <f>CONCATENATE(F2108,"-",C2108)</f>
        <v>393-024-087-01712</v>
      </c>
      <c r="B2108" s="261" t="str">
        <f>ТабТП[[#This Row],[Код ВЛ]]&amp;TRIM(ТабТП[[#This Row],[Наименование ТП]])</f>
        <v>393-024-087ТП 128-17 Петрово</v>
      </c>
      <c r="C2108" s="197" t="s">
        <v>1780</v>
      </c>
      <c r="D2108" s="198" t="s">
        <v>4747</v>
      </c>
      <c r="E2108" s="206" t="str">
        <f>INDEX(ТабЛЭП[],MATCH(ТабТП[Код ПС]&amp;TRIM(G2108),ТабЛЭП[Ключ],0),7)</f>
        <v>Y00037</v>
      </c>
      <c r="F2108" s="278" t="str">
        <f>INDEX(ТабЛЭП[],MATCH(ТабТП[Код ПС]&amp;TRIM(G2108),ТабЛЭП[Ключ],0),1)</f>
        <v>393-024-087</v>
      </c>
      <c r="G2108" s="303" t="s">
        <v>273</v>
      </c>
      <c r="H2108" s="280" t="str">
        <f>INDEX(ТабПС[],MATCH(I2108,Подстанции,0),1)</f>
        <v>393-024</v>
      </c>
      <c r="I2108" s="447" t="s">
        <v>158</v>
      </c>
      <c r="J2108" s="328"/>
      <c r="K2108" s="328"/>
      <c r="L2108" s="328"/>
      <c r="M2108" s="328"/>
      <c r="N2108" s="328"/>
      <c r="O2108" s="328"/>
      <c r="P2108" s="328"/>
      <c r="Q2108" s="328"/>
      <c r="R2108" s="328"/>
      <c r="S2108" s="328"/>
      <c r="T2108" s="328"/>
      <c r="U2108" s="328"/>
      <c r="V2108" s="328"/>
      <c r="W2108" s="328"/>
      <c r="X2108" s="328"/>
      <c r="Y2108" s="328" t="s">
        <v>2218</v>
      </c>
      <c r="Z2108" s="328"/>
      <c r="AA2108" s="328"/>
      <c r="AB2108" s="328"/>
      <c r="AC2108" s="328"/>
      <c r="AD2108" s="328"/>
      <c r="AE2108" s="328"/>
      <c r="AF2108" s="328"/>
      <c r="AG2108" s="328"/>
      <c r="AH2108" s="322"/>
      <c r="AI2108" s="328"/>
      <c r="AJ2108" s="420" t="s">
        <v>138</v>
      </c>
      <c r="AK2108" s="328"/>
      <c r="AL2108" s="328"/>
      <c r="AM2108" s="210"/>
      <c r="AN2108" s="263"/>
      <c r="AO2108" s="263"/>
      <c r="AP2108" s="263"/>
      <c r="AQ2108" s="323"/>
      <c r="AR2108" s="323"/>
      <c r="AS2108" s="323"/>
      <c r="AT2108" s="323"/>
      <c r="AU2108" s="323"/>
      <c r="AV2108" s="323"/>
      <c r="AW2108" s="323"/>
      <c r="AX2108" s="323"/>
      <c r="AY2108" s="323"/>
      <c r="AZ2108" s="323"/>
    </row>
    <row r="2109" spans="1:52" s="61" customFormat="1" ht="15.75" hidden="1" customHeight="1" x14ac:dyDescent="0.25">
      <c r="A2109" s="197" t="str">
        <f>CONCATENATE(F2109,"-",C2109)</f>
        <v>393-024-087-01713</v>
      </c>
      <c r="B2109" s="261" t="str">
        <f>ТабТП[[#This Row],[Код ВЛ]]&amp;TRIM(ТабТП[[#This Row],[Наименование ТП]])</f>
        <v>393-024-087#искл. ТП 128-18 Петрово причина: Неизвестно</v>
      </c>
      <c r="C2109" s="197" t="s">
        <v>1781</v>
      </c>
      <c r="D2109" s="451" t="s">
        <v>6156</v>
      </c>
      <c r="E2109" s="206" t="str">
        <f>INDEX(ТабЛЭП[],MATCH(ТабТП[Код ПС]&amp;TRIM(G2109),ТабЛЭП[Ключ],0),7)</f>
        <v>Y00037</v>
      </c>
      <c r="F2109" s="278" t="str">
        <f>INDEX(ТабЛЭП[],MATCH(ТабТП[Код ПС]&amp;TRIM(G2109),ТабЛЭП[Ключ],0),1)</f>
        <v>393-024-087</v>
      </c>
      <c r="G2109" s="303" t="s">
        <v>273</v>
      </c>
      <c r="H2109" s="280" t="str">
        <f>INDEX(ТабПС[],MATCH(I2109,Подстанции,0),1)</f>
        <v>393-024</v>
      </c>
      <c r="I2109" s="447" t="s">
        <v>158</v>
      </c>
      <c r="J2109" s="328"/>
      <c r="K2109" s="328"/>
      <c r="L2109" s="328"/>
      <c r="M2109" s="328"/>
      <c r="N2109" s="328"/>
      <c r="O2109" s="328"/>
      <c r="P2109" s="328"/>
      <c r="Q2109" s="328"/>
      <c r="R2109" s="328"/>
      <c r="S2109" s="328"/>
      <c r="T2109" s="328"/>
      <c r="U2109" s="328"/>
      <c r="V2109" s="328"/>
      <c r="W2109" s="328"/>
      <c r="X2109" s="328"/>
      <c r="Y2109" s="328" t="s">
        <v>2218</v>
      </c>
      <c r="Z2109" s="328"/>
      <c r="AA2109" s="328"/>
      <c r="AB2109" s="328"/>
      <c r="AC2109" s="328"/>
      <c r="AD2109" s="328"/>
      <c r="AE2109" s="328"/>
      <c r="AF2109" s="328"/>
      <c r="AG2109" s="328"/>
      <c r="AH2109" s="322"/>
      <c r="AI2109" s="328"/>
      <c r="AJ2109" s="420" t="s">
        <v>138</v>
      </c>
      <c r="AK2109" s="328"/>
      <c r="AL2109" s="328"/>
      <c r="AM2109" s="210"/>
      <c r="AN2109" s="263"/>
      <c r="AO2109" s="263"/>
      <c r="AP2109" s="263"/>
      <c r="AQ2109" s="323"/>
      <c r="AR2109" s="323"/>
      <c r="AS2109" s="323"/>
      <c r="AT2109" s="323"/>
      <c r="AU2109" s="323"/>
      <c r="AV2109" s="323"/>
      <c r="AW2109" s="323"/>
      <c r="AX2109" s="323"/>
      <c r="AY2109" s="323"/>
      <c r="AZ2109" s="323"/>
    </row>
    <row r="2110" spans="1:52" s="61" customFormat="1" ht="15.75" hidden="1" customHeight="1" x14ac:dyDescent="0.25">
      <c r="A2110" s="197" t="str">
        <f>CONCATENATE(F2110,"-",C2110)</f>
        <v>393-024-087-01714</v>
      </c>
      <c r="B2110" s="261" t="str">
        <f>ТабТП[[#This Row],[Код ВЛ]]&amp;TRIM(ТабТП[[#This Row],[Наименование ТП]])</f>
        <v>393-024-087ТП 128-18 Холмогоровка</v>
      </c>
      <c r="C2110" s="197" t="s">
        <v>1782</v>
      </c>
      <c r="D2110" s="198" t="s">
        <v>4748</v>
      </c>
      <c r="E2110" s="206" t="str">
        <f>INDEX(ТабЛЭП[],MATCH(ТабТП[Код ПС]&amp;TRIM(G2110),ТабЛЭП[Ключ],0),7)</f>
        <v>Y00037</v>
      </c>
      <c r="F2110" s="278" t="str">
        <f>INDEX(ТабЛЭП[],MATCH(ТабТП[Код ПС]&amp;TRIM(G2110),ТабЛЭП[Ключ],0),1)</f>
        <v>393-024-087</v>
      </c>
      <c r="G2110" s="303" t="s">
        <v>273</v>
      </c>
      <c r="H2110" s="280" t="str">
        <f>INDEX(ТабПС[],MATCH(I2110,Подстанции,0),1)</f>
        <v>393-024</v>
      </c>
      <c r="I2110" s="447" t="s">
        <v>158</v>
      </c>
      <c r="J2110" s="328"/>
      <c r="K2110" s="328"/>
      <c r="L2110" s="328"/>
      <c r="M2110" s="328"/>
      <c r="N2110" s="328"/>
      <c r="O2110" s="328"/>
      <c r="P2110" s="328"/>
      <c r="Q2110" s="328"/>
      <c r="R2110" s="328"/>
      <c r="S2110" s="328"/>
      <c r="T2110" s="328"/>
      <c r="U2110" s="328"/>
      <c r="V2110" s="328"/>
      <c r="W2110" s="328"/>
      <c r="X2110" s="328"/>
      <c r="Y2110" s="328"/>
      <c r="Z2110" s="328"/>
      <c r="AA2110" s="328"/>
      <c r="AB2110" s="328"/>
      <c r="AC2110" s="328"/>
      <c r="AD2110" s="328"/>
      <c r="AE2110" s="328"/>
      <c r="AF2110" s="328"/>
      <c r="AG2110" s="328"/>
      <c r="AH2110" s="322"/>
      <c r="AI2110" s="328"/>
      <c r="AJ2110" s="420" t="s">
        <v>138</v>
      </c>
      <c r="AK2110" s="328"/>
      <c r="AL2110" s="328"/>
      <c r="AM2110" s="210"/>
      <c r="AN2110" s="263"/>
      <c r="AO2110" s="263"/>
      <c r="AP2110" s="263"/>
      <c r="AQ2110" s="323"/>
      <c r="AR2110" s="323"/>
      <c r="AS2110" s="323"/>
      <c r="AT2110" s="323"/>
      <c r="AU2110" s="323"/>
      <c r="AV2110" s="323"/>
      <c r="AW2110" s="323"/>
      <c r="AX2110" s="323"/>
      <c r="AY2110" s="323"/>
      <c r="AZ2110" s="323"/>
    </row>
    <row r="2111" spans="1:52" s="61" customFormat="1" ht="15.75" hidden="1" customHeight="1" x14ac:dyDescent="0.25">
      <c r="A2111" s="197" t="str">
        <f>CONCATENATE(F2111,"-",C2111)</f>
        <v>393-024-087-01715</v>
      </c>
      <c r="B2111" s="261" t="str">
        <f>ТабТП[[#This Row],[Код ВЛ]]&amp;TRIM(ТабТП[[#This Row],[Наименование ТП]])</f>
        <v>393-024-087ТП 128-20 ООО Евросервис аб</v>
      </c>
      <c r="C2111" s="197" t="s">
        <v>1783</v>
      </c>
      <c r="D2111" s="198" t="s">
        <v>4749</v>
      </c>
      <c r="E2111" s="206" t="str">
        <f>INDEX(ТабЛЭП[],MATCH(ТабТП[Код ПС]&amp;TRIM(G2111),ТабЛЭП[Ключ],0),7)</f>
        <v>Y00037</v>
      </c>
      <c r="F2111" s="278" t="str">
        <f>INDEX(ТабЛЭП[],MATCH(ТабТП[Код ПС]&amp;TRIM(G2111),ТабЛЭП[Ключ],0),1)</f>
        <v>393-024-087</v>
      </c>
      <c r="G2111" s="303" t="s">
        <v>273</v>
      </c>
      <c r="H2111" s="280" t="str">
        <f>INDEX(ТабПС[],MATCH(I2111,Подстанции,0),1)</f>
        <v>393-024</v>
      </c>
      <c r="I2111" s="447" t="s">
        <v>158</v>
      </c>
      <c r="J2111" s="328"/>
      <c r="K2111" s="328"/>
      <c r="L2111" s="328"/>
      <c r="M2111" s="328"/>
      <c r="N2111" s="328"/>
      <c r="O2111" s="328"/>
      <c r="P2111" s="328"/>
      <c r="Q2111" s="328"/>
      <c r="R2111" s="328"/>
      <c r="S2111" s="328"/>
      <c r="T2111" s="328"/>
      <c r="U2111" s="328"/>
      <c r="V2111" s="328"/>
      <c r="W2111" s="328"/>
      <c r="X2111" s="328"/>
      <c r="Y2111" s="328"/>
      <c r="Z2111" s="328"/>
      <c r="AA2111" s="328"/>
      <c r="AB2111" s="328"/>
      <c r="AC2111" s="328"/>
      <c r="AD2111" s="328"/>
      <c r="AE2111" s="328"/>
      <c r="AF2111" s="328"/>
      <c r="AG2111" s="328"/>
      <c r="AH2111" s="322"/>
      <c r="AI2111" s="328"/>
      <c r="AJ2111" s="420" t="s">
        <v>138</v>
      </c>
      <c r="AK2111" s="328"/>
      <c r="AL2111" s="328"/>
      <c r="AM2111" s="210"/>
      <c r="AN2111" s="263"/>
      <c r="AO2111" s="263"/>
      <c r="AP2111" s="263"/>
      <c r="AQ2111" s="323"/>
      <c r="AR2111" s="323"/>
      <c r="AS2111" s="323"/>
      <c r="AT2111" s="323"/>
      <c r="AU2111" s="323"/>
      <c r="AV2111" s="323"/>
      <c r="AW2111" s="323"/>
      <c r="AX2111" s="323"/>
      <c r="AY2111" s="323"/>
      <c r="AZ2111" s="323"/>
    </row>
    <row r="2112" spans="1:52" s="61" customFormat="1" ht="15.75" hidden="1" customHeight="1" x14ac:dyDescent="0.25">
      <c r="A2112" s="197" t="str">
        <f>CONCATENATE(F2112,"-",C2112)</f>
        <v>393-024-087-01716</v>
      </c>
      <c r="B2112" s="261" t="str">
        <f>ТабТП[[#This Row],[Код ВЛ]]&amp;TRIM(ТабТП[[#This Row],[Наименование ТП]])</f>
        <v>393-024-087ТП 128-21 Оз.Дивное МУП Водоканал аб</v>
      </c>
      <c r="C2112" s="197" t="s">
        <v>1784</v>
      </c>
      <c r="D2112" s="198" t="s">
        <v>4750</v>
      </c>
      <c r="E2112" s="206" t="str">
        <f>INDEX(ТабЛЭП[],MATCH(ТабТП[Код ПС]&amp;TRIM(G2112),ТабЛЭП[Ключ],0),7)</f>
        <v>Y00037</v>
      </c>
      <c r="F2112" s="278" t="str">
        <f>INDEX(ТабЛЭП[],MATCH(ТабТП[Код ПС]&amp;TRIM(G2112),ТабЛЭП[Ключ],0),1)</f>
        <v>393-024-087</v>
      </c>
      <c r="G2112" s="303" t="s">
        <v>273</v>
      </c>
      <c r="H2112" s="280" t="str">
        <f>INDEX(ТабПС[],MATCH(I2112,Подстанции,0),1)</f>
        <v>393-024</v>
      </c>
      <c r="I2112" s="447" t="s">
        <v>158</v>
      </c>
      <c r="J2112" s="328"/>
      <c r="K2112" s="328"/>
      <c r="L2112" s="328"/>
      <c r="M2112" s="328"/>
      <c r="N2112" s="328"/>
      <c r="O2112" s="328"/>
      <c r="P2112" s="328"/>
      <c r="Q2112" s="328"/>
      <c r="R2112" s="328"/>
      <c r="S2112" s="328"/>
      <c r="T2112" s="328"/>
      <c r="U2112" s="328"/>
      <c r="V2112" s="328"/>
      <c r="W2112" s="328"/>
      <c r="X2112" s="328"/>
      <c r="Y2112" s="328"/>
      <c r="Z2112" s="328"/>
      <c r="AA2112" s="328"/>
      <c r="AB2112" s="328"/>
      <c r="AC2112" s="328"/>
      <c r="AD2112" s="328"/>
      <c r="AE2112" s="328"/>
      <c r="AF2112" s="328"/>
      <c r="AG2112" s="328"/>
      <c r="AH2112" s="322"/>
      <c r="AI2112" s="328"/>
      <c r="AJ2112" s="420" t="s">
        <v>138</v>
      </c>
      <c r="AK2112" s="328"/>
      <c r="AL2112" s="328"/>
      <c r="AM2112" s="210"/>
      <c r="AN2112" s="263"/>
      <c r="AO2112" s="263"/>
      <c r="AP2112" s="263"/>
      <c r="AQ2112" s="323"/>
      <c r="AR2112" s="323"/>
      <c r="AS2112" s="323"/>
      <c r="AT2112" s="323"/>
      <c r="AU2112" s="323"/>
      <c r="AV2112" s="323"/>
      <c r="AW2112" s="323"/>
      <c r="AX2112" s="323"/>
      <c r="AY2112" s="323"/>
      <c r="AZ2112" s="323"/>
    </row>
    <row r="2113" spans="1:52" s="61" customFormat="1" ht="15.75" hidden="1" customHeight="1" x14ac:dyDescent="0.25">
      <c r="A2113" s="197" t="str">
        <f>CONCATENATE(F2113,"-",C2113)</f>
        <v>393-024-087-01717</v>
      </c>
      <c r="B2113" s="261" t="str">
        <f>ТабТП[[#This Row],[Код ВЛ]]&amp;TRIM(ТабТП[[#This Row],[Наименование ТП]])</f>
        <v>393-024-087ТП 128-22 Холмогоровка</v>
      </c>
      <c r="C2113" s="197" t="s">
        <v>1785</v>
      </c>
      <c r="D2113" s="198" t="s">
        <v>4751</v>
      </c>
      <c r="E2113" s="206" t="str">
        <f>INDEX(ТабЛЭП[],MATCH(ТабТП[Код ПС]&amp;TRIM(G2113),ТабЛЭП[Ключ],0),7)</f>
        <v>Y00037</v>
      </c>
      <c r="F2113" s="278" t="str">
        <f>INDEX(ТабЛЭП[],MATCH(ТабТП[Код ПС]&amp;TRIM(G2113),ТабЛЭП[Ключ],0),1)</f>
        <v>393-024-087</v>
      </c>
      <c r="G2113" s="303" t="s">
        <v>273</v>
      </c>
      <c r="H2113" s="280" t="str">
        <f>INDEX(ТабПС[],MATCH(I2113,Подстанции,0),1)</f>
        <v>393-024</v>
      </c>
      <c r="I2113" s="447" t="s">
        <v>158</v>
      </c>
      <c r="J2113" s="328"/>
      <c r="K2113" s="328"/>
      <c r="L2113" s="328"/>
      <c r="M2113" s="328"/>
      <c r="N2113" s="328"/>
      <c r="O2113" s="328"/>
      <c r="P2113" s="328"/>
      <c r="Q2113" s="328"/>
      <c r="R2113" s="328"/>
      <c r="S2113" s="328"/>
      <c r="T2113" s="328"/>
      <c r="U2113" s="328"/>
      <c r="V2113" s="328"/>
      <c r="W2113" s="328"/>
      <c r="X2113" s="328"/>
      <c r="Y2113" s="328" t="s">
        <v>2218</v>
      </c>
      <c r="Z2113" s="328"/>
      <c r="AA2113" s="328"/>
      <c r="AB2113" s="328"/>
      <c r="AC2113" s="328"/>
      <c r="AD2113" s="328"/>
      <c r="AE2113" s="328"/>
      <c r="AF2113" s="328"/>
      <c r="AG2113" s="328"/>
      <c r="AH2113" s="322"/>
      <c r="AI2113" s="328"/>
      <c r="AJ2113" s="420" t="s">
        <v>138</v>
      </c>
      <c r="AK2113" s="328"/>
      <c r="AL2113" s="328"/>
      <c r="AM2113" s="210"/>
      <c r="AN2113" s="263"/>
      <c r="AO2113" s="263"/>
      <c r="AP2113" s="263"/>
      <c r="AQ2113" s="323"/>
      <c r="AR2113" s="323"/>
      <c r="AS2113" s="323"/>
      <c r="AT2113" s="323"/>
      <c r="AU2113" s="323"/>
      <c r="AV2113" s="323"/>
      <c r="AW2113" s="323"/>
      <c r="AX2113" s="323"/>
      <c r="AY2113" s="323"/>
      <c r="AZ2113" s="323"/>
    </row>
    <row r="2114" spans="1:52" s="61" customFormat="1" ht="15.75" hidden="1" customHeight="1" x14ac:dyDescent="0.25">
      <c r="A2114" s="197" t="str">
        <f>CONCATENATE(F2114,"-",C2114)</f>
        <v>393-024-087-01718</v>
      </c>
      <c r="B2114" s="261" t="str">
        <f>ТабТП[[#This Row],[Код ВЛ]]&amp;TRIM(ТабТП[[#This Row],[Наименование ТП]])</f>
        <v>393-024-087ТП 128-23 Т-1 ОООРусские звер.традиции аб</v>
      </c>
      <c r="C2114" s="197" t="s">
        <v>1786</v>
      </c>
      <c r="D2114" s="198" t="s">
        <v>4752</v>
      </c>
      <c r="E2114" s="206" t="str">
        <f>INDEX(ТабЛЭП[],MATCH(ТабТП[Код ПС]&amp;TRIM(G2114),ТабЛЭП[Ключ],0),7)</f>
        <v>Y00037</v>
      </c>
      <c r="F2114" s="278" t="str">
        <f>INDEX(ТабЛЭП[],MATCH(ТабТП[Код ПС]&amp;TRIM(G2114),ТабЛЭП[Ключ],0),1)</f>
        <v>393-024-087</v>
      </c>
      <c r="G2114" s="303" t="s">
        <v>273</v>
      </c>
      <c r="H2114" s="280" t="str">
        <f>INDEX(ТабПС[],MATCH(I2114,Подстанции,0),1)</f>
        <v>393-024</v>
      </c>
      <c r="I2114" s="447" t="s">
        <v>158</v>
      </c>
      <c r="J2114" s="328"/>
      <c r="K2114" s="328"/>
      <c r="L2114" s="328"/>
      <c r="M2114" s="328"/>
      <c r="N2114" s="328"/>
      <c r="O2114" s="328"/>
      <c r="P2114" s="328"/>
      <c r="Q2114" s="328"/>
      <c r="R2114" s="328"/>
      <c r="S2114" s="328"/>
      <c r="T2114" s="328"/>
      <c r="U2114" s="328"/>
      <c r="V2114" s="328"/>
      <c r="W2114" s="328"/>
      <c r="X2114" s="328"/>
      <c r="Y2114" s="328"/>
      <c r="Z2114" s="328"/>
      <c r="AA2114" s="328"/>
      <c r="AB2114" s="328"/>
      <c r="AC2114" s="328"/>
      <c r="AD2114" s="328"/>
      <c r="AE2114" s="328"/>
      <c r="AF2114" s="328"/>
      <c r="AG2114" s="328"/>
      <c r="AH2114" s="322"/>
      <c r="AI2114" s="328"/>
      <c r="AJ2114" s="420" t="s">
        <v>138</v>
      </c>
      <c r="AK2114" s="328"/>
      <c r="AL2114" s="328"/>
      <c r="AM2114" s="210"/>
      <c r="AN2114" s="263"/>
      <c r="AO2114" s="263"/>
      <c r="AP2114" s="263"/>
      <c r="AQ2114" s="323"/>
      <c r="AR2114" s="323"/>
      <c r="AS2114" s="323"/>
      <c r="AT2114" s="323"/>
      <c r="AU2114" s="323"/>
      <c r="AV2114" s="323"/>
      <c r="AW2114" s="323"/>
      <c r="AX2114" s="323"/>
      <c r="AY2114" s="323"/>
      <c r="AZ2114" s="323"/>
    </row>
    <row r="2115" spans="1:52" s="61" customFormat="1" ht="15.75" hidden="1" customHeight="1" x14ac:dyDescent="0.25">
      <c r="A2115" s="197" t="str">
        <f>CONCATENATE(F2115,"-",C2115)</f>
        <v>393-024-087-01719</v>
      </c>
      <c r="B2115" s="261" t="str">
        <f>ТабТП[[#This Row],[Код ВЛ]]&amp;TRIM(ТабТП[[#This Row],[Наименование ТП]])</f>
        <v>393-024-087ТП 128-25 Холмогоровка</v>
      </c>
      <c r="C2115" s="197" t="s">
        <v>1787</v>
      </c>
      <c r="D2115" s="198" t="s">
        <v>4753</v>
      </c>
      <c r="E2115" s="206" t="str">
        <f>INDEX(ТабЛЭП[],MATCH(ТабТП[Код ПС]&amp;TRIM(G2115),ТабЛЭП[Ключ],0),7)</f>
        <v>Y00037</v>
      </c>
      <c r="F2115" s="278" t="str">
        <f>INDEX(ТабЛЭП[],MATCH(ТабТП[Код ПС]&amp;TRIM(G2115),ТабЛЭП[Ключ],0),1)</f>
        <v>393-024-087</v>
      </c>
      <c r="G2115" s="303" t="s">
        <v>273</v>
      </c>
      <c r="H2115" s="280" t="str">
        <f>INDEX(ТабПС[],MATCH(I2115,Подстанции,0),1)</f>
        <v>393-024</v>
      </c>
      <c r="I2115" s="447" t="s">
        <v>158</v>
      </c>
      <c r="J2115" s="328"/>
      <c r="K2115" s="328"/>
      <c r="L2115" s="328"/>
      <c r="M2115" s="328"/>
      <c r="N2115" s="328"/>
      <c r="O2115" s="328"/>
      <c r="P2115" s="328"/>
      <c r="Q2115" s="328"/>
      <c r="R2115" s="328"/>
      <c r="S2115" s="328"/>
      <c r="T2115" s="328"/>
      <c r="U2115" s="328"/>
      <c r="V2115" s="328"/>
      <c r="W2115" s="328"/>
      <c r="X2115" s="328"/>
      <c r="Y2115" s="328" t="s">
        <v>2218</v>
      </c>
      <c r="Z2115" s="328"/>
      <c r="AA2115" s="328"/>
      <c r="AB2115" s="328"/>
      <c r="AC2115" s="328"/>
      <c r="AD2115" s="328"/>
      <c r="AE2115" s="328"/>
      <c r="AF2115" s="328"/>
      <c r="AG2115" s="328"/>
      <c r="AH2115" s="322"/>
      <c r="AI2115" s="328"/>
      <c r="AJ2115" s="420" t="s">
        <v>138</v>
      </c>
      <c r="AK2115" s="328"/>
      <c r="AL2115" s="328"/>
      <c r="AM2115" s="210"/>
      <c r="AN2115" s="263"/>
      <c r="AO2115" s="263"/>
      <c r="AP2115" s="263"/>
      <c r="AQ2115" s="323"/>
      <c r="AR2115" s="323"/>
      <c r="AS2115" s="323"/>
      <c r="AT2115" s="323"/>
      <c r="AU2115" s="323"/>
      <c r="AV2115" s="323"/>
      <c r="AW2115" s="323"/>
      <c r="AX2115" s="323"/>
      <c r="AY2115" s="323"/>
      <c r="AZ2115" s="323"/>
    </row>
    <row r="2116" spans="1:52" s="61" customFormat="1" ht="15.75" hidden="1" customHeight="1" x14ac:dyDescent="0.25">
      <c r="A2116" s="197" t="str">
        <f>CONCATENATE(F2116,"-",C2116)</f>
        <v>393-024-087-01720</v>
      </c>
      <c r="B2116" s="261" t="str">
        <f>ТабТП[[#This Row],[Код ВЛ]]&amp;TRIM(ТабТП[[#This Row],[Наименование ТП]])</f>
        <v>393-024-087ТП 128-26 Холмогоровка</v>
      </c>
      <c r="C2116" s="197" t="s">
        <v>1788</v>
      </c>
      <c r="D2116" s="198" t="s">
        <v>4754</v>
      </c>
      <c r="E2116" s="206" t="str">
        <f>INDEX(ТабЛЭП[],MATCH(ТабТП[Код ПС]&amp;TRIM(G2116),ТабЛЭП[Ключ],0),7)</f>
        <v>Y00037</v>
      </c>
      <c r="F2116" s="278" t="str">
        <f>INDEX(ТабЛЭП[],MATCH(ТабТП[Код ПС]&amp;TRIM(G2116),ТабЛЭП[Ключ],0),1)</f>
        <v>393-024-087</v>
      </c>
      <c r="G2116" s="303" t="s">
        <v>273</v>
      </c>
      <c r="H2116" s="280" t="str">
        <f>INDEX(ТабПС[],MATCH(I2116,Подстанции,0),1)</f>
        <v>393-024</v>
      </c>
      <c r="I2116" s="447" t="s">
        <v>158</v>
      </c>
      <c r="J2116" s="328"/>
      <c r="K2116" s="328"/>
      <c r="L2116" s="328"/>
      <c r="M2116" s="328"/>
      <c r="N2116" s="328"/>
      <c r="O2116" s="328"/>
      <c r="P2116" s="328"/>
      <c r="Q2116" s="328"/>
      <c r="R2116" s="328"/>
      <c r="S2116" s="328"/>
      <c r="T2116" s="328"/>
      <c r="U2116" s="328"/>
      <c r="V2116" s="328"/>
      <c r="W2116" s="328"/>
      <c r="X2116" s="328"/>
      <c r="Y2116" s="328" t="s">
        <v>2218</v>
      </c>
      <c r="Z2116" s="328"/>
      <c r="AA2116" s="328"/>
      <c r="AB2116" s="328"/>
      <c r="AC2116" s="328"/>
      <c r="AD2116" s="328"/>
      <c r="AE2116" s="328"/>
      <c r="AF2116" s="328"/>
      <c r="AG2116" s="328"/>
      <c r="AH2116" s="322"/>
      <c r="AI2116" s="328"/>
      <c r="AJ2116" s="420" t="s">
        <v>138</v>
      </c>
      <c r="AK2116" s="328"/>
      <c r="AL2116" s="328"/>
      <c r="AM2116" s="210"/>
      <c r="AN2116" s="263"/>
      <c r="AO2116" s="263"/>
      <c r="AP2116" s="263"/>
      <c r="AQ2116" s="323"/>
      <c r="AR2116" s="323"/>
      <c r="AS2116" s="323"/>
      <c r="AT2116" s="323"/>
      <c r="AU2116" s="323"/>
      <c r="AV2116" s="323"/>
      <c r="AW2116" s="323"/>
      <c r="AX2116" s="323"/>
      <c r="AY2116" s="323"/>
      <c r="AZ2116" s="323"/>
    </row>
    <row r="2117" spans="1:52" s="61" customFormat="1" ht="15.75" hidden="1" customHeight="1" x14ac:dyDescent="0.25">
      <c r="A2117" s="197" t="str">
        <f>CONCATENATE(F2117,"-",C2117)</f>
        <v>393-024-087-01721</v>
      </c>
      <c r="B2117" s="261" t="str">
        <f>ТабТП[[#This Row],[Код ВЛ]]&amp;TRIM(ТабТП[[#This Row],[Наименование ТП]])</f>
        <v>393-024-087ТП 128-28 Петрово</v>
      </c>
      <c r="C2117" s="197" t="s">
        <v>1789</v>
      </c>
      <c r="D2117" s="198" t="s">
        <v>4755</v>
      </c>
      <c r="E2117" s="206" t="str">
        <f>INDEX(ТабЛЭП[],MATCH(ТабТП[Код ПС]&amp;TRIM(G2117),ТабЛЭП[Ключ],0),7)</f>
        <v>Y00037</v>
      </c>
      <c r="F2117" s="278" t="str">
        <f>INDEX(ТабЛЭП[],MATCH(ТабТП[Код ПС]&amp;TRIM(G2117),ТабЛЭП[Ключ],0),1)</f>
        <v>393-024-087</v>
      </c>
      <c r="G2117" s="303" t="s">
        <v>273</v>
      </c>
      <c r="H2117" s="280" t="str">
        <f>INDEX(ТабПС[],MATCH(I2117,Подстанции,0),1)</f>
        <v>393-024</v>
      </c>
      <c r="I2117" s="447" t="s">
        <v>158</v>
      </c>
      <c r="J2117" s="328"/>
      <c r="K2117" s="328"/>
      <c r="L2117" s="328"/>
      <c r="M2117" s="328"/>
      <c r="N2117" s="328"/>
      <c r="O2117" s="328"/>
      <c r="P2117" s="328"/>
      <c r="Q2117" s="328"/>
      <c r="R2117" s="328"/>
      <c r="S2117" s="328"/>
      <c r="T2117" s="328"/>
      <c r="U2117" s="328"/>
      <c r="V2117" s="328"/>
      <c r="W2117" s="328"/>
      <c r="X2117" s="328"/>
      <c r="Y2117" s="328" t="s">
        <v>2218</v>
      </c>
      <c r="Z2117" s="328"/>
      <c r="AA2117" s="328"/>
      <c r="AB2117" s="328"/>
      <c r="AC2117" s="328"/>
      <c r="AD2117" s="328"/>
      <c r="AE2117" s="328"/>
      <c r="AF2117" s="328"/>
      <c r="AG2117" s="328"/>
      <c r="AH2117" s="322"/>
      <c r="AI2117" s="328"/>
      <c r="AJ2117" s="420" t="s">
        <v>138</v>
      </c>
      <c r="AK2117" s="328"/>
      <c r="AL2117" s="328"/>
      <c r="AM2117" s="210"/>
      <c r="AN2117" s="263"/>
      <c r="AO2117" s="263"/>
      <c r="AP2117" s="263"/>
      <c r="AQ2117" s="323"/>
      <c r="AR2117" s="323"/>
      <c r="AS2117" s="323"/>
      <c r="AT2117" s="323"/>
      <c r="AU2117" s="323"/>
      <c r="AV2117" s="323"/>
      <c r="AW2117" s="323"/>
      <c r="AX2117" s="323"/>
      <c r="AY2117" s="323"/>
      <c r="AZ2117" s="323"/>
    </row>
    <row r="2118" spans="1:52" s="61" customFormat="1" ht="15.75" hidden="1" customHeight="1" x14ac:dyDescent="0.25">
      <c r="A2118" s="197" t="str">
        <f>CONCATENATE(F2118,"-",C2118)</f>
        <v>393-024-087-01722</v>
      </c>
      <c r="B2118" s="261" t="str">
        <f>ТабТП[[#This Row],[Код ВЛ]]&amp;TRIM(ТабТП[[#This Row],[Наименование ТП]])</f>
        <v>393-024-087ТП 128-29 Петрово</v>
      </c>
      <c r="C2118" s="197" t="s">
        <v>1790</v>
      </c>
      <c r="D2118" s="198" t="s">
        <v>4756</v>
      </c>
      <c r="E2118" s="206" t="str">
        <f>INDEX(ТабЛЭП[],MATCH(ТабТП[Код ПС]&amp;TRIM(G2118),ТабЛЭП[Ключ],0),7)</f>
        <v>Y00037</v>
      </c>
      <c r="F2118" s="278" t="str">
        <f>INDEX(ТабЛЭП[],MATCH(ТабТП[Код ПС]&amp;TRIM(G2118),ТабЛЭП[Ключ],0),1)</f>
        <v>393-024-087</v>
      </c>
      <c r="G2118" s="303" t="s">
        <v>273</v>
      </c>
      <c r="H2118" s="280" t="str">
        <f>INDEX(ТабПС[],MATCH(I2118,Подстанции,0),1)</f>
        <v>393-024</v>
      </c>
      <c r="I2118" s="447" t="s">
        <v>158</v>
      </c>
      <c r="J2118" s="328"/>
      <c r="K2118" s="328"/>
      <c r="L2118" s="328"/>
      <c r="M2118" s="328"/>
      <c r="N2118" s="328"/>
      <c r="O2118" s="328"/>
      <c r="P2118" s="328"/>
      <c r="Q2118" s="328"/>
      <c r="R2118" s="328"/>
      <c r="S2118" s="328"/>
      <c r="T2118" s="328"/>
      <c r="U2118" s="328"/>
      <c r="V2118" s="328"/>
      <c r="W2118" s="328"/>
      <c r="X2118" s="328"/>
      <c r="Y2118" s="328" t="s">
        <v>2218</v>
      </c>
      <c r="Z2118" s="328"/>
      <c r="AA2118" s="328"/>
      <c r="AB2118" s="328"/>
      <c r="AC2118" s="328"/>
      <c r="AD2118" s="328"/>
      <c r="AE2118" s="328"/>
      <c r="AF2118" s="328"/>
      <c r="AG2118" s="328"/>
      <c r="AH2118" s="322"/>
      <c r="AI2118" s="328"/>
      <c r="AJ2118" s="420" t="s">
        <v>138</v>
      </c>
      <c r="AK2118" s="328"/>
      <c r="AL2118" s="328"/>
      <c r="AM2118" s="210"/>
      <c r="AN2118" s="263"/>
      <c r="AO2118" s="263"/>
      <c r="AP2118" s="263"/>
      <c r="AQ2118" s="323"/>
      <c r="AR2118" s="323"/>
      <c r="AS2118" s="323"/>
      <c r="AT2118" s="323"/>
      <c r="AU2118" s="323"/>
      <c r="AV2118" s="323"/>
      <c r="AW2118" s="323"/>
      <c r="AX2118" s="323"/>
      <c r="AY2118" s="323"/>
      <c r="AZ2118" s="323"/>
    </row>
    <row r="2119" spans="1:52" s="61" customFormat="1" ht="15.75" hidden="1" customHeight="1" x14ac:dyDescent="0.25">
      <c r="A2119" s="197" t="str">
        <f>CONCATENATE(F2119,"-",C2119)</f>
        <v>393-024-087-01723</v>
      </c>
      <c r="B2119" s="261" t="str">
        <f>ТабТП[[#This Row],[Код ВЛ]]&amp;TRIM(ТабТП[[#This Row],[Наименование ТП]])</f>
        <v>393-024-087ТП 128-34</v>
      </c>
      <c r="C2119" s="197" t="s">
        <v>1791</v>
      </c>
      <c r="D2119" s="198" t="s">
        <v>4757</v>
      </c>
      <c r="E2119" s="206" t="str">
        <f>INDEX(ТабЛЭП[],MATCH(ТабТП[Код ПС]&amp;TRIM(G2119),ТабЛЭП[Ключ],0),7)</f>
        <v>Y00037</v>
      </c>
      <c r="F2119" s="278" t="str">
        <f>INDEX(ТабЛЭП[],MATCH(ТабТП[Код ПС]&amp;TRIM(G2119),ТабЛЭП[Ключ],0),1)</f>
        <v>393-024-087</v>
      </c>
      <c r="G2119" s="303" t="s">
        <v>273</v>
      </c>
      <c r="H2119" s="280" t="str">
        <f>INDEX(ТабПС[],MATCH(I2119,Подстанции,0),1)</f>
        <v>393-024</v>
      </c>
      <c r="I2119" s="447" t="s">
        <v>158</v>
      </c>
      <c r="J2119" s="328"/>
      <c r="K2119" s="328"/>
      <c r="L2119" s="328"/>
      <c r="M2119" s="328"/>
      <c r="N2119" s="328"/>
      <c r="O2119" s="328"/>
      <c r="P2119" s="328"/>
      <c r="Q2119" s="328"/>
      <c r="R2119" s="328"/>
      <c r="S2119" s="328"/>
      <c r="T2119" s="328"/>
      <c r="U2119" s="328"/>
      <c r="V2119" s="328"/>
      <c r="W2119" s="328"/>
      <c r="X2119" s="328"/>
      <c r="Y2119" s="328" t="s">
        <v>2218</v>
      </c>
      <c r="Z2119" s="328"/>
      <c r="AA2119" s="328"/>
      <c r="AB2119" s="328"/>
      <c r="AC2119" s="328"/>
      <c r="AD2119" s="328"/>
      <c r="AE2119" s="328"/>
      <c r="AF2119" s="328"/>
      <c r="AG2119" s="328"/>
      <c r="AH2119" s="322"/>
      <c r="AI2119" s="328"/>
      <c r="AJ2119" s="420" t="s">
        <v>138</v>
      </c>
      <c r="AK2119" s="328"/>
      <c r="AL2119" s="328"/>
      <c r="AM2119" s="210"/>
      <c r="AN2119" s="263"/>
      <c r="AO2119" s="263"/>
      <c r="AP2119" s="263"/>
      <c r="AQ2119" s="323"/>
      <c r="AR2119" s="323"/>
      <c r="AS2119" s="323"/>
      <c r="AT2119" s="323"/>
      <c r="AU2119" s="323"/>
      <c r="AV2119" s="323"/>
      <c r="AW2119" s="323"/>
      <c r="AX2119" s="323"/>
      <c r="AY2119" s="323"/>
      <c r="AZ2119" s="323"/>
    </row>
    <row r="2120" spans="1:52" s="61" customFormat="1" ht="15.75" hidden="1" customHeight="1" x14ac:dyDescent="0.25">
      <c r="A2120" s="197" t="str">
        <f>CONCATENATE(F2120,"-",C2120)</f>
        <v>393-024-087-01724</v>
      </c>
      <c r="B2120" s="261" t="str">
        <f>ТабТП[[#This Row],[Код ВЛ]]&amp;TRIM(ТабТП[[#This Row],[Наименование ТП]])</f>
        <v>393-024-087ТП 128-35 Люлякин Петрово аб</v>
      </c>
      <c r="C2120" s="197" t="s">
        <v>1792</v>
      </c>
      <c r="D2120" s="198" t="s">
        <v>4758</v>
      </c>
      <c r="E2120" s="206" t="str">
        <f>INDEX(ТабЛЭП[],MATCH(ТабТП[Код ПС]&amp;TRIM(G2120),ТабЛЭП[Ключ],0),7)</f>
        <v>Y00037</v>
      </c>
      <c r="F2120" s="278" t="str">
        <f>INDEX(ТабЛЭП[],MATCH(ТабТП[Код ПС]&amp;TRIM(G2120),ТабЛЭП[Ключ],0),1)</f>
        <v>393-024-087</v>
      </c>
      <c r="G2120" s="303" t="s">
        <v>273</v>
      </c>
      <c r="H2120" s="280" t="str">
        <f>INDEX(ТабПС[],MATCH(I2120,Подстанции,0),1)</f>
        <v>393-024</v>
      </c>
      <c r="I2120" s="447" t="s">
        <v>158</v>
      </c>
      <c r="J2120" s="328"/>
      <c r="K2120" s="328"/>
      <c r="L2120" s="328"/>
      <c r="M2120" s="328"/>
      <c r="N2120" s="328"/>
      <c r="O2120" s="328"/>
      <c r="P2120" s="328"/>
      <c r="Q2120" s="328"/>
      <c r="R2120" s="328"/>
      <c r="S2120" s="328"/>
      <c r="T2120" s="328"/>
      <c r="U2120" s="328"/>
      <c r="V2120" s="328"/>
      <c r="W2120" s="328"/>
      <c r="X2120" s="328"/>
      <c r="Y2120" s="328"/>
      <c r="Z2120" s="328"/>
      <c r="AA2120" s="328"/>
      <c r="AB2120" s="328"/>
      <c r="AC2120" s="328"/>
      <c r="AD2120" s="328"/>
      <c r="AE2120" s="328"/>
      <c r="AF2120" s="328"/>
      <c r="AG2120" s="328"/>
      <c r="AH2120" s="322"/>
      <c r="AI2120" s="328"/>
      <c r="AJ2120" s="420" t="s">
        <v>138</v>
      </c>
      <c r="AK2120" s="328"/>
      <c r="AL2120" s="328"/>
      <c r="AM2120" s="210"/>
      <c r="AN2120" s="263"/>
      <c r="AO2120" s="263"/>
      <c r="AP2120" s="263"/>
      <c r="AQ2120" s="323"/>
      <c r="AR2120" s="323"/>
      <c r="AS2120" s="323"/>
      <c r="AT2120" s="323"/>
      <c r="AU2120" s="323"/>
      <c r="AV2120" s="323"/>
      <c r="AW2120" s="323"/>
      <c r="AX2120" s="323"/>
      <c r="AY2120" s="323"/>
      <c r="AZ2120" s="323"/>
    </row>
    <row r="2121" spans="1:52" s="61" customFormat="1" ht="15.75" hidden="1" customHeight="1" x14ac:dyDescent="0.25">
      <c r="A2121" s="197" t="str">
        <f>CONCATENATE(F2121,"-",C2121)</f>
        <v>393-024-087-01725</v>
      </c>
      <c r="B2121" s="261" t="str">
        <f>ТабТП[[#This Row],[Код ВЛ]]&amp;TRIM(ТабТП[[#This Row],[Наименование ТП]])</f>
        <v>393-024-087ТП 128-36 Остапец Н.И. аб</v>
      </c>
      <c r="C2121" s="197" t="s">
        <v>1793</v>
      </c>
      <c r="D2121" s="198" t="s">
        <v>4759</v>
      </c>
      <c r="E2121" s="206" t="str">
        <f>INDEX(ТабЛЭП[],MATCH(ТабТП[Код ПС]&amp;TRIM(G2121),ТабЛЭП[Ключ],0),7)</f>
        <v>Y00037</v>
      </c>
      <c r="F2121" s="278" t="str">
        <f>INDEX(ТабЛЭП[],MATCH(ТабТП[Код ПС]&amp;TRIM(G2121),ТабЛЭП[Ключ],0),1)</f>
        <v>393-024-087</v>
      </c>
      <c r="G2121" s="303" t="s">
        <v>273</v>
      </c>
      <c r="H2121" s="280" t="str">
        <f>INDEX(ТабПС[],MATCH(I2121,Подстанции,0),1)</f>
        <v>393-024</v>
      </c>
      <c r="I2121" s="447" t="s">
        <v>158</v>
      </c>
      <c r="J2121" s="328"/>
      <c r="K2121" s="328"/>
      <c r="L2121" s="328"/>
      <c r="M2121" s="328"/>
      <c r="N2121" s="328"/>
      <c r="O2121" s="328"/>
      <c r="P2121" s="328"/>
      <c r="Q2121" s="328"/>
      <c r="R2121" s="328"/>
      <c r="S2121" s="328"/>
      <c r="T2121" s="328"/>
      <c r="U2121" s="328"/>
      <c r="V2121" s="328"/>
      <c r="W2121" s="328"/>
      <c r="X2121" s="328"/>
      <c r="Y2121" s="328"/>
      <c r="Z2121" s="328"/>
      <c r="AA2121" s="328"/>
      <c r="AB2121" s="328"/>
      <c r="AC2121" s="328"/>
      <c r="AD2121" s="328"/>
      <c r="AE2121" s="328"/>
      <c r="AF2121" s="328"/>
      <c r="AG2121" s="328"/>
      <c r="AH2121" s="322"/>
      <c r="AI2121" s="328"/>
      <c r="AJ2121" s="420" t="s">
        <v>138</v>
      </c>
      <c r="AK2121" s="328"/>
      <c r="AL2121" s="328"/>
      <c r="AM2121" s="210"/>
      <c r="AN2121" s="263"/>
      <c r="AO2121" s="263"/>
      <c r="AP2121" s="263"/>
      <c r="AQ2121" s="323"/>
      <c r="AR2121" s="323"/>
      <c r="AS2121" s="323"/>
      <c r="AT2121" s="323"/>
      <c r="AU2121" s="323"/>
      <c r="AV2121" s="323"/>
      <c r="AW2121" s="323"/>
      <c r="AX2121" s="323"/>
      <c r="AY2121" s="323"/>
      <c r="AZ2121" s="323"/>
    </row>
    <row r="2122" spans="1:52" s="61" customFormat="1" ht="15.75" hidden="1" customHeight="1" x14ac:dyDescent="0.25">
      <c r="A2122" s="197" t="str">
        <f>CONCATENATE(F2122,"-",C2122)</f>
        <v>393-024-087-01726</v>
      </c>
      <c r="B2122" s="261" t="str">
        <f>ТабТП[[#This Row],[Код ВЛ]]&amp;TRIM(ТабТП[[#This Row],[Наименование ТП]])</f>
        <v>393-024-087ТП 128-38</v>
      </c>
      <c r="C2122" s="197" t="s">
        <v>1794</v>
      </c>
      <c r="D2122" s="198" t="s">
        <v>4760</v>
      </c>
      <c r="E2122" s="206" t="str">
        <f>INDEX(ТабЛЭП[],MATCH(ТабТП[Код ПС]&amp;TRIM(G2122),ТабЛЭП[Ключ],0),7)</f>
        <v>Y00037</v>
      </c>
      <c r="F2122" s="278" t="str">
        <f>INDEX(ТабЛЭП[],MATCH(ТабТП[Код ПС]&amp;TRIM(G2122),ТабЛЭП[Ключ],0),1)</f>
        <v>393-024-087</v>
      </c>
      <c r="G2122" s="303" t="s">
        <v>273</v>
      </c>
      <c r="H2122" s="280" t="str">
        <f>INDEX(ТабПС[],MATCH(I2122,Подстанции,0),1)</f>
        <v>393-024</v>
      </c>
      <c r="I2122" s="447" t="s">
        <v>158</v>
      </c>
      <c r="J2122" s="328"/>
      <c r="K2122" s="328"/>
      <c r="L2122" s="328"/>
      <c r="M2122" s="328"/>
      <c r="N2122" s="328"/>
      <c r="O2122" s="328"/>
      <c r="P2122" s="328"/>
      <c r="Q2122" s="328"/>
      <c r="R2122" s="328" t="s">
        <v>2245</v>
      </c>
      <c r="S2122" s="328"/>
      <c r="T2122" s="328"/>
      <c r="U2122" s="328"/>
      <c r="V2122" s="328"/>
      <c r="W2122" s="328"/>
      <c r="X2122" s="328"/>
      <c r="Y2122" s="328" t="s">
        <v>2218</v>
      </c>
      <c r="Z2122" s="328"/>
      <c r="AA2122" s="328"/>
      <c r="AB2122" s="328"/>
      <c r="AC2122" s="328"/>
      <c r="AD2122" s="328"/>
      <c r="AE2122" s="328"/>
      <c r="AF2122" s="328"/>
      <c r="AG2122" s="328"/>
      <c r="AH2122" s="322"/>
      <c r="AI2122" s="328"/>
      <c r="AJ2122" s="420" t="s">
        <v>138</v>
      </c>
      <c r="AK2122" s="328"/>
      <c r="AL2122" s="328"/>
      <c r="AM2122" s="210"/>
      <c r="AN2122" s="263"/>
      <c r="AO2122" s="263"/>
      <c r="AP2122" s="263"/>
      <c r="AQ2122" s="323"/>
      <c r="AR2122" s="323"/>
      <c r="AS2122" s="323"/>
      <c r="AT2122" s="323"/>
      <c r="AU2122" s="323"/>
      <c r="AV2122" s="323"/>
      <c r="AW2122" s="323"/>
      <c r="AX2122" s="323"/>
      <c r="AY2122" s="323"/>
      <c r="AZ2122" s="323"/>
    </row>
    <row r="2123" spans="1:52" s="61" customFormat="1" ht="15.75" hidden="1" customHeight="1" x14ac:dyDescent="0.25">
      <c r="A2123" s="197" t="str">
        <f>CONCATENATE(F2123,"-",C2123)</f>
        <v>393-024-087-01727</v>
      </c>
      <c r="B2123" s="261" t="str">
        <f>ТабТП[[#This Row],[Код ВЛ]]&amp;TRIM(ТабТП[[#This Row],[Наименование ТП]])</f>
        <v>393-024-087ТП 128-39 Золотарев О.Ю. аб</v>
      </c>
      <c r="C2123" s="197" t="s">
        <v>2724</v>
      </c>
      <c r="D2123" s="198" t="s">
        <v>4761</v>
      </c>
      <c r="E2123" s="206" t="str">
        <f>INDEX(ТабЛЭП[],MATCH(ТабТП[Код ПС]&amp;TRIM(G2123),ТабЛЭП[Ключ],0),7)</f>
        <v>Y00037</v>
      </c>
      <c r="F2123" s="278" t="str">
        <f>INDEX(ТабЛЭП[],MATCH(ТабТП[Код ПС]&amp;TRIM(G2123),ТабЛЭП[Ключ],0),1)</f>
        <v>393-024-087</v>
      </c>
      <c r="G2123" s="303" t="s">
        <v>273</v>
      </c>
      <c r="H2123" s="280" t="str">
        <f>INDEX(ТабПС[],MATCH(I2123,Подстанции,0),1)</f>
        <v>393-024</v>
      </c>
      <c r="I2123" s="447" t="s">
        <v>158</v>
      </c>
      <c r="J2123" s="328"/>
      <c r="K2123" s="328"/>
      <c r="L2123" s="328"/>
      <c r="M2123" s="328"/>
      <c r="N2123" s="328"/>
      <c r="O2123" s="328"/>
      <c r="P2123" s="328"/>
      <c r="Q2123" s="328"/>
      <c r="R2123" s="328"/>
      <c r="S2123" s="328"/>
      <c r="T2123" s="328"/>
      <c r="U2123" s="328"/>
      <c r="V2123" s="328"/>
      <c r="W2123" s="328"/>
      <c r="X2123" s="328"/>
      <c r="Y2123" s="328"/>
      <c r="Z2123" s="328"/>
      <c r="AA2123" s="328"/>
      <c r="AB2123" s="328"/>
      <c r="AC2123" s="328"/>
      <c r="AD2123" s="328"/>
      <c r="AE2123" s="328"/>
      <c r="AF2123" s="328"/>
      <c r="AG2123" s="328"/>
      <c r="AH2123" s="322"/>
      <c r="AI2123" s="328"/>
      <c r="AJ2123" s="420" t="s">
        <v>138</v>
      </c>
      <c r="AK2123" s="328"/>
      <c r="AL2123" s="328"/>
      <c r="AM2123" s="210"/>
      <c r="AN2123" s="263"/>
      <c r="AO2123" s="263"/>
      <c r="AP2123" s="263"/>
      <c r="AQ2123" s="323"/>
      <c r="AR2123" s="323"/>
      <c r="AS2123" s="323"/>
      <c r="AT2123" s="323"/>
      <c r="AU2123" s="323"/>
      <c r="AV2123" s="323"/>
      <c r="AW2123" s="323"/>
      <c r="AX2123" s="323"/>
      <c r="AY2123" s="323"/>
      <c r="AZ2123" s="323"/>
    </row>
    <row r="2124" spans="1:52" s="61" customFormat="1" ht="15.75" hidden="1" customHeight="1" x14ac:dyDescent="0.25">
      <c r="A2124" s="197" t="str">
        <f>CONCATENATE(F2124,"-",C2124)</f>
        <v>393-024-087-01728</v>
      </c>
      <c r="B2124" s="261" t="str">
        <f>ТабТП[[#This Row],[Код ВЛ]]&amp;TRIM(ТабТП[[#This Row],[Наименование ТП]])</f>
        <v>393-024-087ТП 128-40</v>
      </c>
      <c r="C2124" s="197" t="s">
        <v>2725</v>
      </c>
      <c r="D2124" s="198" t="s">
        <v>4762</v>
      </c>
      <c r="E2124" s="206" t="str">
        <f>INDEX(ТабЛЭП[],MATCH(ТабТП[Код ПС]&amp;TRIM(G2124),ТабЛЭП[Ключ],0),7)</f>
        <v>Y00037</v>
      </c>
      <c r="F2124" s="278" t="str">
        <f>INDEX(ТабЛЭП[],MATCH(ТабТП[Код ПС]&amp;TRIM(G2124),ТабЛЭП[Ключ],0),1)</f>
        <v>393-024-087</v>
      </c>
      <c r="G2124" s="303" t="s">
        <v>273</v>
      </c>
      <c r="H2124" s="280" t="str">
        <f>INDEX(ТабПС[],MATCH(I2124,Подстанции,0),1)</f>
        <v>393-024</v>
      </c>
      <c r="I2124" s="447" t="s">
        <v>158</v>
      </c>
      <c r="J2124" s="328"/>
      <c r="K2124" s="328"/>
      <c r="L2124" s="328"/>
      <c r="M2124" s="328"/>
      <c r="N2124" s="328"/>
      <c r="O2124" s="328"/>
      <c r="P2124" s="328"/>
      <c r="Q2124" s="328"/>
      <c r="R2124" s="328" t="s">
        <v>2245</v>
      </c>
      <c r="S2124" s="328"/>
      <c r="T2124" s="328"/>
      <c r="U2124" s="328"/>
      <c r="V2124" s="328"/>
      <c r="W2124" s="328"/>
      <c r="X2124" s="328"/>
      <c r="Y2124" s="328" t="s">
        <v>2218</v>
      </c>
      <c r="Z2124" s="328"/>
      <c r="AA2124" s="328"/>
      <c r="AB2124" s="328"/>
      <c r="AC2124" s="328"/>
      <c r="AD2124" s="328"/>
      <c r="AE2124" s="328"/>
      <c r="AF2124" s="328"/>
      <c r="AG2124" s="328"/>
      <c r="AH2124" s="322"/>
      <c r="AI2124" s="328"/>
      <c r="AJ2124" s="420" t="s">
        <v>138</v>
      </c>
      <c r="AK2124" s="328"/>
      <c r="AL2124" s="328"/>
      <c r="AM2124" s="210"/>
      <c r="AN2124" s="263"/>
      <c r="AO2124" s="263"/>
      <c r="AP2124" s="263"/>
      <c r="AQ2124" s="323"/>
      <c r="AR2124" s="323"/>
      <c r="AS2124" s="323"/>
      <c r="AT2124" s="323"/>
      <c r="AU2124" s="323"/>
      <c r="AV2124" s="323"/>
      <c r="AW2124" s="323"/>
      <c r="AX2124" s="323"/>
      <c r="AY2124" s="323"/>
      <c r="AZ2124" s="323"/>
    </row>
    <row r="2125" spans="1:52" s="61" customFormat="1" ht="15.75" hidden="1" customHeight="1" x14ac:dyDescent="0.25">
      <c r="A2125" s="197" t="str">
        <f>CONCATENATE(F2125,"-",C2125)</f>
        <v>393-024-087-01729</v>
      </c>
      <c r="B2125" s="261" t="str">
        <f>ТабТП[[#This Row],[Код ВЛ]]&amp;TRIM(ТабТП[[#This Row],[Наименование ТП]])</f>
        <v>393-024-087ТП 128-9 Кузнецкое</v>
      </c>
      <c r="C2125" s="197" t="s">
        <v>2726</v>
      </c>
      <c r="D2125" s="198" t="s">
        <v>4763</v>
      </c>
      <c r="E2125" s="206" t="str">
        <f>INDEX(ТабЛЭП[],MATCH(ТабТП[Код ПС]&amp;TRIM(G2125),ТабЛЭП[Ключ],0),7)</f>
        <v>Y00037</v>
      </c>
      <c r="F2125" s="278" t="str">
        <f>INDEX(ТабЛЭП[],MATCH(ТабТП[Код ПС]&amp;TRIM(G2125),ТабЛЭП[Ключ],0),1)</f>
        <v>393-024-087</v>
      </c>
      <c r="G2125" s="303" t="s">
        <v>273</v>
      </c>
      <c r="H2125" s="280" t="str">
        <f>INDEX(ТабПС[],MATCH(I2125,Подстанции,0),1)</f>
        <v>393-024</v>
      </c>
      <c r="I2125" s="447" t="s">
        <v>158</v>
      </c>
      <c r="J2125" s="328"/>
      <c r="K2125" s="328"/>
      <c r="L2125" s="328"/>
      <c r="M2125" s="328"/>
      <c r="N2125" s="328"/>
      <c r="O2125" s="328"/>
      <c r="P2125" s="328"/>
      <c r="Q2125" s="328"/>
      <c r="R2125" s="328"/>
      <c r="S2125" s="328"/>
      <c r="T2125" s="328"/>
      <c r="U2125" s="328"/>
      <c r="V2125" s="328"/>
      <c r="W2125" s="328"/>
      <c r="X2125" s="328"/>
      <c r="Y2125" s="328" t="s">
        <v>2218</v>
      </c>
      <c r="Z2125" s="328"/>
      <c r="AA2125" s="328"/>
      <c r="AB2125" s="328"/>
      <c r="AC2125" s="328"/>
      <c r="AD2125" s="328"/>
      <c r="AE2125" s="328"/>
      <c r="AF2125" s="328"/>
      <c r="AG2125" s="328"/>
      <c r="AH2125" s="322"/>
      <c r="AI2125" s="328"/>
      <c r="AJ2125" s="420" t="s">
        <v>138</v>
      </c>
      <c r="AK2125" s="328"/>
      <c r="AL2125" s="328"/>
      <c r="AM2125" s="210"/>
      <c r="AN2125" s="263"/>
      <c r="AO2125" s="263"/>
      <c r="AP2125" s="263"/>
      <c r="AQ2125" s="323"/>
      <c r="AR2125" s="323"/>
      <c r="AS2125" s="323"/>
      <c r="AT2125" s="323"/>
      <c r="AU2125" s="323"/>
      <c r="AV2125" s="323"/>
      <c r="AW2125" s="323"/>
      <c r="AX2125" s="323"/>
      <c r="AY2125" s="323"/>
      <c r="AZ2125" s="323"/>
    </row>
    <row r="2126" spans="1:52" s="61" customFormat="1" ht="15.75" hidden="1" customHeight="1" x14ac:dyDescent="0.25">
      <c r="A2126" s="197" t="str">
        <f>CONCATENATE(F2126,"-",C2126)</f>
        <v>393-024-087-02367</v>
      </c>
      <c r="B2126" s="490" t="str">
        <f>ТабТП[[#This Row],[Код ВЛ]]&amp;TRIM(ТабТП[[#This Row],[Наименование ТП]])</f>
        <v>393-024-087ТП 128-03</v>
      </c>
      <c r="C2126" s="496" t="s">
        <v>6161</v>
      </c>
      <c r="D2126" s="185" t="s">
        <v>6157</v>
      </c>
      <c r="E2126" s="206" t="str">
        <f>INDEX(ТабЛЭП[],MATCH(ТабТП[Код ПС]&amp;TRIM(G2126),ТабЛЭП[Ключ],0),7)</f>
        <v>Y00037</v>
      </c>
      <c r="F2126" s="214" t="str">
        <f>INDEX(ТабЛЭП[],MATCH(ТабТП[Код ПС]&amp;TRIM(G2126),ТабЛЭП[Ключ],0),1)</f>
        <v>393-024-087</v>
      </c>
      <c r="G2126" s="290" t="s">
        <v>273</v>
      </c>
      <c r="H2126" s="280" t="str">
        <f>INDEX(ТабПС[],MATCH(I2126,Подстанции,0),1)</f>
        <v>393-024</v>
      </c>
      <c r="I2126" s="447" t="s">
        <v>158</v>
      </c>
      <c r="J2126" s="420"/>
      <c r="K2126" s="420"/>
      <c r="L2126" s="420"/>
      <c r="M2126" s="420"/>
      <c r="N2126" s="420"/>
      <c r="O2126" s="420"/>
      <c r="P2126" s="420"/>
      <c r="Q2126" s="420"/>
      <c r="R2126" s="420"/>
      <c r="S2126" s="420"/>
      <c r="T2126" s="420"/>
      <c r="U2126" s="420"/>
      <c r="V2126" s="420"/>
      <c r="W2126" s="420"/>
      <c r="X2126" s="420"/>
      <c r="Y2126" s="420"/>
      <c r="Z2126" s="420"/>
      <c r="AA2126" s="420"/>
      <c r="AB2126" s="420"/>
      <c r="AC2126" s="420"/>
      <c r="AD2126" s="420"/>
      <c r="AE2126" s="420"/>
      <c r="AF2126" s="420"/>
      <c r="AG2126" s="420"/>
      <c r="AH2126" s="419"/>
      <c r="AI2126" s="419"/>
      <c r="AJ2126" s="420"/>
      <c r="AK2126" s="420"/>
      <c r="AL2126" s="420"/>
      <c r="AM2126" s="420"/>
      <c r="AN2126" s="421"/>
      <c r="AO2126" s="421"/>
      <c r="AP2126" s="421"/>
      <c r="AQ2126" s="332"/>
      <c r="AR2126" s="332"/>
      <c r="AS2126" s="332"/>
      <c r="AT2126" s="332"/>
      <c r="AU2126" s="332"/>
      <c r="AV2126" s="332"/>
      <c r="AW2126" s="332"/>
      <c r="AX2126" s="332"/>
      <c r="AY2126" s="332"/>
      <c r="AZ2126" s="332"/>
    </row>
    <row r="2127" spans="1:52" s="61" customFormat="1" ht="15.75" hidden="1" customHeight="1" x14ac:dyDescent="0.25">
      <c r="A2127" s="197" t="str">
        <f>CONCATENATE(F2127,"-",C2127)</f>
        <v>393-024-087-02368</v>
      </c>
      <c r="B2127" s="490" t="str">
        <f>ТабТП[[#This Row],[Код ВЛ]]&amp;TRIM(ТабТП[[#This Row],[Наименование ТП]])</f>
        <v>393-024-087ТП 128-41 Пик-Инвест</v>
      </c>
      <c r="C2127" s="496" t="s">
        <v>6162</v>
      </c>
      <c r="D2127" s="185" t="s">
        <v>6158</v>
      </c>
      <c r="E2127" s="206" t="str">
        <f>INDEX(ТабЛЭП[],MATCH(ТабТП[Код ПС]&amp;TRIM(G2127),ТабЛЭП[Ключ],0),7)</f>
        <v>Y00037</v>
      </c>
      <c r="F2127" s="214" t="str">
        <f>INDEX(ТабЛЭП[],MATCH(ТабТП[Код ПС]&amp;TRIM(G2127),ТабЛЭП[Ключ],0),1)</f>
        <v>393-024-087</v>
      </c>
      <c r="G2127" s="290" t="s">
        <v>273</v>
      </c>
      <c r="H2127" s="280" t="str">
        <f>INDEX(ТабПС[],MATCH(I2127,Подстанции,0),1)</f>
        <v>393-024</v>
      </c>
      <c r="I2127" s="447" t="s">
        <v>158</v>
      </c>
      <c r="J2127" s="420"/>
      <c r="K2127" s="420"/>
      <c r="L2127" s="420"/>
      <c r="M2127" s="420"/>
      <c r="N2127" s="420"/>
      <c r="O2127" s="420"/>
      <c r="P2127" s="420"/>
      <c r="Q2127" s="420"/>
      <c r="R2127" s="420"/>
      <c r="S2127" s="420"/>
      <c r="T2127" s="420"/>
      <c r="U2127" s="420"/>
      <c r="V2127" s="420"/>
      <c r="W2127" s="420"/>
      <c r="X2127" s="420"/>
      <c r="Y2127" s="420"/>
      <c r="Z2127" s="420"/>
      <c r="AA2127" s="420"/>
      <c r="AB2127" s="420"/>
      <c r="AC2127" s="420"/>
      <c r="AD2127" s="420"/>
      <c r="AE2127" s="420"/>
      <c r="AF2127" s="420"/>
      <c r="AG2127" s="420"/>
      <c r="AH2127" s="419"/>
      <c r="AI2127" s="419"/>
      <c r="AJ2127" s="420"/>
      <c r="AK2127" s="420"/>
      <c r="AL2127" s="420"/>
      <c r="AM2127" s="420"/>
      <c r="AN2127" s="421"/>
      <c r="AO2127" s="421"/>
      <c r="AP2127" s="421"/>
      <c r="AQ2127" s="332"/>
      <c r="AR2127" s="332"/>
      <c r="AS2127" s="332"/>
      <c r="AT2127" s="332"/>
      <c r="AU2127" s="332"/>
      <c r="AV2127" s="332"/>
      <c r="AW2127" s="332"/>
      <c r="AX2127" s="332"/>
      <c r="AY2127" s="332"/>
      <c r="AZ2127" s="332"/>
    </row>
    <row r="2128" spans="1:52" s="61" customFormat="1" ht="15.75" hidden="1" customHeight="1" x14ac:dyDescent="0.25">
      <c r="A2128" s="197" t="str">
        <f>CONCATENATE(F2128,"-",C2128)</f>
        <v>393-024-087-02369</v>
      </c>
      <c r="B2128" s="490" t="str">
        <f>ТабТП[[#This Row],[Код ВЛ]]&amp;TRIM(ТабТП[[#This Row],[Наименование ТП]])</f>
        <v>393-024-087ТП 128-43</v>
      </c>
      <c r="C2128" s="496" t="s">
        <v>6163</v>
      </c>
      <c r="D2128" s="185" t="s">
        <v>6159</v>
      </c>
      <c r="E2128" s="206" t="str">
        <f>INDEX(ТабЛЭП[],MATCH(ТабТП[Код ПС]&amp;TRIM(G2128),ТабЛЭП[Ключ],0),7)</f>
        <v>Y00037</v>
      </c>
      <c r="F2128" s="214" t="str">
        <f>INDEX(ТабЛЭП[],MATCH(ТабТП[Код ПС]&amp;TRIM(G2128),ТабЛЭП[Ключ],0),1)</f>
        <v>393-024-087</v>
      </c>
      <c r="G2128" s="290" t="s">
        <v>273</v>
      </c>
      <c r="H2128" s="280" t="str">
        <f>INDEX(ТабПС[],MATCH(I2128,Подстанции,0),1)</f>
        <v>393-024</v>
      </c>
      <c r="I2128" s="447" t="s">
        <v>158</v>
      </c>
      <c r="J2128" s="420"/>
      <c r="K2128" s="420"/>
      <c r="L2128" s="420"/>
      <c r="M2128" s="420"/>
      <c r="N2128" s="420"/>
      <c r="O2128" s="420"/>
      <c r="P2128" s="420"/>
      <c r="Q2128" s="420"/>
      <c r="R2128" s="420"/>
      <c r="S2128" s="420"/>
      <c r="T2128" s="420"/>
      <c r="U2128" s="420"/>
      <c r="V2128" s="420"/>
      <c r="W2128" s="420"/>
      <c r="X2128" s="420"/>
      <c r="Y2128" s="420"/>
      <c r="Z2128" s="420"/>
      <c r="AA2128" s="420"/>
      <c r="AB2128" s="420"/>
      <c r="AC2128" s="420"/>
      <c r="AD2128" s="420"/>
      <c r="AE2128" s="420"/>
      <c r="AF2128" s="420"/>
      <c r="AG2128" s="420"/>
      <c r="AH2128" s="419"/>
      <c r="AI2128" s="419"/>
      <c r="AJ2128" s="420"/>
      <c r="AK2128" s="420"/>
      <c r="AL2128" s="420"/>
      <c r="AM2128" s="420"/>
      <c r="AN2128" s="421"/>
      <c r="AO2128" s="421"/>
      <c r="AP2128" s="421"/>
      <c r="AQ2128" s="332"/>
      <c r="AR2128" s="332"/>
      <c r="AS2128" s="332"/>
      <c r="AT2128" s="332"/>
      <c r="AU2128" s="332"/>
      <c r="AV2128" s="332"/>
      <c r="AW2128" s="332"/>
      <c r="AX2128" s="332"/>
      <c r="AY2128" s="332"/>
      <c r="AZ2128" s="332"/>
    </row>
    <row r="2129" spans="1:52" s="61" customFormat="1" ht="15.75" hidden="1" customHeight="1" x14ac:dyDescent="0.25">
      <c r="A2129" s="197" t="str">
        <f>CONCATENATE(F2129,"-",C2129)</f>
        <v>393-024-087-02370</v>
      </c>
      <c r="B2129" s="490" t="str">
        <f>ТабТП[[#This Row],[Код ВЛ]]&amp;TRIM(ТабТП[[#This Row],[Наименование ТП]])</f>
        <v>393-024-087ТП 128-44 ЗАО "ВАД"</v>
      </c>
      <c r="C2129" s="496" t="s">
        <v>6164</v>
      </c>
      <c r="D2129" s="185" t="s">
        <v>6160</v>
      </c>
      <c r="E2129" s="206" t="str">
        <f>INDEX(ТабЛЭП[],MATCH(ТабТП[Код ПС]&amp;TRIM(G2129),ТабЛЭП[Ключ],0),7)</f>
        <v>Y00037</v>
      </c>
      <c r="F2129" s="214" t="str">
        <f>INDEX(ТабЛЭП[],MATCH(ТабТП[Код ПС]&amp;TRIM(G2129),ТабЛЭП[Ключ],0),1)</f>
        <v>393-024-087</v>
      </c>
      <c r="G2129" s="290" t="s">
        <v>273</v>
      </c>
      <c r="H2129" s="280" t="str">
        <f>INDEX(ТабПС[],MATCH(I2129,Подстанции,0),1)</f>
        <v>393-024</v>
      </c>
      <c r="I2129" s="447" t="s">
        <v>158</v>
      </c>
      <c r="J2129" s="420"/>
      <c r="K2129" s="420"/>
      <c r="L2129" s="420"/>
      <c r="M2129" s="420"/>
      <c r="N2129" s="420"/>
      <c r="O2129" s="420"/>
      <c r="P2129" s="420"/>
      <c r="Q2129" s="420"/>
      <c r="R2129" s="420"/>
      <c r="S2129" s="420"/>
      <c r="T2129" s="420"/>
      <c r="U2129" s="420"/>
      <c r="V2129" s="420"/>
      <c r="W2129" s="420"/>
      <c r="X2129" s="420"/>
      <c r="Y2129" s="420"/>
      <c r="Z2129" s="420"/>
      <c r="AA2129" s="420"/>
      <c r="AB2129" s="420"/>
      <c r="AC2129" s="420"/>
      <c r="AD2129" s="420"/>
      <c r="AE2129" s="420"/>
      <c r="AF2129" s="420"/>
      <c r="AG2129" s="420"/>
      <c r="AH2129" s="419"/>
      <c r="AI2129" s="419"/>
      <c r="AJ2129" s="420"/>
      <c r="AK2129" s="420"/>
      <c r="AL2129" s="420"/>
      <c r="AM2129" s="420"/>
      <c r="AN2129" s="421"/>
      <c r="AO2129" s="421"/>
      <c r="AP2129" s="421"/>
      <c r="AQ2129" s="332"/>
      <c r="AR2129" s="332"/>
      <c r="AS2129" s="332"/>
      <c r="AT2129" s="332"/>
      <c r="AU2129" s="332"/>
      <c r="AV2129" s="332"/>
      <c r="AW2129" s="332"/>
      <c r="AX2129" s="332"/>
      <c r="AY2129" s="332"/>
      <c r="AZ2129" s="332"/>
    </row>
    <row r="2130" spans="1:52" s="61" customFormat="1" ht="15.75" hidden="1" customHeight="1" x14ac:dyDescent="0.25">
      <c r="A2130" s="197" t="str">
        <f>CONCATENATE(F2130,"-",C2130)</f>
        <v>393-024-088-01730</v>
      </c>
      <c r="B2130" s="261" t="str">
        <f>ТабТП[[#This Row],[Код ВЛ]]&amp;TRIM(ТабТП[[#This Row],[Наименование ТП]])</f>
        <v>393-024-088ТП 245-01 Космодемьяновского Хелп Кириши н/щ аб</v>
      </c>
      <c r="C2130" s="197" t="s">
        <v>2727</v>
      </c>
      <c r="D2130" s="198" t="s">
        <v>4764</v>
      </c>
      <c r="E2130" s="206" t="str">
        <f>INDEX(ТабЛЭП[],MATCH(ТабТП[Код ПС]&amp;TRIM(G2130),ТабЛЭП[Ключ],0),7)</f>
        <v>Y00065</v>
      </c>
      <c r="F2130" s="278" t="str">
        <f>INDEX(ТабЛЭП[],MATCH(ТабТП[Код ПС]&amp;TRIM(G2130),ТабЛЭП[Ключ],0),1)</f>
        <v>393-024-088</v>
      </c>
      <c r="G2130" s="303" t="s">
        <v>225</v>
      </c>
      <c r="H2130" s="280" t="str">
        <f>INDEX(ТабПС[],MATCH(I2130,Подстанции,0),1)</f>
        <v>393-024</v>
      </c>
      <c r="I2130" s="304" t="s">
        <v>158</v>
      </c>
      <c r="J2130" s="420" t="s">
        <v>3025</v>
      </c>
      <c r="K2130" s="420"/>
      <c r="L2130" s="420"/>
      <c r="M2130" s="420"/>
      <c r="N2130" s="420" t="s">
        <v>2256</v>
      </c>
      <c r="O2130" s="420"/>
      <c r="P2130" s="420"/>
      <c r="Q2130" s="420"/>
      <c r="R2130" s="420"/>
      <c r="S2130" s="420"/>
      <c r="T2130" s="420"/>
      <c r="U2130" s="420"/>
      <c r="V2130" s="420"/>
      <c r="W2130" s="420"/>
      <c r="X2130" s="420"/>
      <c r="Y2130" s="420" t="s">
        <v>2214</v>
      </c>
      <c r="Z2130" s="420" t="s">
        <v>6180</v>
      </c>
      <c r="AA2130" s="420" t="s">
        <v>6184</v>
      </c>
      <c r="AB2130" s="420"/>
      <c r="AC2130" s="420" t="s">
        <v>6189</v>
      </c>
      <c r="AD2130" s="420"/>
      <c r="AE2130" s="420"/>
      <c r="AF2130" s="420"/>
      <c r="AG2130" s="420"/>
      <c r="AH2130" s="468" t="s">
        <v>6202</v>
      </c>
      <c r="AI2130" s="328"/>
      <c r="AJ2130" s="340" t="s">
        <v>139</v>
      </c>
      <c r="AK2130" s="328"/>
      <c r="AL2130" s="328"/>
      <c r="AM2130" s="469" t="s">
        <v>5221</v>
      </c>
      <c r="AN2130" s="470" t="s">
        <v>5222</v>
      </c>
      <c r="AO2130" s="263"/>
      <c r="AP2130" s="263"/>
      <c r="AQ2130" s="323"/>
      <c r="AR2130" s="323"/>
      <c r="AS2130" s="323"/>
      <c r="AT2130" s="323"/>
      <c r="AU2130" s="323"/>
      <c r="AV2130" s="323"/>
      <c r="AW2130" s="323"/>
      <c r="AX2130" s="323"/>
      <c r="AY2130" s="323"/>
      <c r="AZ2130" s="323"/>
    </row>
    <row r="2131" spans="1:52" s="61" customFormat="1" ht="15.75" hidden="1" customHeight="1" x14ac:dyDescent="0.25">
      <c r="A2131" s="197" t="str">
        <f>CONCATENATE(F2131,"-",C2131)</f>
        <v>393-024-088-01731</v>
      </c>
      <c r="B2131" s="261" t="str">
        <f>ТабТП[[#This Row],[Код ВЛ]]&amp;TRIM(ТабТП[[#This Row],[Наименование ТП]])</f>
        <v>393-024-088ТП 245-02 Космодемьяновского 998 прдсклад аб</v>
      </c>
      <c r="C2131" s="197" t="s">
        <v>2728</v>
      </c>
      <c r="D2131" s="198" t="s">
        <v>4765</v>
      </c>
      <c r="E2131" s="206" t="str">
        <f>INDEX(ТабЛЭП[],MATCH(ТабТП[Код ПС]&amp;TRIM(G2131),ТабЛЭП[Ключ],0),7)</f>
        <v>Y00065</v>
      </c>
      <c r="F2131" s="278" t="str">
        <f>INDEX(ТабЛЭП[],MATCH(ТабТП[Код ПС]&amp;TRIM(G2131),ТабЛЭП[Ключ],0),1)</f>
        <v>393-024-088</v>
      </c>
      <c r="G2131" s="303" t="s">
        <v>225</v>
      </c>
      <c r="H2131" s="280" t="str">
        <f>INDEX(ТабПС[],MATCH(I2131,Подстанции,0),1)</f>
        <v>393-024</v>
      </c>
      <c r="I2131" s="304" t="s">
        <v>158</v>
      </c>
      <c r="J2131" s="420" t="s">
        <v>3025</v>
      </c>
      <c r="K2131" s="420"/>
      <c r="L2131" s="420"/>
      <c r="M2131" s="420"/>
      <c r="N2131" s="420" t="s">
        <v>2256</v>
      </c>
      <c r="O2131" s="420"/>
      <c r="P2131" s="420"/>
      <c r="Q2131" s="420"/>
      <c r="R2131" s="420"/>
      <c r="S2131" s="420"/>
      <c r="T2131" s="420"/>
      <c r="U2131" s="420"/>
      <c r="V2131" s="420"/>
      <c r="W2131" s="420"/>
      <c r="X2131" s="420"/>
      <c r="Y2131" s="420" t="s">
        <v>2214</v>
      </c>
      <c r="Z2131" s="420" t="s">
        <v>6180</v>
      </c>
      <c r="AA2131" s="420" t="s">
        <v>6185</v>
      </c>
      <c r="AB2131" s="420"/>
      <c r="AC2131" s="420" t="s">
        <v>6190</v>
      </c>
      <c r="AD2131" s="420"/>
      <c r="AE2131" s="420"/>
      <c r="AF2131" s="420"/>
      <c r="AG2131" s="420"/>
      <c r="AH2131" s="468" t="s">
        <v>6202</v>
      </c>
      <c r="AI2131" s="328"/>
      <c r="AJ2131" s="340" t="s">
        <v>139</v>
      </c>
      <c r="AK2131" s="328"/>
      <c r="AL2131" s="328"/>
      <c r="AM2131" s="469" t="s">
        <v>5221</v>
      </c>
      <c r="AN2131" s="470" t="s">
        <v>5222</v>
      </c>
      <c r="AO2131" s="263"/>
      <c r="AP2131" s="263"/>
      <c r="AQ2131" s="323"/>
      <c r="AR2131" s="323"/>
      <c r="AS2131" s="323"/>
      <c r="AT2131" s="323"/>
      <c r="AU2131" s="323"/>
      <c r="AV2131" s="323"/>
      <c r="AW2131" s="323"/>
      <c r="AX2131" s="323"/>
      <c r="AY2131" s="323"/>
      <c r="AZ2131" s="323"/>
    </row>
    <row r="2132" spans="1:52" s="61" customFormat="1" ht="15.75" hidden="1" customHeight="1" x14ac:dyDescent="0.25">
      <c r="A2132" s="197" t="str">
        <f>CONCATENATE(F2132,"-",C2132)</f>
        <v>393-024-088-01732</v>
      </c>
      <c r="B2132" s="261" t="str">
        <f>ТабТП[[#This Row],[Код ВЛ]]&amp;TRIM(ТабТП[[#This Row],[Наименование ТП]])</f>
        <v>393-024-088ТП 245-03 Совхозное ООО Мед-ист аб</v>
      </c>
      <c r="C2132" s="197" t="s">
        <v>2729</v>
      </c>
      <c r="D2132" s="198" t="s">
        <v>6211</v>
      </c>
      <c r="E2132" s="206" t="str">
        <f>INDEX(ТабЛЭП[],MATCH(ТабТП[Код ПС]&amp;TRIM(G2132),ТабЛЭП[Ключ],0),7)</f>
        <v>Y00065</v>
      </c>
      <c r="F2132" s="278" t="str">
        <f>INDEX(ТабЛЭП[],MATCH(ТабТП[Код ПС]&amp;TRIM(G2132),ТабЛЭП[Ключ],0),1)</f>
        <v>393-024-088</v>
      </c>
      <c r="G2132" s="303" t="s">
        <v>225</v>
      </c>
      <c r="H2132" s="280" t="str">
        <f>INDEX(ТабПС[],MATCH(I2132,Подстанции,0),1)</f>
        <v>393-024</v>
      </c>
      <c r="I2132" s="304" t="s">
        <v>158</v>
      </c>
      <c r="J2132" s="420" t="s">
        <v>3025</v>
      </c>
      <c r="K2132" s="420"/>
      <c r="L2132" s="420"/>
      <c r="M2132" s="420"/>
      <c r="N2132" s="420" t="s">
        <v>2256</v>
      </c>
      <c r="O2132" s="420"/>
      <c r="P2132" s="420"/>
      <c r="Q2132" s="420"/>
      <c r="R2132" s="420"/>
      <c r="S2132" s="420"/>
      <c r="T2132" s="420"/>
      <c r="U2132" s="420"/>
      <c r="V2132" s="420"/>
      <c r="W2132" s="420"/>
      <c r="X2132" s="420"/>
      <c r="Y2132" s="420" t="s">
        <v>2214</v>
      </c>
      <c r="Z2132" s="420" t="s">
        <v>6181</v>
      </c>
      <c r="AA2132" s="420" t="s">
        <v>6181</v>
      </c>
      <c r="AB2132" s="420"/>
      <c r="AC2132" s="420" t="s">
        <v>6191</v>
      </c>
      <c r="AD2132" s="420"/>
      <c r="AE2132" s="420"/>
      <c r="AF2132" s="420"/>
      <c r="AG2132" s="420"/>
      <c r="AH2132" s="468"/>
      <c r="AI2132" s="328"/>
      <c r="AJ2132" s="340" t="s">
        <v>139</v>
      </c>
      <c r="AK2132" s="328"/>
      <c r="AL2132" s="328"/>
      <c r="AM2132" s="469" t="s">
        <v>5221</v>
      </c>
      <c r="AN2132" s="470" t="s">
        <v>5222</v>
      </c>
      <c r="AO2132" s="263"/>
      <c r="AP2132" s="263"/>
      <c r="AQ2132" s="323"/>
      <c r="AR2132" s="323"/>
      <c r="AS2132" s="323"/>
      <c r="AT2132" s="323"/>
      <c r="AU2132" s="323"/>
      <c r="AV2132" s="323"/>
      <c r="AW2132" s="323"/>
      <c r="AX2132" s="323"/>
      <c r="AY2132" s="323"/>
      <c r="AZ2132" s="323"/>
    </row>
    <row r="2133" spans="1:52" s="61" customFormat="1" ht="15.75" hidden="1" customHeight="1" x14ac:dyDescent="0.25">
      <c r="A2133" s="197" t="str">
        <f>CONCATENATE(F2133,"-",C2133)</f>
        <v>393-024-088-01733</v>
      </c>
      <c r="B2133" s="261" t="str">
        <f>ТабТП[[#This Row],[Код ВЛ]]&amp;TRIM(ТабТП[[#This Row],[Наименование ТП]])</f>
        <v>393-024-088ТП 245-04 Калининград с/о Водник-1 аб</v>
      </c>
      <c r="C2133" s="197" t="s">
        <v>1795</v>
      </c>
      <c r="D2133" s="198" t="s">
        <v>4766</v>
      </c>
      <c r="E2133" s="206" t="str">
        <f>INDEX(ТабЛЭП[],MATCH(ТабТП[Код ПС]&amp;TRIM(G2133),ТабЛЭП[Ключ],0),7)</f>
        <v>Y00065</v>
      </c>
      <c r="F2133" s="278" t="str">
        <f>INDEX(ТабЛЭП[],MATCH(ТабТП[Код ПС]&amp;TRIM(G2133),ТабЛЭП[Ключ],0),1)</f>
        <v>393-024-088</v>
      </c>
      <c r="G2133" s="303" t="s">
        <v>225</v>
      </c>
      <c r="H2133" s="280" t="str">
        <f>INDEX(ТабПС[],MATCH(I2133,Подстанции,0),1)</f>
        <v>393-024</v>
      </c>
      <c r="I2133" s="304" t="s">
        <v>158</v>
      </c>
      <c r="J2133" s="420" t="s">
        <v>3025</v>
      </c>
      <c r="K2133" s="420"/>
      <c r="L2133" s="420"/>
      <c r="M2133" s="420"/>
      <c r="N2133" s="420" t="s">
        <v>2256</v>
      </c>
      <c r="O2133" s="420"/>
      <c r="P2133" s="420"/>
      <c r="Q2133" s="420"/>
      <c r="R2133" s="420"/>
      <c r="S2133" s="420"/>
      <c r="T2133" s="420"/>
      <c r="U2133" s="420"/>
      <c r="V2133" s="420"/>
      <c r="W2133" s="420"/>
      <c r="X2133" s="420"/>
      <c r="Y2133" s="420" t="s">
        <v>2214</v>
      </c>
      <c r="Z2133" s="420" t="s">
        <v>6181</v>
      </c>
      <c r="AA2133" s="420" t="s">
        <v>6181</v>
      </c>
      <c r="AB2133" s="420"/>
      <c r="AC2133" s="420" t="s">
        <v>6192</v>
      </c>
      <c r="AD2133" s="420"/>
      <c r="AE2133" s="420"/>
      <c r="AF2133" s="420"/>
      <c r="AG2133" s="420"/>
      <c r="AH2133" s="468"/>
      <c r="AI2133" s="328"/>
      <c r="AJ2133" s="340" t="s">
        <v>139</v>
      </c>
      <c r="AK2133" s="328"/>
      <c r="AL2133" s="328"/>
      <c r="AM2133" s="469" t="s">
        <v>5221</v>
      </c>
      <c r="AN2133" s="470" t="s">
        <v>5222</v>
      </c>
      <c r="AO2133" s="263"/>
      <c r="AP2133" s="263"/>
      <c r="AQ2133" s="323"/>
      <c r="AR2133" s="323"/>
      <c r="AS2133" s="323"/>
      <c r="AT2133" s="323"/>
      <c r="AU2133" s="323"/>
      <c r="AV2133" s="323"/>
      <c r="AW2133" s="323"/>
      <c r="AX2133" s="323"/>
      <c r="AY2133" s="323"/>
      <c r="AZ2133" s="323"/>
    </row>
    <row r="2134" spans="1:52" s="61" customFormat="1" ht="15.75" hidden="1" customHeight="1" x14ac:dyDescent="0.25">
      <c r="A2134" s="197" t="str">
        <f>CONCATENATE(F2134,"-",C2134)</f>
        <v>393-024-088-01734</v>
      </c>
      <c r="B2134" s="261" t="str">
        <f>ТабТП[[#This Row],[Код ВЛ]]&amp;TRIM(ТабТП[[#This Row],[Наименование ТП]])</f>
        <v>393-024-088ТП 245-05 с/о Ромашка н/щ аб</v>
      </c>
      <c r="C2134" s="197" t="s">
        <v>1796</v>
      </c>
      <c r="D2134" s="198" t="s">
        <v>4767</v>
      </c>
      <c r="E2134" s="206" t="str">
        <f>INDEX(ТабЛЭП[],MATCH(ТабТП[Код ПС]&amp;TRIM(G2134),ТабЛЭП[Ключ],0),7)</f>
        <v>Y00065</v>
      </c>
      <c r="F2134" s="278" t="str">
        <f>INDEX(ТабЛЭП[],MATCH(ТабТП[Код ПС]&amp;TRIM(G2134),ТабЛЭП[Ключ],0),1)</f>
        <v>393-024-088</v>
      </c>
      <c r="G2134" s="303" t="s">
        <v>225</v>
      </c>
      <c r="H2134" s="280" t="str">
        <f>INDEX(ТабПС[],MATCH(I2134,Подстанции,0),1)</f>
        <v>393-024</v>
      </c>
      <c r="I2134" s="304" t="s">
        <v>158</v>
      </c>
      <c r="J2134" s="420" t="s">
        <v>2343</v>
      </c>
      <c r="K2134" s="420" t="s">
        <v>2221</v>
      </c>
      <c r="L2134" s="420"/>
      <c r="M2134" s="420" t="s">
        <v>2234</v>
      </c>
      <c r="N2134" s="420" t="s">
        <v>2256</v>
      </c>
      <c r="O2134" s="420"/>
      <c r="P2134" s="420"/>
      <c r="Q2134" s="420"/>
      <c r="R2134" s="420"/>
      <c r="S2134" s="420"/>
      <c r="T2134" s="420"/>
      <c r="U2134" s="420"/>
      <c r="V2134" s="420"/>
      <c r="W2134" s="420"/>
      <c r="X2134" s="420"/>
      <c r="Y2134" s="420" t="s">
        <v>2214</v>
      </c>
      <c r="Z2134" s="420" t="s">
        <v>6180</v>
      </c>
      <c r="AA2134" s="420"/>
      <c r="AB2134" s="420"/>
      <c r="AC2134" s="420" t="s">
        <v>6193</v>
      </c>
      <c r="AD2134" s="420"/>
      <c r="AE2134" s="420"/>
      <c r="AF2134" s="420"/>
      <c r="AG2134" s="420"/>
      <c r="AH2134" s="468"/>
      <c r="AI2134" s="328"/>
      <c r="AJ2134" s="340" t="s">
        <v>139</v>
      </c>
      <c r="AK2134" s="328"/>
      <c r="AL2134" s="328"/>
      <c r="AM2134" s="469" t="s">
        <v>5221</v>
      </c>
      <c r="AN2134" s="470" t="s">
        <v>5222</v>
      </c>
      <c r="AO2134" s="263"/>
      <c r="AP2134" s="263"/>
      <c r="AQ2134" s="323"/>
      <c r="AR2134" s="323"/>
      <c r="AS2134" s="323"/>
      <c r="AT2134" s="323"/>
      <c r="AU2134" s="323"/>
      <c r="AV2134" s="323"/>
      <c r="AW2134" s="323"/>
      <c r="AX2134" s="323"/>
      <c r="AY2134" s="323"/>
      <c r="AZ2134" s="323"/>
    </row>
    <row r="2135" spans="1:52" s="61" customFormat="1" ht="15.75" hidden="1" customHeight="1" x14ac:dyDescent="0.25">
      <c r="A2135" s="197" t="str">
        <f>CONCATENATE(F2135,"-",C2135)</f>
        <v>393-024-088-01735</v>
      </c>
      <c r="B2135" s="261" t="str">
        <f>ТабТП[[#This Row],[Код ВЛ]]&amp;TRIM(ТабТП[[#This Row],[Наименование ТП]])</f>
        <v>393-024-088ТП 245-06 Совхозное ООО Двери аб</v>
      </c>
      <c r="C2135" s="197" t="s">
        <v>1797</v>
      </c>
      <c r="D2135" s="198" t="s">
        <v>4768</v>
      </c>
      <c r="E2135" s="206" t="str">
        <f>INDEX(ТабЛЭП[],MATCH(ТабТП[Код ПС]&amp;TRIM(G2135),ТабЛЭП[Ключ],0),7)</f>
        <v>Y00065</v>
      </c>
      <c r="F2135" s="278" t="str">
        <f>INDEX(ТабЛЭП[],MATCH(ТабТП[Код ПС]&amp;TRIM(G2135),ТабЛЭП[Ключ],0),1)</f>
        <v>393-024-088</v>
      </c>
      <c r="G2135" s="303" t="s">
        <v>225</v>
      </c>
      <c r="H2135" s="280" t="str">
        <f>INDEX(ТабПС[],MATCH(I2135,Подстанции,0),1)</f>
        <v>393-024</v>
      </c>
      <c r="I2135" s="304" t="s">
        <v>158</v>
      </c>
      <c r="J2135" s="420" t="s">
        <v>2343</v>
      </c>
      <c r="K2135" s="420" t="s">
        <v>2221</v>
      </c>
      <c r="L2135" s="420"/>
      <c r="M2135" s="420" t="s">
        <v>2234</v>
      </c>
      <c r="N2135" s="420" t="s">
        <v>2256</v>
      </c>
      <c r="O2135" s="420"/>
      <c r="P2135" s="420"/>
      <c r="Q2135" s="420"/>
      <c r="R2135" s="420"/>
      <c r="S2135" s="420"/>
      <c r="T2135" s="420"/>
      <c r="U2135" s="420"/>
      <c r="V2135" s="420"/>
      <c r="W2135" s="420"/>
      <c r="X2135" s="420"/>
      <c r="Y2135" s="420" t="s">
        <v>2214</v>
      </c>
      <c r="Z2135" s="420" t="s">
        <v>6182</v>
      </c>
      <c r="AA2135" s="420" t="s">
        <v>6186</v>
      </c>
      <c r="AB2135" s="420"/>
      <c r="AC2135" s="420" t="s">
        <v>6194</v>
      </c>
      <c r="AD2135" s="420"/>
      <c r="AE2135" s="420"/>
      <c r="AF2135" s="420"/>
      <c r="AG2135" s="420"/>
      <c r="AH2135" s="468" t="s">
        <v>6203</v>
      </c>
      <c r="AI2135" s="328"/>
      <c r="AJ2135" s="340" t="s">
        <v>139</v>
      </c>
      <c r="AK2135" s="328"/>
      <c r="AL2135" s="328"/>
      <c r="AM2135" s="469" t="s">
        <v>5221</v>
      </c>
      <c r="AN2135" s="470" t="s">
        <v>5222</v>
      </c>
      <c r="AO2135" s="263"/>
      <c r="AP2135" s="263"/>
      <c r="AQ2135" s="323"/>
      <c r="AR2135" s="323"/>
      <c r="AS2135" s="323"/>
      <c r="AT2135" s="323"/>
      <c r="AU2135" s="323"/>
      <c r="AV2135" s="323"/>
      <c r="AW2135" s="323"/>
      <c r="AX2135" s="323"/>
      <c r="AY2135" s="323"/>
      <c r="AZ2135" s="323"/>
    </row>
    <row r="2136" spans="1:52" s="61" customFormat="1" ht="15.75" hidden="1" customHeight="1" x14ac:dyDescent="0.25">
      <c r="A2136" s="197" t="str">
        <f>CONCATENATE(F2136,"-",C2136)</f>
        <v>393-024-088-01736</v>
      </c>
      <c r="B2136" s="261" t="str">
        <f>ТабТП[[#This Row],[Код ВЛ]]&amp;TRIM(ТабТП[[#This Row],[Наименование ТП]])</f>
        <v>393-024-088ТП 245-07 Совхозное</v>
      </c>
      <c r="C2136" s="197" t="s">
        <v>1798</v>
      </c>
      <c r="D2136" s="198" t="s">
        <v>4769</v>
      </c>
      <c r="E2136" s="206" t="str">
        <f>INDEX(ТабЛЭП[],MATCH(ТабТП[Код ПС]&amp;TRIM(G2136),ТабЛЭП[Ключ],0),7)</f>
        <v>Y00065</v>
      </c>
      <c r="F2136" s="278" t="str">
        <f>INDEX(ТабЛЭП[],MATCH(ТабТП[Код ПС]&amp;TRIM(G2136),ТабЛЭП[Ключ],0),1)</f>
        <v>393-024-088</v>
      </c>
      <c r="G2136" s="303" t="s">
        <v>225</v>
      </c>
      <c r="H2136" s="280" t="str">
        <f>INDEX(ТабПС[],MATCH(I2136,Подстанции,0),1)</f>
        <v>393-024</v>
      </c>
      <c r="I2136" s="304" t="s">
        <v>158</v>
      </c>
      <c r="J2136" s="420" t="s">
        <v>3025</v>
      </c>
      <c r="K2136" s="420"/>
      <c r="L2136" s="420"/>
      <c r="M2136" s="420"/>
      <c r="N2136" s="420" t="s">
        <v>2247</v>
      </c>
      <c r="O2136" s="420"/>
      <c r="P2136" s="420"/>
      <c r="Q2136" s="420"/>
      <c r="R2136" s="420"/>
      <c r="S2136" s="420"/>
      <c r="T2136" s="420"/>
      <c r="U2136" s="420"/>
      <c r="V2136" s="420"/>
      <c r="W2136" s="420"/>
      <c r="X2136" s="420"/>
      <c r="Y2136" s="420" t="s">
        <v>2218</v>
      </c>
      <c r="Z2136" s="420" t="s">
        <v>6183</v>
      </c>
      <c r="AA2136" s="420" t="s">
        <v>6187</v>
      </c>
      <c r="AB2136" s="420"/>
      <c r="AC2136" s="420" t="s">
        <v>2218</v>
      </c>
      <c r="AD2136" s="420"/>
      <c r="AE2136" s="420"/>
      <c r="AF2136" s="420"/>
      <c r="AG2136" s="420"/>
      <c r="AH2136" s="468" t="s">
        <v>6204</v>
      </c>
      <c r="AI2136" s="328"/>
      <c r="AJ2136" s="340" t="s">
        <v>139</v>
      </c>
      <c r="AK2136" s="328"/>
      <c r="AL2136" s="328"/>
      <c r="AM2136" s="469" t="s">
        <v>5215</v>
      </c>
      <c r="AN2136" s="470" t="s">
        <v>5204</v>
      </c>
      <c r="AO2136" s="263"/>
      <c r="AP2136" s="263"/>
      <c r="AQ2136" s="323"/>
      <c r="AR2136" s="323"/>
      <c r="AS2136" s="323"/>
      <c r="AT2136" s="323"/>
      <c r="AU2136" s="323"/>
      <c r="AV2136" s="323"/>
      <c r="AW2136" s="323"/>
      <c r="AX2136" s="323"/>
      <c r="AY2136" s="323"/>
      <c r="AZ2136" s="323"/>
    </row>
    <row r="2137" spans="1:52" s="61" customFormat="1" ht="15.75" hidden="1" customHeight="1" x14ac:dyDescent="0.25">
      <c r="A2137" s="197" t="str">
        <f>CONCATENATE(F2137,"-",C2137)</f>
        <v>393-024-088-01737</v>
      </c>
      <c r="B2137" s="261" t="str">
        <f>ТабТП[[#This Row],[Код ВЛ]]&amp;TRIM(ТабТП[[#This Row],[Наименование ТП]])</f>
        <v>393-024-088ТП 245-08 Космодемьяновского с/о Надежда аб</v>
      </c>
      <c r="C2137" s="197" t="s">
        <v>1799</v>
      </c>
      <c r="D2137" s="198" t="s">
        <v>4770</v>
      </c>
      <c r="E2137" s="206" t="str">
        <f>INDEX(ТабЛЭП[],MATCH(ТабТП[Код ПС]&amp;TRIM(G2137),ТабЛЭП[Ключ],0),7)</f>
        <v>Y00065</v>
      </c>
      <c r="F2137" s="278" t="str">
        <f>INDEX(ТабЛЭП[],MATCH(ТабТП[Код ПС]&amp;TRIM(G2137),ТабЛЭП[Ключ],0),1)</f>
        <v>393-024-088</v>
      </c>
      <c r="G2137" s="303" t="s">
        <v>225</v>
      </c>
      <c r="H2137" s="280" t="str">
        <f>INDEX(ТабПС[],MATCH(I2137,Подстанции,0),1)</f>
        <v>393-024</v>
      </c>
      <c r="I2137" s="304" t="s">
        <v>158</v>
      </c>
      <c r="J2137" s="420" t="s">
        <v>3025</v>
      </c>
      <c r="K2137" s="420"/>
      <c r="L2137" s="420"/>
      <c r="M2137" s="420"/>
      <c r="N2137" s="420" t="s">
        <v>2256</v>
      </c>
      <c r="O2137" s="420"/>
      <c r="P2137" s="420"/>
      <c r="Q2137" s="420"/>
      <c r="R2137" s="420"/>
      <c r="S2137" s="420"/>
      <c r="T2137" s="420"/>
      <c r="U2137" s="420"/>
      <c r="V2137" s="420"/>
      <c r="W2137" s="420"/>
      <c r="X2137" s="420"/>
      <c r="Y2137" s="420" t="s">
        <v>2214</v>
      </c>
      <c r="Z2137" s="420" t="s">
        <v>6183</v>
      </c>
      <c r="AA2137" s="420" t="s">
        <v>6187</v>
      </c>
      <c r="AB2137" s="420"/>
      <c r="AC2137" s="420" t="s">
        <v>6195</v>
      </c>
      <c r="AD2137" s="420"/>
      <c r="AE2137" s="420"/>
      <c r="AF2137" s="420"/>
      <c r="AG2137" s="420"/>
      <c r="AH2137" s="468" t="s">
        <v>6205</v>
      </c>
      <c r="AI2137" s="328"/>
      <c r="AJ2137" s="340" t="s">
        <v>139</v>
      </c>
      <c r="AK2137" s="328"/>
      <c r="AL2137" s="328"/>
      <c r="AM2137" s="469" t="s">
        <v>5221</v>
      </c>
      <c r="AN2137" s="470" t="s">
        <v>5222</v>
      </c>
      <c r="AO2137" s="263"/>
      <c r="AP2137" s="263"/>
      <c r="AQ2137" s="323"/>
      <c r="AR2137" s="323"/>
      <c r="AS2137" s="323"/>
      <c r="AT2137" s="323"/>
      <c r="AU2137" s="323"/>
      <c r="AV2137" s="323"/>
      <c r="AW2137" s="323"/>
      <c r="AX2137" s="323"/>
      <c r="AY2137" s="323"/>
      <c r="AZ2137" s="323"/>
    </row>
    <row r="2138" spans="1:52" s="61" customFormat="1" ht="15.75" hidden="1" customHeight="1" x14ac:dyDescent="0.25">
      <c r="A2138" s="197" t="str">
        <f>CONCATENATE(F2138,"-",C2138)</f>
        <v>393-024-088-01738</v>
      </c>
      <c r="B2138" s="261" t="str">
        <f>ТабТП[[#This Row],[Код ВЛ]]&amp;TRIM(ТабТП[[#This Row],[Наименование ТП]])</f>
        <v>393-024-088ТП 245-09 Совхозное ООО НПК Пиком аб</v>
      </c>
      <c r="C2138" s="197" t="s">
        <v>1800</v>
      </c>
      <c r="D2138" s="198" t="s">
        <v>4771</v>
      </c>
      <c r="E2138" s="206" t="str">
        <f>INDEX(ТабЛЭП[],MATCH(ТабТП[Код ПС]&amp;TRIM(G2138),ТабЛЭП[Ключ],0),7)</f>
        <v>Y00065</v>
      </c>
      <c r="F2138" s="278" t="str">
        <f>INDEX(ТабЛЭП[],MATCH(ТабТП[Код ПС]&amp;TRIM(G2138),ТабЛЭП[Ключ],0),1)</f>
        <v>393-024-088</v>
      </c>
      <c r="G2138" s="303" t="s">
        <v>225</v>
      </c>
      <c r="H2138" s="280" t="str">
        <f>INDEX(ТабПС[],MATCH(I2138,Подстанции,0),1)</f>
        <v>393-024</v>
      </c>
      <c r="I2138" s="304" t="s">
        <v>158</v>
      </c>
      <c r="J2138" s="420" t="s">
        <v>2343</v>
      </c>
      <c r="K2138" s="420" t="s">
        <v>2221</v>
      </c>
      <c r="L2138" s="420"/>
      <c r="M2138" s="420" t="s">
        <v>2234</v>
      </c>
      <c r="N2138" s="420" t="s">
        <v>2256</v>
      </c>
      <c r="O2138" s="420"/>
      <c r="P2138" s="420"/>
      <c r="Q2138" s="420"/>
      <c r="R2138" s="420"/>
      <c r="S2138" s="420"/>
      <c r="T2138" s="420"/>
      <c r="U2138" s="420"/>
      <c r="V2138" s="420"/>
      <c r="W2138" s="420"/>
      <c r="X2138" s="420"/>
      <c r="Y2138" s="420" t="s">
        <v>2214</v>
      </c>
      <c r="Z2138" s="420" t="s">
        <v>6183</v>
      </c>
      <c r="AA2138" s="420" t="s">
        <v>6187</v>
      </c>
      <c r="AB2138" s="420"/>
      <c r="AC2138" s="420" t="s">
        <v>6196</v>
      </c>
      <c r="AD2138" s="420"/>
      <c r="AE2138" s="420"/>
      <c r="AF2138" s="420"/>
      <c r="AG2138" s="420"/>
      <c r="AH2138" s="468" t="s">
        <v>6206</v>
      </c>
      <c r="AI2138" s="328"/>
      <c r="AJ2138" s="340" t="s">
        <v>139</v>
      </c>
      <c r="AK2138" s="328"/>
      <c r="AL2138" s="328"/>
      <c r="AM2138" s="469" t="s">
        <v>5221</v>
      </c>
      <c r="AN2138" s="470" t="s">
        <v>5222</v>
      </c>
      <c r="AO2138" s="263"/>
      <c r="AP2138" s="263"/>
      <c r="AQ2138" s="323"/>
      <c r="AR2138" s="323"/>
      <c r="AS2138" s="323"/>
      <c r="AT2138" s="323"/>
      <c r="AU2138" s="323"/>
      <c r="AV2138" s="323"/>
      <c r="AW2138" s="323"/>
      <c r="AX2138" s="323"/>
      <c r="AY2138" s="323"/>
      <c r="AZ2138" s="323"/>
    </row>
    <row r="2139" spans="1:52" s="61" customFormat="1" ht="15.75" hidden="1" customHeight="1" x14ac:dyDescent="0.25">
      <c r="A2139" s="197" t="str">
        <f>CONCATENATE(F2139,"-",C2139)</f>
        <v>393-024-088-01739</v>
      </c>
      <c r="B2139" s="261" t="str">
        <f>ТабТП[[#This Row],[Код ВЛ]]&amp;TRIM(ТабТП[[#This Row],[Наименование ТП]])</f>
        <v>393-024-088ТП 245-10 Майское ООО Васельев аб</v>
      </c>
      <c r="C2139" s="197" t="s">
        <v>1801</v>
      </c>
      <c r="D2139" s="198" t="s">
        <v>4772</v>
      </c>
      <c r="E2139" s="206" t="str">
        <f>INDEX(ТабЛЭП[],MATCH(ТабТП[Код ПС]&amp;TRIM(G2139),ТабЛЭП[Ключ],0),7)</f>
        <v>Y00065</v>
      </c>
      <c r="F2139" s="278" t="str">
        <f>INDEX(ТабЛЭП[],MATCH(ТабТП[Код ПС]&amp;TRIM(G2139),ТабЛЭП[Ключ],0),1)</f>
        <v>393-024-088</v>
      </c>
      <c r="G2139" s="303" t="s">
        <v>225</v>
      </c>
      <c r="H2139" s="280" t="str">
        <f>INDEX(ТабПС[],MATCH(I2139,Подстанции,0),1)</f>
        <v>393-024</v>
      </c>
      <c r="I2139" s="304" t="s">
        <v>158</v>
      </c>
      <c r="J2139" s="420" t="s">
        <v>2343</v>
      </c>
      <c r="K2139" s="420" t="s">
        <v>2221</v>
      </c>
      <c r="L2139" s="420"/>
      <c r="M2139" s="420" t="s">
        <v>2234</v>
      </c>
      <c r="N2139" s="420" t="s">
        <v>2256</v>
      </c>
      <c r="O2139" s="420"/>
      <c r="P2139" s="420"/>
      <c r="Q2139" s="420"/>
      <c r="R2139" s="420"/>
      <c r="S2139" s="420"/>
      <c r="T2139" s="420"/>
      <c r="U2139" s="420"/>
      <c r="V2139" s="420"/>
      <c r="W2139" s="420"/>
      <c r="X2139" s="420"/>
      <c r="Y2139" s="420" t="s">
        <v>2214</v>
      </c>
      <c r="Z2139" s="420" t="s">
        <v>6180</v>
      </c>
      <c r="AA2139" s="420"/>
      <c r="AB2139" s="420"/>
      <c r="AC2139" s="420" t="s">
        <v>6197</v>
      </c>
      <c r="AD2139" s="420"/>
      <c r="AE2139" s="420"/>
      <c r="AF2139" s="420"/>
      <c r="AG2139" s="420"/>
      <c r="AH2139" s="468" t="s">
        <v>6207</v>
      </c>
      <c r="AI2139" s="328"/>
      <c r="AJ2139" s="340" t="s">
        <v>139</v>
      </c>
      <c r="AK2139" s="328"/>
      <c r="AL2139" s="328"/>
      <c r="AM2139" s="469" t="s">
        <v>5221</v>
      </c>
      <c r="AN2139" s="470" t="s">
        <v>5222</v>
      </c>
      <c r="AO2139" s="263"/>
      <c r="AP2139" s="263"/>
      <c r="AQ2139" s="323"/>
      <c r="AR2139" s="323"/>
      <c r="AS2139" s="323"/>
      <c r="AT2139" s="323"/>
      <c r="AU2139" s="323"/>
      <c r="AV2139" s="323"/>
      <c r="AW2139" s="323"/>
      <c r="AX2139" s="323"/>
      <c r="AY2139" s="323"/>
      <c r="AZ2139" s="323"/>
    </row>
    <row r="2140" spans="1:52" s="61" customFormat="1" ht="15.75" hidden="1" customHeight="1" x14ac:dyDescent="0.25">
      <c r="A2140" s="197" t="str">
        <f>CONCATENATE(F2140,"-",C2140)</f>
        <v>393-024-088-01740</v>
      </c>
      <c r="B2140" s="261" t="str">
        <f>ТабТП[[#This Row],[Код ВЛ]]&amp;TRIM(ТабТП[[#This Row],[Наименование ТП]])</f>
        <v>393-024-088ТП 245-11 Совхозное</v>
      </c>
      <c r="C2140" s="197" t="s">
        <v>1802</v>
      </c>
      <c r="D2140" s="198" t="s">
        <v>4773</v>
      </c>
      <c r="E2140" s="206" t="str">
        <f>INDEX(ТабЛЭП[],MATCH(ТабТП[Код ПС]&amp;TRIM(G2140),ТабЛЭП[Ключ],0),7)</f>
        <v>Y00065</v>
      </c>
      <c r="F2140" s="278" t="str">
        <f>INDEX(ТабЛЭП[],MATCH(ТабТП[Код ПС]&amp;TRIM(G2140),ТабЛЭП[Ключ],0),1)</f>
        <v>393-024-088</v>
      </c>
      <c r="G2140" s="303" t="s">
        <v>225</v>
      </c>
      <c r="H2140" s="280" t="str">
        <f>INDEX(ТабПС[],MATCH(I2140,Подстанции,0),1)</f>
        <v>393-024</v>
      </c>
      <c r="I2140" s="304" t="s">
        <v>158</v>
      </c>
      <c r="J2140" s="420" t="s">
        <v>2343</v>
      </c>
      <c r="K2140" s="420" t="s">
        <v>2221</v>
      </c>
      <c r="L2140" s="420"/>
      <c r="M2140" s="420" t="s">
        <v>2234</v>
      </c>
      <c r="N2140" s="420" t="s">
        <v>2247</v>
      </c>
      <c r="O2140" s="420"/>
      <c r="P2140" s="420"/>
      <c r="Q2140" s="420"/>
      <c r="R2140" s="420"/>
      <c r="S2140" s="420"/>
      <c r="T2140" s="420"/>
      <c r="U2140" s="420"/>
      <c r="V2140" s="420"/>
      <c r="W2140" s="420"/>
      <c r="X2140" s="420"/>
      <c r="Y2140" s="420" t="s">
        <v>2218</v>
      </c>
      <c r="Z2140" s="420" t="s">
        <v>6183</v>
      </c>
      <c r="AA2140" s="420" t="s">
        <v>6187</v>
      </c>
      <c r="AB2140" s="420"/>
      <c r="AC2140" s="420" t="s">
        <v>2218</v>
      </c>
      <c r="AD2140" s="420"/>
      <c r="AE2140" s="420"/>
      <c r="AF2140" s="420"/>
      <c r="AG2140" s="420"/>
      <c r="AH2140" s="468"/>
      <c r="AI2140" s="328"/>
      <c r="AJ2140" s="340" t="s">
        <v>139</v>
      </c>
      <c r="AK2140" s="328"/>
      <c r="AL2140" s="328"/>
      <c r="AM2140" s="469" t="s">
        <v>5253</v>
      </c>
      <c r="AN2140" s="470" t="s">
        <v>5204</v>
      </c>
      <c r="AO2140" s="263"/>
      <c r="AP2140" s="263"/>
      <c r="AQ2140" s="323"/>
      <c r="AR2140" s="323"/>
      <c r="AS2140" s="323"/>
      <c r="AT2140" s="323"/>
      <c r="AU2140" s="323"/>
      <c r="AV2140" s="323"/>
      <c r="AW2140" s="323"/>
      <c r="AX2140" s="323"/>
      <c r="AY2140" s="323"/>
      <c r="AZ2140" s="323"/>
    </row>
    <row r="2141" spans="1:52" s="61" customFormat="1" ht="15.75" hidden="1" customHeight="1" x14ac:dyDescent="0.25">
      <c r="A2141" s="197" t="str">
        <f>CONCATENATE(F2141,"-",C2141)</f>
        <v>393-024-088-01741</v>
      </c>
      <c r="B2141" s="261" t="str">
        <f>ТабТП[[#This Row],[Код ВЛ]]&amp;TRIM(ТабТП[[#This Row],[Наименование ТП]])</f>
        <v>393-024-088ТП 245-12 СНТ Дружба-2 аб</v>
      </c>
      <c r="C2141" s="197" t="s">
        <v>1803</v>
      </c>
      <c r="D2141" s="198" t="s">
        <v>4774</v>
      </c>
      <c r="E2141" s="206" t="str">
        <f>INDEX(ТабЛЭП[],MATCH(ТабТП[Код ПС]&amp;TRIM(G2141),ТабЛЭП[Ключ],0),7)</f>
        <v>Y00065</v>
      </c>
      <c r="F2141" s="278" t="str">
        <f>INDEX(ТабЛЭП[],MATCH(ТабТП[Код ПС]&amp;TRIM(G2141),ТабЛЭП[Ключ],0),1)</f>
        <v>393-024-088</v>
      </c>
      <c r="G2141" s="303" t="s">
        <v>225</v>
      </c>
      <c r="H2141" s="280" t="str">
        <f>INDEX(ТабПС[],MATCH(I2141,Подстанции,0),1)</f>
        <v>393-024</v>
      </c>
      <c r="I2141" s="304" t="s">
        <v>158</v>
      </c>
      <c r="J2141" s="420" t="s">
        <v>2343</v>
      </c>
      <c r="K2141" s="420" t="s">
        <v>2221</v>
      </c>
      <c r="L2141" s="420"/>
      <c r="M2141" s="420" t="s">
        <v>2234</v>
      </c>
      <c r="N2141" s="420" t="s">
        <v>2256</v>
      </c>
      <c r="O2141" s="420"/>
      <c r="P2141" s="420"/>
      <c r="Q2141" s="420"/>
      <c r="R2141" s="420"/>
      <c r="S2141" s="420"/>
      <c r="T2141" s="420"/>
      <c r="U2141" s="420"/>
      <c r="V2141" s="420"/>
      <c r="W2141" s="420"/>
      <c r="X2141" s="420"/>
      <c r="Y2141" s="420" t="s">
        <v>2214</v>
      </c>
      <c r="Z2141" s="420" t="s">
        <v>6183</v>
      </c>
      <c r="AA2141" s="420" t="s">
        <v>6187</v>
      </c>
      <c r="AB2141" s="420"/>
      <c r="AC2141" s="420" t="s">
        <v>6198</v>
      </c>
      <c r="AD2141" s="420"/>
      <c r="AE2141" s="420"/>
      <c r="AF2141" s="420"/>
      <c r="AG2141" s="420"/>
      <c r="AH2141" s="468"/>
      <c r="AI2141" s="328"/>
      <c r="AJ2141" s="340" t="s">
        <v>139</v>
      </c>
      <c r="AK2141" s="328"/>
      <c r="AL2141" s="328"/>
      <c r="AM2141" s="469" t="s">
        <v>5221</v>
      </c>
      <c r="AN2141" s="470" t="s">
        <v>5222</v>
      </c>
      <c r="AO2141" s="263"/>
      <c r="AP2141" s="263"/>
      <c r="AQ2141" s="323"/>
      <c r="AR2141" s="323"/>
      <c r="AS2141" s="323"/>
      <c r="AT2141" s="323"/>
      <c r="AU2141" s="323"/>
      <c r="AV2141" s="323"/>
      <c r="AW2141" s="323"/>
      <c r="AX2141" s="323"/>
      <c r="AY2141" s="323"/>
      <c r="AZ2141" s="323"/>
    </row>
    <row r="2142" spans="1:52" s="61" customFormat="1" ht="15.75" hidden="1" customHeight="1" x14ac:dyDescent="0.25">
      <c r="A2142" s="197" t="str">
        <f>CONCATENATE(F2142,"-",C2142)</f>
        <v>393-024-088-01742</v>
      </c>
      <c r="B2142" s="261" t="str">
        <f>ТабТП[[#This Row],[Код ВЛ]]&amp;TRIM(ТабТП[[#This Row],[Наименование ТП]])</f>
        <v>393-024-088ТП 245-13 СНТ Космос аб</v>
      </c>
      <c r="C2142" s="197" t="s">
        <v>1804</v>
      </c>
      <c r="D2142" s="198" t="s">
        <v>4775</v>
      </c>
      <c r="E2142" s="206" t="str">
        <f>INDEX(ТабЛЭП[],MATCH(ТабТП[Код ПС]&amp;TRIM(G2142),ТабЛЭП[Ключ],0),7)</f>
        <v>Y00065</v>
      </c>
      <c r="F2142" s="278" t="str">
        <f>INDEX(ТабЛЭП[],MATCH(ТабТП[Код ПС]&amp;TRIM(G2142),ТабЛЭП[Ключ],0),1)</f>
        <v>393-024-088</v>
      </c>
      <c r="G2142" s="303" t="s">
        <v>225</v>
      </c>
      <c r="H2142" s="280" t="str">
        <f>INDEX(ТабПС[],MATCH(I2142,Подстанции,0),1)</f>
        <v>393-024</v>
      </c>
      <c r="I2142" s="304" t="s">
        <v>158</v>
      </c>
      <c r="J2142" s="420" t="s">
        <v>2343</v>
      </c>
      <c r="K2142" s="420" t="s">
        <v>2221</v>
      </c>
      <c r="L2142" s="420"/>
      <c r="M2142" s="420" t="s">
        <v>2234</v>
      </c>
      <c r="N2142" s="420" t="s">
        <v>2256</v>
      </c>
      <c r="O2142" s="420"/>
      <c r="P2142" s="420"/>
      <c r="Q2142" s="420"/>
      <c r="R2142" s="420"/>
      <c r="S2142" s="420"/>
      <c r="T2142" s="420"/>
      <c r="U2142" s="420"/>
      <c r="V2142" s="420"/>
      <c r="W2142" s="420"/>
      <c r="X2142" s="420"/>
      <c r="Y2142" s="420" t="s">
        <v>2214</v>
      </c>
      <c r="Z2142" s="420" t="s">
        <v>6183</v>
      </c>
      <c r="AA2142" s="420" t="s">
        <v>6187</v>
      </c>
      <c r="AB2142" s="420"/>
      <c r="AC2142" s="420" t="s">
        <v>6199</v>
      </c>
      <c r="AD2142" s="420"/>
      <c r="AE2142" s="420"/>
      <c r="AF2142" s="420"/>
      <c r="AG2142" s="420"/>
      <c r="AH2142" s="468" t="s">
        <v>6208</v>
      </c>
      <c r="AI2142" s="328"/>
      <c r="AJ2142" s="340" t="s">
        <v>139</v>
      </c>
      <c r="AK2142" s="328"/>
      <c r="AL2142" s="328"/>
      <c r="AM2142" s="469" t="s">
        <v>5221</v>
      </c>
      <c r="AN2142" s="470" t="s">
        <v>5222</v>
      </c>
      <c r="AO2142" s="263"/>
      <c r="AP2142" s="263"/>
      <c r="AQ2142" s="323"/>
      <c r="AR2142" s="323"/>
      <c r="AS2142" s="323"/>
      <c r="AT2142" s="323"/>
      <c r="AU2142" s="323"/>
      <c r="AV2142" s="323"/>
      <c r="AW2142" s="323"/>
      <c r="AX2142" s="323"/>
      <c r="AY2142" s="323"/>
      <c r="AZ2142" s="323"/>
    </row>
    <row r="2143" spans="1:52" s="61" customFormat="1" ht="15.75" hidden="1" customHeight="1" x14ac:dyDescent="0.25">
      <c r="A2143" s="197" t="str">
        <f>CONCATENATE(F2143,"-",C2143)</f>
        <v>393-024-088-01743</v>
      </c>
      <c r="B2143" s="261" t="str">
        <f>ТабТП[[#This Row],[Код ВЛ]]&amp;TRIM(ТабТП[[#This Row],[Наименование ТП]])</f>
        <v>393-024-088ТП 245-14 СНТ Сад-1 аб</v>
      </c>
      <c r="C2143" s="197" t="s">
        <v>1805</v>
      </c>
      <c r="D2143" s="198" t="s">
        <v>4776</v>
      </c>
      <c r="E2143" s="206" t="str">
        <f>INDEX(ТабЛЭП[],MATCH(ТабТП[Код ПС]&amp;TRIM(G2143),ТабЛЭП[Ключ],0),7)</f>
        <v>Y00065</v>
      </c>
      <c r="F2143" s="278" t="str">
        <f>INDEX(ТабЛЭП[],MATCH(ТабТП[Код ПС]&amp;TRIM(G2143),ТабЛЭП[Ключ],0),1)</f>
        <v>393-024-088</v>
      </c>
      <c r="G2143" s="303" t="s">
        <v>225</v>
      </c>
      <c r="H2143" s="280" t="str">
        <f>INDEX(ТабПС[],MATCH(I2143,Подстанции,0),1)</f>
        <v>393-024</v>
      </c>
      <c r="I2143" s="304" t="s">
        <v>158</v>
      </c>
      <c r="J2143" s="420" t="s">
        <v>2343</v>
      </c>
      <c r="K2143" s="420" t="s">
        <v>2221</v>
      </c>
      <c r="L2143" s="420"/>
      <c r="M2143" s="420" t="s">
        <v>2234</v>
      </c>
      <c r="N2143" s="420" t="s">
        <v>2256</v>
      </c>
      <c r="O2143" s="420"/>
      <c r="P2143" s="420"/>
      <c r="Q2143" s="420"/>
      <c r="R2143" s="420"/>
      <c r="S2143" s="420"/>
      <c r="T2143" s="420"/>
      <c r="U2143" s="420"/>
      <c r="V2143" s="420"/>
      <c r="W2143" s="420"/>
      <c r="X2143" s="420"/>
      <c r="Y2143" s="420" t="s">
        <v>2214</v>
      </c>
      <c r="Z2143" s="420" t="s">
        <v>6182</v>
      </c>
      <c r="AA2143" s="420" t="s">
        <v>6188</v>
      </c>
      <c r="AB2143" s="420"/>
      <c r="AC2143" s="420" t="s">
        <v>6200</v>
      </c>
      <c r="AD2143" s="420"/>
      <c r="AE2143" s="420"/>
      <c r="AF2143" s="420"/>
      <c r="AG2143" s="420"/>
      <c r="AH2143" s="468" t="s">
        <v>6209</v>
      </c>
      <c r="AI2143" s="328"/>
      <c r="AJ2143" s="340" t="s">
        <v>139</v>
      </c>
      <c r="AK2143" s="328"/>
      <c r="AL2143" s="328"/>
      <c r="AM2143" s="469" t="s">
        <v>5221</v>
      </c>
      <c r="AN2143" s="470" t="s">
        <v>5222</v>
      </c>
      <c r="AO2143" s="263"/>
      <c r="AP2143" s="263"/>
      <c r="AQ2143" s="323"/>
      <c r="AR2143" s="323"/>
      <c r="AS2143" s="323"/>
      <c r="AT2143" s="323"/>
      <c r="AU2143" s="323"/>
      <c r="AV2143" s="323"/>
      <c r="AW2143" s="323"/>
      <c r="AX2143" s="323"/>
      <c r="AY2143" s="323"/>
      <c r="AZ2143" s="323"/>
    </row>
    <row r="2144" spans="1:52" s="61" customFormat="1" ht="15.75" hidden="1" customHeight="1" x14ac:dyDescent="0.25">
      <c r="A2144" s="197" t="str">
        <f>CONCATENATE(F2144,"-",C2144)</f>
        <v>393-024-088-01744</v>
      </c>
      <c r="B2144" s="261" t="str">
        <f>ТабТП[[#This Row],[Код ВЛ]]&amp;TRIM(ТабТП[[#This Row],[Наименование ТП]])</f>
        <v>393-024-088ТП 245-15 ОООИнталДекор аб</v>
      </c>
      <c r="C2144" s="197" t="s">
        <v>1806</v>
      </c>
      <c r="D2144" s="198" t="s">
        <v>4777</v>
      </c>
      <c r="E2144" s="206" t="str">
        <f>INDEX(ТабЛЭП[],MATCH(ТабТП[Код ПС]&amp;TRIM(G2144),ТабЛЭП[Ключ],0),7)</f>
        <v>Y00065</v>
      </c>
      <c r="F2144" s="278" t="str">
        <f>INDEX(ТабЛЭП[],MATCH(ТабТП[Код ПС]&amp;TRIM(G2144),ТабЛЭП[Ключ],0),1)</f>
        <v>393-024-088</v>
      </c>
      <c r="G2144" s="303" t="s">
        <v>225</v>
      </c>
      <c r="H2144" s="280" t="str">
        <f>INDEX(ТабПС[],MATCH(I2144,Подстанции,0),1)</f>
        <v>393-024</v>
      </c>
      <c r="I2144" s="304" t="s">
        <v>158</v>
      </c>
      <c r="J2144" s="420" t="s">
        <v>2343</v>
      </c>
      <c r="K2144" s="420" t="s">
        <v>2221</v>
      </c>
      <c r="L2144" s="420"/>
      <c r="M2144" s="420" t="s">
        <v>2234</v>
      </c>
      <c r="N2144" s="420" t="s">
        <v>2256</v>
      </c>
      <c r="O2144" s="420"/>
      <c r="P2144" s="420"/>
      <c r="Q2144" s="420"/>
      <c r="R2144" s="420"/>
      <c r="S2144" s="420"/>
      <c r="T2144" s="420"/>
      <c r="U2144" s="420"/>
      <c r="V2144" s="420"/>
      <c r="W2144" s="420"/>
      <c r="X2144" s="420"/>
      <c r="Y2144" s="420" t="s">
        <v>2214</v>
      </c>
      <c r="Z2144" s="420" t="s">
        <v>6182</v>
      </c>
      <c r="AA2144" s="420" t="s">
        <v>6188</v>
      </c>
      <c r="AB2144" s="420"/>
      <c r="AC2144" s="420" t="s">
        <v>6201</v>
      </c>
      <c r="AD2144" s="420"/>
      <c r="AE2144" s="420"/>
      <c r="AF2144" s="420"/>
      <c r="AG2144" s="420"/>
      <c r="AH2144" s="468" t="s">
        <v>6210</v>
      </c>
      <c r="AI2144" s="328"/>
      <c r="AJ2144" s="340" t="s">
        <v>139</v>
      </c>
      <c r="AK2144" s="328"/>
      <c r="AL2144" s="328"/>
      <c r="AM2144" s="469" t="s">
        <v>5221</v>
      </c>
      <c r="AN2144" s="470" t="s">
        <v>5222</v>
      </c>
      <c r="AO2144" s="263"/>
      <c r="AP2144" s="263"/>
      <c r="AQ2144" s="323"/>
      <c r="AR2144" s="323"/>
      <c r="AS2144" s="323"/>
      <c r="AT2144" s="323"/>
      <c r="AU2144" s="323"/>
      <c r="AV2144" s="323"/>
      <c r="AW2144" s="323"/>
      <c r="AX2144" s="323"/>
      <c r="AY2144" s="323"/>
      <c r="AZ2144" s="323"/>
    </row>
    <row r="2145" spans="1:52" s="61" customFormat="1" ht="15.75" hidden="1" customHeight="1" x14ac:dyDescent="0.25">
      <c r="A2145" s="336" t="str">
        <f>CONCATENATE(F2145,"-",C2145)</f>
        <v>393-024-088-02282</v>
      </c>
      <c r="B2145" s="495" t="str">
        <f>ТабТП[[#This Row],[Код ВЛ]]&amp;TRIM(ТабТП[[#This Row],[Наименование ТП]])</f>
        <v>393-024-088"#искл. ТП 245-03 Т-2 Совхозное ООО Мед-ист аб" причина треб. Блик</v>
      </c>
      <c r="C2145" s="496" t="s">
        <v>5702</v>
      </c>
      <c r="D2145" s="500" t="s">
        <v>6212</v>
      </c>
      <c r="E2145" s="337" t="str">
        <f>INDEX(ТабЛЭП[],MATCH(ТабТП[Код ПС]&amp;TRIM(G2145),ТабЛЭП[Ключ],0),7)</f>
        <v>Y00065</v>
      </c>
      <c r="F2145" s="338" t="str">
        <f>INDEX(ТабЛЭП[],MATCH(ТабТП[Код ПС]&amp;TRIM(G2145),ТабЛЭП[Ключ],0),1)</f>
        <v>393-024-088</v>
      </c>
      <c r="G2145" s="290" t="s">
        <v>225</v>
      </c>
      <c r="H2145" s="339" t="str">
        <f>INDEX(ТабПС[],MATCH(I2145,Подстанции,0),1)</f>
        <v>393-024</v>
      </c>
      <c r="I2145" s="304" t="s">
        <v>158</v>
      </c>
      <c r="J2145" s="420" t="s">
        <v>2340</v>
      </c>
      <c r="K2145" s="420"/>
      <c r="L2145" s="420"/>
      <c r="M2145" s="420"/>
      <c r="N2145" s="420" t="s">
        <v>2256</v>
      </c>
      <c r="O2145" s="340"/>
      <c r="P2145" s="420"/>
      <c r="Q2145" s="420"/>
      <c r="R2145" s="420"/>
      <c r="S2145" s="420"/>
      <c r="T2145" s="420"/>
      <c r="U2145" s="420"/>
      <c r="V2145" s="420"/>
      <c r="W2145" s="420"/>
      <c r="X2145" s="420"/>
      <c r="Y2145" s="420" t="s">
        <v>2214</v>
      </c>
      <c r="Z2145" s="420" t="s">
        <v>6180</v>
      </c>
      <c r="AA2145" s="420"/>
      <c r="AB2145" s="420"/>
      <c r="AC2145" s="420" t="s">
        <v>6191</v>
      </c>
      <c r="AD2145" s="340"/>
      <c r="AE2145" s="340"/>
      <c r="AF2145" s="340"/>
      <c r="AG2145" s="420"/>
      <c r="AH2145" s="467"/>
      <c r="AI2145" s="341"/>
      <c r="AJ2145" s="340" t="s">
        <v>139</v>
      </c>
      <c r="AK2145" s="340"/>
      <c r="AL2145" s="340"/>
      <c r="AM2145" s="469" t="s">
        <v>5221</v>
      </c>
      <c r="AN2145" s="471" t="s">
        <v>5222</v>
      </c>
      <c r="AO2145" s="342"/>
      <c r="AP2145" s="342"/>
      <c r="AQ2145" s="332"/>
      <c r="AR2145" s="332"/>
      <c r="AS2145" s="332"/>
      <c r="AT2145" s="332"/>
      <c r="AU2145" s="332"/>
      <c r="AV2145" s="332"/>
      <c r="AW2145" s="332"/>
      <c r="AX2145" s="332"/>
      <c r="AY2145" s="332"/>
      <c r="AZ2145" s="332"/>
    </row>
    <row r="2146" spans="1:52" s="61" customFormat="1" ht="15.75" hidden="1" customHeight="1" x14ac:dyDescent="0.25">
      <c r="A2146" s="197" t="str">
        <f>CONCATENATE(F2146,"-",C2146)</f>
        <v>393-024-088-02283</v>
      </c>
      <c r="B2146" s="490" t="str">
        <f>ТабТП[[#This Row],[Код ВЛ]]&amp;TRIM(ТабТП[[#This Row],[Наименование ТП]])</f>
        <v>393-024-088"#искл. ТП 245-06 Т-2 Совхозное ООО Двери аб" причина треб. Блик</v>
      </c>
      <c r="C2146" s="496" t="s">
        <v>5830</v>
      </c>
      <c r="D2146" s="500" t="s">
        <v>6213</v>
      </c>
      <c r="E2146" s="206" t="str">
        <f>INDEX(ТабЛЭП[],MATCH(ТабТП[Код ПС]&amp;TRIM(G2146),ТабЛЭП[Ключ],0),7)</f>
        <v>Y00065</v>
      </c>
      <c r="F2146" s="214" t="str">
        <f>INDEX(ТабЛЭП[],MATCH(ТабТП[Код ПС]&amp;TRIM(G2146),ТабЛЭП[Ключ],0),1)</f>
        <v>393-024-088</v>
      </c>
      <c r="G2146" s="290" t="s">
        <v>225</v>
      </c>
      <c r="H2146" s="280" t="str">
        <f>INDEX(ТабПС[],MATCH(I2146,Подстанции,0),1)</f>
        <v>393-024</v>
      </c>
      <c r="I2146" s="304" t="s">
        <v>158</v>
      </c>
      <c r="J2146" s="420" t="s">
        <v>2343</v>
      </c>
      <c r="K2146" s="420" t="s">
        <v>2221</v>
      </c>
      <c r="L2146" s="420"/>
      <c r="M2146" s="420" t="s">
        <v>2234</v>
      </c>
      <c r="N2146" s="420" t="s">
        <v>2256</v>
      </c>
      <c r="O2146" s="420"/>
      <c r="P2146" s="420"/>
      <c r="Q2146" s="420"/>
      <c r="R2146" s="420"/>
      <c r="S2146" s="420"/>
      <c r="T2146" s="420"/>
      <c r="U2146" s="420"/>
      <c r="V2146" s="420"/>
      <c r="W2146" s="420"/>
      <c r="X2146" s="420"/>
      <c r="Y2146" s="420" t="s">
        <v>2214</v>
      </c>
      <c r="Z2146" s="420" t="s">
        <v>6183</v>
      </c>
      <c r="AA2146" s="420" t="s">
        <v>6187</v>
      </c>
      <c r="AB2146" s="420"/>
      <c r="AC2146" s="420" t="s">
        <v>6194</v>
      </c>
      <c r="AD2146" s="420"/>
      <c r="AE2146" s="420"/>
      <c r="AF2146" s="420"/>
      <c r="AG2146" s="420"/>
      <c r="AH2146" s="468" t="s">
        <v>6203</v>
      </c>
      <c r="AI2146" s="419"/>
      <c r="AJ2146" s="340" t="s">
        <v>139</v>
      </c>
      <c r="AK2146" s="420"/>
      <c r="AL2146" s="420"/>
      <c r="AM2146" s="469" t="s">
        <v>5221</v>
      </c>
      <c r="AN2146" s="470" t="s">
        <v>5222</v>
      </c>
      <c r="AO2146" s="421"/>
      <c r="AP2146" s="421"/>
      <c r="AQ2146" s="332"/>
      <c r="AR2146" s="332"/>
      <c r="AS2146" s="332"/>
      <c r="AT2146" s="332"/>
      <c r="AU2146" s="332"/>
      <c r="AV2146" s="332"/>
      <c r="AW2146" s="332"/>
      <c r="AX2146" s="332"/>
      <c r="AY2146" s="332"/>
      <c r="AZ2146" s="332"/>
    </row>
    <row r="2147" spans="1:52" s="61" customFormat="1" ht="15.75" hidden="1" customHeight="1" x14ac:dyDescent="0.25">
      <c r="A2147" s="197" t="str">
        <f>CONCATENATE(F2147,"-",C2147)</f>
        <v>393-026-089-01745</v>
      </c>
      <c r="B2147" s="261" t="str">
        <f>ТабТП[[#This Row],[Код ВЛ]]&amp;TRIM(ТабТП[[#This Row],[Наименование ТП]])</f>
        <v>393-026-089ТП 10-01 Пятидорожное</v>
      </c>
      <c r="C2147" s="197" t="s">
        <v>1807</v>
      </c>
      <c r="D2147" s="198" t="s">
        <v>4778</v>
      </c>
      <c r="E2147" s="206" t="str">
        <f>INDEX(ТабЛЭП[],MATCH(ТабТП[Код ПС]&amp;TRIM(G2147),ТабЛЭП[Ключ],0),7)</f>
        <v>Y00049</v>
      </c>
      <c r="F2147" s="278" t="str">
        <f>INDEX(ТабЛЭП[],MATCH(ТабТП[Код ПС]&amp;TRIM(G2147),ТабЛЭП[Ключ],0),1)</f>
        <v>393-026-089</v>
      </c>
      <c r="G2147" s="303" t="s">
        <v>201</v>
      </c>
      <c r="H2147" s="280" t="str">
        <f>INDEX(ТабПС[],MATCH(I2147,Подстанции,0),1)</f>
        <v>393-026</v>
      </c>
      <c r="I2147" s="447" t="s">
        <v>159</v>
      </c>
      <c r="J2147" s="328"/>
      <c r="K2147" s="328"/>
      <c r="L2147" s="328"/>
      <c r="M2147" s="328"/>
      <c r="N2147" s="328"/>
      <c r="O2147" s="328"/>
      <c r="P2147" s="328"/>
      <c r="Q2147" s="328"/>
      <c r="R2147" s="328"/>
      <c r="S2147" s="328"/>
      <c r="T2147" s="328"/>
      <c r="U2147" s="328"/>
      <c r="V2147" s="328"/>
      <c r="W2147" s="328"/>
      <c r="X2147" s="328"/>
      <c r="Y2147" s="328"/>
      <c r="Z2147" s="328"/>
      <c r="AA2147" s="328"/>
      <c r="AB2147" s="328"/>
      <c r="AC2147" s="328"/>
      <c r="AD2147" s="328"/>
      <c r="AE2147" s="328"/>
      <c r="AF2147" s="328"/>
      <c r="AG2147" s="328"/>
      <c r="AH2147" s="322"/>
      <c r="AI2147" s="328"/>
      <c r="AJ2147" s="420" t="s">
        <v>139</v>
      </c>
      <c r="AK2147" s="328"/>
      <c r="AL2147" s="328"/>
      <c r="AM2147" s="210"/>
      <c r="AN2147" s="263"/>
      <c r="AO2147" s="263"/>
      <c r="AP2147" s="263"/>
      <c r="AQ2147" s="323"/>
      <c r="AR2147" s="323"/>
      <c r="AS2147" s="323"/>
      <c r="AT2147" s="323"/>
      <c r="AU2147" s="323"/>
      <c r="AV2147" s="323"/>
      <c r="AW2147" s="323"/>
      <c r="AX2147" s="323"/>
      <c r="AY2147" s="323"/>
      <c r="AZ2147" s="323"/>
    </row>
    <row r="2148" spans="1:52" s="61" customFormat="1" ht="15.75" hidden="1" customHeight="1" x14ac:dyDescent="0.25">
      <c r="A2148" s="197" t="str">
        <f>CONCATENATE(F2148,"-",C2148)</f>
        <v>393-026-089-01746</v>
      </c>
      <c r="B2148" s="261" t="str">
        <f>ТабТП[[#This Row],[Код ВЛ]]&amp;TRIM(ТабТП[[#This Row],[Наименование ТП]])</f>
        <v>393-026-089ТП 10-02 Первомайское</v>
      </c>
      <c r="C2148" s="197" t="s">
        <v>1808</v>
      </c>
      <c r="D2148" s="198" t="s">
        <v>4779</v>
      </c>
      <c r="E2148" s="206" t="str">
        <f>INDEX(ТабЛЭП[],MATCH(ТабТП[Код ПС]&amp;TRIM(G2148),ТабЛЭП[Ключ],0),7)</f>
        <v>Y00049</v>
      </c>
      <c r="F2148" s="278" t="str">
        <f>INDEX(ТабЛЭП[],MATCH(ТабТП[Код ПС]&amp;TRIM(G2148),ТабЛЭП[Ключ],0),1)</f>
        <v>393-026-089</v>
      </c>
      <c r="G2148" s="303" t="s">
        <v>201</v>
      </c>
      <c r="H2148" s="280" t="str">
        <f>INDEX(ТабПС[],MATCH(I2148,Подстанции,0),1)</f>
        <v>393-026</v>
      </c>
      <c r="I2148" s="447" t="s">
        <v>159</v>
      </c>
      <c r="J2148" s="328"/>
      <c r="K2148" s="328"/>
      <c r="L2148" s="328"/>
      <c r="M2148" s="328"/>
      <c r="N2148" s="328"/>
      <c r="O2148" s="328"/>
      <c r="P2148" s="328"/>
      <c r="Q2148" s="328"/>
      <c r="R2148" s="328"/>
      <c r="S2148" s="328"/>
      <c r="T2148" s="328"/>
      <c r="U2148" s="328"/>
      <c r="V2148" s="328"/>
      <c r="W2148" s="328"/>
      <c r="X2148" s="328"/>
      <c r="Y2148" s="328"/>
      <c r="Z2148" s="328"/>
      <c r="AA2148" s="328"/>
      <c r="AB2148" s="328"/>
      <c r="AC2148" s="328"/>
      <c r="AD2148" s="328"/>
      <c r="AE2148" s="328"/>
      <c r="AF2148" s="328"/>
      <c r="AG2148" s="328"/>
      <c r="AH2148" s="322"/>
      <c r="AI2148" s="328"/>
      <c r="AJ2148" s="420" t="s">
        <v>139</v>
      </c>
      <c r="AK2148" s="328"/>
      <c r="AL2148" s="328"/>
      <c r="AM2148" s="210"/>
      <c r="AN2148" s="263"/>
      <c r="AO2148" s="263"/>
      <c r="AP2148" s="263"/>
      <c r="AQ2148" s="323"/>
      <c r="AR2148" s="323"/>
      <c r="AS2148" s="323"/>
      <c r="AT2148" s="323"/>
      <c r="AU2148" s="323"/>
      <c r="AV2148" s="323"/>
      <c r="AW2148" s="323"/>
      <c r="AX2148" s="323"/>
      <c r="AY2148" s="323"/>
      <c r="AZ2148" s="323"/>
    </row>
    <row r="2149" spans="1:52" s="61" customFormat="1" ht="15.75" hidden="1" customHeight="1" x14ac:dyDescent="0.25">
      <c r="A2149" s="197" t="str">
        <f>CONCATENATE(F2149,"-",C2149)</f>
        <v>393-026-089-01747</v>
      </c>
      <c r="B2149" s="261" t="str">
        <f>ТабТП[[#This Row],[Код ВЛ]]&amp;TRIM(ТабТП[[#This Row],[Наименование ТП]])</f>
        <v>393-026-089ТП 10-03 ООО Мясное подворье аб</v>
      </c>
      <c r="C2149" s="197" t="s">
        <v>1809</v>
      </c>
      <c r="D2149" s="198" t="s">
        <v>4780</v>
      </c>
      <c r="E2149" s="206" t="str">
        <f>INDEX(ТабЛЭП[],MATCH(ТабТП[Код ПС]&amp;TRIM(G2149),ТабЛЭП[Ключ],0),7)</f>
        <v>Y00049</v>
      </c>
      <c r="F2149" s="278" t="str">
        <f>INDEX(ТабЛЭП[],MATCH(ТабТП[Код ПС]&amp;TRIM(G2149),ТабЛЭП[Ключ],0),1)</f>
        <v>393-026-089</v>
      </c>
      <c r="G2149" s="303" t="s">
        <v>201</v>
      </c>
      <c r="H2149" s="280" t="str">
        <f>INDEX(ТабПС[],MATCH(I2149,Подстанции,0),1)</f>
        <v>393-026</v>
      </c>
      <c r="I2149" s="447" t="s">
        <v>159</v>
      </c>
      <c r="J2149" s="328"/>
      <c r="K2149" s="328"/>
      <c r="L2149" s="328"/>
      <c r="M2149" s="328"/>
      <c r="N2149" s="328"/>
      <c r="O2149" s="328"/>
      <c r="P2149" s="328"/>
      <c r="Q2149" s="328"/>
      <c r="R2149" s="328"/>
      <c r="S2149" s="328"/>
      <c r="T2149" s="328"/>
      <c r="U2149" s="328"/>
      <c r="V2149" s="328"/>
      <c r="W2149" s="328"/>
      <c r="X2149" s="328"/>
      <c r="Y2149" s="328"/>
      <c r="Z2149" s="328"/>
      <c r="AA2149" s="328"/>
      <c r="AB2149" s="328"/>
      <c r="AC2149" s="328"/>
      <c r="AD2149" s="328"/>
      <c r="AE2149" s="328"/>
      <c r="AF2149" s="328"/>
      <c r="AG2149" s="328"/>
      <c r="AH2149" s="322"/>
      <c r="AI2149" s="328"/>
      <c r="AJ2149" s="420" t="s">
        <v>139</v>
      </c>
      <c r="AK2149" s="328"/>
      <c r="AL2149" s="328"/>
      <c r="AM2149" s="210"/>
      <c r="AN2149" s="263"/>
      <c r="AO2149" s="263"/>
      <c r="AP2149" s="263"/>
      <c r="AQ2149" s="323"/>
      <c r="AR2149" s="323"/>
      <c r="AS2149" s="323"/>
      <c r="AT2149" s="323"/>
      <c r="AU2149" s="323"/>
      <c r="AV2149" s="323"/>
      <c r="AW2149" s="323"/>
      <c r="AX2149" s="323"/>
      <c r="AY2149" s="323"/>
      <c r="AZ2149" s="323"/>
    </row>
    <row r="2150" spans="1:52" s="61" customFormat="1" ht="15.75" hidden="1" customHeight="1" x14ac:dyDescent="0.25">
      <c r="A2150" s="197" t="str">
        <f>CONCATENATE(F2150,"-",C2150)</f>
        <v>393-026-089-01748</v>
      </c>
      <c r="B2150" s="261" t="str">
        <f>ТабТП[[#This Row],[Код ВЛ]]&amp;TRIM(ТабТП[[#This Row],[Наименование ТП]])</f>
        <v>393-026-089ТП 10-04 Ильичевка</v>
      </c>
      <c r="C2150" s="197" t="s">
        <v>1810</v>
      </c>
      <c r="D2150" s="198" t="s">
        <v>4781</v>
      </c>
      <c r="E2150" s="206" t="str">
        <f>INDEX(ТабЛЭП[],MATCH(ТабТП[Код ПС]&amp;TRIM(G2150),ТабЛЭП[Ключ],0),7)</f>
        <v>Y00049</v>
      </c>
      <c r="F2150" s="278" t="str">
        <f>INDEX(ТабЛЭП[],MATCH(ТабТП[Код ПС]&amp;TRIM(G2150),ТабЛЭП[Ключ],0),1)</f>
        <v>393-026-089</v>
      </c>
      <c r="G2150" s="303" t="s">
        <v>201</v>
      </c>
      <c r="H2150" s="280" t="str">
        <f>INDEX(ТабПС[],MATCH(I2150,Подстанции,0),1)</f>
        <v>393-026</v>
      </c>
      <c r="I2150" s="447" t="s">
        <v>159</v>
      </c>
      <c r="J2150" s="328"/>
      <c r="K2150" s="328"/>
      <c r="L2150" s="328"/>
      <c r="M2150" s="328"/>
      <c r="N2150" s="328"/>
      <c r="O2150" s="328"/>
      <c r="P2150" s="328"/>
      <c r="Q2150" s="328"/>
      <c r="R2150" s="328"/>
      <c r="S2150" s="328"/>
      <c r="T2150" s="328"/>
      <c r="U2150" s="328"/>
      <c r="V2150" s="328"/>
      <c r="W2150" s="328"/>
      <c r="X2150" s="328"/>
      <c r="Y2150" s="328"/>
      <c r="Z2150" s="328"/>
      <c r="AA2150" s="328"/>
      <c r="AB2150" s="328"/>
      <c r="AC2150" s="328"/>
      <c r="AD2150" s="328"/>
      <c r="AE2150" s="328"/>
      <c r="AF2150" s="328"/>
      <c r="AG2150" s="328"/>
      <c r="AH2150" s="322"/>
      <c r="AI2150" s="328"/>
      <c r="AJ2150" s="420" t="s">
        <v>139</v>
      </c>
      <c r="AK2150" s="328"/>
      <c r="AL2150" s="328"/>
      <c r="AM2150" s="210"/>
      <c r="AN2150" s="263"/>
      <c r="AO2150" s="263"/>
      <c r="AP2150" s="263"/>
      <c r="AQ2150" s="323"/>
      <c r="AR2150" s="323"/>
      <c r="AS2150" s="323"/>
      <c r="AT2150" s="323"/>
      <c r="AU2150" s="323"/>
      <c r="AV2150" s="323"/>
      <c r="AW2150" s="323"/>
      <c r="AX2150" s="323"/>
      <c r="AY2150" s="323"/>
      <c r="AZ2150" s="323"/>
    </row>
    <row r="2151" spans="1:52" s="61" customFormat="1" ht="15.75" hidden="1" customHeight="1" x14ac:dyDescent="0.25">
      <c r="A2151" s="197" t="str">
        <f>CONCATENATE(F2151,"-",C2151)</f>
        <v>393-026-089-01749</v>
      </c>
      <c r="B2151" s="261" t="str">
        <f>ТабТП[[#This Row],[Код ВЛ]]&amp;TRIM(ТабТП[[#This Row],[Наименование ТП]])</f>
        <v>393-026-089ТП 10-08 Пятидорожное</v>
      </c>
      <c r="C2151" s="197" t="s">
        <v>1811</v>
      </c>
      <c r="D2151" s="198" t="s">
        <v>4782</v>
      </c>
      <c r="E2151" s="206" t="str">
        <f>INDEX(ТабЛЭП[],MATCH(ТабТП[Код ПС]&amp;TRIM(G2151),ТабЛЭП[Ключ],0),7)</f>
        <v>Y00049</v>
      </c>
      <c r="F2151" s="278" t="str">
        <f>INDEX(ТабЛЭП[],MATCH(ТабТП[Код ПС]&amp;TRIM(G2151),ТабЛЭП[Ключ],0),1)</f>
        <v>393-026-089</v>
      </c>
      <c r="G2151" s="303" t="s">
        <v>201</v>
      </c>
      <c r="H2151" s="280" t="str">
        <f>INDEX(ТабПС[],MATCH(I2151,Подстанции,0),1)</f>
        <v>393-026</v>
      </c>
      <c r="I2151" s="447" t="s">
        <v>159</v>
      </c>
      <c r="J2151" s="328"/>
      <c r="K2151" s="328"/>
      <c r="L2151" s="328"/>
      <c r="M2151" s="328"/>
      <c r="N2151" s="328"/>
      <c r="O2151" s="328"/>
      <c r="P2151" s="328"/>
      <c r="Q2151" s="328"/>
      <c r="R2151" s="328"/>
      <c r="S2151" s="328"/>
      <c r="T2151" s="328"/>
      <c r="U2151" s="328"/>
      <c r="V2151" s="328"/>
      <c r="W2151" s="328"/>
      <c r="X2151" s="328"/>
      <c r="Y2151" s="328"/>
      <c r="Z2151" s="328"/>
      <c r="AA2151" s="328"/>
      <c r="AB2151" s="328"/>
      <c r="AC2151" s="328"/>
      <c r="AD2151" s="328"/>
      <c r="AE2151" s="328"/>
      <c r="AF2151" s="328"/>
      <c r="AG2151" s="328"/>
      <c r="AH2151" s="322"/>
      <c r="AI2151" s="328"/>
      <c r="AJ2151" s="420" t="s">
        <v>139</v>
      </c>
      <c r="AK2151" s="328"/>
      <c r="AL2151" s="328"/>
      <c r="AM2151" s="210"/>
      <c r="AN2151" s="263"/>
      <c r="AO2151" s="263"/>
      <c r="AP2151" s="263"/>
      <c r="AQ2151" s="323"/>
      <c r="AR2151" s="323"/>
      <c r="AS2151" s="323"/>
      <c r="AT2151" s="323"/>
      <c r="AU2151" s="323"/>
      <c r="AV2151" s="323"/>
      <c r="AW2151" s="323"/>
      <c r="AX2151" s="323"/>
      <c r="AY2151" s="323"/>
      <c r="AZ2151" s="323"/>
    </row>
    <row r="2152" spans="1:52" s="61" customFormat="1" ht="15.75" hidden="1" customHeight="1" x14ac:dyDescent="0.25">
      <c r="A2152" s="197" t="str">
        <f>CONCATENATE(F2152,"-",C2152)</f>
        <v>393-026-089-01750</v>
      </c>
      <c r="B2152" s="261" t="str">
        <f>ТабТП[[#This Row],[Код ВЛ]]&amp;TRIM(ТабТП[[#This Row],[Наименование ТП]])</f>
        <v>393-026-089ТП 10-09 Ильичевка</v>
      </c>
      <c r="C2152" s="197" t="s">
        <v>1812</v>
      </c>
      <c r="D2152" s="198" t="s">
        <v>4783</v>
      </c>
      <c r="E2152" s="206" t="str">
        <f>INDEX(ТабЛЭП[],MATCH(ТабТП[Код ПС]&amp;TRIM(G2152),ТабЛЭП[Ключ],0),7)</f>
        <v>Y00049</v>
      </c>
      <c r="F2152" s="278" t="str">
        <f>INDEX(ТабЛЭП[],MATCH(ТабТП[Код ПС]&amp;TRIM(G2152),ТабЛЭП[Ключ],0),1)</f>
        <v>393-026-089</v>
      </c>
      <c r="G2152" s="303" t="s">
        <v>201</v>
      </c>
      <c r="H2152" s="280" t="str">
        <f>INDEX(ТабПС[],MATCH(I2152,Подстанции,0),1)</f>
        <v>393-026</v>
      </c>
      <c r="I2152" s="447" t="s">
        <v>159</v>
      </c>
      <c r="J2152" s="328"/>
      <c r="K2152" s="328"/>
      <c r="L2152" s="328"/>
      <c r="M2152" s="328"/>
      <c r="N2152" s="328"/>
      <c r="O2152" s="328"/>
      <c r="P2152" s="328"/>
      <c r="Q2152" s="328"/>
      <c r="R2152" s="328"/>
      <c r="S2152" s="328"/>
      <c r="T2152" s="328"/>
      <c r="U2152" s="328"/>
      <c r="V2152" s="328"/>
      <c r="W2152" s="328"/>
      <c r="X2152" s="328"/>
      <c r="Y2152" s="328"/>
      <c r="Z2152" s="328"/>
      <c r="AA2152" s="328"/>
      <c r="AB2152" s="328"/>
      <c r="AC2152" s="328"/>
      <c r="AD2152" s="328"/>
      <c r="AE2152" s="328"/>
      <c r="AF2152" s="328"/>
      <c r="AG2152" s="328"/>
      <c r="AH2152" s="322"/>
      <c r="AI2152" s="328"/>
      <c r="AJ2152" s="420" t="s">
        <v>139</v>
      </c>
      <c r="AK2152" s="328"/>
      <c r="AL2152" s="328"/>
      <c r="AM2152" s="210"/>
      <c r="AN2152" s="263"/>
      <c r="AO2152" s="263"/>
      <c r="AP2152" s="263"/>
      <c r="AQ2152" s="323"/>
      <c r="AR2152" s="323"/>
      <c r="AS2152" s="323"/>
      <c r="AT2152" s="323"/>
      <c r="AU2152" s="323"/>
      <c r="AV2152" s="323"/>
      <c r="AW2152" s="323"/>
      <c r="AX2152" s="323"/>
      <c r="AY2152" s="323"/>
      <c r="AZ2152" s="323"/>
    </row>
    <row r="2153" spans="1:52" s="61" customFormat="1" ht="15.75" hidden="1" customHeight="1" x14ac:dyDescent="0.25">
      <c r="A2153" s="197" t="str">
        <f>CONCATENATE(F2153,"-",C2153)</f>
        <v>393-026-089-01751</v>
      </c>
      <c r="B2153" s="261" t="str">
        <f>ТабТП[[#This Row],[Код ВЛ]]&amp;TRIM(ТабТП[[#This Row],[Наименование ТП]])</f>
        <v>393-026-089ТП 15-04 ОООАвипак аб.</v>
      </c>
      <c r="C2153" s="197" t="s">
        <v>1813</v>
      </c>
      <c r="D2153" s="198" t="s">
        <v>4784</v>
      </c>
      <c r="E2153" s="206" t="str">
        <f>INDEX(ТабЛЭП[],MATCH(ТабТП[Код ПС]&amp;TRIM(G2153),ТабЛЭП[Ключ],0),7)</f>
        <v>Y00049</v>
      </c>
      <c r="F2153" s="278" t="str">
        <f>INDEX(ТабЛЭП[],MATCH(ТабТП[Код ПС]&amp;TRIM(G2153),ТабЛЭП[Ключ],0),1)</f>
        <v>393-026-089</v>
      </c>
      <c r="G2153" s="303" t="s">
        <v>201</v>
      </c>
      <c r="H2153" s="280" t="str">
        <f>INDEX(ТабПС[],MATCH(I2153,Подстанции,0),1)</f>
        <v>393-026</v>
      </c>
      <c r="I2153" s="447" t="s">
        <v>159</v>
      </c>
      <c r="J2153" s="328"/>
      <c r="K2153" s="328"/>
      <c r="L2153" s="328"/>
      <c r="M2153" s="328"/>
      <c r="N2153" s="328"/>
      <c r="O2153" s="328"/>
      <c r="P2153" s="328"/>
      <c r="Q2153" s="328"/>
      <c r="R2153" s="328"/>
      <c r="S2153" s="328"/>
      <c r="T2153" s="328"/>
      <c r="U2153" s="328"/>
      <c r="V2153" s="328"/>
      <c r="W2153" s="328"/>
      <c r="X2153" s="328"/>
      <c r="Y2153" s="328"/>
      <c r="Z2153" s="328"/>
      <c r="AA2153" s="328"/>
      <c r="AB2153" s="328"/>
      <c r="AC2153" s="328"/>
      <c r="AD2153" s="328"/>
      <c r="AE2153" s="328"/>
      <c r="AF2153" s="328"/>
      <c r="AG2153" s="328"/>
      <c r="AH2153" s="322"/>
      <c r="AI2153" s="328"/>
      <c r="AJ2153" s="420" t="s">
        <v>139</v>
      </c>
      <c r="AK2153" s="328"/>
      <c r="AL2153" s="328"/>
      <c r="AM2153" s="210"/>
      <c r="AN2153" s="263"/>
      <c r="AO2153" s="263"/>
      <c r="AP2153" s="263"/>
      <c r="AQ2153" s="323"/>
      <c r="AR2153" s="323"/>
      <c r="AS2153" s="323"/>
      <c r="AT2153" s="323"/>
      <c r="AU2153" s="323"/>
      <c r="AV2153" s="323"/>
      <c r="AW2153" s="323"/>
      <c r="AX2153" s="323"/>
      <c r="AY2153" s="323"/>
      <c r="AZ2153" s="323"/>
    </row>
    <row r="2154" spans="1:52" s="61" customFormat="1" ht="15.75" hidden="1" customHeight="1" x14ac:dyDescent="0.25">
      <c r="A2154" s="197" t="str">
        <f>CONCATENATE(F2154,"-",C2154)</f>
        <v>393-026-089-01752</v>
      </c>
      <c r="B2154" s="261" t="str">
        <f>ТабТП[[#This Row],[Код ВЛ]]&amp;TRIM(ТабТП[[#This Row],[Наименование ТП]])</f>
        <v>393-026-089ТП 15-20 Пограничный</v>
      </c>
      <c r="C2154" s="197" t="s">
        <v>1814</v>
      </c>
      <c r="D2154" s="198" t="s">
        <v>4785</v>
      </c>
      <c r="E2154" s="206" t="str">
        <f>INDEX(ТабЛЭП[],MATCH(ТабТП[Код ПС]&amp;TRIM(G2154),ТабЛЭП[Ключ],0),7)</f>
        <v>Y00049</v>
      </c>
      <c r="F2154" s="278" t="str">
        <f>INDEX(ТабЛЭП[],MATCH(ТабТП[Код ПС]&amp;TRIM(G2154),ТабЛЭП[Ключ],0),1)</f>
        <v>393-026-089</v>
      </c>
      <c r="G2154" s="303" t="s">
        <v>201</v>
      </c>
      <c r="H2154" s="280" t="str">
        <f>INDEX(ТабПС[],MATCH(I2154,Подстанции,0),1)</f>
        <v>393-026</v>
      </c>
      <c r="I2154" s="447" t="s">
        <v>159</v>
      </c>
      <c r="J2154" s="328"/>
      <c r="K2154" s="328"/>
      <c r="L2154" s="328"/>
      <c r="M2154" s="328"/>
      <c r="N2154" s="328"/>
      <c r="O2154" s="328"/>
      <c r="P2154" s="328"/>
      <c r="Q2154" s="328"/>
      <c r="R2154" s="328"/>
      <c r="S2154" s="328"/>
      <c r="T2154" s="328"/>
      <c r="U2154" s="328"/>
      <c r="V2154" s="328"/>
      <c r="W2154" s="328"/>
      <c r="X2154" s="328"/>
      <c r="Y2154" s="328"/>
      <c r="Z2154" s="328"/>
      <c r="AA2154" s="328"/>
      <c r="AB2154" s="328"/>
      <c r="AC2154" s="328"/>
      <c r="AD2154" s="328"/>
      <c r="AE2154" s="328"/>
      <c r="AF2154" s="328"/>
      <c r="AG2154" s="328"/>
      <c r="AH2154" s="322"/>
      <c r="AI2154" s="328"/>
      <c r="AJ2154" s="420" t="s">
        <v>139</v>
      </c>
      <c r="AK2154" s="328"/>
      <c r="AL2154" s="328"/>
      <c r="AM2154" s="210"/>
      <c r="AN2154" s="263"/>
      <c r="AO2154" s="263"/>
      <c r="AP2154" s="263"/>
      <c r="AQ2154" s="323"/>
      <c r="AR2154" s="323"/>
      <c r="AS2154" s="323"/>
      <c r="AT2154" s="323"/>
      <c r="AU2154" s="323"/>
      <c r="AV2154" s="323"/>
      <c r="AW2154" s="323"/>
      <c r="AX2154" s="323"/>
      <c r="AY2154" s="323"/>
      <c r="AZ2154" s="323"/>
    </row>
    <row r="2155" spans="1:52" s="61" customFormat="1" ht="15.75" hidden="1" customHeight="1" x14ac:dyDescent="0.25">
      <c r="A2155" s="197" t="str">
        <f>CONCATENATE(F2155,"-",C2155)</f>
        <v>393-026-089-01753</v>
      </c>
      <c r="B2155" s="261" t="str">
        <f>ТабТП[[#This Row],[Код ВЛ]]&amp;TRIM(ТабТП[[#This Row],[Наименование ТП]])</f>
        <v>393-026-089ТП 185-01 Пятидорожное</v>
      </c>
      <c r="C2155" s="197" t="s">
        <v>1815</v>
      </c>
      <c r="D2155" s="198" t="s">
        <v>4786</v>
      </c>
      <c r="E2155" s="206" t="str">
        <f>INDEX(ТабЛЭП[],MATCH(ТабТП[Код ПС]&amp;TRIM(G2155),ТабЛЭП[Ключ],0),7)</f>
        <v>Y00049</v>
      </c>
      <c r="F2155" s="278" t="str">
        <f>INDEX(ТабЛЭП[],MATCH(ТабТП[Код ПС]&amp;TRIM(G2155),ТабЛЭП[Ключ],0),1)</f>
        <v>393-026-089</v>
      </c>
      <c r="G2155" s="303" t="s">
        <v>201</v>
      </c>
      <c r="H2155" s="280" t="str">
        <f>INDEX(ТабПС[],MATCH(I2155,Подстанции,0),1)</f>
        <v>393-026</v>
      </c>
      <c r="I2155" s="447" t="s">
        <v>159</v>
      </c>
      <c r="J2155" s="328"/>
      <c r="K2155" s="328"/>
      <c r="L2155" s="328"/>
      <c r="M2155" s="328"/>
      <c r="N2155" s="328"/>
      <c r="O2155" s="328"/>
      <c r="P2155" s="328"/>
      <c r="Q2155" s="328"/>
      <c r="R2155" s="328"/>
      <c r="S2155" s="328"/>
      <c r="T2155" s="328"/>
      <c r="U2155" s="328"/>
      <c r="V2155" s="328"/>
      <c r="W2155" s="328"/>
      <c r="X2155" s="328"/>
      <c r="Y2155" s="328"/>
      <c r="Z2155" s="328"/>
      <c r="AA2155" s="328"/>
      <c r="AB2155" s="328"/>
      <c r="AC2155" s="328"/>
      <c r="AD2155" s="328"/>
      <c r="AE2155" s="328"/>
      <c r="AF2155" s="328"/>
      <c r="AG2155" s="328"/>
      <c r="AH2155" s="322"/>
      <c r="AI2155" s="328"/>
      <c r="AJ2155" s="420" t="s">
        <v>139</v>
      </c>
      <c r="AK2155" s="328"/>
      <c r="AL2155" s="328"/>
      <c r="AM2155" s="210"/>
      <c r="AN2155" s="263"/>
      <c r="AO2155" s="263"/>
      <c r="AP2155" s="263"/>
      <c r="AQ2155" s="323"/>
      <c r="AR2155" s="323"/>
      <c r="AS2155" s="323"/>
      <c r="AT2155" s="323"/>
      <c r="AU2155" s="323"/>
      <c r="AV2155" s="323"/>
      <c r="AW2155" s="323"/>
      <c r="AX2155" s="323"/>
      <c r="AY2155" s="323"/>
      <c r="AZ2155" s="323"/>
    </row>
    <row r="2156" spans="1:52" s="61" customFormat="1" ht="15.75" hidden="1" customHeight="1" x14ac:dyDescent="0.25">
      <c r="A2156" s="197" t="str">
        <f>CONCATENATE(F2156,"-",C2156)</f>
        <v>393-026-089-01754</v>
      </c>
      <c r="B2156" s="261" t="str">
        <f>ТабТП[[#This Row],[Код ВЛ]]&amp;TRIM(ТабТП[[#This Row],[Наименование ТП]])</f>
        <v>393-026-089ТП 185-02 Пятидорожное</v>
      </c>
      <c r="C2156" s="197" t="s">
        <v>1816</v>
      </c>
      <c r="D2156" s="198" t="s">
        <v>4787</v>
      </c>
      <c r="E2156" s="206" t="str">
        <f>INDEX(ТабЛЭП[],MATCH(ТабТП[Код ПС]&amp;TRIM(G2156),ТабЛЭП[Ключ],0),7)</f>
        <v>Y00049</v>
      </c>
      <c r="F2156" s="278" t="str">
        <f>INDEX(ТабЛЭП[],MATCH(ТабТП[Код ПС]&amp;TRIM(G2156),ТабЛЭП[Ключ],0),1)</f>
        <v>393-026-089</v>
      </c>
      <c r="G2156" s="303" t="s">
        <v>201</v>
      </c>
      <c r="H2156" s="280" t="str">
        <f>INDEX(ТабПС[],MATCH(I2156,Подстанции,0),1)</f>
        <v>393-026</v>
      </c>
      <c r="I2156" s="447" t="s">
        <v>159</v>
      </c>
      <c r="J2156" s="328"/>
      <c r="K2156" s="328"/>
      <c r="L2156" s="328"/>
      <c r="M2156" s="328"/>
      <c r="N2156" s="328"/>
      <c r="O2156" s="328"/>
      <c r="P2156" s="328"/>
      <c r="Q2156" s="328"/>
      <c r="R2156" s="328"/>
      <c r="S2156" s="328"/>
      <c r="T2156" s="328"/>
      <c r="U2156" s="328"/>
      <c r="V2156" s="328"/>
      <c r="W2156" s="328"/>
      <c r="X2156" s="328"/>
      <c r="Y2156" s="328"/>
      <c r="Z2156" s="328"/>
      <c r="AA2156" s="328"/>
      <c r="AB2156" s="328"/>
      <c r="AC2156" s="328"/>
      <c r="AD2156" s="328"/>
      <c r="AE2156" s="328"/>
      <c r="AF2156" s="328"/>
      <c r="AG2156" s="328"/>
      <c r="AH2156" s="322"/>
      <c r="AI2156" s="328"/>
      <c r="AJ2156" s="420" t="s">
        <v>139</v>
      </c>
      <c r="AK2156" s="328"/>
      <c r="AL2156" s="328"/>
      <c r="AM2156" s="210"/>
      <c r="AN2156" s="263"/>
      <c r="AO2156" s="263"/>
      <c r="AP2156" s="263"/>
      <c r="AQ2156" s="323"/>
      <c r="AR2156" s="323"/>
      <c r="AS2156" s="323"/>
      <c r="AT2156" s="323"/>
      <c r="AU2156" s="323"/>
      <c r="AV2156" s="323"/>
      <c r="AW2156" s="323"/>
      <c r="AX2156" s="323"/>
      <c r="AY2156" s="323"/>
      <c r="AZ2156" s="323"/>
    </row>
    <row r="2157" spans="1:52" s="61" customFormat="1" ht="15.75" hidden="1" customHeight="1" x14ac:dyDescent="0.25">
      <c r="A2157" s="197" t="str">
        <f>CONCATENATE(F2157,"-",C2157)</f>
        <v>393-026-089-01755</v>
      </c>
      <c r="B2157" s="261" t="str">
        <f>ТабТП[[#This Row],[Код ВЛ]]&amp;TRIM(ТабТП[[#This Row],[Наименование ТП]])</f>
        <v>393-026-089ТП 185-03 Новоселово ОАО Русская пушнина аб</v>
      </c>
      <c r="C2157" s="197" t="s">
        <v>1817</v>
      </c>
      <c r="D2157" s="198" t="s">
        <v>4788</v>
      </c>
      <c r="E2157" s="206" t="str">
        <f>INDEX(ТабЛЭП[],MATCH(ТабТП[Код ПС]&amp;TRIM(G2157),ТабЛЭП[Ключ],0),7)</f>
        <v>Y00049</v>
      </c>
      <c r="F2157" s="278" t="str">
        <f>INDEX(ТабЛЭП[],MATCH(ТабТП[Код ПС]&amp;TRIM(G2157),ТабЛЭП[Ключ],0),1)</f>
        <v>393-026-089</v>
      </c>
      <c r="G2157" s="303" t="s">
        <v>201</v>
      </c>
      <c r="H2157" s="280" t="str">
        <f>INDEX(ТабПС[],MATCH(I2157,Подстанции,0),1)</f>
        <v>393-026</v>
      </c>
      <c r="I2157" s="447" t="s">
        <v>159</v>
      </c>
      <c r="J2157" s="328"/>
      <c r="K2157" s="328"/>
      <c r="L2157" s="328"/>
      <c r="M2157" s="328"/>
      <c r="N2157" s="328"/>
      <c r="O2157" s="328"/>
      <c r="P2157" s="328"/>
      <c r="Q2157" s="328"/>
      <c r="R2157" s="328"/>
      <c r="S2157" s="328"/>
      <c r="T2157" s="328"/>
      <c r="U2157" s="328"/>
      <c r="V2157" s="328"/>
      <c r="W2157" s="328"/>
      <c r="X2157" s="328"/>
      <c r="Y2157" s="328"/>
      <c r="Z2157" s="328"/>
      <c r="AA2157" s="328"/>
      <c r="AB2157" s="328"/>
      <c r="AC2157" s="328"/>
      <c r="AD2157" s="328"/>
      <c r="AE2157" s="328"/>
      <c r="AF2157" s="328"/>
      <c r="AG2157" s="328"/>
      <c r="AH2157" s="322"/>
      <c r="AI2157" s="328"/>
      <c r="AJ2157" s="420" t="s">
        <v>139</v>
      </c>
      <c r="AK2157" s="328"/>
      <c r="AL2157" s="328"/>
      <c r="AM2157" s="210"/>
      <c r="AN2157" s="263"/>
      <c r="AO2157" s="263"/>
      <c r="AP2157" s="263"/>
      <c r="AQ2157" s="323"/>
      <c r="AR2157" s="323"/>
      <c r="AS2157" s="323"/>
      <c r="AT2157" s="323"/>
      <c r="AU2157" s="323"/>
      <c r="AV2157" s="323"/>
      <c r="AW2157" s="323"/>
      <c r="AX2157" s="323"/>
      <c r="AY2157" s="323"/>
      <c r="AZ2157" s="323"/>
    </row>
    <row r="2158" spans="1:52" s="61" customFormat="1" ht="15.75" hidden="1" customHeight="1" x14ac:dyDescent="0.25">
      <c r="A2158" s="197" t="str">
        <f>CONCATENATE(F2158,"-",C2158)</f>
        <v>393-026-089-01756</v>
      </c>
      <c r="B2158" s="261" t="str">
        <f>ТабТП[[#This Row],[Код ВЛ]]&amp;TRIM(ТабТП[[#This Row],[Наименование ТП]])</f>
        <v>393-026-089ТП 185-04 ОАО Русская пушина аб</v>
      </c>
      <c r="C2158" s="197" t="s">
        <v>1818</v>
      </c>
      <c r="D2158" s="198" t="s">
        <v>4789</v>
      </c>
      <c r="E2158" s="206" t="str">
        <f>INDEX(ТабЛЭП[],MATCH(ТабТП[Код ПС]&amp;TRIM(G2158),ТабЛЭП[Ключ],0),7)</f>
        <v>Y00049</v>
      </c>
      <c r="F2158" s="278" t="str">
        <f>INDEX(ТабЛЭП[],MATCH(ТабТП[Код ПС]&amp;TRIM(G2158),ТабЛЭП[Ключ],0),1)</f>
        <v>393-026-089</v>
      </c>
      <c r="G2158" s="303" t="s">
        <v>201</v>
      </c>
      <c r="H2158" s="280" t="str">
        <f>INDEX(ТабПС[],MATCH(I2158,Подстанции,0),1)</f>
        <v>393-026</v>
      </c>
      <c r="I2158" s="447" t="s">
        <v>159</v>
      </c>
      <c r="J2158" s="328"/>
      <c r="K2158" s="328"/>
      <c r="L2158" s="328"/>
      <c r="M2158" s="328"/>
      <c r="N2158" s="328"/>
      <c r="O2158" s="328"/>
      <c r="P2158" s="328"/>
      <c r="Q2158" s="328"/>
      <c r="R2158" s="328"/>
      <c r="S2158" s="328"/>
      <c r="T2158" s="328"/>
      <c r="U2158" s="328"/>
      <c r="V2158" s="328"/>
      <c r="W2158" s="328"/>
      <c r="X2158" s="328"/>
      <c r="Y2158" s="328"/>
      <c r="Z2158" s="328"/>
      <c r="AA2158" s="328"/>
      <c r="AB2158" s="328"/>
      <c r="AC2158" s="328"/>
      <c r="AD2158" s="328"/>
      <c r="AE2158" s="328"/>
      <c r="AF2158" s="328"/>
      <c r="AG2158" s="328"/>
      <c r="AH2158" s="322"/>
      <c r="AI2158" s="328"/>
      <c r="AJ2158" s="420" t="s">
        <v>139</v>
      </c>
      <c r="AK2158" s="328"/>
      <c r="AL2158" s="328"/>
      <c r="AM2158" s="210"/>
      <c r="AN2158" s="263"/>
      <c r="AO2158" s="263"/>
      <c r="AP2158" s="263"/>
      <c r="AQ2158" s="323"/>
      <c r="AR2158" s="323"/>
      <c r="AS2158" s="323"/>
      <c r="AT2158" s="323"/>
      <c r="AU2158" s="323"/>
      <c r="AV2158" s="323"/>
      <c r="AW2158" s="323"/>
      <c r="AX2158" s="323"/>
      <c r="AY2158" s="323"/>
      <c r="AZ2158" s="323"/>
    </row>
    <row r="2159" spans="1:52" s="61" customFormat="1" ht="15.75" hidden="1" customHeight="1" x14ac:dyDescent="0.25">
      <c r="A2159" s="197" t="str">
        <f>CONCATENATE(F2159,"-",C2159)</f>
        <v>393-026-089-01757</v>
      </c>
      <c r="B2159" s="261" t="str">
        <f>ТабТП[[#This Row],[Код ВЛ]]&amp;TRIM(ТабТП[[#This Row],[Наименование ТП]])</f>
        <v>393-026-089ТП В-16 Пятидорожное</v>
      </c>
      <c r="C2159" s="197" t="s">
        <v>1819</v>
      </c>
      <c r="D2159" s="198" t="s">
        <v>4790</v>
      </c>
      <c r="E2159" s="206" t="str">
        <f>INDEX(ТабЛЭП[],MATCH(ТабТП[Код ПС]&amp;TRIM(G2159),ТабЛЭП[Ключ],0),7)</f>
        <v>Y00049</v>
      </c>
      <c r="F2159" s="278" t="str">
        <f>INDEX(ТабЛЭП[],MATCH(ТабТП[Код ПС]&amp;TRIM(G2159),ТабЛЭП[Ключ],0),1)</f>
        <v>393-026-089</v>
      </c>
      <c r="G2159" s="303" t="s">
        <v>201</v>
      </c>
      <c r="H2159" s="280" t="str">
        <f>INDEX(ТабПС[],MATCH(I2159,Подстанции,0),1)</f>
        <v>393-026</v>
      </c>
      <c r="I2159" s="447" t="s">
        <v>159</v>
      </c>
      <c r="J2159" s="328"/>
      <c r="K2159" s="328"/>
      <c r="L2159" s="328"/>
      <c r="M2159" s="328"/>
      <c r="N2159" s="328"/>
      <c r="O2159" s="328"/>
      <c r="P2159" s="328"/>
      <c r="Q2159" s="328"/>
      <c r="R2159" s="328"/>
      <c r="S2159" s="328"/>
      <c r="T2159" s="328"/>
      <c r="U2159" s="328"/>
      <c r="V2159" s="328"/>
      <c r="W2159" s="328"/>
      <c r="X2159" s="328"/>
      <c r="Y2159" s="328"/>
      <c r="Z2159" s="328"/>
      <c r="AA2159" s="328"/>
      <c r="AB2159" s="328"/>
      <c r="AC2159" s="328"/>
      <c r="AD2159" s="328"/>
      <c r="AE2159" s="328"/>
      <c r="AF2159" s="328"/>
      <c r="AG2159" s="328"/>
      <c r="AH2159" s="322"/>
      <c r="AI2159" s="328"/>
      <c r="AJ2159" s="420" t="s">
        <v>139</v>
      </c>
      <c r="AK2159" s="328"/>
      <c r="AL2159" s="328"/>
      <c r="AM2159" s="210"/>
      <c r="AN2159" s="263"/>
      <c r="AO2159" s="263"/>
      <c r="AP2159" s="263"/>
      <c r="AQ2159" s="323"/>
      <c r="AR2159" s="323"/>
      <c r="AS2159" s="323"/>
      <c r="AT2159" s="323"/>
      <c r="AU2159" s="323"/>
      <c r="AV2159" s="323"/>
      <c r="AW2159" s="323"/>
      <c r="AX2159" s="323"/>
      <c r="AY2159" s="323"/>
      <c r="AZ2159" s="323"/>
    </row>
    <row r="2160" spans="1:52" s="61" customFormat="1" ht="15.75" hidden="1" customHeight="1" x14ac:dyDescent="0.25">
      <c r="A2160" s="197" t="str">
        <f>CONCATENATE(F2160,"-",C2160)</f>
        <v>393-026-089-01758</v>
      </c>
      <c r="B2160" s="261" t="str">
        <f>ТабТП[[#This Row],[Код ВЛ]]&amp;TRIM(ТабТП[[#This Row],[Наименование ТП]])</f>
        <v>393-026-089ТП В-57 Новоселово</v>
      </c>
      <c r="C2160" s="197" t="s">
        <v>1820</v>
      </c>
      <c r="D2160" s="198" t="s">
        <v>4791</v>
      </c>
      <c r="E2160" s="206" t="str">
        <f>INDEX(ТабЛЭП[],MATCH(ТабТП[Код ПС]&amp;TRIM(G2160),ТабЛЭП[Ключ],0),7)</f>
        <v>Y00049</v>
      </c>
      <c r="F2160" s="278" t="str">
        <f>INDEX(ТабЛЭП[],MATCH(ТабТП[Код ПС]&amp;TRIM(G2160),ТабЛЭП[Ключ],0),1)</f>
        <v>393-026-089</v>
      </c>
      <c r="G2160" s="303" t="s">
        <v>201</v>
      </c>
      <c r="H2160" s="280" t="str">
        <f>INDEX(ТабПС[],MATCH(I2160,Подстанции,0),1)</f>
        <v>393-026</v>
      </c>
      <c r="I2160" s="447" t="s">
        <v>159</v>
      </c>
      <c r="J2160" s="328"/>
      <c r="K2160" s="328"/>
      <c r="L2160" s="328"/>
      <c r="M2160" s="328"/>
      <c r="N2160" s="328"/>
      <c r="O2160" s="328"/>
      <c r="P2160" s="328"/>
      <c r="Q2160" s="328"/>
      <c r="R2160" s="328"/>
      <c r="S2160" s="328"/>
      <c r="T2160" s="328"/>
      <c r="U2160" s="328"/>
      <c r="V2160" s="328"/>
      <c r="W2160" s="328"/>
      <c r="X2160" s="328"/>
      <c r="Y2160" s="328"/>
      <c r="Z2160" s="328"/>
      <c r="AA2160" s="328"/>
      <c r="AB2160" s="328"/>
      <c r="AC2160" s="328"/>
      <c r="AD2160" s="328"/>
      <c r="AE2160" s="328"/>
      <c r="AF2160" s="328"/>
      <c r="AG2160" s="328"/>
      <c r="AH2160" s="322"/>
      <c r="AI2160" s="328"/>
      <c r="AJ2160" s="420" t="s">
        <v>139</v>
      </c>
      <c r="AK2160" s="328"/>
      <c r="AL2160" s="328"/>
      <c r="AM2160" s="210"/>
      <c r="AN2160" s="263"/>
      <c r="AO2160" s="263"/>
      <c r="AP2160" s="263"/>
      <c r="AQ2160" s="323"/>
      <c r="AR2160" s="323"/>
      <c r="AS2160" s="323"/>
      <c r="AT2160" s="323"/>
      <c r="AU2160" s="323"/>
      <c r="AV2160" s="323"/>
      <c r="AW2160" s="323"/>
      <c r="AX2160" s="323"/>
      <c r="AY2160" s="323"/>
      <c r="AZ2160" s="323"/>
    </row>
    <row r="2161" spans="1:52" s="61" customFormat="1" ht="15.75" hidden="1" customHeight="1" x14ac:dyDescent="0.25">
      <c r="A2161" s="197" t="str">
        <f>CONCATENATE(F2161,"-",C2161)</f>
        <v>393-026-089-01759</v>
      </c>
      <c r="B2161" s="261" t="str">
        <f>ТабТП[[#This Row],[Код ВЛ]]&amp;TRIM(ТабТП[[#This Row],[Наименование ТП]])</f>
        <v>393-026-089ТП В-71 Т-1 Пограничный</v>
      </c>
      <c r="C2161" s="197" t="s">
        <v>1821</v>
      </c>
      <c r="D2161" s="198" t="s">
        <v>4792</v>
      </c>
      <c r="E2161" s="206" t="str">
        <f>INDEX(ТабЛЭП[],MATCH(ТабТП[Код ПС]&amp;TRIM(G2161),ТабЛЭП[Ключ],0),7)</f>
        <v>Y00049</v>
      </c>
      <c r="F2161" s="278" t="str">
        <f>INDEX(ТабЛЭП[],MATCH(ТабТП[Код ПС]&amp;TRIM(G2161),ТабЛЭП[Ключ],0),1)</f>
        <v>393-026-089</v>
      </c>
      <c r="G2161" s="303" t="s">
        <v>201</v>
      </c>
      <c r="H2161" s="280" t="str">
        <f>INDEX(ТабПС[],MATCH(I2161,Подстанции,0),1)</f>
        <v>393-026</v>
      </c>
      <c r="I2161" s="447" t="s">
        <v>159</v>
      </c>
      <c r="J2161" s="328"/>
      <c r="K2161" s="328"/>
      <c r="L2161" s="328"/>
      <c r="M2161" s="328"/>
      <c r="N2161" s="328"/>
      <c r="O2161" s="328"/>
      <c r="P2161" s="328"/>
      <c r="Q2161" s="328"/>
      <c r="R2161" s="328"/>
      <c r="S2161" s="328"/>
      <c r="T2161" s="328"/>
      <c r="U2161" s="328"/>
      <c r="V2161" s="328"/>
      <c r="W2161" s="328"/>
      <c r="X2161" s="328"/>
      <c r="Y2161" s="328"/>
      <c r="Z2161" s="328"/>
      <c r="AA2161" s="328"/>
      <c r="AB2161" s="328"/>
      <c r="AC2161" s="328"/>
      <c r="AD2161" s="328"/>
      <c r="AE2161" s="328"/>
      <c r="AF2161" s="328"/>
      <c r="AG2161" s="328"/>
      <c r="AH2161" s="322"/>
      <c r="AI2161" s="328"/>
      <c r="AJ2161" s="420" t="s">
        <v>139</v>
      </c>
      <c r="AK2161" s="328"/>
      <c r="AL2161" s="328"/>
      <c r="AM2161" s="210"/>
      <c r="AN2161" s="263"/>
      <c r="AO2161" s="263"/>
      <c r="AP2161" s="263"/>
      <c r="AQ2161" s="323"/>
      <c r="AR2161" s="323"/>
      <c r="AS2161" s="323"/>
      <c r="AT2161" s="323"/>
      <c r="AU2161" s="323"/>
      <c r="AV2161" s="323"/>
      <c r="AW2161" s="323"/>
      <c r="AX2161" s="323"/>
      <c r="AY2161" s="323"/>
      <c r="AZ2161" s="323"/>
    </row>
    <row r="2162" spans="1:52" s="61" customFormat="1" ht="15.75" hidden="1" customHeight="1" x14ac:dyDescent="0.25">
      <c r="A2162" s="197" t="str">
        <f>CONCATENATE(F2162,"-",C2162)</f>
        <v>393-026-089-01760</v>
      </c>
      <c r="B2162" s="261" t="str">
        <f>ТабТП[[#This Row],[Код ВЛ]]&amp;TRIM(ТабТП[[#This Row],[Наименование ТП]])</f>
        <v>393-026-089ТП 187-01 Новоселово</v>
      </c>
      <c r="C2162" s="197" t="s">
        <v>1822</v>
      </c>
      <c r="D2162" s="198" t="s">
        <v>572</v>
      </c>
      <c r="E2162" s="206" t="str">
        <f>INDEX(ТабЛЭП[],MATCH(ТабТП[Код ПС]&amp;TRIM(G2162),ТабЛЭП[Ключ],0),7)</f>
        <v>Y00049</v>
      </c>
      <c r="F2162" s="278" t="str">
        <f>INDEX(ТабЛЭП[],MATCH(ТабТП[Код ПС]&amp;TRIM(G2162),ТабЛЭП[Ключ],0),1)</f>
        <v>393-026-089</v>
      </c>
      <c r="G2162" s="303" t="s">
        <v>201</v>
      </c>
      <c r="H2162" s="280" t="str">
        <f>INDEX(ТабПС[],MATCH(I2162,Подстанции,0),1)</f>
        <v>393-026</v>
      </c>
      <c r="I2162" s="447" t="s">
        <v>159</v>
      </c>
      <c r="J2162" s="328"/>
      <c r="K2162" s="328"/>
      <c r="L2162" s="328"/>
      <c r="M2162" s="328"/>
      <c r="N2162" s="328"/>
      <c r="O2162" s="328"/>
      <c r="P2162" s="328"/>
      <c r="Q2162" s="328"/>
      <c r="R2162" s="328"/>
      <c r="S2162" s="328"/>
      <c r="T2162" s="328"/>
      <c r="U2162" s="328"/>
      <c r="V2162" s="328"/>
      <c r="W2162" s="328"/>
      <c r="X2162" s="328"/>
      <c r="Y2162" s="328"/>
      <c r="Z2162" s="328"/>
      <c r="AA2162" s="328"/>
      <c r="AB2162" s="328"/>
      <c r="AC2162" s="328"/>
      <c r="AD2162" s="328"/>
      <c r="AE2162" s="328"/>
      <c r="AF2162" s="328"/>
      <c r="AG2162" s="328"/>
      <c r="AH2162" s="322"/>
      <c r="AI2162" s="328"/>
      <c r="AJ2162" s="420" t="s">
        <v>139</v>
      </c>
      <c r="AK2162" s="328"/>
      <c r="AL2162" s="328"/>
      <c r="AM2162" s="210"/>
      <c r="AN2162" s="263"/>
      <c r="AO2162" s="263"/>
      <c r="AP2162" s="263"/>
      <c r="AQ2162" s="323"/>
      <c r="AR2162" s="323"/>
      <c r="AS2162" s="323"/>
      <c r="AT2162" s="323"/>
      <c r="AU2162" s="323"/>
      <c r="AV2162" s="323"/>
      <c r="AW2162" s="323"/>
      <c r="AX2162" s="323"/>
      <c r="AY2162" s="323"/>
      <c r="AZ2162" s="323"/>
    </row>
    <row r="2163" spans="1:52" s="61" customFormat="1" ht="15.75" hidden="1" customHeight="1" x14ac:dyDescent="0.25">
      <c r="A2163" s="197" t="str">
        <f>CONCATENATE(F2163,"-",C2163)</f>
        <v>393-026-089-01761</v>
      </c>
      <c r="B2163" s="261" t="str">
        <f>ТабТП[[#This Row],[Код ВЛ]]&amp;TRIM(ТабТП[[#This Row],[Наименование ТП]])</f>
        <v>393-026-089ТП 187-02 Новоселово</v>
      </c>
      <c r="C2163" s="197" t="s">
        <v>1823</v>
      </c>
      <c r="D2163" s="198" t="s">
        <v>573</v>
      </c>
      <c r="E2163" s="206" t="str">
        <f>INDEX(ТабЛЭП[],MATCH(ТабТП[Код ПС]&amp;TRIM(G2163),ТабЛЭП[Ключ],0),7)</f>
        <v>Y00049</v>
      </c>
      <c r="F2163" s="278" t="str">
        <f>INDEX(ТабЛЭП[],MATCH(ТабТП[Код ПС]&amp;TRIM(G2163),ТабЛЭП[Ключ],0),1)</f>
        <v>393-026-089</v>
      </c>
      <c r="G2163" s="303" t="s">
        <v>201</v>
      </c>
      <c r="H2163" s="280" t="str">
        <f>INDEX(ТабПС[],MATCH(I2163,Подстанции,0),1)</f>
        <v>393-026</v>
      </c>
      <c r="I2163" s="447" t="s">
        <v>159</v>
      </c>
      <c r="J2163" s="328"/>
      <c r="K2163" s="328"/>
      <c r="L2163" s="328"/>
      <c r="M2163" s="328"/>
      <c r="N2163" s="328"/>
      <c r="O2163" s="328"/>
      <c r="P2163" s="328"/>
      <c r="Q2163" s="328"/>
      <c r="R2163" s="328"/>
      <c r="S2163" s="328"/>
      <c r="T2163" s="328"/>
      <c r="U2163" s="328"/>
      <c r="V2163" s="328"/>
      <c r="W2163" s="328"/>
      <c r="X2163" s="328"/>
      <c r="Y2163" s="328"/>
      <c r="Z2163" s="328"/>
      <c r="AA2163" s="328"/>
      <c r="AB2163" s="328"/>
      <c r="AC2163" s="328"/>
      <c r="AD2163" s="328"/>
      <c r="AE2163" s="328"/>
      <c r="AF2163" s="328"/>
      <c r="AG2163" s="328"/>
      <c r="AH2163" s="322"/>
      <c r="AI2163" s="328"/>
      <c r="AJ2163" s="420" t="s">
        <v>139</v>
      </c>
      <c r="AK2163" s="328"/>
      <c r="AL2163" s="328"/>
      <c r="AM2163" s="210"/>
      <c r="AN2163" s="263"/>
      <c r="AO2163" s="263"/>
      <c r="AP2163" s="263"/>
      <c r="AQ2163" s="323"/>
      <c r="AR2163" s="323"/>
      <c r="AS2163" s="323"/>
      <c r="AT2163" s="323"/>
      <c r="AU2163" s="323"/>
      <c r="AV2163" s="323"/>
      <c r="AW2163" s="323"/>
      <c r="AX2163" s="323"/>
      <c r="AY2163" s="323"/>
      <c r="AZ2163" s="323"/>
    </row>
    <row r="2164" spans="1:52" s="61" customFormat="1" ht="15.75" hidden="1" customHeight="1" x14ac:dyDescent="0.25">
      <c r="A2164" s="197" t="str">
        <f>CONCATENATE(F2164,"-",C2164)</f>
        <v>393-026-089-01762</v>
      </c>
      <c r="B2164" s="261" t="str">
        <f>ТабТП[[#This Row],[Код ВЛ]]&amp;TRIM(ТабТП[[#This Row],[Наименование ТП]])</f>
        <v>393-026-089ТП 187-04 Новоселово</v>
      </c>
      <c r="C2164" s="197" t="s">
        <v>1824</v>
      </c>
      <c r="D2164" s="198" t="s">
        <v>574</v>
      </c>
      <c r="E2164" s="206" t="str">
        <f>INDEX(ТабЛЭП[],MATCH(ТабТП[Код ПС]&amp;TRIM(G2164),ТабЛЭП[Ключ],0),7)</f>
        <v>Y00049</v>
      </c>
      <c r="F2164" s="278" t="str">
        <f>INDEX(ТабЛЭП[],MATCH(ТабТП[Код ПС]&amp;TRIM(G2164),ТабЛЭП[Ключ],0),1)</f>
        <v>393-026-089</v>
      </c>
      <c r="G2164" s="303" t="s">
        <v>201</v>
      </c>
      <c r="H2164" s="280" t="str">
        <f>INDEX(ТабПС[],MATCH(I2164,Подстанции,0),1)</f>
        <v>393-026</v>
      </c>
      <c r="I2164" s="447" t="s">
        <v>159</v>
      </c>
      <c r="J2164" s="328"/>
      <c r="K2164" s="328"/>
      <c r="L2164" s="328"/>
      <c r="M2164" s="328"/>
      <c r="N2164" s="328"/>
      <c r="O2164" s="328"/>
      <c r="P2164" s="328"/>
      <c r="Q2164" s="328"/>
      <c r="R2164" s="328"/>
      <c r="S2164" s="328"/>
      <c r="T2164" s="328"/>
      <c r="U2164" s="328"/>
      <c r="V2164" s="328"/>
      <c r="W2164" s="328"/>
      <c r="X2164" s="328"/>
      <c r="Y2164" s="328"/>
      <c r="Z2164" s="328"/>
      <c r="AA2164" s="328"/>
      <c r="AB2164" s="328"/>
      <c r="AC2164" s="328"/>
      <c r="AD2164" s="328"/>
      <c r="AE2164" s="328"/>
      <c r="AF2164" s="328"/>
      <c r="AG2164" s="328"/>
      <c r="AH2164" s="322"/>
      <c r="AI2164" s="328"/>
      <c r="AJ2164" s="420" t="s">
        <v>139</v>
      </c>
      <c r="AK2164" s="328"/>
      <c r="AL2164" s="328"/>
      <c r="AM2164" s="210"/>
      <c r="AN2164" s="263"/>
      <c r="AO2164" s="263"/>
      <c r="AP2164" s="263"/>
      <c r="AQ2164" s="323"/>
      <c r="AR2164" s="323"/>
      <c r="AS2164" s="323"/>
      <c r="AT2164" s="323"/>
      <c r="AU2164" s="323"/>
      <c r="AV2164" s="323"/>
      <c r="AW2164" s="323"/>
      <c r="AX2164" s="323"/>
      <c r="AY2164" s="323"/>
      <c r="AZ2164" s="323"/>
    </row>
    <row r="2165" spans="1:52" s="61" customFormat="1" ht="15.75" hidden="1" customHeight="1" x14ac:dyDescent="0.25">
      <c r="A2165" s="81" t="str">
        <f>CONCATENATE(F2165,"-",C2165)</f>
        <v>393-026-089-01763</v>
      </c>
      <c r="B2165" s="261" t="str">
        <f>ТабТП[[#This Row],[Код ВЛ]]&amp;TRIM(ТабТП[[#This Row],[Наименование ТП]])</f>
        <v>393-026-089ТП 187-05 Новоселово</v>
      </c>
      <c r="C2165" s="81" t="s">
        <v>1825</v>
      </c>
      <c r="D2165" s="82" t="s">
        <v>575</v>
      </c>
      <c r="E2165" s="83" t="str">
        <f>INDEX(ТабЛЭП[],MATCH(ТабТП[Код ПС]&amp;TRIM(G2165),ТабЛЭП[Ключ],0),7)</f>
        <v>Y00049</v>
      </c>
      <c r="F2165" s="278" t="str">
        <f>INDEX(ТабЛЭП[],MATCH(ТабТП[Код ПС]&amp;TRIM(G2165),ТабЛЭП[Ключ],0),1)</f>
        <v>393-026-089</v>
      </c>
      <c r="G2165" s="303" t="s">
        <v>201</v>
      </c>
      <c r="H2165" s="280" t="str">
        <f>INDEX(ТабПС[],MATCH(I2165,Подстанции,0),1)</f>
        <v>393-026</v>
      </c>
      <c r="I2165" s="447" t="s">
        <v>159</v>
      </c>
      <c r="J2165" s="328"/>
      <c r="K2165" s="328"/>
      <c r="L2165" s="328"/>
      <c r="M2165" s="328"/>
      <c r="N2165" s="328"/>
      <c r="O2165" s="328"/>
      <c r="P2165" s="328"/>
      <c r="Q2165" s="328"/>
      <c r="R2165" s="328"/>
      <c r="S2165" s="328"/>
      <c r="T2165" s="328"/>
      <c r="U2165" s="328"/>
      <c r="V2165" s="328"/>
      <c r="W2165" s="328"/>
      <c r="X2165" s="328"/>
      <c r="Y2165" s="328"/>
      <c r="Z2165" s="328"/>
      <c r="AA2165" s="328"/>
      <c r="AB2165" s="328"/>
      <c r="AC2165" s="328"/>
      <c r="AD2165" s="328"/>
      <c r="AE2165" s="328"/>
      <c r="AF2165" s="328"/>
      <c r="AG2165" s="328"/>
      <c r="AH2165" s="322"/>
      <c r="AI2165" s="328"/>
      <c r="AJ2165" s="420" t="s">
        <v>139</v>
      </c>
      <c r="AK2165" s="328"/>
      <c r="AL2165" s="328"/>
      <c r="AM2165" s="210"/>
      <c r="AN2165" s="263"/>
      <c r="AO2165" s="263"/>
      <c r="AP2165" s="263"/>
      <c r="AQ2165" s="323"/>
      <c r="AR2165" s="323"/>
      <c r="AS2165" s="323"/>
      <c r="AT2165" s="323"/>
      <c r="AU2165" s="323"/>
      <c r="AV2165" s="323"/>
      <c r="AW2165" s="323"/>
      <c r="AX2165" s="323"/>
      <c r="AY2165" s="323"/>
      <c r="AZ2165" s="323"/>
    </row>
    <row r="2166" spans="1:52" s="61" customFormat="1" ht="15.75" hidden="1" customHeight="1" x14ac:dyDescent="0.25">
      <c r="A2166" s="81" t="str">
        <f>CONCATENATE(F2166,"-",C2166)</f>
        <v>393-026-089-01764</v>
      </c>
      <c r="B2166" s="261" t="str">
        <f>ТабТП[[#This Row],[Код ВЛ]]&amp;TRIM(ТабТП[[#This Row],[Наименование ТП]])</f>
        <v>393-026-089ТП 187-06 Пограничное</v>
      </c>
      <c r="C2166" s="81" t="s">
        <v>1826</v>
      </c>
      <c r="D2166" s="82" t="s">
        <v>576</v>
      </c>
      <c r="E2166" s="83" t="str">
        <f>INDEX(ТабЛЭП[],MATCH(ТабТП[Код ПС]&amp;TRIM(G2166),ТабЛЭП[Ключ],0),7)</f>
        <v>Y00049</v>
      </c>
      <c r="F2166" s="278" t="str">
        <f>INDEX(ТабЛЭП[],MATCH(ТабТП[Код ПС]&amp;TRIM(G2166),ТабЛЭП[Ключ],0),1)</f>
        <v>393-026-089</v>
      </c>
      <c r="G2166" s="303" t="s">
        <v>201</v>
      </c>
      <c r="H2166" s="280" t="str">
        <f>INDEX(ТабПС[],MATCH(I2166,Подстанции,0),1)</f>
        <v>393-026</v>
      </c>
      <c r="I2166" s="447" t="s">
        <v>159</v>
      </c>
      <c r="J2166" s="328"/>
      <c r="K2166" s="328"/>
      <c r="L2166" s="328"/>
      <c r="M2166" s="328"/>
      <c r="N2166" s="328"/>
      <c r="O2166" s="328"/>
      <c r="P2166" s="328"/>
      <c r="Q2166" s="328"/>
      <c r="R2166" s="328"/>
      <c r="S2166" s="328"/>
      <c r="T2166" s="328"/>
      <c r="U2166" s="328"/>
      <c r="V2166" s="328"/>
      <c r="W2166" s="328"/>
      <c r="X2166" s="328"/>
      <c r="Y2166" s="328"/>
      <c r="Z2166" s="328"/>
      <c r="AA2166" s="328"/>
      <c r="AB2166" s="328"/>
      <c r="AC2166" s="328"/>
      <c r="AD2166" s="328"/>
      <c r="AE2166" s="328"/>
      <c r="AF2166" s="328"/>
      <c r="AG2166" s="328"/>
      <c r="AH2166" s="322"/>
      <c r="AI2166" s="328"/>
      <c r="AJ2166" s="420" t="s">
        <v>139</v>
      </c>
      <c r="AK2166" s="328"/>
      <c r="AL2166" s="328"/>
      <c r="AM2166" s="210"/>
      <c r="AN2166" s="263"/>
      <c r="AO2166" s="263"/>
      <c r="AP2166" s="263"/>
      <c r="AQ2166" s="323"/>
      <c r="AR2166" s="323"/>
      <c r="AS2166" s="323"/>
      <c r="AT2166" s="323"/>
      <c r="AU2166" s="323"/>
      <c r="AV2166" s="323"/>
      <c r="AW2166" s="323"/>
      <c r="AX2166" s="323"/>
      <c r="AY2166" s="323"/>
      <c r="AZ2166" s="323"/>
    </row>
    <row r="2167" spans="1:52" s="61" customFormat="1" ht="15.75" hidden="1" customHeight="1" x14ac:dyDescent="0.25">
      <c r="A2167" s="81" t="str">
        <f>CONCATENATE(F2167,"-",C2167)</f>
        <v>393-026-089-01765</v>
      </c>
      <c r="B2167" s="261" t="str">
        <f>ТабТП[[#This Row],[Код ВЛ]]&amp;TRIM(ТабТП[[#This Row],[Наименование ТП]])</f>
        <v>393-026-089ТП 187-07</v>
      </c>
      <c r="C2167" s="81" t="s">
        <v>1827</v>
      </c>
      <c r="D2167" s="82" t="s">
        <v>577</v>
      </c>
      <c r="E2167" s="83" t="str">
        <f>INDEX(ТабЛЭП[],MATCH(ТабТП[Код ПС]&amp;TRIM(G2167),ТабЛЭП[Ключ],0),7)</f>
        <v>Y00049</v>
      </c>
      <c r="F2167" s="278" t="str">
        <f>INDEX(ТабЛЭП[],MATCH(ТабТП[Код ПС]&amp;TRIM(G2167),ТабЛЭП[Ключ],0),1)</f>
        <v>393-026-089</v>
      </c>
      <c r="G2167" s="303" t="s">
        <v>201</v>
      </c>
      <c r="H2167" s="280" t="str">
        <f>INDEX(ТабПС[],MATCH(I2167,Подстанции,0),1)</f>
        <v>393-026</v>
      </c>
      <c r="I2167" s="447" t="s">
        <v>159</v>
      </c>
      <c r="J2167" s="328"/>
      <c r="K2167" s="328"/>
      <c r="L2167" s="328"/>
      <c r="M2167" s="328"/>
      <c r="N2167" s="328"/>
      <c r="O2167" s="328"/>
      <c r="P2167" s="328"/>
      <c r="Q2167" s="328"/>
      <c r="R2167" s="328"/>
      <c r="S2167" s="328"/>
      <c r="T2167" s="328"/>
      <c r="U2167" s="328"/>
      <c r="V2167" s="328"/>
      <c r="W2167" s="328"/>
      <c r="X2167" s="328"/>
      <c r="Y2167" s="328"/>
      <c r="Z2167" s="328"/>
      <c r="AA2167" s="328"/>
      <c r="AB2167" s="328"/>
      <c r="AC2167" s="328"/>
      <c r="AD2167" s="328"/>
      <c r="AE2167" s="328"/>
      <c r="AF2167" s="328"/>
      <c r="AG2167" s="328"/>
      <c r="AH2167" s="322"/>
      <c r="AI2167" s="328"/>
      <c r="AJ2167" s="420" t="s">
        <v>139</v>
      </c>
      <c r="AK2167" s="328"/>
      <c r="AL2167" s="328"/>
      <c r="AM2167" s="210"/>
      <c r="AN2167" s="263"/>
      <c r="AO2167" s="263"/>
      <c r="AP2167" s="263"/>
      <c r="AQ2167" s="323"/>
      <c r="AR2167" s="323"/>
      <c r="AS2167" s="323"/>
      <c r="AT2167" s="323"/>
      <c r="AU2167" s="323"/>
      <c r="AV2167" s="323"/>
      <c r="AW2167" s="323"/>
      <c r="AX2167" s="323"/>
      <c r="AY2167" s="323"/>
      <c r="AZ2167" s="323"/>
    </row>
    <row r="2168" spans="1:52" s="61" customFormat="1" ht="15.75" hidden="1" customHeight="1" x14ac:dyDescent="0.25">
      <c r="A2168" s="81" t="str">
        <f>CONCATENATE(F2168,"-",C2168)</f>
        <v>393-026-089-01766</v>
      </c>
      <c r="B2168" s="261" t="str">
        <f>ТабТП[[#This Row],[Код ВЛ]]&amp;TRIM(ТабТП[[#This Row],[Наименование ТП]])</f>
        <v>393-026-089ТП 187-08</v>
      </c>
      <c r="C2168" s="81" t="s">
        <v>1828</v>
      </c>
      <c r="D2168" s="82" t="s">
        <v>578</v>
      </c>
      <c r="E2168" s="83" t="str">
        <f>INDEX(ТабЛЭП[],MATCH(ТабТП[Код ПС]&amp;TRIM(G2168),ТабЛЭП[Ключ],0),7)</f>
        <v>Y00049</v>
      </c>
      <c r="F2168" s="278" t="str">
        <f>INDEX(ТабЛЭП[],MATCH(ТабТП[Код ПС]&amp;TRIM(G2168),ТабЛЭП[Ключ],0),1)</f>
        <v>393-026-089</v>
      </c>
      <c r="G2168" s="303" t="s">
        <v>201</v>
      </c>
      <c r="H2168" s="280" t="str">
        <f>INDEX(ТабПС[],MATCH(I2168,Подстанции,0),1)</f>
        <v>393-026</v>
      </c>
      <c r="I2168" s="447" t="s">
        <v>159</v>
      </c>
      <c r="J2168" s="328"/>
      <c r="K2168" s="328"/>
      <c r="L2168" s="328"/>
      <c r="M2168" s="328"/>
      <c r="N2168" s="328"/>
      <c r="O2168" s="328"/>
      <c r="P2168" s="328"/>
      <c r="Q2168" s="328"/>
      <c r="R2168" s="328"/>
      <c r="S2168" s="328"/>
      <c r="T2168" s="328"/>
      <c r="U2168" s="328"/>
      <c r="V2168" s="328"/>
      <c r="W2168" s="328"/>
      <c r="X2168" s="328"/>
      <c r="Y2168" s="328"/>
      <c r="Z2168" s="328"/>
      <c r="AA2168" s="328"/>
      <c r="AB2168" s="328"/>
      <c r="AC2168" s="328"/>
      <c r="AD2168" s="328"/>
      <c r="AE2168" s="328"/>
      <c r="AF2168" s="328"/>
      <c r="AG2168" s="328"/>
      <c r="AH2168" s="322"/>
      <c r="AI2168" s="328"/>
      <c r="AJ2168" s="420" t="s">
        <v>139</v>
      </c>
      <c r="AK2168" s="328"/>
      <c r="AL2168" s="328"/>
      <c r="AM2168" s="210"/>
      <c r="AN2168" s="263"/>
      <c r="AO2168" s="263"/>
      <c r="AP2168" s="263"/>
      <c r="AQ2168" s="323"/>
      <c r="AR2168" s="323"/>
      <c r="AS2168" s="323"/>
      <c r="AT2168" s="323"/>
      <c r="AU2168" s="323"/>
      <c r="AV2168" s="323"/>
      <c r="AW2168" s="323"/>
      <c r="AX2168" s="323"/>
      <c r="AY2168" s="323"/>
      <c r="AZ2168" s="323"/>
    </row>
    <row r="2169" spans="1:52" s="61" customFormat="1" ht="15.75" hidden="1" customHeight="1" x14ac:dyDescent="0.25">
      <c r="A2169" s="81" t="str">
        <f>CONCATENATE(F2169,"-",C2169)</f>
        <v>393-026-089-01767</v>
      </c>
      <c r="B2169" s="261" t="str">
        <f>ТабТП[[#This Row],[Код ВЛ]]&amp;TRIM(ТабТП[[#This Row],[Наименование ТП]])</f>
        <v>393-026-089ТП 187-09 Пограничное</v>
      </c>
      <c r="C2169" s="81" t="s">
        <v>1829</v>
      </c>
      <c r="D2169" s="82" t="s">
        <v>579</v>
      </c>
      <c r="E2169" s="83" t="str">
        <f>INDEX(ТабЛЭП[],MATCH(ТабТП[Код ПС]&amp;TRIM(G2169),ТабЛЭП[Ключ],0),7)</f>
        <v>Y00049</v>
      </c>
      <c r="F2169" s="278" t="str">
        <f>INDEX(ТабЛЭП[],MATCH(ТабТП[Код ПС]&amp;TRIM(G2169),ТабЛЭП[Ключ],0),1)</f>
        <v>393-026-089</v>
      </c>
      <c r="G2169" s="303" t="s">
        <v>201</v>
      </c>
      <c r="H2169" s="280" t="str">
        <f>INDEX(ТабПС[],MATCH(I2169,Подстанции,0),1)</f>
        <v>393-026</v>
      </c>
      <c r="I2169" s="447" t="s">
        <v>159</v>
      </c>
      <c r="J2169" s="328"/>
      <c r="K2169" s="328"/>
      <c r="L2169" s="328"/>
      <c r="M2169" s="328"/>
      <c r="N2169" s="328"/>
      <c r="O2169" s="328"/>
      <c r="P2169" s="328"/>
      <c r="Q2169" s="328"/>
      <c r="R2169" s="328"/>
      <c r="S2169" s="328"/>
      <c r="T2169" s="328"/>
      <c r="U2169" s="328"/>
      <c r="V2169" s="328"/>
      <c r="W2169" s="328"/>
      <c r="X2169" s="328"/>
      <c r="Y2169" s="328"/>
      <c r="Z2169" s="328"/>
      <c r="AA2169" s="328"/>
      <c r="AB2169" s="328"/>
      <c r="AC2169" s="328"/>
      <c r="AD2169" s="328"/>
      <c r="AE2169" s="328"/>
      <c r="AF2169" s="328"/>
      <c r="AG2169" s="328"/>
      <c r="AH2169" s="322"/>
      <c r="AI2169" s="328"/>
      <c r="AJ2169" s="420" t="s">
        <v>139</v>
      </c>
      <c r="AK2169" s="328"/>
      <c r="AL2169" s="328"/>
      <c r="AM2169" s="210"/>
      <c r="AN2169" s="263"/>
      <c r="AO2169" s="263"/>
      <c r="AP2169" s="263"/>
      <c r="AQ2169" s="323"/>
      <c r="AR2169" s="323"/>
      <c r="AS2169" s="323"/>
      <c r="AT2169" s="323"/>
      <c r="AU2169" s="323"/>
      <c r="AV2169" s="323"/>
      <c r="AW2169" s="323"/>
      <c r="AX2169" s="323"/>
      <c r="AY2169" s="323"/>
      <c r="AZ2169" s="323"/>
    </row>
    <row r="2170" spans="1:52" s="61" customFormat="1" ht="15.75" hidden="1" customHeight="1" x14ac:dyDescent="0.25">
      <c r="A2170" s="81" t="str">
        <f>CONCATENATE(F2170,"-",C2170)</f>
        <v>393-026-089-01768</v>
      </c>
      <c r="B2170" s="261" t="str">
        <f>ТабТП[[#This Row],[Код ВЛ]]&amp;TRIM(ТабТП[[#This Row],[Наименование ТП]])</f>
        <v>393-026-089ТП 187-10 Новоселово</v>
      </c>
      <c r="C2170" s="81" t="s">
        <v>1830</v>
      </c>
      <c r="D2170" s="472" t="s">
        <v>4804</v>
      </c>
      <c r="E2170" s="83" t="str">
        <f>INDEX(ТабЛЭП[],MATCH(ТабТП[Код ПС]&amp;TRIM(G2170),ТабЛЭП[Ключ],0),7)</f>
        <v>Y00049</v>
      </c>
      <c r="F2170" s="278" t="str">
        <f>INDEX(ТабЛЭП[],MATCH(ТабТП[Код ПС]&amp;TRIM(G2170),ТабЛЭП[Ключ],0),1)</f>
        <v>393-026-089</v>
      </c>
      <c r="G2170" s="303" t="s">
        <v>201</v>
      </c>
      <c r="H2170" s="280" t="str">
        <f>INDEX(ТабПС[],MATCH(I2170,Подстанции,0),1)</f>
        <v>393-026</v>
      </c>
      <c r="I2170" s="447" t="s">
        <v>159</v>
      </c>
      <c r="J2170" s="328"/>
      <c r="K2170" s="328"/>
      <c r="L2170" s="328"/>
      <c r="M2170" s="328"/>
      <c r="N2170" s="328"/>
      <c r="O2170" s="328"/>
      <c r="P2170" s="328"/>
      <c r="Q2170" s="328"/>
      <c r="R2170" s="328"/>
      <c r="S2170" s="328"/>
      <c r="T2170" s="328"/>
      <c r="U2170" s="328"/>
      <c r="V2170" s="328"/>
      <c r="W2170" s="328"/>
      <c r="X2170" s="328"/>
      <c r="Y2170" s="328"/>
      <c r="Z2170" s="328"/>
      <c r="AA2170" s="328"/>
      <c r="AB2170" s="328"/>
      <c r="AC2170" s="328"/>
      <c r="AD2170" s="328"/>
      <c r="AE2170" s="328"/>
      <c r="AF2170" s="328"/>
      <c r="AG2170" s="328"/>
      <c r="AH2170" s="322"/>
      <c r="AI2170" s="328"/>
      <c r="AJ2170" s="420" t="s">
        <v>139</v>
      </c>
      <c r="AK2170" s="328"/>
      <c r="AL2170" s="328"/>
      <c r="AM2170" s="210"/>
      <c r="AN2170" s="263"/>
      <c r="AO2170" s="263"/>
      <c r="AP2170" s="263"/>
      <c r="AQ2170" s="323"/>
      <c r="AR2170" s="323"/>
      <c r="AS2170" s="323"/>
      <c r="AT2170" s="323"/>
      <c r="AU2170" s="323"/>
      <c r="AV2170" s="323"/>
      <c r="AW2170" s="323"/>
      <c r="AX2170" s="323"/>
      <c r="AY2170" s="323"/>
      <c r="AZ2170" s="323"/>
    </row>
    <row r="2171" spans="1:52" s="61" customFormat="1" ht="15.75" hidden="1" customHeight="1" x14ac:dyDescent="0.25">
      <c r="A2171" s="197" t="str">
        <f>CONCATENATE(F2171,"-",C2171)</f>
        <v>393-026-089-01769</v>
      </c>
      <c r="B2171" s="261" t="str">
        <f>ТабТП[[#This Row],[Код ВЛ]]&amp;TRIM(ТабТП[[#This Row],[Наименование ТП]])</f>
        <v>393-026-089ТП 187-11 Новоселово</v>
      </c>
      <c r="C2171" s="197" t="s">
        <v>1831</v>
      </c>
      <c r="D2171" s="198" t="s">
        <v>571</v>
      </c>
      <c r="E2171" s="206" t="str">
        <f>INDEX(ТабЛЭП[],MATCH(ТабТП[Код ПС]&amp;TRIM(G2171),ТабЛЭП[Ключ],0),7)</f>
        <v>Y00049</v>
      </c>
      <c r="F2171" s="278" t="str">
        <f>INDEX(ТабЛЭП[],MATCH(ТабТП[Код ПС]&amp;TRIM(G2171),ТабЛЭП[Ключ],0),1)</f>
        <v>393-026-089</v>
      </c>
      <c r="G2171" s="303" t="s">
        <v>201</v>
      </c>
      <c r="H2171" s="280" t="str">
        <f>INDEX(ТабПС[],MATCH(I2171,Подстанции,0),1)</f>
        <v>393-026</v>
      </c>
      <c r="I2171" s="447" t="s">
        <v>159</v>
      </c>
      <c r="J2171" s="328"/>
      <c r="K2171" s="328"/>
      <c r="L2171" s="328"/>
      <c r="M2171" s="328"/>
      <c r="N2171" s="328"/>
      <c r="O2171" s="328"/>
      <c r="P2171" s="328"/>
      <c r="Q2171" s="328"/>
      <c r="R2171" s="328"/>
      <c r="S2171" s="328"/>
      <c r="T2171" s="328"/>
      <c r="U2171" s="328"/>
      <c r="V2171" s="328"/>
      <c r="W2171" s="328"/>
      <c r="X2171" s="328"/>
      <c r="Y2171" s="328"/>
      <c r="Z2171" s="328"/>
      <c r="AA2171" s="328"/>
      <c r="AB2171" s="328"/>
      <c r="AC2171" s="328"/>
      <c r="AD2171" s="328"/>
      <c r="AE2171" s="328"/>
      <c r="AF2171" s="328"/>
      <c r="AG2171" s="328"/>
      <c r="AH2171" s="322"/>
      <c r="AI2171" s="328"/>
      <c r="AJ2171" s="420" t="s">
        <v>139</v>
      </c>
      <c r="AK2171" s="328"/>
      <c r="AL2171" s="328"/>
      <c r="AM2171" s="210"/>
      <c r="AN2171" s="263"/>
      <c r="AO2171" s="263"/>
      <c r="AP2171" s="263"/>
      <c r="AQ2171" s="323"/>
      <c r="AR2171" s="323"/>
      <c r="AS2171" s="323"/>
      <c r="AT2171" s="323"/>
      <c r="AU2171" s="323"/>
      <c r="AV2171" s="323"/>
      <c r="AW2171" s="323"/>
      <c r="AX2171" s="323"/>
      <c r="AY2171" s="323"/>
      <c r="AZ2171" s="323"/>
    </row>
    <row r="2172" spans="1:52" s="61" customFormat="1" ht="15.75" hidden="1" customHeight="1" x14ac:dyDescent="0.25">
      <c r="A2172" s="197" t="str">
        <f>CONCATENATE(F2172,"-",C2172)</f>
        <v>393-026-089-01770</v>
      </c>
      <c r="B2172" s="261" t="str">
        <f>ТабТП[[#This Row],[Код ВЛ]]&amp;TRIM(ТабТП[[#This Row],[Наименование ТП]])</f>
        <v>393-026-089ТП 187-12</v>
      </c>
      <c r="C2172" s="197" t="s">
        <v>1832</v>
      </c>
      <c r="D2172" s="198" t="s">
        <v>570</v>
      </c>
      <c r="E2172" s="206" t="str">
        <f>INDEX(ТабЛЭП[],MATCH(ТабТП[Код ПС]&amp;TRIM(G2172),ТабЛЭП[Ключ],0),7)</f>
        <v>Y00049</v>
      </c>
      <c r="F2172" s="278" t="str">
        <f>INDEX(ТабЛЭП[],MATCH(ТабТП[Код ПС]&amp;TRIM(G2172),ТабЛЭП[Ключ],0),1)</f>
        <v>393-026-089</v>
      </c>
      <c r="G2172" s="303" t="s">
        <v>201</v>
      </c>
      <c r="H2172" s="280" t="str">
        <f>INDEX(ТабПС[],MATCH(I2172,Подстанции,0),1)</f>
        <v>393-026</v>
      </c>
      <c r="I2172" s="447" t="s">
        <v>159</v>
      </c>
      <c r="J2172" s="328"/>
      <c r="K2172" s="328"/>
      <c r="L2172" s="328"/>
      <c r="M2172" s="328"/>
      <c r="N2172" s="328"/>
      <c r="O2172" s="328"/>
      <c r="P2172" s="328"/>
      <c r="Q2172" s="328"/>
      <c r="R2172" s="328"/>
      <c r="S2172" s="328"/>
      <c r="T2172" s="328"/>
      <c r="U2172" s="328"/>
      <c r="V2172" s="328"/>
      <c r="W2172" s="328"/>
      <c r="X2172" s="328"/>
      <c r="Y2172" s="328"/>
      <c r="Z2172" s="328"/>
      <c r="AA2172" s="328"/>
      <c r="AB2172" s="328"/>
      <c r="AC2172" s="328"/>
      <c r="AD2172" s="328"/>
      <c r="AE2172" s="328"/>
      <c r="AF2172" s="328"/>
      <c r="AG2172" s="328"/>
      <c r="AH2172" s="322"/>
      <c r="AI2172" s="328"/>
      <c r="AJ2172" s="420" t="s">
        <v>139</v>
      </c>
      <c r="AK2172" s="328"/>
      <c r="AL2172" s="328"/>
      <c r="AM2172" s="210"/>
      <c r="AN2172" s="263"/>
      <c r="AO2172" s="263"/>
      <c r="AP2172" s="263"/>
      <c r="AQ2172" s="323"/>
      <c r="AR2172" s="323"/>
      <c r="AS2172" s="323"/>
      <c r="AT2172" s="323"/>
      <c r="AU2172" s="323"/>
      <c r="AV2172" s="323"/>
      <c r="AW2172" s="323"/>
      <c r="AX2172" s="323"/>
      <c r="AY2172" s="323"/>
      <c r="AZ2172" s="323"/>
    </row>
    <row r="2173" spans="1:52" s="61" customFormat="1" ht="15.75" hidden="1" customHeight="1" x14ac:dyDescent="0.25">
      <c r="A2173" s="281" t="str">
        <f>CONCATENATE(F2173,"-",C2173)</f>
        <v>393-026-090-01771</v>
      </c>
      <c r="B2173" s="261" t="str">
        <f>ТабТП[[#This Row],[Код ВЛ]]&amp;TRIM(ТабТП[[#This Row],[Наименование ТП]])</f>
        <v>393-026-090ТП 14-01 Кунцево</v>
      </c>
      <c r="C2173" s="281" t="s">
        <v>1833</v>
      </c>
      <c r="D2173" s="196" t="s">
        <v>4805</v>
      </c>
      <c r="E2173" s="281" t="str">
        <f>INDEX(ТабЛЭП[],MATCH(ТабТП[Код ПС]&amp;TRIM(G2173),ТабЛЭП[Ключ],0),7)</f>
        <v>Y00050</v>
      </c>
      <c r="F2173" s="278" t="str">
        <f>INDEX(ТабЛЭП[],MATCH(ТабТП[Код ПС]&amp;TRIM(G2173),ТабЛЭП[Ключ],0),1)</f>
        <v>393-026-090</v>
      </c>
      <c r="G2173" s="303" t="s">
        <v>203</v>
      </c>
      <c r="H2173" s="280" t="str">
        <f>INDEX(ТабПС[],MATCH(I2173,Подстанции,0),1)</f>
        <v>393-026</v>
      </c>
      <c r="I2173" s="447" t="s">
        <v>159</v>
      </c>
      <c r="J2173" s="328"/>
      <c r="K2173" s="328"/>
      <c r="L2173" s="328"/>
      <c r="M2173" s="328"/>
      <c r="N2173" s="328"/>
      <c r="O2173" s="328"/>
      <c r="P2173" s="328"/>
      <c r="Q2173" s="328"/>
      <c r="R2173" s="328"/>
      <c r="S2173" s="328"/>
      <c r="T2173" s="328"/>
      <c r="U2173" s="328"/>
      <c r="V2173" s="328"/>
      <c r="W2173" s="328"/>
      <c r="X2173" s="328"/>
      <c r="Y2173" s="328"/>
      <c r="Z2173" s="328"/>
      <c r="AA2173" s="328"/>
      <c r="AB2173" s="328"/>
      <c r="AC2173" s="328"/>
      <c r="AD2173" s="328"/>
      <c r="AE2173" s="328"/>
      <c r="AF2173" s="328"/>
      <c r="AG2173" s="328"/>
      <c r="AH2173" s="322"/>
      <c r="AI2173" s="328"/>
      <c r="AJ2173" s="420" t="s">
        <v>139</v>
      </c>
      <c r="AK2173" s="328"/>
      <c r="AL2173" s="328"/>
      <c r="AM2173" s="210"/>
      <c r="AN2173" s="263"/>
      <c r="AO2173" s="263"/>
      <c r="AP2173" s="263"/>
      <c r="AQ2173" s="323"/>
      <c r="AR2173" s="323"/>
      <c r="AS2173" s="323"/>
      <c r="AT2173" s="323"/>
      <c r="AU2173" s="323"/>
      <c r="AV2173" s="323"/>
      <c r="AW2173" s="323"/>
      <c r="AX2173" s="323"/>
      <c r="AY2173" s="323"/>
      <c r="AZ2173" s="323"/>
    </row>
    <row r="2174" spans="1:52" s="61" customFormat="1" ht="15.75" hidden="1" customHeight="1" x14ac:dyDescent="0.25">
      <c r="A2174" s="281" t="str">
        <f>CONCATENATE(F2174,"-",C2174)</f>
        <v>393-026-090-01772</v>
      </c>
      <c r="B2174" s="261" t="str">
        <f>ТабТП[[#This Row],[Код ВЛ]]&amp;TRIM(ТабТП[[#This Row],[Наименование ТП]])</f>
        <v>393-026-090ТП 14-02 Суворово</v>
      </c>
      <c r="C2174" s="281" t="s">
        <v>2730</v>
      </c>
      <c r="D2174" s="196" t="s">
        <v>4806</v>
      </c>
      <c r="E2174" s="281" t="str">
        <f>INDEX(ТабЛЭП[],MATCH(ТабТП[Код ПС]&amp;TRIM(G2174),ТабЛЭП[Ключ],0),7)</f>
        <v>Y00050</v>
      </c>
      <c r="F2174" s="278" t="str">
        <f>INDEX(ТабЛЭП[],MATCH(ТабТП[Код ПС]&amp;TRIM(G2174),ТабЛЭП[Ключ],0),1)</f>
        <v>393-026-090</v>
      </c>
      <c r="G2174" s="303" t="s">
        <v>203</v>
      </c>
      <c r="H2174" s="280" t="str">
        <f>INDEX(ТабПС[],MATCH(I2174,Подстанции,0),1)</f>
        <v>393-026</v>
      </c>
      <c r="I2174" s="447" t="s">
        <v>159</v>
      </c>
      <c r="J2174" s="328"/>
      <c r="K2174" s="328"/>
      <c r="L2174" s="328"/>
      <c r="M2174" s="328"/>
      <c r="N2174" s="328"/>
      <c r="O2174" s="328"/>
      <c r="P2174" s="328"/>
      <c r="Q2174" s="328"/>
      <c r="R2174" s="328"/>
      <c r="S2174" s="328"/>
      <c r="T2174" s="328"/>
      <c r="U2174" s="328"/>
      <c r="V2174" s="328"/>
      <c r="W2174" s="328"/>
      <c r="X2174" s="328"/>
      <c r="Y2174" s="328"/>
      <c r="Z2174" s="328"/>
      <c r="AA2174" s="328"/>
      <c r="AB2174" s="328"/>
      <c r="AC2174" s="328"/>
      <c r="AD2174" s="328"/>
      <c r="AE2174" s="328"/>
      <c r="AF2174" s="328"/>
      <c r="AG2174" s="328"/>
      <c r="AH2174" s="322"/>
      <c r="AI2174" s="328"/>
      <c r="AJ2174" s="420" t="s">
        <v>139</v>
      </c>
      <c r="AK2174" s="328"/>
      <c r="AL2174" s="328"/>
      <c r="AM2174" s="210"/>
      <c r="AN2174" s="263"/>
      <c r="AO2174" s="263"/>
      <c r="AP2174" s="263"/>
      <c r="AQ2174" s="323"/>
      <c r="AR2174" s="323"/>
      <c r="AS2174" s="323"/>
      <c r="AT2174" s="323"/>
      <c r="AU2174" s="323"/>
      <c r="AV2174" s="323"/>
      <c r="AW2174" s="323"/>
      <c r="AX2174" s="323"/>
      <c r="AY2174" s="323"/>
      <c r="AZ2174" s="323"/>
    </row>
    <row r="2175" spans="1:52" s="61" customFormat="1" ht="15.75" hidden="1" customHeight="1" x14ac:dyDescent="0.25">
      <c r="A2175" s="281" t="str">
        <f>CONCATENATE(F2175,"-",C2175)</f>
        <v>393-026-090-01773</v>
      </c>
      <c r="B2175" s="261" t="str">
        <f>ТабТП[[#This Row],[Код ВЛ]]&amp;TRIM(ТабТП[[#This Row],[Наименование ТП]])</f>
        <v>393-026-090ТП 14-03 Кунцево Шафраник аб</v>
      </c>
      <c r="C2175" s="281" t="s">
        <v>1834</v>
      </c>
      <c r="D2175" s="196" t="s">
        <v>4807</v>
      </c>
      <c r="E2175" s="281" t="str">
        <f>INDEX(ТабЛЭП[],MATCH(ТабТП[Код ПС]&amp;TRIM(G2175),ТабЛЭП[Ключ],0),7)</f>
        <v>Y00050</v>
      </c>
      <c r="F2175" s="278" t="str">
        <f>INDEX(ТабЛЭП[],MATCH(ТабТП[Код ПС]&amp;TRIM(G2175),ТабЛЭП[Ключ],0),1)</f>
        <v>393-026-090</v>
      </c>
      <c r="G2175" s="303" t="s">
        <v>203</v>
      </c>
      <c r="H2175" s="280" t="str">
        <f>INDEX(ТабПС[],MATCH(I2175,Подстанции,0),1)</f>
        <v>393-026</v>
      </c>
      <c r="I2175" s="447" t="s">
        <v>159</v>
      </c>
      <c r="J2175" s="328"/>
      <c r="K2175" s="328"/>
      <c r="L2175" s="328"/>
      <c r="M2175" s="328"/>
      <c r="N2175" s="328"/>
      <c r="O2175" s="328"/>
      <c r="P2175" s="328"/>
      <c r="Q2175" s="328"/>
      <c r="R2175" s="328"/>
      <c r="S2175" s="328"/>
      <c r="T2175" s="328"/>
      <c r="U2175" s="328"/>
      <c r="V2175" s="328"/>
      <c r="W2175" s="328"/>
      <c r="X2175" s="328"/>
      <c r="Y2175" s="328"/>
      <c r="Z2175" s="328"/>
      <c r="AA2175" s="328"/>
      <c r="AB2175" s="328"/>
      <c r="AC2175" s="328"/>
      <c r="AD2175" s="328"/>
      <c r="AE2175" s="328"/>
      <c r="AF2175" s="328"/>
      <c r="AG2175" s="328"/>
      <c r="AH2175" s="322"/>
      <c r="AI2175" s="328"/>
      <c r="AJ2175" s="420" t="s">
        <v>139</v>
      </c>
      <c r="AK2175" s="328"/>
      <c r="AL2175" s="328"/>
      <c r="AM2175" s="210"/>
      <c r="AN2175" s="263"/>
      <c r="AO2175" s="263"/>
      <c r="AP2175" s="263"/>
      <c r="AQ2175" s="323"/>
      <c r="AR2175" s="323"/>
      <c r="AS2175" s="323"/>
      <c r="AT2175" s="323"/>
      <c r="AU2175" s="323"/>
      <c r="AV2175" s="323"/>
      <c r="AW2175" s="323"/>
      <c r="AX2175" s="323"/>
      <c r="AY2175" s="323"/>
      <c r="AZ2175" s="323"/>
    </row>
    <row r="2176" spans="1:52" s="61" customFormat="1" ht="15.75" hidden="1" customHeight="1" x14ac:dyDescent="0.25">
      <c r="A2176" s="281" t="str">
        <f>CONCATENATE(F2176,"-",C2176)</f>
        <v>393-026-090-01774</v>
      </c>
      <c r="B2176" s="261" t="str">
        <f>ТабТП[[#This Row],[Код ВЛ]]&amp;TRIM(ТабТП[[#This Row],[Наименование ТП]])</f>
        <v>393-026-090ТП 14-04 Т-1 Приморское ж/д</v>
      </c>
      <c r="C2176" s="281" t="s">
        <v>1835</v>
      </c>
      <c r="D2176" s="196" t="s">
        <v>4808</v>
      </c>
      <c r="E2176" s="281" t="str">
        <f>INDEX(ТабЛЭП[],MATCH(ТабТП[Код ПС]&amp;TRIM(G2176),ТабЛЭП[Ключ],0),7)</f>
        <v>Y00050</v>
      </c>
      <c r="F2176" s="278" t="str">
        <f>INDEX(ТабЛЭП[],MATCH(ТабТП[Код ПС]&amp;TRIM(G2176),ТабЛЭП[Ключ],0),1)</f>
        <v>393-026-090</v>
      </c>
      <c r="G2176" s="303" t="s">
        <v>203</v>
      </c>
      <c r="H2176" s="280" t="str">
        <f>INDEX(ТабПС[],MATCH(I2176,Подстанции,0),1)</f>
        <v>393-026</v>
      </c>
      <c r="I2176" s="447" t="s">
        <v>159</v>
      </c>
      <c r="J2176" s="328"/>
      <c r="K2176" s="328"/>
      <c r="L2176" s="328"/>
      <c r="M2176" s="328"/>
      <c r="N2176" s="328"/>
      <c r="O2176" s="328"/>
      <c r="P2176" s="328"/>
      <c r="Q2176" s="328"/>
      <c r="R2176" s="328"/>
      <c r="S2176" s="328"/>
      <c r="T2176" s="328"/>
      <c r="U2176" s="328"/>
      <c r="V2176" s="328"/>
      <c r="W2176" s="328"/>
      <c r="X2176" s="328"/>
      <c r="Y2176" s="328"/>
      <c r="Z2176" s="328"/>
      <c r="AA2176" s="328"/>
      <c r="AB2176" s="328"/>
      <c r="AC2176" s="328"/>
      <c r="AD2176" s="328"/>
      <c r="AE2176" s="328"/>
      <c r="AF2176" s="328"/>
      <c r="AG2176" s="328"/>
      <c r="AH2176" s="322"/>
      <c r="AI2176" s="328"/>
      <c r="AJ2176" s="420" t="s">
        <v>139</v>
      </c>
      <c r="AK2176" s="328"/>
      <c r="AL2176" s="328"/>
      <c r="AM2176" s="210"/>
      <c r="AN2176" s="263"/>
      <c r="AO2176" s="263"/>
      <c r="AP2176" s="263"/>
      <c r="AQ2176" s="323"/>
      <c r="AR2176" s="323"/>
      <c r="AS2176" s="323"/>
      <c r="AT2176" s="323"/>
      <c r="AU2176" s="323"/>
      <c r="AV2176" s="323"/>
      <c r="AW2176" s="323"/>
      <c r="AX2176" s="323"/>
      <c r="AY2176" s="323"/>
      <c r="AZ2176" s="323"/>
    </row>
    <row r="2177" spans="1:52" s="61" customFormat="1" ht="15.75" hidden="1" customHeight="1" x14ac:dyDescent="0.25">
      <c r="A2177" s="281" t="str">
        <f>CONCATENATE(F2177,"-",C2177)</f>
        <v>393-026-090-01775</v>
      </c>
      <c r="B2177" s="261" t="str">
        <f>ТабТП[[#This Row],[Код ВЛ]]&amp;TRIM(ТабТП[[#This Row],[Наименование ТП]])</f>
        <v>393-026-090ТП 14-05 Знаменка ж/д</v>
      </c>
      <c r="C2177" s="281" t="s">
        <v>2731</v>
      </c>
      <c r="D2177" s="196" t="s">
        <v>4809</v>
      </c>
      <c r="E2177" s="281" t="str">
        <f>INDEX(ТабЛЭП[],MATCH(ТабТП[Код ПС]&amp;TRIM(G2177),ТабЛЭП[Ключ],0),7)</f>
        <v>Y00050</v>
      </c>
      <c r="F2177" s="278" t="str">
        <f>INDEX(ТабЛЭП[],MATCH(ТабТП[Код ПС]&amp;TRIM(G2177),ТабЛЭП[Ключ],0),1)</f>
        <v>393-026-090</v>
      </c>
      <c r="G2177" s="303" t="s">
        <v>203</v>
      </c>
      <c r="H2177" s="280" t="str">
        <f>INDEX(ТабПС[],MATCH(I2177,Подстанции,0),1)</f>
        <v>393-026</v>
      </c>
      <c r="I2177" s="447" t="s">
        <v>159</v>
      </c>
      <c r="J2177" s="328"/>
      <c r="K2177" s="328"/>
      <c r="L2177" s="328"/>
      <c r="M2177" s="328"/>
      <c r="N2177" s="328"/>
      <c r="O2177" s="328"/>
      <c r="P2177" s="328"/>
      <c r="Q2177" s="328"/>
      <c r="R2177" s="328"/>
      <c r="S2177" s="328"/>
      <c r="T2177" s="328"/>
      <c r="U2177" s="328"/>
      <c r="V2177" s="328"/>
      <c r="W2177" s="328"/>
      <c r="X2177" s="328"/>
      <c r="Y2177" s="328"/>
      <c r="Z2177" s="328"/>
      <c r="AA2177" s="328"/>
      <c r="AB2177" s="328"/>
      <c r="AC2177" s="328"/>
      <c r="AD2177" s="328"/>
      <c r="AE2177" s="328"/>
      <c r="AF2177" s="328"/>
      <c r="AG2177" s="328"/>
      <c r="AH2177" s="322"/>
      <c r="AI2177" s="328"/>
      <c r="AJ2177" s="420" t="s">
        <v>139</v>
      </c>
      <c r="AK2177" s="328"/>
      <c r="AL2177" s="328"/>
      <c r="AM2177" s="210"/>
      <c r="AN2177" s="263"/>
      <c r="AO2177" s="263"/>
      <c r="AP2177" s="263"/>
      <c r="AQ2177" s="323"/>
      <c r="AR2177" s="323"/>
      <c r="AS2177" s="323"/>
      <c r="AT2177" s="323"/>
      <c r="AU2177" s="323"/>
      <c r="AV2177" s="323"/>
      <c r="AW2177" s="323"/>
      <c r="AX2177" s="323"/>
      <c r="AY2177" s="323"/>
      <c r="AZ2177" s="323"/>
    </row>
    <row r="2178" spans="1:52" s="61" customFormat="1" ht="15.75" hidden="1" customHeight="1" x14ac:dyDescent="0.25">
      <c r="A2178" s="281" t="str">
        <f>CONCATENATE(F2178,"-",C2178)</f>
        <v>393-026-090-01776</v>
      </c>
      <c r="B2178" s="261" t="str">
        <f>ТабТП[[#This Row],[Код ВЛ]]&amp;TRIM(ТабТП[[#This Row],[Наименование ТП]])</f>
        <v>393-026-090ТП 14-06 Бальга ж/д</v>
      </c>
      <c r="C2178" s="281" t="s">
        <v>1836</v>
      </c>
      <c r="D2178" s="196" t="s">
        <v>4810</v>
      </c>
      <c r="E2178" s="281" t="str">
        <f>INDEX(ТабЛЭП[],MATCH(ТабТП[Код ПС]&amp;TRIM(G2178),ТабЛЭП[Ключ],0),7)</f>
        <v>Y00050</v>
      </c>
      <c r="F2178" s="278" t="str">
        <f>INDEX(ТабЛЭП[],MATCH(ТабТП[Код ПС]&amp;TRIM(G2178),ТабЛЭП[Ключ],0),1)</f>
        <v>393-026-090</v>
      </c>
      <c r="G2178" s="303" t="s">
        <v>203</v>
      </c>
      <c r="H2178" s="280" t="str">
        <f>INDEX(ТабПС[],MATCH(I2178,Подстанции,0),1)</f>
        <v>393-026</v>
      </c>
      <c r="I2178" s="447" t="s">
        <v>159</v>
      </c>
      <c r="J2178" s="328"/>
      <c r="K2178" s="328"/>
      <c r="L2178" s="328"/>
      <c r="M2178" s="328"/>
      <c r="N2178" s="328"/>
      <c r="O2178" s="328"/>
      <c r="P2178" s="328"/>
      <c r="Q2178" s="328"/>
      <c r="R2178" s="328"/>
      <c r="S2178" s="328"/>
      <c r="T2178" s="328"/>
      <c r="U2178" s="328"/>
      <c r="V2178" s="328"/>
      <c r="W2178" s="328"/>
      <c r="X2178" s="328"/>
      <c r="Y2178" s="328"/>
      <c r="Z2178" s="328"/>
      <c r="AA2178" s="328"/>
      <c r="AB2178" s="328"/>
      <c r="AC2178" s="328"/>
      <c r="AD2178" s="328"/>
      <c r="AE2178" s="328"/>
      <c r="AF2178" s="328"/>
      <c r="AG2178" s="328"/>
      <c r="AH2178" s="322"/>
      <c r="AI2178" s="328"/>
      <c r="AJ2178" s="420" t="s">
        <v>139</v>
      </c>
      <c r="AK2178" s="328"/>
      <c r="AL2178" s="328"/>
      <c r="AM2178" s="210"/>
      <c r="AN2178" s="263"/>
      <c r="AO2178" s="263"/>
      <c r="AP2178" s="263"/>
      <c r="AQ2178" s="323"/>
      <c r="AR2178" s="323"/>
      <c r="AS2178" s="323"/>
      <c r="AT2178" s="323"/>
      <c r="AU2178" s="323"/>
      <c r="AV2178" s="323"/>
      <c r="AW2178" s="323"/>
      <c r="AX2178" s="323"/>
      <c r="AY2178" s="323"/>
      <c r="AZ2178" s="323"/>
    </row>
    <row r="2179" spans="1:52" s="61" customFormat="1" ht="15.75" hidden="1" customHeight="1" x14ac:dyDescent="0.25">
      <c r="A2179" s="281" t="str">
        <f>CONCATENATE(F2179,"-",C2179)</f>
        <v>393-026-090-01777</v>
      </c>
      <c r="B2179" s="261" t="str">
        <f>ТабТП[[#This Row],[Код ВЛ]]&amp;TRIM(ТабТП[[#This Row],[Наименование ТП]])</f>
        <v>393-026-090ТП 14-09 Пятидорожное</v>
      </c>
      <c r="C2179" s="281" t="s">
        <v>1837</v>
      </c>
      <c r="D2179" s="196" t="s">
        <v>4811</v>
      </c>
      <c r="E2179" s="281" t="str">
        <f>INDEX(ТабЛЭП[],MATCH(ТабТП[Код ПС]&amp;TRIM(G2179),ТабЛЭП[Ключ],0),7)</f>
        <v>Y00050</v>
      </c>
      <c r="F2179" s="278" t="str">
        <f>INDEX(ТабЛЭП[],MATCH(ТабТП[Код ПС]&amp;TRIM(G2179),ТабЛЭП[Ключ],0),1)</f>
        <v>393-026-090</v>
      </c>
      <c r="G2179" s="303" t="s">
        <v>203</v>
      </c>
      <c r="H2179" s="280" t="str">
        <f>INDEX(ТабПС[],MATCH(I2179,Подстанции,0),1)</f>
        <v>393-026</v>
      </c>
      <c r="I2179" s="447" t="s">
        <v>159</v>
      </c>
      <c r="J2179" s="328"/>
      <c r="K2179" s="328"/>
      <c r="L2179" s="328"/>
      <c r="M2179" s="328"/>
      <c r="N2179" s="328"/>
      <c r="O2179" s="328"/>
      <c r="P2179" s="328"/>
      <c r="Q2179" s="328"/>
      <c r="R2179" s="328"/>
      <c r="S2179" s="328"/>
      <c r="T2179" s="328"/>
      <c r="U2179" s="328"/>
      <c r="V2179" s="328"/>
      <c r="W2179" s="328"/>
      <c r="X2179" s="328"/>
      <c r="Y2179" s="328"/>
      <c r="Z2179" s="328"/>
      <c r="AA2179" s="328"/>
      <c r="AB2179" s="328"/>
      <c r="AC2179" s="328"/>
      <c r="AD2179" s="328"/>
      <c r="AE2179" s="328"/>
      <c r="AF2179" s="328"/>
      <c r="AG2179" s="328"/>
      <c r="AH2179" s="322"/>
      <c r="AI2179" s="328"/>
      <c r="AJ2179" s="420" t="s">
        <v>139</v>
      </c>
      <c r="AK2179" s="328"/>
      <c r="AL2179" s="328"/>
      <c r="AM2179" s="210"/>
      <c r="AN2179" s="263"/>
      <c r="AO2179" s="263"/>
      <c r="AP2179" s="263"/>
      <c r="AQ2179" s="323"/>
      <c r="AR2179" s="323"/>
      <c r="AS2179" s="323"/>
      <c r="AT2179" s="323"/>
      <c r="AU2179" s="323"/>
      <c r="AV2179" s="323"/>
      <c r="AW2179" s="323"/>
      <c r="AX2179" s="323"/>
      <c r="AY2179" s="323"/>
      <c r="AZ2179" s="323"/>
    </row>
    <row r="2180" spans="1:52" s="61" customFormat="1" ht="15.75" hidden="1" customHeight="1" x14ac:dyDescent="0.25">
      <c r="A2180" s="281" t="str">
        <f>CONCATENATE(F2180,"-",C2180)</f>
        <v>393-026-090-01778</v>
      </c>
      <c r="B2180" s="261" t="str">
        <f>ТабТП[[#This Row],[Код ВЛ]]&amp;TRIM(ТабТП[[#This Row],[Наименование ТП]])</f>
        <v>393-026-090ТП 14-10 Приморское</v>
      </c>
      <c r="C2180" s="281" t="s">
        <v>1838</v>
      </c>
      <c r="D2180" s="196" t="s">
        <v>4812</v>
      </c>
      <c r="E2180" s="281" t="str">
        <f>INDEX(ТабЛЭП[],MATCH(ТабТП[Код ПС]&amp;TRIM(G2180),ТабЛЭП[Ключ],0),7)</f>
        <v>Y00050</v>
      </c>
      <c r="F2180" s="278" t="str">
        <f>INDEX(ТабЛЭП[],MATCH(ТабТП[Код ПС]&amp;TRIM(G2180),ТабЛЭП[Ключ],0),1)</f>
        <v>393-026-090</v>
      </c>
      <c r="G2180" s="303" t="s">
        <v>203</v>
      </c>
      <c r="H2180" s="280" t="str">
        <f>INDEX(ТабПС[],MATCH(I2180,Подстанции,0),1)</f>
        <v>393-026</v>
      </c>
      <c r="I2180" s="447" t="s">
        <v>159</v>
      </c>
      <c r="J2180" s="328"/>
      <c r="K2180" s="328"/>
      <c r="L2180" s="328"/>
      <c r="M2180" s="328"/>
      <c r="N2180" s="328"/>
      <c r="O2180" s="328"/>
      <c r="P2180" s="328"/>
      <c r="Q2180" s="328"/>
      <c r="R2180" s="328"/>
      <c r="S2180" s="328"/>
      <c r="T2180" s="328"/>
      <c r="U2180" s="328"/>
      <c r="V2180" s="328"/>
      <c r="W2180" s="328"/>
      <c r="X2180" s="328"/>
      <c r="Y2180" s="328"/>
      <c r="Z2180" s="328"/>
      <c r="AA2180" s="328"/>
      <c r="AB2180" s="328"/>
      <c r="AC2180" s="328"/>
      <c r="AD2180" s="328"/>
      <c r="AE2180" s="328"/>
      <c r="AF2180" s="328"/>
      <c r="AG2180" s="328"/>
      <c r="AH2180" s="322"/>
      <c r="AI2180" s="328"/>
      <c r="AJ2180" s="420" t="s">
        <v>139</v>
      </c>
      <c r="AK2180" s="328"/>
      <c r="AL2180" s="328"/>
      <c r="AM2180" s="210"/>
      <c r="AN2180" s="263"/>
      <c r="AO2180" s="263"/>
      <c r="AP2180" s="263"/>
      <c r="AQ2180" s="323"/>
      <c r="AR2180" s="323"/>
      <c r="AS2180" s="323"/>
      <c r="AT2180" s="323"/>
      <c r="AU2180" s="323"/>
      <c r="AV2180" s="323"/>
      <c r="AW2180" s="323"/>
      <c r="AX2180" s="323"/>
      <c r="AY2180" s="323"/>
      <c r="AZ2180" s="323"/>
    </row>
    <row r="2181" spans="1:52" s="61" customFormat="1" ht="15.75" hidden="1" customHeight="1" x14ac:dyDescent="0.25">
      <c r="A2181" s="281" t="str">
        <f>CONCATENATE(F2181,"-",C2181)</f>
        <v>393-026-090-01779</v>
      </c>
      <c r="B2181" s="261" t="str">
        <f>ТабТП[[#This Row],[Код ВЛ]]&amp;TRIM(ТабТП[[#This Row],[Наименование ТП]])</f>
        <v>393-026-090ТП 14-11 Приморское</v>
      </c>
      <c r="C2181" s="281" t="s">
        <v>1839</v>
      </c>
      <c r="D2181" s="196" t="s">
        <v>4813</v>
      </c>
      <c r="E2181" s="281" t="str">
        <f>INDEX(ТабЛЭП[],MATCH(ТабТП[Код ПС]&amp;TRIM(G2181),ТабЛЭП[Ключ],0),7)</f>
        <v>Y00050</v>
      </c>
      <c r="F2181" s="278" t="str">
        <f>INDEX(ТабЛЭП[],MATCH(ТабТП[Код ПС]&amp;TRIM(G2181),ТабЛЭП[Ключ],0),1)</f>
        <v>393-026-090</v>
      </c>
      <c r="G2181" s="303" t="s">
        <v>203</v>
      </c>
      <c r="H2181" s="280" t="str">
        <f>INDEX(ТабПС[],MATCH(I2181,Подстанции,0),1)</f>
        <v>393-026</v>
      </c>
      <c r="I2181" s="447" t="s">
        <v>159</v>
      </c>
      <c r="J2181" s="328"/>
      <c r="K2181" s="328"/>
      <c r="L2181" s="328"/>
      <c r="M2181" s="328"/>
      <c r="N2181" s="328"/>
      <c r="O2181" s="328"/>
      <c r="P2181" s="328"/>
      <c r="Q2181" s="328"/>
      <c r="R2181" s="328"/>
      <c r="S2181" s="328"/>
      <c r="T2181" s="328"/>
      <c r="U2181" s="328"/>
      <c r="V2181" s="328"/>
      <c r="W2181" s="328"/>
      <c r="X2181" s="328"/>
      <c r="Y2181" s="328"/>
      <c r="Z2181" s="328"/>
      <c r="AA2181" s="328"/>
      <c r="AB2181" s="328"/>
      <c r="AC2181" s="328"/>
      <c r="AD2181" s="328"/>
      <c r="AE2181" s="328"/>
      <c r="AF2181" s="328"/>
      <c r="AG2181" s="328"/>
      <c r="AH2181" s="322"/>
      <c r="AI2181" s="328"/>
      <c r="AJ2181" s="420" t="s">
        <v>139</v>
      </c>
      <c r="AK2181" s="328"/>
      <c r="AL2181" s="328"/>
      <c r="AM2181" s="210"/>
      <c r="AN2181" s="263"/>
      <c r="AO2181" s="263"/>
      <c r="AP2181" s="263"/>
      <c r="AQ2181" s="323"/>
      <c r="AR2181" s="323"/>
      <c r="AS2181" s="323"/>
      <c r="AT2181" s="323"/>
      <c r="AU2181" s="323"/>
      <c r="AV2181" s="323"/>
      <c r="AW2181" s="323"/>
      <c r="AX2181" s="323"/>
      <c r="AY2181" s="323"/>
      <c r="AZ2181" s="323"/>
    </row>
    <row r="2182" spans="1:52" s="61" customFormat="1" ht="15.75" hidden="1" customHeight="1" x14ac:dyDescent="0.25">
      <c r="A2182" s="197" t="str">
        <f>CONCATENATE(F2182,"-",C2182)</f>
        <v>393-026-091-01780</v>
      </c>
      <c r="B2182" s="261" t="str">
        <f>ТабТП[[#This Row],[Код ВЛ]]&amp;TRIM(ТабТП[[#This Row],[Наименование ТП]])</f>
        <v>393-026-091ТП 181-01 Звездный</v>
      </c>
      <c r="C2182" s="197" t="s">
        <v>1840</v>
      </c>
      <c r="D2182" s="198" t="s">
        <v>4814</v>
      </c>
      <c r="E2182" s="206" t="str">
        <f>INDEX(ТабЛЭП[],MATCH(ТабТП[Код ПС]&amp;TRIM(G2182),ТабЛЭП[Ключ],0),7)</f>
        <v>Y00051</v>
      </c>
      <c r="F2182" s="278" t="str">
        <f>INDEX(ТабЛЭП[],MATCH(ТабТП[Код ПС]&amp;TRIM(G2182),ТабЛЭП[Ключ],0),1)</f>
        <v>393-026-091</v>
      </c>
      <c r="G2182" s="303" t="s">
        <v>211</v>
      </c>
      <c r="H2182" s="280" t="str">
        <f>INDEX(ТабПС[],MATCH(I2182,Подстанции,0),1)</f>
        <v>393-026</v>
      </c>
      <c r="I2182" s="447" t="s">
        <v>159</v>
      </c>
      <c r="J2182" s="328"/>
      <c r="K2182" s="328"/>
      <c r="L2182" s="328"/>
      <c r="M2182" s="328"/>
      <c r="N2182" s="328"/>
      <c r="O2182" s="328"/>
      <c r="P2182" s="328"/>
      <c r="Q2182" s="328"/>
      <c r="R2182" s="328"/>
      <c r="S2182" s="328"/>
      <c r="T2182" s="328"/>
      <c r="U2182" s="328"/>
      <c r="V2182" s="328"/>
      <c r="W2182" s="328"/>
      <c r="X2182" s="328"/>
      <c r="Y2182" s="328"/>
      <c r="Z2182" s="328"/>
      <c r="AA2182" s="328"/>
      <c r="AB2182" s="328"/>
      <c r="AC2182" s="328"/>
      <c r="AD2182" s="328"/>
      <c r="AE2182" s="328"/>
      <c r="AF2182" s="328"/>
      <c r="AG2182" s="328"/>
      <c r="AH2182" s="322"/>
      <c r="AI2182" s="328"/>
      <c r="AJ2182" s="420" t="s">
        <v>139</v>
      </c>
      <c r="AK2182" s="328"/>
      <c r="AL2182" s="328"/>
      <c r="AM2182" s="210"/>
      <c r="AN2182" s="263"/>
      <c r="AO2182" s="263"/>
      <c r="AP2182" s="263"/>
      <c r="AQ2182" s="323"/>
      <c r="AR2182" s="323"/>
      <c r="AS2182" s="323"/>
      <c r="AT2182" s="323"/>
      <c r="AU2182" s="323"/>
      <c r="AV2182" s="323"/>
      <c r="AW2182" s="323"/>
      <c r="AX2182" s="323"/>
      <c r="AY2182" s="323"/>
      <c r="AZ2182" s="323"/>
    </row>
    <row r="2183" spans="1:52" s="61" customFormat="1" ht="15.75" hidden="1" customHeight="1" x14ac:dyDescent="0.25">
      <c r="A2183" s="197" t="str">
        <f>CONCATENATE(F2183,"-",C2183)</f>
        <v>393-026-091-01781</v>
      </c>
      <c r="B2183" s="261" t="str">
        <f>ТабТП[[#This Row],[Код ВЛ]]&amp;TRIM(ТабТП[[#This Row],[Наименование ТП]])</f>
        <v>393-026-091ТП 181-02 Ладушкин АО СРЗ Преголь аб</v>
      </c>
      <c r="C2183" s="197" t="s">
        <v>1841</v>
      </c>
      <c r="D2183" s="198" t="s">
        <v>4815</v>
      </c>
      <c r="E2183" s="206" t="str">
        <f>INDEX(ТабЛЭП[],MATCH(ТабТП[Код ПС]&amp;TRIM(G2183),ТабЛЭП[Ключ],0),7)</f>
        <v>Y00051</v>
      </c>
      <c r="F2183" s="278" t="str">
        <f>INDEX(ТабЛЭП[],MATCH(ТабТП[Код ПС]&amp;TRIM(G2183),ТабЛЭП[Ключ],0),1)</f>
        <v>393-026-091</v>
      </c>
      <c r="G2183" s="303" t="s">
        <v>211</v>
      </c>
      <c r="H2183" s="280" t="str">
        <f>INDEX(ТабПС[],MATCH(I2183,Подстанции,0),1)</f>
        <v>393-026</v>
      </c>
      <c r="I2183" s="447" t="s">
        <v>159</v>
      </c>
      <c r="J2183" s="328"/>
      <c r="K2183" s="328"/>
      <c r="L2183" s="328"/>
      <c r="M2183" s="328"/>
      <c r="N2183" s="328"/>
      <c r="O2183" s="328"/>
      <c r="P2183" s="328"/>
      <c r="Q2183" s="328"/>
      <c r="R2183" s="328"/>
      <c r="S2183" s="328"/>
      <c r="T2183" s="328"/>
      <c r="U2183" s="328"/>
      <c r="V2183" s="328"/>
      <c r="W2183" s="328"/>
      <c r="X2183" s="328"/>
      <c r="Y2183" s="328"/>
      <c r="Z2183" s="328"/>
      <c r="AA2183" s="328"/>
      <c r="AB2183" s="328"/>
      <c r="AC2183" s="328"/>
      <c r="AD2183" s="328"/>
      <c r="AE2183" s="328"/>
      <c r="AF2183" s="328"/>
      <c r="AG2183" s="328"/>
      <c r="AH2183" s="322"/>
      <c r="AI2183" s="328"/>
      <c r="AJ2183" s="420" t="s">
        <v>139</v>
      </c>
      <c r="AK2183" s="328"/>
      <c r="AL2183" s="328"/>
      <c r="AM2183" s="210"/>
      <c r="AN2183" s="263"/>
      <c r="AO2183" s="263"/>
      <c r="AP2183" s="263"/>
      <c r="AQ2183" s="323"/>
      <c r="AR2183" s="323"/>
      <c r="AS2183" s="323"/>
      <c r="AT2183" s="323"/>
      <c r="AU2183" s="323"/>
      <c r="AV2183" s="323"/>
      <c r="AW2183" s="323"/>
      <c r="AX2183" s="323"/>
      <c r="AY2183" s="323"/>
      <c r="AZ2183" s="323"/>
    </row>
    <row r="2184" spans="1:52" s="61" customFormat="1" ht="15.75" hidden="1" customHeight="1" x14ac:dyDescent="0.25">
      <c r="A2184" s="197" t="str">
        <f>CONCATENATE(F2184,"-",C2184)</f>
        <v>393-026-091-01782</v>
      </c>
      <c r="B2184" s="261" t="str">
        <f>ТабТП[[#This Row],[Код ВЛ]]&amp;TRIM(ТабТП[[#This Row],[Наименование ТП]])</f>
        <v>393-026-091ТП 181-03 Ладушкин</v>
      </c>
      <c r="C2184" s="197" t="s">
        <v>1842</v>
      </c>
      <c r="D2184" s="198" t="s">
        <v>4816</v>
      </c>
      <c r="E2184" s="206" t="str">
        <f>INDEX(ТабЛЭП[],MATCH(ТабТП[Код ПС]&amp;TRIM(G2184),ТабЛЭП[Ключ],0),7)</f>
        <v>Y00051</v>
      </c>
      <c r="F2184" s="278" t="str">
        <f>INDEX(ТабЛЭП[],MATCH(ТабТП[Код ПС]&amp;TRIM(G2184),ТабЛЭП[Ключ],0),1)</f>
        <v>393-026-091</v>
      </c>
      <c r="G2184" s="303" t="s">
        <v>211</v>
      </c>
      <c r="H2184" s="280" t="str">
        <f>INDEX(ТабПС[],MATCH(I2184,Подстанции,0),1)</f>
        <v>393-026</v>
      </c>
      <c r="I2184" s="447" t="s">
        <v>159</v>
      </c>
      <c r="J2184" s="328"/>
      <c r="K2184" s="328"/>
      <c r="L2184" s="328"/>
      <c r="M2184" s="328"/>
      <c r="N2184" s="328"/>
      <c r="O2184" s="328"/>
      <c r="P2184" s="328"/>
      <c r="Q2184" s="328"/>
      <c r="R2184" s="328"/>
      <c r="S2184" s="328"/>
      <c r="T2184" s="328"/>
      <c r="U2184" s="328"/>
      <c r="V2184" s="328"/>
      <c r="W2184" s="328"/>
      <c r="X2184" s="328"/>
      <c r="Y2184" s="328"/>
      <c r="Z2184" s="328"/>
      <c r="AA2184" s="328"/>
      <c r="AB2184" s="328"/>
      <c r="AC2184" s="328"/>
      <c r="AD2184" s="328"/>
      <c r="AE2184" s="328"/>
      <c r="AF2184" s="328"/>
      <c r="AG2184" s="328"/>
      <c r="AH2184" s="322"/>
      <c r="AI2184" s="328"/>
      <c r="AJ2184" s="420" t="s">
        <v>139</v>
      </c>
      <c r="AK2184" s="328"/>
      <c r="AL2184" s="328"/>
      <c r="AM2184" s="210"/>
      <c r="AN2184" s="263"/>
      <c r="AO2184" s="263"/>
      <c r="AP2184" s="263"/>
      <c r="AQ2184" s="323"/>
      <c r="AR2184" s="323"/>
      <c r="AS2184" s="323"/>
      <c r="AT2184" s="323"/>
      <c r="AU2184" s="323"/>
      <c r="AV2184" s="323"/>
      <c r="AW2184" s="323"/>
      <c r="AX2184" s="323"/>
      <c r="AY2184" s="323"/>
      <c r="AZ2184" s="323"/>
    </row>
    <row r="2185" spans="1:52" s="61" customFormat="1" ht="15.75" hidden="1" customHeight="1" x14ac:dyDescent="0.25">
      <c r="A2185" s="197" t="str">
        <f>CONCATENATE(F2185,"-",C2185)</f>
        <v>393-026-091-01783</v>
      </c>
      <c r="B2185" s="261" t="str">
        <f>ТабТП[[#This Row],[Код ВЛ]]&amp;TRIM(ТабТП[[#This Row],[Наименование ТП]])</f>
        <v>393-026-091ТП 181-04 Ладушкин Ассоц молод.и студ.органи аб</v>
      </c>
      <c r="C2185" s="197" t="s">
        <v>2732</v>
      </c>
      <c r="D2185" s="198" t="s">
        <v>4817</v>
      </c>
      <c r="E2185" s="206" t="str">
        <f>INDEX(ТабЛЭП[],MATCH(ТабТП[Код ПС]&amp;TRIM(G2185),ТабЛЭП[Ключ],0),7)</f>
        <v>Y00051</v>
      </c>
      <c r="F2185" s="278" t="str">
        <f>INDEX(ТабЛЭП[],MATCH(ТабТП[Код ПС]&amp;TRIM(G2185),ТабЛЭП[Ключ],0),1)</f>
        <v>393-026-091</v>
      </c>
      <c r="G2185" s="303" t="s">
        <v>211</v>
      </c>
      <c r="H2185" s="280" t="str">
        <f>INDEX(ТабПС[],MATCH(I2185,Подстанции,0),1)</f>
        <v>393-026</v>
      </c>
      <c r="I2185" s="447" t="s">
        <v>159</v>
      </c>
      <c r="J2185" s="328"/>
      <c r="K2185" s="328"/>
      <c r="L2185" s="328"/>
      <c r="M2185" s="328"/>
      <c r="N2185" s="328"/>
      <c r="O2185" s="328"/>
      <c r="P2185" s="328"/>
      <c r="Q2185" s="328"/>
      <c r="R2185" s="328"/>
      <c r="S2185" s="328"/>
      <c r="T2185" s="328"/>
      <c r="U2185" s="328"/>
      <c r="V2185" s="328"/>
      <c r="W2185" s="328"/>
      <c r="X2185" s="328"/>
      <c r="Y2185" s="328"/>
      <c r="Z2185" s="328"/>
      <c r="AA2185" s="328"/>
      <c r="AB2185" s="328"/>
      <c r="AC2185" s="328"/>
      <c r="AD2185" s="328"/>
      <c r="AE2185" s="328"/>
      <c r="AF2185" s="328"/>
      <c r="AG2185" s="328"/>
      <c r="AH2185" s="322"/>
      <c r="AI2185" s="328"/>
      <c r="AJ2185" s="420" t="s">
        <v>139</v>
      </c>
      <c r="AK2185" s="328"/>
      <c r="AL2185" s="328"/>
      <c r="AM2185" s="210"/>
      <c r="AN2185" s="263"/>
      <c r="AO2185" s="263"/>
      <c r="AP2185" s="263"/>
      <c r="AQ2185" s="323"/>
      <c r="AR2185" s="323"/>
      <c r="AS2185" s="323"/>
      <c r="AT2185" s="323"/>
      <c r="AU2185" s="323"/>
      <c r="AV2185" s="323"/>
      <c r="AW2185" s="323"/>
      <c r="AX2185" s="323"/>
      <c r="AY2185" s="323"/>
      <c r="AZ2185" s="323"/>
    </row>
    <row r="2186" spans="1:52" s="61" customFormat="1" ht="15.75" hidden="1" customHeight="1" x14ac:dyDescent="0.25">
      <c r="A2186" s="197" t="str">
        <f>CONCATENATE(F2186,"-",C2186)</f>
        <v>393-026-091-01784</v>
      </c>
      <c r="B2186" s="261" t="str">
        <f>ТабТП[[#This Row],[Код ВЛ]]&amp;TRIM(ТабТП[[#This Row],[Наименование ТП]])</f>
        <v>393-026-091ТП 181-05 Изумрудный</v>
      </c>
      <c r="C2186" s="197" t="s">
        <v>1843</v>
      </c>
      <c r="D2186" s="198" t="s">
        <v>4818</v>
      </c>
      <c r="E2186" s="206" t="str">
        <f>INDEX(ТабЛЭП[],MATCH(ТабТП[Код ПС]&amp;TRIM(G2186),ТабЛЭП[Ключ],0),7)</f>
        <v>Y00051</v>
      </c>
      <c r="F2186" s="278" t="str">
        <f>INDEX(ТабЛЭП[],MATCH(ТабТП[Код ПС]&amp;TRIM(G2186),ТабЛЭП[Ключ],0),1)</f>
        <v>393-026-091</v>
      </c>
      <c r="G2186" s="303" t="s">
        <v>211</v>
      </c>
      <c r="H2186" s="280" t="str">
        <f>INDEX(ТабПС[],MATCH(I2186,Подстанции,0),1)</f>
        <v>393-026</v>
      </c>
      <c r="I2186" s="447" t="s">
        <v>159</v>
      </c>
      <c r="J2186" s="328"/>
      <c r="K2186" s="328"/>
      <c r="L2186" s="328"/>
      <c r="M2186" s="328"/>
      <c r="N2186" s="328"/>
      <c r="O2186" s="328"/>
      <c r="P2186" s="328"/>
      <c r="Q2186" s="328"/>
      <c r="R2186" s="328"/>
      <c r="S2186" s="328"/>
      <c r="T2186" s="328"/>
      <c r="U2186" s="328"/>
      <c r="V2186" s="328"/>
      <c r="W2186" s="328"/>
      <c r="X2186" s="328"/>
      <c r="Y2186" s="328"/>
      <c r="Z2186" s="328"/>
      <c r="AA2186" s="328"/>
      <c r="AB2186" s="328"/>
      <c r="AC2186" s="328"/>
      <c r="AD2186" s="328"/>
      <c r="AE2186" s="328"/>
      <c r="AF2186" s="328"/>
      <c r="AG2186" s="328"/>
      <c r="AH2186" s="322"/>
      <c r="AI2186" s="328"/>
      <c r="AJ2186" s="420" t="s">
        <v>139</v>
      </c>
      <c r="AK2186" s="328"/>
      <c r="AL2186" s="328"/>
      <c r="AM2186" s="210"/>
      <c r="AN2186" s="263"/>
      <c r="AO2186" s="263"/>
      <c r="AP2186" s="263"/>
      <c r="AQ2186" s="323"/>
      <c r="AR2186" s="323"/>
      <c r="AS2186" s="323"/>
      <c r="AT2186" s="323"/>
      <c r="AU2186" s="323"/>
      <c r="AV2186" s="323"/>
      <c r="AW2186" s="323"/>
      <c r="AX2186" s="323"/>
      <c r="AY2186" s="323"/>
      <c r="AZ2186" s="323"/>
    </row>
    <row r="2187" spans="1:52" s="61" customFormat="1" ht="15.75" hidden="1" customHeight="1" x14ac:dyDescent="0.25">
      <c r="A2187" s="197" t="str">
        <f>CONCATENATE(F2187,"-",C2187)</f>
        <v>393-026-091-01785</v>
      </c>
      <c r="B2187" s="261" t="str">
        <f>ТабТП[[#This Row],[Код ВЛ]]&amp;TRIM(ТабТП[[#This Row],[Наименование ТП]])</f>
        <v>393-026-091ТП 181-06 Ладушкин</v>
      </c>
      <c r="C2187" s="197" t="s">
        <v>1844</v>
      </c>
      <c r="D2187" s="198" t="s">
        <v>4819</v>
      </c>
      <c r="E2187" s="206" t="str">
        <f>INDEX(ТабЛЭП[],MATCH(ТабТП[Код ПС]&amp;TRIM(G2187),ТабЛЭП[Ключ],0),7)</f>
        <v>Y00051</v>
      </c>
      <c r="F2187" s="278" t="str">
        <f>INDEX(ТабЛЭП[],MATCH(ТабТП[Код ПС]&amp;TRIM(G2187),ТабЛЭП[Ключ],0),1)</f>
        <v>393-026-091</v>
      </c>
      <c r="G2187" s="303" t="s">
        <v>211</v>
      </c>
      <c r="H2187" s="280" t="str">
        <f>INDEX(ТабПС[],MATCH(I2187,Подстанции,0),1)</f>
        <v>393-026</v>
      </c>
      <c r="I2187" s="447" t="s">
        <v>159</v>
      </c>
      <c r="J2187" s="328"/>
      <c r="K2187" s="328"/>
      <c r="L2187" s="328"/>
      <c r="M2187" s="328"/>
      <c r="N2187" s="328"/>
      <c r="O2187" s="328"/>
      <c r="P2187" s="328"/>
      <c r="Q2187" s="328"/>
      <c r="R2187" s="328"/>
      <c r="S2187" s="328"/>
      <c r="T2187" s="328"/>
      <c r="U2187" s="328"/>
      <c r="V2187" s="328"/>
      <c r="W2187" s="328"/>
      <c r="X2187" s="328"/>
      <c r="Y2187" s="328"/>
      <c r="Z2187" s="328"/>
      <c r="AA2187" s="328"/>
      <c r="AB2187" s="328"/>
      <c r="AC2187" s="328"/>
      <c r="AD2187" s="328"/>
      <c r="AE2187" s="328"/>
      <c r="AF2187" s="328"/>
      <c r="AG2187" s="328"/>
      <c r="AH2187" s="322"/>
      <c r="AI2187" s="328"/>
      <c r="AJ2187" s="420" t="s">
        <v>139</v>
      </c>
      <c r="AK2187" s="328"/>
      <c r="AL2187" s="328"/>
      <c r="AM2187" s="210"/>
      <c r="AN2187" s="263"/>
      <c r="AO2187" s="263"/>
      <c r="AP2187" s="263"/>
      <c r="AQ2187" s="323"/>
      <c r="AR2187" s="323"/>
      <c r="AS2187" s="323"/>
      <c r="AT2187" s="323"/>
      <c r="AU2187" s="323"/>
      <c r="AV2187" s="323"/>
      <c r="AW2187" s="323"/>
      <c r="AX2187" s="323"/>
      <c r="AY2187" s="323"/>
      <c r="AZ2187" s="323"/>
    </row>
    <row r="2188" spans="1:52" s="61" customFormat="1" ht="15.75" hidden="1" customHeight="1" x14ac:dyDescent="0.25">
      <c r="A2188" s="197" t="str">
        <f>CONCATENATE(F2188,"-",C2188)</f>
        <v>393-026-091-01786</v>
      </c>
      <c r="B2188" s="261" t="str">
        <f>ТабТП[[#This Row],[Код ВЛ]]&amp;TRIM(ТабТП[[#This Row],[Наименование ТП]])</f>
        <v>393-026-091ТП 181-07 Ладушкин Давыденко Т.А. аб</v>
      </c>
      <c r="C2188" s="197" t="s">
        <v>1845</v>
      </c>
      <c r="D2188" s="198" t="s">
        <v>4820</v>
      </c>
      <c r="E2188" s="206" t="str">
        <f>INDEX(ТабЛЭП[],MATCH(ТабТП[Код ПС]&amp;TRIM(G2188),ТабЛЭП[Ключ],0),7)</f>
        <v>Y00051</v>
      </c>
      <c r="F2188" s="278" t="str">
        <f>INDEX(ТабЛЭП[],MATCH(ТабТП[Код ПС]&amp;TRIM(G2188),ТабЛЭП[Ключ],0),1)</f>
        <v>393-026-091</v>
      </c>
      <c r="G2188" s="303" t="s">
        <v>211</v>
      </c>
      <c r="H2188" s="280" t="str">
        <f>INDEX(ТабПС[],MATCH(I2188,Подстанции,0),1)</f>
        <v>393-026</v>
      </c>
      <c r="I2188" s="447" t="s">
        <v>159</v>
      </c>
      <c r="J2188" s="328"/>
      <c r="K2188" s="328"/>
      <c r="L2188" s="328"/>
      <c r="M2188" s="328"/>
      <c r="N2188" s="328"/>
      <c r="O2188" s="328"/>
      <c r="P2188" s="328"/>
      <c r="Q2188" s="328"/>
      <c r="R2188" s="328"/>
      <c r="S2188" s="328"/>
      <c r="T2188" s="328"/>
      <c r="U2188" s="328"/>
      <c r="V2188" s="328"/>
      <c r="W2188" s="328"/>
      <c r="X2188" s="328"/>
      <c r="Y2188" s="328"/>
      <c r="Z2188" s="328"/>
      <c r="AA2188" s="328"/>
      <c r="AB2188" s="328"/>
      <c r="AC2188" s="328"/>
      <c r="AD2188" s="328"/>
      <c r="AE2188" s="328"/>
      <c r="AF2188" s="328"/>
      <c r="AG2188" s="328"/>
      <c r="AH2188" s="322"/>
      <c r="AI2188" s="328"/>
      <c r="AJ2188" s="420" t="s">
        <v>139</v>
      </c>
      <c r="AK2188" s="328"/>
      <c r="AL2188" s="328"/>
      <c r="AM2188" s="210"/>
      <c r="AN2188" s="263"/>
      <c r="AO2188" s="263"/>
      <c r="AP2188" s="263"/>
      <c r="AQ2188" s="323"/>
      <c r="AR2188" s="323"/>
      <c r="AS2188" s="323"/>
      <c r="AT2188" s="323"/>
      <c r="AU2188" s="323"/>
      <c r="AV2188" s="323"/>
      <c r="AW2188" s="323"/>
      <c r="AX2188" s="323"/>
      <c r="AY2188" s="323"/>
      <c r="AZ2188" s="323"/>
    </row>
    <row r="2189" spans="1:52" s="61" customFormat="1" ht="15.75" hidden="1" customHeight="1" x14ac:dyDescent="0.25">
      <c r="A2189" s="197" t="str">
        <f>CONCATENATE(F2189,"-",C2189)</f>
        <v>393-026-091-01787</v>
      </c>
      <c r="B2189" s="261" t="str">
        <f>ТабТП[[#This Row],[Код ВЛ]]&amp;TRIM(ТабТП[[#This Row],[Наименование ТП]])</f>
        <v>393-026-091ТП 181-08 Ладушкин</v>
      </c>
      <c r="C2189" s="197" t="s">
        <v>1846</v>
      </c>
      <c r="D2189" s="198" t="s">
        <v>4821</v>
      </c>
      <c r="E2189" s="206" t="str">
        <f>INDEX(ТабЛЭП[],MATCH(ТабТП[Код ПС]&amp;TRIM(G2189),ТабЛЭП[Ключ],0),7)</f>
        <v>Y00051</v>
      </c>
      <c r="F2189" s="278" t="str">
        <f>INDEX(ТабЛЭП[],MATCH(ТабТП[Код ПС]&amp;TRIM(G2189),ТабЛЭП[Ключ],0),1)</f>
        <v>393-026-091</v>
      </c>
      <c r="G2189" s="303" t="s">
        <v>211</v>
      </c>
      <c r="H2189" s="280" t="str">
        <f>INDEX(ТабПС[],MATCH(I2189,Подстанции,0),1)</f>
        <v>393-026</v>
      </c>
      <c r="I2189" s="447" t="s">
        <v>159</v>
      </c>
      <c r="J2189" s="328"/>
      <c r="K2189" s="328"/>
      <c r="L2189" s="328"/>
      <c r="M2189" s="328"/>
      <c r="N2189" s="328"/>
      <c r="O2189" s="328"/>
      <c r="P2189" s="328"/>
      <c r="Q2189" s="328"/>
      <c r="R2189" s="328"/>
      <c r="S2189" s="328"/>
      <c r="T2189" s="328"/>
      <c r="U2189" s="328"/>
      <c r="V2189" s="328"/>
      <c r="W2189" s="328"/>
      <c r="X2189" s="328"/>
      <c r="Y2189" s="328"/>
      <c r="Z2189" s="328"/>
      <c r="AA2189" s="328"/>
      <c r="AB2189" s="328"/>
      <c r="AC2189" s="328"/>
      <c r="AD2189" s="328"/>
      <c r="AE2189" s="328"/>
      <c r="AF2189" s="328"/>
      <c r="AG2189" s="328"/>
      <c r="AH2189" s="322"/>
      <c r="AI2189" s="328"/>
      <c r="AJ2189" s="420" t="s">
        <v>139</v>
      </c>
      <c r="AK2189" s="328"/>
      <c r="AL2189" s="328"/>
      <c r="AM2189" s="210"/>
      <c r="AN2189" s="263"/>
      <c r="AO2189" s="263"/>
      <c r="AP2189" s="263"/>
      <c r="AQ2189" s="323"/>
      <c r="AR2189" s="323"/>
      <c r="AS2189" s="323"/>
      <c r="AT2189" s="323"/>
      <c r="AU2189" s="323"/>
      <c r="AV2189" s="323"/>
      <c r="AW2189" s="323"/>
      <c r="AX2189" s="323"/>
      <c r="AY2189" s="323"/>
      <c r="AZ2189" s="323"/>
    </row>
    <row r="2190" spans="1:52" s="70" customFormat="1" ht="15.75" hidden="1" customHeight="1" x14ac:dyDescent="0.25">
      <c r="A2190" s="197" t="str">
        <f>CONCATENATE(F2190,"-",C2190)</f>
        <v>393-026-091-01788</v>
      </c>
      <c r="B2190" s="261" t="str">
        <f>ТабТП[[#This Row],[Код ВЛ]]&amp;TRIM(ТабТП[[#This Row],[Наименование ТП]])</f>
        <v>393-026-091ТП 181-09 Ладушкин</v>
      </c>
      <c r="C2190" s="197" t="s">
        <v>1847</v>
      </c>
      <c r="D2190" s="198" t="s">
        <v>4822</v>
      </c>
      <c r="E2190" s="206" t="str">
        <f>INDEX(ТабЛЭП[],MATCH(ТабТП[Код ПС]&amp;TRIM(G2190),ТабЛЭП[Ключ],0),7)</f>
        <v>Y00051</v>
      </c>
      <c r="F2190" s="278" t="str">
        <f>INDEX(ТабЛЭП[],MATCH(ТабТП[Код ПС]&amp;TRIM(G2190),ТабЛЭП[Ключ],0),1)</f>
        <v>393-026-091</v>
      </c>
      <c r="G2190" s="303" t="s">
        <v>211</v>
      </c>
      <c r="H2190" s="280" t="str">
        <f>INDEX(ТабПС[],MATCH(I2190,Подстанции,0),1)</f>
        <v>393-026</v>
      </c>
      <c r="I2190" s="447" t="s">
        <v>159</v>
      </c>
      <c r="J2190" s="328"/>
      <c r="K2190" s="328"/>
      <c r="L2190" s="328"/>
      <c r="M2190" s="328"/>
      <c r="N2190" s="328"/>
      <c r="O2190" s="328"/>
      <c r="P2190" s="328"/>
      <c r="Q2190" s="328"/>
      <c r="R2190" s="328"/>
      <c r="S2190" s="328"/>
      <c r="T2190" s="328"/>
      <c r="U2190" s="328"/>
      <c r="V2190" s="328"/>
      <c r="W2190" s="328"/>
      <c r="X2190" s="328"/>
      <c r="Y2190" s="328"/>
      <c r="Z2190" s="328"/>
      <c r="AA2190" s="328"/>
      <c r="AB2190" s="328"/>
      <c r="AC2190" s="328"/>
      <c r="AD2190" s="328"/>
      <c r="AE2190" s="328"/>
      <c r="AF2190" s="328"/>
      <c r="AG2190" s="328"/>
      <c r="AH2190" s="322"/>
      <c r="AI2190" s="328"/>
      <c r="AJ2190" s="420" t="s">
        <v>139</v>
      </c>
      <c r="AK2190" s="308"/>
      <c r="AL2190" s="308"/>
      <c r="AM2190" s="211"/>
      <c r="AN2190" s="212"/>
      <c r="AO2190" s="212"/>
      <c r="AP2190" s="212"/>
      <c r="AQ2190" s="323"/>
      <c r="AR2190" s="323"/>
      <c r="AS2190" s="323"/>
      <c r="AT2190" s="323"/>
      <c r="AU2190" s="323"/>
      <c r="AV2190" s="323"/>
      <c r="AW2190" s="209"/>
      <c r="AX2190" s="209"/>
      <c r="AY2190" s="209"/>
      <c r="AZ2190" s="209"/>
    </row>
    <row r="2191" spans="1:52" s="70" customFormat="1" ht="15.75" hidden="1" customHeight="1" x14ac:dyDescent="0.25">
      <c r="A2191" s="197" t="str">
        <f>CONCATENATE(F2191,"-",C2191)</f>
        <v>393-026-091-01789</v>
      </c>
      <c r="B2191" s="261" t="str">
        <f>ТабТП[[#This Row],[Код ВЛ]]&amp;TRIM(ТабТП[[#This Row],[Наименование ТП]])</f>
        <v>393-026-091ТП 181-10 Т-1 Ладушкин</v>
      </c>
      <c r="C2191" s="197" t="s">
        <v>1848</v>
      </c>
      <c r="D2191" s="202" t="s">
        <v>4823</v>
      </c>
      <c r="E2191" s="206" t="str">
        <f>INDEX(ТабЛЭП[],MATCH(ТабТП[Код ПС]&amp;TRIM(G2191),ТабЛЭП[Ключ],0),7)</f>
        <v>Y00051</v>
      </c>
      <c r="F2191" s="278" t="str">
        <f>INDEX(ТабЛЭП[],MATCH(ТабТП[Код ПС]&amp;TRIM(G2191),ТабЛЭП[Ключ],0),1)</f>
        <v>393-026-091</v>
      </c>
      <c r="G2191" s="303" t="s">
        <v>211</v>
      </c>
      <c r="H2191" s="280" t="str">
        <f>INDEX(ТабПС[],MATCH(I2191,Подстанции,0),1)</f>
        <v>393-026</v>
      </c>
      <c r="I2191" s="215" t="s">
        <v>159</v>
      </c>
      <c r="J2191" s="328"/>
      <c r="K2191" s="328"/>
      <c r="L2191" s="328"/>
      <c r="M2191" s="328"/>
      <c r="N2191" s="328"/>
      <c r="O2191" s="328"/>
      <c r="P2191" s="328"/>
      <c r="Q2191" s="328"/>
      <c r="R2191" s="328"/>
      <c r="S2191" s="328"/>
      <c r="T2191" s="328"/>
      <c r="U2191" s="328"/>
      <c r="V2191" s="328"/>
      <c r="W2191" s="328"/>
      <c r="X2191" s="328"/>
      <c r="Y2191" s="328"/>
      <c r="Z2191" s="328"/>
      <c r="AA2191" s="328"/>
      <c r="AB2191" s="328"/>
      <c r="AC2191" s="328"/>
      <c r="AD2191" s="328"/>
      <c r="AE2191" s="328"/>
      <c r="AF2191" s="328"/>
      <c r="AG2191" s="328"/>
      <c r="AH2191" s="322"/>
      <c r="AI2191" s="328"/>
      <c r="AJ2191" s="420" t="s">
        <v>139</v>
      </c>
      <c r="AK2191" s="328"/>
      <c r="AL2191" s="328"/>
      <c r="AM2191" s="210"/>
      <c r="AN2191" s="263"/>
      <c r="AO2191" s="263"/>
      <c r="AP2191" s="263"/>
      <c r="AQ2191" s="323"/>
      <c r="AR2191" s="323"/>
      <c r="AS2191" s="323"/>
      <c r="AT2191" s="323"/>
      <c r="AU2191" s="323"/>
      <c r="AV2191" s="323"/>
      <c r="AW2191" s="323"/>
      <c r="AX2191" s="323"/>
      <c r="AY2191" s="323"/>
      <c r="AZ2191" s="323"/>
    </row>
    <row r="2192" spans="1:52" s="70" customFormat="1" ht="15.75" hidden="1" customHeight="1" x14ac:dyDescent="0.25">
      <c r="A2192" s="197" t="str">
        <f>CONCATENATE(F2192,"-",C2192)</f>
        <v>393-026-091-01790</v>
      </c>
      <c r="B2192" s="261" t="str">
        <f>ТабТП[[#This Row],[Код ВЛ]]&amp;TRIM(ТабТП[[#This Row],[Наименование ТП]])</f>
        <v>393-026-091ТП 181-11 Звездный ОООБалтисок аб</v>
      </c>
      <c r="C2192" s="197" t="s">
        <v>1849</v>
      </c>
      <c r="D2192" s="202" t="s">
        <v>4824</v>
      </c>
      <c r="E2192" s="206" t="str">
        <f>INDEX(ТабЛЭП[],MATCH(ТабТП[Код ПС]&amp;TRIM(G2192),ТабЛЭП[Ключ],0),7)</f>
        <v>Y00051</v>
      </c>
      <c r="F2192" s="278" t="str">
        <f>INDEX(ТабЛЭП[],MATCH(ТабТП[Код ПС]&amp;TRIM(G2192),ТабЛЭП[Ключ],0),1)</f>
        <v>393-026-091</v>
      </c>
      <c r="G2192" s="303" t="s">
        <v>211</v>
      </c>
      <c r="H2192" s="280" t="str">
        <f>INDEX(ТабПС[],MATCH(I2192,Подстанции,0),1)</f>
        <v>393-026</v>
      </c>
      <c r="I2192" s="215" t="s">
        <v>159</v>
      </c>
      <c r="J2192" s="328"/>
      <c r="K2192" s="328"/>
      <c r="L2192" s="328"/>
      <c r="M2192" s="328"/>
      <c r="N2192" s="328"/>
      <c r="O2192" s="328"/>
      <c r="P2192" s="328"/>
      <c r="Q2192" s="328"/>
      <c r="R2192" s="328"/>
      <c r="S2192" s="328"/>
      <c r="T2192" s="328"/>
      <c r="U2192" s="328"/>
      <c r="V2192" s="328"/>
      <c r="W2192" s="328"/>
      <c r="X2192" s="328"/>
      <c r="Y2192" s="328"/>
      <c r="Z2192" s="328"/>
      <c r="AA2192" s="328"/>
      <c r="AB2192" s="328"/>
      <c r="AC2192" s="328"/>
      <c r="AD2192" s="328"/>
      <c r="AE2192" s="328"/>
      <c r="AF2192" s="328"/>
      <c r="AG2192" s="328"/>
      <c r="AH2192" s="322"/>
      <c r="AI2192" s="328"/>
      <c r="AJ2192" s="420" t="s">
        <v>139</v>
      </c>
      <c r="AK2192" s="328"/>
      <c r="AL2192" s="328"/>
      <c r="AM2192" s="210"/>
      <c r="AN2192" s="263"/>
      <c r="AO2192" s="263"/>
      <c r="AP2192" s="263"/>
      <c r="AQ2192" s="323"/>
      <c r="AR2192" s="323"/>
      <c r="AS2192" s="323"/>
      <c r="AT2192" s="323"/>
      <c r="AU2192" s="323"/>
      <c r="AV2192" s="323"/>
      <c r="AW2192" s="323"/>
      <c r="AX2192" s="323"/>
      <c r="AY2192" s="323"/>
      <c r="AZ2192" s="323"/>
    </row>
    <row r="2193" spans="1:52" s="70" customFormat="1" ht="15.75" hidden="1" customHeight="1" x14ac:dyDescent="0.25">
      <c r="A2193" s="197" t="str">
        <f>CONCATENATE(F2193,"-",C2193)</f>
        <v>393-026-091-01791</v>
      </c>
      <c r="B2193" s="261" t="str">
        <f>ТабТП[[#This Row],[Код ВЛ]]&amp;TRIM(ТабТП[[#This Row],[Наименование ТП]])</f>
        <v>393-026-091ТП 181-12 Раздольное</v>
      </c>
      <c r="C2193" s="197" t="s">
        <v>1850</v>
      </c>
      <c r="D2193" s="202" t="s">
        <v>4825</v>
      </c>
      <c r="E2193" s="206" t="str">
        <f>INDEX(ТабЛЭП[],MATCH(ТабТП[Код ПС]&amp;TRIM(G2193),ТабЛЭП[Ключ],0),7)</f>
        <v>Y00051</v>
      </c>
      <c r="F2193" s="278" t="str">
        <f>INDEX(ТабЛЭП[],MATCH(ТабТП[Код ПС]&amp;TRIM(G2193),ТабЛЭП[Ключ],0),1)</f>
        <v>393-026-091</v>
      </c>
      <c r="G2193" s="303" t="s">
        <v>211</v>
      </c>
      <c r="H2193" s="280" t="str">
        <f>INDEX(ТабПС[],MATCH(I2193,Подстанции,0),1)</f>
        <v>393-026</v>
      </c>
      <c r="I2193" s="215" t="s">
        <v>159</v>
      </c>
      <c r="J2193" s="328"/>
      <c r="K2193" s="328"/>
      <c r="L2193" s="328"/>
      <c r="M2193" s="328"/>
      <c r="N2193" s="328"/>
      <c r="O2193" s="328"/>
      <c r="P2193" s="328"/>
      <c r="Q2193" s="328"/>
      <c r="R2193" s="328"/>
      <c r="S2193" s="328"/>
      <c r="T2193" s="328"/>
      <c r="U2193" s="328"/>
      <c r="V2193" s="328"/>
      <c r="W2193" s="328"/>
      <c r="X2193" s="328"/>
      <c r="Y2193" s="328"/>
      <c r="Z2193" s="328"/>
      <c r="AA2193" s="328"/>
      <c r="AB2193" s="328"/>
      <c r="AC2193" s="328"/>
      <c r="AD2193" s="328"/>
      <c r="AE2193" s="328"/>
      <c r="AF2193" s="328"/>
      <c r="AG2193" s="328"/>
      <c r="AH2193" s="322"/>
      <c r="AI2193" s="328"/>
      <c r="AJ2193" s="420" t="s">
        <v>139</v>
      </c>
      <c r="AK2193" s="328"/>
      <c r="AL2193" s="328"/>
      <c r="AM2193" s="210"/>
      <c r="AN2193" s="263"/>
      <c r="AO2193" s="263"/>
      <c r="AP2193" s="263"/>
      <c r="AQ2193" s="323"/>
      <c r="AR2193" s="323"/>
      <c r="AS2193" s="323"/>
      <c r="AT2193" s="323"/>
      <c r="AU2193" s="323"/>
      <c r="AV2193" s="323"/>
      <c r="AW2193" s="323"/>
      <c r="AX2193" s="323"/>
      <c r="AY2193" s="323"/>
      <c r="AZ2193" s="323"/>
    </row>
    <row r="2194" spans="1:52" s="70" customFormat="1" ht="15.75" hidden="1" customHeight="1" x14ac:dyDescent="0.25">
      <c r="A2194" s="197" t="str">
        <f>CONCATENATE(F2194,"-",C2194)</f>
        <v>393-026-091-01792</v>
      </c>
      <c r="B2194" s="261" t="str">
        <f>ТабТП[[#This Row],[Код ВЛ]]&amp;TRIM(ТабТП[[#This Row],[Наименование ТП]])</f>
        <v>393-026-091ТП 181-13 Раздольное</v>
      </c>
      <c r="C2194" s="197" t="s">
        <v>1851</v>
      </c>
      <c r="D2194" s="202" t="s">
        <v>4826</v>
      </c>
      <c r="E2194" s="206" t="str">
        <f>INDEX(ТабЛЭП[],MATCH(ТабТП[Код ПС]&amp;TRIM(G2194),ТабЛЭП[Ключ],0),7)</f>
        <v>Y00051</v>
      </c>
      <c r="F2194" s="278" t="str">
        <f>INDEX(ТабЛЭП[],MATCH(ТабТП[Код ПС]&amp;TRIM(G2194),ТабЛЭП[Ключ],0),1)</f>
        <v>393-026-091</v>
      </c>
      <c r="G2194" s="303" t="s">
        <v>211</v>
      </c>
      <c r="H2194" s="280" t="str">
        <f>INDEX(ТабПС[],MATCH(I2194,Подстанции,0),1)</f>
        <v>393-026</v>
      </c>
      <c r="I2194" s="215" t="s">
        <v>159</v>
      </c>
      <c r="J2194" s="328"/>
      <c r="K2194" s="328"/>
      <c r="L2194" s="328"/>
      <c r="M2194" s="328"/>
      <c r="N2194" s="328"/>
      <c r="O2194" s="328"/>
      <c r="P2194" s="328"/>
      <c r="Q2194" s="328"/>
      <c r="R2194" s="328"/>
      <c r="S2194" s="328"/>
      <c r="T2194" s="328"/>
      <c r="U2194" s="328"/>
      <c r="V2194" s="328"/>
      <c r="W2194" s="328"/>
      <c r="X2194" s="328"/>
      <c r="Y2194" s="328"/>
      <c r="Z2194" s="328"/>
      <c r="AA2194" s="328"/>
      <c r="AB2194" s="328"/>
      <c r="AC2194" s="328"/>
      <c r="AD2194" s="328"/>
      <c r="AE2194" s="328"/>
      <c r="AF2194" s="328"/>
      <c r="AG2194" s="328"/>
      <c r="AH2194" s="322"/>
      <c r="AI2194" s="328"/>
      <c r="AJ2194" s="420" t="s">
        <v>139</v>
      </c>
      <c r="AK2194" s="328"/>
      <c r="AL2194" s="328"/>
      <c r="AM2194" s="210"/>
      <c r="AN2194" s="263"/>
      <c r="AO2194" s="263"/>
      <c r="AP2194" s="263"/>
      <c r="AQ2194" s="323"/>
      <c r="AR2194" s="323"/>
      <c r="AS2194" s="323"/>
      <c r="AT2194" s="323"/>
      <c r="AU2194" s="323"/>
      <c r="AV2194" s="323"/>
      <c r="AW2194" s="323"/>
      <c r="AX2194" s="323"/>
      <c r="AY2194" s="323"/>
      <c r="AZ2194" s="323"/>
    </row>
    <row r="2195" spans="1:52" s="70" customFormat="1" ht="15.75" hidden="1" customHeight="1" x14ac:dyDescent="0.25">
      <c r="A2195" s="197" t="str">
        <f>CONCATENATE(F2195,"-",C2195)</f>
        <v>393-026-091-01793</v>
      </c>
      <c r="B2195" s="261" t="str">
        <f>ТабТП[[#This Row],[Код ВЛ]]&amp;TRIM(ТабТП[[#This Row],[Наименование ТП]])</f>
        <v>393-026-091ТП 181-14 Раздольное</v>
      </c>
      <c r="C2195" s="197" t="s">
        <v>1852</v>
      </c>
      <c r="D2195" s="202" t="s">
        <v>4827</v>
      </c>
      <c r="E2195" s="206" t="str">
        <f>INDEX(ТабЛЭП[],MATCH(ТабТП[Код ПС]&amp;TRIM(G2195),ТабЛЭП[Ключ],0),7)</f>
        <v>Y00051</v>
      </c>
      <c r="F2195" s="278" t="str">
        <f>INDEX(ТабЛЭП[],MATCH(ТабТП[Код ПС]&amp;TRIM(G2195),ТабЛЭП[Ключ],0),1)</f>
        <v>393-026-091</v>
      </c>
      <c r="G2195" s="303" t="s">
        <v>211</v>
      </c>
      <c r="H2195" s="280" t="str">
        <f>INDEX(ТабПС[],MATCH(I2195,Подстанции,0),1)</f>
        <v>393-026</v>
      </c>
      <c r="I2195" s="215" t="s">
        <v>159</v>
      </c>
      <c r="J2195" s="328"/>
      <c r="K2195" s="328"/>
      <c r="L2195" s="328"/>
      <c r="M2195" s="328"/>
      <c r="N2195" s="328"/>
      <c r="O2195" s="328"/>
      <c r="P2195" s="328"/>
      <c r="Q2195" s="328"/>
      <c r="R2195" s="328"/>
      <c r="S2195" s="328"/>
      <c r="T2195" s="328"/>
      <c r="U2195" s="328"/>
      <c r="V2195" s="328"/>
      <c r="W2195" s="328"/>
      <c r="X2195" s="328"/>
      <c r="Y2195" s="328"/>
      <c r="Z2195" s="328"/>
      <c r="AA2195" s="328"/>
      <c r="AB2195" s="328"/>
      <c r="AC2195" s="328"/>
      <c r="AD2195" s="328"/>
      <c r="AE2195" s="328"/>
      <c r="AF2195" s="328"/>
      <c r="AG2195" s="328"/>
      <c r="AH2195" s="322"/>
      <c r="AI2195" s="328"/>
      <c r="AJ2195" s="420" t="s">
        <v>139</v>
      </c>
      <c r="AK2195" s="328"/>
      <c r="AL2195" s="328"/>
      <c r="AM2195" s="210"/>
      <c r="AN2195" s="263"/>
      <c r="AO2195" s="263"/>
      <c r="AP2195" s="263"/>
      <c r="AQ2195" s="323"/>
      <c r="AR2195" s="323"/>
      <c r="AS2195" s="323"/>
      <c r="AT2195" s="323"/>
      <c r="AU2195" s="323"/>
      <c r="AV2195" s="323"/>
      <c r="AW2195" s="323"/>
      <c r="AX2195" s="323"/>
      <c r="AY2195" s="323"/>
      <c r="AZ2195" s="323"/>
    </row>
    <row r="2196" spans="1:52" s="70" customFormat="1" ht="15.75" hidden="1" customHeight="1" x14ac:dyDescent="0.25">
      <c r="A2196" s="197" t="str">
        <f>CONCATENATE(F2196,"-",C2196)</f>
        <v>393-026-091-01794</v>
      </c>
      <c r="B2196" s="261" t="str">
        <f>ТабТП[[#This Row],[Код ВЛ]]&amp;TRIM(ТабТП[[#This Row],[Наименование ТП]])</f>
        <v>393-026-091ТП 181-18 Ладушкин Сырзавод аб</v>
      </c>
      <c r="C2196" s="197" t="s">
        <v>1853</v>
      </c>
      <c r="D2196" s="202" t="s">
        <v>4828</v>
      </c>
      <c r="E2196" s="206" t="str">
        <f>INDEX(ТабЛЭП[],MATCH(ТабТП[Код ПС]&amp;TRIM(G2196),ТабЛЭП[Ключ],0),7)</f>
        <v>Y00051</v>
      </c>
      <c r="F2196" s="278" t="str">
        <f>INDEX(ТабЛЭП[],MATCH(ТабТП[Код ПС]&amp;TRIM(G2196),ТабЛЭП[Ключ],0),1)</f>
        <v>393-026-091</v>
      </c>
      <c r="G2196" s="303" t="s">
        <v>211</v>
      </c>
      <c r="H2196" s="280" t="str">
        <f>INDEX(ТабПС[],MATCH(I2196,Подстанции,0),1)</f>
        <v>393-026</v>
      </c>
      <c r="I2196" s="215" t="s">
        <v>159</v>
      </c>
      <c r="J2196" s="328"/>
      <c r="K2196" s="328"/>
      <c r="L2196" s="328"/>
      <c r="M2196" s="328"/>
      <c r="N2196" s="328"/>
      <c r="O2196" s="328"/>
      <c r="P2196" s="328"/>
      <c r="Q2196" s="328"/>
      <c r="R2196" s="328"/>
      <c r="S2196" s="328"/>
      <c r="T2196" s="328"/>
      <c r="U2196" s="328"/>
      <c r="V2196" s="328"/>
      <c r="W2196" s="328"/>
      <c r="X2196" s="328"/>
      <c r="Y2196" s="328"/>
      <c r="Z2196" s="328"/>
      <c r="AA2196" s="328"/>
      <c r="AB2196" s="328"/>
      <c r="AC2196" s="328"/>
      <c r="AD2196" s="328"/>
      <c r="AE2196" s="328"/>
      <c r="AF2196" s="328"/>
      <c r="AG2196" s="328"/>
      <c r="AH2196" s="322"/>
      <c r="AI2196" s="328"/>
      <c r="AJ2196" s="420" t="s">
        <v>139</v>
      </c>
      <c r="AK2196" s="328"/>
      <c r="AL2196" s="328"/>
      <c r="AM2196" s="210"/>
      <c r="AN2196" s="263"/>
      <c r="AO2196" s="263"/>
      <c r="AP2196" s="263"/>
      <c r="AQ2196" s="323"/>
      <c r="AR2196" s="323"/>
      <c r="AS2196" s="323"/>
      <c r="AT2196" s="323"/>
      <c r="AU2196" s="323"/>
      <c r="AV2196" s="323"/>
      <c r="AW2196" s="323"/>
      <c r="AX2196" s="323"/>
      <c r="AY2196" s="323"/>
      <c r="AZ2196" s="323"/>
    </row>
    <row r="2197" spans="1:52" s="70" customFormat="1" ht="15.75" hidden="1" customHeight="1" x14ac:dyDescent="0.25">
      <c r="A2197" s="197" t="str">
        <f>CONCATENATE(F2197,"-",C2197)</f>
        <v>393-026-091-01795</v>
      </c>
      <c r="B2197" s="261" t="str">
        <f>ТабТП[[#This Row],[Код ВЛ]]&amp;TRIM(ТабТП[[#This Row],[Наименование ТП]])</f>
        <v>393-026-091ТП 279-01 Береговой</v>
      </c>
      <c r="C2197" s="197" t="s">
        <v>1854</v>
      </c>
      <c r="D2197" s="202" t="s">
        <v>4829</v>
      </c>
      <c r="E2197" s="206" t="str">
        <f>INDEX(ТабЛЭП[],MATCH(ТабТП[Код ПС]&amp;TRIM(G2197),ТабЛЭП[Ключ],0),7)</f>
        <v>Y00051</v>
      </c>
      <c r="F2197" s="278" t="str">
        <f>INDEX(ТабЛЭП[],MATCH(ТабТП[Код ПС]&amp;TRIM(G2197),ТабЛЭП[Ключ],0),1)</f>
        <v>393-026-091</v>
      </c>
      <c r="G2197" s="303" t="s">
        <v>211</v>
      </c>
      <c r="H2197" s="280" t="str">
        <f>INDEX(ТабПС[],MATCH(I2197,Подстанции,0),1)</f>
        <v>393-026</v>
      </c>
      <c r="I2197" s="215" t="s">
        <v>159</v>
      </c>
      <c r="J2197" s="328"/>
      <c r="K2197" s="328"/>
      <c r="L2197" s="328"/>
      <c r="M2197" s="328"/>
      <c r="N2197" s="328"/>
      <c r="O2197" s="328"/>
      <c r="P2197" s="328"/>
      <c r="Q2197" s="328"/>
      <c r="R2197" s="328"/>
      <c r="S2197" s="328"/>
      <c r="T2197" s="328"/>
      <c r="U2197" s="328"/>
      <c r="V2197" s="328"/>
      <c r="W2197" s="328"/>
      <c r="X2197" s="328"/>
      <c r="Y2197" s="328"/>
      <c r="Z2197" s="328"/>
      <c r="AA2197" s="328"/>
      <c r="AB2197" s="328"/>
      <c r="AC2197" s="328"/>
      <c r="AD2197" s="328"/>
      <c r="AE2197" s="328"/>
      <c r="AF2197" s="328"/>
      <c r="AG2197" s="328"/>
      <c r="AH2197" s="322"/>
      <c r="AI2197" s="328"/>
      <c r="AJ2197" s="420" t="s">
        <v>139</v>
      </c>
      <c r="AK2197" s="328"/>
      <c r="AL2197" s="328"/>
      <c r="AM2197" s="210"/>
      <c r="AN2197" s="263"/>
      <c r="AO2197" s="263"/>
      <c r="AP2197" s="263"/>
      <c r="AQ2197" s="323"/>
      <c r="AR2197" s="323"/>
      <c r="AS2197" s="323"/>
      <c r="AT2197" s="323"/>
      <c r="AU2197" s="323"/>
      <c r="AV2197" s="323"/>
      <c r="AW2197" s="323"/>
      <c r="AX2197" s="323"/>
      <c r="AY2197" s="323"/>
      <c r="AZ2197" s="323"/>
    </row>
    <row r="2198" spans="1:52" s="70" customFormat="1" ht="15.75" hidden="1" customHeight="1" x14ac:dyDescent="0.25">
      <c r="A2198" s="197" t="str">
        <f>CONCATENATE(F2198,"-",C2198)</f>
        <v>393-026-091-01796</v>
      </c>
      <c r="B2198" s="261" t="str">
        <f>ТабТП[[#This Row],[Код ВЛ]]&amp;TRIM(ТабТП[[#This Row],[Наименование ТП]])</f>
        <v>393-026-091ТП 279-02 Ладушкин</v>
      </c>
      <c r="C2198" s="197" t="s">
        <v>1855</v>
      </c>
      <c r="D2198" s="202" t="s">
        <v>4830</v>
      </c>
      <c r="E2198" s="206" t="str">
        <f>INDEX(ТабЛЭП[],MATCH(ТабТП[Код ПС]&amp;TRIM(G2198),ТабЛЭП[Ключ],0),7)</f>
        <v>Y00051</v>
      </c>
      <c r="F2198" s="278" t="str">
        <f>INDEX(ТабЛЭП[],MATCH(ТабТП[Код ПС]&amp;TRIM(G2198),ТабЛЭП[Ключ],0),1)</f>
        <v>393-026-091</v>
      </c>
      <c r="G2198" s="303" t="s">
        <v>211</v>
      </c>
      <c r="H2198" s="280" t="str">
        <f>INDEX(ТабПС[],MATCH(I2198,Подстанции,0),1)</f>
        <v>393-026</v>
      </c>
      <c r="I2198" s="215" t="s">
        <v>159</v>
      </c>
      <c r="J2198" s="328"/>
      <c r="K2198" s="328"/>
      <c r="L2198" s="328"/>
      <c r="M2198" s="328"/>
      <c r="N2198" s="328"/>
      <c r="O2198" s="328"/>
      <c r="P2198" s="328"/>
      <c r="Q2198" s="328"/>
      <c r="R2198" s="328"/>
      <c r="S2198" s="328"/>
      <c r="T2198" s="328"/>
      <c r="U2198" s="328"/>
      <c r="V2198" s="328"/>
      <c r="W2198" s="328"/>
      <c r="X2198" s="328"/>
      <c r="Y2198" s="328"/>
      <c r="Z2198" s="328"/>
      <c r="AA2198" s="328"/>
      <c r="AB2198" s="328"/>
      <c r="AC2198" s="328"/>
      <c r="AD2198" s="328"/>
      <c r="AE2198" s="328"/>
      <c r="AF2198" s="328"/>
      <c r="AG2198" s="328"/>
      <c r="AH2198" s="322"/>
      <c r="AI2198" s="328"/>
      <c r="AJ2198" s="420" t="s">
        <v>139</v>
      </c>
      <c r="AK2198" s="328"/>
      <c r="AL2198" s="328"/>
      <c r="AM2198" s="210"/>
      <c r="AN2198" s="263"/>
      <c r="AO2198" s="263"/>
      <c r="AP2198" s="263"/>
      <c r="AQ2198" s="323"/>
      <c r="AR2198" s="323"/>
      <c r="AS2198" s="323"/>
      <c r="AT2198" s="323"/>
      <c r="AU2198" s="323"/>
      <c r="AV2198" s="323"/>
      <c r="AW2198" s="323"/>
      <c r="AX2198" s="323"/>
      <c r="AY2198" s="323"/>
      <c r="AZ2198" s="323"/>
    </row>
    <row r="2199" spans="1:52" s="70" customFormat="1" ht="15.75" hidden="1" customHeight="1" x14ac:dyDescent="0.25">
      <c r="A2199" s="197" t="str">
        <f>CONCATENATE(F2199,"-",C2199)</f>
        <v>393-026-091-01797</v>
      </c>
      <c r="B2199" s="261" t="str">
        <f>ТабТП[[#This Row],[Код ВЛ]]&amp;TRIM(ТабТП[[#This Row],[Наименование ТП]])</f>
        <v>393-026-091ТП 279-03 Береговой</v>
      </c>
      <c r="C2199" s="197" t="s">
        <v>1856</v>
      </c>
      <c r="D2199" s="202" t="s">
        <v>4831</v>
      </c>
      <c r="E2199" s="206" t="str">
        <f>INDEX(ТабЛЭП[],MATCH(ТабТП[Код ПС]&amp;TRIM(G2199),ТабЛЭП[Ключ],0),7)</f>
        <v>Y00051</v>
      </c>
      <c r="F2199" s="278" t="str">
        <f>INDEX(ТабЛЭП[],MATCH(ТабТП[Код ПС]&amp;TRIM(G2199),ТабЛЭП[Ключ],0),1)</f>
        <v>393-026-091</v>
      </c>
      <c r="G2199" s="303" t="s">
        <v>211</v>
      </c>
      <c r="H2199" s="280" t="str">
        <f>INDEX(ТабПС[],MATCH(I2199,Подстанции,0),1)</f>
        <v>393-026</v>
      </c>
      <c r="I2199" s="215" t="s">
        <v>159</v>
      </c>
      <c r="J2199" s="328"/>
      <c r="K2199" s="328"/>
      <c r="L2199" s="328"/>
      <c r="M2199" s="328"/>
      <c r="N2199" s="328"/>
      <c r="O2199" s="328"/>
      <c r="P2199" s="328"/>
      <c r="Q2199" s="328"/>
      <c r="R2199" s="328"/>
      <c r="S2199" s="328"/>
      <c r="T2199" s="328"/>
      <c r="U2199" s="328"/>
      <c r="V2199" s="328"/>
      <c r="W2199" s="328"/>
      <c r="X2199" s="328"/>
      <c r="Y2199" s="328"/>
      <c r="Z2199" s="328"/>
      <c r="AA2199" s="328"/>
      <c r="AB2199" s="328"/>
      <c r="AC2199" s="328"/>
      <c r="AD2199" s="328"/>
      <c r="AE2199" s="328"/>
      <c r="AF2199" s="328"/>
      <c r="AG2199" s="328"/>
      <c r="AH2199" s="322"/>
      <c r="AI2199" s="328"/>
      <c r="AJ2199" s="420" t="s">
        <v>139</v>
      </c>
      <c r="AK2199" s="328"/>
      <c r="AL2199" s="328"/>
      <c r="AM2199" s="210"/>
      <c r="AN2199" s="263"/>
      <c r="AO2199" s="263"/>
      <c r="AP2199" s="263"/>
      <c r="AQ2199" s="323"/>
      <c r="AR2199" s="323"/>
      <c r="AS2199" s="323"/>
      <c r="AT2199" s="323"/>
      <c r="AU2199" s="323"/>
      <c r="AV2199" s="323"/>
      <c r="AW2199" s="323"/>
      <c r="AX2199" s="323"/>
      <c r="AY2199" s="323"/>
      <c r="AZ2199" s="323"/>
    </row>
    <row r="2200" spans="1:52" s="70" customFormat="1" ht="15.75" hidden="1" customHeight="1" x14ac:dyDescent="0.25">
      <c r="A2200" s="216" t="str">
        <f>CONCATENATE(F2200,"-",C2200)</f>
        <v>393-026-091-01798</v>
      </c>
      <c r="B2200" s="261" t="str">
        <f>ТабТП[[#This Row],[Код ВЛ]]&amp;TRIM(ТабТП[[#This Row],[Наименование ТП]])</f>
        <v>393-026-091ТП 279-04 Ладушкин</v>
      </c>
      <c r="C2200" s="197" t="s">
        <v>1857</v>
      </c>
      <c r="D2200" s="220" t="s">
        <v>4832</v>
      </c>
      <c r="E2200" s="217" t="str">
        <f>INDEX(ТабЛЭП[],MATCH(ТабТП[Код ПС]&amp;TRIM(G2200),ТабЛЭП[Ключ],0),7)</f>
        <v>Y00051</v>
      </c>
      <c r="F2200" s="221" t="str">
        <f>INDEX(ТабЛЭП[],MATCH(ТабТП[Код ПС]&amp;TRIM(G2200),ТабЛЭП[Ключ],0),1)</f>
        <v>393-026-091</v>
      </c>
      <c r="G2200" s="514" t="s">
        <v>211</v>
      </c>
      <c r="H2200" s="218" t="str">
        <f>INDEX(ТабПС[],MATCH(I2200,Подстанции,0),1)</f>
        <v>393-026</v>
      </c>
      <c r="I2200" s="215" t="s">
        <v>159</v>
      </c>
      <c r="J2200" s="308"/>
      <c r="K2200" s="308"/>
      <c r="L2200" s="308"/>
      <c r="M2200" s="308"/>
      <c r="N2200" s="308"/>
      <c r="O2200" s="308"/>
      <c r="P2200" s="308"/>
      <c r="Q2200" s="308"/>
      <c r="R2200" s="308"/>
      <c r="S2200" s="308"/>
      <c r="T2200" s="308"/>
      <c r="U2200" s="308"/>
      <c r="V2200" s="308"/>
      <c r="W2200" s="308"/>
      <c r="X2200" s="308"/>
      <c r="Y2200" s="308"/>
      <c r="Z2200" s="308"/>
      <c r="AA2200" s="308"/>
      <c r="AB2200" s="308"/>
      <c r="AC2200" s="308"/>
      <c r="AD2200" s="308"/>
      <c r="AE2200" s="308"/>
      <c r="AF2200" s="308"/>
      <c r="AG2200" s="308"/>
      <c r="AH2200" s="219"/>
      <c r="AI2200" s="308"/>
      <c r="AJ2200" s="420" t="s">
        <v>139</v>
      </c>
      <c r="AK2200" s="308"/>
      <c r="AL2200" s="308"/>
      <c r="AM2200" s="211"/>
      <c r="AN2200" s="212"/>
      <c r="AO2200" s="212"/>
      <c r="AP2200" s="212"/>
      <c r="AQ2200" s="209"/>
      <c r="AR2200" s="209"/>
      <c r="AS2200" s="209"/>
      <c r="AT2200" s="209"/>
      <c r="AU2200" s="209"/>
      <c r="AV2200" s="209"/>
      <c r="AW2200" s="209"/>
      <c r="AX2200" s="209"/>
      <c r="AY2200" s="209"/>
      <c r="AZ2200" s="209"/>
    </row>
    <row r="2201" spans="1:52" ht="31.5" hidden="1" x14ac:dyDescent="0.25">
      <c r="A2201" s="197" t="str">
        <f>CONCATENATE(F2201,"-",C2201)</f>
        <v>393-026-091-01799</v>
      </c>
      <c r="B2201" s="261" t="str">
        <f>ТабТП[[#This Row],[Код ВЛ]]&amp;TRIM(ТабТП[[#This Row],[Наименование ТП]])</f>
        <v>393-026-091ТП 279-05 Ладушкин</v>
      </c>
      <c r="C2201" s="197" t="s">
        <v>1858</v>
      </c>
      <c r="D2201" s="202" t="s">
        <v>4833</v>
      </c>
      <c r="E2201" s="206" t="str">
        <f>INDEX(ТабЛЭП[],MATCH(ТабТП[Код ПС]&amp;TRIM(G2201),ТабЛЭП[Ключ],0),7)</f>
        <v>Y00051</v>
      </c>
      <c r="F2201" s="278" t="str">
        <f>INDEX(ТабЛЭП[],MATCH(ТабТП[Код ПС]&amp;TRIM(G2201),ТабЛЭП[Ключ],0),1)</f>
        <v>393-026-091</v>
      </c>
      <c r="G2201" s="303" t="s">
        <v>211</v>
      </c>
      <c r="H2201" s="280" t="str">
        <f>INDEX(ТабПС[],MATCH(I2201,Подстанции,0),1)</f>
        <v>393-026</v>
      </c>
      <c r="I2201" s="215" t="s">
        <v>159</v>
      </c>
      <c r="J2201" s="328"/>
      <c r="K2201" s="328"/>
      <c r="L2201" s="328"/>
      <c r="M2201" s="328"/>
      <c r="N2201" s="328"/>
      <c r="O2201" s="328"/>
      <c r="P2201" s="328"/>
      <c r="Q2201" s="328"/>
      <c r="R2201" s="328"/>
      <c r="S2201" s="328"/>
      <c r="T2201" s="328"/>
      <c r="U2201" s="328"/>
      <c r="V2201" s="328"/>
      <c r="W2201" s="328"/>
      <c r="X2201" s="328"/>
      <c r="Y2201" s="328"/>
      <c r="Z2201" s="328"/>
      <c r="AA2201" s="328"/>
      <c r="AB2201" s="328"/>
      <c r="AC2201" s="328"/>
      <c r="AD2201" s="328"/>
      <c r="AE2201" s="328"/>
      <c r="AF2201" s="328"/>
      <c r="AG2201" s="328"/>
      <c r="AH2201" s="322"/>
      <c r="AI2201" s="328"/>
      <c r="AJ2201" s="420" t="s">
        <v>139</v>
      </c>
      <c r="AK2201" s="328"/>
      <c r="AL2201" s="328"/>
      <c r="AM2201" s="210"/>
      <c r="AN2201" s="263"/>
      <c r="AO2201" s="263"/>
      <c r="AP2201" s="263"/>
      <c r="AQ2201" s="323"/>
      <c r="AR2201" s="323"/>
      <c r="AS2201" s="323"/>
      <c r="AT2201" s="323"/>
      <c r="AU2201" s="323"/>
      <c r="AV2201" s="323"/>
      <c r="AW2201" s="323"/>
      <c r="AX2201" s="323"/>
      <c r="AY2201" s="323"/>
      <c r="AZ2201" s="323"/>
    </row>
    <row r="2202" spans="1:52" ht="31.5" hidden="1" x14ac:dyDescent="0.25">
      <c r="A2202" s="197" t="str">
        <f>CONCATENATE(F2202,"-",C2202)</f>
        <v>393-026-091-01800</v>
      </c>
      <c r="B2202" s="261" t="str">
        <f>ТабТП[[#This Row],[Код ВЛ]]&amp;TRIM(ТабТП[[#This Row],[Наименование ТП]])</f>
        <v>393-026-091ТП 279-06 Береговой ФГУ Багратион. лесхоз аб</v>
      </c>
      <c r="C2202" s="197" t="s">
        <v>1859</v>
      </c>
      <c r="D2202" s="202" t="s">
        <v>4834</v>
      </c>
      <c r="E2202" s="206" t="str">
        <f>INDEX(ТабЛЭП[],MATCH(ТабТП[Код ПС]&amp;TRIM(G2202),ТабЛЭП[Ключ],0),7)</f>
        <v>Y00051</v>
      </c>
      <c r="F2202" s="278" t="str">
        <f>INDEX(ТабЛЭП[],MATCH(ТабТП[Код ПС]&amp;TRIM(G2202),ТабЛЭП[Ключ],0),1)</f>
        <v>393-026-091</v>
      </c>
      <c r="G2202" s="303" t="s">
        <v>211</v>
      </c>
      <c r="H2202" s="280" t="str">
        <f>INDEX(ТабПС[],MATCH(I2202,Подстанции,0),1)</f>
        <v>393-026</v>
      </c>
      <c r="I2202" s="215" t="s">
        <v>159</v>
      </c>
      <c r="J2202" s="328"/>
      <c r="K2202" s="328"/>
      <c r="L2202" s="328"/>
      <c r="M2202" s="328"/>
      <c r="N2202" s="328"/>
      <c r="O2202" s="328"/>
      <c r="P2202" s="328"/>
      <c r="Q2202" s="328"/>
      <c r="R2202" s="328"/>
      <c r="S2202" s="328"/>
      <c r="T2202" s="328"/>
      <c r="U2202" s="328"/>
      <c r="V2202" s="328"/>
      <c r="W2202" s="328"/>
      <c r="X2202" s="328"/>
      <c r="Y2202" s="328"/>
      <c r="Z2202" s="328"/>
      <c r="AA2202" s="328"/>
      <c r="AB2202" s="328"/>
      <c r="AC2202" s="328"/>
      <c r="AD2202" s="328"/>
      <c r="AE2202" s="328"/>
      <c r="AF2202" s="328"/>
      <c r="AG2202" s="328"/>
      <c r="AH2202" s="322"/>
      <c r="AI2202" s="328"/>
      <c r="AJ2202" s="420" t="s">
        <v>139</v>
      </c>
      <c r="AK2202" s="328"/>
      <c r="AL2202" s="328"/>
      <c r="AM2202" s="210"/>
      <c r="AN2202" s="263"/>
      <c r="AO2202" s="263"/>
      <c r="AP2202" s="263"/>
      <c r="AQ2202" s="323"/>
      <c r="AR2202" s="323"/>
      <c r="AS2202" s="323"/>
      <c r="AT2202" s="323"/>
      <c r="AU2202" s="323"/>
      <c r="AV2202" s="323"/>
      <c r="AW2202" s="323"/>
      <c r="AX2202" s="323"/>
      <c r="AY2202" s="323"/>
      <c r="AZ2202" s="323"/>
    </row>
    <row r="2203" spans="1:52" ht="31.5" hidden="1" x14ac:dyDescent="0.25">
      <c r="A2203" s="197" t="str">
        <f>CONCATENATE(F2203,"-",C2203)</f>
        <v>393-026-091-01801</v>
      </c>
      <c r="B2203" s="261" t="str">
        <f>ТабТП[[#This Row],[Код ВЛ]]&amp;TRIM(ТабТП[[#This Row],[Наименование ТП]])</f>
        <v>393-026-091ТП 279-07 Т-1 Береговой</v>
      </c>
      <c r="C2203" s="197" t="s">
        <v>1860</v>
      </c>
      <c r="D2203" s="202" t="s">
        <v>4835</v>
      </c>
      <c r="E2203" s="206" t="str">
        <f>INDEX(ТабЛЭП[],MATCH(ТабТП[Код ПС]&amp;TRIM(G2203),ТабЛЭП[Ключ],0),7)</f>
        <v>Y00051</v>
      </c>
      <c r="F2203" s="278" t="str">
        <f>INDEX(ТабЛЭП[],MATCH(ТабТП[Код ПС]&amp;TRIM(G2203),ТабЛЭП[Ключ],0),1)</f>
        <v>393-026-091</v>
      </c>
      <c r="G2203" s="303" t="s">
        <v>211</v>
      </c>
      <c r="H2203" s="280" t="str">
        <f>INDEX(ТабПС[],MATCH(I2203,Подстанции,0),1)</f>
        <v>393-026</v>
      </c>
      <c r="I2203" s="215" t="s">
        <v>159</v>
      </c>
      <c r="J2203" s="328"/>
      <c r="K2203" s="328"/>
      <c r="L2203" s="328"/>
      <c r="M2203" s="328"/>
      <c r="N2203" s="328"/>
      <c r="O2203" s="328"/>
      <c r="P2203" s="328"/>
      <c r="Q2203" s="328"/>
      <c r="R2203" s="328"/>
      <c r="S2203" s="328"/>
      <c r="T2203" s="328"/>
      <c r="U2203" s="328"/>
      <c r="V2203" s="328"/>
      <c r="W2203" s="328"/>
      <c r="X2203" s="328"/>
      <c r="Y2203" s="328"/>
      <c r="Z2203" s="328"/>
      <c r="AA2203" s="328"/>
      <c r="AB2203" s="328"/>
      <c r="AC2203" s="328"/>
      <c r="AD2203" s="328"/>
      <c r="AE2203" s="328"/>
      <c r="AF2203" s="328"/>
      <c r="AG2203" s="328"/>
      <c r="AH2203" s="322"/>
      <c r="AI2203" s="328"/>
      <c r="AJ2203" s="420" t="s">
        <v>139</v>
      </c>
      <c r="AK2203" s="328"/>
      <c r="AL2203" s="328"/>
      <c r="AM2203" s="210"/>
      <c r="AN2203" s="263"/>
      <c r="AO2203" s="263"/>
      <c r="AP2203" s="263"/>
      <c r="AQ2203" s="323"/>
      <c r="AR2203" s="323"/>
      <c r="AS2203" s="323"/>
      <c r="AT2203" s="323"/>
      <c r="AU2203" s="323"/>
      <c r="AV2203" s="323"/>
      <c r="AW2203" s="323"/>
      <c r="AX2203" s="323"/>
      <c r="AY2203" s="323"/>
      <c r="AZ2203" s="323"/>
    </row>
    <row r="2204" spans="1:52" ht="31.5" hidden="1" x14ac:dyDescent="0.25">
      <c r="A2204" s="197" t="str">
        <f>CONCATENATE(F2204,"-",C2204)</f>
        <v>393-026-091-01802</v>
      </c>
      <c r="B2204" s="261" t="str">
        <f>ТабТП[[#This Row],[Код ВЛ]]&amp;TRIM(ТабТП[[#This Row],[Наименование ТП]])</f>
        <v>393-026-091ТП В-29 Т-1 Береговой</v>
      </c>
      <c r="C2204" s="197" t="s">
        <v>1861</v>
      </c>
      <c r="D2204" s="202" t="s">
        <v>4836</v>
      </c>
      <c r="E2204" s="206" t="str">
        <f>INDEX(ТабЛЭП[],MATCH(ТабТП[Код ПС]&amp;TRIM(G2204),ТабЛЭП[Ключ],0),7)</f>
        <v>Y00051</v>
      </c>
      <c r="F2204" s="278" t="str">
        <f>INDEX(ТабЛЭП[],MATCH(ТабТП[Код ПС]&amp;TRIM(G2204),ТабЛЭП[Ключ],0),1)</f>
        <v>393-026-091</v>
      </c>
      <c r="G2204" s="303" t="s">
        <v>211</v>
      </c>
      <c r="H2204" s="280" t="str">
        <f>INDEX(ТабПС[],MATCH(I2204,Подстанции,0),1)</f>
        <v>393-026</v>
      </c>
      <c r="I2204" s="215" t="s">
        <v>159</v>
      </c>
      <c r="J2204" s="328"/>
      <c r="K2204" s="328"/>
      <c r="L2204" s="328"/>
      <c r="M2204" s="328"/>
      <c r="N2204" s="328"/>
      <c r="O2204" s="328"/>
      <c r="P2204" s="328"/>
      <c r="Q2204" s="328"/>
      <c r="R2204" s="328"/>
      <c r="S2204" s="328"/>
      <c r="T2204" s="328"/>
      <c r="U2204" s="328"/>
      <c r="V2204" s="328"/>
      <c r="W2204" s="328"/>
      <c r="X2204" s="328"/>
      <c r="Y2204" s="328"/>
      <c r="Z2204" s="328"/>
      <c r="AA2204" s="328"/>
      <c r="AB2204" s="328"/>
      <c r="AC2204" s="328"/>
      <c r="AD2204" s="328"/>
      <c r="AE2204" s="328"/>
      <c r="AF2204" s="328"/>
      <c r="AG2204" s="328"/>
      <c r="AH2204" s="322"/>
      <c r="AI2204" s="328"/>
      <c r="AJ2204" s="420" t="s">
        <v>139</v>
      </c>
      <c r="AK2204" s="328"/>
      <c r="AL2204" s="328"/>
      <c r="AM2204" s="210"/>
      <c r="AN2204" s="263"/>
      <c r="AO2204" s="263"/>
      <c r="AP2204" s="263"/>
      <c r="AQ2204" s="323"/>
      <c r="AR2204" s="323"/>
      <c r="AS2204" s="323"/>
      <c r="AT2204" s="323"/>
      <c r="AU2204" s="323"/>
      <c r="AV2204" s="323"/>
      <c r="AW2204" s="323"/>
      <c r="AX2204" s="323"/>
      <c r="AY2204" s="323"/>
      <c r="AZ2204" s="323"/>
    </row>
    <row r="2205" spans="1:52" ht="47.25" hidden="1" x14ac:dyDescent="0.25">
      <c r="A2205" s="281" t="str">
        <f>CONCATENATE(F2205,"-",C2205)</f>
        <v>393-026-092-01803</v>
      </c>
      <c r="B2205" s="261" t="str">
        <f>ТабТП[[#This Row],[Код ВЛ]]&amp;TRIM(ТабТП[[#This Row],[Наименование ТП]])</f>
        <v>393-026-092ТП 225-01 Совхозное</v>
      </c>
      <c r="C2205" s="281" t="s">
        <v>1862</v>
      </c>
      <c r="D2205" s="204" t="s">
        <v>4837</v>
      </c>
      <c r="E2205" s="281" t="str">
        <f>INDEX(ТабЛЭП[],MATCH(ТабТП[Код ПС]&amp;TRIM(G2205),ТабЛЭП[Ключ],0),7)</f>
        <v>Y00052</v>
      </c>
      <c r="F2205" s="278" t="str">
        <f>INDEX(ТабЛЭП[],MATCH(ТабТП[Код ПС]&amp;TRIM(G2205),ТабЛЭП[Ключ],0),1)</f>
        <v>393-026-092</v>
      </c>
      <c r="G2205" s="303" t="s">
        <v>212</v>
      </c>
      <c r="H2205" s="280" t="str">
        <f>INDEX(ТабПС[],MATCH(I2205,Подстанции,0),1)</f>
        <v>393-026</v>
      </c>
      <c r="I2205" s="215" t="s">
        <v>159</v>
      </c>
      <c r="J2205" s="328"/>
      <c r="K2205" s="328"/>
      <c r="L2205" s="328"/>
      <c r="M2205" s="328"/>
      <c r="N2205" s="328"/>
      <c r="O2205" s="328"/>
      <c r="P2205" s="328"/>
      <c r="Q2205" s="328"/>
      <c r="R2205" s="328"/>
      <c r="S2205" s="328"/>
      <c r="T2205" s="328"/>
      <c r="U2205" s="328"/>
      <c r="V2205" s="328"/>
      <c r="W2205" s="328"/>
      <c r="X2205" s="328"/>
      <c r="Y2205" s="328"/>
      <c r="Z2205" s="328"/>
      <c r="AA2205" s="328"/>
      <c r="AB2205" s="328"/>
      <c r="AC2205" s="328"/>
      <c r="AD2205" s="328"/>
      <c r="AE2205" s="328"/>
      <c r="AF2205" s="328"/>
      <c r="AG2205" s="328"/>
      <c r="AH2205" s="322"/>
      <c r="AI2205" s="328"/>
      <c r="AJ2205" s="420" t="s">
        <v>139</v>
      </c>
      <c r="AK2205" s="328"/>
      <c r="AL2205" s="328"/>
      <c r="AM2205" s="210"/>
      <c r="AN2205" s="263"/>
      <c r="AO2205" s="263"/>
      <c r="AP2205" s="263"/>
      <c r="AQ2205" s="323"/>
      <c r="AR2205" s="323"/>
      <c r="AS2205" s="323"/>
      <c r="AT2205" s="323"/>
      <c r="AU2205" s="323"/>
      <c r="AV2205" s="323"/>
      <c r="AW2205" s="323"/>
      <c r="AX2205" s="323"/>
      <c r="AY2205" s="323"/>
      <c r="AZ2205" s="323"/>
    </row>
    <row r="2206" spans="1:52" ht="31.5" hidden="1" x14ac:dyDescent="0.25">
      <c r="A2206" s="281" t="str">
        <f>CONCATENATE(F2206,"-",C2206)</f>
        <v>393-026-092-01804</v>
      </c>
      <c r="B2206" s="261" t="str">
        <f>ТабТП[[#This Row],[Код ВЛ]]&amp;TRIM(ТабТП[[#This Row],[Наименование ТП]])</f>
        <v>393-026-092ТП 225-02 Совхозное</v>
      </c>
      <c r="C2206" s="281" t="s">
        <v>1863</v>
      </c>
      <c r="D2206" s="204" t="s">
        <v>4838</v>
      </c>
      <c r="E2206" s="281" t="str">
        <f>INDEX(ТабЛЭП[],MATCH(ТабТП[Код ПС]&amp;TRIM(G2206),ТабЛЭП[Ключ],0),7)</f>
        <v>Y00052</v>
      </c>
      <c r="F2206" s="278" t="str">
        <f>INDEX(ТабЛЭП[],MATCH(ТабТП[Код ПС]&amp;TRIM(G2206),ТабЛЭП[Ключ],0),1)</f>
        <v>393-026-092</v>
      </c>
      <c r="G2206" s="303" t="s">
        <v>212</v>
      </c>
      <c r="H2206" s="280" t="str">
        <f>INDEX(ТабПС[],MATCH(I2206,Подстанции,0),1)</f>
        <v>393-026</v>
      </c>
      <c r="I2206" s="215" t="s">
        <v>159</v>
      </c>
      <c r="J2206" s="328"/>
      <c r="K2206" s="328"/>
      <c r="L2206" s="328"/>
      <c r="M2206" s="328"/>
      <c r="N2206" s="328"/>
      <c r="O2206" s="328"/>
      <c r="P2206" s="328"/>
      <c r="Q2206" s="328"/>
      <c r="R2206" s="328"/>
      <c r="S2206" s="328"/>
      <c r="T2206" s="328"/>
      <c r="U2206" s="328"/>
      <c r="V2206" s="328"/>
      <c r="W2206" s="328"/>
      <c r="X2206" s="328"/>
      <c r="Y2206" s="328"/>
      <c r="Z2206" s="328"/>
      <c r="AA2206" s="328"/>
      <c r="AB2206" s="328"/>
      <c r="AC2206" s="328"/>
      <c r="AD2206" s="328"/>
      <c r="AE2206" s="328"/>
      <c r="AF2206" s="328"/>
      <c r="AG2206" s="328"/>
      <c r="AH2206" s="322"/>
      <c r="AI2206" s="328"/>
      <c r="AJ2206" s="420" t="s">
        <v>139</v>
      </c>
      <c r="AK2206" s="328"/>
      <c r="AL2206" s="328"/>
      <c r="AM2206" s="210"/>
      <c r="AN2206" s="263"/>
      <c r="AO2206" s="263"/>
      <c r="AP2206" s="263"/>
      <c r="AQ2206" s="323"/>
      <c r="AR2206" s="323"/>
      <c r="AS2206" s="323"/>
      <c r="AT2206" s="323"/>
      <c r="AU2206" s="323"/>
      <c r="AV2206" s="323"/>
      <c r="AW2206" s="323"/>
      <c r="AX2206" s="323"/>
      <c r="AY2206" s="323"/>
      <c r="AZ2206" s="323"/>
    </row>
    <row r="2207" spans="1:52" ht="31.5" hidden="1" x14ac:dyDescent="0.25">
      <c r="A2207" s="281" t="str">
        <f>CONCATENATE(F2207,"-",C2207)</f>
        <v>393-026-092-01805</v>
      </c>
      <c r="B2207" s="261" t="str">
        <f>ТабТП[[#This Row],[Код ВЛ]]&amp;TRIM(ТабТП[[#This Row],[Наименование ТП]])</f>
        <v>393-026-092ТП 225-03 Сосновка</v>
      </c>
      <c r="C2207" s="281" t="s">
        <v>1864</v>
      </c>
      <c r="D2207" s="204" t="s">
        <v>4839</v>
      </c>
      <c r="E2207" s="281" t="str">
        <f>INDEX(ТабЛЭП[],MATCH(ТабТП[Код ПС]&amp;TRIM(G2207),ТабЛЭП[Ключ],0),7)</f>
        <v>Y00052</v>
      </c>
      <c r="F2207" s="278" t="str">
        <f>INDEX(ТабЛЭП[],MATCH(ТабТП[Код ПС]&amp;TRIM(G2207),ТабЛЭП[Ключ],0),1)</f>
        <v>393-026-092</v>
      </c>
      <c r="G2207" s="303" t="s">
        <v>212</v>
      </c>
      <c r="H2207" s="280" t="str">
        <f>INDEX(ТабПС[],MATCH(I2207,Подстанции,0),1)</f>
        <v>393-026</v>
      </c>
      <c r="I2207" s="215" t="s">
        <v>159</v>
      </c>
      <c r="J2207" s="328"/>
      <c r="K2207" s="328"/>
      <c r="L2207" s="328"/>
      <c r="M2207" s="328"/>
      <c r="N2207" s="328"/>
      <c r="O2207" s="328"/>
      <c r="P2207" s="328"/>
      <c r="Q2207" s="328"/>
      <c r="R2207" s="328"/>
      <c r="S2207" s="328"/>
      <c r="T2207" s="328"/>
      <c r="U2207" s="328"/>
      <c r="V2207" s="328"/>
      <c r="W2207" s="328"/>
      <c r="X2207" s="328"/>
      <c r="Y2207" s="328"/>
      <c r="Z2207" s="328"/>
      <c r="AA2207" s="328"/>
      <c r="AB2207" s="328"/>
      <c r="AC2207" s="328"/>
      <c r="AD2207" s="328"/>
      <c r="AE2207" s="328"/>
      <c r="AF2207" s="328"/>
      <c r="AG2207" s="328"/>
      <c r="AH2207" s="322"/>
      <c r="AI2207" s="328"/>
      <c r="AJ2207" s="420" t="s">
        <v>139</v>
      </c>
      <c r="AK2207" s="328"/>
      <c r="AL2207" s="328"/>
      <c r="AM2207" s="210"/>
      <c r="AN2207" s="263"/>
      <c r="AO2207" s="263"/>
      <c r="AP2207" s="263"/>
      <c r="AQ2207" s="323"/>
      <c r="AR2207" s="323"/>
      <c r="AS2207" s="323"/>
      <c r="AT2207" s="323"/>
      <c r="AU2207" s="323"/>
      <c r="AV2207" s="323"/>
      <c r="AW2207" s="323"/>
      <c r="AX2207" s="323"/>
      <c r="AY2207" s="323"/>
      <c r="AZ2207" s="323"/>
    </row>
    <row r="2208" spans="1:52" ht="31.5" hidden="1" x14ac:dyDescent="0.25">
      <c r="A2208" s="281" t="str">
        <f>CONCATENATE(F2208,"-",C2208)</f>
        <v>393-026-092-01806</v>
      </c>
      <c r="B2208" s="261" t="str">
        <f>ТабТП[[#This Row],[Код ВЛ]]&amp;TRIM(ТабТП[[#This Row],[Наименование ТП]])</f>
        <v>393-026-092ТП 225-04 Большедорожное</v>
      </c>
      <c r="C2208" s="281" t="s">
        <v>1865</v>
      </c>
      <c r="D2208" s="204" t="s">
        <v>4840</v>
      </c>
      <c r="E2208" s="281" t="str">
        <f>INDEX(ТабЛЭП[],MATCH(ТабТП[Код ПС]&amp;TRIM(G2208),ТабЛЭП[Ключ],0),7)</f>
        <v>Y00052</v>
      </c>
      <c r="F2208" s="278" t="str">
        <f>INDEX(ТабЛЭП[],MATCH(ТабТП[Код ПС]&amp;TRIM(G2208),ТабЛЭП[Ключ],0),1)</f>
        <v>393-026-092</v>
      </c>
      <c r="G2208" s="303" t="s">
        <v>212</v>
      </c>
      <c r="H2208" s="280" t="str">
        <f>INDEX(ТабПС[],MATCH(I2208,Подстанции,0),1)</f>
        <v>393-026</v>
      </c>
      <c r="I2208" s="215" t="s">
        <v>159</v>
      </c>
      <c r="J2208" s="328"/>
      <c r="K2208" s="328"/>
      <c r="L2208" s="328"/>
      <c r="M2208" s="328"/>
      <c r="N2208" s="328"/>
      <c r="O2208" s="328"/>
      <c r="P2208" s="328"/>
      <c r="Q2208" s="328"/>
      <c r="R2208" s="328"/>
      <c r="S2208" s="328"/>
      <c r="T2208" s="328"/>
      <c r="U2208" s="328"/>
      <c r="V2208" s="328"/>
      <c r="W2208" s="328"/>
      <c r="X2208" s="328"/>
      <c r="Y2208" s="328"/>
      <c r="Z2208" s="328"/>
      <c r="AA2208" s="328"/>
      <c r="AB2208" s="328"/>
      <c r="AC2208" s="328"/>
      <c r="AD2208" s="328"/>
      <c r="AE2208" s="328"/>
      <c r="AF2208" s="328"/>
      <c r="AG2208" s="328"/>
      <c r="AH2208" s="322"/>
      <c r="AI2208" s="328"/>
      <c r="AJ2208" s="420" t="s">
        <v>139</v>
      </c>
      <c r="AK2208" s="328"/>
      <c r="AL2208" s="328"/>
      <c r="AM2208" s="210"/>
      <c r="AN2208" s="263"/>
      <c r="AO2208" s="263"/>
      <c r="AP2208" s="263"/>
      <c r="AQ2208" s="323"/>
      <c r="AR2208" s="323"/>
      <c r="AS2208" s="323"/>
      <c r="AT2208" s="323"/>
      <c r="AU2208" s="323"/>
      <c r="AV2208" s="323"/>
      <c r="AW2208" s="323"/>
      <c r="AX2208" s="323"/>
      <c r="AY2208" s="323"/>
      <c r="AZ2208" s="323"/>
    </row>
    <row r="2209" spans="1:52" ht="31.5" hidden="1" x14ac:dyDescent="0.25">
      <c r="A2209" s="419" t="str">
        <f>CONCATENATE(F2209,"-",C2209)</f>
        <v>393-026-093-01807</v>
      </c>
      <c r="B2209" s="261" t="str">
        <f>ТабТП[[#This Row],[Код ВЛ]]&amp;TRIM(ТабТП[[#This Row],[Наименование ТП]])</f>
        <v>393-026-093ТП 226-03 ОООКаролевский салют аб</v>
      </c>
      <c r="C2209" s="419" t="s">
        <v>1866</v>
      </c>
      <c r="D2209" s="190" t="s">
        <v>4841</v>
      </c>
      <c r="E2209" s="205" t="str">
        <f>INDEX(ТабЛЭП[],MATCH(ТабТП[Код ПС]&amp;TRIM(G2209),ТабЛЭП[Ключ],0),7)</f>
        <v>Y00053</v>
      </c>
      <c r="F2209" s="278" t="str">
        <f>INDEX(ТабЛЭП[],MATCH(ТабТП[Код ПС]&amp;TRIM(G2209),ТабЛЭП[Ключ],0),1)</f>
        <v>393-026-093</v>
      </c>
      <c r="G2209" s="303" t="s">
        <v>274</v>
      </c>
      <c r="H2209" s="280" t="str">
        <f>INDEX(ТабПС[],MATCH(I2209,Подстанции,0),1)</f>
        <v>393-026</v>
      </c>
      <c r="I2209" s="215" t="s">
        <v>159</v>
      </c>
      <c r="J2209" s="328"/>
      <c r="K2209" s="328"/>
      <c r="L2209" s="328"/>
      <c r="M2209" s="328"/>
      <c r="N2209" s="328"/>
      <c r="O2209" s="328"/>
      <c r="P2209" s="328"/>
      <c r="Q2209" s="328"/>
      <c r="R2209" s="328"/>
      <c r="S2209" s="328"/>
      <c r="T2209" s="328"/>
      <c r="U2209" s="328"/>
      <c r="V2209" s="328"/>
      <c r="W2209" s="328"/>
      <c r="X2209" s="328"/>
      <c r="Y2209" s="328"/>
      <c r="Z2209" s="328"/>
      <c r="AA2209" s="328"/>
      <c r="AB2209" s="328"/>
      <c r="AC2209" s="328"/>
      <c r="AD2209" s="328"/>
      <c r="AE2209" s="328"/>
      <c r="AF2209" s="328"/>
      <c r="AG2209" s="328"/>
      <c r="AH2209" s="322"/>
      <c r="AI2209" s="328"/>
      <c r="AJ2209" s="420" t="s">
        <v>139</v>
      </c>
      <c r="AK2209" s="328"/>
      <c r="AL2209" s="328"/>
      <c r="AM2209" s="210"/>
      <c r="AN2209" s="263"/>
      <c r="AO2209" s="263"/>
      <c r="AP2209" s="263"/>
      <c r="AQ2209" s="323"/>
      <c r="AR2209" s="323"/>
      <c r="AS2209" s="323"/>
      <c r="AT2209" s="323"/>
      <c r="AU2209" s="323"/>
      <c r="AV2209" s="323"/>
      <c r="AW2209" s="323"/>
      <c r="AX2209" s="323"/>
      <c r="AY2209" s="323"/>
      <c r="AZ2209" s="323"/>
    </row>
    <row r="2210" spans="1:52" ht="31.5" hidden="1" x14ac:dyDescent="0.25">
      <c r="A2210" s="419" t="str">
        <f>CONCATENATE(F2210,"-",C2210)</f>
        <v>393-026-093-01808</v>
      </c>
      <c r="B2210" s="261" t="str">
        <f>ТабТП[[#This Row],[Код ВЛ]]&amp;TRIM(ТабТП[[#This Row],[Наименование ТП]])</f>
        <v>393-026-093ТП 226-1 Т-1 ООО Каролевский салют аб</v>
      </c>
      <c r="C2210" s="419" t="s">
        <v>1867</v>
      </c>
      <c r="D2210" s="190" t="s">
        <v>4842</v>
      </c>
      <c r="E2210" s="205" t="str">
        <f>INDEX(ТабЛЭП[],MATCH(ТабТП[Код ПС]&amp;TRIM(G2210),ТабЛЭП[Ключ],0),7)</f>
        <v>Y00053</v>
      </c>
      <c r="F2210" s="278" t="str">
        <f>INDEX(ТабЛЭП[],MATCH(ТабТП[Код ПС]&amp;TRIM(G2210),ТабЛЭП[Ключ],0),1)</f>
        <v>393-026-093</v>
      </c>
      <c r="G2210" s="303" t="s">
        <v>274</v>
      </c>
      <c r="H2210" s="280" t="str">
        <f>INDEX(ТабПС[],MATCH(I2210,Подстанции,0),1)</f>
        <v>393-026</v>
      </c>
      <c r="I2210" s="215" t="s">
        <v>159</v>
      </c>
      <c r="J2210" s="328"/>
      <c r="K2210" s="328"/>
      <c r="L2210" s="328"/>
      <c r="M2210" s="328"/>
      <c r="N2210" s="328"/>
      <c r="O2210" s="328"/>
      <c r="P2210" s="328"/>
      <c r="Q2210" s="328"/>
      <c r="R2210" s="328"/>
      <c r="S2210" s="328"/>
      <c r="T2210" s="328"/>
      <c r="U2210" s="328"/>
      <c r="V2210" s="328"/>
      <c r="W2210" s="328"/>
      <c r="X2210" s="328"/>
      <c r="Y2210" s="328"/>
      <c r="Z2210" s="328"/>
      <c r="AA2210" s="328"/>
      <c r="AB2210" s="328"/>
      <c r="AC2210" s="328"/>
      <c r="AD2210" s="328"/>
      <c r="AE2210" s="328"/>
      <c r="AF2210" s="328"/>
      <c r="AG2210" s="328"/>
      <c r="AH2210" s="322"/>
      <c r="AI2210" s="328"/>
      <c r="AJ2210" s="420" t="s">
        <v>139</v>
      </c>
      <c r="AK2210" s="328"/>
      <c r="AL2210" s="328"/>
      <c r="AM2210" s="210"/>
      <c r="AN2210" s="263"/>
      <c r="AO2210" s="263"/>
      <c r="AP2210" s="263"/>
      <c r="AQ2210" s="323"/>
      <c r="AR2210" s="323"/>
      <c r="AS2210" s="323"/>
      <c r="AT2210" s="323"/>
      <c r="AU2210" s="323"/>
      <c r="AV2210" s="323"/>
      <c r="AW2210" s="323"/>
      <c r="AX2210" s="323"/>
      <c r="AY2210" s="323"/>
      <c r="AZ2210" s="323"/>
    </row>
    <row r="2211" spans="1:52" ht="31.5" hidden="1" x14ac:dyDescent="0.25">
      <c r="A2211" s="419" t="str">
        <f>CONCATENATE(F2211,"-",C2211)</f>
        <v>393-026-093-01809</v>
      </c>
      <c r="B2211" s="261" t="str">
        <f>ТабТП[[#This Row],[Код ВЛ]]&amp;TRIM(ТабТП[[#This Row],[Наименование ТП]])</f>
        <v>393-026-093ТП 226-2 Т-1 ООО Авипак аб</v>
      </c>
      <c r="C2211" s="419" t="s">
        <v>1868</v>
      </c>
      <c r="D2211" s="190" t="s">
        <v>4843</v>
      </c>
      <c r="E2211" s="205" t="str">
        <f>INDEX(ТабЛЭП[],MATCH(ТабТП[Код ПС]&amp;TRIM(G2211),ТабЛЭП[Ключ],0),7)</f>
        <v>Y00053</v>
      </c>
      <c r="F2211" s="278" t="str">
        <f>INDEX(ТабЛЭП[],MATCH(ТабТП[Код ПС]&amp;TRIM(G2211),ТабЛЭП[Ключ],0),1)</f>
        <v>393-026-093</v>
      </c>
      <c r="G2211" s="303" t="s">
        <v>274</v>
      </c>
      <c r="H2211" s="280" t="str">
        <f>INDEX(ТабПС[],MATCH(I2211,Подстанции,0),1)</f>
        <v>393-026</v>
      </c>
      <c r="I2211" s="215" t="s">
        <v>159</v>
      </c>
      <c r="J2211" s="328"/>
      <c r="K2211" s="328"/>
      <c r="L2211" s="328"/>
      <c r="M2211" s="328"/>
      <c r="N2211" s="328"/>
      <c r="O2211" s="328"/>
      <c r="P2211" s="328"/>
      <c r="Q2211" s="328"/>
      <c r="R2211" s="328"/>
      <c r="S2211" s="328"/>
      <c r="T2211" s="328"/>
      <c r="U2211" s="328"/>
      <c r="V2211" s="328"/>
      <c r="W2211" s="328"/>
      <c r="X2211" s="328"/>
      <c r="Y2211" s="328"/>
      <c r="Z2211" s="328"/>
      <c r="AA2211" s="328"/>
      <c r="AB2211" s="328"/>
      <c r="AC2211" s="328"/>
      <c r="AD2211" s="328"/>
      <c r="AE2211" s="328"/>
      <c r="AF2211" s="328"/>
      <c r="AG2211" s="328"/>
      <c r="AH2211" s="322"/>
      <c r="AI2211" s="328"/>
      <c r="AJ2211" s="420" t="s">
        <v>139</v>
      </c>
      <c r="AK2211" s="328"/>
      <c r="AL2211" s="328"/>
      <c r="AM2211" s="210"/>
      <c r="AN2211" s="263"/>
      <c r="AO2211" s="263"/>
      <c r="AP2211" s="263"/>
      <c r="AQ2211" s="323"/>
      <c r="AR2211" s="323"/>
      <c r="AS2211" s="323"/>
      <c r="AT2211" s="323"/>
      <c r="AU2211" s="323"/>
      <c r="AV2211" s="323"/>
      <c r="AW2211" s="323"/>
      <c r="AX2211" s="323"/>
      <c r="AY2211" s="323"/>
      <c r="AZ2211" s="323"/>
    </row>
    <row r="2212" spans="1:52" ht="31.5" hidden="1" x14ac:dyDescent="0.25">
      <c r="A2212" s="419" t="str">
        <f>CONCATENATE(F2212,"-",C2212)</f>
        <v>393-026-093-01810</v>
      </c>
      <c r="B2212" s="261" t="str">
        <f>ТабТП[[#This Row],[Код ВЛ]]&amp;TRIM(ТабТП[[#This Row],[Наименование ТП]])</f>
        <v>393-026-093ТП 226-2 Т-2 ОООАвипак аб</v>
      </c>
      <c r="C2212" s="419" t="s">
        <v>2733</v>
      </c>
      <c r="D2212" s="190" t="s">
        <v>4844</v>
      </c>
      <c r="E2212" s="205" t="str">
        <f>INDEX(ТабЛЭП[],MATCH(ТабТП[Код ПС]&amp;TRIM(G2212),ТабЛЭП[Ключ],0),7)</f>
        <v>Y00053</v>
      </c>
      <c r="F2212" s="278" t="str">
        <f>INDEX(ТабЛЭП[],MATCH(ТабТП[Код ПС]&amp;TRIM(G2212),ТабЛЭП[Ключ],0),1)</f>
        <v>393-026-093</v>
      </c>
      <c r="G2212" s="303" t="s">
        <v>274</v>
      </c>
      <c r="H2212" s="280" t="str">
        <f>INDEX(ТабПС[],MATCH(I2212,Подстанции,0),1)</f>
        <v>393-026</v>
      </c>
      <c r="I2212" s="215" t="s">
        <v>159</v>
      </c>
      <c r="J2212" s="328"/>
      <c r="K2212" s="328"/>
      <c r="L2212" s="328"/>
      <c r="M2212" s="328"/>
      <c r="N2212" s="328"/>
      <c r="O2212" s="328"/>
      <c r="P2212" s="328"/>
      <c r="Q2212" s="328"/>
      <c r="R2212" s="328"/>
      <c r="S2212" s="328"/>
      <c r="T2212" s="328"/>
      <c r="U2212" s="328"/>
      <c r="V2212" s="328"/>
      <c r="W2212" s="328"/>
      <c r="X2212" s="328"/>
      <c r="Y2212" s="328" t="s">
        <v>2218</v>
      </c>
      <c r="Z2212" s="328"/>
      <c r="AA2212" s="328"/>
      <c r="AB2212" s="328"/>
      <c r="AC2212" s="328"/>
      <c r="AD2212" s="328"/>
      <c r="AE2212" s="328"/>
      <c r="AF2212" s="328"/>
      <c r="AG2212" s="328"/>
      <c r="AH2212" s="322"/>
      <c r="AI2212" s="328"/>
      <c r="AJ2212" s="420" t="s">
        <v>139</v>
      </c>
      <c r="AK2212" s="328"/>
      <c r="AL2212" s="328"/>
      <c r="AM2212" s="210"/>
      <c r="AN2212" s="263"/>
      <c r="AO2212" s="263"/>
      <c r="AP2212" s="263"/>
      <c r="AQ2212" s="323"/>
      <c r="AR2212" s="323"/>
      <c r="AS2212" s="323"/>
      <c r="AT2212" s="323"/>
      <c r="AU2212" s="323"/>
      <c r="AV2212" s="323"/>
      <c r="AW2212" s="323"/>
      <c r="AX2212" s="323"/>
      <c r="AY2212" s="323"/>
      <c r="AZ2212" s="323"/>
    </row>
    <row r="2213" spans="1:52" ht="31.5" hidden="1" x14ac:dyDescent="0.25">
      <c r="A2213" s="281" t="str">
        <f>CONCATENATE(F2213,"-",C2213)</f>
        <v>393-026-094-01811</v>
      </c>
      <c r="B2213" s="261" t="str">
        <f>ТабТП[[#This Row],[Код ВЛ]]&amp;TRIM(ТабТП[[#This Row],[Наименование ТП]])</f>
        <v>393-026-094ТП 09-01 Косотухино</v>
      </c>
      <c r="C2213" s="281" t="s">
        <v>1869</v>
      </c>
      <c r="D2213" s="204" t="s">
        <v>4845</v>
      </c>
      <c r="E2213" s="281" t="str">
        <f>INDEX(ТабЛЭП[],MATCH(ТабТП[Код ПС]&amp;TRIM(G2213),ТабЛЭП[Ключ],0),7)</f>
        <v>Y00054</v>
      </c>
      <c r="F2213" s="278" t="str">
        <f>INDEX(ТабЛЭП[],MATCH(ТабТП[Код ПС]&amp;TRIM(G2213),ТабЛЭП[Ключ],0),1)</f>
        <v>393-026-094</v>
      </c>
      <c r="G2213" s="303" t="s">
        <v>213</v>
      </c>
      <c r="H2213" s="280" t="str">
        <f>INDEX(ТабПС[],MATCH(I2213,Подстанции,0),1)</f>
        <v>393-026</v>
      </c>
      <c r="I2213" s="215" t="s">
        <v>159</v>
      </c>
      <c r="J2213" s="328"/>
      <c r="K2213" s="328"/>
      <c r="L2213" s="328"/>
      <c r="M2213" s="328"/>
      <c r="N2213" s="328"/>
      <c r="O2213" s="328"/>
      <c r="P2213" s="328"/>
      <c r="Q2213" s="328"/>
      <c r="R2213" s="328"/>
      <c r="S2213" s="328"/>
      <c r="T2213" s="328"/>
      <c r="U2213" s="328"/>
      <c r="V2213" s="328"/>
      <c r="W2213" s="328"/>
      <c r="X2213" s="328"/>
      <c r="Y2213" s="328"/>
      <c r="Z2213" s="328"/>
      <c r="AA2213" s="328"/>
      <c r="AB2213" s="328"/>
      <c r="AC2213" s="328"/>
      <c r="AD2213" s="328"/>
      <c r="AE2213" s="328"/>
      <c r="AF2213" s="328"/>
      <c r="AG2213" s="328"/>
      <c r="AH2213" s="322"/>
      <c r="AI2213" s="328"/>
      <c r="AJ2213" s="420" t="s">
        <v>139</v>
      </c>
      <c r="AK2213" s="328"/>
      <c r="AL2213" s="328"/>
      <c r="AM2213" s="210"/>
      <c r="AN2213" s="263"/>
      <c r="AO2213" s="263"/>
      <c r="AP2213" s="263"/>
      <c r="AQ2213" s="323"/>
      <c r="AR2213" s="323"/>
      <c r="AS2213" s="323"/>
      <c r="AT2213" s="323"/>
      <c r="AU2213" s="323"/>
      <c r="AV2213" s="323"/>
      <c r="AW2213" s="323"/>
      <c r="AX2213" s="323"/>
      <c r="AY2213" s="323"/>
      <c r="AZ2213" s="323"/>
    </row>
    <row r="2214" spans="1:52" ht="31.5" hidden="1" x14ac:dyDescent="0.25">
      <c r="A2214" s="281" t="str">
        <f>CONCATENATE(F2214,"-",C2214)</f>
        <v>393-026-094-01812</v>
      </c>
      <c r="B2214" s="261" t="str">
        <f>ТабТП[[#This Row],[Код ВЛ]]&amp;TRIM(ТабТП[[#This Row],[Наименование ТП]])</f>
        <v>393-026-094ТП 09-03 Косотухино с/о Калининградец аб</v>
      </c>
      <c r="C2214" s="281" t="s">
        <v>1870</v>
      </c>
      <c r="D2214" s="204" t="s">
        <v>4846</v>
      </c>
      <c r="E2214" s="281" t="str">
        <f>INDEX(ТабЛЭП[],MATCH(ТабТП[Код ПС]&amp;TRIM(G2214),ТабЛЭП[Ключ],0),7)</f>
        <v>Y00054</v>
      </c>
      <c r="F2214" s="278" t="str">
        <f>INDEX(ТабЛЭП[],MATCH(ТабТП[Код ПС]&amp;TRIM(G2214),ТабЛЭП[Ключ],0),1)</f>
        <v>393-026-094</v>
      </c>
      <c r="G2214" s="303" t="s">
        <v>213</v>
      </c>
      <c r="H2214" s="280" t="str">
        <f>INDEX(ТабПС[],MATCH(I2214,Подстанции,0),1)</f>
        <v>393-026</v>
      </c>
      <c r="I2214" s="215" t="s">
        <v>159</v>
      </c>
      <c r="J2214" s="328"/>
      <c r="K2214" s="328"/>
      <c r="L2214" s="328"/>
      <c r="M2214" s="328"/>
      <c r="N2214" s="328"/>
      <c r="O2214" s="328"/>
      <c r="P2214" s="328"/>
      <c r="Q2214" s="328"/>
      <c r="R2214" s="328"/>
      <c r="S2214" s="328"/>
      <c r="T2214" s="328"/>
      <c r="U2214" s="328"/>
      <c r="V2214" s="328"/>
      <c r="W2214" s="328"/>
      <c r="X2214" s="328"/>
      <c r="Y2214" s="328"/>
      <c r="Z2214" s="328"/>
      <c r="AA2214" s="328"/>
      <c r="AB2214" s="328"/>
      <c r="AC2214" s="328"/>
      <c r="AD2214" s="328"/>
      <c r="AE2214" s="328"/>
      <c r="AF2214" s="328"/>
      <c r="AG2214" s="328"/>
      <c r="AH2214" s="322"/>
      <c r="AI2214" s="328"/>
      <c r="AJ2214" s="420" t="s">
        <v>139</v>
      </c>
      <c r="AK2214" s="328"/>
      <c r="AL2214" s="328"/>
      <c r="AM2214" s="210"/>
      <c r="AN2214" s="263"/>
      <c r="AO2214" s="263"/>
      <c r="AP2214" s="263"/>
      <c r="AQ2214" s="323"/>
      <c r="AR2214" s="323"/>
      <c r="AS2214" s="323"/>
      <c r="AT2214" s="323"/>
      <c r="AU2214" s="323"/>
      <c r="AV2214" s="323"/>
      <c r="AW2214" s="323"/>
      <c r="AX2214" s="323"/>
      <c r="AY2214" s="323"/>
      <c r="AZ2214" s="323"/>
    </row>
    <row r="2215" spans="1:52" ht="31.5" hidden="1" x14ac:dyDescent="0.25">
      <c r="A2215" s="281" t="str">
        <f>CONCATENATE(F2215,"-",C2215)</f>
        <v>393-026-094-01813</v>
      </c>
      <c r="B2215" s="261" t="str">
        <f>ТабТП[[#This Row],[Код ВЛ]]&amp;TRIM(ТабТП[[#This Row],[Наименование ТП]])</f>
        <v>393-026-094ТП 09-04 Ушаково</v>
      </c>
      <c r="C2215" s="281" t="s">
        <v>1871</v>
      </c>
      <c r="D2215" s="204" t="s">
        <v>4847</v>
      </c>
      <c r="E2215" s="281" t="str">
        <f>INDEX(ТабЛЭП[],MATCH(ТабТП[Код ПС]&amp;TRIM(G2215),ТабЛЭП[Ключ],0),7)</f>
        <v>Y00054</v>
      </c>
      <c r="F2215" s="278" t="str">
        <f>INDEX(ТабЛЭП[],MATCH(ТабТП[Код ПС]&amp;TRIM(G2215),ТабЛЭП[Ключ],0),1)</f>
        <v>393-026-094</v>
      </c>
      <c r="G2215" s="303" t="s">
        <v>213</v>
      </c>
      <c r="H2215" s="280" t="str">
        <f>INDEX(ТабПС[],MATCH(I2215,Подстанции,0),1)</f>
        <v>393-026</v>
      </c>
      <c r="I2215" s="215" t="s">
        <v>159</v>
      </c>
      <c r="J2215" s="328"/>
      <c r="K2215" s="328"/>
      <c r="L2215" s="328"/>
      <c r="M2215" s="328"/>
      <c r="N2215" s="328"/>
      <c r="O2215" s="328"/>
      <c r="P2215" s="328"/>
      <c r="Q2215" s="328"/>
      <c r="R2215" s="328"/>
      <c r="S2215" s="328"/>
      <c r="T2215" s="328"/>
      <c r="U2215" s="328"/>
      <c r="V2215" s="328"/>
      <c r="W2215" s="328"/>
      <c r="X2215" s="328"/>
      <c r="Y2215" s="328"/>
      <c r="Z2215" s="328"/>
      <c r="AA2215" s="328"/>
      <c r="AB2215" s="328"/>
      <c r="AC2215" s="328"/>
      <c r="AD2215" s="328"/>
      <c r="AE2215" s="328"/>
      <c r="AF2215" s="328"/>
      <c r="AG2215" s="328"/>
      <c r="AH2215" s="322"/>
      <c r="AI2215" s="328"/>
      <c r="AJ2215" s="420" t="s">
        <v>139</v>
      </c>
      <c r="AK2215" s="328"/>
      <c r="AL2215" s="328"/>
      <c r="AM2215" s="210"/>
      <c r="AN2215" s="263"/>
      <c r="AO2215" s="263"/>
      <c r="AP2215" s="263"/>
      <c r="AQ2215" s="323"/>
      <c r="AR2215" s="323"/>
      <c r="AS2215" s="323"/>
      <c r="AT2215" s="323"/>
      <c r="AU2215" s="323"/>
      <c r="AV2215" s="323"/>
      <c r="AW2215" s="323"/>
      <c r="AX2215" s="323"/>
      <c r="AY2215" s="323"/>
      <c r="AZ2215" s="323"/>
    </row>
    <row r="2216" spans="1:52" ht="23.25" hidden="1" customHeight="1" x14ac:dyDescent="0.25">
      <c r="A2216" s="224" t="str">
        <f>CONCATENATE(F2216,"-",C2216)</f>
        <v>393-026-094-01814</v>
      </c>
      <c r="B2216" s="261" t="str">
        <f>ТабТП[[#This Row],[Код ВЛ]]&amp;TRIM(ТабТП[[#This Row],[Наименование ТП]])</f>
        <v>393-026-094ТП 09-05 Мушкино</v>
      </c>
      <c r="C2216" s="281" t="s">
        <v>1872</v>
      </c>
      <c r="D2216" s="225" t="s">
        <v>4848</v>
      </c>
      <c r="E2216" s="224" t="str">
        <f>INDEX(ТабЛЭП[],MATCH(ТабТП[Код ПС]&amp;TRIM(G2216),ТабЛЭП[Ключ],0),7)</f>
        <v>Y00054</v>
      </c>
      <c r="F2216" s="221" t="str">
        <f>INDEX(ТабЛЭП[],MATCH(ТабТП[Код ПС]&amp;TRIM(G2216),ТабЛЭП[Ключ],0),1)</f>
        <v>393-026-094</v>
      </c>
      <c r="G2216" s="303" t="s">
        <v>213</v>
      </c>
      <c r="H2216" s="218" t="str">
        <f>INDEX(ТабПС[],MATCH(I2216,Подстанции,0),1)</f>
        <v>393-026</v>
      </c>
      <c r="I2216" s="215" t="s">
        <v>159</v>
      </c>
      <c r="J2216" s="308"/>
      <c r="K2216" s="308"/>
      <c r="L2216" s="308"/>
      <c r="M2216" s="308"/>
      <c r="N2216" s="308"/>
      <c r="O2216" s="308"/>
      <c r="P2216" s="308"/>
      <c r="Q2216" s="308"/>
      <c r="R2216" s="308"/>
      <c r="S2216" s="308"/>
      <c r="T2216" s="308"/>
      <c r="U2216" s="308"/>
      <c r="V2216" s="308"/>
      <c r="W2216" s="308"/>
      <c r="X2216" s="308"/>
      <c r="Y2216" s="308"/>
      <c r="Z2216" s="308"/>
      <c r="AA2216" s="308"/>
      <c r="AB2216" s="308"/>
      <c r="AC2216" s="308"/>
      <c r="AD2216" s="308"/>
      <c r="AE2216" s="308"/>
      <c r="AF2216" s="308"/>
      <c r="AG2216" s="308"/>
      <c r="AH2216" s="219"/>
      <c r="AI2216" s="308"/>
      <c r="AJ2216" s="420" t="s">
        <v>139</v>
      </c>
      <c r="AK2216" s="308"/>
      <c r="AL2216" s="308"/>
      <c r="AM2216" s="211"/>
      <c r="AN2216" s="212"/>
      <c r="AO2216" s="212"/>
      <c r="AP2216" s="212"/>
      <c r="AQ2216" s="209"/>
      <c r="AR2216" s="209"/>
      <c r="AS2216" s="209"/>
      <c r="AT2216" s="209"/>
      <c r="AU2216" s="209"/>
      <c r="AV2216" s="209"/>
      <c r="AW2216" s="209"/>
      <c r="AX2216" s="209"/>
      <c r="AY2216" s="209"/>
      <c r="AZ2216" s="209"/>
    </row>
    <row r="2217" spans="1:52" ht="19.7" hidden="1" customHeight="1" x14ac:dyDescent="0.25">
      <c r="A2217" s="281" t="str">
        <f>CONCATENATE(F2217,"-",C2217)</f>
        <v>393-026-094-01815</v>
      </c>
      <c r="B2217" s="261" t="str">
        <f>ТабТП[[#This Row],[Код ВЛ]]&amp;TRIM(ТабТП[[#This Row],[Наименование ТП]])</f>
        <v>393-026-094ТП 09-06 Мушкино</v>
      </c>
      <c r="C2217" s="281" t="s">
        <v>1873</v>
      </c>
      <c r="D2217" s="204" t="s">
        <v>4849</v>
      </c>
      <c r="E2217" s="281" t="str">
        <f>INDEX(ТабЛЭП[],MATCH(ТабТП[Код ПС]&amp;TRIM(G2217),ТабЛЭП[Ключ],0),7)</f>
        <v>Y00054</v>
      </c>
      <c r="F2217" s="278" t="str">
        <f>INDEX(ТабЛЭП[],MATCH(ТабТП[Код ПС]&amp;TRIM(G2217),ТабЛЭП[Ключ],0),1)</f>
        <v>393-026-094</v>
      </c>
      <c r="G2217" s="303" t="s">
        <v>213</v>
      </c>
      <c r="H2217" s="280" t="str">
        <f>INDEX(ТабПС[],MATCH(I2217,Подстанции,0),1)</f>
        <v>393-026</v>
      </c>
      <c r="I2217" s="215" t="s">
        <v>159</v>
      </c>
      <c r="J2217" s="328"/>
      <c r="K2217" s="328"/>
      <c r="L2217" s="328"/>
      <c r="M2217" s="328"/>
      <c r="N2217" s="328"/>
      <c r="O2217" s="328"/>
      <c r="P2217" s="328"/>
      <c r="Q2217" s="328"/>
      <c r="R2217" s="328"/>
      <c r="S2217" s="328"/>
      <c r="T2217" s="328"/>
      <c r="U2217" s="328"/>
      <c r="V2217" s="328"/>
      <c r="W2217" s="328"/>
      <c r="X2217" s="328"/>
      <c r="Y2217" s="328"/>
      <c r="Z2217" s="328"/>
      <c r="AA2217" s="328"/>
      <c r="AB2217" s="328"/>
      <c r="AC2217" s="328"/>
      <c r="AD2217" s="328"/>
      <c r="AE2217" s="328"/>
      <c r="AF2217" s="328"/>
      <c r="AG2217" s="328"/>
      <c r="AH2217" s="322"/>
      <c r="AI2217" s="328"/>
      <c r="AJ2217" s="420" t="s">
        <v>139</v>
      </c>
      <c r="AK2217" s="328"/>
      <c r="AL2217" s="328"/>
      <c r="AM2217" s="210"/>
      <c r="AN2217" s="263"/>
      <c r="AO2217" s="263"/>
      <c r="AP2217" s="263"/>
      <c r="AQ2217" s="323"/>
      <c r="AR2217" s="323"/>
      <c r="AS2217" s="323"/>
      <c r="AT2217" s="323"/>
      <c r="AU2217" s="323"/>
      <c r="AV2217" s="323"/>
      <c r="AW2217" s="323"/>
      <c r="AX2217" s="323"/>
      <c r="AY2217" s="323"/>
      <c r="AZ2217" s="323"/>
    </row>
    <row r="2218" spans="1:52" ht="21.75" hidden="1" customHeight="1" x14ac:dyDescent="0.25">
      <c r="A2218" s="281" t="str">
        <f>CONCATENATE(F2218,"-",C2218)</f>
        <v>393-026-094-01816</v>
      </c>
      <c r="B2218" s="261" t="str">
        <f>ТабТП[[#This Row],[Код ВЛ]]&amp;TRIM(ТабТП[[#This Row],[Наименование ТП]])</f>
        <v>393-026-094ТП 09-08 Ушаково</v>
      </c>
      <c r="C2218" s="281" t="s">
        <v>1874</v>
      </c>
      <c r="D2218" s="204" t="s">
        <v>4850</v>
      </c>
      <c r="E2218" s="281" t="str">
        <f>INDEX(ТабЛЭП[],MATCH(ТабТП[Код ПС]&amp;TRIM(G2218),ТабЛЭП[Ключ],0),7)</f>
        <v>Y00054</v>
      </c>
      <c r="F2218" s="278" t="str">
        <f>INDEX(ТабЛЭП[],MATCH(ТабТП[Код ПС]&amp;TRIM(G2218),ТабЛЭП[Ключ],0),1)</f>
        <v>393-026-094</v>
      </c>
      <c r="G2218" s="303" t="s">
        <v>213</v>
      </c>
      <c r="H2218" s="280" t="str">
        <f>INDEX(ТабПС[],MATCH(I2218,Подстанции,0),1)</f>
        <v>393-026</v>
      </c>
      <c r="I2218" s="215" t="s">
        <v>159</v>
      </c>
      <c r="J2218" s="328"/>
      <c r="K2218" s="328"/>
      <c r="L2218" s="328"/>
      <c r="M2218" s="328"/>
      <c r="N2218" s="328"/>
      <c r="O2218" s="328"/>
      <c r="P2218" s="328"/>
      <c r="Q2218" s="328"/>
      <c r="R2218" s="328"/>
      <c r="S2218" s="328"/>
      <c r="T2218" s="328"/>
      <c r="U2218" s="328"/>
      <c r="V2218" s="328"/>
      <c r="W2218" s="328"/>
      <c r="X2218" s="328"/>
      <c r="Y2218" s="328"/>
      <c r="Z2218" s="328"/>
      <c r="AA2218" s="328"/>
      <c r="AB2218" s="328"/>
      <c r="AC2218" s="328"/>
      <c r="AD2218" s="328"/>
      <c r="AE2218" s="328"/>
      <c r="AF2218" s="328"/>
      <c r="AG2218" s="328"/>
      <c r="AH2218" s="322"/>
      <c r="AI2218" s="328"/>
      <c r="AJ2218" s="420" t="s">
        <v>139</v>
      </c>
      <c r="AK2218" s="328"/>
      <c r="AL2218" s="328"/>
      <c r="AM2218" s="210"/>
      <c r="AN2218" s="263"/>
      <c r="AO2218" s="263"/>
      <c r="AP2218" s="263"/>
      <c r="AQ2218" s="323"/>
      <c r="AR2218" s="323"/>
      <c r="AS2218" s="323"/>
      <c r="AT2218" s="323"/>
      <c r="AU2218" s="323"/>
      <c r="AV2218" s="323"/>
      <c r="AW2218" s="323"/>
      <c r="AX2218" s="323"/>
      <c r="AY2218" s="323"/>
      <c r="AZ2218" s="323"/>
    </row>
    <row r="2219" spans="1:52" ht="17.25" hidden="1" customHeight="1" x14ac:dyDescent="0.25">
      <c r="A2219" s="281" t="str">
        <f>CONCATENATE(F2219,"-",C2219)</f>
        <v>393-026-094-01817</v>
      </c>
      <c r="B2219" s="261" t="str">
        <f>ТабТП[[#This Row],[Код ВЛ]]&amp;TRIM(ТабТП[[#This Row],[Наименование ТП]])</f>
        <v>393-026-094ТП 09-09 Вороново</v>
      </c>
      <c r="C2219" s="281" t="s">
        <v>1875</v>
      </c>
      <c r="D2219" s="204" t="s">
        <v>4851</v>
      </c>
      <c r="E2219" s="281" t="str">
        <f>INDEX(ТабЛЭП[],MATCH(ТабТП[Код ПС]&amp;TRIM(G2219),ТабЛЭП[Ключ],0),7)</f>
        <v>Y00054</v>
      </c>
      <c r="F2219" s="278" t="str">
        <f>INDEX(ТабЛЭП[],MATCH(ТабТП[Код ПС]&amp;TRIM(G2219),ТабЛЭП[Ключ],0),1)</f>
        <v>393-026-094</v>
      </c>
      <c r="G2219" s="303" t="s">
        <v>213</v>
      </c>
      <c r="H2219" s="280" t="str">
        <f>INDEX(ТабПС[],MATCH(I2219,Подстанции,0),1)</f>
        <v>393-026</v>
      </c>
      <c r="I2219" s="215" t="s">
        <v>159</v>
      </c>
      <c r="J2219" s="328"/>
      <c r="K2219" s="328"/>
      <c r="L2219" s="328"/>
      <c r="M2219" s="328"/>
      <c r="N2219" s="328"/>
      <c r="O2219" s="328"/>
      <c r="P2219" s="328"/>
      <c r="Q2219" s="328"/>
      <c r="R2219" s="328"/>
      <c r="S2219" s="328"/>
      <c r="T2219" s="328"/>
      <c r="U2219" s="328"/>
      <c r="V2219" s="328"/>
      <c r="W2219" s="328"/>
      <c r="X2219" s="328"/>
      <c r="Y2219" s="328"/>
      <c r="Z2219" s="328"/>
      <c r="AA2219" s="328"/>
      <c r="AB2219" s="328"/>
      <c r="AC2219" s="328"/>
      <c r="AD2219" s="328"/>
      <c r="AE2219" s="328"/>
      <c r="AF2219" s="328"/>
      <c r="AG2219" s="328"/>
      <c r="AH2219" s="322"/>
      <c r="AI2219" s="328"/>
      <c r="AJ2219" s="420" t="s">
        <v>139</v>
      </c>
      <c r="AK2219" s="328"/>
      <c r="AL2219" s="328"/>
      <c r="AM2219" s="210"/>
      <c r="AN2219" s="263"/>
      <c r="AO2219" s="263"/>
      <c r="AP2219" s="263"/>
      <c r="AQ2219" s="323"/>
      <c r="AR2219" s="323"/>
      <c r="AS2219" s="323"/>
      <c r="AT2219" s="323"/>
      <c r="AU2219" s="323"/>
      <c r="AV2219" s="323"/>
      <c r="AW2219" s="323"/>
      <c r="AX2219" s="323"/>
      <c r="AY2219" s="323"/>
      <c r="AZ2219" s="323"/>
    </row>
    <row r="2220" spans="1:52" ht="16.149999999999999" hidden="1" customHeight="1" x14ac:dyDescent="0.25">
      <c r="A2220" s="281" t="str">
        <f>CONCATENATE(F2220,"-",C2220)</f>
        <v>393-026-094-01818</v>
      </c>
      <c r="B2220" s="261" t="str">
        <f>ТабТП[[#This Row],[Код ВЛ]]&amp;TRIM(ТабТП[[#This Row],[Наименование ТП]])</f>
        <v>393-026-094ТП 09-10 Ново-Московское</v>
      </c>
      <c r="C2220" s="281" t="s">
        <v>1876</v>
      </c>
      <c r="D2220" s="204" t="s">
        <v>4852</v>
      </c>
      <c r="E2220" s="281" t="str">
        <f>INDEX(ТабЛЭП[],MATCH(ТабТП[Код ПС]&amp;TRIM(G2220),ТабЛЭП[Ключ],0),7)</f>
        <v>Y00054</v>
      </c>
      <c r="F2220" s="278" t="str">
        <f>INDEX(ТабЛЭП[],MATCH(ТабТП[Код ПС]&amp;TRIM(G2220),ТабЛЭП[Ключ],0),1)</f>
        <v>393-026-094</v>
      </c>
      <c r="G2220" s="303" t="s">
        <v>213</v>
      </c>
      <c r="H2220" s="280" t="str">
        <f>INDEX(ТабПС[],MATCH(I2220,Подстанции,0),1)</f>
        <v>393-026</v>
      </c>
      <c r="I2220" s="215" t="s">
        <v>159</v>
      </c>
      <c r="J2220" s="328"/>
      <c r="K2220" s="328"/>
      <c r="L2220" s="328"/>
      <c r="M2220" s="328"/>
      <c r="N2220" s="328"/>
      <c r="O2220" s="328"/>
      <c r="P2220" s="328"/>
      <c r="Q2220" s="328"/>
      <c r="R2220" s="328"/>
      <c r="S2220" s="328"/>
      <c r="T2220" s="328"/>
      <c r="U2220" s="328"/>
      <c r="V2220" s="328"/>
      <c r="W2220" s="328"/>
      <c r="X2220" s="328"/>
      <c r="Y2220" s="328"/>
      <c r="Z2220" s="328"/>
      <c r="AA2220" s="328"/>
      <c r="AB2220" s="328"/>
      <c r="AC2220" s="328"/>
      <c r="AD2220" s="328"/>
      <c r="AE2220" s="328"/>
      <c r="AF2220" s="328"/>
      <c r="AG2220" s="328"/>
      <c r="AH2220" s="322"/>
      <c r="AI2220" s="328"/>
      <c r="AJ2220" s="420" t="s">
        <v>139</v>
      </c>
      <c r="AK2220" s="328"/>
      <c r="AL2220" s="328"/>
      <c r="AM2220" s="210"/>
      <c r="AN2220" s="263"/>
      <c r="AO2220" s="263"/>
      <c r="AP2220" s="263"/>
      <c r="AQ2220" s="323"/>
      <c r="AR2220" s="323"/>
      <c r="AS2220" s="323"/>
      <c r="AT2220" s="323"/>
      <c r="AU2220" s="323"/>
      <c r="AV2220" s="323"/>
      <c r="AW2220" s="323"/>
      <c r="AX2220" s="323"/>
      <c r="AY2220" s="323"/>
      <c r="AZ2220" s="323"/>
    </row>
    <row r="2221" spans="1:52" ht="15.6" hidden="1" customHeight="1" x14ac:dyDescent="0.25">
      <c r="A2221" s="281" t="str">
        <f>CONCATENATE(F2221,"-",C2221)</f>
        <v>393-026-094-01819</v>
      </c>
      <c r="B2221" s="261" t="str">
        <f>ТабТП[[#This Row],[Код ВЛ]]&amp;TRIM(ТабТП[[#This Row],[Наименование ТП]])</f>
        <v>393-026-094ТП 09-11 Ушаково</v>
      </c>
      <c r="C2221" s="281" t="s">
        <v>1877</v>
      </c>
      <c r="D2221" s="204" t="s">
        <v>4853</v>
      </c>
      <c r="E2221" s="281" t="str">
        <f>INDEX(ТабЛЭП[],MATCH(ТабТП[Код ПС]&amp;TRIM(G2221),ТабЛЭП[Ключ],0),7)</f>
        <v>Y00054</v>
      </c>
      <c r="F2221" s="278" t="str">
        <f>INDEX(ТабЛЭП[],MATCH(ТабТП[Код ПС]&amp;TRIM(G2221),ТабЛЭП[Ключ],0),1)</f>
        <v>393-026-094</v>
      </c>
      <c r="G2221" s="303" t="s">
        <v>213</v>
      </c>
      <c r="H2221" s="280" t="str">
        <f>INDEX(ТабПС[],MATCH(I2221,Подстанции,0),1)</f>
        <v>393-026</v>
      </c>
      <c r="I2221" s="215" t="s">
        <v>159</v>
      </c>
      <c r="J2221" s="328"/>
      <c r="K2221" s="328"/>
      <c r="L2221" s="328"/>
      <c r="M2221" s="328"/>
      <c r="N2221" s="328"/>
      <c r="O2221" s="328"/>
      <c r="P2221" s="328"/>
      <c r="Q2221" s="328"/>
      <c r="R2221" s="328"/>
      <c r="S2221" s="328"/>
      <c r="T2221" s="328"/>
      <c r="U2221" s="328"/>
      <c r="V2221" s="328"/>
      <c r="W2221" s="328"/>
      <c r="X2221" s="328"/>
      <c r="Y2221" s="328"/>
      <c r="Z2221" s="328"/>
      <c r="AA2221" s="328"/>
      <c r="AB2221" s="328"/>
      <c r="AC2221" s="328"/>
      <c r="AD2221" s="328"/>
      <c r="AE2221" s="328"/>
      <c r="AF2221" s="328"/>
      <c r="AG2221" s="328"/>
      <c r="AH2221" s="322"/>
      <c r="AI2221" s="328"/>
      <c r="AJ2221" s="420" t="s">
        <v>139</v>
      </c>
      <c r="AK2221" s="328"/>
      <c r="AL2221" s="328"/>
      <c r="AM2221" s="210"/>
      <c r="AN2221" s="263"/>
      <c r="AO2221" s="263"/>
      <c r="AP2221" s="263"/>
      <c r="AQ2221" s="323"/>
      <c r="AR2221" s="323"/>
      <c r="AS2221" s="323"/>
      <c r="AT2221" s="323"/>
      <c r="AU2221" s="323"/>
      <c r="AV2221" s="323"/>
      <c r="AW2221" s="323"/>
      <c r="AX2221" s="323"/>
      <c r="AY2221" s="323"/>
      <c r="AZ2221" s="323"/>
    </row>
    <row r="2222" spans="1:52" ht="17.25" hidden="1" customHeight="1" x14ac:dyDescent="0.25">
      <c r="A2222" s="281" t="str">
        <f>CONCATENATE(F2222,"-",C2222)</f>
        <v>393-026-094-01820</v>
      </c>
      <c r="B2222" s="261" t="str">
        <f>ТабТП[[#This Row],[Код ВЛ]]&amp;TRIM(ТабТП[[#This Row],[Наименование ТП]])</f>
        <v>393-026-094ТП 09-12 Ульяновка Зап.отделение Измиран аб</v>
      </c>
      <c r="C2222" s="281" t="s">
        <v>1878</v>
      </c>
      <c r="D2222" s="204" t="s">
        <v>4854</v>
      </c>
      <c r="E2222" s="281" t="str">
        <f>INDEX(ТабЛЭП[],MATCH(ТабТП[Код ПС]&amp;TRIM(G2222),ТабЛЭП[Ключ],0),7)</f>
        <v>Y00054</v>
      </c>
      <c r="F2222" s="278" t="str">
        <f>INDEX(ТабЛЭП[],MATCH(ТабТП[Код ПС]&amp;TRIM(G2222),ТабЛЭП[Ключ],0),1)</f>
        <v>393-026-094</v>
      </c>
      <c r="G2222" s="303" t="s">
        <v>213</v>
      </c>
      <c r="H2222" s="280" t="str">
        <f>INDEX(ТабПС[],MATCH(I2222,Подстанции,0),1)</f>
        <v>393-026</v>
      </c>
      <c r="I2222" s="215" t="s">
        <v>159</v>
      </c>
      <c r="J2222" s="328"/>
      <c r="K2222" s="328"/>
      <c r="L2222" s="328"/>
      <c r="M2222" s="328"/>
      <c r="N2222" s="328"/>
      <c r="O2222" s="328"/>
      <c r="P2222" s="328"/>
      <c r="Q2222" s="328"/>
      <c r="R2222" s="328"/>
      <c r="S2222" s="328"/>
      <c r="T2222" s="328"/>
      <c r="U2222" s="328"/>
      <c r="V2222" s="328"/>
      <c r="W2222" s="328"/>
      <c r="X2222" s="328"/>
      <c r="Y2222" s="328"/>
      <c r="Z2222" s="328"/>
      <c r="AA2222" s="328"/>
      <c r="AB2222" s="328"/>
      <c r="AC2222" s="328"/>
      <c r="AD2222" s="328"/>
      <c r="AE2222" s="328"/>
      <c r="AF2222" s="328"/>
      <c r="AG2222" s="328"/>
      <c r="AH2222" s="322"/>
      <c r="AI2222" s="328"/>
      <c r="AJ2222" s="420" t="s">
        <v>139</v>
      </c>
      <c r="AK2222" s="328"/>
      <c r="AL2222" s="328"/>
      <c r="AM2222" s="210"/>
      <c r="AN2222" s="263"/>
      <c r="AO2222" s="263"/>
      <c r="AP2222" s="263"/>
      <c r="AQ2222" s="323"/>
      <c r="AR2222" s="323"/>
      <c r="AS2222" s="323"/>
      <c r="AT2222" s="323"/>
      <c r="AU2222" s="323"/>
      <c r="AV2222" s="323"/>
      <c r="AW2222" s="323"/>
      <c r="AX2222" s="323"/>
      <c r="AY2222" s="323"/>
      <c r="AZ2222" s="323"/>
    </row>
    <row r="2223" spans="1:52" ht="16.7" hidden="1" customHeight="1" x14ac:dyDescent="0.25">
      <c r="A2223" s="281" t="str">
        <f>CONCATENATE(F2223,"-",C2223)</f>
        <v>393-026-094-01821</v>
      </c>
      <c r="B2223" s="261" t="str">
        <f>ТабТП[[#This Row],[Код ВЛ]]&amp;TRIM(ТабТП[[#This Row],[Наименование ТП]])</f>
        <v>393-026-094ТП 09-13 Ладушкин</v>
      </c>
      <c r="C2223" s="281" t="s">
        <v>1879</v>
      </c>
      <c r="D2223" s="204" t="s">
        <v>4855</v>
      </c>
      <c r="E2223" s="281" t="str">
        <f>INDEX(ТабЛЭП[],MATCH(ТабТП[Код ПС]&amp;TRIM(G2223),ТабЛЭП[Ключ],0),7)</f>
        <v>Y00054</v>
      </c>
      <c r="F2223" s="278" t="str">
        <f>INDEX(ТабЛЭП[],MATCH(ТабТП[Код ПС]&amp;TRIM(G2223),ТабЛЭП[Ключ],0),1)</f>
        <v>393-026-094</v>
      </c>
      <c r="G2223" s="303" t="s">
        <v>213</v>
      </c>
      <c r="H2223" s="280" t="str">
        <f>INDEX(ТабПС[],MATCH(I2223,Подстанции,0),1)</f>
        <v>393-026</v>
      </c>
      <c r="I2223" s="215" t="s">
        <v>159</v>
      </c>
      <c r="J2223" s="328"/>
      <c r="K2223" s="328"/>
      <c r="L2223" s="328"/>
      <c r="M2223" s="328"/>
      <c r="N2223" s="328"/>
      <c r="O2223" s="328"/>
      <c r="P2223" s="328"/>
      <c r="Q2223" s="328"/>
      <c r="R2223" s="328"/>
      <c r="S2223" s="328"/>
      <c r="T2223" s="328"/>
      <c r="U2223" s="328"/>
      <c r="V2223" s="328"/>
      <c r="W2223" s="328"/>
      <c r="X2223" s="328"/>
      <c r="Y2223" s="328"/>
      <c r="Z2223" s="328"/>
      <c r="AA2223" s="328"/>
      <c r="AB2223" s="328"/>
      <c r="AC2223" s="328"/>
      <c r="AD2223" s="328"/>
      <c r="AE2223" s="328"/>
      <c r="AF2223" s="328"/>
      <c r="AG2223" s="328"/>
      <c r="AH2223" s="322"/>
      <c r="AI2223" s="328"/>
      <c r="AJ2223" s="420" t="s">
        <v>139</v>
      </c>
      <c r="AK2223" s="328"/>
      <c r="AL2223" s="328"/>
      <c r="AM2223" s="210"/>
      <c r="AN2223" s="263"/>
      <c r="AO2223" s="263"/>
      <c r="AP2223" s="263"/>
      <c r="AQ2223" s="323"/>
      <c r="AR2223" s="323"/>
      <c r="AS2223" s="323"/>
      <c r="AT2223" s="323"/>
      <c r="AU2223" s="323"/>
      <c r="AV2223" s="323"/>
      <c r="AW2223" s="323"/>
      <c r="AX2223" s="323"/>
      <c r="AY2223" s="323"/>
      <c r="AZ2223" s="323"/>
    </row>
    <row r="2224" spans="1:52" ht="16.149999999999999" hidden="1" customHeight="1" x14ac:dyDescent="0.25">
      <c r="A2224" s="281" t="str">
        <f>CONCATENATE(F2224,"-",C2224)</f>
        <v>393-026-094-01822</v>
      </c>
      <c r="B2224" s="261" t="str">
        <f>ТабТП[[#This Row],[Код ВЛ]]&amp;TRIM(ТабТП[[#This Row],[Наименование ТП]])</f>
        <v>393-026-094ТП 09-14 Ладушкин</v>
      </c>
      <c r="C2224" s="281" t="s">
        <v>2734</v>
      </c>
      <c r="D2224" s="204" t="s">
        <v>4856</v>
      </c>
      <c r="E2224" s="281" t="str">
        <f>INDEX(ТабЛЭП[],MATCH(ТабТП[Код ПС]&amp;TRIM(G2224),ТабЛЭП[Ключ],0),7)</f>
        <v>Y00054</v>
      </c>
      <c r="F2224" s="278" t="str">
        <f>INDEX(ТабЛЭП[],MATCH(ТабТП[Код ПС]&amp;TRIM(G2224),ТабЛЭП[Ключ],0),1)</f>
        <v>393-026-094</v>
      </c>
      <c r="G2224" s="303" t="s">
        <v>213</v>
      </c>
      <c r="H2224" s="280" t="str">
        <f>INDEX(ТабПС[],MATCH(I2224,Подстанции,0),1)</f>
        <v>393-026</v>
      </c>
      <c r="I2224" s="215" t="s">
        <v>159</v>
      </c>
      <c r="J2224" s="328"/>
      <c r="K2224" s="328"/>
      <c r="L2224" s="328"/>
      <c r="M2224" s="328"/>
      <c r="N2224" s="328"/>
      <c r="O2224" s="328"/>
      <c r="P2224" s="328"/>
      <c r="Q2224" s="328"/>
      <c r="R2224" s="328"/>
      <c r="S2224" s="328"/>
      <c r="T2224" s="328"/>
      <c r="U2224" s="328"/>
      <c r="V2224" s="328"/>
      <c r="W2224" s="328"/>
      <c r="X2224" s="328"/>
      <c r="Y2224" s="328"/>
      <c r="Z2224" s="328"/>
      <c r="AA2224" s="328"/>
      <c r="AB2224" s="328"/>
      <c r="AC2224" s="328"/>
      <c r="AD2224" s="328"/>
      <c r="AE2224" s="328"/>
      <c r="AF2224" s="328"/>
      <c r="AG2224" s="328"/>
      <c r="AH2224" s="322"/>
      <c r="AI2224" s="328"/>
      <c r="AJ2224" s="420" t="s">
        <v>139</v>
      </c>
      <c r="AK2224" s="328"/>
      <c r="AL2224" s="328"/>
      <c r="AM2224" s="210"/>
      <c r="AN2224" s="263"/>
      <c r="AO2224" s="263"/>
      <c r="AP2224" s="263"/>
      <c r="AQ2224" s="323"/>
      <c r="AR2224" s="323"/>
      <c r="AS2224" s="323"/>
      <c r="AT2224" s="323"/>
      <c r="AU2224" s="323"/>
      <c r="AV2224" s="323"/>
      <c r="AW2224" s="323"/>
      <c r="AX2224" s="323"/>
      <c r="AY2224" s="323"/>
      <c r="AZ2224" s="323"/>
    </row>
    <row r="2225" spans="1:52" ht="17.850000000000001" hidden="1" customHeight="1" x14ac:dyDescent="0.25">
      <c r="A2225" s="281" t="str">
        <f>CONCATENATE(F2225,"-",C2225)</f>
        <v>393-026-094-01823</v>
      </c>
      <c r="B2225" s="261" t="str">
        <f>ТабТП[[#This Row],[Код ВЛ]]&amp;TRIM(ТабТП[[#This Row],[Наименование ТП]])</f>
        <v>393-026-094ТП 09-15 Ушаково</v>
      </c>
      <c r="C2225" s="281" t="s">
        <v>1880</v>
      </c>
      <c r="D2225" s="204" t="s">
        <v>4857</v>
      </c>
      <c r="E2225" s="281" t="str">
        <f>INDEX(ТабЛЭП[],MATCH(ТабТП[Код ПС]&amp;TRIM(G2225),ТабЛЭП[Ключ],0),7)</f>
        <v>Y00054</v>
      </c>
      <c r="F2225" s="278" t="str">
        <f>INDEX(ТабЛЭП[],MATCH(ТабТП[Код ПС]&amp;TRIM(G2225),ТабЛЭП[Ключ],0),1)</f>
        <v>393-026-094</v>
      </c>
      <c r="G2225" s="303" t="s">
        <v>213</v>
      </c>
      <c r="H2225" s="280" t="str">
        <f>INDEX(ТабПС[],MATCH(I2225,Подстанции,0),1)</f>
        <v>393-026</v>
      </c>
      <c r="I2225" s="215" t="s">
        <v>159</v>
      </c>
      <c r="J2225" s="328"/>
      <c r="K2225" s="328"/>
      <c r="L2225" s="328"/>
      <c r="M2225" s="328"/>
      <c r="N2225" s="328"/>
      <c r="O2225" s="328"/>
      <c r="P2225" s="328"/>
      <c r="Q2225" s="328"/>
      <c r="R2225" s="328"/>
      <c r="S2225" s="328"/>
      <c r="T2225" s="328"/>
      <c r="U2225" s="328"/>
      <c r="V2225" s="328"/>
      <c r="W2225" s="328"/>
      <c r="X2225" s="328"/>
      <c r="Y2225" s="328"/>
      <c r="Z2225" s="328"/>
      <c r="AA2225" s="328"/>
      <c r="AB2225" s="328"/>
      <c r="AC2225" s="328"/>
      <c r="AD2225" s="328"/>
      <c r="AE2225" s="328"/>
      <c r="AF2225" s="328"/>
      <c r="AG2225" s="328"/>
      <c r="AH2225" s="322"/>
      <c r="AI2225" s="328"/>
      <c r="AJ2225" s="420" t="s">
        <v>139</v>
      </c>
      <c r="AK2225" s="328"/>
      <c r="AL2225" s="328"/>
      <c r="AM2225" s="210"/>
      <c r="AN2225" s="263"/>
      <c r="AO2225" s="263"/>
      <c r="AP2225" s="263"/>
      <c r="AQ2225" s="323"/>
      <c r="AR2225" s="323"/>
      <c r="AS2225" s="323"/>
      <c r="AT2225" s="323"/>
      <c r="AU2225" s="323"/>
      <c r="AV2225" s="323"/>
      <c r="AW2225" s="323"/>
      <c r="AX2225" s="323"/>
      <c r="AY2225" s="323"/>
      <c r="AZ2225" s="323"/>
    </row>
    <row r="2226" spans="1:52" ht="15" hidden="1" customHeight="1" x14ac:dyDescent="0.25">
      <c r="A2226" s="281" t="str">
        <f>CONCATENATE(F2226,"-",C2226)</f>
        <v>393-026-094-01824</v>
      </c>
      <c r="B2226" s="261" t="str">
        <f>ТабТП[[#This Row],[Код ВЛ]]&amp;TRIM(ТабТП[[#This Row],[Наименование ТП]])</f>
        <v>393-026-094ТП 09-16 п. Пролетарский</v>
      </c>
      <c r="C2226" s="281" t="s">
        <v>1881</v>
      </c>
      <c r="D2226" s="204" t="s">
        <v>4858</v>
      </c>
      <c r="E2226" s="281" t="str">
        <f>INDEX(ТабЛЭП[],MATCH(ТабТП[Код ПС]&amp;TRIM(G2226),ТабЛЭП[Ключ],0),7)</f>
        <v>Y00054</v>
      </c>
      <c r="F2226" s="278" t="str">
        <f>INDEX(ТабЛЭП[],MATCH(ТабТП[Код ПС]&amp;TRIM(G2226),ТабЛЭП[Ключ],0),1)</f>
        <v>393-026-094</v>
      </c>
      <c r="G2226" s="303" t="s">
        <v>213</v>
      </c>
      <c r="H2226" s="280" t="str">
        <f>INDEX(ТабПС[],MATCH(I2226,Подстанции,0),1)</f>
        <v>393-026</v>
      </c>
      <c r="I2226" s="215" t="s">
        <v>159</v>
      </c>
      <c r="J2226" s="328"/>
      <c r="K2226" s="328"/>
      <c r="L2226" s="328"/>
      <c r="M2226" s="328"/>
      <c r="N2226" s="328"/>
      <c r="O2226" s="328"/>
      <c r="P2226" s="328"/>
      <c r="Q2226" s="328"/>
      <c r="R2226" s="328"/>
      <c r="S2226" s="328"/>
      <c r="T2226" s="328"/>
      <c r="U2226" s="328"/>
      <c r="V2226" s="328"/>
      <c r="W2226" s="328"/>
      <c r="X2226" s="328"/>
      <c r="Y2226" s="328"/>
      <c r="Z2226" s="328"/>
      <c r="AA2226" s="328"/>
      <c r="AB2226" s="328"/>
      <c r="AC2226" s="328"/>
      <c r="AD2226" s="328"/>
      <c r="AE2226" s="328"/>
      <c r="AF2226" s="328"/>
      <c r="AG2226" s="328"/>
      <c r="AH2226" s="322"/>
      <c r="AI2226" s="328"/>
      <c r="AJ2226" s="420" t="s">
        <v>139</v>
      </c>
      <c r="AK2226" s="328"/>
      <c r="AL2226" s="328"/>
      <c r="AM2226" s="210"/>
      <c r="AN2226" s="263"/>
      <c r="AO2226" s="263"/>
      <c r="AP2226" s="263"/>
      <c r="AQ2226" s="323"/>
      <c r="AR2226" s="323"/>
      <c r="AS2226" s="323"/>
      <c r="AT2226" s="323"/>
      <c r="AU2226" s="323"/>
      <c r="AV2226" s="323"/>
      <c r="AW2226" s="323"/>
      <c r="AX2226" s="323"/>
      <c r="AY2226" s="323"/>
      <c r="AZ2226" s="323"/>
    </row>
    <row r="2227" spans="1:52" ht="15.6" hidden="1" customHeight="1" x14ac:dyDescent="0.25">
      <c r="A2227" s="281" t="str">
        <f>CONCATENATE(F2227,"-",C2227)</f>
        <v>393-026-094-01825</v>
      </c>
      <c r="B2227" s="261" t="str">
        <f>ТабТП[[#This Row],[Код ВЛ]]&amp;TRIM(ТабТП[[#This Row],[Наименование ТП]])</f>
        <v>393-026-094ТП 09-17 Ушаково</v>
      </c>
      <c r="C2227" s="281" t="s">
        <v>1882</v>
      </c>
      <c r="D2227" s="204" t="s">
        <v>4859</v>
      </c>
      <c r="E2227" s="281" t="str">
        <f>INDEX(ТабЛЭП[],MATCH(ТабТП[Код ПС]&amp;TRIM(G2227),ТабЛЭП[Ключ],0),7)</f>
        <v>Y00054</v>
      </c>
      <c r="F2227" s="278" t="str">
        <f>INDEX(ТабЛЭП[],MATCH(ТабТП[Код ПС]&amp;TRIM(G2227),ТабЛЭП[Ключ],0),1)</f>
        <v>393-026-094</v>
      </c>
      <c r="G2227" s="303" t="s">
        <v>213</v>
      </c>
      <c r="H2227" s="280" t="str">
        <f>INDEX(ТабПС[],MATCH(I2227,Подстанции,0),1)</f>
        <v>393-026</v>
      </c>
      <c r="I2227" s="215" t="s">
        <v>159</v>
      </c>
      <c r="J2227" s="328"/>
      <c r="K2227" s="328"/>
      <c r="L2227" s="328"/>
      <c r="M2227" s="328"/>
      <c r="N2227" s="328"/>
      <c r="O2227" s="328"/>
      <c r="P2227" s="328"/>
      <c r="Q2227" s="328"/>
      <c r="R2227" s="328"/>
      <c r="S2227" s="328"/>
      <c r="T2227" s="328"/>
      <c r="U2227" s="328"/>
      <c r="V2227" s="328"/>
      <c r="W2227" s="328"/>
      <c r="X2227" s="328"/>
      <c r="Y2227" s="328"/>
      <c r="Z2227" s="328"/>
      <c r="AA2227" s="328"/>
      <c r="AB2227" s="328"/>
      <c r="AC2227" s="328"/>
      <c r="AD2227" s="328"/>
      <c r="AE2227" s="328"/>
      <c r="AF2227" s="328"/>
      <c r="AG2227" s="328"/>
      <c r="AH2227" s="322"/>
      <c r="AI2227" s="328"/>
      <c r="AJ2227" s="420" t="s">
        <v>139</v>
      </c>
      <c r="AK2227" s="328"/>
      <c r="AL2227" s="328"/>
      <c r="AM2227" s="210"/>
      <c r="AN2227" s="263"/>
      <c r="AO2227" s="263"/>
      <c r="AP2227" s="263"/>
      <c r="AQ2227" s="323"/>
      <c r="AR2227" s="323"/>
      <c r="AS2227" s="323"/>
      <c r="AT2227" s="323"/>
      <c r="AU2227" s="323"/>
      <c r="AV2227" s="323"/>
      <c r="AW2227" s="323"/>
      <c r="AX2227" s="323"/>
      <c r="AY2227" s="323"/>
      <c r="AZ2227" s="323"/>
    </row>
    <row r="2228" spans="1:52" ht="16.7" hidden="1" customHeight="1" x14ac:dyDescent="0.25">
      <c r="A2228" s="281" t="str">
        <f>CONCATENATE(F2228,"-",C2228)</f>
        <v>393-026-094-01826</v>
      </c>
      <c r="B2228" s="261" t="str">
        <f>ТабТП[[#This Row],[Код ВЛ]]&amp;TRIM(ТабТП[[#This Row],[Наименование ТП]])</f>
        <v>393-026-094ТП 09-18 Ушаково</v>
      </c>
      <c r="C2228" s="281" t="s">
        <v>1883</v>
      </c>
      <c r="D2228" s="204" t="s">
        <v>4860</v>
      </c>
      <c r="E2228" s="281" t="str">
        <f>INDEX(ТабЛЭП[],MATCH(ТабТП[Код ПС]&amp;TRIM(G2228),ТабЛЭП[Ключ],0),7)</f>
        <v>Y00054</v>
      </c>
      <c r="F2228" s="278" t="str">
        <f>INDEX(ТабЛЭП[],MATCH(ТабТП[Код ПС]&amp;TRIM(G2228),ТабЛЭП[Ключ],0),1)</f>
        <v>393-026-094</v>
      </c>
      <c r="G2228" s="303" t="s">
        <v>213</v>
      </c>
      <c r="H2228" s="280" t="str">
        <f>INDEX(ТабПС[],MATCH(I2228,Подстанции,0),1)</f>
        <v>393-026</v>
      </c>
      <c r="I2228" s="215" t="s">
        <v>159</v>
      </c>
      <c r="J2228" s="328"/>
      <c r="K2228" s="328"/>
      <c r="L2228" s="328"/>
      <c r="M2228" s="328"/>
      <c r="N2228" s="328"/>
      <c r="O2228" s="328"/>
      <c r="P2228" s="328"/>
      <c r="Q2228" s="328"/>
      <c r="R2228" s="328"/>
      <c r="S2228" s="328"/>
      <c r="T2228" s="328"/>
      <c r="U2228" s="328"/>
      <c r="V2228" s="328"/>
      <c r="W2228" s="328"/>
      <c r="X2228" s="328"/>
      <c r="Y2228" s="328"/>
      <c r="Z2228" s="328"/>
      <c r="AA2228" s="328"/>
      <c r="AB2228" s="328"/>
      <c r="AC2228" s="328"/>
      <c r="AD2228" s="328"/>
      <c r="AE2228" s="328"/>
      <c r="AF2228" s="328"/>
      <c r="AG2228" s="328"/>
      <c r="AH2228" s="322"/>
      <c r="AI2228" s="328"/>
      <c r="AJ2228" s="420" t="s">
        <v>139</v>
      </c>
      <c r="AK2228" s="328"/>
      <c r="AL2228" s="328"/>
      <c r="AM2228" s="210"/>
      <c r="AN2228" s="263"/>
      <c r="AO2228" s="263"/>
      <c r="AP2228" s="263"/>
      <c r="AQ2228" s="323"/>
      <c r="AR2228" s="323"/>
      <c r="AS2228" s="323"/>
      <c r="AT2228" s="323"/>
      <c r="AU2228" s="323"/>
      <c r="AV2228" s="323"/>
      <c r="AW2228" s="323"/>
      <c r="AX2228" s="323"/>
      <c r="AY2228" s="323"/>
      <c r="AZ2228" s="323"/>
    </row>
    <row r="2229" spans="1:52" ht="17.25" hidden="1" customHeight="1" x14ac:dyDescent="0.25">
      <c r="A2229" s="281" t="str">
        <f>CONCATENATE(F2229,"-",C2229)</f>
        <v>393-026-094-01827</v>
      </c>
      <c r="B2229" s="261" t="str">
        <f>ТабТП[[#This Row],[Код ВЛ]]&amp;TRIM(ТабТП[[#This Row],[Наименование ТП]])</f>
        <v>393-026-094ТП 09-19 Ушаково Муратов З.А. аб</v>
      </c>
      <c r="C2229" s="281" t="s">
        <v>1884</v>
      </c>
      <c r="D2229" s="204" t="s">
        <v>4861</v>
      </c>
      <c r="E2229" s="281" t="str">
        <f>INDEX(ТабЛЭП[],MATCH(ТабТП[Код ПС]&amp;TRIM(G2229),ТабЛЭП[Ключ],0),7)</f>
        <v>Y00054</v>
      </c>
      <c r="F2229" s="278" t="str">
        <f>INDEX(ТабЛЭП[],MATCH(ТабТП[Код ПС]&amp;TRIM(G2229),ТабЛЭП[Ключ],0),1)</f>
        <v>393-026-094</v>
      </c>
      <c r="G2229" s="303" t="s">
        <v>213</v>
      </c>
      <c r="H2229" s="280" t="str">
        <f>INDEX(ТабПС[],MATCH(I2229,Подстанции,0),1)</f>
        <v>393-026</v>
      </c>
      <c r="I2229" s="215" t="s">
        <v>159</v>
      </c>
      <c r="J2229" s="328"/>
      <c r="K2229" s="328"/>
      <c r="L2229" s="328"/>
      <c r="M2229" s="328"/>
      <c r="N2229" s="328"/>
      <c r="O2229" s="328"/>
      <c r="P2229" s="328"/>
      <c r="Q2229" s="328"/>
      <c r="R2229" s="328"/>
      <c r="S2229" s="328"/>
      <c r="T2229" s="328"/>
      <c r="U2229" s="328"/>
      <c r="V2229" s="328"/>
      <c r="W2229" s="328"/>
      <c r="X2229" s="328"/>
      <c r="Y2229" s="328"/>
      <c r="Z2229" s="328"/>
      <c r="AA2229" s="328"/>
      <c r="AB2229" s="328"/>
      <c r="AC2229" s="328"/>
      <c r="AD2229" s="328"/>
      <c r="AE2229" s="328"/>
      <c r="AF2229" s="328"/>
      <c r="AG2229" s="328"/>
      <c r="AH2229" s="322"/>
      <c r="AI2229" s="328"/>
      <c r="AJ2229" s="420" t="s">
        <v>139</v>
      </c>
      <c r="AK2229" s="328"/>
      <c r="AL2229" s="328"/>
      <c r="AM2229" s="210"/>
      <c r="AN2229" s="263"/>
      <c r="AO2229" s="263"/>
      <c r="AP2229" s="263"/>
      <c r="AQ2229" s="323"/>
      <c r="AR2229" s="323"/>
      <c r="AS2229" s="323"/>
      <c r="AT2229" s="323"/>
      <c r="AU2229" s="323"/>
      <c r="AV2229" s="323"/>
      <c r="AW2229" s="323"/>
      <c r="AX2229" s="323"/>
      <c r="AY2229" s="323"/>
      <c r="AZ2229" s="323"/>
    </row>
    <row r="2230" spans="1:52" ht="16.149999999999999" hidden="1" customHeight="1" x14ac:dyDescent="0.25">
      <c r="A2230" s="281" t="str">
        <f>CONCATENATE(F2230,"-",C2230)</f>
        <v>393-026-094-01828</v>
      </c>
      <c r="B2230" s="261" t="str">
        <f>ТабТП[[#This Row],[Код ВЛ]]&amp;TRIM(ТабТП[[#This Row],[Наименование ТП]])</f>
        <v>393-026-094ТП 09-20 Вороново</v>
      </c>
      <c r="C2230" s="281" t="s">
        <v>1885</v>
      </c>
      <c r="D2230" s="204" t="s">
        <v>4862</v>
      </c>
      <c r="E2230" s="281" t="str">
        <f>INDEX(ТабЛЭП[],MATCH(ТабТП[Код ПС]&amp;TRIM(G2230),ТабЛЭП[Ключ],0),7)</f>
        <v>Y00054</v>
      </c>
      <c r="F2230" s="278" t="str">
        <f>INDEX(ТабЛЭП[],MATCH(ТабТП[Код ПС]&amp;TRIM(G2230),ТабЛЭП[Ключ],0),1)</f>
        <v>393-026-094</v>
      </c>
      <c r="G2230" s="303" t="s">
        <v>213</v>
      </c>
      <c r="H2230" s="280" t="str">
        <f>INDEX(ТабПС[],MATCH(I2230,Подстанции,0),1)</f>
        <v>393-026</v>
      </c>
      <c r="I2230" s="215" t="s">
        <v>159</v>
      </c>
      <c r="J2230" s="328"/>
      <c r="K2230" s="328"/>
      <c r="L2230" s="328"/>
      <c r="M2230" s="328"/>
      <c r="N2230" s="328"/>
      <c r="O2230" s="328"/>
      <c r="P2230" s="328"/>
      <c r="Q2230" s="328"/>
      <c r="R2230" s="328"/>
      <c r="S2230" s="328"/>
      <c r="T2230" s="328"/>
      <c r="U2230" s="328"/>
      <c r="V2230" s="328"/>
      <c r="W2230" s="328"/>
      <c r="X2230" s="328"/>
      <c r="Y2230" s="328"/>
      <c r="Z2230" s="328"/>
      <c r="AA2230" s="328"/>
      <c r="AB2230" s="328"/>
      <c r="AC2230" s="328"/>
      <c r="AD2230" s="328"/>
      <c r="AE2230" s="328"/>
      <c r="AF2230" s="328"/>
      <c r="AG2230" s="328"/>
      <c r="AH2230" s="322"/>
      <c r="AI2230" s="328"/>
      <c r="AJ2230" s="420" t="s">
        <v>139</v>
      </c>
      <c r="AK2230" s="328"/>
      <c r="AL2230" s="328"/>
      <c r="AM2230" s="210"/>
      <c r="AN2230" s="263"/>
      <c r="AO2230" s="263"/>
      <c r="AP2230" s="263"/>
      <c r="AQ2230" s="323"/>
      <c r="AR2230" s="323"/>
      <c r="AS2230" s="323"/>
      <c r="AT2230" s="323"/>
      <c r="AU2230" s="323"/>
      <c r="AV2230" s="323"/>
      <c r="AW2230" s="323"/>
      <c r="AX2230" s="323"/>
      <c r="AY2230" s="323"/>
      <c r="AZ2230" s="323"/>
    </row>
    <row r="2231" spans="1:52" ht="15" hidden="1" customHeight="1" x14ac:dyDescent="0.25">
      <c r="A2231" s="281" t="str">
        <f>CONCATENATE(F2231,"-",C2231)</f>
        <v>393-026-094-01829</v>
      </c>
      <c r="B2231" s="261" t="str">
        <f>ТабТП[[#This Row],[Код ВЛ]]&amp;TRIM(ТабТП[[#This Row],[Наименование ТП]])</f>
        <v>393-026-094ТП 09-22 Пятидорожное СПК Мушкино аб</v>
      </c>
      <c r="C2231" s="281" t="s">
        <v>1886</v>
      </c>
      <c r="D2231" s="204" t="s">
        <v>4863</v>
      </c>
      <c r="E2231" s="281" t="str">
        <f>INDEX(ТабЛЭП[],MATCH(ТабТП[Код ПС]&amp;TRIM(G2231),ТабЛЭП[Ключ],0),7)</f>
        <v>Y00054</v>
      </c>
      <c r="F2231" s="278" t="str">
        <f>INDEX(ТабЛЭП[],MATCH(ТабТП[Код ПС]&amp;TRIM(G2231),ТабЛЭП[Ключ],0),1)</f>
        <v>393-026-094</v>
      </c>
      <c r="G2231" s="303" t="s">
        <v>213</v>
      </c>
      <c r="H2231" s="280" t="str">
        <f>INDEX(ТабПС[],MATCH(I2231,Подстанции,0),1)</f>
        <v>393-026</v>
      </c>
      <c r="I2231" s="215" t="s">
        <v>159</v>
      </c>
      <c r="J2231" s="328"/>
      <c r="K2231" s="328"/>
      <c r="L2231" s="328"/>
      <c r="M2231" s="328"/>
      <c r="N2231" s="328"/>
      <c r="O2231" s="328"/>
      <c r="P2231" s="328"/>
      <c r="Q2231" s="328"/>
      <c r="R2231" s="328"/>
      <c r="S2231" s="328"/>
      <c r="T2231" s="328"/>
      <c r="U2231" s="328"/>
      <c r="V2231" s="328"/>
      <c r="W2231" s="328"/>
      <c r="X2231" s="328"/>
      <c r="Y2231" s="328"/>
      <c r="Z2231" s="328"/>
      <c r="AA2231" s="328"/>
      <c r="AB2231" s="328"/>
      <c r="AC2231" s="328"/>
      <c r="AD2231" s="328"/>
      <c r="AE2231" s="328"/>
      <c r="AF2231" s="328"/>
      <c r="AG2231" s="328"/>
      <c r="AH2231" s="322"/>
      <c r="AI2231" s="328"/>
      <c r="AJ2231" s="420" t="s">
        <v>139</v>
      </c>
      <c r="AK2231" s="328"/>
      <c r="AL2231" s="328"/>
      <c r="AM2231" s="210"/>
      <c r="AN2231" s="263"/>
      <c r="AO2231" s="263"/>
      <c r="AP2231" s="263"/>
      <c r="AQ2231" s="323"/>
      <c r="AR2231" s="323"/>
      <c r="AS2231" s="323"/>
      <c r="AT2231" s="323"/>
      <c r="AU2231" s="323"/>
      <c r="AV2231" s="323"/>
      <c r="AW2231" s="323"/>
      <c r="AX2231" s="323"/>
      <c r="AY2231" s="323"/>
      <c r="AZ2231" s="323"/>
    </row>
    <row r="2232" spans="1:52" ht="31.5" hidden="1" x14ac:dyDescent="0.25">
      <c r="A2232" s="224" t="str">
        <f>CONCATENATE(F2232,"-",C2232)</f>
        <v>393-026-094-01830</v>
      </c>
      <c r="B2232" s="261" t="str">
        <f>ТабТП[[#This Row],[Код ВЛ]]&amp;TRIM(ТабТП[[#This Row],[Наименование ТП]])</f>
        <v>393-026-094ТП 09-23 Ново-Московское</v>
      </c>
      <c r="C2232" s="281" t="s">
        <v>1887</v>
      </c>
      <c r="D2232" s="225" t="s">
        <v>4864</v>
      </c>
      <c r="E2232" s="224" t="str">
        <f>INDEX(ТабЛЭП[],MATCH(ТабТП[Код ПС]&amp;TRIM(G2232),ТабЛЭП[Ключ],0),7)</f>
        <v>Y00054</v>
      </c>
      <c r="F2232" s="221" t="str">
        <f>INDEX(ТабЛЭП[],MATCH(ТабТП[Код ПС]&amp;TRIM(G2232),ТабЛЭП[Ключ],0),1)</f>
        <v>393-026-094</v>
      </c>
      <c r="G2232" s="303" t="s">
        <v>213</v>
      </c>
      <c r="H2232" s="218" t="str">
        <f>INDEX(ТабПС[],MATCH(I2232,Подстанции,0),1)</f>
        <v>393-026</v>
      </c>
      <c r="I2232" s="215" t="s">
        <v>159</v>
      </c>
      <c r="J2232" s="308"/>
      <c r="K2232" s="308"/>
      <c r="L2232" s="308"/>
      <c r="M2232" s="308"/>
      <c r="N2232" s="308"/>
      <c r="O2232" s="308"/>
      <c r="P2232" s="308"/>
      <c r="Q2232" s="308"/>
      <c r="R2232" s="308"/>
      <c r="S2232" s="308"/>
      <c r="T2232" s="308"/>
      <c r="U2232" s="308"/>
      <c r="V2232" s="308"/>
      <c r="W2232" s="308"/>
      <c r="X2232" s="308"/>
      <c r="Y2232" s="308"/>
      <c r="Z2232" s="308"/>
      <c r="AA2232" s="308"/>
      <c r="AB2232" s="308"/>
      <c r="AC2232" s="308"/>
      <c r="AD2232" s="308"/>
      <c r="AE2232" s="308"/>
      <c r="AF2232" s="308"/>
      <c r="AG2232" s="308"/>
      <c r="AH2232" s="219"/>
      <c r="AI2232" s="308"/>
      <c r="AJ2232" s="420" t="s">
        <v>139</v>
      </c>
      <c r="AK2232" s="308"/>
      <c r="AL2232" s="308"/>
      <c r="AM2232" s="211"/>
      <c r="AN2232" s="212"/>
      <c r="AO2232" s="212"/>
      <c r="AP2232" s="212"/>
      <c r="AQ2232" s="209"/>
      <c r="AR2232" s="209"/>
      <c r="AS2232" s="209"/>
      <c r="AT2232" s="209"/>
      <c r="AU2232" s="209"/>
      <c r="AV2232" s="209"/>
      <c r="AW2232" s="209"/>
      <c r="AX2232" s="209"/>
      <c r="AY2232" s="209"/>
      <c r="AZ2232" s="209"/>
    </row>
    <row r="2233" spans="1:52" ht="16.149999999999999" hidden="1" customHeight="1" x14ac:dyDescent="0.25">
      <c r="A2233" s="281" t="str">
        <f>CONCATENATE(F2233,"-",C2233)</f>
        <v>393-026-094-01831</v>
      </c>
      <c r="B2233" s="261" t="str">
        <f>ТабТП[[#This Row],[Код ВЛ]]&amp;TRIM(ТабТП[[#This Row],[Наименование ТП]])</f>
        <v>393-026-094ТП 09-24 Ладыгино</v>
      </c>
      <c r="C2233" s="281" t="s">
        <v>1888</v>
      </c>
      <c r="D2233" s="204" t="s">
        <v>4865</v>
      </c>
      <c r="E2233" s="281" t="str">
        <f>INDEX(ТабЛЭП[],MATCH(ТабТП[Код ПС]&amp;TRIM(G2233),ТабЛЭП[Ключ],0),7)</f>
        <v>Y00054</v>
      </c>
      <c r="F2233" s="278" t="str">
        <f>INDEX(ТабЛЭП[],MATCH(ТабТП[Код ПС]&amp;TRIM(G2233),ТабЛЭП[Ключ],0),1)</f>
        <v>393-026-094</v>
      </c>
      <c r="G2233" s="303" t="s">
        <v>213</v>
      </c>
      <c r="H2233" s="280" t="str">
        <f>INDEX(ТабПС[],MATCH(I2233,Подстанции,0),1)</f>
        <v>393-026</v>
      </c>
      <c r="I2233" s="215" t="s">
        <v>159</v>
      </c>
      <c r="J2233" s="328"/>
      <c r="K2233" s="328"/>
      <c r="L2233" s="328"/>
      <c r="M2233" s="328"/>
      <c r="N2233" s="328"/>
      <c r="O2233" s="328"/>
      <c r="P2233" s="328"/>
      <c r="Q2233" s="328"/>
      <c r="R2233" s="328"/>
      <c r="S2233" s="328"/>
      <c r="T2233" s="328"/>
      <c r="U2233" s="328"/>
      <c r="V2233" s="328"/>
      <c r="W2233" s="328"/>
      <c r="X2233" s="328"/>
      <c r="Y2233" s="328"/>
      <c r="Z2233" s="328"/>
      <c r="AA2233" s="328"/>
      <c r="AB2233" s="328"/>
      <c r="AC2233" s="328"/>
      <c r="AD2233" s="328"/>
      <c r="AE2233" s="328"/>
      <c r="AF2233" s="328"/>
      <c r="AG2233" s="328"/>
      <c r="AH2233" s="322"/>
      <c r="AI2233" s="328"/>
      <c r="AJ2233" s="420" t="s">
        <v>139</v>
      </c>
      <c r="AK2233" s="328"/>
      <c r="AL2233" s="328"/>
      <c r="AM2233" s="210"/>
      <c r="AN2233" s="263"/>
      <c r="AO2233" s="263"/>
      <c r="AP2233" s="263"/>
      <c r="AQ2233" s="323"/>
      <c r="AR2233" s="323"/>
      <c r="AS2233" s="323"/>
      <c r="AT2233" s="323"/>
      <c r="AU2233" s="323"/>
      <c r="AV2233" s="323"/>
      <c r="AW2233" s="323"/>
      <c r="AX2233" s="323"/>
      <c r="AY2233" s="323"/>
      <c r="AZ2233" s="323"/>
    </row>
    <row r="2234" spans="1:52" ht="15" hidden="1" customHeight="1" x14ac:dyDescent="0.25">
      <c r="A2234" s="281" t="str">
        <f>CONCATENATE(F2234,"-",C2234)</f>
        <v>393-026-094-01832</v>
      </c>
      <c r="B2234" s="261" t="str">
        <f>ТабТП[[#This Row],[Код ВЛ]]&amp;TRIM(ТабТП[[#This Row],[Наименование ТП]])</f>
        <v>393-026-094ТП 09-25 Ушаково</v>
      </c>
      <c r="C2234" s="281" t="s">
        <v>1889</v>
      </c>
      <c r="D2234" s="204" t="s">
        <v>4866</v>
      </c>
      <c r="E2234" s="281" t="str">
        <f>INDEX(ТабЛЭП[],MATCH(ТабТП[Код ПС]&amp;TRIM(G2234),ТабЛЭП[Ключ],0),7)</f>
        <v>Y00054</v>
      </c>
      <c r="F2234" s="278" t="str">
        <f>INDEX(ТабЛЭП[],MATCH(ТабТП[Код ПС]&amp;TRIM(G2234),ТабЛЭП[Ключ],0),1)</f>
        <v>393-026-094</v>
      </c>
      <c r="G2234" s="303" t="s">
        <v>213</v>
      </c>
      <c r="H2234" s="280" t="str">
        <f>INDEX(ТабПС[],MATCH(I2234,Подстанции,0),1)</f>
        <v>393-026</v>
      </c>
      <c r="I2234" s="215" t="s">
        <v>159</v>
      </c>
      <c r="J2234" s="328"/>
      <c r="K2234" s="328"/>
      <c r="L2234" s="328"/>
      <c r="M2234" s="328"/>
      <c r="N2234" s="328"/>
      <c r="O2234" s="328"/>
      <c r="P2234" s="328"/>
      <c r="Q2234" s="328"/>
      <c r="R2234" s="328"/>
      <c r="S2234" s="328"/>
      <c r="T2234" s="328"/>
      <c r="U2234" s="328"/>
      <c r="V2234" s="328"/>
      <c r="W2234" s="328"/>
      <c r="X2234" s="328"/>
      <c r="Y2234" s="328"/>
      <c r="Z2234" s="328"/>
      <c r="AA2234" s="328"/>
      <c r="AB2234" s="328"/>
      <c r="AC2234" s="328"/>
      <c r="AD2234" s="328"/>
      <c r="AE2234" s="328"/>
      <c r="AF2234" s="328"/>
      <c r="AG2234" s="328"/>
      <c r="AH2234" s="322"/>
      <c r="AI2234" s="328"/>
      <c r="AJ2234" s="420" t="s">
        <v>139</v>
      </c>
      <c r="AK2234" s="328"/>
      <c r="AL2234" s="328"/>
      <c r="AM2234" s="210"/>
      <c r="AN2234" s="263"/>
      <c r="AO2234" s="263"/>
      <c r="AP2234" s="263"/>
      <c r="AQ2234" s="323"/>
      <c r="AR2234" s="323"/>
      <c r="AS2234" s="323"/>
      <c r="AT2234" s="323"/>
      <c r="AU2234" s="323"/>
      <c r="AV2234" s="323"/>
      <c r="AW2234" s="323"/>
      <c r="AX2234" s="323"/>
      <c r="AY2234" s="323"/>
      <c r="AZ2234" s="323"/>
    </row>
    <row r="2235" spans="1:52" ht="15" hidden="1" customHeight="1" x14ac:dyDescent="0.25">
      <c r="A2235" s="281" t="str">
        <f>CONCATENATE(F2235,"-",C2235)</f>
        <v>393-026-094-01833</v>
      </c>
      <c r="B2235" s="261" t="str">
        <f>ТабТП[[#This Row],[Код ВЛ]]&amp;TRIM(ТабТП[[#This Row],[Наименование ТП]])</f>
        <v>393-026-094ТП 09-26 ж/д аб</v>
      </c>
      <c r="C2235" s="281" t="s">
        <v>1890</v>
      </c>
      <c r="D2235" s="204" t="s">
        <v>4867</v>
      </c>
      <c r="E2235" s="281" t="str">
        <f>INDEX(ТабЛЭП[],MATCH(ТабТП[Код ПС]&amp;TRIM(G2235),ТабЛЭП[Ключ],0),7)</f>
        <v>Y00054</v>
      </c>
      <c r="F2235" s="278" t="str">
        <f>INDEX(ТабЛЭП[],MATCH(ТабТП[Код ПС]&amp;TRIM(G2235),ТабЛЭП[Ключ],0),1)</f>
        <v>393-026-094</v>
      </c>
      <c r="G2235" s="303" t="s">
        <v>213</v>
      </c>
      <c r="H2235" s="280" t="str">
        <f>INDEX(ТабПС[],MATCH(I2235,Подстанции,0),1)</f>
        <v>393-026</v>
      </c>
      <c r="I2235" s="215" t="s">
        <v>159</v>
      </c>
      <c r="J2235" s="328"/>
      <c r="K2235" s="328"/>
      <c r="L2235" s="328"/>
      <c r="M2235" s="328"/>
      <c r="N2235" s="328"/>
      <c r="O2235" s="328"/>
      <c r="P2235" s="328"/>
      <c r="Q2235" s="328"/>
      <c r="R2235" s="328"/>
      <c r="S2235" s="328"/>
      <c r="T2235" s="328"/>
      <c r="U2235" s="328"/>
      <c r="V2235" s="328"/>
      <c r="W2235" s="328"/>
      <c r="X2235" s="328"/>
      <c r="Y2235" s="328"/>
      <c r="Z2235" s="328"/>
      <c r="AA2235" s="328"/>
      <c r="AB2235" s="328"/>
      <c r="AC2235" s="328"/>
      <c r="AD2235" s="328"/>
      <c r="AE2235" s="328"/>
      <c r="AF2235" s="328"/>
      <c r="AG2235" s="328"/>
      <c r="AH2235" s="322"/>
      <c r="AI2235" s="328"/>
      <c r="AJ2235" s="420" t="s">
        <v>139</v>
      </c>
      <c r="AK2235" s="328"/>
      <c r="AL2235" s="328"/>
      <c r="AM2235" s="210"/>
      <c r="AN2235" s="263"/>
      <c r="AO2235" s="263"/>
      <c r="AP2235" s="263"/>
      <c r="AQ2235" s="323"/>
      <c r="AR2235" s="323"/>
      <c r="AS2235" s="323"/>
      <c r="AT2235" s="323"/>
      <c r="AU2235" s="323"/>
      <c r="AV2235" s="323"/>
      <c r="AW2235" s="323"/>
      <c r="AX2235" s="323"/>
      <c r="AY2235" s="323"/>
      <c r="AZ2235" s="323"/>
    </row>
    <row r="2236" spans="1:52" ht="15.6" hidden="1" customHeight="1" x14ac:dyDescent="0.25">
      <c r="A2236" s="281" t="str">
        <f>CONCATENATE(F2236,"-",C2236)</f>
        <v>393-026-094-01834</v>
      </c>
      <c r="B2236" s="261" t="str">
        <f>ТабТП[[#This Row],[Код ВЛ]]&amp;TRIM(ТабТП[[#This Row],[Наименование ТП]])</f>
        <v>393-026-094ТП 09-27 Светлый</v>
      </c>
      <c r="C2236" s="281" t="s">
        <v>1891</v>
      </c>
      <c r="D2236" s="204" t="s">
        <v>4868</v>
      </c>
      <c r="E2236" s="281" t="str">
        <f>INDEX(ТабЛЭП[],MATCH(ТабТП[Код ПС]&amp;TRIM(G2236),ТабЛЭП[Ключ],0),7)</f>
        <v>Y00054</v>
      </c>
      <c r="F2236" s="278" t="str">
        <f>INDEX(ТабЛЭП[],MATCH(ТабТП[Код ПС]&amp;TRIM(G2236),ТабЛЭП[Ключ],0),1)</f>
        <v>393-026-094</v>
      </c>
      <c r="G2236" s="303" t="s">
        <v>213</v>
      </c>
      <c r="H2236" s="280" t="str">
        <f>INDEX(ТабПС[],MATCH(I2236,Подстанции,0),1)</f>
        <v>393-026</v>
      </c>
      <c r="I2236" s="215" t="s">
        <v>159</v>
      </c>
      <c r="J2236" s="328"/>
      <c r="K2236" s="328"/>
      <c r="L2236" s="328"/>
      <c r="M2236" s="328"/>
      <c r="N2236" s="328"/>
      <c r="O2236" s="328"/>
      <c r="P2236" s="328"/>
      <c r="Q2236" s="328"/>
      <c r="R2236" s="328"/>
      <c r="S2236" s="328"/>
      <c r="T2236" s="328"/>
      <c r="U2236" s="328"/>
      <c r="V2236" s="328"/>
      <c r="W2236" s="328"/>
      <c r="X2236" s="328"/>
      <c r="Y2236" s="328"/>
      <c r="Z2236" s="328"/>
      <c r="AA2236" s="328"/>
      <c r="AB2236" s="328"/>
      <c r="AC2236" s="328"/>
      <c r="AD2236" s="328"/>
      <c r="AE2236" s="328"/>
      <c r="AF2236" s="328"/>
      <c r="AG2236" s="328"/>
      <c r="AH2236" s="322"/>
      <c r="AI2236" s="328"/>
      <c r="AJ2236" s="420" t="s">
        <v>139</v>
      </c>
      <c r="AK2236" s="328"/>
      <c r="AL2236" s="328"/>
      <c r="AM2236" s="210"/>
      <c r="AN2236" s="263"/>
      <c r="AO2236" s="263"/>
      <c r="AP2236" s="263"/>
      <c r="AQ2236" s="323"/>
      <c r="AR2236" s="323"/>
      <c r="AS2236" s="323"/>
      <c r="AT2236" s="323"/>
      <c r="AU2236" s="323"/>
      <c r="AV2236" s="323"/>
      <c r="AW2236" s="323"/>
      <c r="AX2236" s="323"/>
      <c r="AY2236" s="323"/>
      <c r="AZ2236" s="323"/>
    </row>
    <row r="2237" spans="1:52" ht="15" hidden="1" customHeight="1" x14ac:dyDescent="0.25">
      <c r="A2237" s="281" t="str">
        <f>CONCATENATE(F2237,"-",C2237)</f>
        <v>393-026-094-01835</v>
      </c>
      <c r="B2237" s="261" t="str">
        <f>ТабТП[[#This Row],[Код ВЛ]]&amp;TRIM(ТабТП[[#This Row],[Наименование ТП]])</f>
        <v>393-026-094ТП 09-28 Ушаково</v>
      </c>
      <c r="C2237" s="281" t="s">
        <v>1892</v>
      </c>
      <c r="D2237" s="204" t="s">
        <v>4869</v>
      </c>
      <c r="E2237" s="281" t="str">
        <f>INDEX(ТабЛЭП[],MATCH(ТабТП[Код ПС]&amp;TRIM(G2237),ТабЛЭП[Ключ],0),7)</f>
        <v>Y00054</v>
      </c>
      <c r="F2237" s="278" t="str">
        <f>INDEX(ТабЛЭП[],MATCH(ТабТП[Код ПС]&amp;TRIM(G2237),ТабЛЭП[Ключ],0),1)</f>
        <v>393-026-094</v>
      </c>
      <c r="G2237" s="303" t="s">
        <v>213</v>
      </c>
      <c r="H2237" s="280" t="str">
        <f>INDEX(ТабПС[],MATCH(I2237,Подстанции,0),1)</f>
        <v>393-026</v>
      </c>
      <c r="I2237" s="215" t="s">
        <v>159</v>
      </c>
      <c r="J2237" s="328"/>
      <c r="K2237" s="328"/>
      <c r="L2237" s="328"/>
      <c r="M2237" s="328"/>
      <c r="N2237" s="328"/>
      <c r="O2237" s="328"/>
      <c r="P2237" s="328"/>
      <c r="Q2237" s="328"/>
      <c r="R2237" s="328"/>
      <c r="S2237" s="328"/>
      <c r="T2237" s="328"/>
      <c r="U2237" s="328"/>
      <c r="V2237" s="328"/>
      <c r="W2237" s="328"/>
      <c r="X2237" s="328"/>
      <c r="Y2237" s="328"/>
      <c r="Z2237" s="328"/>
      <c r="AA2237" s="328"/>
      <c r="AB2237" s="328"/>
      <c r="AC2237" s="328"/>
      <c r="AD2237" s="328"/>
      <c r="AE2237" s="328"/>
      <c r="AF2237" s="328"/>
      <c r="AG2237" s="328"/>
      <c r="AH2237" s="322"/>
      <c r="AI2237" s="328"/>
      <c r="AJ2237" s="420" t="s">
        <v>139</v>
      </c>
      <c r="AK2237" s="328"/>
      <c r="AL2237" s="328"/>
      <c r="AM2237" s="210"/>
      <c r="AN2237" s="263"/>
      <c r="AO2237" s="263"/>
      <c r="AP2237" s="263"/>
      <c r="AQ2237" s="323"/>
      <c r="AR2237" s="323"/>
      <c r="AS2237" s="323"/>
      <c r="AT2237" s="323"/>
      <c r="AU2237" s="323"/>
      <c r="AV2237" s="323"/>
      <c r="AW2237" s="323"/>
      <c r="AX2237" s="323"/>
      <c r="AY2237" s="323"/>
      <c r="AZ2237" s="323"/>
    </row>
    <row r="2238" spans="1:52" ht="14.45" hidden="1" customHeight="1" x14ac:dyDescent="0.25">
      <c r="A2238" s="224" t="str">
        <f>CONCATENATE(F2238,"-",C2238)</f>
        <v>393-026-094-01836</v>
      </c>
      <c r="B2238" s="261" t="str">
        <f>ТабТП[[#This Row],[Код ВЛ]]&amp;TRIM(ТабТП[[#This Row],[Наименование ТП]])</f>
        <v>393-026-094ТП 09-29 Ушаково</v>
      </c>
      <c r="C2238" s="281" t="s">
        <v>1893</v>
      </c>
      <c r="D2238" s="225" t="s">
        <v>4870</v>
      </c>
      <c r="E2238" s="224" t="str">
        <f>INDEX(ТабЛЭП[],MATCH(ТабТП[Код ПС]&amp;TRIM(G2238),ТабЛЭП[Ключ],0),7)</f>
        <v>Y00054</v>
      </c>
      <c r="F2238" s="221" t="str">
        <f>INDEX(ТабЛЭП[],MATCH(ТабТП[Код ПС]&amp;TRIM(G2238),ТабЛЭП[Ключ],0),1)</f>
        <v>393-026-094</v>
      </c>
      <c r="G2238" s="303" t="s">
        <v>213</v>
      </c>
      <c r="H2238" s="218" t="str">
        <f>INDEX(ТабПС[],MATCH(I2238,Подстанции,0),1)</f>
        <v>393-026</v>
      </c>
      <c r="I2238" s="215" t="s">
        <v>159</v>
      </c>
      <c r="J2238" s="308"/>
      <c r="K2238" s="308"/>
      <c r="L2238" s="308"/>
      <c r="M2238" s="308"/>
      <c r="N2238" s="308"/>
      <c r="O2238" s="308"/>
      <c r="P2238" s="308"/>
      <c r="Q2238" s="308"/>
      <c r="R2238" s="308"/>
      <c r="S2238" s="308"/>
      <c r="T2238" s="308"/>
      <c r="U2238" s="308"/>
      <c r="V2238" s="308"/>
      <c r="W2238" s="308"/>
      <c r="X2238" s="308"/>
      <c r="Y2238" s="308"/>
      <c r="Z2238" s="308"/>
      <c r="AA2238" s="308"/>
      <c r="AB2238" s="308"/>
      <c r="AC2238" s="308"/>
      <c r="AD2238" s="308"/>
      <c r="AE2238" s="308"/>
      <c r="AF2238" s="308"/>
      <c r="AG2238" s="308"/>
      <c r="AH2238" s="219"/>
      <c r="AI2238" s="308"/>
      <c r="AJ2238" s="420" t="s">
        <v>139</v>
      </c>
      <c r="AK2238" s="308"/>
      <c r="AL2238" s="308"/>
      <c r="AM2238" s="211"/>
      <c r="AN2238" s="212"/>
      <c r="AO2238" s="212"/>
      <c r="AP2238" s="212"/>
      <c r="AQ2238" s="209"/>
      <c r="AR2238" s="209"/>
      <c r="AS2238" s="209"/>
      <c r="AT2238" s="209"/>
      <c r="AU2238" s="209"/>
      <c r="AV2238" s="209"/>
      <c r="AW2238" s="209"/>
      <c r="AX2238" s="209"/>
      <c r="AY2238" s="209"/>
      <c r="AZ2238" s="209"/>
    </row>
    <row r="2239" spans="1:52" ht="15.6" hidden="1" customHeight="1" x14ac:dyDescent="0.25">
      <c r="A2239" s="281" t="str">
        <f>CONCATENATE(F2239,"-",C2239)</f>
        <v>393-026-094-01837</v>
      </c>
      <c r="B2239" s="261" t="str">
        <f>ТабТП[[#This Row],[Код ВЛ]]&amp;TRIM(ТабТП[[#This Row],[Наименование ТП]])</f>
        <v>393-026-094ТП 09-30 Ладушкин Гребенкин Л.Н. аб</v>
      </c>
      <c r="C2239" s="281" t="s">
        <v>1894</v>
      </c>
      <c r="D2239" s="204" t="s">
        <v>4871</v>
      </c>
      <c r="E2239" s="281" t="str">
        <f>INDEX(ТабЛЭП[],MATCH(ТабТП[Код ПС]&amp;TRIM(G2239),ТабЛЭП[Ключ],0),7)</f>
        <v>Y00054</v>
      </c>
      <c r="F2239" s="278" t="str">
        <f>INDEX(ТабЛЭП[],MATCH(ТабТП[Код ПС]&amp;TRIM(G2239),ТабЛЭП[Ключ],0),1)</f>
        <v>393-026-094</v>
      </c>
      <c r="G2239" s="303" t="s">
        <v>213</v>
      </c>
      <c r="H2239" s="280" t="str">
        <f>INDEX(ТабПС[],MATCH(I2239,Подстанции,0),1)</f>
        <v>393-026</v>
      </c>
      <c r="I2239" s="215" t="s">
        <v>159</v>
      </c>
      <c r="J2239" s="328"/>
      <c r="K2239" s="328"/>
      <c r="L2239" s="328"/>
      <c r="M2239" s="328"/>
      <c r="N2239" s="328"/>
      <c r="O2239" s="328"/>
      <c r="P2239" s="328"/>
      <c r="Q2239" s="328"/>
      <c r="R2239" s="328"/>
      <c r="S2239" s="328"/>
      <c r="T2239" s="328"/>
      <c r="U2239" s="328"/>
      <c r="V2239" s="328"/>
      <c r="W2239" s="328"/>
      <c r="X2239" s="328"/>
      <c r="Y2239" s="328"/>
      <c r="Z2239" s="328"/>
      <c r="AA2239" s="328"/>
      <c r="AB2239" s="328"/>
      <c r="AC2239" s="328"/>
      <c r="AD2239" s="328"/>
      <c r="AE2239" s="328"/>
      <c r="AF2239" s="328"/>
      <c r="AG2239" s="328"/>
      <c r="AH2239" s="322"/>
      <c r="AI2239" s="328"/>
      <c r="AJ2239" s="420" t="s">
        <v>139</v>
      </c>
      <c r="AK2239" s="328"/>
      <c r="AL2239" s="328"/>
      <c r="AM2239" s="210"/>
      <c r="AN2239" s="263"/>
      <c r="AO2239" s="263"/>
      <c r="AP2239" s="263"/>
      <c r="AQ2239" s="323"/>
      <c r="AR2239" s="323"/>
      <c r="AS2239" s="323"/>
      <c r="AT2239" s="323"/>
      <c r="AU2239" s="323"/>
      <c r="AV2239" s="323"/>
      <c r="AW2239" s="323"/>
      <c r="AX2239" s="323"/>
      <c r="AY2239" s="323"/>
      <c r="AZ2239" s="323"/>
    </row>
    <row r="2240" spans="1:52" ht="16.149999999999999" hidden="1" customHeight="1" x14ac:dyDescent="0.25">
      <c r="A2240" s="281" t="str">
        <f>CONCATENATE(F2240,"-",C2240)</f>
        <v>393-026-094-01838</v>
      </c>
      <c r="B2240" s="261" t="str">
        <f>ТабТП[[#This Row],[Код ВЛ]]&amp;TRIM(ТабТП[[#This Row],[Наименование ТП]])</f>
        <v>393-026-094ТП 09-31 Ново-Московское</v>
      </c>
      <c r="C2240" s="281" t="s">
        <v>1895</v>
      </c>
      <c r="D2240" s="204" t="s">
        <v>4872</v>
      </c>
      <c r="E2240" s="281" t="str">
        <f>INDEX(ТабЛЭП[],MATCH(ТабТП[Код ПС]&amp;TRIM(G2240),ТабЛЭП[Ключ],0),7)</f>
        <v>Y00054</v>
      </c>
      <c r="F2240" s="278" t="str">
        <f>INDEX(ТабЛЭП[],MATCH(ТабТП[Код ПС]&amp;TRIM(G2240),ТабЛЭП[Ключ],0),1)</f>
        <v>393-026-094</v>
      </c>
      <c r="G2240" s="303" t="s">
        <v>213</v>
      </c>
      <c r="H2240" s="280" t="str">
        <f>INDEX(ТабПС[],MATCH(I2240,Подстанции,0),1)</f>
        <v>393-026</v>
      </c>
      <c r="I2240" s="215" t="s">
        <v>159</v>
      </c>
      <c r="J2240" s="328"/>
      <c r="K2240" s="328"/>
      <c r="L2240" s="328"/>
      <c r="M2240" s="328"/>
      <c r="N2240" s="328"/>
      <c r="O2240" s="328"/>
      <c r="P2240" s="328"/>
      <c r="Q2240" s="328"/>
      <c r="R2240" s="328"/>
      <c r="S2240" s="328"/>
      <c r="T2240" s="328"/>
      <c r="U2240" s="328"/>
      <c r="V2240" s="328"/>
      <c r="W2240" s="328"/>
      <c r="X2240" s="328"/>
      <c r="Y2240" s="328"/>
      <c r="Z2240" s="328"/>
      <c r="AA2240" s="328"/>
      <c r="AB2240" s="328"/>
      <c r="AC2240" s="328"/>
      <c r="AD2240" s="328"/>
      <c r="AE2240" s="328"/>
      <c r="AF2240" s="328"/>
      <c r="AG2240" s="328"/>
      <c r="AH2240" s="322"/>
      <c r="AI2240" s="328"/>
      <c r="AJ2240" s="420" t="s">
        <v>139</v>
      </c>
      <c r="AK2240" s="328"/>
      <c r="AL2240" s="328"/>
      <c r="AM2240" s="210"/>
      <c r="AN2240" s="263"/>
      <c r="AO2240" s="263"/>
      <c r="AP2240" s="263"/>
      <c r="AQ2240" s="323"/>
      <c r="AR2240" s="323"/>
      <c r="AS2240" s="323"/>
      <c r="AT2240" s="323"/>
      <c r="AU2240" s="323"/>
      <c r="AV2240" s="323"/>
      <c r="AW2240" s="323"/>
      <c r="AX2240" s="323"/>
      <c r="AY2240" s="323"/>
      <c r="AZ2240" s="323"/>
    </row>
    <row r="2241" spans="1:52" ht="14.1" hidden="1" customHeight="1" x14ac:dyDescent="0.25">
      <c r="A2241" s="281" t="str">
        <f>CONCATENATE(F2241,"-",C2241)</f>
        <v>393-026-094-01839</v>
      </c>
      <c r="B2241" s="261" t="str">
        <f>ТабТП[[#This Row],[Код ВЛ]]&amp;TRIM(ТабТП[[#This Row],[Наименование ТП]])</f>
        <v>393-026-094ТП 09-32Ладушкин Саканов В.В.</v>
      </c>
      <c r="C2241" s="281" t="s">
        <v>1896</v>
      </c>
      <c r="D2241" s="204" t="s">
        <v>4873</v>
      </c>
      <c r="E2241" s="281" t="str">
        <f>INDEX(ТабЛЭП[],MATCH(ТабТП[Код ПС]&amp;TRIM(G2241),ТабЛЭП[Ключ],0),7)</f>
        <v>Y00054</v>
      </c>
      <c r="F2241" s="278" t="str">
        <f>INDEX(ТабЛЭП[],MATCH(ТабТП[Код ПС]&amp;TRIM(G2241),ТабЛЭП[Ключ],0),1)</f>
        <v>393-026-094</v>
      </c>
      <c r="G2241" s="303" t="s">
        <v>213</v>
      </c>
      <c r="H2241" s="280" t="str">
        <f>INDEX(ТабПС[],MATCH(I2241,Подстанции,0),1)</f>
        <v>393-026</v>
      </c>
      <c r="I2241" s="215" t="s">
        <v>159</v>
      </c>
      <c r="J2241" s="328"/>
      <c r="K2241" s="328"/>
      <c r="L2241" s="328"/>
      <c r="M2241" s="328"/>
      <c r="N2241" s="328"/>
      <c r="O2241" s="328"/>
      <c r="P2241" s="328"/>
      <c r="Q2241" s="328"/>
      <c r="R2241" s="328"/>
      <c r="S2241" s="328"/>
      <c r="T2241" s="328"/>
      <c r="U2241" s="328"/>
      <c r="V2241" s="328"/>
      <c r="W2241" s="328"/>
      <c r="X2241" s="328"/>
      <c r="Y2241" s="328"/>
      <c r="Z2241" s="328"/>
      <c r="AA2241" s="328"/>
      <c r="AB2241" s="328"/>
      <c r="AC2241" s="328"/>
      <c r="AD2241" s="328"/>
      <c r="AE2241" s="328"/>
      <c r="AF2241" s="328"/>
      <c r="AG2241" s="328"/>
      <c r="AH2241" s="322"/>
      <c r="AI2241" s="328"/>
      <c r="AJ2241" s="420" t="s">
        <v>139</v>
      </c>
      <c r="AK2241" s="328"/>
      <c r="AL2241" s="328"/>
      <c r="AM2241" s="210"/>
      <c r="AN2241" s="263"/>
      <c r="AO2241" s="263"/>
      <c r="AP2241" s="263"/>
      <c r="AQ2241" s="323"/>
      <c r="AR2241" s="323"/>
      <c r="AS2241" s="323"/>
      <c r="AT2241" s="323"/>
      <c r="AU2241" s="323"/>
      <c r="AV2241" s="323"/>
      <c r="AW2241" s="323"/>
      <c r="AX2241" s="323"/>
      <c r="AY2241" s="323"/>
      <c r="AZ2241" s="323"/>
    </row>
    <row r="2242" spans="1:52" ht="15.6" hidden="1" customHeight="1" x14ac:dyDescent="0.25">
      <c r="A2242" s="281" t="str">
        <f>CONCATENATE(F2242,"-",C2242)</f>
        <v>393-026-094-01840</v>
      </c>
      <c r="B2242" s="261" t="str">
        <f>ТабТП[[#This Row],[Код ВЛ]]&amp;TRIM(ТабТП[[#This Row],[Наименование ТП]])</f>
        <v>393-026-094ТП 09-33 Ушаково</v>
      </c>
      <c r="C2242" s="281" t="s">
        <v>1897</v>
      </c>
      <c r="D2242" s="204" t="s">
        <v>4874</v>
      </c>
      <c r="E2242" s="281" t="str">
        <f>INDEX(ТабЛЭП[],MATCH(ТабТП[Код ПС]&amp;TRIM(G2242),ТабЛЭП[Ключ],0),7)</f>
        <v>Y00054</v>
      </c>
      <c r="F2242" s="278" t="str">
        <f>INDEX(ТабЛЭП[],MATCH(ТабТП[Код ПС]&amp;TRIM(G2242),ТабЛЭП[Ключ],0),1)</f>
        <v>393-026-094</v>
      </c>
      <c r="G2242" s="303" t="s">
        <v>213</v>
      </c>
      <c r="H2242" s="280" t="str">
        <f>INDEX(ТабПС[],MATCH(I2242,Подстанции,0),1)</f>
        <v>393-026</v>
      </c>
      <c r="I2242" s="215" t="s">
        <v>159</v>
      </c>
      <c r="J2242" s="328"/>
      <c r="K2242" s="328"/>
      <c r="L2242" s="328"/>
      <c r="M2242" s="328"/>
      <c r="N2242" s="328"/>
      <c r="O2242" s="328"/>
      <c r="P2242" s="328"/>
      <c r="Q2242" s="328"/>
      <c r="R2242" s="328"/>
      <c r="S2242" s="328"/>
      <c r="T2242" s="328"/>
      <c r="U2242" s="328"/>
      <c r="V2242" s="328"/>
      <c r="W2242" s="328"/>
      <c r="X2242" s="328"/>
      <c r="Y2242" s="328"/>
      <c r="Z2242" s="328"/>
      <c r="AA2242" s="328"/>
      <c r="AB2242" s="328"/>
      <c r="AC2242" s="328"/>
      <c r="AD2242" s="328"/>
      <c r="AE2242" s="328"/>
      <c r="AF2242" s="328"/>
      <c r="AG2242" s="328"/>
      <c r="AH2242" s="322"/>
      <c r="AI2242" s="328"/>
      <c r="AJ2242" s="420" t="s">
        <v>139</v>
      </c>
      <c r="AK2242" s="328"/>
      <c r="AL2242" s="328"/>
      <c r="AM2242" s="210"/>
      <c r="AN2242" s="263"/>
      <c r="AO2242" s="263"/>
      <c r="AP2242" s="263"/>
      <c r="AQ2242" s="323"/>
      <c r="AR2242" s="323"/>
      <c r="AS2242" s="323"/>
      <c r="AT2242" s="323"/>
      <c r="AU2242" s="323"/>
      <c r="AV2242" s="323"/>
      <c r="AW2242" s="323"/>
      <c r="AX2242" s="323"/>
      <c r="AY2242" s="323"/>
      <c r="AZ2242" s="323"/>
    </row>
    <row r="2243" spans="1:52" ht="14.45" hidden="1" customHeight="1" x14ac:dyDescent="0.25">
      <c r="A2243" s="281" t="str">
        <f>CONCATENATE(F2243,"-",C2243)</f>
        <v>393-026-094-01841</v>
      </c>
      <c r="B2243" s="261" t="str">
        <f>ТабТП[[#This Row],[Код ВЛ]]&amp;TRIM(ТабТП[[#This Row],[Наименование ТП]])</f>
        <v>393-026-094ТП 09-34 Ново-Московское</v>
      </c>
      <c r="C2243" s="281" t="s">
        <v>1898</v>
      </c>
      <c r="D2243" s="204" t="s">
        <v>4875</v>
      </c>
      <c r="E2243" s="281" t="str">
        <f>INDEX(ТабЛЭП[],MATCH(ТабТП[Код ПС]&amp;TRIM(G2243),ТабЛЭП[Ключ],0),7)</f>
        <v>Y00054</v>
      </c>
      <c r="F2243" s="278" t="str">
        <f>INDEX(ТабЛЭП[],MATCH(ТабТП[Код ПС]&amp;TRIM(G2243),ТабЛЭП[Ключ],0),1)</f>
        <v>393-026-094</v>
      </c>
      <c r="G2243" s="303" t="s">
        <v>213</v>
      </c>
      <c r="H2243" s="57" t="str">
        <f>INDEX(ТабПС[],MATCH(I2243,Подстанции,0),1)</f>
        <v>393-026</v>
      </c>
      <c r="I2243" s="215" t="s">
        <v>159</v>
      </c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2"/>
      <c r="AI2243" s="328"/>
      <c r="AJ2243" s="330" t="s">
        <v>139</v>
      </c>
      <c r="AK2243" s="61"/>
      <c r="AL2243" s="61"/>
      <c r="AM2243" s="210"/>
      <c r="AN2243" s="79"/>
      <c r="AO2243" s="79"/>
      <c r="AP2243" s="79"/>
      <c r="AQ2243" s="76"/>
      <c r="AR2243" s="76"/>
      <c r="AS2243" s="76"/>
      <c r="AT2243" s="76"/>
      <c r="AU2243" s="76"/>
      <c r="AV2243" s="76"/>
      <c r="AW2243" s="76"/>
      <c r="AX2243" s="76"/>
      <c r="AY2243" s="76"/>
      <c r="AZ2243" s="76"/>
    </row>
    <row r="2244" spans="1:52" ht="14.1" hidden="1" customHeight="1" x14ac:dyDescent="0.25">
      <c r="A2244" s="281" t="str">
        <f>CONCATENATE(F2244,"-",C2244)</f>
        <v>393-026-094-01842</v>
      </c>
      <c r="B2244" s="261" t="str">
        <f>ТабТП[[#This Row],[Код ВЛ]]&amp;TRIM(ТабТП[[#This Row],[Наименование ТП]])</f>
        <v>393-026-094ТП 09-35 Ново-Московское</v>
      </c>
      <c r="C2244" s="281" t="s">
        <v>1899</v>
      </c>
      <c r="D2244" s="204" t="s">
        <v>4876</v>
      </c>
      <c r="E2244" s="281" t="str">
        <f>INDEX(ТабЛЭП[],MATCH(ТабТП[Код ПС]&amp;TRIM(G2244),ТабЛЭП[Ключ],0),7)</f>
        <v>Y00054</v>
      </c>
      <c r="F2244" s="278" t="str">
        <f>INDEX(ТабЛЭП[],MATCH(ТабТП[Код ПС]&amp;TRIM(G2244),ТабЛЭП[Ключ],0),1)</f>
        <v>393-026-094</v>
      </c>
      <c r="G2244" s="303" t="s">
        <v>213</v>
      </c>
      <c r="H2244" s="57" t="str">
        <f>INDEX(ТабПС[],MATCH(I2244,Подстанции,0),1)</f>
        <v>393-026</v>
      </c>
      <c r="I2244" s="215" t="s">
        <v>159</v>
      </c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2"/>
      <c r="AI2244" s="328"/>
      <c r="AJ2244" s="330" t="s">
        <v>139</v>
      </c>
      <c r="AK2244" s="61"/>
      <c r="AL2244" s="61"/>
      <c r="AM2244" s="210"/>
      <c r="AN2244" s="79"/>
      <c r="AO2244" s="79"/>
      <c r="AP2244" s="79"/>
      <c r="AQ2244" s="76"/>
      <c r="AR2244" s="76"/>
      <c r="AS2244" s="76"/>
      <c r="AT2244" s="76"/>
      <c r="AU2244" s="76"/>
      <c r="AV2244" s="76"/>
      <c r="AW2244" s="76"/>
      <c r="AX2244" s="76"/>
      <c r="AY2244" s="76"/>
      <c r="AZ2244" s="76"/>
    </row>
    <row r="2245" spans="1:52" ht="14.1" hidden="1" customHeight="1" x14ac:dyDescent="0.25">
      <c r="A2245" s="281" t="str">
        <f>CONCATENATE(F2245,"-",C2245)</f>
        <v>393-026-094-01843</v>
      </c>
      <c r="B2245" s="261" t="str">
        <f>ТабТП[[#This Row],[Код ВЛ]]&amp;TRIM(ТабТП[[#This Row],[Наименование ТП]])</f>
        <v>393-026-094ТП 09-36 Ново-Московское</v>
      </c>
      <c r="C2245" s="281" t="s">
        <v>1900</v>
      </c>
      <c r="D2245" s="204" t="s">
        <v>4877</v>
      </c>
      <c r="E2245" s="281" t="str">
        <f>INDEX(ТабЛЭП[],MATCH(ТабТП[Код ПС]&amp;TRIM(G2245),ТабЛЭП[Ключ],0),7)</f>
        <v>Y00054</v>
      </c>
      <c r="F2245" s="278" t="str">
        <f>INDEX(ТабЛЭП[],MATCH(ТабТП[Код ПС]&amp;TRIM(G2245),ТабЛЭП[Ключ],0),1)</f>
        <v>393-026-094</v>
      </c>
      <c r="G2245" s="303" t="s">
        <v>213</v>
      </c>
      <c r="H2245" s="57" t="str">
        <f>INDEX(ТабПС[],MATCH(I2245,Подстанции,0),1)</f>
        <v>393-026</v>
      </c>
      <c r="I2245" s="215" t="s">
        <v>159</v>
      </c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2"/>
      <c r="AI2245" s="328"/>
      <c r="AJ2245" s="330" t="s">
        <v>139</v>
      </c>
      <c r="AK2245" s="61"/>
      <c r="AL2245" s="61"/>
      <c r="AM2245" s="210"/>
      <c r="AN2245" s="79"/>
      <c r="AO2245" s="79"/>
      <c r="AP2245" s="79"/>
      <c r="AQ2245" s="76"/>
      <c r="AR2245" s="76"/>
      <c r="AS2245" s="76"/>
      <c r="AT2245" s="76"/>
      <c r="AU2245" s="76"/>
      <c r="AV2245" s="76"/>
      <c r="AW2245" s="76"/>
      <c r="AX2245" s="76"/>
      <c r="AY2245" s="76"/>
      <c r="AZ2245" s="76"/>
    </row>
    <row r="2246" spans="1:52" ht="14.1" hidden="1" customHeight="1" x14ac:dyDescent="0.25">
      <c r="A2246" s="281" t="str">
        <f>CONCATENATE(F2246,"-",C2246)</f>
        <v>393-026-094-01844</v>
      </c>
      <c r="B2246" s="261" t="str">
        <f>ТабТП[[#This Row],[Код ВЛ]]&amp;TRIM(ТабТП[[#This Row],[Наименование ТП]])</f>
        <v>393-026-094ТП 09-37 Арестович Т.В. аб</v>
      </c>
      <c r="C2246" s="281" t="s">
        <v>1901</v>
      </c>
      <c r="D2246" s="204" t="s">
        <v>4878</v>
      </c>
      <c r="E2246" s="281" t="str">
        <f>INDEX(ТабЛЭП[],MATCH(ТабТП[Код ПС]&amp;TRIM(G2246),ТабЛЭП[Ключ],0),7)</f>
        <v>Y00054</v>
      </c>
      <c r="F2246" s="278" t="str">
        <f>INDEX(ТабЛЭП[],MATCH(ТабТП[Код ПС]&amp;TRIM(G2246),ТабЛЭП[Ключ],0),1)</f>
        <v>393-026-094</v>
      </c>
      <c r="G2246" s="303" t="s">
        <v>213</v>
      </c>
      <c r="H2246" s="57" t="str">
        <f>INDEX(ТабПС[],MATCH(I2246,Подстанции,0),1)</f>
        <v>393-026</v>
      </c>
      <c r="I2246" s="215" t="s">
        <v>159</v>
      </c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2"/>
      <c r="AI2246" s="328"/>
      <c r="AJ2246" s="330" t="s">
        <v>139</v>
      </c>
      <c r="AK2246" s="61"/>
      <c r="AL2246" s="61"/>
      <c r="AM2246" s="210"/>
      <c r="AN2246" s="79"/>
      <c r="AO2246" s="79"/>
      <c r="AP2246" s="79"/>
      <c r="AQ2246" s="76"/>
      <c r="AR2246" s="76"/>
      <c r="AS2246" s="76"/>
      <c r="AT2246" s="76"/>
      <c r="AU2246" s="76"/>
      <c r="AV2246" s="76"/>
      <c r="AW2246" s="76"/>
      <c r="AX2246" s="76"/>
      <c r="AY2246" s="76"/>
      <c r="AZ2246" s="76"/>
    </row>
    <row r="2247" spans="1:52" ht="14.1" hidden="1" customHeight="1" x14ac:dyDescent="0.25">
      <c r="A2247" s="281" t="str">
        <f>CONCATENATE(F2247,"-",C2247)</f>
        <v>393-026-094-01845</v>
      </c>
      <c r="B2247" s="261" t="str">
        <f>ТабТП[[#This Row],[Код ВЛ]]&amp;TRIM(ТабТП[[#This Row],[Наименование ТП]])</f>
        <v>393-026-094ТП 09-38 Ладыгино</v>
      </c>
      <c r="C2247" s="281" t="s">
        <v>1902</v>
      </c>
      <c r="D2247" s="204" t="s">
        <v>4879</v>
      </c>
      <c r="E2247" s="281" t="str">
        <f>INDEX(ТабЛЭП[],MATCH(ТабТП[Код ПС]&amp;TRIM(G2247),ТабЛЭП[Ключ],0),7)</f>
        <v>Y00054</v>
      </c>
      <c r="F2247" s="278" t="str">
        <f>INDEX(ТабЛЭП[],MATCH(ТабТП[Код ПС]&amp;TRIM(G2247),ТабЛЭП[Ключ],0),1)</f>
        <v>393-026-094</v>
      </c>
      <c r="G2247" s="303" t="s">
        <v>213</v>
      </c>
      <c r="H2247" s="280" t="str">
        <f>INDEX(ТабПС[],MATCH(I2247,Подстанции,0),1)</f>
        <v>393-026</v>
      </c>
      <c r="I2247" s="215" t="s">
        <v>159</v>
      </c>
      <c r="J2247" s="61"/>
      <c r="K2247" s="61"/>
      <c r="L2247" s="61"/>
      <c r="M2247" s="61"/>
      <c r="N2247" s="61"/>
      <c r="O2247" s="328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328"/>
      <c r="AE2247" s="328"/>
      <c r="AF2247" s="328"/>
      <c r="AG2247" s="61"/>
      <c r="AH2247" s="322"/>
      <c r="AI2247" s="328"/>
      <c r="AJ2247" s="330" t="s">
        <v>139</v>
      </c>
      <c r="AK2247" s="61"/>
      <c r="AL2247" s="61"/>
      <c r="AM2247" s="210"/>
      <c r="AN2247" s="79"/>
      <c r="AO2247" s="79"/>
      <c r="AP2247" s="79"/>
      <c r="AQ2247" s="76"/>
      <c r="AR2247" s="76"/>
      <c r="AS2247" s="76"/>
      <c r="AT2247" s="76"/>
      <c r="AU2247" s="76"/>
      <c r="AV2247" s="76"/>
      <c r="AW2247" s="76"/>
      <c r="AX2247" s="76"/>
      <c r="AY2247" s="76"/>
      <c r="AZ2247" s="76"/>
    </row>
    <row r="2248" spans="1:52" ht="14.1" hidden="1" customHeight="1" x14ac:dyDescent="0.25">
      <c r="A2248" s="281" t="str">
        <f>CONCATENATE(F2248,"-",C2248)</f>
        <v>393-026-094-01846</v>
      </c>
      <c r="B2248" s="261" t="str">
        <f>ТабТП[[#This Row],[Код ВЛ]]&amp;TRIM(ТабТП[[#This Row],[Наименование ТП]])</f>
        <v>393-026-094ТП 09-39 ОООСК настоящие корабли аб</v>
      </c>
      <c r="C2248" s="281" t="s">
        <v>1903</v>
      </c>
      <c r="D2248" s="204" t="s">
        <v>4880</v>
      </c>
      <c r="E2248" s="281" t="str">
        <f>INDEX(ТабЛЭП[],MATCH(ТабТП[Код ПС]&amp;TRIM(G2248),ТабЛЭП[Ключ],0),7)</f>
        <v>Y00054</v>
      </c>
      <c r="F2248" s="278" t="str">
        <f>INDEX(ТабЛЭП[],MATCH(ТабТП[Код ПС]&amp;TRIM(G2248),ТабЛЭП[Ключ],0),1)</f>
        <v>393-026-094</v>
      </c>
      <c r="G2248" s="303" t="s">
        <v>213</v>
      </c>
      <c r="H2248" s="57" t="str">
        <f>INDEX(ТабПС[],MATCH(I2248,Подстанции,0),1)</f>
        <v>393-026</v>
      </c>
      <c r="I2248" s="215" t="s">
        <v>159</v>
      </c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328"/>
      <c r="Z2248" s="61"/>
      <c r="AA2248" s="61"/>
      <c r="AB2248" s="61"/>
      <c r="AC2248" s="61"/>
      <c r="AD2248" s="61"/>
      <c r="AE2248" s="61"/>
      <c r="AF2248" s="61"/>
      <c r="AG2248" s="61"/>
      <c r="AH2248" s="322"/>
      <c r="AI2248" s="328"/>
      <c r="AJ2248" s="330" t="s">
        <v>139</v>
      </c>
      <c r="AK2248" s="61"/>
      <c r="AL2248" s="61"/>
      <c r="AM2248" s="210"/>
      <c r="AN2248" s="79"/>
      <c r="AO2248" s="79"/>
      <c r="AP2248" s="79"/>
      <c r="AQ2248" s="76"/>
      <c r="AR2248" s="76"/>
      <c r="AS2248" s="76"/>
      <c r="AT2248" s="76"/>
      <c r="AU2248" s="76"/>
      <c r="AV2248" s="76"/>
      <c r="AW2248" s="76"/>
      <c r="AX2248" s="76"/>
      <c r="AY2248" s="76"/>
      <c r="AZ2248" s="76"/>
    </row>
    <row r="2249" spans="1:52" ht="15.6" hidden="1" customHeight="1" x14ac:dyDescent="0.25">
      <c r="A2249" s="281" t="str">
        <f>CONCATENATE(F2249,"-",C2249)</f>
        <v>393-026-094-01847</v>
      </c>
      <c r="B2249" s="261" t="str">
        <f>ТабТП[[#This Row],[Код ВЛ]]&amp;TRIM(ТабТП[[#This Row],[Наименование ТП]])</f>
        <v>393-026-094ТП 09-40 Сосновка</v>
      </c>
      <c r="C2249" s="281" t="s">
        <v>1904</v>
      </c>
      <c r="D2249" s="204" t="s">
        <v>4881</v>
      </c>
      <c r="E2249" s="281" t="str">
        <f>INDEX(ТабЛЭП[],MATCH(ТабТП[Код ПС]&amp;TRIM(G2249),ТабЛЭП[Ключ],0),7)</f>
        <v>Y00054</v>
      </c>
      <c r="F2249" s="278" t="str">
        <f>INDEX(ТабЛЭП[],MATCH(ТабТП[Код ПС]&amp;TRIM(G2249),ТабЛЭП[Ключ],0),1)</f>
        <v>393-026-094</v>
      </c>
      <c r="G2249" s="303" t="s">
        <v>213</v>
      </c>
      <c r="H2249" s="57" t="str">
        <f>INDEX(ТабПС[],MATCH(I2249,Подстанции,0),1)</f>
        <v>393-026</v>
      </c>
      <c r="I2249" s="215" t="s">
        <v>159</v>
      </c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328"/>
      <c r="Z2249" s="61"/>
      <c r="AA2249" s="61"/>
      <c r="AB2249" s="61"/>
      <c r="AC2249" s="61"/>
      <c r="AD2249" s="61"/>
      <c r="AE2249" s="61"/>
      <c r="AF2249" s="61"/>
      <c r="AG2249" s="61"/>
      <c r="AH2249" s="322"/>
      <c r="AI2249" s="328"/>
      <c r="AJ2249" s="330" t="s">
        <v>139</v>
      </c>
      <c r="AK2249" s="61"/>
      <c r="AL2249" s="61"/>
      <c r="AM2249" s="210"/>
      <c r="AN2249" s="79"/>
      <c r="AO2249" s="79"/>
      <c r="AP2249" s="79"/>
      <c r="AQ2249" s="76"/>
      <c r="AR2249" s="76"/>
      <c r="AS2249" s="76"/>
      <c r="AT2249" s="76"/>
      <c r="AU2249" s="76"/>
      <c r="AV2249" s="76"/>
      <c r="AW2249" s="76"/>
      <c r="AX2249" s="76"/>
      <c r="AY2249" s="76"/>
      <c r="AZ2249" s="76"/>
    </row>
    <row r="2250" spans="1:52" ht="14.45" hidden="1" customHeight="1" x14ac:dyDescent="0.25">
      <c r="A2250" s="281" t="str">
        <f>CONCATENATE(F2250,"-",C2250)</f>
        <v>393-026-094-01848</v>
      </c>
      <c r="B2250" s="261" t="str">
        <f>ТабТП[[#This Row],[Код ВЛ]]&amp;TRIM(ТабТП[[#This Row],[Наименование ТП]])</f>
        <v>393-026-094ТП 09-41 Ушаково</v>
      </c>
      <c r="C2250" s="281" t="s">
        <v>1905</v>
      </c>
      <c r="D2250" s="204" t="s">
        <v>4882</v>
      </c>
      <c r="E2250" s="281" t="str">
        <f>INDEX(ТабЛЭП[],MATCH(ТабТП[Код ПС]&amp;TRIM(G2250),ТабЛЭП[Ключ],0),7)</f>
        <v>Y00054</v>
      </c>
      <c r="F2250" s="278" t="str">
        <f>INDEX(ТабЛЭП[],MATCH(ТабТП[Код ПС]&amp;TRIM(G2250),ТабЛЭП[Ключ],0),1)</f>
        <v>393-026-094</v>
      </c>
      <c r="G2250" s="303" t="s">
        <v>213</v>
      </c>
      <c r="H2250" s="57" t="str">
        <f>INDEX(ТабПС[],MATCH(I2250,Подстанции,0),1)</f>
        <v>393-026</v>
      </c>
      <c r="I2250" s="215" t="s">
        <v>159</v>
      </c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2"/>
      <c r="AI2250" s="328"/>
      <c r="AJ2250" s="330" t="s">
        <v>139</v>
      </c>
      <c r="AK2250" s="61"/>
      <c r="AL2250" s="61"/>
      <c r="AM2250" s="210"/>
      <c r="AN2250" s="79"/>
      <c r="AO2250" s="79"/>
      <c r="AP2250" s="79"/>
      <c r="AQ2250" s="76"/>
      <c r="AR2250" s="76"/>
      <c r="AS2250" s="76"/>
      <c r="AT2250" s="76"/>
      <c r="AU2250" s="76"/>
      <c r="AV2250" s="76"/>
      <c r="AW2250" s="76"/>
      <c r="AX2250" s="76"/>
      <c r="AY2250" s="76"/>
      <c r="AZ2250" s="76"/>
    </row>
    <row r="2251" spans="1:52" ht="13.35" hidden="1" customHeight="1" x14ac:dyDescent="0.25">
      <c r="A2251" s="281" t="str">
        <f>CONCATENATE(F2251,"-",C2251)</f>
        <v>393-026-094-01849</v>
      </c>
      <c r="B2251" s="261" t="str">
        <f>ТабТП[[#This Row],[Код ВЛ]]&amp;TRIM(ТабТП[[#This Row],[Наименование ТП]])</f>
        <v>393-026-094ТП 09-42 Ушаково</v>
      </c>
      <c r="C2251" s="281" t="s">
        <v>1906</v>
      </c>
      <c r="D2251" s="204" t="s">
        <v>4883</v>
      </c>
      <c r="E2251" s="281" t="str">
        <f>INDEX(ТабЛЭП[],MATCH(ТабТП[Код ПС]&amp;TRIM(G2251),ТабЛЭП[Ключ],0),7)</f>
        <v>Y00054</v>
      </c>
      <c r="F2251" s="278" t="str">
        <f>INDEX(ТабЛЭП[],MATCH(ТабТП[Код ПС]&amp;TRIM(G2251),ТабЛЭП[Ключ],0),1)</f>
        <v>393-026-094</v>
      </c>
      <c r="G2251" s="303" t="s">
        <v>213</v>
      </c>
      <c r="H2251" s="57" t="str">
        <f>INDEX(ТабПС[],MATCH(I2251,Подстанции,0),1)</f>
        <v>393-026</v>
      </c>
      <c r="I2251" s="215" t="s">
        <v>159</v>
      </c>
      <c r="J2251" s="328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328"/>
      <c r="W2251" s="61"/>
      <c r="X2251" s="61"/>
      <c r="Y2251" s="61"/>
      <c r="Z2251" s="61"/>
      <c r="AA2251" s="61"/>
      <c r="AB2251" s="61"/>
      <c r="AC2251" s="328"/>
      <c r="AD2251" s="61"/>
      <c r="AE2251" s="61"/>
      <c r="AF2251" s="61"/>
      <c r="AG2251" s="61"/>
      <c r="AH2251" s="62"/>
      <c r="AI2251" s="328"/>
      <c r="AJ2251" s="330" t="s">
        <v>139</v>
      </c>
      <c r="AK2251" s="61"/>
      <c r="AL2251" s="61"/>
      <c r="AM2251" s="210"/>
      <c r="AN2251" s="79"/>
      <c r="AO2251" s="79"/>
      <c r="AP2251" s="79"/>
      <c r="AQ2251" s="76"/>
      <c r="AR2251" s="76"/>
      <c r="AS2251" s="76"/>
      <c r="AT2251" s="76"/>
      <c r="AU2251" s="76"/>
      <c r="AV2251" s="76"/>
      <c r="AW2251" s="76"/>
      <c r="AX2251" s="76"/>
      <c r="AY2251" s="76"/>
      <c r="AZ2251" s="76"/>
    </row>
    <row r="2252" spans="1:52" ht="16.7" hidden="1" customHeight="1" x14ac:dyDescent="0.25">
      <c r="A2252" s="224" t="str">
        <f>CONCATENATE(F2252,"-",C2252)</f>
        <v>393-026-094-01850</v>
      </c>
      <c r="B2252" s="261" t="str">
        <f>ТабТП[[#This Row],[Код ВЛ]]&amp;TRIM(ТабТП[[#This Row],[Наименование ТП]])</f>
        <v>393-026-094ТП 186-01 Сосновка ж/д Ленинг аб</v>
      </c>
      <c r="C2252" s="281" t="s">
        <v>1907</v>
      </c>
      <c r="D2252" s="225" t="s">
        <v>4884</v>
      </c>
      <c r="E2252" s="224" t="str">
        <f>INDEX(ТабЛЭП[],MATCH(ТабТП[Код ПС]&amp;TRIM(G2252),ТабЛЭП[Ключ],0),7)</f>
        <v>Y00054</v>
      </c>
      <c r="F2252" s="221" t="str">
        <f>INDEX(ТабЛЭП[],MATCH(ТабТП[Код ПС]&amp;TRIM(G2252),ТабЛЭП[Ключ],0),1)</f>
        <v>393-026-094</v>
      </c>
      <c r="G2252" s="303" t="s">
        <v>213</v>
      </c>
      <c r="H2252" s="218" t="str">
        <f>INDEX(ТабПС[],MATCH(I2252,Подстанции,0),1)</f>
        <v>393-026</v>
      </c>
      <c r="I2252" s="215" t="s">
        <v>159</v>
      </c>
      <c r="J2252" s="308"/>
      <c r="K2252" s="308"/>
      <c r="L2252" s="308"/>
      <c r="M2252" s="308"/>
      <c r="N2252" s="308"/>
      <c r="O2252" s="308"/>
      <c r="P2252" s="308"/>
      <c r="Q2252" s="308"/>
      <c r="R2252" s="308"/>
      <c r="S2252" s="308"/>
      <c r="T2252" s="308"/>
      <c r="U2252" s="308"/>
      <c r="V2252" s="308"/>
      <c r="W2252" s="308"/>
      <c r="X2252" s="308"/>
      <c r="Y2252" s="308"/>
      <c r="Z2252" s="308"/>
      <c r="AA2252" s="308"/>
      <c r="AB2252" s="308"/>
      <c r="AC2252" s="308"/>
      <c r="AD2252" s="308"/>
      <c r="AE2252" s="308"/>
      <c r="AF2252" s="308"/>
      <c r="AG2252" s="308"/>
      <c r="AH2252" s="219"/>
      <c r="AI2252" s="308"/>
      <c r="AJ2252" s="330" t="s">
        <v>139</v>
      </c>
      <c r="AK2252" s="308"/>
      <c r="AL2252" s="308"/>
      <c r="AM2252" s="211"/>
      <c r="AN2252" s="212"/>
      <c r="AO2252" s="212"/>
      <c r="AP2252" s="212"/>
      <c r="AQ2252" s="209"/>
      <c r="AR2252" s="209"/>
      <c r="AS2252" s="209"/>
      <c r="AT2252" s="209"/>
      <c r="AU2252" s="209"/>
      <c r="AV2252" s="209"/>
      <c r="AW2252" s="209"/>
      <c r="AX2252" s="209"/>
      <c r="AY2252" s="209"/>
      <c r="AZ2252" s="209"/>
    </row>
    <row r="2253" spans="1:52" ht="31.5" hidden="1" x14ac:dyDescent="0.25">
      <c r="A2253" s="224" t="str">
        <f>CONCATENATE(F2253,"-",C2253)</f>
        <v>393-026-094-01851</v>
      </c>
      <c r="B2253" s="235" t="str">
        <f>ТабТП[[#This Row],[Код ВЛ]]&amp;TRIM(ТабТП[[#This Row],[Наименование ТП]])</f>
        <v>393-026-094ТП 186-02 Ладушкин</v>
      </c>
      <c r="C2253" s="224" t="s">
        <v>1908</v>
      </c>
      <c r="D2253" s="225" t="s">
        <v>4885</v>
      </c>
      <c r="E2253" s="224" t="str">
        <f>INDEX(ТабЛЭП[],MATCH(ТабТП[Код ПС]&amp;TRIM(G2253),ТабЛЭП[Ключ],0),7)</f>
        <v>Y00054</v>
      </c>
      <c r="F2253" s="221" t="str">
        <f>INDEX(ТабЛЭП[],MATCH(ТабТП[Код ПС]&amp;TRIM(G2253),ТабЛЭП[Ключ],0),1)</f>
        <v>393-026-094</v>
      </c>
      <c r="G2253" s="514" t="s">
        <v>213</v>
      </c>
      <c r="H2253" s="218" t="str">
        <f>INDEX(ТабПС[],MATCH(I2253,Подстанции,0),1)</f>
        <v>393-026</v>
      </c>
      <c r="I2253" s="215" t="s">
        <v>159</v>
      </c>
      <c r="J2253" s="308"/>
      <c r="K2253" s="308"/>
      <c r="L2253" s="308"/>
      <c r="M2253" s="308"/>
      <c r="N2253" s="308"/>
      <c r="O2253" s="308"/>
      <c r="P2253" s="308"/>
      <c r="Q2253" s="308"/>
      <c r="R2253" s="308"/>
      <c r="S2253" s="308"/>
      <c r="T2253" s="308"/>
      <c r="U2253" s="308"/>
      <c r="V2253" s="308"/>
      <c r="W2253" s="308"/>
      <c r="X2253" s="308"/>
      <c r="Y2253" s="308"/>
      <c r="Z2253" s="308"/>
      <c r="AA2253" s="308"/>
      <c r="AB2253" s="308"/>
      <c r="AC2253" s="308"/>
      <c r="AD2253" s="308"/>
      <c r="AE2253" s="308"/>
      <c r="AF2253" s="308"/>
      <c r="AG2253" s="308"/>
      <c r="AH2253" s="219"/>
      <c r="AI2253" s="308"/>
      <c r="AJ2253" s="449" t="s">
        <v>139</v>
      </c>
      <c r="AK2253" s="308"/>
      <c r="AL2253" s="308"/>
      <c r="AM2253" s="211"/>
      <c r="AN2253" s="212"/>
      <c r="AO2253" s="212"/>
      <c r="AP2253" s="212"/>
      <c r="AQ2253" s="209"/>
      <c r="AR2253" s="209"/>
      <c r="AS2253" s="209"/>
      <c r="AT2253" s="209"/>
      <c r="AU2253" s="209"/>
      <c r="AV2253" s="209"/>
      <c r="AW2253" s="209"/>
      <c r="AX2253" s="209"/>
      <c r="AY2253" s="209"/>
      <c r="AZ2253" s="209"/>
    </row>
    <row r="2254" spans="1:52" ht="31.5" hidden="1" x14ac:dyDescent="0.25">
      <c r="A2254" s="224" t="str">
        <f>CONCATENATE(F2254,"-",C2254)</f>
        <v>393-026-094-01852</v>
      </c>
      <c r="B2254" s="235" t="str">
        <f>ТабТП[[#This Row],[Код ВЛ]]&amp;TRIM(ТабТП[[#This Row],[Наименование ТП]])</f>
        <v>393-026-094ТП 186-03 Раздольное</v>
      </c>
      <c r="C2254" s="224" t="s">
        <v>2735</v>
      </c>
      <c r="D2254" s="225" t="s">
        <v>4886</v>
      </c>
      <c r="E2254" s="224" t="str">
        <f>INDEX(ТабЛЭП[],MATCH(ТабТП[Код ПС]&amp;TRIM(G2254),ТабЛЭП[Ключ],0),7)</f>
        <v>Y00054</v>
      </c>
      <c r="F2254" s="221" t="str">
        <f>INDEX(ТабЛЭП[],MATCH(ТабТП[Код ПС]&amp;TRIM(G2254),ТабЛЭП[Ключ],0),1)</f>
        <v>393-026-094</v>
      </c>
      <c r="G2254" s="514" t="s">
        <v>213</v>
      </c>
      <c r="H2254" s="218" t="str">
        <f>INDEX(ТабПС[],MATCH(I2254,Подстанции,0),1)</f>
        <v>393-026</v>
      </c>
      <c r="I2254" s="215" t="s">
        <v>159</v>
      </c>
      <c r="J2254" s="308"/>
      <c r="K2254" s="308"/>
      <c r="L2254" s="308"/>
      <c r="M2254" s="308"/>
      <c r="N2254" s="308"/>
      <c r="O2254" s="308"/>
      <c r="P2254" s="308"/>
      <c r="Q2254" s="308"/>
      <c r="R2254" s="308"/>
      <c r="S2254" s="308"/>
      <c r="T2254" s="308"/>
      <c r="U2254" s="308"/>
      <c r="V2254" s="308"/>
      <c r="W2254" s="308"/>
      <c r="X2254" s="308"/>
      <c r="Y2254" s="308"/>
      <c r="Z2254" s="308"/>
      <c r="AA2254" s="308"/>
      <c r="AB2254" s="308"/>
      <c r="AC2254" s="308"/>
      <c r="AD2254" s="308"/>
      <c r="AE2254" s="308"/>
      <c r="AF2254" s="308"/>
      <c r="AG2254" s="308"/>
      <c r="AH2254" s="219"/>
      <c r="AI2254" s="308"/>
      <c r="AJ2254" s="449" t="s">
        <v>139</v>
      </c>
      <c r="AK2254" s="308"/>
      <c r="AL2254" s="308"/>
      <c r="AM2254" s="211"/>
      <c r="AN2254" s="212"/>
      <c r="AO2254" s="212"/>
      <c r="AP2254" s="212"/>
      <c r="AQ2254" s="209"/>
      <c r="AR2254" s="209"/>
      <c r="AS2254" s="209"/>
      <c r="AT2254" s="209"/>
      <c r="AU2254" s="209"/>
      <c r="AV2254" s="209"/>
      <c r="AW2254" s="209"/>
      <c r="AX2254" s="209"/>
      <c r="AY2254" s="209"/>
      <c r="AZ2254" s="209"/>
    </row>
    <row r="2255" spans="1:52" ht="31.5" hidden="1" x14ac:dyDescent="0.25">
      <c r="A2255" s="224" t="str">
        <f>CONCATENATE(F2255,"-",C2255)</f>
        <v>393-026-094-01853</v>
      </c>
      <c r="B2255" s="235" t="str">
        <f>ТабТП[[#This Row],[Код ВЛ]]&amp;TRIM(ТабТП[[#This Row],[Наименование ТП]])</f>
        <v>393-026-094ТП 186-04 Совхозный</v>
      </c>
      <c r="C2255" s="224" t="s">
        <v>2736</v>
      </c>
      <c r="D2255" s="225" t="s">
        <v>4887</v>
      </c>
      <c r="E2255" s="224" t="str">
        <f>INDEX(ТабЛЭП[],MATCH(ТабТП[Код ПС]&amp;TRIM(G2255),ТабЛЭП[Ключ],0),7)</f>
        <v>Y00054</v>
      </c>
      <c r="F2255" s="221" t="str">
        <f>INDEX(ТабЛЭП[],MATCH(ТабТП[Код ПС]&amp;TRIM(G2255),ТабЛЭП[Ключ],0),1)</f>
        <v>393-026-094</v>
      </c>
      <c r="G2255" s="514" t="s">
        <v>213</v>
      </c>
      <c r="H2255" s="218" t="str">
        <f>INDEX(ТабПС[],MATCH(I2255,Подстанции,0),1)</f>
        <v>393-026</v>
      </c>
      <c r="I2255" s="215" t="s">
        <v>159</v>
      </c>
      <c r="J2255" s="308"/>
      <c r="K2255" s="308"/>
      <c r="L2255" s="308"/>
      <c r="M2255" s="308"/>
      <c r="N2255" s="308"/>
      <c r="O2255" s="308"/>
      <c r="P2255" s="308"/>
      <c r="Q2255" s="308"/>
      <c r="R2255" s="308"/>
      <c r="S2255" s="308"/>
      <c r="T2255" s="308"/>
      <c r="U2255" s="308"/>
      <c r="V2255" s="308"/>
      <c r="W2255" s="308"/>
      <c r="X2255" s="308"/>
      <c r="Y2255" s="308"/>
      <c r="Z2255" s="308"/>
      <c r="AA2255" s="308"/>
      <c r="AB2255" s="308"/>
      <c r="AC2255" s="308"/>
      <c r="AD2255" s="308"/>
      <c r="AE2255" s="308"/>
      <c r="AF2255" s="308"/>
      <c r="AG2255" s="308"/>
      <c r="AH2255" s="219"/>
      <c r="AI2255" s="308"/>
      <c r="AJ2255" s="449" t="s">
        <v>139</v>
      </c>
      <c r="AK2255" s="308"/>
      <c r="AL2255" s="308"/>
      <c r="AM2255" s="211"/>
      <c r="AN2255" s="212"/>
      <c r="AO2255" s="212"/>
      <c r="AP2255" s="212"/>
      <c r="AQ2255" s="209"/>
      <c r="AR2255" s="209"/>
      <c r="AS2255" s="209"/>
      <c r="AT2255" s="209"/>
      <c r="AU2255" s="209"/>
      <c r="AV2255" s="209"/>
      <c r="AW2255" s="209"/>
      <c r="AX2255" s="209"/>
      <c r="AY2255" s="209"/>
      <c r="AZ2255" s="209"/>
    </row>
    <row r="2256" spans="1:52" ht="31.5" hidden="1" x14ac:dyDescent="0.25">
      <c r="A2256" s="224" t="str">
        <f>CONCATENATE(F2256,"-",C2256)</f>
        <v>393-026-094-01854</v>
      </c>
      <c r="B2256" s="235" t="str">
        <f>ТабТП[[#This Row],[Код ВЛ]]&amp;TRIM(ТабТП[[#This Row],[Наименование ТП]])</f>
        <v>393-026-094ТП 227-01 Совхозное</v>
      </c>
      <c r="C2256" s="224" t="s">
        <v>1909</v>
      </c>
      <c r="D2256" s="225" t="s">
        <v>4888</v>
      </c>
      <c r="E2256" s="224" t="str">
        <f>INDEX(ТабЛЭП[],MATCH(ТабТП[Код ПС]&amp;TRIM(G2256),ТабЛЭП[Ключ],0),7)</f>
        <v>Y00054</v>
      </c>
      <c r="F2256" s="221" t="str">
        <f>INDEX(ТабЛЭП[],MATCH(ТабТП[Код ПС]&amp;TRIM(G2256),ТабЛЭП[Ключ],0),1)</f>
        <v>393-026-094</v>
      </c>
      <c r="G2256" s="514" t="s">
        <v>213</v>
      </c>
      <c r="H2256" s="218" t="str">
        <f>INDEX(ТабПС[],MATCH(I2256,Подстанции,0),1)</f>
        <v>393-026</v>
      </c>
      <c r="I2256" s="215" t="s">
        <v>159</v>
      </c>
      <c r="J2256" s="308"/>
      <c r="K2256" s="308"/>
      <c r="L2256" s="308"/>
      <c r="M2256" s="308"/>
      <c r="N2256" s="308"/>
      <c r="O2256" s="308"/>
      <c r="P2256" s="308"/>
      <c r="Q2256" s="308"/>
      <c r="R2256" s="308"/>
      <c r="S2256" s="308"/>
      <c r="T2256" s="308"/>
      <c r="U2256" s="308"/>
      <c r="V2256" s="308"/>
      <c r="W2256" s="308"/>
      <c r="X2256" s="308"/>
      <c r="Y2256" s="308"/>
      <c r="Z2256" s="308"/>
      <c r="AA2256" s="308"/>
      <c r="AB2256" s="308"/>
      <c r="AC2256" s="308"/>
      <c r="AD2256" s="308"/>
      <c r="AE2256" s="308"/>
      <c r="AF2256" s="308"/>
      <c r="AG2256" s="308"/>
      <c r="AH2256" s="219"/>
      <c r="AI2256" s="308"/>
      <c r="AJ2256" s="449" t="s">
        <v>139</v>
      </c>
      <c r="AK2256" s="308"/>
      <c r="AL2256" s="308"/>
      <c r="AM2256" s="211"/>
      <c r="AN2256" s="212"/>
      <c r="AO2256" s="212"/>
      <c r="AP2256" s="212"/>
      <c r="AQ2256" s="209"/>
      <c r="AR2256" s="209"/>
      <c r="AS2256" s="209"/>
      <c r="AT2256" s="209"/>
      <c r="AU2256" s="209"/>
      <c r="AV2256" s="209"/>
      <c r="AW2256" s="209"/>
      <c r="AX2256" s="209"/>
      <c r="AY2256" s="209"/>
      <c r="AZ2256" s="209"/>
    </row>
    <row r="2257" spans="1:52" ht="31.5" hidden="1" x14ac:dyDescent="0.25">
      <c r="A2257" s="224" t="str">
        <f>CONCATENATE(F2257,"-",C2257)</f>
        <v>393-026-094-01855</v>
      </c>
      <c r="B2257" s="235" t="str">
        <f>ТабТП[[#This Row],[Код ВЛ]]&amp;TRIM(ТабТП[[#This Row],[Наименование ТП]])</f>
        <v>393-026-094ТП 227-02 Совхозное</v>
      </c>
      <c r="C2257" s="224" t="s">
        <v>1910</v>
      </c>
      <c r="D2257" s="225" t="s">
        <v>4889</v>
      </c>
      <c r="E2257" s="224" t="str">
        <f>INDEX(ТабЛЭП[],MATCH(ТабТП[Код ПС]&amp;TRIM(G2257),ТабЛЭП[Ключ],0),7)</f>
        <v>Y00054</v>
      </c>
      <c r="F2257" s="221" t="str">
        <f>INDEX(ТабЛЭП[],MATCH(ТабТП[Код ПС]&amp;TRIM(G2257),ТабЛЭП[Ключ],0),1)</f>
        <v>393-026-094</v>
      </c>
      <c r="G2257" s="514" t="s">
        <v>213</v>
      </c>
      <c r="H2257" s="218" t="str">
        <f>INDEX(ТабПС[],MATCH(I2257,Подстанции,0),1)</f>
        <v>393-026</v>
      </c>
      <c r="I2257" s="215" t="s">
        <v>159</v>
      </c>
      <c r="J2257" s="308"/>
      <c r="K2257" s="308"/>
      <c r="L2257" s="308"/>
      <c r="M2257" s="308"/>
      <c r="N2257" s="308"/>
      <c r="O2257" s="308"/>
      <c r="P2257" s="308"/>
      <c r="Q2257" s="308"/>
      <c r="R2257" s="308"/>
      <c r="S2257" s="308"/>
      <c r="T2257" s="308"/>
      <c r="U2257" s="308"/>
      <c r="V2257" s="308"/>
      <c r="W2257" s="308"/>
      <c r="X2257" s="308"/>
      <c r="Y2257" s="308"/>
      <c r="Z2257" s="308"/>
      <c r="AA2257" s="308"/>
      <c r="AB2257" s="308"/>
      <c r="AC2257" s="308"/>
      <c r="AD2257" s="308"/>
      <c r="AE2257" s="308"/>
      <c r="AF2257" s="308"/>
      <c r="AG2257" s="308"/>
      <c r="AH2257" s="219"/>
      <c r="AI2257" s="308"/>
      <c r="AJ2257" s="449" t="s">
        <v>139</v>
      </c>
      <c r="AK2257" s="308"/>
      <c r="AL2257" s="308"/>
      <c r="AM2257" s="211"/>
      <c r="AN2257" s="212"/>
      <c r="AO2257" s="212"/>
      <c r="AP2257" s="212"/>
      <c r="AQ2257" s="209"/>
      <c r="AR2257" s="209"/>
      <c r="AS2257" s="209"/>
      <c r="AT2257" s="209"/>
      <c r="AU2257" s="209"/>
      <c r="AV2257" s="209"/>
      <c r="AW2257" s="209"/>
      <c r="AX2257" s="209"/>
      <c r="AY2257" s="209"/>
      <c r="AZ2257" s="209"/>
    </row>
    <row r="2258" spans="1:52" ht="31.5" hidden="1" x14ac:dyDescent="0.25">
      <c r="A2258" s="224" t="str">
        <f>CONCATENATE(F2258,"-",C2258)</f>
        <v>393-026-094-01856</v>
      </c>
      <c r="B2258" s="235" t="str">
        <f>ТабТП[[#This Row],[Код ВЛ]]&amp;TRIM(ТабТП[[#This Row],[Наименование ТП]])</f>
        <v>393-026-094ТП В-15 Совхозное</v>
      </c>
      <c r="C2258" s="224" t="s">
        <v>1911</v>
      </c>
      <c r="D2258" s="225" t="s">
        <v>4890</v>
      </c>
      <c r="E2258" s="224" t="str">
        <f>INDEX(ТабЛЭП[],MATCH(ТабТП[Код ПС]&amp;TRIM(G2258),ТабЛЭП[Ключ],0),7)</f>
        <v>Y00054</v>
      </c>
      <c r="F2258" s="221" t="str">
        <f>INDEX(ТабЛЭП[],MATCH(ТабТП[Код ПС]&amp;TRIM(G2258),ТабЛЭП[Ключ],0),1)</f>
        <v>393-026-094</v>
      </c>
      <c r="G2258" s="514" t="s">
        <v>213</v>
      </c>
      <c r="H2258" s="218" t="str">
        <f>INDEX(ТабПС[],MATCH(I2258,Подстанции,0),1)</f>
        <v>393-026</v>
      </c>
      <c r="I2258" s="215" t="s">
        <v>159</v>
      </c>
      <c r="J2258" s="308"/>
      <c r="K2258" s="308"/>
      <c r="L2258" s="308"/>
      <c r="M2258" s="308"/>
      <c r="N2258" s="308"/>
      <c r="O2258" s="308"/>
      <c r="P2258" s="308"/>
      <c r="Q2258" s="308"/>
      <c r="R2258" s="308"/>
      <c r="S2258" s="308"/>
      <c r="T2258" s="308"/>
      <c r="U2258" s="308"/>
      <c r="V2258" s="308"/>
      <c r="W2258" s="308"/>
      <c r="X2258" s="308"/>
      <c r="Y2258" s="308"/>
      <c r="Z2258" s="308"/>
      <c r="AA2258" s="308"/>
      <c r="AB2258" s="308"/>
      <c r="AC2258" s="308"/>
      <c r="AD2258" s="308"/>
      <c r="AE2258" s="308"/>
      <c r="AF2258" s="308"/>
      <c r="AG2258" s="308"/>
      <c r="AH2258" s="219"/>
      <c r="AI2258" s="308"/>
      <c r="AJ2258" s="449" t="s">
        <v>139</v>
      </c>
      <c r="AK2258" s="308"/>
      <c r="AL2258" s="308"/>
      <c r="AM2258" s="211"/>
      <c r="AN2258" s="212"/>
      <c r="AO2258" s="212"/>
      <c r="AP2258" s="212"/>
      <c r="AQ2258" s="209"/>
      <c r="AR2258" s="209"/>
      <c r="AS2258" s="209"/>
      <c r="AT2258" s="209"/>
      <c r="AU2258" s="209"/>
      <c r="AV2258" s="209"/>
      <c r="AW2258" s="209"/>
      <c r="AX2258" s="209"/>
      <c r="AY2258" s="209"/>
      <c r="AZ2258" s="209"/>
    </row>
    <row r="2259" spans="1:52" ht="31.5" hidden="1" x14ac:dyDescent="0.25">
      <c r="A2259" s="224" t="str">
        <f>CONCATENATE(F2259,"-",C2259)</f>
        <v>393-026-094-01857</v>
      </c>
      <c r="B2259" s="235" t="str">
        <f>ТабТП[[#This Row],[Код ВЛ]]&amp;TRIM(ТабТП[[#This Row],[Наименование ТП]])</f>
        <v>393-026-094ТП В-45</v>
      </c>
      <c r="C2259" s="224" t="s">
        <v>1912</v>
      </c>
      <c r="D2259" s="225" t="s">
        <v>4891</v>
      </c>
      <c r="E2259" s="224" t="str">
        <f>INDEX(ТабЛЭП[],MATCH(ТабТП[Код ПС]&amp;TRIM(G2259),ТабЛЭП[Ключ],0),7)</f>
        <v>Y00054</v>
      </c>
      <c r="F2259" s="221" t="str">
        <f>INDEX(ТабЛЭП[],MATCH(ТабТП[Код ПС]&amp;TRIM(G2259),ТабЛЭП[Ключ],0),1)</f>
        <v>393-026-094</v>
      </c>
      <c r="G2259" s="514" t="s">
        <v>213</v>
      </c>
      <c r="H2259" s="218" t="str">
        <f>INDEX(ТабПС[],MATCH(I2259,Подстанции,0),1)</f>
        <v>393-026</v>
      </c>
      <c r="I2259" s="215" t="s">
        <v>159</v>
      </c>
      <c r="J2259" s="308"/>
      <c r="K2259" s="308"/>
      <c r="L2259" s="308"/>
      <c r="M2259" s="308"/>
      <c r="N2259" s="308"/>
      <c r="O2259" s="308"/>
      <c r="P2259" s="308"/>
      <c r="Q2259" s="308"/>
      <c r="R2259" s="308"/>
      <c r="S2259" s="308"/>
      <c r="T2259" s="308"/>
      <c r="U2259" s="308"/>
      <c r="V2259" s="308"/>
      <c r="W2259" s="308"/>
      <c r="X2259" s="308"/>
      <c r="Y2259" s="308"/>
      <c r="Z2259" s="308"/>
      <c r="AA2259" s="308"/>
      <c r="AB2259" s="308"/>
      <c r="AC2259" s="308"/>
      <c r="AD2259" s="308"/>
      <c r="AE2259" s="308"/>
      <c r="AF2259" s="308"/>
      <c r="AG2259" s="308"/>
      <c r="AH2259" s="219"/>
      <c r="AI2259" s="308"/>
      <c r="AJ2259" s="449" t="s">
        <v>139</v>
      </c>
      <c r="AK2259" s="308"/>
      <c r="AL2259" s="308"/>
      <c r="AM2259" s="211"/>
      <c r="AN2259" s="212"/>
      <c r="AO2259" s="212"/>
      <c r="AP2259" s="212"/>
      <c r="AQ2259" s="209"/>
      <c r="AR2259" s="209"/>
      <c r="AS2259" s="209"/>
      <c r="AT2259" s="209"/>
      <c r="AU2259" s="209"/>
      <c r="AV2259" s="209"/>
      <c r="AW2259" s="209"/>
      <c r="AX2259" s="209"/>
      <c r="AY2259" s="209"/>
      <c r="AZ2259" s="209"/>
    </row>
    <row r="2260" spans="1:52" ht="31.5" hidden="1" x14ac:dyDescent="0.25">
      <c r="A2260" s="224" t="str">
        <f>CONCATENATE(F2260,"-",C2260)</f>
        <v>393-028-095-01858</v>
      </c>
      <c r="B2260" s="235" t="str">
        <f>ТабТП[[#This Row],[Код ВЛ]]&amp;TRIM(ТабТП[[#This Row],[Наименование ТП]])</f>
        <v>393-028-095ТП 213-01</v>
      </c>
      <c r="C2260" s="224" t="s">
        <v>1913</v>
      </c>
      <c r="D2260" s="225" t="s">
        <v>4892</v>
      </c>
      <c r="E2260" s="224" t="str">
        <f>INDEX(ТабЛЭП[],MATCH(ТабТП[Код ПС]&amp;TRIM(G2260),ТабЛЭП[Ключ],0),7)</f>
        <v>Y00063</v>
      </c>
      <c r="F2260" s="221" t="str">
        <f>INDEX(ТабЛЭП[],MATCH(ТабТП[Код ПС]&amp;TRIM(G2260),ТабЛЭП[Ключ],0),1)</f>
        <v>393-028-095</v>
      </c>
      <c r="G2260" s="514" t="s">
        <v>219</v>
      </c>
      <c r="H2260" s="218" t="str">
        <f>INDEX(ТабПС[],MATCH(I2260,Подстанции,0),1)</f>
        <v>393-028</v>
      </c>
      <c r="I2260" s="215" t="s">
        <v>160</v>
      </c>
      <c r="J2260" s="308"/>
      <c r="K2260" s="308"/>
      <c r="L2260" s="308"/>
      <c r="M2260" s="308"/>
      <c r="N2260" s="308"/>
      <c r="O2260" s="308"/>
      <c r="P2260" s="308"/>
      <c r="Q2260" s="308"/>
      <c r="R2260" s="308"/>
      <c r="S2260" s="308"/>
      <c r="T2260" s="308"/>
      <c r="U2260" s="308"/>
      <c r="V2260" s="308"/>
      <c r="W2260" s="308"/>
      <c r="X2260" s="308"/>
      <c r="Y2260" s="308"/>
      <c r="Z2260" s="308"/>
      <c r="AA2260" s="308"/>
      <c r="AB2260" s="308"/>
      <c r="AC2260" s="308"/>
      <c r="AD2260" s="308"/>
      <c r="AE2260" s="308"/>
      <c r="AF2260" s="308"/>
      <c r="AG2260" s="308"/>
      <c r="AH2260" s="219"/>
      <c r="AI2260" s="308"/>
      <c r="AJ2260" s="449" t="s">
        <v>141</v>
      </c>
      <c r="AK2260" s="308"/>
      <c r="AL2260" s="308"/>
      <c r="AM2260" s="211"/>
      <c r="AN2260" s="212"/>
      <c r="AO2260" s="212"/>
      <c r="AP2260" s="212"/>
      <c r="AQ2260" s="209"/>
      <c r="AR2260" s="209"/>
      <c r="AS2260" s="209"/>
      <c r="AT2260" s="209"/>
      <c r="AU2260" s="209"/>
      <c r="AV2260" s="209"/>
      <c r="AW2260" s="209"/>
      <c r="AX2260" s="209"/>
      <c r="AY2260" s="209"/>
      <c r="AZ2260" s="209"/>
    </row>
    <row r="2261" spans="1:52" ht="31.5" hidden="1" x14ac:dyDescent="0.25">
      <c r="A2261" s="224" t="str">
        <f>CONCATENATE(F2261,"-",C2261)</f>
        <v>393-028-095-01859</v>
      </c>
      <c r="B2261" s="235" t="str">
        <f>ТабТП[[#This Row],[Код ВЛ]]&amp;TRIM(ТабТП[[#This Row],[Наименование ТП]])</f>
        <v>393-028-095ТП 213-03 Железнодор. дист.электроснаб.ж/д</v>
      </c>
      <c r="C2261" s="224" t="s">
        <v>1914</v>
      </c>
      <c r="D2261" s="225" t="s">
        <v>4893</v>
      </c>
      <c r="E2261" s="224" t="str">
        <f>INDEX(ТабЛЭП[],MATCH(ТабТП[Код ПС]&amp;TRIM(G2261),ТабЛЭП[Ключ],0),7)</f>
        <v>Y00063</v>
      </c>
      <c r="F2261" s="221" t="str">
        <f>INDEX(ТабЛЭП[],MATCH(ТабТП[Код ПС]&amp;TRIM(G2261),ТабЛЭП[Ключ],0),1)</f>
        <v>393-028-095</v>
      </c>
      <c r="G2261" s="514" t="s">
        <v>219</v>
      </c>
      <c r="H2261" s="218" t="str">
        <f>INDEX(ТабПС[],MATCH(I2261,Подстанции,0),1)</f>
        <v>393-028</v>
      </c>
      <c r="I2261" s="215" t="s">
        <v>160</v>
      </c>
      <c r="J2261" s="308"/>
      <c r="K2261" s="308"/>
      <c r="L2261" s="308"/>
      <c r="M2261" s="308"/>
      <c r="N2261" s="308"/>
      <c r="O2261" s="308"/>
      <c r="P2261" s="308"/>
      <c r="Q2261" s="308"/>
      <c r="R2261" s="308"/>
      <c r="S2261" s="308"/>
      <c r="T2261" s="308"/>
      <c r="U2261" s="308"/>
      <c r="V2261" s="308"/>
      <c r="W2261" s="308"/>
      <c r="X2261" s="308"/>
      <c r="Y2261" s="308"/>
      <c r="Z2261" s="308"/>
      <c r="AA2261" s="308"/>
      <c r="AB2261" s="308"/>
      <c r="AC2261" s="308"/>
      <c r="AD2261" s="308"/>
      <c r="AE2261" s="308"/>
      <c r="AF2261" s="308"/>
      <c r="AG2261" s="308"/>
      <c r="AH2261" s="219"/>
      <c r="AI2261" s="308"/>
      <c r="AJ2261" s="449" t="s">
        <v>141</v>
      </c>
      <c r="AK2261" s="308"/>
      <c r="AL2261" s="308"/>
      <c r="AM2261" s="211"/>
      <c r="AN2261" s="212"/>
      <c r="AO2261" s="212"/>
      <c r="AP2261" s="212"/>
      <c r="AQ2261" s="209"/>
      <c r="AR2261" s="209"/>
      <c r="AS2261" s="209"/>
      <c r="AT2261" s="209"/>
      <c r="AU2261" s="209"/>
      <c r="AV2261" s="209"/>
      <c r="AW2261" s="209"/>
      <c r="AX2261" s="209"/>
      <c r="AY2261" s="209"/>
      <c r="AZ2261" s="209"/>
    </row>
    <row r="2262" spans="1:52" ht="31.5" hidden="1" x14ac:dyDescent="0.25">
      <c r="A2262" s="224" t="str">
        <f>CONCATENATE(F2262,"-",C2262)</f>
        <v>393-028-095-01860</v>
      </c>
      <c r="B2262" s="235" t="str">
        <f>ТабТП[[#This Row],[Код ВЛ]]&amp;TRIM(ТабТП[[#This Row],[Наименование ТП]])</f>
        <v>393-028-095ТП 213-05 Железнодор.</v>
      </c>
      <c r="C2262" s="224" t="s">
        <v>1915</v>
      </c>
      <c r="D2262" s="225" t="s">
        <v>4894</v>
      </c>
      <c r="E2262" s="224" t="str">
        <f>INDEX(ТабЛЭП[],MATCH(ТабТП[Код ПС]&amp;TRIM(G2262),ТабЛЭП[Ключ],0),7)</f>
        <v>Y00063</v>
      </c>
      <c r="F2262" s="221" t="str">
        <f>INDEX(ТабЛЭП[],MATCH(ТабТП[Код ПС]&amp;TRIM(G2262),ТабЛЭП[Ключ],0),1)</f>
        <v>393-028-095</v>
      </c>
      <c r="G2262" s="514" t="s">
        <v>219</v>
      </c>
      <c r="H2262" s="218" t="str">
        <f>INDEX(ТабПС[],MATCH(I2262,Подстанции,0),1)</f>
        <v>393-028</v>
      </c>
      <c r="I2262" s="215" t="s">
        <v>160</v>
      </c>
      <c r="J2262" s="308"/>
      <c r="K2262" s="308"/>
      <c r="L2262" s="308"/>
      <c r="M2262" s="308"/>
      <c r="N2262" s="308"/>
      <c r="O2262" s="308"/>
      <c r="P2262" s="308"/>
      <c r="Q2262" s="308"/>
      <c r="R2262" s="308"/>
      <c r="S2262" s="308"/>
      <c r="T2262" s="308"/>
      <c r="U2262" s="308"/>
      <c r="V2262" s="308"/>
      <c r="W2262" s="308"/>
      <c r="X2262" s="308"/>
      <c r="Y2262" s="308"/>
      <c r="Z2262" s="308"/>
      <c r="AA2262" s="308"/>
      <c r="AB2262" s="308"/>
      <c r="AC2262" s="308"/>
      <c r="AD2262" s="308"/>
      <c r="AE2262" s="308"/>
      <c r="AF2262" s="308"/>
      <c r="AG2262" s="308"/>
      <c r="AH2262" s="219"/>
      <c r="AI2262" s="308"/>
      <c r="AJ2262" s="449" t="s">
        <v>141</v>
      </c>
      <c r="AK2262" s="308"/>
      <c r="AL2262" s="308"/>
      <c r="AM2262" s="211"/>
      <c r="AN2262" s="212"/>
      <c r="AO2262" s="212"/>
      <c r="AP2262" s="212"/>
      <c r="AQ2262" s="209"/>
      <c r="AR2262" s="209"/>
      <c r="AS2262" s="209"/>
      <c r="AT2262" s="209"/>
      <c r="AU2262" s="209"/>
      <c r="AV2262" s="209"/>
      <c r="AW2262" s="209"/>
      <c r="AX2262" s="209"/>
      <c r="AY2262" s="209"/>
      <c r="AZ2262" s="209"/>
    </row>
    <row r="2263" spans="1:52" ht="31.5" hidden="1" x14ac:dyDescent="0.25">
      <c r="A2263" s="224" t="str">
        <f>CONCATENATE(F2263,"-",C2263)</f>
        <v>393-028-095-01861</v>
      </c>
      <c r="B2263" s="235" t="str">
        <f>ТабТП[[#This Row],[Код ВЛ]]&amp;TRIM(ТабТП[[#This Row],[Наименование ТП]])</f>
        <v>393-028-095ТП 213-06 ГУП Черняховск.межрайон. лесхоз</v>
      </c>
      <c r="C2263" s="224" t="s">
        <v>1916</v>
      </c>
      <c r="D2263" s="225" t="s">
        <v>4895</v>
      </c>
      <c r="E2263" s="224" t="str">
        <f>INDEX(ТабЛЭП[],MATCH(ТабТП[Код ПС]&amp;TRIM(G2263),ТабЛЭП[Ключ],0),7)</f>
        <v>Y00063</v>
      </c>
      <c r="F2263" s="221" t="str">
        <f>INDEX(ТабЛЭП[],MATCH(ТабТП[Код ПС]&amp;TRIM(G2263),ТабЛЭП[Ключ],0),1)</f>
        <v>393-028-095</v>
      </c>
      <c r="G2263" s="514" t="s">
        <v>219</v>
      </c>
      <c r="H2263" s="218" t="str">
        <f>INDEX(ТабПС[],MATCH(I2263,Подстанции,0),1)</f>
        <v>393-028</v>
      </c>
      <c r="I2263" s="215" t="s">
        <v>160</v>
      </c>
      <c r="J2263" s="308"/>
      <c r="K2263" s="308"/>
      <c r="L2263" s="308"/>
      <c r="M2263" s="308"/>
      <c r="N2263" s="308"/>
      <c r="O2263" s="308"/>
      <c r="P2263" s="308"/>
      <c r="Q2263" s="308"/>
      <c r="R2263" s="308"/>
      <c r="S2263" s="308"/>
      <c r="T2263" s="308"/>
      <c r="U2263" s="308"/>
      <c r="V2263" s="308"/>
      <c r="W2263" s="308"/>
      <c r="X2263" s="308"/>
      <c r="Y2263" s="308"/>
      <c r="Z2263" s="308"/>
      <c r="AA2263" s="308"/>
      <c r="AB2263" s="308"/>
      <c r="AC2263" s="308"/>
      <c r="AD2263" s="308"/>
      <c r="AE2263" s="308"/>
      <c r="AF2263" s="308"/>
      <c r="AG2263" s="308"/>
      <c r="AH2263" s="219"/>
      <c r="AI2263" s="308"/>
      <c r="AJ2263" s="449" t="s">
        <v>141</v>
      </c>
      <c r="AK2263" s="308"/>
      <c r="AL2263" s="308"/>
      <c r="AM2263" s="211"/>
      <c r="AN2263" s="212"/>
      <c r="AO2263" s="212"/>
      <c r="AP2263" s="212"/>
      <c r="AQ2263" s="209"/>
      <c r="AR2263" s="209"/>
      <c r="AS2263" s="209"/>
      <c r="AT2263" s="209"/>
      <c r="AU2263" s="209"/>
      <c r="AV2263" s="209"/>
      <c r="AW2263" s="209"/>
      <c r="AX2263" s="209"/>
      <c r="AY2263" s="209"/>
      <c r="AZ2263" s="209"/>
    </row>
    <row r="2264" spans="1:52" ht="31.5" hidden="1" x14ac:dyDescent="0.25">
      <c r="A2264" s="224" t="str">
        <f>CONCATENATE(F2264,"-",C2264)</f>
        <v>393-028-095-01862</v>
      </c>
      <c r="B2264" s="235" t="str">
        <f>ТабТП[[#This Row],[Код ВЛ]]&amp;TRIM(ТабТП[[#This Row],[Наименование ТП]])</f>
        <v>393-028-095ТП 213-07 Железнодор.</v>
      </c>
      <c r="C2264" s="224" t="s">
        <v>1917</v>
      </c>
      <c r="D2264" s="225" t="s">
        <v>4896</v>
      </c>
      <c r="E2264" s="224" t="str">
        <f>INDEX(ТабЛЭП[],MATCH(ТабТП[Код ПС]&amp;TRIM(G2264),ТабЛЭП[Ключ],0),7)</f>
        <v>Y00063</v>
      </c>
      <c r="F2264" s="221" t="str">
        <f>INDEX(ТабЛЭП[],MATCH(ТабТП[Код ПС]&amp;TRIM(G2264),ТабЛЭП[Ключ],0),1)</f>
        <v>393-028-095</v>
      </c>
      <c r="G2264" s="514" t="s">
        <v>219</v>
      </c>
      <c r="H2264" s="218" t="str">
        <f>INDEX(ТабПС[],MATCH(I2264,Подстанции,0),1)</f>
        <v>393-028</v>
      </c>
      <c r="I2264" s="215" t="s">
        <v>160</v>
      </c>
      <c r="J2264" s="308"/>
      <c r="K2264" s="308"/>
      <c r="L2264" s="308"/>
      <c r="M2264" s="308"/>
      <c r="N2264" s="308"/>
      <c r="O2264" s="308"/>
      <c r="P2264" s="308"/>
      <c r="Q2264" s="308"/>
      <c r="R2264" s="308"/>
      <c r="S2264" s="308"/>
      <c r="T2264" s="308"/>
      <c r="U2264" s="308"/>
      <c r="V2264" s="308"/>
      <c r="W2264" s="308"/>
      <c r="X2264" s="308"/>
      <c r="Y2264" s="308"/>
      <c r="Z2264" s="308"/>
      <c r="AA2264" s="308"/>
      <c r="AB2264" s="308"/>
      <c r="AC2264" s="308"/>
      <c r="AD2264" s="308"/>
      <c r="AE2264" s="308"/>
      <c r="AF2264" s="308"/>
      <c r="AG2264" s="308"/>
      <c r="AH2264" s="219"/>
      <c r="AI2264" s="308"/>
      <c r="AJ2264" s="449" t="s">
        <v>141</v>
      </c>
      <c r="AK2264" s="308"/>
      <c r="AL2264" s="308"/>
      <c r="AM2264" s="211"/>
      <c r="AN2264" s="212"/>
      <c r="AO2264" s="212"/>
      <c r="AP2264" s="212"/>
      <c r="AQ2264" s="209"/>
      <c r="AR2264" s="209"/>
      <c r="AS2264" s="209"/>
      <c r="AT2264" s="209"/>
      <c r="AU2264" s="209"/>
      <c r="AV2264" s="209"/>
      <c r="AW2264" s="209"/>
      <c r="AX2264" s="209"/>
      <c r="AY2264" s="209"/>
      <c r="AZ2264" s="209"/>
    </row>
    <row r="2265" spans="1:52" ht="31.5" hidden="1" x14ac:dyDescent="0.25">
      <c r="A2265" s="224" t="str">
        <f>CONCATENATE(F2265,"-",C2265)</f>
        <v>393-028-095-01863</v>
      </c>
      <c r="B2265" s="235" t="str">
        <f>ТабТП[[#This Row],[Код ВЛ]]&amp;TRIM(ТабТП[[#This Row],[Наименование ТП]])</f>
        <v>393-028-095ТП 213-08 ГУП Черняховск.межрайон. лесхоз</v>
      </c>
      <c r="C2265" s="224" t="s">
        <v>1918</v>
      </c>
      <c r="D2265" s="225" t="s">
        <v>4897</v>
      </c>
      <c r="E2265" s="224" t="str">
        <f>INDEX(ТабЛЭП[],MATCH(ТабТП[Код ПС]&amp;TRIM(G2265),ТабЛЭП[Ключ],0),7)</f>
        <v>Y00063</v>
      </c>
      <c r="F2265" s="221" t="str">
        <f>INDEX(ТабЛЭП[],MATCH(ТабТП[Код ПС]&amp;TRIM(G2265),ТабЛЭП[Ключ],0),1)</f>
        <v>393-028-095</v>
      </c>
      <c r="G2265" s="514" t="s">
        <v>219</v>
      </c>
      <c r="H2265" s="218" t="str">
        <f>INDEX(ТабПС[],MATCH(I2265,Подстанции,0),1)</f>
        <v>393-028</v>
      </c>
      <c r="I2265" s="215" t="s">
        <v>160</v>
      </c>
      <c r="J2265" s="308"/>
      <c r="K2265" s="308"/>
      <c r="L2265" s="308"/>
      <c r="M2265" s="308"/>
      <c r="N2265" s="308"/>
      <c r="O2265" s="308"/>
      <c r="P2265" s="308"/>
      <c r="Q2265" s="308"/>
      <c r="R2265" s="308"/>
      <c r="S2265" s="308"/>
      <c r="T2265" s="308"/>
      <c r="U2265" s="308"/>
      <c r="V2265" s="308"/>
      <c r="W2265" s="308"/>
      <c r="X2265" s="308"/>
      <c r="Y2265" s="308"/>
      <c r="Z2265" s="308"/>
      <c r="AA2265" s="308"/>
      <c r="AB2265" s="308"/>
      <c r="AC2265" s="308"/>
      <c r="AD2265" s="308"/>
      <c r="AE2265" s="308"/>
      <c r="AF2265" s="308"/>
      <c r="AG2265" s="308"/>
      <c r="AH2265" s="219"/>
      <c r="AI2265" s="308"/>
      <c r="AJ2265" s="449" t="s">
        <v>141</v>
      </c>
      <c r="AK2265" s="308"/>
      <c r="AL2265" s="308"/>
      <c r="AM2265" s="211"/>
      <c r="AN2265" s="212"/>
      <c r="AO2265" s="212"/>
      <c r="AP2265" s="212"/>
      <c r="AQ2265" s="209"/>
      <c r="AR2265" s="209"/>
      <c r="AS2265" s="209"/>
      <c r="AT2265" s="209"/>
      <c r="AU2265" s="209"/>
      <c r="AV2265" s="209"/>
      <c r="AW2265" s="209"/>
      <c r="AX2265" s="209"/>
      <c r="AY2265" s="209"/>
      <c r="AZ2265" s="209"/>
    </row>
    <row r="2266" spans="1:52" ht="31.5" hidden="1" x14ac:dyDescent="0.25">
      <c r="A2266" s="224" t="str">
        <f>CONCATENATE(F2266,"-",C2266)</f>
        <v>393-028-095-01864</v>
      </c>
      <c r="B2266" s="235" t="str">
        <f>ТабТП[[#This Row],[Код ВЛ]]&amp;TRIM(ТабТП[[#This Row],[Наименование ТП]])</f>
        <v>393-028-095ТП 213-08 Железнодор.</v>
      </c>
      <c r="C2266" s="224" t="s">
        <v>1919</v>
      </c>
      <c r="D2266" s="225" t="s">
        <v>4898</v>
      </c>
      <c r="E2266" s="224" t="str">
        <f>INDEX(ТабЛЭП[],MATCH(ТабТП[Код ПС]&amp;TRIM(G2266),ТабЛЭП[Ключ],0),7)</f>
        <v>Y00063</v>
      </c>
      <c r="F2266" s="221" t="str">
        <f>INDEX(ТабЛЭП[],MATCH(ТабТП[Код ПС]&amp;TRIM(G2266),ТабЛЭП[Ключ],0),1)</f>
        <v>393-028-095</v>
      </c>
      <c r="G2266" s="514" t="s">
        <v>219</v>
      </c>
      <c r="H2266" s="218" t="str">
        <f>INDEX(ТабПС[],MATCH(I2266,Подстанции,0),1)</f>
        <v>393-028</v>
      </c>
      <c r="I2266" s="215" t="s">
        <v>160</v>
      </c>
      <c r="J2266" s="308"/>
      <c r="K2266" s="308"/>
      <c r="L2266" s="308"/>
      <c r="M2266" s="308"/>
      <c r="N2266" s="308"/>
      <c r="O2266" s="308"/>
      <c r="P2266" s="308"/>
      <c r="Q2266" s="308"/>
      <c r="R2266" s="308"/>
      <c r="S2266" s="308"/>
      <c r="T2266" s="308"/>
      <c r="U2266" s="308"/>
      <c r="V2266" s="308"/>
      <c r="W2266" s="308"/>
      <c r="X2266" s="308"/>
      <c r="Y2266" s="308"/>
      <c r="Z2266" s="308"/>
      <c r="AA2266" s="308"/>
      <c r="AB2266" s="308"/>
      <c r="AC2266" s="308"/>
      <c r="AD2266" s="308"/>
      <c r="AE2266" s="308"/>
      <c r="AF2266" s="308"/>
      <c r="AG2266" s="308"/>
      <c r="AH2266" s="219"/>
      <c r="AI2266" s="308"/>
      <c r="AJ2266" s="449" t="s">
        <v>141</v>
      </c>
      <c r="AK2266" s="308"/>
      <c r="AL2266" s="308"/>
      <c r="AM2266" s="211"/>
      <c r="AN2266" s="212"/>
      <c r="AO2266" s="212"/>
      <c r="AP2266" s="212"/>
      <c r="AQ2266" s="209"/>
      <c r="AR2266" s="209"/>
      <c r="AS2266" s="209"/>
      <c r="AT2266" s="209"/>
      <c r="AU2266" s="209"/>
      <c r="AV2266" s="209"/>
      <c r="AW2266" s="209"/>
      <c r="AX2266" s="209"/>
      <c r="AY2266" s="209"/>
      <c r="AZ2266" s="209"/>
    </row>
    <row r="2267" spans="1:52" ht="31.5" hidden="1" x14ac:dyDescent="0.25">
      <c r="A2267" s="224" t="str">
        <f>CONCATENATE(F2267,"-",C2267)</f>
        <v>393-028-095-01865</v>
      </c>
      <c r="B2267" s="235" t="str">
        <f>ТабТП[[#This Row],[Код ВЛ]]&amp;TRIM(ТабТП[[#This Row],[Наименование ТП]])</f>
        <v>393-028-095ТП 213-09 Железнодор.</v>
      </c>
      <c r="C2267" s="224" t="s">
        <v>1920</v>
      </c>
      <c r="D2267" s="225" t="s">
        <v>4899</v>
      </c>
      <c r="E2267" s="224" t="str">
        <f>INDEX(ТабЛЭП[],MATCH(ТабТП[Код ПС]&amp;TRIM(G2267),ТабЛЭП[Ключ],0),7)</f>
        <v>Y00063</v>
      </c>
      <c r="F2267" s="221" t="str">
        <f>INDEX(ТабЛЭП[],MATCH(ТабТП[Код ПС]&amp;TRIM(G2267),ТабЛЭП[Ключ],0),1)</f>
        <v>393-028-095</v>
      </c>
      <c r="G2267" s="514" t="s">
        <v>219</v>
      </c>
      <c r="H2267" s="218" t="str">
        <f>INDEX(ТабПС[],MATCH(I2267,Подстанции,0),1)</f>
        <v>393-028</v>
      </c>
      <c r="I2267" s="215" t="s">
        <v>160</v>
      </c>
      <c r="J2267" s="308"/>
      <c r="K2267" s="308"/>
      <c r="L2267" s="308"/>
      <c r="M2267" s="308"/>
      <c r="N2267" s="308"/>
      <c r="O2267" s="308"/>
      <c r="P2267" s="308"/>
      <c r="Q2267" s="308"/>
      <c r="R2267" s="308"/>
      <c r="S2267" s="308"/>
      <c r="T2267" s="308"/>
      <c r="U2267" s="308"/>
      <c r="V2267" s="308"/>
      <c r="W2267" s="308"/>
      <c r="X2267" s="308"/>
      <c r="Y2267" s="308"/>
      <c r="Z2267" s="308"/>
      <c r="AA2267" s="308"/>
      <c r="AB2267" s="308"/>
      <c r="AC2267" s="308"/>
      <c r="AD2267" s="308"/>
      <c r="AE2267" s="308"/>
      <c r="AF2267" s="308"/>
      <c r="AG2267" s="308"/>
      <c r="AH2267" s="219"/>
      <c r="AI2267" s="308"/>
      <c r="AJ2267" s="449" t="s">
        <v>141</v>
      </c>
      <c r="AK2267" s="308"/>
      <c r="AL2267" s="308"/>
      <c r="AM2267" s="211"/>
      <c r="AN2267" s="212"/>
      <c r="AO2267" s="212"/>
      <c r="AP2267" s="212"/>
      <c r="AQ2267" s="209"/>
      <c r="AR2267" s="209"/>
      <c r="AS2267" s="209"/>
      <c r="AT2267" s="209"/>
      <c r="AU2267" s="209"/>
      <c r="AV2267" s="209"/>
      <c r="AW2267" s="209"/>
      <c r="AX2267" s="209"/>
      <c r="AY2267" s="209"/>
      <c r="AZ2267" s="209"/>
    </row>
    <row r="2268" spans="1:52" ht="31.5" hidden="1" x14ac:dyDescent="0.25">
      <c r="A2268" s="224" t="str">
        <f>CONCATENATE(F2268,"-",C2268)</f>
        <v>393-028-095-01866</v>
      </c>
      <c r="B2268" s="235" t="str">
        <f>ТабТП[[#This Row],[Код ВЛ]]&amp;TRIM(ТабТП[[#This Row],[Наименование ТП]])</f>
        <v>393-028-095ТП 213-10 Железнодор. дист.электроснаб.ж/д аб</v>
      </c>
      <c r="C2268" s="224" t="s">
        <v>1921</v>
      </c>
      <c r="D2268" s="225" t="s">
        <v>4900</v>
      </c>
      <c r="E2268" s="224" t="str">
        <f>INDEX(ТабЛЭП[],MATCH(ТабТП[Код ПС]&amp;TRIM(G2268),ТабЛЭП[Ключ],0),7)</f>
        <v>Y00063</v>
      </c>
      <c r="F2268" s="221" t="str">
        <f>INDEX(ТабЛЭП[],MATCH(ТабТП[Код ПС]&amp;TRIM(G2268),ТабЛЭП[Ключ],0),1)</f>
        <v>393-028-095</v>
      </c>
      <c r="G2268" s="514" t="s">
        <v>219</v>
      </c>
      <c r="H2268" s="218" t="str">
        <f>INDEX(ТабПС[],MATCH(I2268,Подстанции,0),1)</f>
        <v>393-028</v>
      </c>
      <c r="I2268" s="215" t="s">
        <v>160</v>
      </c>
      <c r="J2268" s="308"/>
      <c r="K2268" s="308"/>
      <c r="L2268" s="308"/>
      <c r="M2268" s="308"/>
      <c r="N2268" s="308"/>
      <c r="O2268" s="308"/>
      <c r="P2268" s="308"/>
      <c r="Q2268" s="308"/>
      <c r="R2268" s="308"/>
      <c r="S2268" s="308"/>
      <c r="T2268" s="308"/>
      <c r="U2268" s="308"/>
      <c r="V2268" s="308"/>
      <c r="W2268" s="308"/>
      <c r="X2268" s="308"/>
      <c r="Y2268" s="308"/>
      <c r="Z2268" s="308"/>
      <c r="AA2268" s="308"/>
      <c r="AB2268" s="308"/>
      <c r="AC2268" s="308"/>
      <c r="AD2268" s="308"/>
      <c r="AE2268" s="308"/>
      <c r="AF2268" s="308"/>
      <c r="AG2268" s="308"/>
      <c r="AH2268" s="219"/>
      <c r="AI2268" s="308"/>
      <c r="AJ2268" s="449" t="s">
        <v>141</v>
      </c>
      <c r="AK2268" s="308"/>
      <c r="AL2268" s="308"/>
      <c r="AM2268" s="211"/>
      <c r="AN2268" s="212"/>
      <c r="AO2268" s="212"/>
      <c r="AP2268" s="212"/>
      <c r="AQ2268" s="209"/>
      <c r="AR2268" s="209"/>
      <c r="AS2268" s="209"/>
      <c r="AT2268" s="209"/>
      <c r="AU2268" s="209"/>
      <c r="AV2268" s="209"/>
      <c r="AW2268" s="209"/>
      <c r="AX2268" s="209"/>
      <c r="AY2268" s="209"/>
      <c r="AZ2268" s="209"/>
    </row>
    <row r="2269" spans="1:52" ht="31.5" hidden="1" x14ac:dyDescent="0.25">
      <c r="A2269" s="224" t="str">
        <f>CONCATENATE(F2269,"-",C2269)</f>
        <v>393-028-095-01867</v>
      </c>
      <c r="B2269" s="235" t="str">
        <f>ТабТП[[#This Row],[Код ВЛ]]&amp;TRIM(ТабТП[[#This Row],[Наименование ТП]])</f>
        <v>393-028-095ТП 213-11 Вишневое</v>
      </c>
      <c r="C2269" s="224" t="s">
        <v>1922</v>
      </c>
      <c r="D2269" s="225" t="s">
        <v>4901</v>
      </c>
      <c r="E2269" s="224" t="str">
        <f>INDEX(ТабЛЭП[],MATCH(ТабТП[Код ПС]&amp;TRIM(G2269),ТабЛЭП[Ключ],0),7)</f>
        <v>Y00063</v>
      </c>
      <c r="F2269" s="221" t="str">
        <f>INDEX(ТабЛЭП[],MATCH(ТабТП[Код ПС]&amp;TRIM(G2269),ТабЛЭП[Ключ],0),1)</f>
        <v>393-028-095</v>
      </c>
      <c r="G2269" s="514" t="s">
        <v>219</v>
      </c>
      <c r="H2269" s="218" t="str">
        <f>INDEX(ТабПС[],MATCH(I2269,Подстанции,0),1)</f>
        <v>393-028</v>
      </c>
      <c r="I2269" s="215" t="s">
        <v>160</v>
      </c>
      <c r="J2269" s="308"/>
      <c r="K2269" s="308"/>
      <c r="L2269" s="308"/>
      <c r="M2269" s="308"/>
      <c r="N2269" s="308"/>
      <c r="O2269" s="308"/>
      <c r="P2269" s="308"/>
      <c r="Q2269" s="308"/>
      <c r="R2269" s="308"/>
      <c r="S2269" s="308"/>
      <c r="T2269" s="308"/>
      <c r="U2269" s="308"/>
      <c r="V2269" s="308"/>
      <c r="W2269" s="308"/>
      <c r="X2269" s="308"/>
      <c r="Y2269" s="308"/>
      <c r="Z2269" s="308"/>
      <c r="AA2269" s="308"/>
      <c r="AB2269" s="308"/>
      <c r="AC2269" s="308"/>
      <c r="AD2269" s="308"/>
      <c r="AE2269" s="308"/>
      <c r="AF2269" s="308"/>
      <c r="AG2269" s="308"/>
      <c r="AH2269" s="219"/>
      <c r="AI2269" s="308"/>
      <c r="AJ2269" s="449" t="s">
        <v>141</v>
      </c>
      <c r="AK2269" s="308"/>
      <c r="AL2269" s="308"/>
      <c r="AM2269" s="211"/>
      <c r="AN2269" s="212"/>
      <c r="AO2269" s="212"/>
      <c r="AP2269" s="212"/>
      <c r="AQ2269" s="209"/>
      <c r="AR2269" s="209"/>
      <c r="AS2269" s="209"/>
      <c r="AT2269" s="209"/>
      <c r="AU2269" s="209"/>
      <c r="AV2269" s="209"/>
      <c r="AW2269" s="209"/>
      <c r="AX2269" s="209"/>
      <c r="AY2269" s="209"/>
      <c r="AZ2269" s="209"/>
    </row>
    <row r="2270" spans="1:52" ht="31.5" hidden="1" x14ac:dyDescent="0.25">
      <c r="A2270" s="224" t="str">
        <f>CONCATENATE(F2270,"-",C2270)</f>
        <v>393-028-095-01868</v>
      </c>
      <c r="B2270" s="235" t="str">
        <f>ТабТП[[#This Row],[Код ВЛ]]&amp;TRIM(ТабТП[[#This Row],[Наименование ТП]])</f>
        <v>393-028-095ТП 213-12 Вишневое</v>
      </c>
      <c r="C2270" s="224" t="s">
        <v>1923</v>
      </c>
      <c r="D2270" s="225" t="s">
        <v>4902</v>
      </c>
      <c r="E2270" s="224" t="str">
        <f>INDEX(ТабЛЭП[],MATCH(ТабТП[Код ПС]&amp;TRIM(G2270),ТабЛЭП[Ключ],0),7)</f>
        <v>Y00063</v>
      </c>
      <c r="F2270" s="221" t="str">
        <f>INDEX(ТабЛЭП[],MATCH(ТабТП[Код ПС]&amp;TRIM(G2270),ТабЛЭП[Ключ],0),1)</f>
        <v>393-028-095</v>
      </c>
      <c r="G2270" s="514" t="s">
        <v>219</v>
      </c>
      <c r="H2270" s="218" t="str">
        <f>INDEX(ТабПС[],MATCH(I2270,Подстанции,0),1)</f>
        <v>393-028</v>
      </c>
      <c r="I2270" s="215" t="s">
        <v>160</v>
      </c>
      <c r="J2270" s="308"/>
      <c r="K2270" s="308"/>
      <c r="L2270" s="308"/>
      <c r="M2270" s="308"/>
      <c r="N2270" s="308"/>
      <c r="O2270" s="308"/>
      <c r="P2270" s="308"/>
      <c r="Q2270" s="308"/>
      <c r="R2270" s="308"/>
      <c r="S2270" s="308"/>
      <c r="T2270" s="308"/>
      <c r="U2270" s="308"/>
      <c r="V2270" s="308"/>
      <c r="W2270" s="308"/>
      <c r="X2270" s="308"/>
      <c r="Y2270" s="308"/>
      <c r="Z2270" s="308"/>
      <c r="AA2270" s="308"/>
      <c r="AB2270" s="308"/>
      <c r="AC2270" s="308"/>
      <c r="AD2270" s="308"/>
      <c r="AE2270" s="308"/>
      <c r="AF2270" s="308"/>
      <c r="AG2270" s="308"/>
      <c r="AH2270" s="219"/>
      <c r="AI2270" s="308"/>
      <c r="AJ2270" s="449" t="s">
        <v>141</v>
      </c>
      <c r="AK2270" s="308"/>
      <c r="AL2270" s="308"/>
      <c r="AM2270" s="211"/>
      <c r="AN2270" s="212"/>
      <c r="AO2270" s="212"/>
      <c r="AP2270" s="212"/>
      <c r="AQ2270" s="209"/>
      <c r="AR2270" s="209"/>
      <c r="AS2270" s="209"/>
      <c r="AT2270" s="209"/>
      <c r="AU2270" s="209"/>
      <c r="AV2270" s="209"/>
      <c r="AW2270" s="209"/>
      <c r="AX2270" s="209"/>
      <c r="AY2270" s="209"/>
      <c r="AZ2270" s="209"/>
    </row>
    <row r="2271" spans="1:52" ht="31.5" hidden="1" x14ac:dyDescent="0.25">
      <c r="A2271" s="224" t="str">
        <f>CONCATENATE(F2271,"-",C2271)</f>
        <v>393-028-095-01869</v>
      </c>
      <c r="B2271" s="235" t="str">
        <f>ТабТП[[#This Row],[Код ВЛ]]&amp;TRIM(ТабТП[[#This Row],[Наименование ТП]])</f>
        <v>393-028-095ТП 213-14 Знаменка</v>
      </c>
      <c r="C2271" s="224" t="s">
        <v>1924</v>
      </c>
      <c r="D2271" s="225" t="s">
        <v>4903</v>
      </c>
      <c r="E2271" s="224" t="str">
        <f>INDEX(ТабЛЭП[],MATCH(ТабТП[Код ПС]&amp;TRIM(G2271),ТабЛЭП[Ключ],0),7)</f>
        <v>Y00063</v>
      </c>
      <c r="F2271" s="221" t="str">
        <f>INDEX(ТабЛЭП[],MATCH(ТабТП[Код ПС]&amp;TRIM(G2271),ТабЛЭП[Ключ],0),1)</f>
        <v>393-028-095</v>
      </c>
      <c r="G2271" s="514" t="s">
        <v>219</v>
      </c>
      <c r="H2271" s="218" t="str">
        <f>INDEX(ТабПС[],MATCH(I2271,Подстанции,0),1)</f>
        <v>393-028</v>
      </c>
      <c r="I2271" s="215" t="s">
        <v>160</v>
      </c>
      <c r="J2271" s="308"/>
      <c r="K2271" s="308"/>
      <c r="L2271" s="308"/>
      <c r="M2271" s="308"/>
      <c r="N2271" s="308"/>
      <c r="O2271" s="308"/>
      <c r="P2271" s="308"/>
      <c r="Q2271" s="308"/>
      <c r="R2271" s="308"/>
      <c r="S2271" s="308"/>
      <c r="T2271" s="308"/>
      <c r="U2271" s="308"/>
      <c r="V2271" s="308"/>
      <c r="W2271" s="308"/>
      <c r="X2271" s="308"/>
      <c r="Y2271" s="308"/>
      <c r="Z2271" s="308"/>
      <c r="AA2271" s="308"/>
      <c r="AB2271" s="308"/>
      <c r="AC2271" s="308"/>
      <c r="AD2271" s="308"/>
      <c r="AE2271" s="308"/>
      <c r="AF2271" s="308"/>
      <c r="AG2271" s="308"/>
      <c r="AH2271" s="219"/>
      <c r="AI2271" s="308"/>
      <c r="AJ2271" s="449" t="s">
        <v>141</v>
      </c>
      <c r="AK2271" s="308"/>
      <c r="AL2271" s="308"/>
      <c r="AM2271" s="211"/>
      <c r="AN2271" s="212"/>
      <c r="AO2271" s="212"/>
      <c r="AP2271" s="212"/>
      <c r="AQ2271" s="209"/>
      <c r="AR2271" s="209"/>
      <c r="AS2271" s="209"/>
      <c r="AT2271" s="209"/>
      <c r="AU2271" s="209"/>
      <c r="AV2271" s="209"/>
      <c r="AW2271" s="209"/>
      <c r="AX2271" s="209"/>
      <c r="AY2271" s="209"/>
      <c r="AZ2271" s="209"/>
    </row>
    <row r="2272" spans="1:52" ht="31.5" hidden="1" x14ac:dyDescent="0.25">
      <c r="A2272" s="224" t="str">
        <f>CONCATENATE(F2272,"-",C2272)</f>
        <v>393-028-095-01870</v>
      </c>
      <c r="B2272" s="235" t="str">
        <f>ТабТП[[#This Row],[Код ВЛ]]&amp;TRIM(ТабТП[[#This Row],[Наименование ТП]])</f>
        <v>393-028-095ТП 213-15 Знаменка</v>
      </c>
      <c r="C2272" s="224" t="s">
        <v>1925</v>
      </c>
      <c r="D2272" s="225" t="s">
        <v>4904</v>
      </c>
      <c r="E2272" s="224" t="str">
        <f>INDEX(ТабЛЭП[],MATCH(ТабТП[Код ПС]&amp;TRIM(G2272),ТабЛЭП[Ключ],0),7)</f>
        <v>Y00063</v>
      </c>
      <c r="F2272" s="221" t="str">
        <f>INDEX(ТабЛЭП[],MATCH(ТабТП[Код ПС]&amp;TRIM(G2272),ТабЛЭП[Ключ],0),1)</f>
        <v>393-028-095</v>
      </c>
      <c r="G2272" s="514" t="s">
        <v>219</v>
      </c>
      <c r="H2272" s="218" t="str">
        <f>INDEX(ТабПС[],MATCH(I2272,Подстанции,0),1)</f>
        <v>393-028</v>
      </c>
      <c r="I2272" s="215" t="s">
        <v>160</v>
      </c>
      <c r="J2272" s="308"/>
      <c r="K2272" s="308"/>
      <c r="L2272" s="308"/>
      <c r="M2272" s="308"/>
      <c r="N2272" s="308"/>
      <c r="O2272" s="308"/>
      <c r="P2272" s="308"/>
      <c r="Q2272" s="308"/>
      <c r="R2272" s="308"/>
      <c r="S2272" s="308"/>
      <c r="T2272" s="308"/>
      <c r="U2272" s="308"/>
      <c r="V2272" s="308"/>
      <c r="W2272" s="308"/>
      <c r="X2272" s="308"/>
      <c r="Y2272" s="308"/>
      <c r="Z2272" s="308"/>
      <c r="AA2272" s="308"/>
      <c r="AB2272" s="308"/>
      <c r="AC2272" s="308"/>
      <c r="AD2272" s="308"/>
      <c r="AE2272" s="308"/>
      <c r="AF2272" s="308"/>
      <c r="AG2272" s="308"/>
      <c r="AH2272" s="219"/>
      <c r="AI2272" s="308"/>
      <c r="AJ2272" s="449" t="s">
        <v>141</v>
      </c>
      <c r="AK2272" s="308"/>
      <c r="AL2272" s="308"/>
      <c r="AM2272" s="211"/>
      <c r="AN2272" s="212"/>
      <c r="AO2272" s="212"/>
      <c r="AP2272" s="212"/>
      <c r="AQ2272" s="209"/>
      <c r="AR2272" s="209"/>
      <c r="AS2272" s="209"/>
      <c r="AT2272" s="209"/>
      <c r="AU2272" s="209"/>
      <c r="AV2272" s="209"/>
      <c r="AW2272" s="209"/>
      <c r="AX2272" s="209"/>
      <c r="AY2272" s="209"/>
      <c r="AZ2272" s="209"/>
    </row>
    <row r="2273" spans="1:52" ht="31.5" hidden="1" x14ac:dyDescent="0.25">
      <c r="A2273" s="224" t="str">
        <f>CONCATENATE(F2273,"-",C2273)</f>
        <v>393-028-095-01871</v>
      </c>
      <c r="B2273" s="235" t="str">
        <f>ТабТП[[#This Row],[Код ВЛ]]&amp;TRIM(ТабТП[[#This Row],[Наименование ТП]])</f>
        <v>393-028-095ТП 213-16 Знаменка</v>
      </c>
      <c r="C2273" s="224" t="s">
        <v>1926</v>
      </c>
      <c r="D2273" s="225" t="s">
        <v>4905</v>
      </c>
      <c r="E2273" s="224" t="str">
        <f>INDEX(ТабЛЭП[],MATCH(ТабТП[Код ПС]&amp;TRIM(G2273),ТабЛЭП[Ключ],0),7)</f>
        <v>Y00063</v>
      </c>
      <c r="F2273" s="221" t="str">
        <f>INDEX(ТабЛЭП[],MATCH(ТабТП[Код ПС]&amp;TRIM(G2273),ТабЛЭП[Ключ],0),1)</f>
        <v>393-028-095</v>
      </c>
      <c r="G2273" s="514" t="s">
        <v>219</v>
      </c>
      <c r="H2273" s="218" t="str">
        <f>INDEX(ТабПС[],MATCH(I2273,Подстанции,0),1)</f>
        <v>393-028</v>
      </c>
      <c r="I2273" s="215" t="s">
        <v>160</v>
      </c>
      <c r="J2273" s="308"/>
      <c r="K2273" s="308"/>
      <c r="L2273" s="308"/>
      <c r="M2273" s="308"/>
      <c r="N2273" s="308"/>
      <c r="O2273" s="308"/>
      <c r="P2273" s="308"/>
      <c r="Q2273" s="308"/>
      <c r="R2273" s="308"/>
      <c r="S2273" s="308"/>
      <c r="T2273" s="308"/>
      <c r="U2273" s="308"/>
      <c r="V2273" s="308"/>
      <c r="W2273" s="308"/>
      <c r="X2273" s="308"/>
      <c r="Y2273" s="308"/>
      <c r="Z2273" s="308"/>
      <c r="AA2273" s="308"/>
      <c r="AB2273" s="308"/>
      <c r="AC2273" s="308"/>
      <c r="AD2273" s="308"/>
      <c r="AE2273" s="308"/>
      <c r="AF2273" s="308"/>
      <c r="AG2273" s="308"/>
      <c r="AH2273" s="219"/>
      <c r="AI2273" s="308"/>
      <c r="AJ2273" s="449" t="s">
        <v>141</v>
      </c>
      <c r="AK2273" s="308"/>
      <c r="AL2273" s="308"/>
      <c r="AM2273" s="211"/>
      <c r="AN2273" s="212"/>
      <c r="AO2273" s="212"/>
      <c r="AP2273" s="212"/>
      <c r="AQ2273" s="209"/>
      <c r="AR2273" s="209"/>
      <c r="AS2273" s="209"/>
      <c r="AT2273" s="209"/>
      <c r="AU2273" s="209"/>
      <c r="AV2273" s="209"/>
      <c r="AW2273" s="209"/>
      <c r="AX2273" s="209"/>
      <c r="AY2273" s="209"/>
      <c r="AZ2273" s="209"/>
    </row>
    <row r="2274" spans="1:52" ht="31.5" hidden="1" x14ac:dyDescent="0.25">
      <c r="A2274" s="224" t="str">
        <f>CONCATENATE(F2274,"-",C2274)</f>
        <v>393-028-095-01872</v>
      </c>
      <c r="B2274" s="235" t="str">
        <f>ТабТП[[#This Row],[Код ВЛ]]&amp;TRIM(ТабТП[[#This Row],[Наименование ТП]])</f>
        <v>393-028-095ТП 213-17 Чаадаево</v>
      </c>
      <c r="C2274" s="224" t="s">
        <v>1927</v>
      </c>
      <c r="D2274" s="225" t="s">
        <v>4906</v>
      </c>
      <c r="E2274" s="224" t="str">
        <f>INDEX(ТабЛЭП[],MATCH(ТабТП[Код ПС]&amp;TRIM(G2274),ТабЛЭП[Ключ],0),7)</f>
        <v>Y00063</v>
      </c>
      <c r="F2274" s="221" t="str">
        <f>INDEX(ТабЛЭП[],MATCH(ТабТП[Код ПС]&amp;TRIM(G2274),ТабЛЭП[Ключ],0),1)</f>
        <v>393-028-095</v>
      </c>
      <c r="G2274" s="514" t="s">
        <v>219</v>
      </c>
      <c r="H2274" s="218" t="str">
        <f>INDEX(ТабПС[],MATCH(I2274,Подстанции,0),1)</f>
        <v>393-028</v>
      </c>
      <c r="I2274" s="215" t="s">
        <v>160</v>
      </c>
      <c r="J2274" s="308"/>
      <c r="K2274" s="308"/>
      <c r="L2274" s="308"/>
      <c r="M2274" s="308"/>
      <c r="N2274" s="308"/>
      <c r="O2274" s="308"/>
      <c r="P2274" s="308"/>
      <c r="Q2274" s="308"/>
      <c r="R2274" s="308"/>
      <c r="S2274" s="308"/>
      <c r="T2274" s="308"/>
      <c r="U2274" s="308"/>
      <c r="V2274" s="308"/>
      <c r="W2274" s="308"/>
      <c r="X2274" s="308"/>
      <c r="Y2274" s="308"/>
      <c r="Z2274" s="308"/>
      <c r="AA2274" s="308"/>
      <c r="AB2274" s="308"/>
      <c r="AC2274" s="308"/>
      <c r="AD2274" s="308"/>
      <c r="AE2274" s="308"/>
      <c r="AF2274" s="308"/>
      <c r="AG2274" s="308"/>
      <c r="AH2274" s="219"/>
      <c r="AI2274" s="308"/>
      <c r="AJ2274" s="449" t="s">
        <v>141</v>
      </c>
      <c r="AK2274" s="308"/>
      <c r="AL2274" s="308"/>
      <c r="AM2274" s="211"/>
      <c r="AN2274" s="212"/>
      <c r="AO2274" s="212"/>
      <c r="AP2274" s="212"/>
      <c r="AQ2274" s="209"/>
      <c r="AR2274" s="209"/>
      <c r="AS2274" s="209"/>
      <c r="AT2274" s="209"/>
      <c r="AU2274" s="209"/>
      <c r="AV2274" s="209"/>
      <c r="AW2274" s="209"/>
      <c r="AX2274" s="209"/>
      <c r="AY2274" s="209"/>
      <c r="AZ2274" s="209"/>
    </row>
    <row r="2275" spans="1:52" ht="31.5" hidden="1" x14ac:dyDescent="0.25">
      <c r="A2275" s="224" t="str">
        <f>CONCATENATE(F2275,"-",C2275)</f>
        <v>393-028-095-01873</v>
      </c>
      <c r="B2275" s="235" t="str">
        <f>ТабТП[[#This Row],[Код ВЛ]]&amp;TRIM(ТабТП[[#This Row],[Наименование ТП]])</f>
        <v>393-028-095ТП 213-18 Знаменка</v>
      </c>
      <c r="C2275" s="224" t="s">
        <v>1928</v>
      </c>
      <c r="D2275" s="225" t="s">
        <v>4907</v>
      </c>
      <c r="E2275" s="224" t="str">
        <f>INDEX(ТабЛЭП[],MATCH(ТабТП[Код ПС]&amp;TRIM(G2275),ТабЛЭП[Ключ],0),7)</f>
        <v>Y00063</v>
      </c>
      <c r="F2275" s="221" t="str">
        <f>INDEX(ТабЛЭП[],MATCH(ТабТП[Код ПС]&amp;TRIM(G2275),ТабЛЭП[Ключ],0),1)</f>
        <v>393-028-095</v>
      </c>
      <c r="G2275" s="514" t="s">
        <v>219</v>
      </c>
      <c r="H2275" s="218" t="str">
        <f>INDEX(ТабПС[],MATCH(I2275,Подстанции,0),1)</f>
        <v>393-028</v>
      </c>
      <c r="I2275" s="215" t="s">
        <v>160</v>
      </c>
      <c r="J2275" s="308"/>
      <c r="K2275" s="308"/>
      <c r="L2275" s="308"/>
      <c r="M2275" s="308"/>
      <c r="N2275" s="308"/>
      <c r="O2275" s="308"/>
      <c r="P2275" s="308"/>
      <c r="Q2275" s="308"/>
      <c r="R2275" s="308"/>
      <c r="S2275" s="308"/>
      <c r="T2275" s="308"/>
      <c r="U2275" s="308"/>
      <c r="V2275" s="308"/>
      <c r="W2275" s="308"/>
      <c r="X2275" s="308"/>
      <c r="Y2275" s="308"/>
      <c r="Z2275" s="308"/>
      <c r="AA2275" s="308"/>
      <c r="AB2275" s="308"/>
      <c r="AC2275" s="308"/>
      <c r="AD2275" s="308"/>
      <c r="AE2275" s="308"/>
      <c r="AF2275" s="308"/>
      <c r="AG2275" s="308"/>
      <c r="AH2275" s="219"/>
      <c r="AI2275" s="308"/>
      <c r="AJ2275" s="449" t="s">
        <v>141</v>
      </c>
      <c r="AK2275" s="308"/>
      <c r="AL2275" s="308"/>
      <c r="AM2275" s="211"/>
      <c r="AN2275" s="212"/>
      <c r="AO2275" s="212"/>
      <c r="AP2275" s="212"/>
      <c r="AQ2275" s="209"/>
      <c r="AR2275" s="209"/>
      <c r="AS2275" s="209"/>
      <c r="AT2275" s="209"/>
      <c r="AU2275" s="209"/>
      <c r="AV2275" s="209"/>
      <c r="AW2275" s="209"/>
      <c r="AX2275" s="209"/>
      <c r="AY2275" s="209"/>
      <c r="AZ2275" s="209"/>
    </row>
    <row r="2276" spans="1:52" ht="31.5" hidden="1" x14ac:dyDescent="0.25">
      <c r="A2276" s="224" t="str">
        <f>CONCATENATE(F2276,"-",C2276)</f>
        <v>393-028-095-01874</v>
      </c>
      <c r="B2276" s="235" t="str">
        <f>ТабТП[[#This Row],[Код ВЛ]]&amp;TRIM(ТабТП[[#This Row],[Наименование ТП]])</f>
        <v>393-028-095ТП 213-19 Вольное</v>
      </c>
      <c r="C2276" s="224" t="s">
        <v>1929</v>
      </c>
      <c r="D2276" s="225" t="s">
        <v>4908</v>
      </c>
      <c r="E2276" s="224" t="str">
        <f>INDEX(ТабЛЭП[],MATCH(ТабТП[Код ПС]&amp;TRIM(G2276),ТабЛЭП[Ключ],0),7)</f>
        <v>Y00063</v>
      </c>
      <c r="F2276" s="221" t="str">
        <f>INDEX(ТабЛЭП[],MATCH(ТабТП[Код ПС]&amp;TRIM(G2276),ТабЛЭП[Ключ],0),1)</f>
        <v>393-028-095</v>
      </c>
      <c r="G2276" s="514" t="s">
        <v>219</v>
      </c>
      <c r="H2276" s="218" t="str">
        <f>INDEX(ТабПС[],MATCH(I2276,Подстанции,0),1)</f>
        <v>393-028</v>
      </c>
      <c r="I2276" s="215" t="s">
        <v>160</v>
      </c>
      <c r="J2276" s="308"/>
      <c r="K2276" s="308"/>
      <c r="L2276" s="308"/>
      <c r="M2276" s="308"/>
      <c r="N2276" s="308"/>
      <c r="O2276" s="308"/>
      <c r="P2276" s="308"/>
      <c r="Q2276" s="308"/>
      <c r="R2276" s="308"/>
      <c r="S2276" s="308"/>
      <c r="T2276" s="308"/>
      <c r="U2276" s="308"/>
      <c r="V2276" s="308"/>
      <c r="W2276" s="308"/>
      <c r="X2276" s="308"/>
      <c r="Y2276" s="308"/>
      <c r="Z2276" s="308"/>
      <c r="AA2276" s="308"/>
      <c r="AB2276" s="308"/>
      <c r="AC2276" s="308"/>
      <c r="AD2276" s="308"/>
      <c r="AE2276" s="308"/>
      <c r="AF2276" s="308"/>
      <c r="AG2276" s="308"/>
      <c r="AH2276" s="219"/>
      <c r="AI2276" s="308"/>
      <c r="AJ2276" s="449" t="s">
        <v>141</v>
      </c>
      <c r="AK2276" s="308"/>
      <c r="AL2276" s="308"/>
      <c r="AM2276" s="211"/>
      <c r="AN2276" s="212"/>
      <c r="AO2276" s="212"/>
      <c r="AP2276" s="212"/>
      <c r="AQ2276" s="209"/>
      <c r="AR2276" s="209"/>
      <c r="AS2276" s="209"/>
      <c r="AT2276" s="209"/>
      <c r="AU2276" s="209"/>
      <c r="AV2276" s="209"/>
      <c r="AW2276" s="209"/>
      <c r="AX2276" s="209"/>
      <c r="AY2276" s="209"/>
      <c r="AZ2276" s="209"/>
    </row>
    <row r="2277" spans="1:52" ht="31.5" hidden="1" x14ac:dyDescent="0.25">
      <c r="A2277" s="224" t="str">
        <f>CONCATENATE(F2277,"-",C2277)</f>
        <v>393-028-095-01875</v>
      </c>
      <c r="B2277" s="235" t="str">
        <f>ТабТП[[#This Row],[Код ВЛ]]&amp;TRIM(ТабТП[[#This Row],[Наименование ТП]])</f>
        <v>393-028-095ТП 213-20 Бородино</v>
      </c>
      <c r="C2277" s="224" t="s">
        <v>1930</v>
      </c>
      <c r="D2277" s="225" t="s">
        <v>4909</v>
      </c>
      <c r="E2277" s="224" t="str">
        <f>INDEX(ТабЛЭП[],MATCH(ТабТП[Код ПС]&amp;TRIM(G2277),ТабЛЭП[Ключ],0),7)</f>
        <v>Y00063</v>
      </c>
      <c r="F2277" s="221" t="str">
        <f>INDEX(ТабЛЭП[],MATCH(ТабТП[Код ПС]&amp;TRIM(G2277),ТабЛЭП[Ключ],0),1)</f>
        <v>393-028-095</v>
      </c>
      <c r="G2277" s="514" t="s">
        <v>219</v>
      </c>
      <c r="H2277" s="218" t="str">
        <f>INDEX(ТабПС[],MATCH(I2277,Подстанции,0),1)</f>
        <v>393-028</v>
      </c>
      <c r="I2277" s="215" t="s">
        <v>160</v>
      </c>
      <c r="J2277" s="308"/>
      <c r="K2277" s="308"/>
      <c r="L2277" s="308"/>
      <c r="M2277" s="308"/>
      <c r="N2277" s="308"/>
      <c r="O2277" s="308"/>
      <c r="P2277" s="308"/>
      <c r="Q2277" s="308"/>
      <c r="R2277" s="308"/>
      <c r="S2277" s="308"/>
      <c r="T2277" s="308"/>
      <c r="U2277" s="308"/>
      <c r="V2277" s="308"/>
      <c r="W2277" s="308"/>
      <c r="X2277" s="308"/>
      <c r="Y2277" s="308"/>
      <c r="Z2277" s="308"/>
      <c r="AA2277" s="308"/>
      <c r="AB2277" s="308"/>
      <c r="AC2277" s="308"/>
      <c r="AD2277" s="308"/>
      <c r="AE2277" s="308"/>
      <c r="AF2277" s="308"/>
      <c r="AG2277" s="308"/>
      <c r="AH2277" s="219"/>
      <c r="AI2277" s="308"/>
      <c r="AJ2277" s="449" t="s">
        <v>141</v>
      </c>
      <c r="AK2277" s="308"/>
      <c r="AL2277" s="308"/>
      <c r="AM2277" s="211"/>
      <c r="AN2277" s="212"/>
      <c r="AO2277" s="212"/>
      <c r="AP2277" s="212"/>
      <c r="AQ2277" s="209"/>
      <c r="AR2277" s="209"/>
      <c r="AS2277" s="209"/>
      <c r="AT2277" s="209"/>
      <c r="AU2277" s="209"/>
      <c r="AV2277" s="209"/>
      <c r="AW2277" s="209"/>
      <c r="AX2277" s="209"/>
      <c r="AY2277" s="209"/>
      <c r="AZ2277" s="209"/>
    </row>
    <row r="2278" spans="1:52" ht="31.5" hidden="1" x14ac:dyDescent="0.25">
      <c r="A2278" s="224" t="str">
        <f>CONCATENATE(F2278,"-",C2278)</f>
        <v>393-028-095-01876</v>
      </c>
      <c r="B2278" s="235" t="str">
        <f>ТабТП[[#This Row],[Код ВЛ]]&amp;TRIM(ТабТП[[#This Row],[Наименование ТП]])</f>
        <v>393-028-095ТП 213-21 Гусево</v>
      </c>
      <c r="C2278" s="224" t="s">
        <v>1931</v>
      </c>
      <c r="D2278" s="225" t="s">
        <v>4910</v>
      </c>
      <c r="E2278" s="224" t="str">
        <f>INDEX(ТабЛЭП[],MATCH(ТабТП[Код ПС]&amp;TRIM(G2278),ТабЛЭП[Ключ],0),7)</f>
        <v>Y00063</v>
      </c>
      <c r="F2278" s="221" t="str">
        <f>INDEX(ТабЛЭП[],MATCH(ТабТП[Код ПС]&amp;TRIM(G2278),ТабЛЭП[Ключ],0),1)</f>
        <v>393-028-095</v>
      </c>
      <c r="G2278" s="514" t="s">
        <v>219</v>
      </c>
      <c r="H2278" s="218" t="str">
        <f>INDEX(ТабПС[],MATCH(I2278,Подстанции,0),1)</f>
        <v>393-028</v>
      </c>
      <c r="I2278" s="215" t="s">
        <v>160</v>
      </c>
      <c r="J2278" s="308"/>
      <c r="K2278" s="308"/>
      <c r="L2278" s="308"/>
      <c r="M2278" s="308"/>
      <c r="N2278" s="308"/>
      <c r="O2278" s="308"/>
      <c r="P2278" s="308"/>
      <c r="Q2278" s="308"/>
      <c r="R2278" s="308"/>
      <c r="S2278" s="308"/>
      <c r="T2278" s="308"/>
      <c r="U2278" s="308"/>
      <c r="V2278" s="308"/>
      <c r="W2278" s="308"/>
      <c r="X2278" s="308"/>
      <c r="Y2278" s="308"/>
      <c r="Z2278" s="308"/>
      <c r="AA2278" s="308"/>
      <c r="AB2278" s="308"/>
      <c r="AC2278" s="308"/>
      <c r="AD2278" s="308"/>
      <c r="AE2278" s="308"/>
      <c r="AF2278" s="308"/>
      <c r="AG2278" s="308"/>
      <c r="AH2278" s="219"/>
      <c r="AI2278" s="308"/>
      <c r="AJ2278" s="449" t="s">
        <v>141</v>
      </c>
      <c r="AK2278" s="308"/>
      <c r="AL2278" s="308"/>
      <c r="AM2278" s="211"/>
      <c r="AN2278" s="212"/>
      <c r="AO2278" s="212"/>
      <c r="AP2278" s="212"/>
      <c r="AQ2278" s="209"/>
      <c r="AR2278" s="209"/>
      <c r="AS2278" s="209"/>
      <c r="AT2278" s="209"/>
      <c r="AU2278" s="209"/>
      <c r="AV2278" s="209"/>
      <c r="AW2278" s="209"/>
      <c r="AX2278" s="209"/>
      <c r="AY2278" s="209"/>
      <c r="AZ2278" s="209"/>
    </row>
    <row r="2279" spans="1:52" ht="31.5" hidden="1" x14ac:dyDescent="0.25">
      <c r="A2279" s="224" t="str">
        <f>CONCATENATE(F2279,"-",C2279)</f>
        <v>393-028-095-01877</v>
      </c>
      <c r="B2279" s="235" t="str">
        <f>ТабТП[[#This Row],[Код ВЛ]]&amp;TRIM(ТабТП[[#This Row],[Наименование ТП]])</f>
        <v>393-028-095ТП 213-22 Гусево</v>
      </c>
      <c r="C2279" s="224" t="s">
        <v>1932</v>
      </c>
      <c r="D2279" s="225" t="s">
        <v>4911</v>
      </c>
      <c r="E2279" s="224" t="str">
        <f>INDEX(ТабЛЭП[],MATCH(ТабТП[Код ПС]&amp;TRIM(G2279),ТабЛЭП[Ключ],0),7)</f>
        <v>Y00063</v>
      </c>
      <c r="F2279" s="221" t="str">
        <f>INDEX(ТабЛЭП[],MATCH(ТабТП[Код ПС]&amp;TRIM(G2279),ТабЛЭП[Ключ],0),1)</f>
        <v>393-028-095</v>
      </c>
      <c r="G2279" s="514" t="s">
        <v>219</v>
      </c>
      <c r="H2279" s="218" t="str">
        <f>INDEX(ТабПС[],MATCH(I2279,Подстанции,0),1)</f>
        <v>393-028</v>
      </c>
      <c r="I2279" s="215" t="s">
        <v>160</v>
      </c>
      <c r="J2279" s="308"/>
      <c r="K2279" s="308"/>
      <c r="L2279" s="308"/>
      <c r="M2279" s="308"/>
      <c r="N2279" s="308"/>
      <c r="O2279" s="308"/>
      <c r="P2279" s="308"/>
      <c r="Q2279" s="308"/>
      <c r="R2279" s="308"/>
      <c r="S2279" s="308"/>
      <c r="T2279" s="308"/>
      <c r="U2279" s="308"/>
      <c r="V2279" s="308"/>
      <c r="W2279" s="308"/>
      <c r="X2279" s="308"/>
      <c r="Y2279" s="308"/>
      <c r="Z2279" s="308"/>
      <c r="AA2279" s="308"/>
      <c r="AB2279" s="308"/>
      <c r="AC2279" s="308"/>
      <c r="AD2279" s="308"/>
      <c r="AE2279" s="308"/>
      <c r="AF2279" s="308"/>
      <c r="AG2279" s="308"/>
      <c r="AH2279" s="219"/>
      <c r="AI2279" s="308"/>
      <c r="AJ2279" s="449" t="s">
        <v>141</v>
      </c>
      <c r="AK2279" s="308"/>
      <c r="AL2279" s="308"/>
      <c r="AM2279" s="211"/>
      <c r="AN2279" s="212"/>
      <c r="AO2279" s="212"/>
      <c r="AP2279" s="212"/>
      <c r="AQ2279" s="209"/>
      <c r="AR2279" s="209"/>
      <c r="AS2279" s="209"/>
      <c r="AT2279" s="209"/>
      <c r="AU2279" s="209"/>
      <c r="AV2279" s="209"/>
      <c r="AW2279" s="209"/>
      <c r="AX2279" s="209"/>
      <c r="AY2279" s="209"/>
      <c r="AZ2279" s="209"/>
    </row>
    <row r="2280" spans="1:52" ht="31.5" hidden="1" x14ac:dyDescent="0.25">
      <c r="A2280" s="224" t="str">
        <f>CONCATENATE(F2280,"-",C2280)</f>
        <v>393-028-095-01878</v>
      </c>
      <c r="B2280" s="235" t="str">
        <f>ТабТП[[#This Row],[Код ВЛ]]&amp;TRIM(ТабТП[[#This Row],[Наименование ТП]])</f>
        <v>393-028-095ТП 213-24 Озерки</v>
      </c>
      <c r="C2280" s="224" t="s">
        <v>1933</v>
      </c>
      <c r="D2280" s="225" t="s">
        <v>4912</v>
      </c>
      <c r="E2280" s="224" t="str">
        <f>INDEX(ТабЛЭП[],MATCH(ТабТП[Код ПС]&amp;TRIM(G2280),ТабЛЭП[Ключ],0),7)</f>
        <v>Y00063</v>
      </c>
      <c r="F2280" s="221" t="str">
        <f>INDEX(ТабЛЭП[],MATCH(ТабТП[Код ПС]&amp;TRIM(G2280),ТабЛЭП[Ключ],0),1)</f>
        <v>393-028-095</v>
      </c>
      <c r="G2280" s="514" t="s">
        <v>219</v>
      </c>
      <c r="H2280" s="218" t="str">
        <f>INDEX(ТабПС[],MATCH(I2280,Подстанции,0),1)</f>
        <v>393-028</v>
      </c>
      <c r="I2280" s="215" t="s">
        <v>160</v>
      </c>
      <c r="J2280" s="308"/>
      <c r="K2280" s="308"/>
      <c r="L2280" s="308"/>
      <c r="M2280" s="308"/>
      <c r="N2280" s="308"/>
      <c r="O2280" s="308"/>
      <c r="P2280" s="308"/>
      <c r="Q2280" s="308"/>
      <c r="R2280" s="308"/>
      <c r="S2280" s="308"/>
      <c r="T2280" s="308"/>
      <c r="U2280" s="308"/>
      <c r="V2280" s="308"/>
      <c r="W2280" s="308"/>
      <c r="X2280" s="308"/>
      <c r="Y2280" s="308"/>
      <c r="Z2280" s="308"/>
      <c r="AA2280" s="308"/>
      <c r="AB2280" s="308"/>
      <c r="AC2280" s="308"/>
      <c r="AD2280" s="308"/>
      <c r="AE2280" s="308"/>
      <c r="AF2280" s="308"/>
      <c r="AG2280" s="308"/>
      <c r="AH2280" s="219"/>
      <c r="AI2280" s="308"/>
      <c r="AJ2280" s="449" t="s">
        <v>141</v>
      </c>
      <c r="AK2280" s="308"/>
      <c r="AL2280" s="308"/>
      <c r="AM2280" s="211"/>
      <c r="AN2280" s="212"/>
      <c r="AO2280" s="212"/>
      <c r="AP2280" s="212"/>
      <c r="AQ2280" s="209"/>
      <c r="AR2280" s="209"/>
      <c r="AS2280" s="209"/>
      <c r="AT2280" s="209"/>
      <c r="AU2280" s="209"/>
      <c r="AV2280" s="209"/>
      <c r="AW2280" s="209"/>
      <c r="AX2280" s="209"/>
      <c r="AY2280" s="209"/>
      <c r="AZ2280" s="209"/>
    </row>
    <row r="2281" spans="1:52" ht="31.5" hidden="1" x14ac:dyDescent="0.25">
      <c r="A2281" s="224" t="str">
        <f>CONCATENATE(F2281,"-",C2281)</f>
        <v>393-028-095-01879</v>
      </c>
      <c r="B2281" s="235" t="str">
        <f>ТабТП[[#This Row],[Код ВЛ]]&amp;TRIM(ТабТП[[#This Row],[Наименование ТП]])</f>
        <v>393-028-095ТП 213-25 Ново-Бийск</v>
      </c>
      <c r="C2281" s="224" t="s">
        <v>2737</v>
      </c>
      <c r="D2281" s="225" t="s">
        <v>4913</v>
      </c>
      <c r="E2281" s="224" t="str">
        <f>INDEX(ТабЛЭП[],MATCH(ТабТП[Код ПС]&amp;TRIM(G2281),ТабЛЭП[Ключ],0),7)</f>
        <v>Y00063</v>
      </c>
      <c r="F2281" s="221" t="str">
        <f>INDEX(ТабЛЭП[],MATCH(ТабТП[Код ПС]&amp;TRIM(G2281),ТабЛЭП[Ключ],0),1)</f>
        <v>393-028-095</v>
      </c>
      <c r="G2281" s="514" t="s">
        <v>219</v>
      </c>
      <c r="H2281" s="218" t="str">
        <f>INDEX(ТабПС[],MATCH(I2281,Подстанции,0),1)</f>
        <v>393-028</v>
      </c>
      <c r="I2281" s="215" t="s">
        <v>160</v>
      </c>
      <c r="J2281" s="308"/>
      <c r="K2281" s="308"/>
      <c r="L2281" s="308"/>
      <c r="M2281" s="308"/>
      <c r="N2281" s="308"/>
      <c r="O2281" s="308"/>
      <c r="P2281" s="308"/>
      <c r="Q2281" s="308"/>
      <c r="R2281" s="308"/>
      <c r="S2281" s="308"/>
      <c r="T2281" s="308"/>
      <c r="U2281" s="308"/>
      <c r="V2281" s="308"/>
      <c r="W2281" s="308"/>
      <c r="X2281" s="308"/>
      <c r="Y2281" s="308"/>
      <c r="Z2281" s="308"/>
      <c r="AA2281" s="308"/>
      <c r="AB2281" s="308"/>
      <c r="AC2281" s="308"/>
      <c r="AD2281" s="308"/>
      <c r="AE2281" s="308"/>
      <c r="AF2281" s="308"/>
      <c r="AG2281" s="308"/>
      <c r="AH2281" s="219"/>
      <c r="AI2281" s="308"/>
      <c r="AJ2281" s="449" t="s">
        <v>141</v>
      </c>
      <c r="AK2281" s="308"/>
      <c r="AL2281" s="308"/>
      <c r="AM2281" s="211"/>
      <c r="AN2281" s="212"/>
      <c r="AO2281" s="212"/>
      <c r="AP2281" s="212"/>
      <c r="AQ2281" s="209"/>
      <c r="AR2281" s="209"/>
      <c r="AS2281" s="209"/>
      <c r="AT2281" s="209"/>
      <c r="AU2281" s="209"/>
      <c r="AV2281" s="209"/>
      <c r="AW2281" s="209"/>
      <c r="AX2281" s="209"/>
      <c r="AY2281" s="209"/>
      <c r="AZ2281" s="209"/>
    </row>
    <row r="2282" spans="1:52" ht="31.5" hidden="1" x14ac:dyDescent="0.25">
      <c r="A2282" s="224" t="str">
        <f>CONCATENATE(F2282,"-",C2282)</f>
        <v>393-028-095-01880</v>
      </c>
      <c r="B2282" s="235" t="str">
        <f>ТабТП[[#This Row],[Код ВЛ]]&amp;TRIM(ТабТП[[#This Row],[Наименование ТП]])</f>
        <v>393-028-095ТП 213-25 Совхозное</v>
      </c>
      <c r="C2282" s="224" t="s">
        <v>1934</v>
      </c>
      <c r="D2282" s="225" t="s">
        <v>4914</v>
      </c>
      <c r="E2282" s="224" t="str">
        <f>INDEX(ТабЛЭП[],MATCH(ТабТП[Код ПС]&amp;TRIM(G2282),ТабЛЭП[Ключ],0),7)</f>
        <v>Y00063</v>
      </c>
      <c r="F2282" s="221" t="str">
        <f>INDEX(ТабЛЭП[],MATCH(ТабТП[Код ПС]&amp;TRIM(G2282),ТабЛЭП[Ключ],0),1)</f>
        <v>393-028-095</v>
      </c>
      <c r="G2282" s="514" t="s">
        <v>219</v>
      </c>
      <c r="H2282" s="218" t="str">
        <f>INDEX(ТабПС[],MATCH(I2282,Подстанции,0),1)</f>
        <v>393-028</v>
      </c>
      <c r="I2282" s="215" t="s">
        <v>160</v>
      </c>
      <c r="J2282" s="308"/>
      <c r="K2282" s="308"/>
      <c r="L2282" s="308"/>
      <c r="M2282" s="308"/>
      <c r="N2282" s="308"/>
      <c r="O2282" s="308"/>
      <c r="P2282" s="308"/>
      <c r="Q2282" s="308"/>
      <c r="R2282" s="308"/>
      <c r="S2282" s="308"/>
      <c r="T2282" s="308"/>
      <c r="U2282" s="308"/>
      <c r="V2282" s="308"/>
      <c r="W2282" s="308"/>
      <c r="X2282" s="308"/>
      <c r="Y2282" s="308"/>
      <c r="Z2282" s="308"/>
      <c r="AA2282" s="308"/>
      <c r="AB2282" s="308"/>
      <c r="AC2282" s="308"/>
      <c r="AD2282" s="308"/>
      <c r="AE2282" s="308"/>
      <c r="AF2282" s="308"/>
      <c r="AG2282" s="308"/>
      <c r="AH2282" s="219"/>
      <c r="AI2282" s="308"/>
      <c r="AJ2282" s="449" t="s">
        <v>141</v>
      </c>
      <c r="AK2282" s="308"/>
      <c r="AL2282" s="308"/>
      <c r="AM2282" s="211"/>
      <c r="AN2282" s="212"/>
      <c r="AO2282" s="212"/>
      <c r="AP2282" s="212"/>
      <c r="AQ2282" s="209"/>
      <c r="AR2282" s="209"/>
      <c r="AS2282" s="209"/>
      <c r="AT2282" s="209"/>
      <c r="AU2282" s="209"/>
      <c r="AV2282" s="209"/>
      <c r="AW2282" s="209"/>
      <c r="AX2282" s="209"/>
      <c r="AY2282" s="209"/>
      <c r="AZ2282" s="209"/>
    </row>
    <row r="2283" spans="1:52" ht="31.5" hidden="1" x14ac:dyDescent="0.25">
      <c r="A2283" s="224" t="str">
        <f>CONCATENATE(F2283,"-",C2283)</f>
        <v>393-028-095-01881</v>
      </c>
      <c r="B2283" s="235" t="str">
        <f>ТабТП[[#This Row],[Код ВЛ]]&amp;TRIM(ТабТП[[#This Row],[Наименование ТП]])</f>
        <v>393-028-095ТП 213-26 Ново-Бийск</v>
      </c>
      <c r="C2283" s="224" t="s">
        <v>1935</v>
      </c>
      <c r="D2283" s="225" t="s">
        <v>4915</v>
      </c>
      <c r="E2283" s="224" t="str">
        <f>INDEX(ТабЛЭП[],MATCH(ТабТП[Код ПС]&amp;TRIM(G2283),ТабЛЭП[Ключ],0),7)</f>
        <v>Y00063</v>
      </c>
      <c r="F2283" s="221" t="str">
        <f>INDEX(ТабЛЭП[],MATCH(ТабТП[Код ПС]&amp;TRIM(G2283),ТабЛЭП[Ключ],0),1)</f>
        <v>393-028-095</v>
      </c>
      <c r="G2283" s="514" t="s">
        <v>219</v>
      </c>
      <c r="H2283" s="218" t="str">
        <f>INDEX(ТабПС[],MATCH(I2283,Подстанции,0),1)</f>
        <v>393-028</v>
      </c>
      <c r="I2283" s="215" t="s">
        <v>160</v>
      </c>
      <c r="J2283" s="308"/>
      <c r="K2283" s="308"/>
      <c r="L2283" s="308"/>
      <c r="M2283" s="308"/>
      <c r="N2283" s="308"/>
      <c r="O2283" s="308"/>
      <c r="P2283" s="308"/>
      <c r="Q2283" s="308"/>
      <c r="R2283" s="308"/>
      <c r="S2283" s="308"/>
      <c r="T2283" s="308"/>
      <c r="U2283" s="308"/>
      <c r="V2283" s="308"/>
      <c r="W2283" s="308"/>
      <c r="X2283" s="308"/>
      <c r="Y2283" s="308"/>
      <c r="Z2283" s="308"/>
      <c r="AA2283" s="308"/>
      <c r="AB2283" s="308"/>
      <c r="AC2283" s="308"/>
      <c r="AD2283" s="308"/>
      <c r="AE2283" s="308"/>
      <c r="AF2283" s="308"/>
      <c r="AG2283" s="308"/>
      <c r="AH2283" s="219"/>
      <c r="AI2283" s="308"/>
      <c r="AJ2283" s="449" t="s">
        <v>141</v>
      </c>
      <c r="AK2283" s="308"/>
      <c r="AL2283" s="308"/>
      <c r="AM2283" s="211"/>
      <c r="AN2283" s="212"/>
      <c r="AO2283" s="212"/>
      <c r="AP2283" s="212"/>
      <c r="AQ2283" s="209"/>
      <c r="AR2283" s="209"/>
      <c r="AS2283" s="209"/>
      <c r="AT2283" s="209"/>
      <c r="AU2283" s="209"/>
      <c r="AV2283" s="209"/>
      <c r="AW2283" s="209"/>
      <c r="AX2283" s="209"/>
      <c r="AY2283" s="209"/>
      <c r="AZ2283" s="209"/>
    </row>
    <row r="2284" spans="1:52" ht="31.5" hidden="1" x14ac:dyDescent="0.25">
      <c r="A2284" s="281" t="str">
        <f>CONCATENATE(F2284,"-",C2284)</f>
        <v>393-028-095-01882</v>
      </c>
      <c r="B2284" s="236" t="str">
        <f>ТабТП[[#This Row],[Код ВЛ]]&amp;TRIM(ТабТП[[#This Row],[Наименование ТП]])</f>
        <v>393-028-095ТП 213-27 Совхозное</v>
      </c>
      <c r="C2284" s="224" t="s">
        <v>1936</v>
      </c>
      <c r="D2284" s="204" t="s">
        <v>4916</v>
      </c>
      <c r="E2284" s="281" t="str">
        <f>INDEX(ТабЛЭП[],MATCH(ТабТП[Код ПС]&amp;TRIM(G2284),ТабЛЭП[Ключ],0),7)</f>
        <v>Y00063</v>
      </c>
      <c r="F2284" s="278" t="str">
        <f>INDEX(ТабЛЭП[],MATCH(ТабТП[Код ПС]&amp;TRIM(G2284),ТабЛЭП[Ключ],0),1)</f>
        <v>393-028-095</v>
      </c>
      <c r="G2284" s="303" t="s">
        <v>219</v>
      </c>
      <c r="H2284" s="280" t="str">
        <f>INDEX(ТабПС[],MATCH(I2284,Подстанции,0),1)</f>
        <v>393-028</v>
      </c>
      <c r="I2284" s="215" t="s">
        <v>160</v>
      </c>
      <c r="J2284" s="328"/>
      <c r="K2284" s="328"/>
      <c r="L2284" s="328"/>
      <c r="M2284" s="328"/>
      <c r="N2284" s="328"/>
      <c r="O2284" s="328"/>
      <c r="P2284" s="328"/>
      <c r="Q2284" s="328"/>
      <c r="R2284" s="328"/>
      <c r="S2284" s="328"/>
      <c r="T2284" s="328"/>
      <c r="U2284" s="328"/>
      <c r="V2284" s="328"/>
      <c r="W2284" s="328"/>
      <c r="X2284" s="328"/>
      <c r="Y2284" s="328"/>
      <c r="Z2284" s="328"/>
      <c r="AA2284" s="328"/>
      <c r="AB2284" s="328"/>
      <c r="AC2284" s="328"/>
      <c r="AD2284" s="328"/>
      <c r="AE2284" s="328"/>
      <c r="AF2284" s="328"/>
      <c r="AG2284" s="328"/>
      <c r="AH2284" s="322"/>
      <c r="AI2284" s="328"/>
      <c r="AJ2284" s="449" t="s">
        <v>141</v>
      </c>
      <c r="AK2284" s="328"/>
      <c r="AL2284" s="328"/>
      <c r="AM2284" s="210"/>
      <c r="AN2284" s="263"/>
      <c r="AO2284" s="263"/>
      <c r="AP2284" s="263"/>
      <c r="AQ2284" s="323"/>
      <c r="AR2284" s="323"/>
      <c r="AS2284" s="323"/>
      <c r="AT2284" s="323"/>
      <c r="AU2284" s="323"/>
      <c r="AV2284" s="323"/>
      <c r="AW2284" s="323"/>
      <c r="AX2284" s="323"/>
      <c r="AY2284" s="323"/>
      <c r="AZ2284" s="323"/>
    </row>
    <row r="2285" spans="1:52" ht="31.5" hidden="1" x14ac:dyDescent="0.25">
      <c r="A2285" s="281" t="str">
        <f>CONCATENATE(F2285,"-",C2285)</f>
        <v>393-028-095-01883</v>
      </c>
      <c r="B2285" s="236" t="str">
        <f>ТабТП[[#This Row],[Код ВЛ]]&amp;TRIM(ТабТП[[#This Row],[Наименование ТП]])</f>
        <v>393-028-095ТП 213-28 Свинопроизводство</v>
      </c>
      <c r="C2285" s="224" t="s">
        <v>1937</v>
      </c>
      <c r="D2285" s="204" t="s">
        <v>4917</v>
      </c>
      <c r="E2285" s="281" t="str">
        <f>INDEX(ТабЛЭП[],MATCH(ТабТП[Код ПС]&amp;TRIM(G2285),ТабЛЭП[Ключ],0),7)</f>
        <v>Y00063</v>
      </c>
      <c r="F2285" s="278" t="str">
        <f>INDEX(ТабЛЭП[],MATCH(ТабТП[Код ПС]&amp;TRIM(G2285),ТабЛЭП[Ключ],0),1)</f>
        <v>393-028-095</v>
      </c>
      <c r="G2285" s="303" t="s">
        <v>219</v>
      </c>
      <c r="H2285" s="280" t="str">
        <f>INDEX(ТабПС[],MATCH(I2285,Подстанции,0),1)</f>
        <v>393-028</v>
      </c>
      <c r="I2285" s="215" t="s">
        <v>160</v>
      </c>
      <c r="J2285" s="328"/>
      <c r="K2285" s="328"/>
      <c r="L2285" s="328"/>
      <c r="M2285" s="328"/>
      <c r="N2285" s="328"/>
      <c r="O2285" s="328"/>
      <c r="P2285" s="328"/>
      <c r="Q2285" s="328"/>
      <c r="R2285" s="328"/>
      <c r="S2285" s="328"/>
      <c r="T2285" s="328"/>
      <c r="U2285" s="328"/>
      <c r="V2285" s="328"/>
      <c r="W2285" s="328"/>
      <c r="X2285" s="328"/>
      <c r="Y2285" s="328"/>
      <c r="Z2285" s="328"/>
      <c r="AA2285" s="328"/>
      <c r="AB2285" s="328"/>
      <c r="AC2285" s="328"/>
      <c r="AD2285" s="328"/>
      <c r="AE2285" s="328"/>
      <c r="AF2285" s="328"/>
      <c r="AG2285" s="328"/>
      <c r="AH2285" s="322"/>
      <c r="AI2285" s="328"/>
      <c r="AJ2285" s="449" t="s">
        <v>141</v>
      </c>
      <c r="AK2285" s="328"/>
      <c r="AL2285" s="328"/>
      <c r="AM2285" s="210"/>
      <c r="AN2285" s="263"/>
      <c r="AO2285" s="263"/>
      <c r="AP2285" s="263"/>
      <c r="AQ2285" s="323"/>
      <c r="AR2285" s="323"/>
      <c r="AS2285" s="323"/>
      <c r="AT2285" s="323"/>
      <c r="AU2285" s="323"/>
      <c r="AV2285" s="323"/>
      <c r="AW2285" s="323"/>
      <c r="AX2285" s="323"/>
      <c r="AY2285" s="323"/>
      <c r="AZ2285" s="323"/>
    </row>
    <row r="2286" spans="1:52" ht="31.5" hidden="1" x14ac:dyDescent="0.25">
      <c r="A2286" s="81" t="str">
        <f>CONCATENATE(F2286,"-",C2286)</f>
        <v>393-028-095-01884</v>
      </c>
      <c r="B2286" s="236" t="str">
        <f>ТабТП[[#This Row],[Код ВЛ]]&amp;TRIM(ТабТП[[#This Row],[Наименование ТП]])</f>
        <v>393-028-095ТП 213-29</v>
      </c>
      <c r="C2286" s="487" t="s">
        <v>1938</v>
      </c>
      <c r="D2286" s="476" t="s">
        <v>4918</v>
      </c>
      <c r="E2286" s="83" t="str">
        <f>INDEX(ТабЛЭП[],MATCH(ТабТП[Код ПС]&amp;TRIM(G2286),ТабЛЭП[Ключ],0),7)</f>
        <v>Y00063</v>
      </c>
      <c r="F2286" s="278" t="str">
        <f>INDEX(ТабЛЭП[],MATCH(ТабТП[Код ПС]&amp;TRIM(G2286),ТабЛЭП[Ключ],0),1)</f>
        <v>393-028-095</v>
      </c>
      <c r="G2286" s="303" t="s">
        <v>219</v>
      </c>
      <c r="H2286" s="558" t="str">
        <f>INDEX(ТабПС[],MATCH(I2286,Подстанции,0),1)</f>
        <v>393-028</v>
      </c>
      <c r="I2286" s="523" t="s">
        <v>160</v>
      </c>
      <c r="J2286" s="328"/>
      <c r="K2286" s="328"/>
      <c r="L2286" s="328"/>
      <c r="M2286" s="328"/>
      <c r="N2286" s="328"/>
      <c r="O2286" s="63"/>
      <c r="P2286" s="328"/>
      <c r="Q2286" s="328"/>
      <c r="R2286" s="328"/>
      <c r="S2286" s="328"/>
      <c r="T2286" s="328"/>
      <c r="U2286" s="328"/>
      <c r="V2286" s="328"/>
      <c r="W2286" s="328"/>
      <c r="X2286" s="328"/>
      <c r="Y2286" s="328"/>
      <c r="Z2286" s="328"/>
      <c r="AA2286" s="328"/>
      <c r="AB2286" s="328"/>
      <c r="AC2286" s="328"/>
      <c r="AD2286" s="63"/>
      <c r="AE2286" s="63"/>
      <c r="AF2286" s="63"/>
      <c r="AG2286" s="328"/>
      <c r="AH2286" s="64"/>
      <c r="AI2286" s="328"/>
      <c r="AJ2286" s="449" t="s">
        <v>141</v>
      </c>
      <c r="AK2286" s="328"/>
      <c r="AL2286" s="328"/>
      <c r="AM2286" s="210"/>
      <c r="AN2286" s="263"/>
      <c r="AO2286" s="263"/>
      <c r="AP2286" s="263"/>
      <c r="AQ2286" s="323"/>
      <c r="AR2286" s="323"/>
      <c r="AS2286" s="323"/>
      <c r="AT2286" s="323"/>
      <c r="AU2286" s="323"/>
      <c r="AV2286" s="323"/>
      <c r="AW2286" s="323"/>
      <c r="AX2286" s="323"/>
      <c r="AY2286" s="323"/>
      <c r="AZ2286" s="323"/>
    </row>
    <row r="2287" spans="1:52" ht="31.5" hidden="1" x14ac:dyDescent="0.25">
      <c r="A2287" s="281" t="str">
        <f>CONCATENATE(F2287,"-",C2287)</f>
        <v>393-028-095-01885</v>
      </c>
      <c r="B2287" s="236" t="str">
        <f>ТабТП[[#This Row],[Код ВЛ]]&amp;TRIM(ТабТП[[#This Row],[Наименование ТП]])</f>
        <v>393-028-095ТП 213-31 Липняки</v>
      </c>
      <c r="C2287" s="224" t="s">
        <v>1939</v>
      </c>
      <c r="D2287" s="204" t="s">
        <v>4919</v>
      </c>
      <c r="E2287" s="281" t="str">
        <f>INDEX(ТабЛЭП[],MATCH(ТабТП[Код ПС]&amp;TRIM(G2287),ТабЛЭП[Ключ],0),7)</f>
        <v>Y00063</v>
      </c>
      <c r="F2287" s="278" t="str">
        <f>INDEX(ТабЛЭП[],MATCH(ТабТП[Код ПС]&amp;TRIM(G2287),ТабЛЭП[Ключ],0),1)</f>
        <v>393-028-095</v>
      </c>
      <c r="G2287" s="303" t="s">
        <v>219</v>
      </c>
      <c r="H2287" s="280" t="str">
        <f>INDEX(ТабПС[],MATCH(I2287,Подстанции,0),1)</f>
        <v>393-028</v>
      </c>
      <c r="I2287" s="215" t="s">
        <v>160</v>
      </c>
      <c r="J2287" s="328"/>
      <c r="K2287" s="328"/>
      <c r="L2287" s="328"/>
      <c r="M2287" s="328"/>
      <c r="N2287" s="328"/>
      <c r="O2287" s="328"/>
      <c r="P2287" s="328"/>
      <c r="Q2287" s="328"/>
      <c r="R2287" s="328"/>
      <c r="S2287" s="328"/>
      <c r="T2287" s="328"/>
      <c r="U2287" s="328"/>
      <c r="V2287" s="328"/>
      <c r="W2287" s="328"/>
      <c r="X2287" s="328"/>
      <c r="Y2287" s="328"/>
      <c r="Z2287" s="328"/>
      <c r="AA2287" s="328"/>
      <c r="AB2287" s="328"/>
      <c r="AC2287" s="328"/>
      <c r="AD2287" s="328"/>
      <c r="AE2287" s="328"/>
      <c r="AF2287" s="328"/>
      <c r="AG2287" s="328"/>
      <c r="AH2287" s="322"/>
      <c r="AI2287" s="328"/>
      <c r="AJ2287" s="449" t="s">
        <v>141</v>
      </c>
      <c r="AK2287" s="328"/>
      <c r="AL2287" s="328"/>
      <c r="AM2287" s="210"/>
      <c r="AN2287" s="263"/>
      <c r="AO2287" s="263"/>
      <c r="AP2287" s="263"/>
      <c r="AQ2287" s="323"/>
      <c r="AR2287" s="323"/>
      <c r="AS2287" s="323"/>
      <c r="AT2287" s="323"/>
      <c r="AU2287" s="323"/>
      <c r="AV2287" s="323"/>
      <c r="AW2287" s="323"/>
      <c r="AX2287" s="323"/>
      <c r="AY2287" s="323"/>
      <c r="AZ2287" s="323"/>
    </row>
    <row r="2288" spans="1:52" ht="31.5" hidden="1" x14ac:dyDescent="0.25">
      <c r="A2288" s="281" t="str">
        <f>CONCATENATE(F2288,"-",C2288)</f>
        <v>393-028-095-01886</v>
      </c>
      <c r="B2288" s="236" t="str">
        <f>ТабТП[[#This Row],[Код ВЛ]]&amp;TRIM(ТабТП[[#This Row],[Наименование ТП]])</f>
        <v>393-028-095ТП 213-32 Липняки</v>
      </c>
      <c r="C2288" s="224" t="s">
        <v>1940</v>
      </c>
      <c r="D2288" s="204" t="s">
        <v>4920</v>
      </c>
      <c r="E2288" s="281" t="str">
        <f>INDEX(ТабЛЭП[],MATCH(ТабТП[Код ПС]&amp;TRIM(G2288),ТабЛЭП[Ключ],0),7)</f>
        <v>Y00063</v>
      </c>
      <c r="F2288" s="278" t="str">
        <f>INDEX(ТабЛЭП[],MATCH(ТабТП[Код ПС]&amp;TRIM(G2288),ТабЛЭП[Ключ],0),1)</f>
        <v>393-028-095</v>
      </c>
      <c r="G2288" s="303" t="s">
        <v>219</v>
      </c>
      <c r="H2288" s="280" t="str">
        <f>INDEX(ТабПС[],MATCH(I2288,Подстанции,0),1)</f>
        <v>393-028</v>
      </c>
      <c r="I2288" s="215" t="s">
        <v>160</v>
      </c>
      <c r="J2288" s="61"/>
      <c r="K2288" s="61"/>
      <c r="L2288" s="61"/>
      <c r="M2288" s="61"/>
      <c r="N2288" s="328"/>
      <c r="O2288" s="328"/>
      <c r="P2288" s="61"/>
      <c r="Q2288" s="61"/>
      <c r="R2288" s="61"/>
      <c r="S2288" s="61"/>
      <c r="T2288" s="328"/>
      <c r="U2288" s="328"/>
      <c r="V2288" s="328"/>
      <c r="W2288" s="328"/>
      <c r="X2288" s="328"/>
      <c r="Y2288" s="328"/>
      <c r="Z2288" s="61"/>
      <c r="AA2288" s="61"/>
      <c r="AB2288" s="61"/>
      <c r="AC2288" s="61"/>
      <c r="AD2288" s="328"/>
      <c r="AE2288" s="328"/>
      <c r="AF2288" s="328"/>
      <c r="AG2288" s="61"/>
      <c r="AH2288" s="322"/>
      <c r="AI2288" s="328"/>
      <c r="AJ2288" s="449" t="s">
        <v>141</v>
      </c>
      <c r="AK2288" s="328"/>
      <c r="AL2288" s="328"/>
      <c r="AM2288" s="210"/>
      <c r="AN2288" s="263"/>
      <c r="AO2288" s="263"/>
      <c r="AP2288" s="263"/>
      <c r="AQ2288" s="76"/>
      <c r="AR2288" s="76"/>
      <c r="AS2288" s="76"/>
      <c r="AT2288" s="76"/>
      <c r="AU2288" s="76"/>
      <c r="AV2288" s="76"/>
      <c r="AW2288" s="76"/>
      <c r="AX2288" s="76"/>
      <c r="AY2288" s="76"/>
      <c r="AZ2288" s="323"/>
    </row>
    <row r="2289" spans="1:52" ht="31.5" hidden="1" x14ac:dyDescent="0.25">
      <c r="A2289" s="281" t="str">
        <f>CONCATENATE(F2289,"-",C2289)</f>
        <v>393-028-095-01887</v>
      </c>
      <c r="B2289" s="236" t="str">
        <f>ТабТП[[#This Row],[Код ВЛ]]&amp;TRIM(ТабТП[[#This Row],[Наименование ТП]])</f>
        <v>393-028-095ТП 213-33 Липняки</v>
      </c>
      <c r="C2289" s="224" t="s">
        <v>1941</v>
      </c>
      <c r="D2289" s="204" t="s">
        <v>4921</v>
      </c>
      <c r="E2289" s="281" t="str">
        <f>INDEX(ТабЛЭП[],MATCH(ТабТП[Код ПС]&amp;TRIM(G2289),ТабЛЭП[Ключ],0),7)</f>
        <v>Y00063</v>
      </c>
      <c r="F2289" s="278" t="str">
        <f>INDEX(ТабЛЭП[],MATCH(ТабТП[Код ПС]&amp;TRIM(G2289),ТабЛЭП[Ключ],0),1)</f>
        <v>393-028-095</v>
      </c>
      <c r="G2289" s="303" t="s">
        <v>219</v>
      </c>
      <c r="H2289" s="280" t="str">
        <f>INDEX(ТабПС[],MATCH(I2289,Подстанции,0),1)</f>
        <v>393-028</v>
      </c>
      <c r="I2289" s="215" t="s">
        <v>160</v>
      </c>
      <c r="J2289" s="61"/>
      <c r="K2289" s="61"/>
      <c r="L2289" s="61"/>
      <c r="M2289" s="61"/>
      <c r="N2289" s="61"/>
      <c r="O2289" s="328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328"/>
      <c r="AE2289" s="328"/>
      <c r="AF2289" s="328"/>
      <c r="AG2289" s="61"/>
      <c r="AH2289" s="322"/>
      <c r="AI2289" s="328"/>
      <c r="AJ2289" s="449" t="s">
        <v>141</v>
      </c>
      <c r="AK2289" s="328"/>
      <c r="AL2289" s="328"/>
      <c r="AM2289" s="210"/>
      <c r="AN2289" s="263"/>
      <c r="AO2289" s="263"/>
      <c r="AP2289" s="263"/>
      <c r="AQ2289" s="76"/>
      <c r="AR2289" s="76"/>
      <c r="AS2289" s="76"/>
      <c r="AT2289" s="76"/>
      <c r="AU2289" s="76"/>
      <c r="AV2289" s="76"/>
      <c r="AW2289" s="76"/>
      <c r="AX2289" s="76"/>
      <c r="AY2289" s="76"/>
      <c r="AZ2289" s="323"/>
    </row>
    <row r="2290" spans="1:52" ht="31.5" hidden="1" x14ac:dyDescent="0.25">
      <c r="A2290" s="281" t="str">
        <f>CONCATENATE(F2290,"-",C2290)</f>
        <v>393-028-095-01888</v>
      </c>
      <c r="B2290" s="236" t="str">
        <f>ТабТП[[#This Row],[Код ВЛ]]&amp;TRIM(ТабТП[[#This Row],[Наименование ТП]])</f>
        <v>393-028-095ТП 213-33 Холмогорье</v>
      </c>
      <c r="C2290" s="224" t="s">
        <v>1942</v>
      </c>
      <c r="D2290" s="204" t="s">
        <v>4922</v>
      </c>
      <c r="E2290" s="281" t="str">
        <f>INDEX(ТабЛЭП[],MATCH(ТабТП[Код ПС]&amp;TRIM(G2290),ТабЛЭП[Ключ],0),7)</f>
        <v>Y00063</v>
      </c>
      <c r="F2290" s="278" t="str">
        <f>INDEX(ТабЛЭП[],MATCH(ТабТП[Код ПС]&amp;TRIM(G2290),ТабЛЭП[Ключ],0),1)</f>
        <v>393-028-095</v>
      </c>
      <c r="G2290" s="303" t="s">
        <v>219</v>
      </c>
      <c r="H2290" s="280" t="str">
        <f>INDEX(ТабПС[],MATCH(I2290,Подстанции,0),1)</f>
        <v>393-028</v>
      </c>
      <c r="I2290" s="215" t="s">
        <v>160</v>
      </c>
      <c r="J2290" s="328"/>
      <c r="K2290" s="328"/>
      <c r="L2290" s="328"/>
      <c r="M2290" s="328"/>
      <c r="N2290" s="328"/>
      <c r="O2290" s="328"/>
      <c r="P2290" s="328"/>
      <c r="Q2290" s="328"/>
      <c r="R2290" s="328"/>
      <c r="S2290" s="328"/>
      <c r="T2290" s="328"/>
      <c r="U2290" s="328"/>
      <c r="V2290" s="328"/>
      <c r="W2290" s="328"/>
      <c r="X2290" s="328"/>
      <c r="Y2290" s="328"/>
      <c r="Z2290" s="328"/>
      <c r="AA2290" s="328"/>
      <c r="AB2290" s="328"/>
      <c r="AC2290" s="328"/>
      <c r="AD2290" s="328"/>
      <c r="AE2290" s="328"/>
      <c r="AF2290" s="328"/>
      <c r="AG2290" s="328"/>
      <c r="AH2290" s="322"/>
      <c r="AI2290" s="328"/>
      <c r="AJ2290" s="449" t="s">
        <v>141</v>
      </c>
      <c r="AK2290" s="328"/>
      <c r="AL2290" s="328"/>
      <c r="AM2290" s="210"/>
      <c r="AN2290" s="263"/>
      <c r="AO2290" s="263"/>
      <c r="AP2290" s="263"/>
      <c r="AQ2290" s="323"/>
      <c r="AR2290" s="323"/>
      <c r="AS2290" s="323"/>
      <c r="AT2290" s="323"/>
      <c r="AU2290" s="323"/>
      <c r="AV2290" s="323"/>
      <c r="AW2290" s="323"/>
      <c r="AX2290" s="323"/>
      <c r="AY2290" s="323"/>
      <c r="AZ2290" s="323"/>
    </row>
    <row r="2291" spans="1:52" ht="31.5" hidden="1" x14ac:dyDescent="0.25">
      <c r="A2291" s="281" t="str">
        <f>CONCATENATE(F2291,"-",C2291)</f>
        <v>393-028-095-01889</v>
      </c>
      <c r="B2291" s="236" t="str">
        <f>ТабТП[[#This Row],[Код ВЛ]]&amp;TRIM(ТабТП[[#This Row],[Наименование ТП]])</f>
        <v>393-028-095ТП 213-34 Холмогорье</v>
      </c>
      <c r="C2291" s="224" t="s">
        <v>2738</v>
      </c>
      <c r="D2291" s="204" t="s">
        <v>4923</v>
      </c>
      <c r="E2291" s="281" t="str">
        <f>INDEX(ТабЛЭП[],MATCH(ТабТП[Код ПС]&amp;TRIM(G2291),ТабЛЭП[Ключ],0),7)</f>
        <v>Y00063</v>
      </c>
      <c r="F2291" s="278" t="str">
        <f>INDEX(ТабЛЭП[],MATCH(ТабТП[Код ПС]&amp;TRIM(G2291),ТабЛЭП[Ключ],0),1)</f>
        <v>393-028-095</v>
      </c>
      <c r="G2291" s="303" t="s">
        <v>219</v>
      </c>
      <c r="H2291" s="280" t="str">
        <f>INDEX(ТабПС[],MATCH(I2291,Подстанции,0),1)</f>
        <v>393-028</v>
      </c>
      <c r="I2291" s="215" t="s">
        <v>160</v>
      </c>
      <c r="J2291" s="328"/>
      <c r="K2291" s="328"/>
      <c r="L2291" s="328"/>
      <c r="M2291" s="328"/>
      <c r="N2291" s="328"/>
      <c r="O2291" s="328"/>
      <c r="P2291" s="328"/>
      <c r="Q2291" s="328"/>
      <c r="R2291" s="328"/>
      <c r="S2291" s="328"/>
      <c r="T2291" s="328"/>
      <c r="U2291" s="328"/>
      <c r="V2291" s="328"/>
      <c r="W2291" s="328"/>
      <c r="X2291" s="328"/>
      <c r="Y2291" s="328"/>
      <c r="Z2291" s="328"/>
      <c r="AA2291" s="328"/>
      <c r="AB2291" s="328"/>
      <c r="AC2291" s="328"/>
      <c r="AD2291" s="328"/>
      <c r="AE2291" s="328"/>
      <c r="AF2291" s="328"/>
      <c r="AG2291" s="328"/>
      <c r="AH2291" s="322"/>
      <c r="AI2291" s="328"/>
      <c r="AJ2291" s="449" t="s">
        <v>141</v>
      </c>
      <c r="AK2291" s="328"/>
      <c r="AL2291" s="328"/>
      <c r="AM2291" s="210"/>
      <c r="AN2291" s="263"/>
      <c r="AO2291" s="263"/>
      <c r="AP2291" s="263"/>
      <c r="AQ2291" s="323"/>
      <c r="AR2291" s="323"/>
      <c r="AS2291" s="323"/>
      <c r="AT2291" s="323"/>
      <c r="AU2291" s="323"/>
      <c r="AV2291" s="323"/>
      <c r="AW2291" s="323"/>
      <c r="AX2291" s="323"/>
      <c r="AY2291" s="323"/>
      <c r="AZ2291" s="323"/>
    </row>
    <row r="2292" spans="1:52" ht="31.5" hidden="1" x14ac:dyDescent="0.25">
      <c r="A2292" s="197" t="str">
        <f>CONCATENATE(F2292,"-",C2292)</f>
        <v>393-028-096-01890</v>
      </c>
      <c r="B2292" s="236" t="str">
        <f>ТабТП[[#This Row],[Код ВЛ]]&amp;TRIM(ТабТП[[#This Row],[Наименование ТП]])</f>
        <v>393-028-096ТП 216-01 Железнодорожн.</v>
      </c>
      <c r="C2292" s="216" t="s">
        <v>1943</v>
      </c>
      <c r="D2292" s="202" t="s">
        <v>4924</v>
      </c>
      <c r="E2292" s="206" t="str">
        <f>INDEX(ТабЛЭП[],MATCH(ТабТП[Код ПС]&amp;TRIM(G2292),ТабЛЭП[Ключ],0),7)</f>
        <v>Y00064</v>
      </c>
      <c r="F2292" s="278" t="str">
        <f>INDEX(ТабЛЭП[],MATCH(ТабТП[Код ПС]&amp;TRIM(G2292),ТабЛЭП[Ключ],0),1)</f>
        <v>393-028-096</v>
      </c>
      <c r="G2292" s="303" t="s">
        <v>220</v>
      </c>
      <c r="H2292" s="280" t="str">
        <f>INDEX(ТабПС[],MATCH(I2292,Подстанции,0),1)</f>
        <v>393-028</v>
      </c>
      <c r="I2292" s="215" t="s">
        <v>160</v>
      </c>
      <c r="J2292" s="328"/>
      <c r="K2292" s="328"/>
      <c r="L2292" s="328"/>
      <c r="M2292" s="328"/>
      <c r="N2292" s="328"/>
      <c r="O2292" s="328"/>
      <c r="P2292" s="328"/>
      <c r="Q2292" s="328"/>
      <c r="R2292" s="328"/>
      <c r="S2292" s="328"/>
      <c r="T2292" s="328"/>
      <c r="U2292" s="328"/>
      <c r="V2292" s="328"/>
      <c r="W2292" s="328"/>
      <c r="X2292" s="328"/>
      <c r="Y2292" s="328"/>
      <c r="Z2292" s="328"/>
      <c r="AA2292" s="328"/>
      <c r="AB2292" s="328"/>
      <c r="AC2292" s="328"/>
      <c r="AD2292" s="328"/>
      <c r="AE2292" s="328"/>
      <c r="AF2292" s="328"/>
      <c r="AG2292" s="328"/>
      <c r="AH2292" s="322"/>
      <c r="AI2292" s="328"/>
      <c r="AJ2292" s="420" t="s">
        <v>141</v>
      </c>
      <c r="AK2292" s="328"/>
      <c r="AL2292" s="328"/>
      <c r="AM2292" s="210"/>
      <c r="AN2292" s="263"/>
      <c r="AO2292" s="263"/>
      <c r="AP2292" s="263"/>
      <c r="AQ2292" s="323"/>
      <c r="AR2292" s="323"/>
      <c r="AS2292" s="323"/>
      <c r="AT2292" s="323"/>
      <c r="AU2292" s="323"/>
      <c r="AV2292" s="323"/>
      <c r="AW2292" s="323"/>
      <c r="AX2292" s="323"/>
      <c r="AY2292" s="323"/>
      <c r="AZ2292" s="323"/>
    </row>
    <row r="2293" spans="1:52" ht="31.5" hidden="1" x14ac:dyDescent="0.25">
      <c r="A2293" s="197" t="str">
        <f>CONCATENATE(F2293,"-",C2293)</f>
        <v>393-028-096-01891</v>
      </c>
      <c r="B2293" s="236" t="str">
        <f>ТабТП[[#This Row],[Код ВЛ]]&amp;TRIM(ТабТП[[#This Row],[Наименование ТП]])</f>
        <v>393-028-096ТП 216-02 Железнодорожный</v>
      </c>
      <c r="C2293" s="216" t="s">
        <v>1944</v>
      </c>
      <c r="D2293" s="202" t="s">
        <v>4925</v>
      </c>
      <c r="E2293" s="206" t="str">
        <f>INDEX(ТабЛЭП[],MATCH(ТабТП[Код ПС]&amp;TRIM(G2293),ТабЛЭП[Ключ],0),7)</f>
        <v>Y00064</v>
      </c>
      <c r="F2293" s="278" t="str">
        <f>INDEX(ТабЛЭП[],MATCH(ТабТП[Код ПС]&amp;TRIM(G2293),ТабЛЭП[Ключ],0),1)</f>
        <v>393-028-096</v>
      </c>
      <c r="G2293" s="303" t="s">
        <v>220</v>
      </c>
      <c r="H2293" s="280" t="str">
        <f>INDEX(ТабПС[],MATCH(I2293,Подстанции,0),1)</f>
        <v>393-028</v>
      </c>
      <c r="I2293" s="215" t="s">
        <v>160</v>
      </c>
      <c r="J2293" s="328"/>
      <c r="K2293" s="328"/>
      <c r="L2293" s="328"/>
      <c r="M2293" s="328"/>
      <c r="N2293" s="328"/>
      <c r="O2293" s="328"/>
      <c r="P2293" s="328"/>
      <c r="Q2293" s="328"/>
      <c r="R2293" s="328"/>
      <c r="S2293" s="328"/>
      <c r="T2293" s="328"/>
      <c r="U2293" s="328"/>
      <c r="V2293" s="328"/>
      <c r="W2293" s="328"/>
      <c r="X2293" s="328"/>
      <c r="Y2293" s="328"/>
      <c r="Z2293" s="328"/>
      <c r="AA2293" s="328"/>
      <c r="AB2293" s="328"/>
      <c r="AC2293" s="328"/>
      <c r="AD2293" s="328"/>
      <c r="AE2293" s="328"/>
      <c r="AF2293" s="328"/>
      <c r="AG2293" s="328"/>
      <c r="AH2293" s="322"/>
      <c r="AI2293" s="328"/>
      <c r="AJ2293" s="420" t="s">
        <v>141</v>
      </c>
      <c r="AK2293" s="328"/>
      <c r="AL2293" s="328"/>
      <c r="AM2293" s="210"/>
      <c r="AN2293" s="263"/>
      <c r="AO2293" s="263"/>
      <c r="AP2293" s="263"/>
      <c r="AQ2293" s="323"/>
      <c r="AR2293" s="323"/>
      <c r="AS2293" s="323"/>
      <c r="AT2293" s="323"/>
      <c r="AU2293" s="323"/>
      <c r="AV2293" s="323"/>
      <c r="AW2293" s="323"/>
      <c r="AX2293" s="323"/>
      <c r="AY2293" s="323"/>
      <c r="AZ2293" s="323"/>
    </row>
    <row r="2294" spans="1:52" ht="31.5" hidden="1" x14ac:dyDescent="0.25">
      <c r="A2294" s="197" t="str">
        <f>CONCATENATE(F2294,"-",C2294)</f>
        <v>393-028-096-01892</v>
      </c>
      <c r="B2294" s="236" t="str">
        <f>ТабТП[[#This Row],[Код ВЛ]]&amp;TRIM(ТабТП[[#This Row],[Наименование ТП]])</f>
        <v>393-028-096ТП 216-03 Железнодор. ПУ ФСБ</v>
      </c>
      <c r="C2294" s="216" t="s">
        <v>1945</v>
      </c>
      <c r="D2294" s="202" t="s">
        <v>4926</v>
      </c>
      <c r="E2294" s="206" t="str">
        <f>INDEX(ТабЛЭП[],MATCH(ТабТП[Код ПС]&amp;TRIM(G2294),ТабЛЭП[Ключ],0),7)</f>
        <v>Y00064</v>
      </c>
      <c r="F2294" s="278" t="str">
        <f>INDEX(ТабЛЭП[],MATCH(ТабТП[Код ПС]&amp;TRIM(G2294),ТабЛЭП[Ключ],0),1)</f>
        <v>393-028-096</v>
      </c>
      <c r="G2294" s="303" t="s">
        <v>220</v>
      </c>
      <c r="H2294" s="280" t="str">
        <f>INDEX(ТабПС[],MATCH(I2294,Подстанции,0),1)</f>
        <v>393-028</v>
      </c>
      <c r="I2294" s="215" t="s">
        <v>160</v>
      </c>
      <c r="J2294" s="61"/>
      <c r="K2294" s="61"/>
      <c r="L2294" s="61"/>
      <c r="M2294" s="61"/>
      <c r="N2294" s="61"/>
      <c r="O2294" s="328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328"/>
      <c r="AE2294" s="328"/>
      <c r="AF2294" s="328"/>
      <c r="AG2294" s="61"/>
      <c r="AH2294" s="322"/>
      <c r="AI2294" s="328"/>
      <c r="AJ2294" s="420" t="s">
        <v>141</v>
      </c>
      <c r="AK2294" s="328"/>
      <c r="AL2294" s="328"/>
      <c r="AM2294" s="210"/>
      <c r="AN2294" s="263"/>
      <c r="AO2294" s="263"/>
      <c r="AP2294" s="263"/>
      <c r="AQ2294" s="76"/>
      <c r="AR2294" s="76"/>
      <c r="AS2294" s="76"/>
      <c r="AT2294" s="76"/>
      <c r="AU2294" s="76"/>
      <c r="AV2294" s="76"/>
      <c r="AW2294" s="76"/>
      <c r="AX2294" s="76"/>
      <c r="AY2294" s="76"/>
      <c r="AZ2294" s="76"/>
    </row>
    <row r="2295" spans="1:52" ht="31.5" hidden="1" x14ac:dyDescent="0.25">
      <c r="A2295" s="197" t="str">
        <f>CONCATENATE(F2295,"-",C2295)</f>
        <v>393-028-096-01893</v>
      </c>
      <c r="B2295" s="236" t="str">
        <f>ТабТП[[#This Row],[Код ВЛ]]&amp;TRIM(ТабТП[[#This Row],[Наименование ТП]])</f>
        <v>393-028-096ТП 216-04 Железнодорожный</v>
      </c>
      <c r="C2295" s="216" t="s">
        <v>1946</v>
      </c>
      <c r="D2295" s="202" t="s">
        <v>4927</v>
      </c>
      <c r="E2295" s="206" t="str">
        <f>INDEX(ТабЛЭП[],MATCH(ТабТП[Код ПС]&amp;TRIM(G2295),ТабЛЭП[Ключ],0),7)</f>
        <v>Y00064</v>
      </c>
      <c r="F2295" s="278" t="str">
        <f>INDEX(ТабЛЭП[],MATCH(ТабТП[Код ПС]&amp;TRIM(G2295),ТабЛЭП[Ключ],0),1)</f>
        <v>393-028-096</v>
      </c>
      <c r="G2295" s="303" t="s">
        <v>220</v>
      </c>
      <c r="H2295" s="280" t="str">
        <f>INDEX(ТабПС[],MATCH(I2295,Подстанции,0),1)</f>
        <v>393-028</v>
      </c>
      <c r="I2295" s="215" t="s">
        <v>160</v>
      </c>
      <c r="J2295" s="61"/>
      <c r="K2295" s="61"/>
      <c r="L2295" s="61"/>
      <c r="M2295" s="61"/>
      <c r="N2295" s="61"/>
      <c r="O2295" s="328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328"/>
      <c r="AE2295" s="328"/>
      <c r="AF2295" s="328"/>
      <c r="AG2295" s="61"/>
      <c r="AH2295" s="322"/>
      <c r="AI2295" s="328"/>
      <c r="AJ2295" s="420" t="s">
        <v>141</v>
      </c>
      <c r="AK2295" s="328"/>
      <c r="AL2295" s="328"/>
      <c r="AM2295" s="210"/>
      <c r="AN2295" s="263"/>
      <c r="AO2295" s="263"/>
      <c r="AP2295" s="263"/>
      <c r="AQ2295" s="76"/>
      <c r="AR2295" s="76"/>
      <c r="AS2295" s="76"/>
      <c r="AT2295" s="76"/>
      <c r="AU2295" s="76"/>
      <c r="AV2295" s="76"/>
      <c r="AW2295" s="76"/>
      <c r="AX2295" s="76"/>
      <c r="AY2295" s="76"/>
      <c r="AZ2295" s="76"/>
    </row>
    <row r="2296" spans="1:52" ht="31.5" hidden="1" x14ac:dyDescent="0.25">
      <c r="A2296" s="197" t="str">
        <f>CONCATENATE(F2296,"-",C2296)</f>
        <v>393-028-096-01894</v>
      </c>
      <c r="B2296" s="236" t="str">
        <f>ТабТП[[#This Row],[Код ВЛ]]&amp;TRIM(ТабТП[[#This Row],[Наименование ТП]])</f>
        <v>393-028-096ТП 216-05 Железнодорожный</v>
      </c>
      <c r="C2296" s="216" t="s">
        <v>1947</v>
      </c>
      <c r="D2296" s="202" t="s">
        <v>4928</v>
      </c>
      <c r="E2296" s="206" t="str">
        <f>INDEX(ТабЛЭП[],MATCH(ТабТП[Код ПС]&amp;TRIM(G2296),ТабЛЭП[Ключ],0),7)</f>
        <v>Y00064</v>
      </c>
      <c r="F2296" s="278" t="str">
        <f>INDEX(ТабЛЭП[],MATCH(ТабТП[Код ПС]&amp;TRIM(G2296),ТабЛЭП[Ключ],0),1)</f>
        <v>393-028-096</v>
      </c>
      <c r="G2296" s="303" t="s">
        <v>220</v>
      </c>
      <c r="H2296" s="280" t="str">
        <f>INDEX(ТабПС[],MATCH(I2296,Подстанции,0),1)</f>
        <v>393-028</v>
      </c>
      <c r="I2296" s="215" t="s">
        <v>160</v>
      </c>
      <c r="J2296" s="61"/>
      <c r="K2296" s="61"/>
      <c r="L2296" s="61"/>
      <c r="M2296" s="61"/>
      <c r="N2296" s="61"/>
      <c r="O2296" s="328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328"/>
      <c r="AE2296" s="328"/>
      <c r="AF2296" s="328"/>
      <c r="AG2296" s="61"/>
      <c r="AH2296" s="322"/>
      <c r="AI2296" s="328"/>
      <c r="AJ2296" s="420" t="s">
        <v>141</v>
      </c>
      <c r="AK2296" s="328"/>
      <c r="AL2296" s="328"/>
      <c r="AM2296" s="210"/>
      <c r="AN2296" s="263"/>
      <c r="AO2296" s="263"/>
      <c r="AP2296" s="263"/>
      <c r="AQ2296" s="76"/>
      <c r="AR2296" s="76"/>
      <c r="AS2296" s="76"/>
      <c r="AT2296" s="76"/>
      <c r="AU2296" s="76"/>
      <c r="AV2296" s="76"/>
      <c r="AW2296" s="76"/>
      <c r="AX2296" s="76"/>
      <c r="AY2296" s="76"/>
      <c r="AZ2296" s="76"/>
    </row>
    <row r="2297" spans="1:52" ht="31.5" hidden="1" x14ac:dyDescent="0.25">
      <c r="A2297" s="197" t="str">
        <f>CONCATENATE(F2297,"-",C2297)</f>
        <v>393-028-096-01895</v>
      </c>
      <c r="B2297" s="236" t="str">
        <f>ТабТП[[#This Row],[Код ВЛ]]&amp;TRIM(ТабТП[[#This Row],[Наименование ТП]])</f>
        <v>393-028-096ТП 216-06 Железнодор. ОООКМФ</v>
      </c>
      <c r="C2297" s="216" t="s">
        <v>1948</v>
      </c>
      <c r="D2297" s="202" t="s">
        <v>4929</v>
      </c>
      <c r="E2297" s="206" t="str">
        <f>INDEX(ТабЛЭП[],MATCH(ТабТП[Код ПС]&amp;TRIM(G2297),ТабЛЭП[Ключ],0),7)</f>
        <v>Y00064</v>
      </c>
      <c r="F2297" s="278" t="str">
        <f>INDEX(ТабЛЭП[],MATCH(ТабТП[Код ПС]&amp;TRIM(G2297),ТабЛЭП[Ключ],0),1)</f>
        <v>393-028-096</v>
      </c>
      <c r="G2297" s="303" t="s">
        <v>220</v>
      </c>
      <c r="H2297" s="280" t="str">
        <f>INDEX(ТабПС[],MATCH(I2297,Подстанции,0),1)</f>
        <v>393-028</v>
      </c>
      <c r="I2297" s="215" t="s">
        <v>160</v>
      </c>
      <c r="J2297" s="328"/>
      <c r="K2297" s="328"/>
      <c r="L2297" s="328"/>
      <c r="M2297" s="328"/>
      <c r="N2297" s="328"/>
      <c r="O2297" s="328"/>
      <c r="P2297" s="328"/>
      <c r="Q2297" s="328"/>
      <c r="R2297" s="328"/>
      <c r="S2297" s="328"/>
      <c r="T2297" s="328"/>
      <c r="U2297" s="328"/>
      <c r="V2297" s="328"/>
      <c r="W2297" s="328"/>
      <c r="X2297" s="328"/>
      <c r="Y2297" s="328"/>
      <c r="Z2297" s="328"/>
      <c r="AA2297" s="328"/>
      <c r="AB2297" s="328"/>
      <c r="AC2297" s="328"/>
      <c r="AD2297" s="328"/>
      <c r="AE2297" s="328"/>
      <c r="AF2297" s="328"/>
      <c r="AG2297" s="328"/>
      <c r="AH2297" s="322"/>
      <c r="AI2297" s="328"/>
      <c r="AJ2297" s="420" t="s">
        <v>141</v>
      </c>
      <c r="AK2297" s="328"/>
      <c r="AL2297" s="328"/>
      <c r="AM2297" s="210"/>
      <c r="AN2297" s="263"/>
      <c r="AO2297" s="263"/>
      <c r="AP2297" s="263"/>
      <c r="AQ2297" s="323"/>
      <c r="AR2297" s="323"/>
      <c r="AS2297" s="323"/>
      <c r="AT2297" s="323"/>
      <c r="AU2297" s="323"/>
      <c r="AV2297" s="323"/>
      <c r="AW2297" s="323"/>
      <c r="AX2297" s="323"/>
      <c r="AY2297" s="323"/>
      <c r="AZ2297" s="323"/>
    </row>
    <row r="2298" spans="1:52" ht="31.5" hidden="1" x14ac:dyDescent="0.25">
      <c r="A2298" s="197" t="str">
        <f>CONCATENATE(F2298,"-",C2298)</f>
        <v>393-028-096-01896</v>
      </c>
      <c r="B2298" s="236" t="str">
        <f>ТабТП[[#This Row],[Код ВЛ]]&amp;TRIM(ТабТП[[#This Row],[Наименование ТП]])</f>
        <v>393-028-096ТП 216-07 Железнодор.</v>
      </c>
      <c r="C2298" s="216" t="s">
        <v>1949</v>
      </c>
      <c r="D2298" s="202" t="s">
        <v>4930</v>
      </c>
      <c r="E2298" s="206" t="str">
        <f>INDEX(ТабЛЭП[],MATCH(ТабТП[Код ПС]&amp;TRIM(G2298),ТабЛЭП[Ключ],0),7)</f>
        <v>Y00064</v>
      </c>
      <c r="F2298" s="278" t="str">
        <f>INDEX(ТабЛЭП[],MATCH(ТабТП[Код ПС]&amp;TRIM(G2298),ТабЛЭП[Ключ],0),1)</f>
        <v>393-028-096</v>
      </c>
      <c r="G2298" s="303" t="s">
        <v>220</v>
      </c>
      <c r="H2298" s="280" t="str">
        <f>INDEX(ТабПС[],MATCH(I2298,Подстанции,0),1)</f>
        <v>393-028</v>
      </c>
      <c r="I2298" s="215" t="s">
        <v>160</v>
      </c>
      <c r="J2298" s="61"/>
      <c r="K2298" s="61"/>
      <c r="L2298" s="61"/>
      <c r="M2298" s="61"/>
      <c r="N2298" s="61"/>
      <c r="O2298" s="328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328"/>
      <c r="AE2298" s="328"/>
      <c r="AF2298" s="328"/>
      <c r="AG2298" s="61"/>
      <c r="AH2298" s="322"/>
      <c r="AI2298" s="328"/>
      <c r="AJ2298" s="420" t="s">
        <v>141</v>
      </c>
      <c r="AK2298" s="328"/>
      <c r="AL2298" s="328"/>
      <c r="AM2298" s="210"/>
      <c r="AN2298" s="263"/>
      <c r="AO2298" s="263"/>
      <c r="AP2298" s="263"/>
      <c r="AQ2298" s="76"/>
      <c r="AR2298" s="76"/>
      <c r="AS2298" s="76"/>
      <c r="AT2298" s="76"/>
      <c r="AU2298" s="76"/>
      <c r="AV2298" s="76"/>
      <c r="AW2298" s="76"/>
      <c r="AX2298" s="76"/>
      <c r="AY2298" s="76"/>
      <c r="AZ2298" s="76"/>
    </row>
    <row r="2299" spans="1:52" ht="31.5" hidden="1" x14ac:dyDescent="0.25">
      <c r="A2299" s="197" t="str">
        <f>CONCATENATE(F2299,"-",C2299)</f>
        <v>393-028-096-01897</v>
      </c>
      <c r="B2299" s="236" t="str">
        <f>ТабТП[[#This Row],[Код ВЛ]]&amp;TRIM(ТабТП[[#This Row],[Наименование ТП]])</f>
        <v>393-028-096ТП 216-08 Т-1 Железнодор. ОАОСириус</v>
      </c>
      <c r="C2299" s="216" t="s">
        <v>1950</v>
      </c>
      <c r="D2299" s="202" t="s">
        <v>4931</v>
      </c>
      <c r="E2299" s="206" t="str">
        <f>INDEX(ТабЛЭП[],MATCH(ТабТП[Код ПС]&amp;TRIM(G2299),ТабЛЭП[Ключ],0),7)</f>
        <v>Y00064</v>
      </c>
      <c r="F2299" s="278" t="str">
        <f>INDEX(ТабЛЭП[],MATCH(ТабТП[Код ПС]&amp;TRIM(G2299),ТабЛЭП[Ключ],0),1)</f>
        <v>393-028-096</v>
      </c>
      <c r="G2299" s="303" t="s">
        <v>220</v>
      </c>
      <c r="H2299" s="280" t="str">
        <f>INDEX(ТабПС[],MATCH(I2299,Подстанции,0),1)</f>
        <v>393-028</v>
      </c>
      <c r="I2299" s="215" t="s">
        <v>160</v>
      </c>
      <c r="J2299" s="61"/>
      <c r="K2299" s="61"/>
      <c r="L2299" s="61"/>
      <c r="M2299" s="61"/>
      <c r="N2299" s="61"/>
      <c r="O2299" s="328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328"/>
      <c r="AE2299" s="328"/>
      <c r="AF2299" s="328"/>
      <c r="AG2299" s="61"/>
      <c r="AH2299" s="322"/>
      <c r="AI2299" s="328"/>
      <c r="AJ2299" s="420" t="s">
        <v>141</v>
      </c>
      <c r="AK2299" s="328"/>
      <c r="AL2299" s="328"/>
      <c r="AM2299" s="210"/>
      <c r="AN2299" s="263"/>
      <c r="AO2299" s="263"/>
      <c r="AP2299" s="263"/>
      <c r="AQ2299" s="76"/>
      <c r="AR2299" s="76"/>
      <c r="AS2299" s="76"/>
      <c r="AT2299" s="76"/>
      <c r="AU2299" s="76"/>
      <c r="AV2299" s="76"/>
      <c r="AW2299" s="76"/>
      <c r="AX2299" s="76"/>
      <c r="AY2299" s="76"/>
      <c r="AZ2299" s="76"/>
    </row>
    <row r="2300" spans="1:52" ht="31.5" hidden="1" x14ac:dyDescent="0.25">
      <c r="A2300" s="197" t="str">
        <f>CONCATENATE(F2300,"-",C2300)</f>
        <v>393-028-096-01898</v>
      </c>
      <c r="B2300" s="236" t="str">
        <f>ТабТП[[#This Row],[Код ВЛ]]&amp;TRIM(ТабТП[[#This Row],[Наименование ТП]])</f>
        <v>393-028-096ТП 216-09 Чайкино</v>
      </c>
      <c r="C2300" s="216" t="s">
        <v>1951</v>
      </c>
      <c r="D2300" s="202" t="s">
        <v>4932</v>
      </c>
      <c r="E2300" s="206" t="str">
        <f>INDEX(ТабЛЭП[],MATCH(ТабТП[Код ПС]&amp;TRIM(G2300),ТабЛЭП[Ключ],0),7)</f>
        <v>Y00064</v>
      </c>
      <c r="F2300" s="278" t="str">
        <f>INDEX(ТабЛЭП[],MATCH(ТабТП[Код ПС]&amp;TRIM(G2300),ТабЛЭП[Ключ],0),1)</f>
        <v>393-028-096</v>
      </c>
      <c r="G2300" s="303" t="s">
        <v>220</v>
      </c>
      <c r="H2300" s="280" t="str">
        <f>INDEX(ТабПС[],MATCH(I2300,Подстанции,0),1)</f>
        <v>393-028</v>
      </c>
      <c r="I2300" s="215" t="s">
        <v>160</v>
      </c>
      <c r="J2300" s="61"/>
      <c r="K2300" s="61"/>
      <c r="L2300" s="61"/>
      <c r="M2300" s="61"/>
      <c r="N2300" s="61"/>
      <c r="O2300" s="328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328"/>
      <c r="AE2300" s="328"/>
      <c r="AF2300" s="328"/>
      <c r="AG2300" s="61"/>
      <c r="AH2300" s="322"/>
      <c r="AI2300" s="328"/>
      <c r="AJ2300" s="420" t="s">
        <v>141</v>
      </c>
      <c r="AK2300" s="328"/>
      <c r="AL2300" s="328"/>
      <c r="AM2300" s="210"/>
      <c r="AN2300" s="263"/>
      <c r="AO2300" s="263"/>
      <c r="AP2300" s="263"/>
      <c r="AQ2300" s="76"/>
      <c r="AR2300" s="76"/>
      <c r="AS2300" s="76"/>
      <c r="AT2300" s="76"/>
      <c r="AU2300" s="76"/>
      <c r="AV2300" s="76"/>
      <c r="AW2300" s="76"/>
      <c r="AX2300" s="76"/>
      <c r="AY2300" s="76"/>
      <c r="AZ2300" s="76"/>
    </row>
    <row r="2301" spans="1:52" ht="31.5" hidden="1" x14ac:dyDescent="0.25">
      <c r="A2301" s="197" t="str">
        <f>CONCATENATE(F2301,"-",C2301)</f>
        <v>393-028-096-01899</v>
      </c>
      <c r="B2301" s="236" t="str">
        <f>ТабТП[[#This Row],[Код ВЛ]]&amp;TRIM(ТабТП[[#This Row],[Наименование ТП]])</f>
        <v>393-028-096ТП 216-10 дист.электроснаб. ж/д</v>
      </c>
      <c r="C2301" s="216" t="s">
        <v>1952</v>
      </c>
      <c r="D2301" s="202" t="s">
        <v>4933</v>
      </c>
      <c r="E2301" s="206" t="str">
        <f>INDEX(ТабЛЭП[],MATCH(ТабТП[Код ПС]&amp;TRIM(G2301),ТабЛЭП[Ключ],0),7)</f>
        <v>Y00064</v>
      </c>
      <c r="F2301" s="278" t="str">
        <f>INDEX(ТабЛЭП[],MATCH(ТабТП[Код ПС]&amp;TRIM(G2301),ТабЛЭП[Ключ],0),1)</f>
        <v>393-028-096</v>
      </c>
      <c r="G2301" s="303" t="s">
        <v>220</v>
      </c>
      <c r="H2301" s="280" t="str">
        <f>INDEX(ТабПС[],MATCH(I2301,Подстанции,0),1)</f>
        <v>393-028</v>
      </c>
      <c r="I2301" s="215" t="s">
        <v>160</v>
      </c>
      <c r="J2301" s="61"/>
      <c r="K2301" s="61"/>
      <c r="L2301" s="61"/>
      <c r="M2301" s="61"/>
      <c r="N2301" s="61"/>
      <c r="O2301" s="328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328"/>
      <c r="AE2301" s="328"/>
      <c r="AF2301" s="328"/>
      <c r="AG2301" s="61"/>
      <c r="AH2301" s="322"/>
      <c r="AI2301" s="328"/>
      <c r="AJ2301" s="420" t="s">
        <v>141</v>
      </c>
      <c r="AK2301" s="328"/>
      <c r="AL2301" s="328"/>
      <c r="AM2301" s="210"/>
      <c r="AN2301" s="263"/>
      <c r="AO2301" s="263"/>
      <c r="AP2301" s="263"/>
      <c r="AQ2301" s="76"/>
      <c r="AR2301" s="76"/>
      <c r="AS2301" s="76"/>
      <c r="AT2301" s="76"/>
      <c r="AU2301" s="76"/>
      <c r="AV2301" s="76"/>
      <c r="AW2301" s="76"/>
      <c r="AX2301" s="76"/>
      <c r="AY2301" s="76"/>
      <c r="AZ2301" s="76"/>
    </row>
    <row r="2302" spans="1:52" ht="31.5" hidden="1" x14ac:dyDescent="0.25">
      <c r="A2302" s="197" t="str">
        <f>CONCATENATE(F2302,"-",C2302)</f>
        <v>393-028-096-01900</v>
      </c>
      <c r="B2302" s="236" t="str">
        <f>ТабТП[[#This Row],[Код ВЛ]]&amp;TRIM(ТабТП[[#This Row],[Наименование ТП]])</f>
        <v>393-028-096ТП 216-12 Крымское</v>
      </c>
      <c r="C2302" s="216" t="s">
        <v>1953</v>
      </c>
      <c r="D2302" s="202" t="s">
        <v>4934</v>
      </c>
      <c r="E2302" s="206" t="str">
        <f>INDEX(ТабЛЭП[],MATCH(ТабТП[Код ПС]&amp;TRIM(G2302),ТабЛЭП[Ключ],0),7)</f>
        <v>Y00064</v>
      </c>
      <c r="F2302" s="278" t="str">
        <f>INDEX(ТабЛЭП[],MATCH(ТабТП[Код ПС]&amp;TRIM(G2302),ТабЛЭП[Ключ],0),1)</f>
        <v>393-028-096</v>
      </c>
      <c r="G2302" s="303" t="s">
        <v>220</v>
      </c>
      <c r="H2302" s="280" t="str">
        <f>INDEX(ТабПС[],MATCH(I2302,Подстанции,0),1)</f>
        <v>393-028</v>
      </c>
      <c r="I2302" s="215" t="s">
        <v>160</v>
      </c>
      <c r="J2302" s="328"/>
      <c r="K2302" s="328"/>
      <c r="L2302" s="61"/>
      <c r="M2302" s="328"/>
      <c r="N2302" s="328"/>
      <c r="O2302" s="328"/>
      <c r="P2302" s="61"/>
      <c r="Q2302" s="61"/>
      <c r="R2302" s="61"/>
      <c r="S2302" s="61"/>
      <c r="T2302" s="328"/>
      <c r="U2302" s="328"/>
      <c r="V2302" s="328"/>
      <c r="W2302" s="328"/>
      <c r="X2302" s="328"/>
      <c r="Y2302" s="328"/>
      <c r="Z2302" s="328"/>
      <c r="AA2302" s="328"/>
      <c r="AB2302" s="61"/>
      <c r="AC2302" s="328"/>
      <c r="AD2302" s="328"/>
      <c r="AE2302" s="328"/>
      <c r="AF2302" s="328"/>
      <c r="AG2302" s="61"/>
      <c r="AH2302" s="322"/>
      <c r="AI2302" s="328"/>
      <c r="AJ2302" s="420" t="s">
        <v>141</v>
      </c>
      <c r="AK2302" s="328"/>
      <c r="AL2302" s="328"/>
      <c r="AM2302" s="210"/>
      <c r="AN2302" s="263"/>
      <c r="AO2302" s="263"/>
      <c r="AP2302" s="263"/>
      <c r="AQ2302" s="76"/>
      <c r="AR2302" s="76"/>
      <c r="AS2302" s="76"/>
      <c r="AT2302" s="76"/>
      <c r="AU2302" s="76"/>
      <c r="AV2302" s="76"/>
      <c r="AW2302" s="76"/>
      <c r="AX2302" s="76"/>
      <c r="AY2302" s="76"/>
      <c r="AZ2302" s="76"/>
    </row>
    <row r="2303" spans="1:52" ht="31.5" hidden="1" x14ac:dyDescent="0.25">
      <c r="A2303" s="197" t="str">
        <f>CONCATENATE(F2303,"-",C2303)</f>
        <v>393-028-096-01901</v>
      </c>
      <c r="B2303" s="236" t="str">
        <f>ТабТП[[#This Row],[Код ВЛ]]&amp;TRIM(ТабТП[[#This Row],[Наименование ТП]])</f>
        <v>393-028-096ТП 216-13 Зверево</v>
      </c>
      <c r="C2303" s="216" t="s">
        <v>1954</v>
      </c>
      <c r="D2303" s="202" t="s">
        <v>4935</v>
      </c>
      <c r="E2303" s="206" t="str">
        <f>INDEX(ТабЛЭП[],MATCH(ТабТП[Код ПС]&amp;TRIM(G2303),ТабЛЭП[Ключ],0),7)</f>
        <v>Y00064</v>
      </c>
      <c r="F2303" s="278" t="str">
        <f>INDEX(ТабЛЭП[],MATCH(ТабТП[Код ПС]&amp;TRIM(G2303),ТабЛЭП[Ключ],0),1)</f>
        <v>393-028-096</v>
      </c>
      <c r="G2303" s="303" t="s">
        <v>220</v>
      </c>
      <c r="H2303" s="280" t="str">
        <f>INDEX(ТабПС[],MATCH(I2303,Подстанции,0),1)</f>
        <v>393-028</v>
      </c>
      <c r="I2303" s="215" t="s">
        <v>160</v>
      </c>
      <c r="J2303" s="328"/>
      <c r="K2303" s="328"/>
      <c r="L2303" s="61"/>
      <c r="M2303" s="328"/>
      <c r="N2303" s="328"/>
      <c r="O2303" s="328"/>
      <c r="P2303" s="328"/>
      <c r="Q2303" s="328"/>
      <c r="R2303" s="61"/>
      <c r="S2303" s="61"/>
      <c r="T2303" s="328"/>
      <c r="U2303" s="328"/>
      <c r="V2303" s="328"/>
      <c r="W2303" s="328"/>
      <c r="X2303" s="328"/>
      <c r="Y2303" s="328"/>
      <c r="Z2303" s="328"/>
      <c r="AA2303" s="328"/>
      <c r="AB2303" s="61"/>
      <c r="AC2303" s="328"/>
      <c r="AD2303" s="328"/>
      <c r="AE2303" s="328"/>
      <c r="AF2303" s="328"/>
      <c r="AG2303" s="61"/>
      <c r="AH2303" s="322"/>
      <c r="AI2303" s="328"/>
      <c r="AJ2303" s="420" t="s">
        <v>141</v>
      </c>
      <c r="AK2303" s="328"/>
      <c r="AL2303" s="328"/>
      <c r="AM2303" s="210"/>
      <c r="AN2303" s="263"/>
      <c r="AO2303" s="263"/>
      <c r="AP2303" s="263"/>
      <c r="AQ2303" s="76"/>
      <c r="AR2303" s="76"/>
      <c r="AS2303" s="76"/>
      <c r="AT2303" s="76"/>
      <c r="AU2303" s="76"/>
      <c r="AV2303" s="76"/>
      <c r="AW2303" s="76"/>
      <c r="AX2303" s="76"/>
      <c r="AY2303" s="76"/>
      <c r="AZ2303" s="76"/>
    </row>
    <row r="2304" spans="1:52" ht="31.5" hidden="1" x14ac:dyDescent="0.25">
      <c r="A2304" s="197" t="str">
        <f>CONCATENATE(F2304,"-",C2304)</f>
        <v>393-028-096-01902</v>
      </c>
      <c r="B2304" s="236" t="str">
        <f>ТабТП[[#This Row],[Код ВЛ]]&amp;TRIM(ТабТП[[#This Row],[Наименование ТП]])</f>
        <v>393-028-096ТП 216-14 Железнодорожный</v>
      </c>
      <c r="C2304" s="216" t="s">
        <v>1955</v>
      </c>
      <c r="D2304" s="202" t="s">
        <v>4936</v>
      </c>
      <c r="E2304" s="206" t="str">
        <f>INDEX(ТабЛЭП[],MATCH(ТабТП[Код ПС]&amp;TRIM(G2304),ТабЛЭП[Ключ],0),7)</f>
        <v>Y00064</v>
      </c>
      <c r="F2304" s="278" t="str">
        <f>INDEX(ТабЛЭП[],MATCH(ТабТП[Код ПС]&amp;TRIM(G2304),ТабЛЭП[Ключ],0),1)</f>
        <v>393-028-096</v>
      </c>
      <c r="G2304" s="303" t="s">
        <v>220</v>
      </c>
      <c r="H2304" s="280" t="str">
        <f>INDEX(ТабПС[],MATCH(I2304,Подстанции,0),1)</f>
        <v>393-028</v>
      </c>
      <c r="I2304" s="215" t="s">
        <v>160</v>
      </c>
      <c r="J2304" s="61"/>
      <c r="K2304" s="61"/>
      <c r="L2304" s="61"/>
      <c r="M2304" s="61"/>
      <c r="N2304" s="61"/>
      <c r="O2304" s="328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328"/>
      <c r="AE2304" s="328"/>
      <c r="AF2304" s="328"/>
      <c r="AG2304" s="61"/>
      <c r="AH2304" s="322"/>
      <c r="AI2304" s="328"/>
      <c r="AJ2304" s="420" t="s">
        <v>141</v>
      </c>
      <c r="AK2304" s="328"/>
      <c r="AL2304" s="328"/>
      <c r="AM2304" s="210"/>
      <c r="AN2304" s="263"/>
      <c r="AO2304" s="263"/>
      <c r="AP2304" s="263"/>
      <c r="AQ2304" s="76"/>
      <c r="AR2304" s="76"/>
      <c r="AS2304" s="76"/>
      <c r="AT2304" s="76"/>
      <c r="AU2304" s="76"/>
      <c r="AV2304" s="76"/>
      <c r="AW2304" s="76"/>
      <c r="AX2304" s="76"/>
      <c r="AY2304" s="76"/>
      <c r="AZ2304" s="76"/>
    </row>
    <row r="2305" spans="1:52" ht="31.5" hidden="1" x14ac:dyDescent="0.25">
      <c r="A2305" s="197" t="str">
        <f>CONCATENATE(F2305,"-",C2305)</f>
        <v>393-028-096-01903</v>
      </c>
      <c r="B2305" s="236" t="str">
        <f>ТабТП[[#This Row],[Код ВЛ]]&amp;TRIM(ТабТП[[#This Row],[Наименование ТП]])</f>
        <v>393-028-096ТП 216-18 Зареченское</v>
      </c>
      <c r="C2305" s="216" t="s">
        <v>1956</v>
      </c>
      <c r="D2305" s="202" t="s">
        <v>4937</v>
      </c>
      <c r="E2305" s="206" t="str">
        <f>INDEX(ТабЛЭП[],MATCH(ТабТП[Код ПС]&amp;TRIM(G2305),ТабЛЭП[Ключ],0),7)</f>
        <v>Y00064</v>
      </c>
      <c r="F2305" s="278" t="str">
        <f>INDEX(ТабЛЭП[],MATCH(ТабТП[Код ПС]&amp;TRIM(G2305),ТабЛЭП[Ключ],0),1)</f>
        <v>393-028-096</v>
      </c>
      <c r="G2305" s="303" t="s">
        <v>220</v>
      </c>
      <c r="H2305" s="280" t="str">
        <f>INDEX(ТабПС[],MATCH(I2305,Подстанции,0),1)</f>
        <v>393-028</v>
      </c>
      <c r="I2305" s="215" t="s">
        <v>160</v>
      </c>
      <c r="J2305" s="61"/>
      <c r="K2305" s="61"/>
      <c r="L2305" s="61"/>
      <c r="M2305" s="61"/>
      <c r="N2305" s="61"/>
      <c r="O2305" s="328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328"/>
      <c r="AE2305" s="328"/>
      <c r="AF2305" s="328"/>
      <c r="AG2305" s="61"/>
      <c r="AH2305" s="322"/>
      <c r="AI2305" s="328"/>
      <c r="AJ2305" s="420" t="s">
        <v>141</v>
      </c>
      <c r="AK2305" s="328"/>
      <c r="AL2305" s="328"/>
      <c r="AM2305" s="210"/>
      <c r="AN2305" s="263"/>
      <c r="AO2305" s="263"/>
      <c r="AP2305" s="263"/>
      <c r="AQ2305" s="76"/>
      <c r="AR2305" s="76"/>
      <c r="AS2305" s="76"/>
      <c r="AT2305" s="76"/>
      <c r="AU2305" s="76"/>
      <c r="AV2305" s="76"/>
      <c r="AW2305" s="76"/>
      <c r="AX2305" s="76"/>
      <c r="AY2305" s="76"/>
      <c r="AZ2305" s="76"/>
    </row>
    <row r="2306" spans="1:52" ht="31.5" hidden="1" x14ac:dyDescent="0.25">
      <c r="A2306" s="197" t="str">
        <f>CONCATENATE(F2306,"-",C2306)</f>
        <v>393-028-096-01904</v>
      </c>
      <c r="B2306" s="236" t="str">
        <f>ТабТП[[#This Row],[Код ВЛ]]&amp;TRIM(ТабТП[[#This Row],[Наименование ТП]])</f>
        <v>393-028-096ТП 216-19 Зареченское</v>
      </c>
      <c r="C2306" s="216" t="s">
        <v>1957</v>
      </c>
      <c r="D2306" s="202" t="s">
        <v>4938</v>
      </c>
      <c r="E2306" s="206" t="str">
        <f>INDEX(ТабЛЭП[],MATCH(ТабТП[Код ПС]&amp;TRIM(G2306),ТабЛЭП[Ключ],0),7)</f>
        <v>Y00064</v>
      </c>
      <c r="F2306" s="278" t="str">
        <f>INDEX(ТабЛЭП[],MATCH(ТабТП[Код ПС]&amp;TRIM(G2306),ТабЛЭП[Ключ],0),1)</f>
        <v>393-028-096</v>
      </c>
      <c r="G2306" s="303" t="s">
        <v>220</v>
      </c>
      <c r="H2306" s="280" t="str">
        <f>INDEX(ТабПС[],MATCH(I2306,Подстанции,0),1)</f>
        <v>393-028</v>
      </c>
      <c r="I2306" s="215" t="s">
        <v>160</v>
      </c>
      <c r="J2306" s="61"/>
      <c r="K2306" s="61"/>
      <c r="L2306" s="61"/>
      <c r="M2306" s="61"/>
      <c r="N2306" s="61"/>
      <c r="O2306" s="328"/>
      <c r="P2306" s="61"/>
      <c r="Q2306" s="61"/>
      <c r="R2306" s="61"/>
      <c r="S2306" s="61"/>
      <c r="T2306" s="61"/>
      <c r="U2306" s="61"/>
      <c r="V2306" s="61"/>
      <c r="W2306" s="61"/>
      <c r="X2306" s="61"/>
      <c r="Y2306" s="328"/>
      <c r="Z2306" s="61"/>
      <c r="AA2306" s="61"/>
      <c r="AB2306" s="61"/>
      <c r="AC2306" s="61"/>
      <c r="AD2306" s="328"/>
      <c r="AE2306" s="328"/>
      <c r="AF2306" s="328"/>
      <c r="AG2306" s="61"/>
      <c r="AH2306" s="322"/>
      <c r="AI2306" s="328"/>
      <c r="AJ2306" s="420" t="s">
        <v>141</v>
      </c>
      <c r="AK2306" s="328"/>
      <c r="AL2306" s="328"/>
      <c r="AM2306" s="210"/>
      <c r="AN2306" s="263"/>
      <c r="AO2306" s="263"/>
      <c r="AP2306" s="263"/>
      <c r="AQ2306" s="76"/>
      <c r="AR2306" s="76"/>
      <c r="AS2306" s="76"/>
      <c r="AT2306" s="76"/>
      <c r="AU2306" s="76"/>
      <c r="AV2306" s="76"/>
      <c r="AW2306" s="76"/>
      <c r="AX2306" s="76"/>
      <c r="AY2306" s="76"/>
      <c r="AZ2306" s="76"/>
    </row>
    <row r="2307" spans="1:52" ht="31.5" hidden="1" x14ac:dyDescent="0.25">
      <c r="A2307" s="197" t="str">
        <f>CONCATENATE(F2307,"-",C2307)</f>
        <v>393-028-096-01905</v>
      </c>
      <c r="B2307" s="236" t="str">
        <f>ТабТП[[#This Row],[Код ВЛ]]&amp;TRIM(ТабТП[[#This Row],[Наименование ТП]])</f>
        <v>393-028-096ТП 216-21 Панфилово</v>
      </c>
      <c r="C2307" s="216" t="s">
        <v>1958</v>
      </c>
      <c r="D2307" s="202" t="s">
        <v>4939</v>
      </c>
      <c r="E2307" s="206" t="str">
        <f>INDEX(ТабЛЭП[],MATCH(ТабТП[Код ПС]&amp;TRIM(G2307),ТабЛЭП[Ключ],0),7)</f>
        <v>Y00064</v>
      </c>
      <c r="F2307" s="278" t="str">
        <f>INDEX(ТабЛЭП[],MATCH(ТабТП[Код ПС]&amp;TRIM(G2307),ТабЛЭП[Ключ],0),1)</f>
        <v>393-028-096</v>
      </c>
      <c r="G2307" s="303" t="s">
        <v>220</v>
      </c>
      <c r="H2307" s="280" t="str">
        <f>INDEX(ТабПС[],MATCH(I2307,Подстанции,0),1)</f>
        <v>393-028</v>
      </c>
      <c r="I2307" s="215" t="s">
        <v>160</v>
      </c>
      <c r="J2307" s="192"/>
      <c r="K2307" s="192"/>
      <c r="L2307" s="192"/>
      <c r="M2307" s="192"/>
      <c r="N2307" s="192"/>
      <c r="O2307" s="328"/>
      <c r="P2307" s="192"/>
      <c r="Q2307" s="192"/>
      <c r="R2307" s="192"/>
      <c r="S2307" s="192"/>
      <c r="T2307" s="192"/>
      <c r="U2307" s="192"/>
      <c r="V2307" s="192"/>
      <c r="W2307" s="192"/>
      <c r="X2307" s="192"/>
      <c r="Y2307" s="192"/>
      <c r="Z2307" s="192"/>
      <c r="AA2307" s="192"/>
      <c r="AB2307" s="192"/>
      <c r="AC2307" s="192"/>
      <c r="AD2307" s="328"/>
      <c r="AE2307" s="328"/>
      <c r="AF2307" s="328"/>
      <c r="AG2307" s="192"/>
      <c r="AH2307" s="322"/>
      <c r="AI2307" s="328"/>
      <c r="AJ2307" s="420" t="s">
        <v>141</v>
      </c>
      <c r="AK2307" s="328"/>
      <c r="AL2307" s="328"/>
      <c r="AM2307" s="210"/>
      <c r="AN2307" s="263"/>
      <c r="AO2307" s="263"/>
      <c r="AP2307" s="263"/>
      <c r="AQ2307" s="208"/>
      <c r="AR2307" s="208"/>
      <c r="AS2307" s="208"/>
      <c r="AT2307" s="208"/>
      <c r="AU2307" s="208"/>
      <c r="AV2307" s="208"/>
      <c r="AW2307" s="208"/>
      <c r="AX2307" s="208"/>
      <c r="AY2307" s="208"/>
      <c r="AZ2307" s="208"/>
    </row>
    <row r="2308" spans="1:52" ht="31.5" hidden="1" x14ac:dyDescent="0.25">
      <c r="A2308" s="197" t="str">
        <f>CONCATENATE(F2308,"-",C2308)</f>
        <v>393-028-096-01906</v>
      </c>
      <c r="B2308" s="236" t="str">
        <f>ТабТП[[#This Row],[Код ВЛ]]&amp;TRIM(ТабТП[[#This Row],[Наименование ТП]])</f>
        <v>393-028-096ТП 216-22 Подлипово</v>
      </c>
      <c r="C2308" s="216" t="s">
        <v>1959</v>
      </c>
      <c r="D2308" s="202" t="s">
        <v>4940</v>
      </c>
      <c r="E2308" s="206" t="str">
        <f>INDEX(ТабЛЭП[],MATCH(ТабТП[Код ПС]&amp;TRIM(G2308),ТабЛЭП[Ключ],0),7)</f>
        <v>Y00064</v>
      </c>
      <c r="F2308" s="278" t="str">
        <f>INDEX(ТабЛЭП[],MATCH(ТабТП[Код ПС]&amp;TRIM(G2308),ТабЛЭП[Ключ],0),1)</f>
        <v>393-028-096</v>
      </c>
      <c r="G2308" s="303" t="s">
        <v>220</v>
      </c>
      <c r="H2308" s="280" t="str">
        <f>INDEX(ТабПС[],MATCH(I2308,Подстанции,0),1)</f>
        <v>393-028</v>
      </c>
      <c r="I2308" s="215" t="s">
        <v>160</v>
      </c>
      <c r="J2308" s="328"/>
      <c r="K2308" s="328"/>
      <c r="L2308" s="328"/>
      <c r="M2308" s="328"/>
      <c r="N2308" s="328"/>
      <c r="O2308" s="328"/>
      <c r="P2308" s="328"/>
      <c r="Q2308" s="328"/>
      <c r="R2308" s="328"/>
      <c r="S2308" s="328"/>
      <c r="T2308" s="328"/>
      <c r="U2308" s="328"/>
      <c r="V2308" s="328"/>
      <c r="W2308" s="328"/>
      <c r="X2308" s="328"/>
      <c r="Y2308" s="328"/>
      <c r="Z2308" s="328"/>
      <c r="AA2308" s="328"/>
      <c r="AB2308" s="328"/>
      <c r="AC2308" s="328"/>
      <c r="AD2308" s="328"/>
      <c r="AE2308" s="328"/>
      <c r="AF2308" s="328"/>
      <c r="AG2308" s="328"/>
      <c r="AH2308" s="322"/>
      <c r="AI2308" s="328"/>
      <c r="AJ2308" s="420" t="s">
        <v>141</v>
      </c>
      <c r="AK2308" s="328"/>
      <c r="AL2308" s="328"/>
      <c r="AM2308" s="210"/>
      <c r="AN2308" s="263"/>
      <c r="AO2308" s="263"/>
      <c r="AP2308" s="263"/>
      <c r="AQ2308" s="323"/>
      <c r="AR2308" s="323"/>
      <c r="AS2308" s="323"/>
      <c r="AT2308" s="323"/>
      <c r="AU2308" s="323"/>
      <c r="AV2308" s="323"/>
      <c r="AW2308" s="323"/>
      <c r="AX2308" s="323"/>
      <c r="AY2308" s="323"/>
      <c r="AZ2308" s="323"/>
    </row>
    <row r="2309" spans="1:52" ht="31.5" hidden="1" x14ac:dyDescent="0.25">
      <c r="A2309" s="197" t="str">
        <f>CONCATENATE(F2309,"-",C2309)</f>
        <v>393-028-096-01907</v>
      </c>
      <c r="B2309" s="236" t="str">
        <f>ТабТП[[#This Row],[Код ВЛ]]&amp;TRIM(ТабТП[[#This Row],[Наименование ТП]])</f>
        <v>393-028-096ТП 216-23 Крылово</v>
      </c>
      <c r="C2309" s="216" t="s">
        <v>1960</v>
      </c>
      <c r="D2309" s="202" t="s">
        <v>4941</v>
      </c>
      <c r="E2309" s="206" t="str">
        <f>INDEX(ТабЛЭП[],MATCH(ТабТП[Код ПС]&amp;TRIM(G2309),ТабЛЭП[Ключ],0),7)</f>
        <v>Y00064</v>
      </c>
      <c r="F2309" s="278" t="str">
        <f>INDEX(ТабЛЭП[],MATCH(ТабТП[Код ПС]&amp;TRIM(G2309),ТабЛЭП[Ключ],0),1)</f>
        <v>393-028-096</v>
      </c>
      <c r="G2309" s="303" t="s">
        <v>220</v>
      </c>
      <c r="H2309" s="280" t="str">
        <f>INDEX(ТабПС[],MATCH(I2309,Подстанции,0),1)</f>
        <v>393-028</v>
      </c>
      <c r="I2309" s="215" t="s">
        <v>160</v>
      </c>
      <c r="J2309" s="61"/>
      <c r="K2309" s="61"/>
      <c r="L2309" s="61"/>
      <c r="M2309" s="61"/>
      <c r="N2309" s="61"/>
      <c r="O2309" s="328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328"/>
      <c r="AE2309" s="328"/>
      <c r="AF2309" s="328"/>
      <c r="AG2309" s="61"/>
      <c r="AH2309" s="322"/>
      <c r="AI2309" s="328"/>
      <c r="AJ2309" s="420" t="s">
        <v>141</v>
      </c>
      <c r="AK2309" s="328"/>
      <c r="AL2309" s="328"/>
      <c r="AM2309" s="210"/>
      <c r="AN2309" s="263"/>
      <c r="AO2309" s="263"/>
      <c r="AP2309" s="263"/>
      <c r="AQ2309" s="76"/>
      <c r="AR2309" s="76"/>
      <c r="AS2309" s="76"/>
      <c r="AT2309" s="76"/>
      <c r="AU2309" s="76"/>
      <c r="AV2309" s="76"/>
      <c r="AW2309" s="76"/>
      <c r="AX2309" s="76"/>
      <c r="AY2309" s="76"/>
      <c r="AZ2309" s="76"/>
    </row>
    <row r="2310" spans="1:52" ht="31.5" hidden="1" x14ac:dyDescent="0.25">
      <c r="A2310" s="197" t="str">
        <f>CONCATENATE(F2310,"-",C2310)</f>
        <v>393-028-096-01908</v>
      </c>
      <c r="B2310" s="236" t="str">
        <f>ТабТП[[#This Row],[Код ВЛ]]&amp;TRIM(ТабТП[[#This Row],[Наименование ТП]])</f>
        <v>393-028-096ТП 216-23 Крылово В/ч 2297</v>
      </c>
      <c r="C2310" s="216" t="s">
        <v>1961</v>
      </c>
      <c r="D2310" s="202" t="s">
        <v>4942</v>
      </c>
      <c r="E2310" s="206" t="str">
        <f>INDEX(ТабЛЭП[],MATCH(ТабТП[Код ПС]&amp;TRIM(G2310),ТабЛЭП[Ключ],0),7)</f>
        <v>Y00064</v>
      </c>
      <c r="F2310" s="278" t="str">
        <f>INDEX(ТабЛЭП[],MATCH(ТабТП[Код ПС]&amp;TRIM(G2310),ТабЛЭП[Ключ],0),1)</f>
        <v>393-028-096</v>
      </c>
      <c r="G2310" s="303" t="s">
        <v>220</v>
      </c>
      <c r="H2310" s="280" t="str">
        <f>INDEX(ТабПС[],MATCH(I2310,Подстанции,0),1)</f>
        <v>393-028</v>
      </c>
      <c r="I2310" s="215" t="s">
        <v>160</v>
      </c>
      <c r="J2310" s="61"/>
      <c r="K2310" s="61"/>
      <c r="L2310" s="61"/>
      <c r="M2310" s="61"/>
      <c r="N2310" s="61"/>
      <c r="O2310" s="328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328"/>
      <c r="AE2310" s="328"/>
      <c r="AF2310" s="328"/>
      <c r="AG2310" s="61"/>
      <c r="AH2310" s="322"/>
      <c r="AI2310" s="328"/>
      <c r="AJ2310" s="420" t="s">
        <v>141</v>
      </c>
      <c r="AK2310" s="328"/>
      <c r="AL2310" s="328"/>
      <c r="AM2310" s="210"/>
      <c r="AN2310" s="263"/>
      <c r="AO2310" s="263"/>
      <c r="AP2310" s="263"/>
      <c r="AQ2310" s="76"/>
      <c r="AR2310" s="76"/>
      <c r="AS2310" s="76"/>
      <c r="AT2310" s="76"/>
      <c r="AU2310" s="76"/>
      <c r="AV2310" s="76"/>
      <c r="AW2310" s="76"/>
      <c r="AX2310" s="76"/>
      <c r="AY2310" s="76"/>
      <c r="AZ2310" s="76"/>
    </row>
    <row r="2311" spans="1:52" ht="31.5" hidden="1" x14ac:dyDescent="0.25">
      <c r="A2311" s="197" t="str">
        <f>CONCATENATE(F2311,"-",C2311)</f>
        <v>393-028-096-01909</v>
      </c>
      <c r="B2311" s="236" t="str">
        <f>ТабТП[[#This Row],[Код ВЛ]]&amp;TRIM(ТабТП[[#This Row],[Наименование ТП]])</f>
        <v>393-028-096ТП 216-24 Михайловка</v>
      </c>
      <c r="C2311" s="216" t="s">
        <v>1962</v>
      </c>
      <c r="D2311" s="202" t="s">
        <v>4943</v>
      </c>
      <c r="E2311" s="206" t="str">
        <f>INDEX(ТабЛЭП[],MATCH(ТабТП[Код ПС]&amp;TRIM(G2311),ТабЛЭП[Ключ],0),7)</f>
        <v>Y00064</v>
      </c>
      <c r="F2311" s="278" t="str">
        <f>INDEX(ТабЛЭП[],MATCH(ТабТП[Код ПС]&amp;TRIM(G2311),ТабЛЭП[Ключ],0),1)</f>
        <v>393-028-096</v>
      </c>
      <c r="G2311" s="303" t="s">
        <v>220</v>
      </c>
      <c r="H2311" s="280" t="str">
        <f>INDEX(ТабПС[],MATCH(I2311,Подстанции,0),1)</f>
        <v>393-028</v>
      </c>
      <c r="I2311" s="215" t="s">
        <v>160</v>
      </c>
      <c r="J2311" s="61"/>
      <c r="K2311" s="61"/>
      <c r="L2311" s="61"/>
      <c r="M2311" s="61"/>
      <c r="N2311" s="61"/>
      <c r="O2311" s="328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328"/>
      <c r="AE2311" s="328"/>
      <c r="AF2311" s="328"/>
      <c r="AG2311" s="61"/>
      <c r="AH2311" s="322"/>
      <c r="AI2311" s="328"/>
      <c r="AJ2311" s="420" t="s">
        <v>141</v>
      </c>
      <c r="AK2311" s="328"/>
      <c r="AL2311" s="328"/>
      <c r="AM2311" s="210"/>
      <c r="AN2311" s="263"/>
      <c r="AO2311" s="263"/>
      <c r="AP2311" s="263"/>
      <c r="AQ2311" s="76"/>
      <c r="AR2311" s="76"/>
      <c r="AS2311" s="76"/>
      <c r="AT2311" s="76"/>
      <c r="AU2311" s="76"/>
      <c r="AV2311" s="76"/>
      <c r="AW2311" s="76"/>
      <c r="AX2311" s="76"/>
      <c r="AY2311" s="76"/>
      <c r="AZ2311" s="76"/>
    </row>
    <row r="2312" spans="1:52" ht="31.5" hidden="1" x14ac:dyDescent="0.25">
      <c r="A2312" s="197" t="str">
        <f>CONCATENATE(F2312,"-",C2312)</f>
        <v>393-028-096-01910</v>
      </c>
      <c r="B2312" s="236" t="str">
        <f>ТабТП[[#This Row],[Код ВЛ]]&amp;TRIM(ТабТП[[#This Row],[Наименование ТП]])</f>
        <v>393-028-096ТП 216-26 Железнодор. дист.электроснаб.ж/д</v>
      </c>
      <c r="C2312" s="216" t="s">
        <v>1963</v>
      </c>
      <c r="D2312" s="202" t="s">
        <v>4944</v>
      </c>
      <c r="E2312" s="206" t="str">
        <f>INDEX(ТабЛЭП[],MATCH(ТабТП[Код ПС]&amp;TRIM(G2312),ТабЛЭП[Ключ],0),7)</f>
        <v>Y00064</v>
      </c>
      <c r="F2312" s="278" t="str">
        <f>INDEX(ТабЛЭП[],MATCH(ТабТП[Код ПС]&amp;TRIM(G2312),ТабЛЭП[Ключ],0),1)</f>
        <v>393-028-096</v>
      </c>
      <c r="G2312" s="303" t="s">
        <v>220</v>
      </c>
      <c r="H2312" s="280" t="str">
        <f>INDEX(ТабПС[],MATCH(I2312,Подстанции,0),1)</f>
        <v>393-028</v>
      </c>
      <c r="I2312" s="215" t="s">
        <v>160</v>
      </c>
      <c r="J2312" s="61"/>
      <c r="K2312" s="61"/>
      <c r="L2312" s="61"/>
      <c r="M2312" s="61"/>
      <c r="N2312" s="61"/>
      <c r="O2312" s="328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328"/>
      <c r="AE2312" s="328"/>
      <c r="AF2312" s="328"/>
      <c r="AG2312" s="61"/>
      <c r="AH2312" s="322"/>
      <c r="AI2312" s="328"/>
      <c r="AJ2312" s="420" t="s">
        <v>141</v>
      </c>
      <c r="AK2312" s="328"/>
      <c r="AL2312" s="328"/>
      <c r="AM2312" s="210"/>
      <c r="AN2312" s="263"/>
      <c r="AO2312" s="263"/>
      <c r="AP2312" s="263"/>
      <c r="AQ2312" s="76"/>
      <c r="AR2312" s="76"/>
      <c r="AS2312" s="76"/>
      <c r="AT2312" s="76"/>
      <c r="AU2312" s="76"/>
      <c r="AV2312" s="76"/>
      <c r="AW2312" s="76"/>
      <c r="AX2312" s="76"/>
      <c r="AY2312" s="76"/>
      <c r="AZ2312" s="76"/>
    </row>
    <row r="2313" spans="1:52" ht="31.5" hidden="1" x14ac:dyDescent="0.25">
      <c r="A2313" s="197" t="str">
        <f>CONCATENATE(F2313,"-",C2313)</f>
        <v>393-028-096-01911</v>
      </c>
      <c r="B2313" s="236" t="str">
        <f>ТабТП[[#This Row],[Код ВЛ]]&amp;TRIM(ТабТП[[#This Row],[Наименование ТП]])</f>
        <v>393-028-096ТП 246-01 Железнодорожный</v>
      </c>
      <c r="C2313" s="216" t="s">
        <v>1964</v>
      </c>
      <c r="D2313" s="202" t="s">
        <v>4945</v>
      </c>
      <c r="E2313" s="206" t="str">
        <f>INDEX(ТабЛЭП[],MATCH(ТабТП[Код ПС]&amp;TRIM(G2313),ТабЛЭП[Ключ],0),7)</f>
        <v>Y00064</v>
      </c>
      <c r="F2313" s="278" t="str">
        <f>INDEX(ТабЛЭП[],MATCH(ТабТП[Код ПС]&amp;TRIM(G2313),ТабЛЭП[Ключ],0),1)</f>
        <v>393-028-096</v>
      </c>
      <c r="G2313" s="303" t="s">
        <v>220</v>
      </c>
      <c r="H2313" s="280" t="str">
        <f>INDEX(ТабПС[],MATCH(I2313,Подстанции,0),1)</f>
        <v>393-028</v>
      </c>
      <c r="I2313" s="215" t="s">
        <v>160</v>
      </c>
      <c r="J2313" s="61"/>
      <c r="K2313" s="61"/>
      <c r="L2313" s="61"/>
      <c r="M2313" s="61"/>
      <c r="N2313" s="61"/>
      <c r="O2313" s="328"/>
      <c r="P2313" s="61"/>
      <c r="Q2313" s="61"/>
      <c r="R2313" s="61"/>
      <c r="S2313" s="61"/>
      <c r="T2313" s="61"/>
      <c r="U2313" s="61"/>
      <c r="V2313" s="61"/>
      <c r="W2313" s="61"/>
      <c r="X2313" s="61"/>
      <c r="Y2313" s="328"/>
      <c r="Z2313" s="61"/>
      <c r="AA2313" s="61"/>
      <c r="AB2313" s="61"/>
      <c r="AC2313" s="61"/>
      <c r="AD2313" s="328"/>
      <c r="AE2313" s="328"/>
      <c r="AF2313" s="328"/>
      <c r="AG2313" s="61"/>
      <c r="AH2313" s="322"/>
      <c r="AI2313" s="328"/>
      <c r="AJ2313" s="420" t="s">
        <v>141</v>
      </c>
      <c r="AK2313" s="328"/>
      <c r="AL2313" s="328"/>
      <c r="AM2313" s="210"/>
      <c r="AN2313" s="263"/>
      <c r="AO2313" s="263"/>
      <c r="AP2313" s="263"/>
      <c r="AQ2313" s="76"/>
      <c r="AR2313" s="76"/>
      <c r="AS2313" s="76"/>
      <c r="AT2313" s="76"/>
      <c r="AU2313" s="76"/>
      <c r="AV2313" s="76"/>
      <c r="AW2313" s="76"/>
      <c r="AX2313" s="76"/>
      <c r="AY2313" s="76"/>
      <c r="AZ2313" s="76"/>
    </row>
    <row r="2314" spans="1:52" ht="31.5" hidden="1" x14ac:dyDescent="0.25">
      <c r="A2314" s="197" t="str">
        <f>CONCATENATE(F2314,"-",C2314)</f>
        <v>393-028-096-01912</v>
      </c>
      <c r="B2314" s="236" t="str">
        <f>ТабТП[[#This Row],[Код ВЛ]]&amp;TRIM(ТабТП[[#This Row],[Наименование ТП]])</f>
        <v>393-028-096ТП 246-02 Новостроево</v>
      </c>
      <c r="C2314" s="216" t="s">
        <v>1965</v>
      </c>
      <c r="D2314" s="202" t="s">
        <v>4946</v>
      </c>
      <c r="E2314" s="206" t="str">
        <f>INDEX(ТабЛЭП[],MATCH(ТабТП[Код ПС]&amp;TRIM(G2314),ТабЛЭП[Ключ],0),7)</f>
        <v>Y00064</v>
      </c>
      <c r="F2314" s="278" t="str">
        <f>INDEX(ТабЛЭП[],MATCH(ТабТП[Код ПС]&amp;TRIM(G2314),ТабЛЭП[Ключ],0),1)</f>
        <v>393-028-096</v>
      </c>
      <c r="G2314" s="303" t="s">
        <v>220</v>
      </c>
      <c r="H2314" s="280" t="str">
        <f>INDEX(ТабПС[],MATCH(I2314,Подстанции,0),1)</f>
        <v>393-028</v>
      </c>
      <c r="I2314" s="215" t="s">
        <v>160</v>
      </c>
      <c r="J2314" s="61"/>
      <c r="K2314" s="61"/>
      <c r="L2314" s="61"/>
      <c r="M2314" s="61"/>
      <c r="N2314" s="61"/>
      <c r="O2314" s="328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328"/>
      <c r="AE2314" s="328"/>
      <c r="AF2314" s="328"/>
      <c r="AG2314" s="61"/>
      <c r="AH2314" s="322"/>
      <c r="AI2314" s="328"/>
      <c r="AJ2314" s="420" t="s">
        <v>141</v>
      </c>
      <c r="AK2314" s="328"/>
      <c r="AL2314" s="328"/>
      <c r="AM2314" s="210"/>
      <c r="AN2314" s="263"/>
      <c r="AO2314" s="263"/>
      <c r="AP2314" s="263"/>
      <c r="AQ2314" s="76"/>
      <c r="AR2314" s="76"/>
      <c r="AS2314" s="76"/>
      <c r="AT2314" s="76"/>
      <c r="AU2314" s="76"/>
      <c r="AV2314" s="76"/>
      <c r="AW2314" s="76"/>
      <c r="AX2314" s="76"/>
      <c r="AY2314" s="76"/>
      <c r="AZ2314" s="76"/>
    </row>
    <row r="2315" spans="1:52" ht="31.5" hidden="1" x14ac:dyDescent="0.25">
      <c r="A2315" s="197" t="str">
        <f>CONCATENATE(F2315,"-",C2315)</f>
        <v>393-028-096-01913</v>
      </c>
      <c r="B2315" s="236" t="str">
        <f>ТабТП[[#This Row],[Код ВЛ]]&amp;TRIM(ТабТП[[#This Row],[Наименование ТП]])</f>
        <v>393-028-096ТП 246-02 Железнодорожный</v>
      </c>
      <c r="C2315" s="216" t="s">
        <v>1966</v>
      </c>
      <c r="D2315" s="202" t="s">
        <v>4947</v>
      </c>
      <c r="E2315" s="206" t="str">
        <f>INDEX(ТабЛЭП[],MATCH(ТабТП[Код ПС]&amp;TRIM(G2315),ТабЛЭП[Ключ],0),7)</f>
        <v>Y00064</v>
      </c>
      <c r="F2315" s="278" t="str">
        <f>INDEX(ТабЛЭП[],MATCH(ТабТП[Код ПС]&amp;TRIM(G2315),ТабЛЭП[Ключ],0),1)</f>
        <v>393-028-096</v>
      </c>
      <c r="G2315" s="303" t="s">
        <v>220</v>
      </c>
      <c r="H2315" s="280" t="str">
        <f>INDEX(ТабПС[],MATCH(I2315,Подстанции,0),1)</f>
        <v>393-028</v>
      </c>
      <c r="I2315" s="215" t="s">
        <v>160</v>
      </c>
      <c r="J2315" s="61"/>
      <c r="K2315" s="61"/>
      <c r="L2315" s="61"/>
      <c r="M2315" s="61"/>
      <c r="N2315" s="61"/>
      <c r="O2315" s="328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328"/>
      <c r="AE2315" s="328"/>
      <c r="AF2315" s="328"/>
      <c r="AG2315" s="61"/>
      <c r="AH2315" s="322"/>
      <c r="AI2315" s="328"/>
      <c r="AJ2315" s="420" t="s">
        <v>141</v>
      </c>
      <c r="AK2315" s="328"/>
      <c r="AL2315" s="328"/>
      <c r="AM2315" s="210"/>
      <c r="AN2315" s="263"/>
      <c r="AO2315" s="263"/>
      <c r="AP2315" s="263"/>
      <c r="AQ2315" s="76"/>
      <c r="AR2315" s="76"/>
      <c r="AS2315" s="76"/>
      <c r="AT2315" s="76"/>
      <c r="AU2315" s="76"/>
      <c r="AV2315" s="76"/>
      <c r="AW2315" s="76"/>
      <c r="AX2315" s="76"/>
      <c r="AY2315" s="76"/>
      <c r="AZ2315" s="76"/>
    </row>
    <row r="2316" spans="1:52" ht="31.5" hidden="1" x14ac:dyDescent="0.25">
      <c r="A2316" s="197" t="str">
        <f>CONCATENATE(F2316,"-",C2316)</f>
        <v>393-028-096-01914</v>
      </c>
      <c r="B2316" s="236" t="str">
        <f>ТабТП[[#This Row],[Код ВЛ]]&amp;TRIM(ТабТП[[#This Row],[Наименование ТП]])</f>
        <v>393-028-096ТП 246-03 Новостроево</v>
      </c>
      <c r="C2316" s="216" t="s">
        <v>1967</v>
      </c>
      <c r="D2316" s="202" t="s">
        <v>4948</v>
      </c>
      <c r="E2316" s="206" t="str">
        <f>INDEX(ТабЛЭП[],MATCH(ТабТП[Код ПС]&amp;TRIM(G2316),ТабЛЭП[Ключ],0),7)</f>
        <v>Y00064</v>
      </c>
      <c r="F2316" s="278" t="str">
        <f>INDEX(ТабЛЭП[],MATCH(ТабТП[Код ПС]&amp;TRIM(G2316),ТабЛЭП[Ключ],0),1)</f>
        <v>393-028-096</v>
      </c>
      <c r="G2316" s="303" t="s">
        <v>220</v>
      </c>
      <c r="H2316" s="280" t="str">
        <f>INDEX(ТабПС[],MATCH(I2316,Подстанции,0),1)</f>
        <v>393-028</v>
      </c>
      <c r="I2316" s="215" t="s">
        <v>160</v>
      </c>
      <c r="J2316" s="61"/>
      <c r="K2316" s="61"/>
      <c r="L2316" s="61"/>
      <c r="M2316" s="61"/>
      <c r="N2316" s="61"/>
      <c r="O2316" s="328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328"/>
      <c r="AE2316" s="328"/>
      <c r="AF2316" s="328"/>
      <c r="AG2316" s="61"/>
      <c r="AH2316" s="322"/>
      <c r="AI2316" s="328"/>
      <c r="AJ2316" s="420" t="s">
        <v>141</v>
      </c>
      <c r="AK2316" s="328"/>
      <c r="AL2316" s="328"/>
      <c r="AM2316" s="210"/>
      <c r="AN2316" s="263"/>
      <c r="AO2316" s="263"/>
      <c r="AP2316" s="263"/>
      <c r="AQ2316" s="76"/>
      <c r="AR2316" s="76"/>
      <c r="AS2316" s="76"/>
      <c r="AT2316" s="76"/>
      <c r="AU2316" s="76"/>
      <c r="AV2316" s="76"/>
      <c r="AW2316" s="76"/>
      <c r="AX2316" s="76"/>
      <c r="AY2316" s="76"/>
      <c r="AZ2316" s="76"/>
    </row>
    <row r="2317" spans="1:52" ht="31.5" hidden="1" x14ac:dyDescent="0.25">
      <c r="A2317" s="197" t="str">
        <f>CONCATENATE(F2317,"-",C2317)</f>
        <v>393-028-096-01915</v>
      </c>
      <c r="B2317" s="236" t="str">
        <f>ТабТП[[#This Row],[Код ВЛ]]&amp;TRIM(ТабТП[[#This Row],[Наименование ТП]])</f>
        <v>393-028-096ТП 246-04 Железнодорожный</v>
      </c>
      <c r="C2317" s="216" t="s">
        <v>1968</v>
      </c>
      <c r="D2317" s="202" t="s">
        <v>4949</v>
      </c>
      <c r="E2317" s="206" t="str">
        <f>INDEX(ТабЛЭП[],MATCH(ТабТП[Код ПС]&amp;TRIM(G2317),ТабЛЭП[Ключ],0),7)</f>
        <v>Y00064</v>
      </c>
      <c r="F2317" s="278" t="str">
        <f>INDEX(ТабЛЭП[],MATCH(ТабТП[Код ПС]&amp;TRIM(G2317),ТабЛЭП[Ключ],0),1)</f>
        <v>393-028-096</v>
      </c>
      <c r="G2317" s="303" t="s">
        <v>220</v>
      </c>
      <c r="H2317" s="280" t="str">
        <f>INDEX(ТабПС[],MATCH(I2317,Подстанции,0),1)</f>
        <v>393-028</v>
      </c>
      <c r="I2317" s="215" t="s">
        <v>160</v>
      </c>
      <c r="J2317" s="328"/>
      <c r="K2317" s="328"/>
      <c r="L2317" s="61"/>
      <c r="M2317" s="328"/>
      <c r="N2317" s="328"/>
      <c r="O2317" s="192"/>
      <c r="P2317" s="61"/>
      <c r="Q2317" s="61"/>
      <c r="R2317" s="61"/>
      <c r="S2317" s="61"/>
      <c r="T2317" s="328"/>
      <c r="U2317" s="328"/>
      <c r="V2317" s="328"/>
      <c r="W2317" s="328"/>
      <c r="X2317" s="328"/>
      <c r="Y2317" s="328"/>
      <c r="Z2317" s="328"/>
      <c r="AA2317" s="328"/>
      <c r="AB2317" s="328"/>
      <c r="AC2317" s="328"/>
      <c r="AD2317" s="328"/>
      <c r="AE2317" s="328"/>
      <c r="AF2317" s="328"/>
      <c r="AG2317" s="328"/>
      <c r="AH2317" s="322"/>
      <c r="AI2317" s="328"/>
      <c r="AJ2317" s="330" t="s">
        <v>141</v>
      </c>
      <c r="AK2317" s="328"/>
      <c r="AL2317" s="328"/>
      <c r="AM2317" s="210"/>
      <c r="AN2317" s="263"/>
      <c r="AO2317" s="263"/>
      <c r="AP2317" s="263"/>
      <c r="AQ2317" s="323"/>
      <c r="AR2317" s="323"/>
      <c r="AS2317" s="323"/>
      <c r="AT2317" s="323"/>
      <c r="AU2317" s="323"/>
      <c r="AV2317" s="323"/>
      <c r="AW2317" s="323"/>
      <c r="AX2317" s="323"/>
      <c r="AY2317" s="323"/>
      <c r="AZ2317" s="323"/>
    </row>
    <row r="2318" spans="1:52" ht="31.5" hidden="1" x14ac:dyDescent="0.25">
      <c r="A2318" s="197" t="str">
        <f>CONCATENATE(F2318,"-",C2318)</f>
        <v>393-029-097-01916</v>
      </c>
      <c r="B2318" s="236" t="str">
        <f>ТабТП[[#This Row],[Код ВЛ]]&amp;TRIM(ТабТП[[#This Row],[Наименование ТП]])</f>
        <v>393-029-097ТП 12-02 ЗАО В.А.Д.</v>
      </c>
      <c r="C2318" s="216" t="s">
        <v>1969</v>
      </c>
      <c r="D2318" s="202" t="s">
        <v>4950</v>
      </c>
      <c r="E2318" s="206" t="str">
        <f>INDEX(ТабЛЭП[],MATCH(ТабТП[Код ПС]&amp;TRIM(G2318),ТабЛЭП[Ключ],0),7)</f>
        <v>Y00028</v>
      </c>
      <c r="F2318" s="278" t="str">
        <f>INDEX(ТабЛЭП[],MATCH(ТабТП[Код ПС]&amp;TRIM(G2318),ТабЛЭП[Ключ],0),1)</f>
        <v>393-029-097</v>
      </c>
      <c r="G2318" s="303" t="s">
        <v>189</v>
      </c>
      <c r="H2318" s="280" t="str">
        <f>INDEX(ТабПС[],MATCH(I2318,Подстанции,0),1)</f>
        <v>393-029</v>
      </c>
      <c r="I2318" s="215" t="s">
        <v>2562</v>
      </c>
      <c r="J2318" s="328"/>
      <c r="K2318" s="328"/>
      <c r="L2318" s="61"/>
      <c r="M2318" s="328"/>
      <c r="N2318" s="328"/>
      <c r="O2318" s="192"/>
      <c r="P2318" s="61"/>
      <c r="Q2318" s="61"/>
      <c r="R2318" s="61"/>
      <c r="S2318" s="61"/>
      <c r="T2318" s="328"/>
      <c r="U2318" s="328"/>
      <c r="V2318" s="328"/>
      <c r="W2318" s="328"/>
      <c r="X2318" s="328"/>
      <c r="Y2318" s="328"/>
      <c r="Z2318" s="328"/>
      <c r="AA2318" s="328"/>
      <c r="AB2318" s="328"/>
      <c r="AC2318" s="328"/>
      <c r="AD2318" s="328"/>
      <c r="AE2318" s="328"/>
      <c r="AF2318" s="328"/>
      <c r="AG2318" s="328"/>
      <c r="AH2318" s="322"/>
      <c r="AI2318" s="328"/>
      <c r="AJ2318" s="330" t="s">
        <v>136</v>
      </c>
      <c r="AK2318" s="328"/>
      <c r="AL2318" s="328"/>
      <c r="AM2318" s="210"/>
      <c r="AN2318" s="263"/>
      <c r="AO2318" s="263"/>
      <c r="AP2318" s="263"/>
      <c r="AQ2318" s="323"/>
      <c r="AR2318" s="323"/>
      <c r="AS2318" s="323"/>
      <c r="AT2318" s="323"/>
      <c r="AU2318" s="323"/>
      <c r="AV2318" s="323"/>
      <c r="AW2318" s="323"/>
      <c r="AX2318" s="323"/>
      <c r="AY2318" s="323"/>
      <c r="AZ2318" s="323"/>
    </row>
    <row r="2319" spans="1:52" ht="31.5" hidden="1" x14ac:dyDescent="0.25">
      <c r="A2319" s="281" t="str">
        <f>CONCATENATE(F2319,"-",C2319)</f>
        <v>393-029-097-01917</v>
      </c>
      <c r="B2319" s="236" t="str">
        <f>ТабТП[[#This Row],[Код ВЛ]]&amp;TRIM(ТабТП[[#This Row],[Наименование ТП]])</f>
        <v>393-029-097ТП 12-08 Красное КМРП аб</v>
      </c>
      <c r="C2319" s="224" t="s">
        <v>1970</v>
      </c>
      <c r="D2319" s="204" t="s">
        <v>4951</v>
      </c>
      <c r="E2319" s="281" t="str">
        <f>INDEX(ТабЛЭП[],MATCH(ТабТП[Код ПС]&amp;TRIM(G2319),ТабЛЭП[Ключ],0),7)</f>
        <v>Y00028</v>
      </c>
      <c r="F2319" s="278" t="str">
        <f>INDEX(ТабЛЭП[],MATCH(ТабТП[Код ПС]&amp;TRIM(G2319),ТабЛЭП[Ключ],0),1)</f>
        <v>393-029-097</v>
      </c>
      <c r="G2319" s="303" t="s">
        <v>189</v>
      </c>
      <c r="H2319" s="280" t="str">
        <f>INDEX(ТабПС[],MATCH(I2319,Подстанции,0),1)</f>
        <v>393-029</v>
      </c>
      <c r="I2319" s="215" t="s">
        <v>2562</v>
      </c>
      <c r="J2319" s="328"/>
      <c r="K2319" s="328"/>
      <c r="L2319" s="61"/>
      <c r="M2319" s="328"/>
      <c r="N2319" s="328"/>
      <c r="O2319" s="192"/>
      <c r="P2319" s="61"/>
      <c r="Q2319" s="61"/>
      <c r="R2319" s="61"/>
      <c r="S2319" s="61"/>
      <c r="T2319" s="328"/>
      <c r="U2319" s="328"/>
      <c r="V2319" s="328"/>
      <c r="W2319" s="328"/>
      <c r="X2319" s="328"/>
      <c r="Y2319" s="328"/>
      <c r="Z2319" s="328"/>
      <c r="AA2319" s="328"/>
      <c r="AB2319" s="328"/>
      <c r="AC2319" s="328"/>
      <c r="AD2319" s="328"/>
      <c r="AE2319" s="328"/>
      <c r="AF2319" s="328"/>
      <c r="AG2319" s="328"/>
      <c r="AH2319" s="322"/>
      <c r="AI2319" s="328"/>
      <c r="AJ2319" s="330" t="s">
        <v>136</v>
      </c>
      <c r="AK2319" s="328"/>
      <c r="AL2319" s="328"/>
      <c r="AM2319" s="210"/>
      <c r="AN2319" s="263"/>
      <c r="AO2319" s="263"/>
      <c r="AP2319" s="263"/>
      <c r="AQ2319" s="323"/>
      <c r="AR2319" s="323"/>
      <c r="AS2319" s="323"/>
      <c r="AT2319" s="323"/>
      <c r="AU2319" s="323"/>
      <c r="AV2319" s="323"/>
      <c r="AW2319" s="323"/>
      <c r="AX2319" s="323"/>
      <c r="AY2319" s="323"/>
      <c r="AZ2319" s="323"/>
    </row>
    <row r="2320" spans="1:52" ht="31.5" hidden="1" x14ac:dyDescent="0.25">
      <c r="A2320" s="281" t="str">
        <f>CONCATENATE(F2320,"-",C2320)</f>
        <v>393-029-097-01918</v>
      </c>
      <c r="B2320" s="236" t="str">
        <f>ТабТП[[#This Row],[Код ВЛ]]&amp;TRIM(ТабТП[[#This Row],[Наименование ТП]])</f>
        <v>393-029-097ТП 12-10 Воробьево ОООЛукойл-КМН аб</v>
      </c>
      <c r="C2320" s="224" t="s">
        <v>1971</v>
      </c>
      <c r="D2320" s="204" t="s">
        <v>4952</v>
      </c>
      <c r="E2320" s="281" t="str">
        <f>INDEX(ТабЛЭП[],MATCH(ТабТП[Код ПС]&amp;TRIM(G2320),ТабЛЭП[Ключ],0),7)</f>
        <v>Y00028</v>
      </c>
      <c r="F2320" s="278" t="str">
        <f>INDEX(ТабЛЭП[],MATCH(ТабТП[Код ПС]&amp;TRIM(G2320),ТабЛЭП[Ключ],0),1)</f>
        <v>393-029-097</v>
      </c>
      <c r="G2320" s="303" t="s">
        <v>189</v>
      </c>
      <c r="H2320" s="280" t="str">
        <f>INDEX(ТабПС[],MATCH(I2320,Подстанции,0),1)</f>
        <v>393-029</v>
      </c>
      <c r="I2320" s="215" t="s">
        <v>2562</v>
      </c>
      <c r="J2320" s="328"/>
      <c r="K2320" s="328"/>
      <c r="L2320" s="61"/>
      <c r="M2320" s="328"/>
      <c r="N2320" s="328"/>
      <c r="O2320" s="192"/>
      <c r="P2320" s="61"/>
      <c r="Q2320" s="61"/>
      <c r="R2320" s="61"/>
      <c r="S2320" s="61"/>
      <c r="T2320" s="328"/>
      <c r="U2320" s="328"/>
      <c r="V2320" s="328"/>
      <c r="W2320" s="328"/>
      <c r="X2320" s="328"/>
      <c r="Y2320" s="328"/>
      <c r="Z2320" s="328"/>
      <c r="AA2320" s="328"/>
      <c r="AB2320" s="328"/>
      <c r="AC2320" s="328"/>
      <c r="AD2320" s="328"/>
      <c r="AE2320" s="328"/>
      <c r="AF2320" s="328"/>
      <c r="AG2320" s="328"/>
      <c r="AH2320" s="322"/>
      <c r="AI2320" s="328"/>
      <c r="AJ2320" s="330" t="s">
        <v>136</v>
      </c>
      <c r="AK2320" s="328"/>
      <c r="AL2320" s="328"/>
      <c r="AM2320" s="210"/>
      <c r="AN2320" s="263"/>
      <c r="AO2320" s="263"/>
      <c r="AP2320" s="263"/>
      <c r="AQ2320" s="323"/>
      <c r="AR2320" s="323"/>
      <c r="AS2320" s="323"/>
      <c r="AT2320" s="323"/>
      <c r="AU2320" s="323"/>
      <c r="AV2320" s="323"/>
      <c r="AW2320" s="323"/>
      <c r="AX2320" s="323"/>
      <c r="AY2320" s="323"/>
      <c r="AZ2320" s="323"/>
    </row>
    <row r="2321" spans="1:52" ht="31.5" hidden="1" x14ac:dyDescent="0.25">
      <c r="A2321" s="281" t="str">
        <f>CONCATENATE(F2321,"-",C2321)</f>
        <v>393-029-097-01919</v>
      </c>
      <c r="B2321" s="236" t="str">
        <f>ТабТП[[#This Row],[Код ВЛ]]&amp;TRIM(ТабТП[[#This Row],[Наименование ТП]])</f>
        <v>393-029-097ТП 12-22 Воробьево</v>
      </c>
      <c r="C2321" s="224" t="s">
        <v>1972</v>
      </c>
      <c r="D2321" s="204" t="s">
        <v>4953</v>
      </c>
      <c r="E2321" s="281" t="str">
        <f>INDEX(ТабЛЭП[],MATCH(ТабТП[Код ПС]&amp;TRIM(G2321),ТабЛЭП[Ключ],0),7)</f>
        <v>Y00028</v>
      </c>
      <c r="F2321" s="278" t="str">
        <f>INDEX(ТабЛЭП[],MATCH(ТабТП[Код ПС]&amp;TRIM(G2321),ТабЛЭП[Ключ],0),1)</f>
        <v>393-029-097</v>
      </c>
      <c r="G2321" s="303" t="s">
        <v>189</v>
      </c>
      <c r="H2321" s="280" t="str">
        <f>INDEX(ТабПС[],MATCH(I2321,Подстанции,0),1)</f>
        <v>393-029</v>
      </c>
      <c r="I2321" s="215" t="s">
        <v>2562</v>
      </c>
      <c r="J2321" s="328"/>
      <c r="K2321" s="328"/>
      <c r="L2321" s="61"/>
      <c r="M2321" s="328"/>
      <c r="N2321" s="328"/>
      <c r="O2321" s="192"/>
      <c r="P2321" s="61"/>
      <c r="Q2321" s="61"/>
      <c r="R2321" s="61"/>
      <c r="S2321" s="61"/>
      <c r="T2321" s="328"/>
      <c r="U2321" s="328"/>
      <c r="V2321" s="328"/>
      <c r="W2321" s="328"/>
      <c r="X2321" s="328"/>
      <c r="Y2321" s="328"/>
      <c r="Z2321" s="328"/>
      <c r="AA2321" s="328"/>
      <c r="AB2321" s="328"/>
      <c r="AC2321" s="328"/>
      <c r="AD2321" s="328"/>
      <c r="AE2321" s="328"/>
      <c r="AF2321" s="328"/>
      <c r="AG2321" s="328"/>
      <c r="AH2321" s="322"/>
      <c r="AI2321" s="328"/>
      <c r="AJ2321" s="330" t="s">
        <v>136</v>
      </c>
      <c r="AK2321" s="328"/>
      <c r="AL2321" s="328"/>
      <c r="AM2321" s="210"/>
      <c r="AN2321" s="263"/>
      <c r="AO2321" s="263"/>
      <c r="AP2321" s="263"/>
      <c r="AQ2321" s="323"/>
      <c r="AR2321" s="323"/>
      <c r="AS2321" s="323"/>
      <c r="AT2321" s="323"/>
      <c r="AU2321" s="323"/>
      <c r="AV2321" s="323"/>
      <c r="AW2321" s="323"/>
      <c r="AX2321" s="323"/>
      <c r="AY2321" s="323"/>
      <c r="AZ2321" s="323"/>
    </row>
    <row r="2322" spans="1:52" ht="31.5" hidden="1" x14ac:dyDescent="0.25">
      <c r="A2322" s="281" t="str">
        <f>CONCATENATE(F2322,"-",C2322)</f>
        <v>393-029-097-01920</v>
      </c>
      <c r="B2322" s="236" t="str">
        <f>ТабТП[[#This Row],[Код ВЛ]]&amp;TRIM(ТабТП[[#This Row],[Наименование ТП]])</f>
        <v>393-029-097ТП 12-23 Дворки</v>
      </c>
      <c r="C2322" s="224" t="s">
        <v>2515</v>
      </c>
      <c r="D2322" s="204" t="s">
        <v>4954</v>
      </c>
      <c r="E2322" s="281" t="str">
        <f>INDEX(ТабЛЭП[],MATCH(ТабТП[Код ПС]&amp;TRIM(G2322),ТабЛЭП[Ключ],0),7)</f>
        <v>Y00028</v>
      </c>
      <c r="F2322" s="278" t="str">
        <f>INDEX(ТабЛЭП[],MATCH(ТабТП[Код ПС]&amp;TRIM(G2322),ТабЛЭП[Ключ],0),1)</f>
        <v>393-029-097</v>
      </c>
      <c r="G2322" s="303" t="s">
        <v>189</v>
      </c>
      <c r="H2322" s="280" t="str">
        <f>INDEX(ТабПС[],MATCH(I2322,Подстанции,0),1)</f>
        <v>393-029</v>
      </c>
      <c r="I2322" s="215" t="s">
        <v>2562</v>
      </c>
      <c r="J2322" s="328"/>
      <c r="K2322" s="328"/>
      <c r="L2322" s="61"/>
      <c r="M2322" s="328"/>
      <c r="N2322" s="328"/>
      <c r="O2322" s="192"/>
      <c r="P2322" s="61"/>
      <c r="Q2322" s="61"/>
      <c r="R2322" s="61"/>
      <c r="S2322" s="61"/>
      <c r="T2322" s="328"/>
      <c r="U2322" s="328"/>
      <c r="V2322" s="328"/>
      <c r="W2322" s="328"/>
      <c r="X2322" s="328"/>
      <c r="Y2322" s="328"/>
      <c r="Z2322" s="328"/>
      <c r="AA2322" s="328"/>
      <c r="AB2322" s="328"/>
      <c r="AC2322" s="328"/>
      <c r="AD2322" s="328"/>
      <c r="AE2322" s="328"/>
      <c r="AF2322" s="328"/>
      <c r="AG2322" s="328"/>
      <c r="AH2322" s="322"/>
      <c r="AI2322" s="328"/>
      <c r="AJ2322" s="330" t="s">
        <v>136</v>
      </c>
      <c r="AK2322" s="328"/>
      <c r="AL2322" s="328"/>
      <c r="AM2322" s="210"/>
      <c r="AN2322" s="263"/>
      <c r="AO2322" s="263"/>
      <c r="AP2322" s="263"/>
      <c r="AQ2322" s="323"/>
      <c r="AR2322" s="323"/>
      <c r="AS2322" s="323"/>
      <c r="AT2322" s="323"/>
      <c r="AU2322" s="323"/>
      <c r="AV2322" s="323"/>
      <c r="AW2322" s="323"/>
      <c r="AX2322" s="323"/>
      <c r="AY2322" s="323"/>
      <c r="AZ2322" s="323"/>
    </row>
    <row r="2323" spans="1:52" ht="31.5" hidden="1" x14ac:dyDescent="0.25">
      <c r="A2323" s="281" t="str">
        <f>CONCATENATE(F2323,"-",C2323)</f>
        <v>393-029-097-01921</v>
      </c>
      <c r="B2323" s="236" t="str">
        <f>ТабТП[[#This Row],[Код ВЛ]]&amp;TRIM(ТабТП[[#This Row],[Наименование ТП]])</f>
        <v>393-029-097ТП 12-25 Высокое</v>
      </c>
      <c r="C2323" s="224" t="s">
        <v>2516</v>
      </c>
      <c r="D2323" s="204" t="s">
        <v>4955</v>
      </c>
      <c r="E2323" s="281" t="str">
        <f>INDEX(ТабЛЭП[],MATCH(ТабТП[Код ПС]&amp;TRIM(G2323),ТабЛЭП[Ключ],0),7)</f>
        <v>Y00028</v>
      </c>
      <c r="F2323" s="278" t="str">
        <f>INDEX(ТабЛЭП[],MATCH(ТабТП[Код ПС]&amp;TRIM(G2323),ТабЛЭП[Ключ],0),1)</f>
        <v>393-029-097</v>
      </c>
      <c r="G2323" s="303" t="s">
        <v>189</v>
      </c>
      <c r="H2323" s="280" t="str">
        <f>INDEX(ТабПС[],MATCH(I2323,Подстанции,0),1)</f>
        <v>393-029</v>
      </c>
      <c r="I2323" s="215" t="s">
        <v>2562</v>
      </c>
      <c r="J2323" s="328"/>
      <c r="K2323" s="328"/>
      <c r="L2323" s="192"/>
      <c r="M2323" s="328"/>
      <c r="N2323" s="328"/>
      <c r="O2323" s="192"/>
      <c r="P2323" s="192"/>
      <c r="Q2323" s="192"/>
      <c r="R2323" s="192"/>
      <c r="S2323" s="192"/>
      <c r="T2323" s="328"/>
      <c r="U2323" s="328"/>
      <c r="V2323" s="328"/>
      <c r="W2323" s="328"/>
      <c r="X2323" s="328"/>
      <c r="Y2323" s="328"/>
      <c r="Z2323" s="328"/>
      <c r="AA2323" s="328"/>
      <c r="AB2323" s="328"/>
      <c r="AC2323" s="328"/>
      <c r="AD2323" s="328"/>
      <c r="AE2323" s="328"/>
      <c r="AF2323" s="328"/>
      <c r="AG2323" s="328"/>
      <c r="AH2323" s="322"/>
      <c r="AI2323" s="328"/>
      <c r="AJ2323" s="330" t="s">
        <v>136</v>
      </c>
      <c r="AK2323" s="328"/>
      <c r="AL2323" s="328"/>
      <c r="AM2323" s="210"/>
      <c r="AN2323" s="263"/>
      <c r="AO2323" s="263"/>
      <c r="AP2323" s="263"/>
      <c r="AQ2323" s="323"/>
      <c r="AR2323" s="323"/>
      <c r="AS2323" s="323"/>
      <c r="AT2323" s="323"/>
      <c r="AU2323" s="323"/>
      <c r="AV2323" s="323"/>
      <c r="AW2323" s="323"/>
      <c r="AX2323" s="323"/>
      <c r="AY2323" s="323"/>
      <c r="AZ2323" s="323"/>
    </row>
    <row r="2324" spans="1:52" ht="31.5" hidden="1" x14ac:dyDescent="0.25">
      <c r="A2324" s="281" t="str">
        <f>CONCATENATE(F2324,"-",C2324)</f>
        <v>393-029-097-01922</v>
      </c>
      <c r="B2324" s="236" t="str">
        <f>ТабТП[[#This Row],[Код ВЛ]]&amp;TRIM(ТабТП[[#This Row],[Наименование ТП]])</f>
        <v>393-029-097ТП 12-26 Трубкино</v>
      </c>
      <c r="C2324" s="224" t="s">
        <v>2517</v>
      </c>
      <c r="D2324" s="204" t="s">
        <v>4956</v>
      </c>
      <c r="E2324" s="281" t="str">
        <f>INDEX(ТабЛЭП[],MATCH(ТабТП[Код ПС]&amp;TRIM(G2324),ТабЛЭП[Ключ],0),7)</f>
        <v>Y00028</v>
      </c>
      <c r="F2324" s="278" t="str">
        <f>INDEX(ТабЛЭП[],MATCH(ТабТП[Код ПС]&amp;TRIM(G2324),ТабЛЭП[Ключ],0),1)</f>
        <v>393-029-097</v>
      </c>
      <c r="G2324" s="303" t="s">
        <v>189</v>
      </c>
      <c r="H2324" s="280" t="str">
        <f>INDEX(ТабПС[],MATCH(I2324,Подстанции,0),1)</f>
        <v>393-029</v>
      </c>
      <c r="I2324" s="215" t="s">
        <v>2562</v>
      </c>
      <c r="J2324" s="328"/>
      <c r="K2324" s="328"/>
      <c r="L2324" s="328"/>
      <c r="M2324" s="328"/>
      <c r="N2324" s="328"/>
      <c r="O2324" s="328"/>
      <c r="P2324" s="328"/>
      <c r="Q2324" s="328"/>
      <c r="R2324" s="328"/>
      <c r="S2324" s="328"/>
      <c r="T2324" s="328"/>
      <c r="U2324" s="328"/>
      <c r="V2324" s="328"/>
      <c r="W2324" s="328"/>
      <c r="X2324" s="328"/>
      <c r="Y2324" s="328"/>
      <c r="Z2324" s="328"/>
      <c r="AA2324" s="328"/>
      <c r="AB2324" s="328"/>
      <c r="AC2324" s="328"/>
      <c r="AD2324" s="328"/>
      <c r="AE2324" s="328"/>
      <c r="AF2324" s="328"/>
      <c r="AG2324" s="328"/>
      <c r="AH2324" s="322"/>
      <c r="AI2324" s="328"/>
      <c r="AJ2324" s="330" t="s">
        <v>136</v>
      </c>
      <c r="AK2324" s="328"/>
      <c r="AL2324" s="328"/>
      <c r="AM2324" s="210"/>
      <c r="AN2324" s="263"/>
      <c r="AO2324" s="263"/>
      <c r="AP2324" s="263"/>
      <c r="AQ2324" s="323"/>
      <c r="AR2324" s="323"/>
      <c r="AS2324" s="323"/>
      <c r="AT2324" s="323"/>
      <c r="AU2324" s="323"/>
      <c r="AV2324" s="323"/>
      <c r="AW2324" s="323"/>
      <c r="AX2324" s="323"/>
      <c r="AY2324" s="323"/>
      <c r="AZ2324" s="323"/>
    </row>
    <row r="2325" spans="1:52" ht="31.5" hidden="1" x14ac:dyDescent="0.25">
      <c r="A2325" s="281" t="str">
        <f>CONCATENATE(F2325,"-",C2325)</f>
        <v>393-029-097-01923</v>
      </c>
      <c r="B2325" s="236" t="str">
        <f>ТабТП[[#This Row],[Код ВЛ]]&amp;TRIM(ТабТП[[#This Row],[Наименование ТП]])</f>
        <v>393-029-097ТП 12-27 Т-1 Низовье ООО Дизель н/щ аб</v>
      </c>
      <c r="C2325" s="224" t="s">
        <v>2518</v>
      </c>
      <c r="D2325" s="204" t="s">
        <v>4957</v>
      </c>
      <c r="E2325" s="281" t="str">
        <f>INDEX(ТабЛЭП[],MATCH(ТабТП[Код ПС]&amp;TRIM(G2325),ТабЛЭП[Ключ],0),7)</f>
        <v>Y00028</v>
      </c>
      <c r="F2325" s="278" t="str">
        <f>INDEX(ТабЛЭП[],MATCH(ТабТП[Код ПС]&amp;TRIM(G2325),ТабЛЭП[Ключ],0),1)</f>
        <v>393-029-097</v>
      </c>
      <c r="G2325" s="303" t="s">
        <v>189</v>
      </c>
      <c r="H2325" s="280" t="str">
        <f>INDEX(ТабПС[],MATCH(I2325,Подстанции,0),1)</f>
        <v>393-029</v>
      </c>
      <c r="I2325" s="215" t="s">
        <v>2562</v>
      </c>
      <c r="J2325" s="328"/>
      <c r="K2325" s="328"/>
      <c r="L2325" s="61"/>
      <c r="M2325" s="328"/>
      <c r="N2325" s="328"/>
      <c r="O2325" s="192"/>
      <c r="P2325" s="61"/>
      <c r="Q2325" s="61"/>
      <c r="R2325" s="61"/>
      <c r="S2325" s="61"/>
      <c r="T2325" s="328"/>
      <c r="U2325" s="328"/>
      <c r="V2325" s="328"/>
      <c r="W2325" s="328"/>
      <c r="X2325" s="328"/>
      <c r="Y2325" s="328"/>
      <c r="Z2325" s="328"/>
      <c r="AA2325" s="328"/>
      <c r="AB2325" s="328"/>
      <c r="AC2325" s="328"/>
      <c r="AD2325" s="328"/>
      <c r="AE2325" s="328"/>
      <c r="AF2325" s="328"/>
      <c r="AG2325" s="328"/>
      <c r="AH2325" s="322"/>
      <c r="AI2325" s="328"/>
      <c r="AJ2325" s="330" t="s">
        <v>136</v>
      </c>
      <c r="AK2325" s="328"/>
      <c r="AL2325" s="328"/>
      <c r="AM2325" s="210"/>
      <c r="AN2325" s="263"/>
      <c r="AO2325" s="263"/>
      <c r="AP2325" s="263"/>
      <c r="AQ2325" s="323"/>
      <c r="AR2325" s="323"/>
      <c r="AS2325" s="323"/>
      <c r="AT2325" s="323"/>
      <c r="AU2325" s="323"/>
      <c r="AV2325" s="323"/>
      <c r="AW2325" s="323"/>
      <c r="AX2325" s="323"/>
      <c r="AY2325" s="323"/>
      <c r="AZ2325" s="323"/>
    </row>
    <row r="2326" spans="1:52" ht="31.5" hidden="1" x14ac:dyDescent="0.25">
      <c r="A2326" s="281" t="str">
        <f>CONCATENATE(F2326,"-",C2326)</f>
        <v>393-029-097-01924</v>
      </c>
      <c r="B2326" s="236" t="str">
        <f>ТабТП[[#This Row],[Код ВЛ]]&amp;TRIM(ТабТП[[#This Row],[Наименование ТП]])</f>
        <v>393-029-097ТП 12-27 Т-2 Низовье ООО Вальдау н/щ аб</v>
      </c>
      <c r="C2326" s="224" t="s">
        <v>2519</v>
      </c>
      <c r="D2326" s="204" t="s">
        <v>4958</v>
      </c>
      <c r="E2326" s="281" t="str">
        <f>INDEX(ТабЛЭП[],MATCH(ТабТП[Код ПС]&amp;TRIM(G2326),ТабЛЭП[Ключ],0),7)</f>
        <v>Y00028</v>
      </c>
      <c r="F2326" s="278" t="str">
        <f>INDEX(ТабЛЭП[],MATCH(ТабТП[Код ПС]&amp;TRIM(G2326),ТабЛЭП[Ключ],0),1)</f>
        <v>393-029-097</v>
      </c>
      <c r="G2326" s="303" t="s">
        <v>189</v>
      </c>
      <c r="H2326" s="280" t="str">
        <f>INDEX(ТабПС[],MATCH(I2326,Подстанции,0),1)</f>
        <v>393-029</v>
      </c>
      <c r="I2326" s="215" t="s">
        <v>2562</v>
      </c>
      <c r="J2326" s="328"/>
      <c r="K2326" s="328"/>
      <c r="L2326" s="61"/>
      <c r="M2326" s="328"/>
      <c r="N2326" s="328"/>
      <c r="O2326" s="192"/>
      <c r="P2326" s="61"/>
      <c r="Q2326" s="61"/>
      <c r="R2326" s="61"/>
      <c r="S2326" s="61"/>
      <c r="T2326" s="328"/>
      <c r="U2326" s="328"/>
      <c r="V2326" s="328"/>
      <c r="W2326" s="328"/>
      <c r="X2326" s="328"/>
      <c r="Y2326" s="328"/>
      <c r="Z2326" s="328"/>
      <c r="AA2326" s="328"/>
      <c r="AB2326" s="328"/>
      <c r="AC2326" s="328"/>
      <c r="AD2326" s="328"/>
      <c r="AE2326" s="328"/>
      <c r="AF2326" s="328"/>
      <c r="AG2326" s="328"/>
      <c r="AH2326" s="322"/>
      <c r="AI2326" s="328"/>
      <c r="AJ2326" s="330" t="s">
        <v>136</v>
      </c>
      <c r="AK2326" s="328"/>
      <c r="AL2326" s="328"/>
      <c r="AM2326" s="210"/>
      <c r="AN2326" s="263"/>
      <c r="AO2326" s="263"/>
      <c r="AP2326" s="263"/>
      <c r="AQ2326" s="323"/>
      <c r="AR2326" s="323"/>
      <c r="AS2326" s="323"/>
      <c r="AT2326" s="323"/>
      <c r="AU2326" s="323"/>
      <c r="AV2326" s="323"/>
      <c r="AW2326" s="323"/>
      <c r="AX2326" s="323"/>
      <c r="AY2326" s="323"/>
      <c r="AZ2326" s="323"/>
    </row>
    <row r="2327" spans="1:52" ht="31.5" hidden="1" x14ac:dyDescent="0.25">
      <c r="A2327" s="281" t="str">
        <f>CONCATENATE(F2327,"-",C2327)</f>
        <v>393-029-097-01925</v>
      </c>
      <c r="B2327" s="236" t="str">
        <f>ТабТП[[#This Row],[Код ВЛ]]&amp;TRIM(ТабТП[[#This Row],[Наименование ТП]])</f>
        <v>393-029-097ТП 12-28 Высокое</v>
      </c>
      <c r="C2327" s="224" t="s">
        <v>2520</v>
      </c>
      <c r="D2327" s="204" t="s">
        <v>4959</v>
      </c>
      <c r="E2327" s="281" t="str">
        <f>INDEX(ТабЛЭП[],MATCH(ТабТП[Код ПС]&amp;TRIM(G2327),ТабЛЭП[Ключ],0),7)</f>
        <v>Y00028</v>
      </c>
      <c r="F2327" s="278" t="str">
        <f>INDEX(ТабЛЭП[],MATCH(ТабТП[Код ПС]&amp;TRIM(G2327),ТабЛЭП[Ключ],0),1)</f>
        <v>393-029-097</v>
      </c>
      <c r="G2327" s="303" t="s">
        <v>189</v>
      </c>
      <c r="H2327" s="280" t="str">
        <f>INDEX(ТабПС[],MATCH(I2327,Подстанции,0),1)</f>
        <v>393-029</v>
      </c>
      <c r="I2327" s="191" t="s">
        <v>2562</v>
      </c>
      <c r="J2327" s="328"/>
      <c r="K2327" s="328"/>
      <c r="L2327" s="61"/>
      <c r="M2327" s="61"/>
      <c r="N2327" s="328"/>
      <c r="O2327" s="192"/>
      <c r="P2327" s="328"/>
      <c r="Q2327" s="328"/>
      <c r="R2327" s="61"/>
      <c r="S2327" s="61"/>
      <c r="T2327" s="328"/>
      <c r="U2327" s="328"/>
      <c r="V2327" s="328"/>
      <c r="W2327" s="328"/>
      <c r="X2327" s="328"/>
      <c r="Y2327" s="328"/>
      <c r="Z2327" s="328"/>
      <c r="AA2327" s="328"/>
      <c r="AB2327" s="61"/>
      <c r="AC2327" s="328"/>
      <c r="AD2327" s="192"/>
      <c r="AE2327" s="192"/>
      <c r="AF2327" s="192"/>
      <c r="AG2327" s="61"/>
      <c r="AH2327" s="322"/>
      <c r="AI2327" s="328"/>
      <c r="AJ2327" s="330" t="s">
        <v>136</v>
      </c>
      <c r="AK2327" s="192"/>
      <c r="AL2327" s="192"/>
      <c r="AM2327" s="210"/>
      <c r="AN2327" s="263"/>
      <c r="AO2327" s="263"/>
      <c r="AP2327" s="263"/>
      <c r="AQ2327" s="323"/>
      <c r="AR2327" s="323"/>
      <c r="AS2327" s="323"/>
      <c r="AT2327" s="323"/>
      <c r="AU2327" s="323"/>
      <c r="AV2327" s="323"/>
      <c r="AW2327" s="323"/>
      <c r="AX2327" s="323"/>
      <c r="AY2327" s="323"/>
      <c r="AZ2327" s="323"/>
    </row>
    <row r="2328" spans="1:52" ht="31.5" hidden="1" x14ac:dyDescent="0.25">
      <c r="A2328" s="281" t="str">
        <f>CONCATENATE(F2328,"-",C2328)</f>
        <v>393-029-097-01926</v>
      </c>
      <c r="B2328" s="236" t="str">
        <f>ТабТП[[#This Row],[Код ВЛ]]&amp;TRIM(ТабТП[[#This Row],[Наименование ТП]])</f>
        <v>393-029-097ТП 12-29 Трубкино ООО Лукойл-КМН аб</v>
      </c>
      <c r="C2328" s="224" t="s">
        <v>2521</v>
      </c>
      <c r="D2328" s="196" t="s">
        <v>4960</v>
      </c>
      <c r="E2328" s="281" t="str">
        <f>INDEX(ТабЛЭП[],MATCH(ТабТП[Код ПС]&amp;TRIM(G2328),ТабЛЭП[Ключ],0),7)</f>
        <v>Y00028</v>
      </c>
      <c r="F2328" s="278" t="str">
        <f>INDEX(ТабЛЭП[],MATCH(ТабТП[Код ПС]&amp;TRIM(G2328),ТабЛЭП[Ключ],0),1)</f>
        <v>393-029-097</v>
      </c>
      <c r="G2328" s="303" t="s">
        <v>189</v>
      </c>
      <c r="H2328" s="280" t="str">
        <f>INDEX(ТабПС[],MATCH(I2328,Подстанции,0),1)</f>
        <v>393-029</v>
      </c>
      <c r="I2328" s="191" t="s">
        <v>2562</v>
      </c>
      <c r="J2328" s="328"/>
      <c r="K2328" s="328"/>
      <c r="L2328" s="328"/>
      <c r="M2328" s="328"/>
      <c r="N2328" s="328"/>
      <c r="O2328" s="328"/>
      <c r="P2328" s="328"/>
      <c r="Q2328" s="328"/>
      <c r="R2328" s="328"/>
      <c r="S2328" s="328"/>
      <c r="T2328" s="328"/>
      <c r="U2328" s="328"/>
      <c r="V2328" s="328"/>
      <c r="W2328" s="328"/>
      <c r="X2328" s="328"/>
      <c r="Y2328" s="328"/>
      <c r="Z2328" s="328"/>
      <c r="AA2328" s="328"/>
      <c r="AB2328" s="328"/>
      <c r="AC2328" s="328"/>
      <c r="AD2328" s="328"/>
      <c r="AE2328" s="328"/>
      <c r="AF2328" s="328"/>
      <c r="AG2328" s="328"/>
      <c r="AH2328" s="322"/>
      <c r="AI2328" s="328"/>
      <c r="AJ2328" s="420" t="s">
        <v>136</v>
      </c>
      <c r="AK2328" s="328"/>
      <c r="AL2328" s="328"/>
      <c r="AM2328" s="210"/>
      <c r="AN2328" s="263"/>
      <c r="AO2328" s="263"/>
      <c r="AP2328" s="263"/>
      <c r="AQ2328" s="323"/>
      <c r="AR2328" s="323"/>
      <c r="AS2328" s="323"/>
      <c r="AT2328" s="323"/>
      <c r="AU2328" s="323"/>
      <c r="AV2328" s="323"/>
      <c r="AW2328" s="323"/>
      <c r="AX2328" s="323"/>
      <c r="AY2328" s="323"/>
      <c r="AZ2328" s="323"/>
    </row>
    <row r="2329" spans="1:52" ht="31.5" hidden="1" x14ac:dyDescent="0.25">
      <c r="A2329" s="281" t="str">
        <f>CONCATENATE(F2329,"-",C2329)</f>
        <v>393-029-097-01927</v>
      </c>
      <c r="B2329" s="236" t="str">
        <f>ТабТП[[#This Row],[Код ВЛ]]&amp;TRIM(ТабТП[[#This Row],[Наименование ТП]])</f>
        <v>393-029-097ТП 12-30 Высокое</v>
      </c>
      <c r="C2329" s="224" t="s">
        <v>2522</v>
      </c>
      <c r="D2329" s="196" t="s">
        <v>4961</v>
      </c>
      <c r="E2329" s="281" t="str">
        <f>INDEX(ТабЛЭП[],MATCH(ТабТП[Код ПС]&amp;TRIM(G2329),ТабЛЭП[Ключ],0),7)</f>
        <v>Y00028</v>
      </c>
      <c r="F2329" s="278" t="str">
        <f>INDEX(ТабЛЭП[],MATCH(ТабТП[Код ПС]&amp;TRIM(G2329),ТабЛЭП[Ключ],0),1)</f>
        <v>393-029-097</v>
      </c>
      <c r="G2329" s="303" t="s">
        <v>189</v>
      </c>
      <c r="H2329" s="280" t="str">
        <f>INDEX(ТабПС[],MATCH(I2329,Подстанции,0),1)</f>
        <v>393-029</v>
      </c>
      <c r="I2329" s="191" t="s">
        <v>2562</v>
      </c>
      <c r="J2329" s="328"/>
      <c r="K2329" s="328"/>
      <c r="L2329" s="328"/>
      <c r="M2329" s="328"/>
      <c r="N2329" s="328"/>
      <c r="O2329" s="328"/>
      <c r="P2329" s="328"/>
      <c r="Q2329" s="328"/>
      <c r="R2329" s="328"/>
      <c r="S2329" s="328"/>
      <c r="T2329" s="328"/>
      <c r="U2329" s="328"/>
      <c r="V2329" s="328"/>
      <c r="W2329" s="328"/>
      <c r="X2329" s="328"/>
      <c r="Y2329" s="328"/>
      <c r="Z2329" s="328"/>
      <c r="AA2329" s="328"/>
      <c r="AB2329" s="328"/>
      <c r="AC2329" s="328"/>
      <c r="AD2329" s="328"/>
      <c r="AE2329" s="328"/>
      <c r="AF2329" s="328"/>
      <c r="AG2329" s="328"/>
      <c r="AH2329" s="322"/>
      <c r="AI2329" s="328"/>
      <c r="AJ2329" s="420" t="s">
        <v>136</v>
      </c>
      <c r="AK2329" s="328"/>
      <c r="AL2329" s="328"/>
      <c r="AM2329" s="210"/>
      <c r="AN2329" s="263"/>
      <c r="AO2329" s="263"/>
      <c r="AP2329" s="263"/>
      <c r="AQ2329" s="323"/>
      <c r="AR2329" s="323"/>
      <c r="AS2329" s="323"/>
      <c r="AT2329" s="323"/>
      <c r="AU2329" s="323"/>
      <c r="AV2329" s="323"/>
      <c r="AW2329" s="323"/>
      <c r="AX2329" s="323"/>
      <c r="AY2329" s="323"/>
      <c r="AZ2329" s="323"/>
    </row>
    <row r="2330" spans="1:52" ht="31.5" hidden="1" x14ac:dyDescent="0.25">
      <c r="A2330" s="281" t="str">
        <f>CONCATENATE(F2330,"-",C2330)</f>
        <v>393-029-097-01928</v>
      </c>
      <c r="B2330" s="236" t="str">
        <f>ТабТП[[#This Row],[Код ВЛ]]&amp;TRIM(ТабТП[[#This Row],[Наименование ТП]])</f>
        <v>393-029-097ТП 12-32 Высокое</v>
      </c>
      <c r="C2330" s="224" t="s">
        <v>2523</v>
      </c>
      <c r="D2330" s="196" t="s">
        <v>4962</v>
      </c>
      <c r="E2330" s="281" t="str">
        <f>INDEX(ТабЛЭП[],MATCH(ТабТП[Код ПС]&amp;TRIM(G2330),ТабЛЭП[Ключ],0),7)</f>
        <v>Y00028</v>
      </c>
      <c r="F2330" s="278" t="str">
        <f>INDEX(ТабЛЭП[],MATCH(ТабТП[Код ПС]&amp;TRIM(G2330),ТабЛЭП[Ключ],0),1)</f>
        <v>393-029-097</v>
      </c>
      <c r="G2330" s="303" t="s">
        <v>189</v>
      </c>
      <c r="H2330" s="280" t="str">
        <f>INDEX(ТабПС[],MATCH(I2330,Подстанции,0),1)</f>
        <v>393-029</v>
      </c>
      <c r="I2330" s="191" t="s">
        <v>2562</v>
      </c>
      <c r="J2330" s="328"/>
      <c r="K2330" s="328"/>
      <c r="L2330" s="328"/>
      <c r="M2330" s="328"/>
      <c r="N2330" s="328"/>
      <c r="O2330" s="328"/>
      <c r="P2330" s="328"/>
      <c r="Q2330" s="328"/>
      <c r="R2330" s="328"/>
      <c r="S2330" s="328"/>
      <c r="T2330" s="328"/>
      <c r="U2330" s="328"/>
      <c r="V2330" s="328"/>
      <c r="W2330" s="328"/>
      <c r="X2330" s="328"/>
      <c r="Y2330" s="328"/>
      <c r="Z2330" s="328"/>
      <c r="AA2330" s="328"/>
      <c r="AB2330" s="328"/>
      <c r="AC2330" s="328"/>
      <c r="AD2330" s="328"/>
      <c r="AE2330" s="328"/>
      <c r="AF2330" s="328"/>
      <c r="AG2330" s="328"/>
      <c r="AH2330" s="322"/>
      <c r="AI2330" s="328"/>
      <c r="AJ2330" s="330" t="s">
        <v>136</v>
      </c>
      <c r="AK2330" s="328"/>
      <c r="AL2330" s="328"/>
      <c r="AM2330" s="210"/>
      <c r="AN2330" s="263"/>
      <c r="AO2330" s="263"/>
      <c r="AP2330" s="263"/>
      <c r="AQ2330" s="323"/>
      <c r="AR2330" s="323"/>
      <c r="AS2330" s="323"/>
      <c r="AT2330" s="323"/>
      <c r="AU2330" s="323"/>
      <c r="AV2330" s="323"/>
      <c r="AW2330" s="323"/>
      <c r="AX2330" s="323"/>
      <c r="AY2330" s="323"/>
      <c r="AZ2330" s="323"/>
    </row>
    <row r="2331" spans="1:52" ht="31.5" hidden="1" x14ac:dyDescent="0.25">
      <c r="A2331" s="281" t="str">
        <f>CONCATENATE(F2331,"-",C2331)</f>
        <v>393-029-097-01929</v>
      </c>
      <c r="B2331" s="236" t="str">
        <f>ТабТП[[#This Row],[Код ВЛ]]&amp;TRIM(ТабТП[[#This Row],[Наименование ТП]])</f>
        <v>393-029-097ТП 12-33 Высокое</v>
      </c>
      <c r="C2331" s="224" t="s">
        <v>2524</v>
      </c>
      <c r="D2331" s="196" t="s">
        <v>4963</v>
      </c>
      <c r="E2331" s="281" t="str">
        <f>INDEX(ТабЛЭП[],MATCH(ТабТП[Код ПС]&amp;TRIM(G2331),ТабЛЭП[Ключ],0),7)</f>
        <v>Y00028</v>
      </c>
      <c r="F2331" s="278" t="str">
        <f>INDEX(ТабЛЭП[],MATCH(ТабТП[Код ПС]&amp;TRIM(G2331),ТабЛЭП[Ключ],0),1)</f>
        <v>393-029-097</v>
      </c>
      <c r="G2331" s="303" t="s">
        <v>189</v>
      </c>
      <c r="H2331" s="280" t="str">
        <f>INDEX(ТабПС[],MATCH(I2331,Подстанции,0),1)</f>
        <v>393-029</v>
      </c>
      <c r="I2331" s="191" t="s">
        <v>2562</v>
      </c>
      <c r="J2331" s="328"/>
      <c r="K2331" s="328"/>
      <c r="L2331" s="328"/>
      <c r="M2331" s="328"/>
      <c r="N2331" s="328"/>
      <c r="O2331" s="328"/>
      <c r="P2331" s="328"/>
      <c r="Q2331" s="328"/>
      <c r="R2331" s="328"/>
      <c r="S2331" s="328"/>
      <c r="T2331" s="328"/>
      <c r="U2331" s="328"/>
      <c r="V2331" s="328"/>
      <c r="W2331" s="328"/>
      <c r="X2331" s="328"/>
      <c r="Y2331" s="328"/>
      <c r="Z2331" s="328"/>
      <c r="AA2331" s="328"/>
      <c r="AB2331" s="328"/>
      <c r="AC2331" s="328"/>
      <c r="AD2331" s="328"/>
      <c r="AE2331" s="328"/>
      <c r="AF2331" s="328"/>
      <c r="AG2331" s="328"/>
      <c r="AH2331" s="322"/>
      <c r="AI2331" s="328"/>
      <c r="AJ2331" s="330" t="s">
        <v>136</v>
      </c>
      <c r="AK2331" s="328"/>
      <c r="AL2331" s="328"/>
      <c r="AM2331" s="210"/>
      <c r="AN2331" s="263"/>
      <c r="AO2331" s="263"/>
      <c r="AP2331" s="263"/>
      <c r="AQ2331" s="323"/>
      <c r="AR2331" s="323"/>
      <c r="AS2331" s="323"/>
      <c r="AT2331" s="323"/>
      <c r="AU2331" s="323"/>
      <c r="AV2331" s="323"/>
      <c r="AW2331" s="323"/>
      <c r="AX2331" s="323"/>
      <c r="AY2331" s="323"/>
      <c r="AZ2331" s="323"/>
    </row>
    <row r="2332" spans="1:52" ht="31.5" hidden="1" x14ac:dyDescent="0.25">
      <c r="A2332" s="281" t="str">
        <f>CONCATENATE(F2332,"-",C2332)</f>
        <v>393-029-097-01930</v>
      </c>
      <c r="B2332" s="236" t="str">
        <f>ТабТП[[#This Row],[Код ВЛ]]&amp;TRIM(ТабТП[[#This Row],[Наименование ТП]])</f>
        <v>393-029-097ТП 12-37 Высокое</v>
      </c>
      <c r="C2332" s="224" t="s">
        <v>2525</v>
      </c>
      <c r="D2332" s="196" t="s">
        <v>4964</v>
      </c>
      <c r="E2332" s="281" t="str">
        <f>INDEX(ТабЛЭП[],MATCH(ТабТП[Код ПС]&amp;TRIM(G2332),ТабЛЭП[Ключ],0),7)</f>
        <v>Y00028</v>
      </c>
      <c r="F2332" s="278" t="str">
        <f>INDEX(ТабЛЭП[],MATCH(ТабТП[Код ПС]&amp;TRIM(G2332),ТабЛЭП[Ключ],0),1)</f>
        <v>393-029-097</v>
      </c>
      <c r="G2332" s="303" t="s">
        <v>189</v>
      </c>
      <c r="H2332" s="280" t="str">
        <f>INDEX(ТабПС[],MATCH(I2332,Подстанции,0),1)</f>
        <v>393-029</v>
      </c>
      <c r="I2332" s="191" t="s">
        <v>2562</v>
      </c>
      <c r="J2332" s="328"/>
      <c r="K2332" s="328"/>
      <c r="L2332" s="328"/>
      <c r="M2332" s="328"/>
      <c r="N2332" s="328"/>
      <c r="O2332" s="328"/>
      <c r="P2332" s="328"/>
      <c r="Q2332" s="328"/>
      <c r="R2332" s="328"/>
      <c r="S2332" s="328"/>
      <c r="T2332" s="328"/>
      <c r="U2332" s="328"/>
      <c r="V2332" s="328"/>
      <c r="W2332" s="328"/>
      <c r="X2332" s="328"/>
      <c r="Y2332" s="328"/>
      <c r="Z2332" s="328"/>
      <c r="AA2332" s="328"/>
      <c r="AB2332" s="328"/>
      <c r="AC2332" s="328"/>
      <c r="AD2332" s="328"/>
      <c r="AE2332" s="328"/>
      <c r="AF2332" s="328"/>
      <c r="AG2332" s="328"/>
      <c r="AH2332" s="322"/>
      <c r="AI2332" s="328"/>
      <c r="AJ2332" s="330" t="s">
        <v>136</v>
      </c>
      <c r="AK2332" s="328"/>
      <c r="AL2332" s="328"/>
      <c r="AM2332" s="210"/>
      <c r="AN2332" s="263"/>
      <c r="AO2332" s="263"/>
      <c r="AP2332" s="263"/>
      <c r="AQ2332" s="323"/>
      <c r="AR2332" s="323"/>
      <c r="AS2332" s="323"/>
      <c r="AT2332" s="323"/>
      <c r="AU2332" s="323"/>
      <c r="AV2332" s="323"/>
      <c r="AW2332" s="323"/>
      <c r="AX2332" s="323"/>
      <c r="AY2332" s="323"/>
      <c r="AZ2332" s="323"/>
    </row>
    <row r="2333" spans="1:52" ht="31.5" hidden="1" x14ac:dyDescent="0.25">
      <c r="A2333" s="281" t="str">
        <f>CONCATENATE(F2333,"-",C2333)</f>
        <v>393-029-097-01931</v>
      </c>
      <c r="B2333" s="236" t="str">
        <f>ТабТП[[#This Row],[Код ВЛ]]&amp;TRIM(ТабТП[[#This Row],[Наименование ТП]])</f>
        <v>393-029-097ТП 12-38 Низовье</v>
      </c>
      <c r="C2333" s="224" t="s">
        <v>2526</v>
      </c>
      <c r="D2333" s="204" t="s">
        <v>4965</v>
      </c>
      <c r="E2333" s="281" t="str">
        <f>INDEX(ТабЛЭП[],MATCH(ТабТП[Код ПС]&amp;TRIM(G2333),ТабЛЭП[Ключ],0),7)</f>
        <v>Y00028</v>
      </c>
      <c r="F2333" s="278" t="str">
        <f>INDEX(ТабЛЭП[],MATCH(ТабТП[Код ПС]&amp;TRIM(G2333),ТабЛЭП[Ключ],0),1)</f>
        <v>393-029-097</v>
      </c>
      <c r="G2333" s="303" t="s">
        <v>189</v>
      </c>
      <c r="H2333" s="280" t="str">
        <f>INDEX(ТабПС[],MATCH(I2333,Подстанции,0),1)</f>
        <v>393-029</v>
      </c>
      <c r="I2333" s="191" t="s">
        <v>2562</v>
      </c>
      <c r="J2333" s="328"/>
      <c r="K2333" s="328"/>
      <c r="L2333" s="328"/>
      <c r="M2333" s="328"/>
      <c r="N2333" s="328"/>
      <c r="O2333" s="328"/>
      <c r="P2333" s="328"/>
      <c r="Q2333" s="328"/>
      <c r="R2333" s="328"/>
      <c r="S2333" s="328"/>
      <c r="T2333" s="328"/>
      <c r="U2333" s="328"/>
      <c r="V2333" s="328"/>
      <c r="W2333" s="328"/>
      <c r="X2333" s="328"/>
      <c r="Y2333" s="328"/>
      <c r="Z2333" s="328"/>
      <c r="AA2333" s="328"/>
      <c r="AB2333" s="328"/>
      <c r="AC2333" s="328"/>
      <c r="AD2333" s="328"/>
      <c r="AE2333" s="328"/>
      <c r="AF2333" s="328"/>
      <c r="AG2333" s="328"/>
      <c r="AH2333" s="322"/>
      <c r="AI2333" s="328"/>
      <c r="AJ2333" s="330" t="s">
        <v>136</v>
      </c>
      <c r="AK2333" s="328"/>
      <c r="AL2333" s="328"/>
      <c r="AM2333" s="210"/>
      <c r="AN2333" s="263"/>
      <c r="AO2333" s="263"/>
      <c r="AP2333" s="263"/>
      <c r="AQ2333" s="323"/>
      <c r="AR2333" s="323"/>
      <c r="AS2333" s="323"/>
      <c r="AT2333" s="323"/>
      <c r="AU2333" s="323"/>
      <c r="AV2333" s="323"/>
      <c r="AW2333" s="323"/>
      <c r="AX2333" s="323"/>
      <c r="AY2333" s="323"/>
      <c r="AZ2333" s="323"/>
    </row>
    <row r="2334" spans="1:52" ht="31.5" hidden="1" x14ac:dyDescent="0.25">
      <c r="A2334" s="224" t="str">
        <f>CONCATENATE(F2334,"-",C2334)</f>
        <v>393-029-097-01932</v>
      </c>
      <c r="B2334" s="236" t="str">
        <f>ТабТП[[#This Row],[Код ВЛ]]&amp;TRIM(ТабТП[[#This Row],[Наименование ТП]])</f>
        <v>393-029-097ТП 148-01 Картклуб-Лидер аб</v>
      </c>
      <c r="C2334" s="224" t="s">
        <v>2527</v>
      </c>
      <c r="D2334" s="225" t="s">
        <v>4966</v>
      </c>
      <c r="E2334" s="224" t="str">
        <f>INDEX(ТабЛЭП[],MATCH(ТабТП[Код ПС]&amp;TRIM(G2334),ТабЛЭП[Ключ],0),7)</f>
        <v>Y00028</v>
      </c>
      <c r="F2334" s="221" t="str">
        <f>INDEX(ТабЛЭП[],MATCH(ТабТП[Код ПС]&amp;TRIM(G2334),ТабЛЭП[Ключ],0),1)</f>
        <v>393-029-097</v>
      </c>
      <c r="G2334" s="514" t="s">
        <v>189</v>
      </c>
      <c r="H2334" s="218" t="str">
        <f>INDEX(ТабПС[],MATCH(I2334,Подстанции,0),1)</f>
        <v>393-029</v>
      </c>
      <c r="I2334" s="447" t="s">
        <v>2562</v>
      </c>
      <c r="J2334" s="308"/>
      <c r="K2334" s="308"/>
      <c r="L2334" s="308"/>
      <c r="M2334" s="308"/>
      <c r="N2334" s="308"/>
      <c r="O2334" s="308"/>
      <c r="P2334" s="308"/>
      <c r="Q2334" s="308"/>
      <c r="R2334" s="308"/>
      <c r="S2334" s="308"/>
      <c r="T2334" s="308"/>
      <c r="U2334" s="308"/>
      <c r="V2334" s="308"/>
      <c r="W2334" s="308"/>
      <c r="X2334" s="308"/>
      <c r="Y2334" s="308"/>
      <c r="Z2334" s="308"/>
      <c r="AA2334" s="308"/>
      <c r="AB2334" s="308"/>
      <c r="AC2334" s="308"/>
      <c r="AD2334" s="308"/>
      <c r="AE2334" s="308"/>
      <c r="AF2334" s="308"/>
      <c r="AG2334" s="308"/>
      <c r="AH2334" s="219"/>
      <c r="AI2334" s="308"/>
      <c r="AJ2334" s="449" t="s">
        <v>136</v>
      </c>
      <c r="AK2334" s="308"/>
      <c r="AL2334" s="308"/>
      <c r="AM2334" s="211"/>
      <c r="AN2334" s="212"/>
      <c r="AO2334" s="212"/>
      <c r="AP2334" s="212"/>
      <c r="AQ2334" s="209"/>
      <c r="AR2334" s="209"/>
      <c r="AS2334" s="209"/>
      <c r="AT2334" s="209"/>
      <c r="AU2334" s="209"/>
      <c r="AV2334" s="209"/>
      <c r="AW2334" s="209"/>
      <c r="AX2334" s="209"/>
      <c r="AY2334" s="209"/>
      <c r="AZ2334" s="209"/>
    </row>
    <row r="2335" spans="1:52" ht="31.5" hidden="1" x14ac:dyDescent="0.25">
      <c r="A2335" s="281" t="str">
        <f>CONCATENATE(F2335,"-",C2335)</f>
        <v>393-029-097-01933</v>
      </c>
      <c r="B2335" s="236" t="str">
        <f>ТабТП[[#This Row],[Код ВЛ]]&amp;TRIM(ТабТП[[#This Row],[Наименование ТП]])</f>
        <v>393-029-097ТП 148-02 Солнечное ООО Лукойл-КМНаб</v>
      </c>
      <c r="C2335" s="224" t="s">
        <v>2528</v>
      </c>
      <c r="D2335" s="225" t="s">
        <v>4967</v>
      </c>
      <c r="E2335" s="281" t="str">
        <f>INDEX(ТабЛЭП[],MATCH(ТабТП[Код ПС]&amp;TRIM(G2335),ТабЛЭП[Ключ],0),7)</f>
        <v>Y00028</v>
      </c>
      <c r="F2335" s="278" t="str">
        <f>INDEX(ТабЛЭП[],MATCH(ТабТП[Код ПС]&amp;TRIM(G2335),ТабЛЭП[Ключ],0),1)</f>
        <v>393-029-097</v>
      </c>
      <c r="G2335" s="514" t="s">
        <v>189</v>
      </c>
      <c r="H2335" s="280" t="str">
        <f>INDEX(ТабПС[],MATCH(I2335,Подстанции,0),1)</f>
        <v>393-029</v>
      </c>
      <c r="I2335" s="447" t="s">
        <v>2562</v>
      </c>
      <c r="J2335" s="328"/>
      <c r="K2335" s="328"/>
      <c r="L2335" s="328"/>
      <c r="M2335" s="328"/>
      <c r="N2335" s="328"/>
      <c r="O2335" s="328"/>
      <c r="P2335" s="328"/>
      <c r="Q2335" s="328"/>
      <c r="R2335" s="328"/>
      <c r="S2335" s="328"/>
      <c r="T2335" s="328"/>
      <c r="U2335" s="328"/>
      <c r="V2335" s="328"/>
      <c r="W2335" s="328"/>
      <c r="X2335" s="328"/>
      <c r="Y2335" s="328"/>
      <c r="Z2335" s="328"/>
      <c r="AA2335" s="328"/>
      <c r="AB2335" s="328"/>
      <c r="AC2335" s="328"/>
      <c r="AD2335" s="328"/>
      <c r="AE2335" s="328"/>
      <c r="AF2335" s="328"/>
      <c r="AG2335" s="328"/>
      <c r="AH2335" s="322"/>
      <c r="AI2335" s="328"/>
      <c r="AJ2335" s="420" t="s">
        <v>136</v>
      </c>
      <c r="AK2335" s="328"/>
      <c r="AL2335" s="328"/>
      <c r="AM2335" s="210"/>
      <c r="AN2335" s="263"/>
      <c r="AO2335" s="263"/>
      <c r="AP2335" s="263"/>
      <c r="AQ2335" s="323"/>
      <c r="AR2335" s="323"/>
      <c r="AS2335" s="323"/>
      <c r="AT2335" s="323"/>
      <c r="AU2335" s="323"/>
      <c r="AV2335" s="323"/>
      <c r="AW2335" s="323"/>
      <c r="AX2335" s="323"/>
      <c r="AY2335" s="323"/>
      <c r="AZ2335" s="323"/>
    </row>
    <row r="2336" spans="1:52" ht="31.5" hidden="1" x14ac:dyDescent="0.25">
      <c r="A2336" s="281" t="str">
        <f>CONCATENATE(F2336,"-",C2336)</f>
        <v>393-029-097-01934</v>
      </c>
      <c r="B2336" s="236" t="str">
        <f>ТабТП[[#This Row],[Код ВЛ]]&amp;TRIM(ТабТП[[#This Row],[Наименование ТП]])</f>
        <v>393-029-097ТП 148-03 Родники Ферм.хоз-во ТиС</v>
      </c>
      <c r="C2336" s="224" t="s">
        <v>2739</v>
      </c>
      <c r="D2336" s="225" t="s">
        <v>4968</v>
      </c>
      <c r="E2336" s="281" t="str">
        <f>INDEX(ТабЛЭП[],MATCH(ТабТП[Код ПС]&amp;TRIM(G2336),ТабЛЭП[Ключ],0),7)</f>
        <v>Y00028</v>
      </c>
      <c r="F2336" s="278" t="str">
        <f>INDEX(ТабЛЭП[],MATCH(ТабТП[Код ПС]&amp;TRIM(G2336),ТабЛЭП[Ключ],0),1)</f>
        <v>393-029-097</v>
      </c>
      <c r="G2336" s="514" t="s">
        <v>189</v>
      </c>
      <c r="H2336" s="280" t="str">
        <f>INDEX(ТабПС[],MATCH(I2336,Подстанции,0),1)</f>
        <v>393-029</v>
      </c>
      <c r="I2336" s="447" t="s">
        <v>2562</v>
      </c>
      <c r="J2336" s="328"/>
      <c r="K2336" s="328"/>
      <c r="L2336" s="328"/>
      <c r="M2336" s="328"/>
      <c r="N2336" s="328"/>
      <c r="O2336" s="328"/>
      <c r="P2336" s="328"/>
      <c r="Q2336" s="328"/>
      <c r="R2336" s="328"/>
      <c r="S2336" s="328"/>
      <c r="T2336" s="328"/>
      <c r="U2336" s="328"/>
      <c r="V2336" s="328"/>
      <c r="W2336" s="328"/>
      <c r="X2336" s="328"/>
      <c r="Y2336" s="328"/>
      <c r="Z2336" s="328"/>
      <c r="AA2336" s="328"/>
      <c r="AB2336" s="328"/>
      <c r="AC2336" s="328"/>
      <c r="AD2336" s="328"/>
      <c r="AE2336" s="328"/>
      <c r="AF2336" s="328"/>
      <c r="AG2336" s="328"/>
      <c r="AH2336" s="322"/>
      <c r="AI2336" s="328"/>
      <c r="AJ2336" s="420" t="s">
        <v>136</v>
      </c>
      <c r="AK2336" s="328"/>
      <c r="AL2336" s="328"/>
      <c r="AM2336" s="210"/>
      <c r="AN2336" s="263"/>
      <c r="AO2336" s="263"/>
      <c r="AP2336" s="263"/>
      <c r="AQ2336" s="323"/>
      <c r="AR2336" s="323"/>
      <c r="AS2336" s="323"/>
      <c r="AT2336" s="323"/>
      <c r="AU2336" s="323"/>
      <c r="AV2336" s="323"/>
      <c r="AW2336" s="323"/>
      <c r="AX2336" s="323"/>
      <c r="AY2336" s="323"/>
      <c r="AZ2336" s="323"/>
    </row>
    <row r="2337" spans="1:52" ht="31.5" hidden="1" x14ac:dyDescent="0.25">
      <c r="A2337" s="281" t="str">
        <f>CONCATENATE(F2337,"-",C2337)</f>
        <v>393-029-097-01935</v>
      </c>
      <c r="B2337" s="236" t="str">
        <f>ТабТП[[#This Row],[Код ВЛ]]&amp;TRIM(ТабТП[[#This Row],[Наименование ТП]])</f>
        <v>393-029-097ТП 148-04 ООО ТЭЦ-2</v>
      </c>
      <c r="C2337" s="224" t="s">
        <v>2529</v>
      </c>
      <c r="D2337" s="225" t="s">
        <v>4969</v>
      </c>
      <c r="E2337" s="281" t="str">
        <f>INDEX(ТабЛЭП[],MATCH(ТабТП[Код ПС]&amp;TRIM(G2337),ТабЛЭП[Ключ],0),7)</f>
        <v>Y00028</v>
      </c>
      <c r="F2337" s="278" t="str">
        <f>INDEX(ТабЛЭП[],MATCH(ТабТП[Код ПС]&amp;TRIM(G2337),ТабЛЭП[Ключ],0),1)</f>
        <v>393-029-097</v>
      </c>
      <c r="G2337" s="514" t="s">
        <v>189</v>
      </c>
      <c r="H2337" s="280" t="str">
        <f>INDEX(ТабПС[],MATCH(I2337,Подстанции,0),1)</f>
        <v>393-029</v>
      </c>
      <c r="I2337" s="191" t="s">
        <v>2562</v>
      </c>
      <c r="J2337" s="328"/>
      <c r="K2337" s="328"/>
      <c r="L2337" s="328"/>
      <c r="M2337" s="328"/>
      <c r="N2337" s="328"/>
      <c r="O2337" s="328"/>
      <c r="P2337" s="328"/>
      <c r="Q2337" s="328"/>
      <c r="R2337" s="328"/>
      <c r="S2337" s="328"/>
      <c r="T2337" s="328"/>
      <c r="U2337" s="328"/>
      <c r="V2337" s="328"/>
      <c r="W2337" s="328"/>
      <c r="X2337" s="328"/>
      <c r="Y2337" s="328"/>
      <c r="Z2337" s="328"/>
      <c r="AA2337" s="328"/>
      <c r="AB2337" s="328"/>
      <c r="AC2337" s="328"/>
      <c r="AD2337" s="328"/>
      <c r="AE2337" s="328"/>
      <c r="AF2337" s="328"/>
      <c r="AG2337" s="328"/>
      <c r="AH2337" s="322"/>
      <c r="AI2337" s="328"/>
      <c r="AJ2337" s="330" t="s">
        <v>136</v>
      </c>
      <c r="AK2337" s="328"/>
      <c r="AL2337" s="328"/>
      <c r="AM2337" s="210"/>
      <c r="AN2337" s="263"/>
      <c r="AO2337" s="263"/>
      <c r="AP2337" s="263"/>
      <c r="AQ2337" s="323"/>
      <c r="AR2337" s="323"/>
      <c r="AS2337" s="323"/>
      <c r="AT2337" s="323"/>
      <c r="AU2337" s="323"/>
      <c r="AV2337" s="323"/>
      <c r="AW2337" s="323"/>
      <c r="AX2337" s="323"/>
      <c r="AY2337" s="323"/>
      <c r="AZ2337" s="323"/>
    </row>
    <row r="2338" spans="1:52" ht="31.5" hidden="1" x14ac:dyDescent="0.25">
      <c r="A2338" s="281" t="str">
        <f>CONCATENATE(F2338,"-",C2338)</f>
        <v>393-029-097-01936</v>
      </c>
      <c r="B2338" s="236" t="str">
        <f>ТабТП[[#This Row],[Код ВЛ]]&amp;TRIM(ТабТП[[#This Row],[Наименование ТП]])</f>
        <v>393-029-097ТП 148-05 Калиновка</v>
      </c>
      <c r="C2338" s="224" t="s">
        <v>2530</v>
      </c>
      <c r="D2338" s="225" t="s">
        <v>4970</v>
      </c>
      <c r="E2338" s="281" t="str">
        <f>INDEX(ТабЛЭП[],MATCH(ТабТП[Код ПС]&amp;TRIM(G2338),ТабЛЭП[Ключ],0),7)</f>
        <v>Y00028</v>
      </c>
      <c r="F2338" s="278" t="str">
        <f>INDEX(ТабЛЭП[],MATCH(ТабТП[Код ПС]&amp;TRIM(G2338),ТабЛЭП[Ключ],0),1)</f>
        <v>393-029-097</v>
      </c>
      <c r="G2338" s="514" t="s">
        <v>189</v>
      </c>
      <c r="H2338" s="280" t="str">
        <f>INDEX(ТабПС[],MATCH(I2338,Подстанции,0),1)</f>
        <v>393-029</v>
      </c>
      <c r="I2338" s="191" t="s">
        <v>2562</v>
      </c>
      <c r="J2338" s="328"/>
      <c r="K2338" s="328"/>
      <c r="L2338" s="328"/>
      <c r="M2338" s="328"/>
      <c r="N2338" s="328"/>
      <c r="O2338" s="328"/>
      <c r="P2338" s="328"/>
      <c r="Q2338" s="328"/>
      <c r="R2338" s="328"/>
      <c r="S2338" s="328"/>
      <c r="T2338" s="328"/>
      <c r="U2338" s="328"/>
      <c r="V2338" s="328"/>
      <c r="W2338" s="328"/>
      <c r="X2338" s="328"/>
      <c r="Y2338" s="328"/>
      <c r="Z2338" s="328"/>
      <c r="AA2338" s="328"/>
      <c r="AB2338" s="328"/>
      <c r="AC2338" s="328"/>
      <c r="AD2338" s="328"/>
      <c r="AE2338" s="328"/>
      <c r="AF2338" s="328"/>
      <c r="AG2338" s="328"/>
      <c r="AH2338" s="322"/>
      <c r="AI2338" s="328"/>
      <c r="AJ2338" s="330" t="s">
        <v>136</v>
      </c>
      <c r="AK2338" s="328"/>
      <c r="AL2338" s="328"/>
      <c r="AM2338" s="210"/>
      <c r="AN2338" s="263"/>
      <c r="AO2338" s="263"/>
      <c r="AP2338" s="263"/>
      <c r="AQ2338" s="323"/>
      <c r="AR2338" s="323"/>
      <c r="AS2338" s="323"/>
      <c r="AT2338" s="323"/>
      <c r="AU2338" s="323"/>
      <c r="AV2338" s="323"/>
      <c r="AW2338" s="323"/>
      <c r="AX2338" s="323"/>
      <c r="AY2338" s="323"/>
      <c r="AZ2338" s="323"/>
    </row>
    <row r="2339" spans="1:52" ht="31.5" hidden="1" x14ac:dyDescent="0.25">
      <c r="A2339" s="281" t="str">
        <f>CONCATENATE(F2339,"-",C2339)</f>
        <v>393-029-097-01937</v>
      </c>
      <c r="B2339" s="236" t="str">
        <f>ТабТП[[#This Row],[Код ВЛ]]&amp;TRIM(ТабТП[[#This Row],[Наименование ТП]])</f>
        <v>393-029-097ТП 148-06 Родники</v>
      </c>
      <c r="C2339" s="224" t="s">
        <v>1973</v>
      </c>
      <c r="D2339" s="225" t="s">
        <v>4971</v>
      </c>
      <c r="E2339" s="281" t="str">
        <f>INDEX(ТабЛЭП[],MATCH(ТабТП[Код ПС]&amp;TRIM(G2339),ТабЛЭП[Ключ],0),7)</f>
        <v>Y00028</v>
      </c>
      <c r="F2339" s="278" t="str">
        <f>INDEX(ТабЛЭП[],MATCH(ТабТП[Код ПС]&amp;TRIM(G2339),ТабЛЭП[Ключ],0),1)</f>
        <v>393-029-097</v>
      </c>
      <c r="G2339" s="514" t="s">
        <v>189</v>
      </c>
      <c r="H2339" s="280" t="str">
        <f>INDEX(ТабПС[],MATCH(I2339,Подстанции,0),1)</f>
        <v>393-029</v>
      </c>
      <c r="I2339" s="191" t="s">
        <v>2562</v>
      </c>
      <c r="J2339" s="328"/>
      <c r="K2339" s="328"/>
      <c r="L2339" s="328"/>
      <c r="M2339" s="328"/>
      <c r="N2339" s="328"/>
      <c r="O2339" s="328"/>
      <c r="P2339" s="328"/>
      <c r="Q2339" s="328"/>
      <c r="R2339" s="328"/>
      <c r="S2339" s="328"/>
      <c r="T2339" s="328"/>
      <c r="U2339" s="328"/>
      <c r="V2339" s="328"/>
      <c r="W2339" s="328"/>
      <c r="X2339" s="328"/>
      <c r="Y2339" s="328"/>
      <c r="Z2339" s="328"/>
      <c r="AA2339" s="328"/>
      <c r="AB2339" s="328"/>
      <c r="AC2339" s="328"/>
      <c r="AD2339" s="328"/>
      <c r="AE2339" s="328"/>
      <c r="AF2339" s="328"/>
      <c r="AG2339" s="328"/>
      <c r="AH2339" s="322"/>
      <c r="AI2339" s="328"/>
      <c r="AJ2339" s="330" t="s">
        <v>136</v>
      </c>
      <c r="AK2339" s="328"/>
      <c r="AL2339" s="328"/>
      <c r="AM2339" s="210"/>
      <c r="AN2339" s="263"/>
      <c r="AO2339" s="263"/>
      <c r="AP2339" s="263"/>
      <c r="AQ2339" s="323"/>
      <c r="AR2339" s="323"/>
      <c r="AS2339" s="323"/>
      <c r="AT2339" s="323"/>
      <c r="AU2339" s="323"/>
      <c r="AV2339" s="323"/>
      <c r="AW2339" s="323"/>
      <c r="AX2339" s="323"/>
      <c r="AY2339" s="323"/>
      <c r="AZ2339" s="323"/>
    </row>
    <row r="2340" spans="1:52" ht="31.5" hidden="1" x14ac:dyDescent="0.25">
      <c r="A2340" s="281" t="str">
        <f>CONCATENATE(F2340,"-",C2340)</f>
        <v>393-029-097-01938</v>
      </c>
      <c r="B2340" s="236" t="str">
        <f>ТабТП[[#This Row],[Код ВЛ]]&amp;TRIM(ТабТП[[#This Row],[Наименование ТП]])</f>
        <v>393-029-097ТП 148-07 Марьино</v>
      </c>
      <c r="C2340" s="224" t="s">
        <v>1974</v>
      </c>
      <c r="D2340" s="225" t="s">
        <v>4972</v>
      </c>
      <c r="E2340" s="281" t="str">
        <f>INDEX(ТабЛЭП[],MATCH(ТабТП[Код ПС]&amp;TRIM(G2340),ТабЛЭП[Ключ],0),7)</f>
        <v>Y00028</v>
      </c>
      <c r="F2340" s="278" t="str">
        <f>INDEX(ТабЛЭП[],MATCH(ТабТП[Код ПС]&amp;TRIM(G2340),ТабЛЭП[Ключ],0),1)</f>
        <v>393-029-097</v>
      </c>
      <c r="G2340" s="514" t="s">
        <v>189</v>
      </c>
      <c r="H2340" s="280" t="str">
        <f>INDEX(ТабПС[],MATCH(I2340,Подстанции,0),1)</f>
        <v>393-029</v>
      </c>
      <c r="I2340" s="191" t="s">
        <v>2562</v>
      </c>
      <c r="J2340" s="328"/>
      <c r="K2340" s="328"/>
      <c r="L2340" s="328"/>
      <c r="M2340" s="328"/>
      <c r="N2340" s="328"/>
      <c r="O2340" s="328"/>
      <c r="P2340" s="328"/>
      <c r="Q2340" s="328"/>
      <c r="R2340" s="328"/>
      <c r="S2340" s="328"/>
      <c r="T2340" s="328"/>
      <c r="U2340" s="328"/>
      <c r="V2340" s="328"/>
      <c r="W2340" s="328"/>
      <c r="X2340" s="328"/>
      <c r="Y2340" s="328"/>
      <c r="Z2340" s="328"/>
      <c r="AA2340" s="328"/>
      <c r="AB2340" s="328"/>
      <c r="AC2340" s="328"/>
      <c r="AD2340" s="328"/>
      <c r="AE2340" s="328"/>
      <c r="AF2340" s="328"/>
      <c r="AG2340" s="328"/>
      <c r="AH2340" s="322"/>
      <c r="AI2340" s="328"/>
      <c r="AJ2340" s="330" t="s">
        <v>136</v>
      </c>
      <c r="AK2340" s="328"/>
      <c r="AL2340" s="328"/>
      <c r="AM2340" s="210"/>
      <c r="AN2340" s="263"/>
      <c r="AO2340" s="263"/>
      <c r="AP2340" s="263"/>
      <c r="AQ2340" s="323"/>
      <c r="AR2340" s="323"/>
      <c r="AS2340" s="323"/>
      <c r="AT2340" s="323"/>
      <c r="AU2340" s="323"/>
      <c r="AV2340" s="323"/>
      <c r="AW2340" s="323"/>
      <c r="AX2340" s="323"/>
      <c r="AY2340" s="323"/>
      <c r="AZ2340" s="323"/>
    </row>
    <row r="2341" spans="1:52" ht="31.5" hidden="1" x14ac:dyDescent="0.25">
      <c r="A2341" s="281" t="str">
        <f>CONCATENATE(F2341,"-",C2341)</f>
        <v>393-029-097-01939</v>
      </c>
      <c r="B2341" s="236" t="str">
        <f>ТабТП[[#This Row],[Код ВЛ]]&amp;TRIM(ТабТП[[#This Row],[Наименование ТП]])</f>
        <v>393-029-097ТП 148-08 Марьино</v>
      </c>
      <c r="C2341" s="224" t="s">
        <v>1975</v>
      </c>
      <c r="D2341" s="225" t="s">
        <v>4973</v>
      </c>
      <c r="E2341" s="281" t="str">
        <f>INDEX(ТабЛЭП[],MATCH(ТабТП[Код ПС]&amp;TRIM(G2341),ТабЛЭП[Ключ],0),7)</f>
        <v>Y00028</v>
      </c>
      <c r="F2341" s="278" t="str">
        <f>INDEX(ТабЛЭП[],MATCH(ТабТП[Код ПС]&amp;TRIM(G2341),ТабЛЭП[Ключ],0),1)</f>
        <v>393-029-097</v>
      </c>
      <c r="G2341" s="514" t="s">
        <v>189</v>
      </c>
      <c r="H2341" s="280" t="str">
        <f>INDEX(ТабПС[],MATCH(I2341,Подстанции,0),1)</f>
        <v>393-029</v>
      </c>
      <c r="I2341" s="191" t="s">
        <v>2562</v>
      </c>
      <c r="J2341" s="328"/>
      <c r="K2341" s="328"/>
      <c r="L2341" s="328"/>
      <c r="M2341" s="328"/>
      <c r="N2341" s="328"/>
      <c r="O2341" s="328"/>
      <c r="P2341" s="328"/>
      <c r="Q2341" s="328"/>
      <c r="R2341" s="328"/>
      <c r="S2341" s="328"/>
      <c r="T2341" s="328"/>
      <c r="U2341" s="328"/>
      <c r="V2341" s="328"/>
      <c r="W2341" s="328"/>
      <c r="X2341" s="328"/>
      <c r="Y2341" s="328"/>
      <c r="Z2341" s="328"/>
      <c r="AA2341" s="328"/>
      <c r="AB2341" s="328"/>
      <c r="AC2341" s="328"/>
      <c r="AD2341" s="328"/>
      <c r="AE2341" s="328"/>
      <c r="AF2341" s="328"/>
      <c r="AG2341" s="328"/>
      <c r="AH2341" s="322"/>
      <c r="AI2341" s="328"/>
      <c r="AJ2341" s="330" t="s">
        <v>136</v>
      </c>
      <c r="AK2341" s="328"/>
      <c r="AL2341" s="328"/>
      <c r="AM2341" s="210"/>
      <c r="AN2341" s="263"/>
      <c r="AO2341" s="263"/>
      <c r="AP2341" s="263"/>
      <c r="AQ2341" s="323"/>
      <c r="AR2341" s="323"/>
      <c r="AS2341" s="323"/>
      <c r="AT2341" s="323"/>
      <c r="AU2341" s="323"/>
      <c r="AV2341" s="323"/>
      <c r="AW2341" s="323"/>
      <c r="AX2341" s="323"/>
      <c r="AY2341" s="323"/>
      <c r="AZ2341" s="323"/>
    </row>
    <row r="2342" spans="1:52" ht="31.5" hidden="1" x14ac:dyDescent="0.25">
      <c r="A2342" s="281" t="str">
        <f>CONCATENATE(F2342,"-",C2342)</f>
        <v>393-029-097-01940</v>
      </c>
      <c r="B2342" s="236" t="str">
        <f>ТабТП[[#This Row],[Код ВЛ]]&amp;TRIM(ТабТП[[#This Row],[Наименование ТП]])</f>
        <v>393-029-097ТП 148-09 Марьино</v>
      </c>
      <c r="C2342" s="224" t="s">
        <v>1976</v>
      </c>
      <c r="D2342" s="225" t="s">
        <v>4974</v>
      </c>
      <c r="E2342" s="281" t="str">
        <f>INDEX(ТабЛЭП[],MATCH(ТабТП[Код ПС]&amp;TRIM(G2342),ТабЛЭП[Ключ],0),7)</f>
        <v>Y00028</v>
      </c>
      <c r="F2342" s="278" t="str">
        <f>INDEX(ТабЛЭП[],MATCH(ТабТП[Код ПС]&amp;TRIM(G2342),ТабЛЭП[Ключ],0),1)</f>
        <v>393-029-097</v>
      </c>
      <c r="G2342" s="514" t="s">
        <v>189</v>
      </c>
      <c r="H2342" s="280" t="str">
        <f>INDEX(ТабПС[],MATCH(I2342,Подстанции,0),1)</f>
        <v>393-029</v>
      </c>
      <c r="I2342" s="191" t="s">
        <v>2562</v>
      </c>
      <c r="J2342" s="328"/>
      <c r="K2342" s="328"/>
      <c r="L2342" s="328"/>
      <c r="M2342" s="328"/>
      <c r="N2342" s="328"/>
      <c r="O2342" s="328"/>
      <c r="P2342" s="328"/>
      <c r="Q2342" s="328"/>
      <c r="R2342" s="328"/>
      <c r="S2342" s="328"/>
      <c r="T2342" s="328"/>
      <c r="U2342" s="328"/>
      <c r="V2342" s="328"/>
      <c r="W2342" s="328"/>
      <c r="X2342" s="328"/>
      <c r="Y2342" s="328"/>
      <c r="Z2342" s="328"/>
      <c r="AA2342" s="328"/>
      <c r="AB2342" s="328"/>
      <c r="AC2342" s="328"/>
      <c r="AD2342" s="328"/>
      <c r="AE2342" s="328"/>
      <c r="AF2342" s="328"/>
      <c r="AG2342" s="328"/>
      <c r="AH2342" s="322"/>
      <c r="AI2342" s="328"/>
      <c r="AJ2342" s="330" t="s">
        <v>136</v>
      </c>
      <c r="AK2342" s="328"/>
      <c r="AL2342" s="328"/>
      <c r="AM2342" s="210"/>
      <c r="AN2342" s="263"/>
      <c r="AO2342" s="263"/>
      <c r="AP2342" s="263"/>
      <c r="AQ2342" s="323"/>
      <c r="AR2342" s="323"/>
      <c r="AS2342" s="323"/>
      <c r="AT2342" s="323"/>
      <c r="AU2342" s="323"/>
      <c r="AV2342" s="323"/>
      <c r="AW2342" s="323"/>
      <c r="AX2342" s="323"/>
      <c r="AY2342" s="323"/>
      <c r="AZ2342" s="323"/>
    </row>
    <row r="2343" spans="1:52" ht="31.5" hidden="1" x14ac:dyDescent="0.25">
      <c r="A2343" s="281" t="str">
        <f>CONCATENATE(F2343,"-",C2343)</f>
        <v>393-029-097-01941</v>
      </c>
      <c r="B2343" s="236" t="str">
        <f>ТабТП[[#This Row],[Код ВЛ]]&amp;TRIM(ТабТП[[#This Row],[Наименование ТП]])</f>
        <v>393-029-097ТП 148-10 Низовье Михеева А.Ю.аб</v>
      </c>
      <c r="C2343" s="224" t="s">
        <v>1977</v>
      </c>
      <c r="D2343" s="225" t="s">
        <v>4975</v>
      </c>
      <c r="E2343" s="281" t="str">
        <f>INDEX(ТабЛЭП[],MATCH(ТабТП[Код ПС]&amp;TRIM(G2343),ТабЛЭП[Ключ],0),7)</f>
        <v>Y00028</v>
      </c>
      <c r="F2343" s="278" t="str">
        <f>INDEX(ТабЛЭП[],MATCH(ТабТП[Код ПС]&amp;TRIM(G2343),ТабЛЭП[Ключ],0),1)</f>
        <v>393-029-097</v>
      </c>
      <c r="G2343" s="514" t="s">
        <v>189</v>
      </c>
      <c r="H2343" s="280" t="str">
        <f>INDEX(ТабПС[],MATCH(I2343,Подстанции,0),1)</f>
        <v>393-029</v>
      </c>
      <c r="I2343" s="191" t="s">
        <v>2562</v>
      </c>
      <c r="J2343" s="328"/>
      <c r="K2343" s="328"/>
      <c r="L2343" s="328"/>
      <c r="M2343" s="328"/>
      <c r="N2343" s="328"/>
      <c r="O2343" s="328"/>
      <c r="P2343" s="328"/>
      <c r="Q2343" s="328"/>
      <c r="R2343" s="328"/>
      <c r="S2343" s="328"/>
      <c r="T2343" s="328"/>
      <c r="U2343" s="328"/>
      <c r="V2343" s="328"/>
      <c r="W2343" s="328"/>
      <c r="X2343" s="328"/>
      <c r="Y2343" s="328"/>
      <c r="Z2343" s="328"/>
      <c r="AA2343" s="328"/>
      <c r="AB2343" s="328"/>
      <c r="AC2343" s="328"/>
      <c r="AD2343" s="328"/>
      <c r="AE2343" s="328"/>
      <c r="AF2343" s="328"/>
      <c r="AG2343" s="328"/>
      <c r="AH2343" s="322"/>
      <c r="AI2343" s="328"/>
      <c r="AJ2343" s="330" t="s">
        <v>136</v>
      </c>
      <c r="AK2343" s="328"/>
      <c r="AL2343" s="328"/>
      <c r="AM2343" s="210"/>
      <c r="AN2343" s="263"/>
      <c r="AO2343" s="263"/>
      <c r="AP2343" s="263"/>
      <c r="AQ2343" s="323"/>
      <c r="AR2343" s="323"/>
      <c r="AS2343" s="323"/>
      <c r="AT2343" s="323"/>
      <c r="AU2343" s="323"/>
      <c r="AV2343" s="323"/>
      <c r="AW2343" s="323"/>
      <c r="AX2343" s="323"/>
      <c r="AY2343" s="323"/>
      <c r="AZ2343" s="323"/>
    </row>
    <row r="2344" spans="1:52" ht="31.5" hidden="1" x14ac:dyDescent="0.25">
      <c r="A2344" s="281" t="str">
        <f>CONCATENATE(F2344,"-",C2344)</f>
        <v>393-029-097-01942</v>
      </c>
      <c r="B2344" s="236" t="str">
        <f>ТабТП[[#This Row],[Код ВЛ]]&amp;TRIM(ТабТП[[#This Row],[Наименование ТП]])</f>
        <v>393-029-097ТП 148-11 Нагорное</v>
      </c>
      <c r="C2344" s="224" t="s">
        <v>1978</v>
      </c>
      <c r="D2344" s="225" t="s">
        <v>4976</v>
      </c>
      <c r="E2344" s="281" t="str">
        <f>INDEX(ТабЛЭП[],MATCH(ТабТП[Код ПС]&amp;TRIM(G2344),ТабЛЭП[Ключ],0),7)</f>
        <v>Y00028</v>
      </c>
      <c r="F2344" s="278" t="str">
        <f>INDEX(ТабЛЭП[],MATCH(ТабТП[Код ПС]&amp;TRIM(G2344),ТабЛЭП[Ключ],0),1)</f>
        <v>393-029-097</v>
      </c>
      <c r="G2344" s="514" t="s">
        <v>189</v>
      </c>
      <c r="H2344" s="280" t="str">
        <f>INDEX(ТабПС[],MATCH(I2344,Подстанции,0),1)</f>
        <v>393-029</v>
      </c>
      <c r="I2344" s="191" t="s">
        <v>2562</v>
      </c>
      <c r="J2344" s="328"/>
      <c r="K2344" s="328"/>
      <c r="L2344" s="328"/>
      <c r="M2344" s="328"/>
      <c r="N2344" s="328"/>
      <c r="O2344" s="328"/>
      <c r="P2344" s="328"/>
      <c r="Q2344" s="328"/>
      <c r="R2344" s="328"/>
      <c r="S2344" s="328"/>
      <c r="T2344" s="328"/>
      <c r="U2344" s="328"/>
      <c r="V2344" s="328"/>
      <c r="W2344" s="328"/>
      <c r="X2344" s="328"/>
      <c r="Y2344" s="328"/>
      <c r="Z2344" s="328"/>
      <c r="AA2344" s="328"/>
      <c r="AB2344" s="328"/>
      <c r="AC2344" s="328"/>
      <c r="AD2344" s="328"/>
      <c r="AE2344" s="328"/>
      <c r="AF2344" s="328"/>
      <c r="AG2344" s="328"/>
      <c r="AH2344" s="322"/>
      <c r="AI2344" s="328"/>
      <c r="AJ2344" s="330" t="s">
        <v>136</v>
      </c>
      <c r="AK2344" s="328"/>
      <c r="AL2344" s="328"/>
      <c r="AM2344" s="210"/>
      <c r="AN2344" s="263"/>
      <c r="AO2344" s="263"/>
      <c r="AP2344" s="263"/>
      <c r="AQ2344" s="323"/>
      <c r="AR2344" s="323"/>
      <c r="AS2344" s="323"/>
      <c r="AT2344" s="323"/>
      <c r="AU2344" s="323"/>
      <c r="AV2344" s="323"/>
      <c r="AW2344" s="323"/>
      <c r="AX2344" s="323"/>
      <c r="AY2344" s="323"/>
      <c r="AZ2344" s="323"/>
    </row>
    <row r="2345" spans="1:52" ht="31.5" hidden="1" x14ac:dyDescent="0.25">
      <c r="A2345" s="281" t="str">
        <f>CONCATENATE(F2345,"-",C2345)</f>
        <v>393-029-097-01943</v>
      </c>
      <c r="B2345" s="236" t="str">
        <f>ТабТП[[#This Row],[Код ВЛ]]&amp;TRIM(ТабТП[[#This Row],[Наименование ТП]])</f>
        <v>393-029-097ТП 148-12 Славянское</v>
      </c>
      <c r="C2345" s="224" t="s">
        <v>1979</v>
      </c>
      <c r="D2345" s="225" t="s">
        <v>4977</v>
      </c>
      <c r="E2345" s="281" t="str">
        <f>INDEX(ТабЛЭП[],MATCH(ТабТП[Код ПС]&amp;TRIM(G2345),ТабЛЭП[Ключ],0),7)</f>
        <v>Y00028</v>
      </c>
      <c r="F2345" s="278" t="str">
        <f>INDEX(ТабЛЭП[],MATCH(ТабТП[Код ПС]&amp;TRIM(G2345),ТабЛЭП[Ключ],0),1)</f>
        <v>393-029-097</v>
      </c>
      <c r="G2345" s="514" t="s">
        <v>189</v>
      </c>
      <c r="H2345" s="280" t="str">
        <f>INDEX(ТабПС[],MATCH(I2345,Подстанции,0),1)</f>
        <v>393-029</v>
      </c>
      <c r="I2345" s="191" t="s">
        <v>2562</v>
      </c>
      <c r="J2345" s="328"/>
      <c r="K2345" s="328"/>
      <c r="L2345" s="328"/>
      <c r="M2345" s="328"/>
      <c r="N2345" s="328"/>
      <c r="O2345" s="328"/>
      <c r="P2345" s="328"/>
      <c r="Q2345" s="328"/>
      <c r="R2345" s="328"/>
      <c r="S2345" s="328"/>
      <c r="T2345" s="328"/>
      <c r="U2345" s="328"/>
      <c r="V2345" s="328"/>
      <c r="W2345" s="328"/>
      <c r="X2345" s="328"/>
      <c r="Y2345" s="328"/>
      <c r="Z2345" s="328"/>
      <c r="AA2345" s="328"/>
      <c r="AB2345" s="328"/>
      <c r="AC2345" s="328"/>
      <c r="AD2345" s="328"/>
      <c r="AE2345" s="328"/>
      <c r="AF2345" s="328"/>
      <c r="AG2345" s="328"/>
      <c r="AH2345" s="322"/>
      <c r="AI2345" s="328"/>
      <c r="AJ2345" s="330" t="s">
        <v>136</v>
      </c>
      <c r="AK2345" s="328"/>
      <c r="AL2345" s="328"/>
      <c r="AM2345" s="210"/>
      <c r="AN2345" s="263"/>
      <c r="AO2345" s="263"/>
      <c r="AP2345" s="263"/>
      <c r="AQ2345" s="323"/>
      <c r="AR2345" s="323"/>
      <c r="AS2345" s="323"/>
      <c r="AT2345" s="323"/>
      <c r="AU2345" s="323"/>
      <c r="AV2345" s="323"/>
      <c r="AW2345" s="323"/>
      <c r="AX2345" s="323"/>
      <c r="AY2345" s="323"/>
      <c r="AZ2345" s="323"/>
    </row>
    <row r="2346" spans="1:52" ht="47.25" hidden="1" x14ac:dyDescent="0.25">
      <c r="A2346" s="281" t="str">
        <f>CONCATENATE(F2346,"-",C2346)</f>
        <v>393-029-097-01944</v>
      </c>
      <c r="B2346" s="236" t="str">
        <f>ТабТП[[#This Row],[Код ВЛ]]&amp;TRIM(ТабТП[[#This Row],[Наименование ТП]])</f>
        <v>393-029-097ТП 148-13 МУП ЖКХ Низовье аб</v>
      </c>
      <c r="C2346" s="224" t="s">
        <v>1980</v>
      </c>
      <c r="D2346" s="225" t="s">
        <v>4978</v>
      </c>
      <c r="E2346" s="281" t="str">
        <f>INDEX(ТабЛЭП[],MATCH(ТабТП[Код ПС]&amp;TRIM(G2346),ТабЛЭП[Ключ],0),7)</f>
        <v>Y00028</v>
      </c>
      <c r="F2346" s="278" t="str">
        <f>INDEX(ТабЛЭП[],MATCH(ТабТП[Код ПС]&amp;TRIM(G2346),ТабЛЭП[Ключ],0),1)</f>
        <v>393-029-097</v>
      </c>
      <c r="G2346" s="514" t="s">
        <v>189</v>
      </c>
      <c r="H2346" s="280" t="str">
        <f>INDEX(ТабПС[],MATCH(I2346,Подстанции,0),1)</f>
        <v>393-029</v>
      </c>
      <c r="I2346" s="191" t="s">
        <v>2562</v>
      </c>
      <c r="J2346" s="328"/>
      <c r="K2346" s="328"/>
      <c r="L2346" s="328"/>
      <c r="M2346" s="328"/>
      <c r="N2346" s="328"/>
      <c r="O2346" s="328"/>
      <c r="P2346" s="328"/>
      <c r="Q2346" s="328"/>
      <c r="R2346" s="328"/>
      <c r="S2346" s="328"/>
      <c r="T2346" s="328"/>
      <c r="U2346" s="328"/>
      <c r="V2346" s="328"/>
      <c r="W2346" s="328"/>
      <c r="X2346" s="328"/>
      <c r="Y2346" s="328"/>
      <c r="Z2346" s="328"/>
      <c r="AA2346" s="328"/>
      <c r="AB2346" s="328"/>
      <c r="AC2346" s="328"/>
      <c r="AD2346" s="328"/>
      <c r="AE2346" s="328"/>
      <c r="AF2346" s="328"/>
      <c r="AG2346" s="328"/>
      <c r="AH2346" s="322"/>
      <c r="AI2346" s="328"/>
      <c r="AJ2346" s="330" t="s">
        <v>136</v>
      </c>
      <c r="AK2346" s="328"/>
      <c r="AL2346" s="328"/>
      <c r="AM2346" s="210"/>
      <c r="AN2346" s="263"/>
      <c r="AO2346" s="263"/>
      <c r="AP2346" s="263"/>
      <c r="AQ2346" s="323"/>
      <c r="AR2346" s="323"/>
      <c r="AS2346" s="323"/>
      <c r="AT2346" s="323"/>
      <c r="AU2346" s="323"/>
      <c r="AV2346" s="323"/>
      <c r="AW2346" s="323"/>
      <c r="AX2346" s="323"/>
      <c r="AY2346" s="323"/>
      <c r="AZ2346" s="323"/>
    </row>
    <row r="2347" spans="1:52" ht="31.5" hidden="1" x14ac:dyDescent="0.25">
      <c r="A2347" s="281" t="str">
        <f>CONCATENATE(F2347,"-",C2347)</f>
        <v>393-029-097-01945</v>
      </c>
      <c r="B2347" s="236" t="str">
        <f>ТабТП[[#This Row],[Код ВЛ]]&amp;TRIM(ТабТП[[#This Row],[Наименование ТП]])</f>
        <v>393-029-097ТП 148-14 Солнечное</v>
      </c>
      <c r="C2347" s="224" t="s">
        <v>1981</v>
      </c>
      <c r="D2347" s="225" t="s">
        <v>4979</v>
      </c>
      <c r="E2347" s="281" t="str">
        <f>INDEX(ТабЛЭП[],MATCH(ТабТП[Код ПС]&amp;TRIM(G2347),ТабЛЭП[Ключ],0),7)</f>
        <v>Y00028</v>
      </c>
      <c r="F2347" s="278" t="str">
        <f>INDEX(ТабЛЭП[],MATCH(ТабТП[Код ПС]&amp;TRIM(G2347),ТабЛЭП[Ключ],0),1)</f>
        <v>393-029-097</v>
      </c>
      <c r="G2347" s="514" t="s">
        <v>189</v>
      </c>
      <c r="H2347" s="280" t="str">
        <f>INDEX(ТабПС[],MATCH(I2347,Подстанции,0),1)</f>
        <v>393-029</v>
      </c>
      <c r="I2347" s="191" t="s">
        <v>2562</v>
      </c>
      <c r="J2347" s="328"/>
      <c r="K2347" s="328"/>
      <c r="L2347" s="328"/>
      <c r="M2347" s="328"/>
      <c r="N2347" s="328"/>
      <c r="O2347" s="328"/>
      <c r="P2347" s="328"/>
      <c r="Q2347" s="328"/>
      <c r="R2347" s="328"/>
      <c r="S2347" s="328"/>
      <c r="T2347" s="328"/>
      <c r="U2347" s="328"/>
      <c r="V2347" s="328"/>
      <c r="W2347" s="328"/>
      <c r="X2347" s="328"/>
      <c r="Y2347" s="328"/>
      <c r="Z2347" s="328"/>
      <c r="AA2347" s="328"/>
      <c r="AB2347" s="328"/>
      <c r="AC2347" s="328"/>
      <c r="AD2347" s="328"/>
      <c r="AE2347" s="328"/>
      <c r="AF2347" s="328"/>
      <c r="AG2347" s="328"/>
      <c r="AH2347" s="322"/>
      <c r="AI2347" s="328"/>
      <c r="AJ2347" s="330" t="s">
        <v>136</v>
      </c>
      <c r="AK2347" s="328"/>
      <c r="AL2347" s="328"/>
      <c r="AM2347" s="210"/>
      <c r="AN2347" s="263"/>
      <c r="AO2347" s="263"/>
      <c r="AP2347" s="263"/>
      <c r="AQ2347" s="323"/>
      <c r="AR2347" s="323"/>
      <c r="AS2347" s="323"/>
      <c r="AT2347" s="323"/>
      <c r="AU2347" s="323"/>
      <c r="AV2347" s="323"/>
      <c r="AW2347" s="323"/>
      <c r="AX2347" s="323"/>
      <c r="AY2347" s="323"/>
      <c r="AZ2347" s="323"/>
    </row>
    <row r="2348" spans="1:52" ht="31.5" hidden="1" x14ac:dyDescent="0.25">
      <c r="A2348" s="281" t="str">
        <f>CONCATENATE(F2348,"-",C2348)</f>
        <v>393-029-097-01946</v>
      </c>
      <c r="B2348" s="236" t="str">
        <f>ТабТП[[#This Row],[Код ВЛ]]&amp;TRIM(ТабТП[[#This Row],[Наименование ТП]])</f>
        <v>393-029-097ТП 148-15 Красное Радиоцентр аб</v>
      </c>
      <c r="C2348" s="224" t="s">
        <v>1982</v>
      </c>
      <c r="D2348" s="225" t="s">
        <v>4980</v>
      </c>
      <c r="E2348" s="281" t="str">
        <f>INDEX(ТабЛЭП[],MATCH(ТабТП[Код ПС]&amp;TRIM(G2348),ТабЛЭП[Ключ],0),7)</f>
        <v>Y00028</v>
      </c>
      <c r="F2348" s="278" t="str">
        <f>INDEX(ТабЛЭП[],MATCH(ТабТП[Код ПС]&amp;TRIM(G2348),ТабЛЭП[Ключ],0),1)</f>
        <v>393-029-097</v>
      </c>
      <c r="G2348" s="514" t="s">
        <v>189</v>
      </c>
      <c r="H2348" s="280" t="str">
        <f>INDEX(ТабПС[],MATCH(I2348,Подстанции,0),1)</f>
        <v>393-029</v>
      </c>
      <c r="I2348" s="191" t="s">
        <v>2562</v>
      </c>
      <c r="J2348" s="328"/>
      <c r="K2348" s="328"/>
      <c r="L2348" s="328"/>
      <c r="M2348" s="328"/>
      <c r="N2348" s="328"/>
      <c r="O2348" s="328"/>
      <c r="P2348" s="328"/>
      <c r="Q2348" s="328"/>
      <c r="R2348" s="328"/>
      <c r="S2348" s="328"/>
      <c r="T2348" s="328"/>
      <c r="U2348" s="328"/>
      <c r="V2348" s="328"/>
      <c r="W2348" s="328"/>
      <c r="X2348" s="328"/>
      <c r="Y2348" s="328"/>
      <c r="Z2348" s="328"/>
      <c r="AA2348" s="328"/>
      <c r="AB2348" s="328"/>
      <c r="AC2348" s="328"/>
      <c r="AD2348" s="328"/>
      <c r="AE2348" s="328"/>
      <c r="AF2348" s="328"/>
      <c r="AG2348" s="328"/>
      <c r="AH2348" s="322"/>
      <c r="AI2348" s="328"/>
      <c r="AJ2348" s="330" t="s">
        <v>136</v>
      </c>
      <c r="AK2348" s="328"/>
      <c r="AL2348" s="328"/>
      <c r="AM2348" s="210"/>
      <c r="AN2348" s="263"/>
      <c r="AO2348" s="263"/>
      <c r="AP2348" s="263"/>
      <c r="AQ2348" s="323"/>
      <c r="AR2348" s="323"/>
      <c r="AS2348" s="323"/>
      <c r="AT2348" s="323"/>
      <c r="AU2348" s="323"/>
      <c r="AV2348" s="323"/>
      <c r="AW2348" s="323"/>
      <c r="AX2348" s="323"/>
      <c r="AY2348" s="323"/>
      <c r="AZ2348" s="323"/>
    </row>
    <row r="2349" spans="1:52" ht="31.5" hidden="1" x14ac:dyDescent="0.25">
      <c r="A2349" s="281" t="str">
        <f>CONCATENATE(F2349,"-",C2349)</f>
        <v>393-029-097-01947</v>
      </c>
      <c r="B2349" s="236" t="str">
        <f>ТабТП[[#This Row],[Код ВЛ]]&amp;TRIM(ТабТП[[#This Row],[Наименование ТП]])</f>
        <v>393-029-097ТП 148-16 Низовье МУП ЖКХ Теплогаз н/щ аб</v>
      </c>
      <c r="C2349" s="224" t="s">
        <v>1983</v>
      </c>
      <c r="D2349" s="225" t="s">
        <v>4981</v>
      </c>
      <c r="E2349" s="281" t="str">
        <f>INDEX(ТабЛЭП[],MATCH(ТабТП[Код ПС]&amp;TRIM(G2349),ТабЛЭП[Ключ],0),7)</f>
        <v>Y00028</v>
      </c>
      <c r="F2349" s="278" t="str">
        <f>INDEX(ТабЛЭП[],MATCH(ТабТП[Код ПС]&amp;TRIM(G2349),ТабЛЭП[Ключ],0),1)</f>
        <v>393-029-097</v>
      </c>
      <c r="G2349" s="514" t="s">
        <v>189</v>
      </c>
      <c r="H2349" s="280" t="str">
        <f>INDEX(ТабПС[],MATCH(I2349,Подстанции,0),1)</f>
        <v>393-029</v>
      </c>
      <c r="I2349" s="191" t="s">
        <v>2562</v>
      </c>
      <c r="J2349" s="328"/>
      <c r="K2349" s="328"/>
      <c r="L2349" s="328"/>
      <c r="M2349" s="328"/>
      <c r="N2349" s="328"/>
      <c r="O2349" s="328"/>
      <c r="P2349" s="328"/>
      <c r="Q2349" s="328"/>
      <c r="R2349" s="328"/>
      <c r="S2349" s="328"/>
      <c r="T2349" s="328"/>
      <c r="U2349" s="328"/>
      <c r="V2349" s="328"/>
      <c r="W2349" s="328"/>
      <c r="X2349" s="328"/>
      <c r="Y2349" s="328"/>
      <c r="Z2349" s="328"/>
      <c r="AA2349" s="328"/>
      <c r="AB2349" s="328"/>
      <c r="AC2349" s="328"/>
      <c r="AD2349" s="328"/>
      <c r="AE2349" s="328"/>
      <c r="AF2349" s="328"/>
      <c r="AG2349" s="328"/>
      <c r="AH2349" s="322"/>
      <c r="AI2349" s="328"/>
      <c r="AJ2349" s="330" t="s">
        <v>136</v>
      </c>
      <c r="AK2349" s="328"/>
      <c r="AL2349" s="328"/>
      <c r="AM2349" s="210"/>
      <c r="AN2349" s="263"/>
      <c r="AO2349" s="263"/>
      <c r="AP2349" s="263"/>
      <c r="AQ2349" s="323"/>
      <c r="AR2349" s="323"/>
      <c r="AS2349" s="323"/>
      <c r="AT2349" s="323"/>
      <c r="AU2349" s="323"/>
      <c r="AV2349" s="323"/>
      <c r="AW2349" s="323"/>
      <c r="AX2349" s="323"/>
      <c r="AY2349" s="323"/>
      <c r="AZ2349" s="323"/>
    </row>
    <row r="2350" spans="1:52" ht="31.5" hidden="1" x14ac:dyDescent="0.25">
      <c r="A2350" s="281" t="str">
        <f>CONCATENATE(F2350,"-",C2350)</f>
        <v>393-029-097-01948</v>
      </c>
      <c r="B2350" s="236" t="str">
        <f>ТабТП[[#This Row],[Код ВЛ]]&amp;TRIM(ТабТП[[#This Row],[Наименование ТП]])</f>
        <v>393-029-097ТП 148-17 Т-1 Родники</v>
      </c>
      <c r="C2350" s="224" t="s">
        <v>1984</v>
      </c>
      <c r="D2350" s="225" t="s">
        <v>4982</v>
      </c>
      <c r="E2350" s="281" t="str">
        <f>INDEX(ТабЛЭП[],MATCH(ТабТП[Код ПС]&amp;TRIM(G2350),ТабЛЭП[Ключ],0),7)</f>
        <v>Y00028</v>
      </c>
      <c r="F2350" s="278" t="str">
        <f>INDEX(ТабЛЭП[],MATCH(ТабТП[Код ПС]&amp;TRIM(G2350),ТабЛЭП[Ключ],0),1)</f>
        <v>393-029-097</v>
      </c>
      <c r="G2350" s="514" t="s">
        <v>189</v>
      </c>
      <c r="H2350" s="280" t="str">
        <f>INDEX(ТабПС[],MATCH(I2350,Подстанции,0),1)</f>
        <v>393-029</v>
      </c>
      <c r="I2350" s="191" t="s">
        <v>2562</v>
      </c>
      <c r="J2350" s="328"/>
      <c r="K2350" s="328"/>
      <c r="L2350" s="328"/>
      <c r="M2350" s="328"/>
      <c r="N2350" s="328"/>
      <c r="O2350" s="328"/>
      <c r="P2350" s="328"/>
      <c r="Q2350" s="328"/>
      <c r="R2350" s="328"/>
      <c r="S2350" s="328"/>
      <c r="T2350" s="328"/>
      <c r="U2350" s="328"/>
      <c r="V2350" s="328"/>
      <c r="W2350" s="328"/>
      <c r="X2350" s="328"/>
      <c r="Y2350" s="328"/>
      <c r="Z2350" s="328"/>
      <c r="AA2350" s="328"/>
      <c r="AB2350" s="328"/>
      <c r="AC2350" s="328"/>
      <c r="AD2350" s="328"/>
      <c r="AE2350" s="328"/>
      <c r="AF2350" s="328"/>
      <c r="AG2350" s="328"/>
      <c r="AH2350" s="322"/>
      <c r="AI2350" s="328"/>
      <c r="AJ2350" s="330" t="s">
        <v>136</v>
      </c>
      <c r="AK2350" s="328"/>
      <c r="AL2350" s="328"/>
      <c r="AM2350" s="210"/>
      <c r="AN2350" s="263"/>
      <c r="AO2350" s="263"/>
      <c r="AP2350" s="263"/>
      <c r="AQ2350" s="323"/>
      <c r="AR2350" s="323"/>
      <c r="AS2350" s="323"/>
      <c r="AT2350" s="323"/>
      <c r="AU2350" s="323"/>
      <c r="AV2350" s="323"/>
      <c r="AW2350" s="323"/>
      <c r="AX2350" s="323"/>
      <c r="AY2350" s="323"/>
      <c r="AZ2350" s="323"/>
    </row>
    <row r="2351" spans="1:52" ht="31.5" hidden="1" x14ac:dyDescent="0.25">
      <c r="A2351" s="281" t="str">
        <f>CONCATENATE(F2351,"-",C2351)</f>
        <v>393-029-097-01949</v>
      </c>
      <c r="B2351" s="236" t="str">
        <f>ТабТП[[#This Row],[Код ВЛ]]&amp;TRIM(ТабТП[[#This Row],[Наименование ТП]])</f>
        <v>393-029-097ТП 148-17 Т-2 Родники</v>
      </c>
      <c r="C2351" s="224" t="s">
        <v>1985</v>
      </c>
      <c r="D2351" s="225" t="s">
        <v>4983</v>
      </c>
      <c r="E2351" s="281" t="str">
        <f>INDEX(ТабЛЭП[],MATCH(ТабТП[Код ПС]&amp;TRIM(G2351),ТабЛЭП[Ключ],0),7)</f>
        <v>Y00028</v>
      </c>
      <c r="F2351" s="278" t="str">
        <f>INDEX(ТабЛЭП[],MATCH(ТабТП[Код ПС]&amp;TRIM(G2351),ТабЛЭП[Ключ],0),1)</f>
        <v>393-029-097</v>
      </c>
      <c r="G2351" s="514" t="s">
        <v>189</v>
      </c>
      <c r="H2351" s="280" t="str">
        <f>INDEX(ТабПС[],MATCH(I2351,Подстанции,0),1)</f>
        <v>393-029</v>
      </c>
      <c r="I2351" s="191" t="s">
        <v>2562</v>
      </c>
      <c r="J2351" s="328"/>
      <c r="K2351" s="328"/>
      <c r="L2351" s="328"/>
      <c r="M2351" s="328"/>
      <c r="N2351" s="328"/>
      <c r="O2351" s="328"/>
      <c r="P2351" s="328"/>
      <c r="Q2351" s="328"/>
      <c r="R2351" s="328"/>
      <c r="S2351" s="328"/>
      <c r="T2351" s="328"/>
      <c r="U2351" s="328"/>
      <c r="V2351" s="328"/>
      <c r="W2351" s="328"/>
      <c r="X2351" s="328"/>
      <c r="Y2351" s="328"/>
      <c r="Z2351" s="328"/>
      <c r="AA2351" s="328"/>
      <c r="AB2351" s="328"/>
      <c r="AC2351" s="328"/>
      <c r="AD2351" s="328"/>
      <c r="AE2351" s="328"/>
      <c r="AF2351" s="328"/>
      <c r="AG2351" s="328"/>
      <c r="AH2351" s="322"/>
      <c r="AI2351" s="328"/>
      <c r="AJ2351" s="330" t="s">
        <v>136</v>
      </c>
      <c r="AK2351" s="328"/>
      <c r="AL2351" s="328"/>
      <c r="AM2351" s="210"/>
      <c r="AN2351" s="263"/>
      <c r="AO2351" s="263"/>
      <c r="AP2351" s="263"/>
      <c r="AQ2351" s="323"/>
      <c r="AR2351" s="323"/>
      <c r="AS2351" s="323"/>
      <c r="AT2351" s="323"/>
      <c r="AU2351" s="323"/>
      <c r="AV2351" s="323"/>
      <c r="AW2351" s="323"/>
      <c r="AX2351" s="323"/>
      <c r="AY2351" s="323"/>
      <c r="AZ2351" s="323"/>
    </row>
    <row r="2352" spans="1:52" ht="31.5" hidden="1" x14ac:dyDescent="0.25">
      <c r="A2352" s="281" t="str">
        <f>CONCATENATE(F2352,"-",C2352)</f>
        <v>393-029-097-01950</v>
      </c>
      <c r="B2352" s="236" t="str">
        <f>ТабТП[[#This Row],[Код ВЛ]]&amp;TRIM(ТабТП[[#This Row],[Наименование ТП]])</f>
        <v>393-029-097ТП 148-19 Низовье</v>
      </c>
      <c r="C2352" s="224" t="s">
        <v>1986</v>
      </c>
      <c r="D2352" s="225" t="s">
        <v>4984</v>
      </c>
      <c r="E2352" s="281" t="str">
        <f>INDEX(ТабЛЭП[],MATCH(ТабТП[Код ПС]&amp;TRIM(G2352),ТабЛЭП[Ключ],0),7)</f>
        <v>Y00028</v>
      </c>
      <c r="F2352" s="278" t="str">
        <f>INDEX(ТабЛЭП[],MATCH(ТабТП[Код ПС]&amp;TRIM(G2352),ТабЛЭП[Ключ],0),1)</f>
        <v>393-029-097</v>
      </c>
      <c r="G2352" s="514" t="s">
        <v>189</v>
      </c>
      <c r="H2352" s="280" t="str">
        <f>INDEX(ТабПС[],MATCH(I2352,Подстанции,0),1)</f>
        <v>393-029</v>
      </c>
      <c r="I2352" s="191" t="s">
        <v>2562</v>
      </c>
      <c r="J2352" s="328"/>
      <c r="K2352" s="328"/>
      <c r="L2352" s="328"/>
      <c r="M2352" s="328"/>
      <c r="N2352" s="328"/>
      <c r="O2352" s="328"/>
      <c r="P2352" s="328"/>
      <c r="Q2352" s="328"/>
      <c r="R2352" s="328"/>
      <c r="S2352" s="328"/>
      <c r="T2352" s="328"/>
      <c r="U2352" s="328"/>
      <c r="V2352" s="328"/>
      <c r="W2352" s="328"/>
      <c r="X2352" s="328"/>
      <c r="Y2352" s="328"/>
      <c r="Z2352" s="328"/>
      <c r="AA2352" s="328"/>
      <c r="AB2352" s="328"/>
      <c r="AC2352" s="328"/>
      <c r="AD2352" s="328"/>
      <c r="AE2352" s="328"/>
      <c r="AF2352" s="328"/>
      <c r="AG2352" s="328"/>
      <c r="AH2352" s="322"/>
      <c r="AI2352" s="328"/>
      <c r="AJ2352" s="420" t="s">
        <v>136</v>
      </c>
      <c r="AK2352" s="328"/>
      <c r="AL2352" s="328"/>
      <c r="AM2352" s="210"/>
      <c r="AN2352" s="263"/>
      <c r="AO2352" s="263"/>
      <c r="AP2352" s="263"/>
      <c r="AQ2352" s="323"/>
      <c r="AR2352" s="323"/>
      <c r="AS2352" s="323"/>
      <c r="AT2352" s="323"/>
      <c r="AU2352" s="323"/>
      <c r="AV2352" s="323"/>
      <c r="AW2352" s="323"/>
      <c r="AX2352" s="323"/>
      <c r="AY2352" s="323"/>
      <c r="AZ2352" s="323"/>
    </row>
    <row r="2353" spans="1:52" ht="31.5" hidden="1" x14ac:dyDescent="0.25">
      <c r="A2353" s="281" t="str">
        <f>CONCATENATE(F2353,"-",C2353)</f>
        <v>393-029-097-01951</v>
      </c>
      <c r="B2353" s="236" t="str">
        <f>ТабТП[[#This Row],[Код ВЛ]]&amp;TRIM(ТабТП[[#This Row],[Наименование ТП]])</f>
        <v>393-029-097ТП 148-20 Низовье МУП ЖКХ Теплогаз н/щ аб</v>
      </c>
      <c r="C2353" s="224" t="s">
        <v>1987</v>
      </c>
      <c r="D2353" s="225" t="s">
        <v>4985</v>
      </c>
      <c r="E2353" s="281" t="str">
        <f>INDEX(ТабЛЭП[],MATCH(ТабТП[Код ПС]&amp;TRIM(G2353),ТабЛЭП[Ключ],0),7)</f>
        <v>Y00028</v>
      </c>
      <c r="F2353" s="278" t="str">
        <f>INDEX(ТабЛЭП[],MATCH(ТабТП[Код ПС]&amp;TRIM(G2353),ТабЛЭП[Ключ],0),1)</f>
        <v>393-029-097</v>
      </c>
      <c r="G2353" s="514" t="s">
        <v>189</v>
      </c>
      <c r="H2353" s="280" t="str">
        <f>INDEX(ТабПС[],MATCH(I2353,Подстанции,0),1)</f>
        <v>393-029</v>
      </c>
      <c r="I2353" s="191" t="s">
        <v>2562</v>
      </c>
      <c r="J2353" s="328"/>
      <c r="K2353" s="328"/>
      <c r="L2353" s="328"/>
      <c r="M2353" s="328"/>
      <c r="N2353" s="328"/>
      <c r="O2353" s="328"/>
      <c r="P2353" s="328"/>
      <c r="Q2353" s="328"/>
      <c r="R2353" s="328"/>
      <c r="S2353" s="328"/>
      <c r="T2353" s="328"/>
      <c r="U2353" s="328"/>
      <c r="V2353" s="328"/>
      <c r="W2353" s="328"/>
      <c r="X2353" s="328"/>
      <c r="Y2353" s="328"/>
      <c r="Z2353" s="328"/>
      <c r="AA2353" s="328"/>
      <c r="AB2353" s="328"/>
      <c r="AC2353" s="328"/>
      <c r="AD2353" s="328"/>
      <c r="AE2353" s="328"/>
      <c r="AF2353" s="328"/>
      <c r="AG2353" s="328"/>
      <c r="AH2353" s="322"/>
      <c r="AI2353" s="328"/>
      <c r="AJ2353" s="420" t="s">
        <v>136</v>
      </c>
      <c r="AK2353" s="328"/>
      <c r="AL2353" s="328"/>
      <c r="AM2353" s="210"/>
      <c r="AN2353" s="263"/>
      <c r="AO2353" s="263"/>
      <c r="AP2353" s="263"/>
      <c r="AQ2353" s="323"/>
      <c r="AR2353" s="323"/>
      <c r="AS2353" s="323"/>
      <c r="AT2353" s="323"/>
      <c r="AU2353" s="323"/>
      <c r="AV2353" s="323"/>
      <c r="AW2353" s="323"/>
      <c r="AX2353" s="323"/>
      <c r="AY2353" s="323"/>
      <c r="AZ2353" s="323"/>
    </row>
    <row r="2354" spans="1:52" ht="31.5" hidden="1" x14ac:dyDescent="0.25">
      <c r="A2354" s="281" t="str">
        <f>CONCATENATE(F2354,"-",C2354)</f>
        <v>393-029-097-01952</v>
      </c>
      <c r="B2354" s="236" t="str">
        <f>ТабТП[[#This Row],[Код ВЛ]]&amp;TRIM(ТабТП[[#This Row],[Наименование ТП]])</f>
        <v>393-029-097ТП 148-21 Прибрежное Подольский С.С. аб</v>
      </c>
      <c r="C2354" s="224" t="s">
        <v>1988</v>
      </c>
      <c r="D2354" s="225" t="s">
        <v>4986</v>
      </c>
      <c r="E2354" s="281" t="str">
        <f>INDEX(ТабЛЭП[],MATCH(ТабТП[Код ПС]&amp;TRIM(G2354),ТабЛЭП[Ключ],0),7)</f>
        <v>Y00028</v>
      </c>
      <c r="F2354" s="278" t="str">
        <f>INDEX(ТабЛЭП[],MATCH(ТабТП[Код ПС]&amp;TRIM(G2354),ТабЛЭП[Ключ],0),1)</f>
        <v>393-029-097</v>
      </c>
      <c r="G2354" s="514" t="s">
        <v>189</v>
      </c>
      <c r="H2354" s="280" t="str">
        <f>INDEX(ТабПС[],MATCH(I2354,Подстанции,0),1)</f>
        <v>393-029</v>
      </c>
      <c r="I2354" s="191" t="s">
        <v>2562</v>
      </c>
      <c r="J2354" s="328"/>
      <c r="K2354" s="328"/>
      <c r="L2354" s="328"/>
      <c r="M2354" s="328"/>
      <c r="N2354" s="328"/>
      <c r="O2354" s="328"/>
      <c r="P2354" s="328"/>
      <c r="Q2354" s="328"/>
      <c r="R2354" s="328"/>
      <c r="S2354" s="328"/>
      <c r="T2354" s="328"/>
      <c r="U2354" s="328"/>
      <c r="V2354" s="328"/>
      <c r="W2354" s="328"/>
      <c r="X2354" s="328"/>
      <c r="Y2354" s="328"/>
      <c r="Z2354" s="328"/>
      <c r="AA2354" s="328"/>
      <c r="AB2354" s="328"/>
      <c r="AC2354" s="328"/>
      <c r="AD2354" s="328"/>
      <c r="AE2354" s="328"/>
      <c r="AF2354" s="328"/>
      <c r="AG2354" s="328"/>
      <c r="AH2354" s="322"/>
      <c r="AI2354" s="328"/>
      <c r="AJ2354" s="330" t="s">
        <v>136</v>
      </c>
      <c r="AK2354" s="328"/>
      <c r="AL2354" s="328"/>
      <c r="AM2354" s="210"/>
      <c r="AN2354" s="263"/>
      <c r="AO2354" s="263"/>
      <c r="AP2354" s="263"/>
      <c r="AQ2354" s="323"/>
      <c r="AR2354" s="323"/>
      <c r="AS2354" s="323"/>
      <c r="AT2354" s="323"/>
      <c r="AU2354" s="323"/>
      <c r="AV2354" s="323"/>
      <c r="AW2354" s="323"/>
      <c r="AX2354" s="323"/>
      <c r="AY2354" s="323"/>
      <c r="AZ2354" s="323"/>
    </row>
    <row r="2355" spans="1:52" ht="31.5" hidden="1" x14ac:dyDescent="0.25">
      <c r="A2355" s="281" t="str">
        <f>CONCATENATE(F2355,"-",C2355)</f>
        <v>393-029-097-01953</v>
      </c>
      <c r="B2355" s="236" t="str">
        <f>ТабТП[[#This Row],[Код ВЛ]]&amp;TRIM(ТабТП[[#This Row],[Наименование ТП]])</f>
        <v>393-029-097ТП 148-22 Прибрежное ООО Лукойл-КМН аб</v>
      </c>
      <c r="C2355" s="224" t="s">
        <v>1989</v>
      </c>
      <c r="D2355" s="225" t="s">
        <v>4987</v>
      </c>
      <c r="E2355" s="281" t="str">
        <f>INDEX(ТабЛЭП[],MATCH(ТабТП[Код ПС]&amp;TRIM(G2355),ТабЛЭП[Ключ],0),7)</f>
        <v>Y00028</v>
      </c>
      <c r="F2355" s="278" t="str">
        <f>INDEX(ТабЛЭП[],MATCH(ТабТП[Код ПС]&amp;TRIM(G2355),ТабЛЭП[Ключ],0),1)</f>
        <v>393-029-097</v>
      </c>
      <c r="G2355" s="514" t="s">
        <v>189</v>
      </c>
      <c r="H2355" s="280" t="str">
        <f>INDEX(ТабПС[],MATCH(I2355,Подстанции,0),1)</f>
        <v>393-029</v>
      </c>
      <c r="I2355" s="191" t="s">
        <v>2562</v>
      </c>
      <c r="J2355" s="328"/>
      <c r="K2355" s="328"/>
      <c r="L2355" s="328"/>
      <c r="M2355" s="328"/>
      <c r="N2355" s="328"/>
      <c r="O2355" s="328"/>
      <c r="P2355" s="328"/>
      <c r="Q2355" s="328"/>
      <c r="R2355" s="328"/>
      <c r="S2355" s="328"/>
      <c r="T2355" s="328"/>
      <c r="U2355" s="328"/>
      <c r="V2355" s="328"/>
      <c r="W2355" s="328"/>
      <c r="X2355" s="328"/>
      <c r="Y2355" s="328"/>
      <c r="Z2355" s="328"/>
      <c r="AA2355" s="328"/>
      <c r="AB2355" s="328"/>
      <c r="AC2355" s="328"/>
      <c r="AD2355" s="328"/>
      <c r="AE2355" s="328"/>
      <c r="AF2355" s="328"/>
      <c r="AG2355" s="328"/>
      <c r="AH2355" s="322"/>
      <c r="AI2355" s="328"/>
      <c r="AJ2355" s="330" t="s">
        <v>136</v>
      </c>
      <c r="AK2355" s="328"/>
      <c r="AL2355" s="328"/>
      <c r="AM2355" s="210"/>
      <c r="AN2355" s="263"/>
      <c r="AO2355" s="263"/>
      <c r="AP2355" s="263"/>
      <c r="AQ2355" s="323"/>
      <c r="AR2355" s="323"/>
      <c r="AS2355" s="323"/>
      <c r="AT2355" s="323"/>
      <c r="AU2355" s="323"/>
      <c r="AV2355" s="323"/>
      <c r="AW2355" s="323"/>
      <c r="AX2355" s="323"/>
      <c r="AY2355" s="323"/>
      <c r="AZ2355" s="323"/>
    </row>
    <row r="2356" spans="1:52" ht="31.5" hidden="1" x14ac:dyDescent="0.25">
      <c r="A2356" s="281" t="str">
        <f>CONCATENATE(F2356,"-",C2356)</f>
        <v>393-029-097-01954</v>
      </c>
      <c r="B2356" s="236" t="str">
        <f>ТабТП[[#This Row],[Код ВЛ]]&amp;TRIM(ТабТП[[#This Row],[Наименование ТП]])</f>
        <v>393-029-097ТП 148-23 Родники стройплощ. кардиоцентра аб</v>
      </c>
      <c r="C2356" s="224" t="s">
        <v>1990</v>
      </c>
      <c r="D2356" s="225" t="s">
        <v>4988</v>
      </c>
      <c r="E2356" s="281" t="str">
        <f>INDEX(ТабЛЭП[],MATCH(ТабТП[Код ПС]&amp;TRIM(G2356),ТабЛЭП[Ключ],0),7)</f>
        <v>Y00028</v>
      </c>
      <c r="F2356" s="278" t="str">
        <f>INDEX(ТабЛЭП[],MATCH(ТабТП[Код ПС]&amp;TRIM(G2356),ТабЛЭП[Ключ],0),1)</f>
        <v>393-029-097</v>
      </c>
      <c r="G2356" s="514" t="s">
        <v>189</v>
      </c>
      <c r="H2356" s="280" t="str">
        <f>INDEX(ТабПС[],MATCH(I2356,Подстанции,0),1)</f>
        <v>393-029</v>
      </c>
      <c r="I2356" s="191" t="s">
        <v>2562</v>
      </c>
      <c r="J2356" s="328"/>
      <c r="K2356" s="328"/>
      <c r="L2356" s="328"/>
      <c r="M2356" s="328"/>
      <c r="N2356" s="328"/>
      <c r="O2356" s="328"/>
      <c r="P2356" s="328"/>
      <c r="Q2356" s="328"/>
      <c r="R2356" s="328"/>
      <c r="S2356" s="328"/>
      <c r="T2356" s="328"/>
      <c r="U2356" s="328"/>
      <c r="V2356" s="328"/>
      <c r="W2356" s="328"/>
      <c r="X2356" s="328"/>
      <c r="Y2356" s="328"/>
      <c r="Z2356" s="328"/>
      <c r="AA2356" s="328"/>
      <c r="AB2356" s="328"/>
      <c r="AC2356" s="328"/>
      <c r="AD2356" s="328"/>
      <c r="AE2356" s="328"/>
      <c r="AF2356" s="328"/>
      <c r="AG2356" s="328"/>
      <c r="AH2356" s="322"/>
      <c r="AI2356" s="328"/>
      <c r="AJ2356" s="330" t="s">
        <v>136</v>
      </c>
      <c r="AK2356" s="328"/>
      <c r="AL2356" s="328"/>
      <c r="AM2356" s="210"/>
      <c r="AN2356" s="263"/>
      <c r="AO2356" s="263"/>
      <c r="AP2356" s="263"/>
      <c r="AQ2356" s="323"/>
      <c r="AR2356" s="323"/>
      <c r="AS2356" s="323"/>
      <c r="AT2356" s="323"/>
      <c r="AU2356" s="323"/>
      <c r="AV2356" s="323"/>
      <c r="AW2356" s="323"/>
      <c r="AX2356" s="323"/>
      <c r="AY2356" s="323"/>
      <c r="AZ2356" s="323"/>
    </row>
    <row r="2357" spans="1:52" ht="31.5" hidden="1" x14ac:dyDescent="0.25">
      <c r="A2357" s="281" t="str">
        <f>CONCATENATE(F2357,"-",C2357)</f>
        <v>393-029-097-01955</v>
      </c>
      <c r="B2357" s="236" t="str">
        <f>ТабТП[[#This Row],[Код ВЛ]]&amp;TRIM(ТабТП[[#This Row],[Наименование ТП]])</f>
        <v>393-029-097ТП 148-26 Марьино</v>
      </c>
      <c r="C2357" s="224" t="s">
        <v>1991</v>
      </c>
      <c r="D2357" s="225" t="s">
        <v>4989</v>
      </c>
      <c r="E2357" s="281" t="str">
        <f>INDEX(ТабЛЭП[],MATCH(ТабТП[Код ПС]&amp;TRIM(G2357),ТабЛЭП[Ключ],0),7)</f>
        <v>Y00028</v>
      </c>
      <c r="F2357" s="278" t="str">
        <f>INDEX(ТабЛЭП[],MATCH(ТабТП[Код ПС]&amp;TRIM(G2357),ТабЛЭП[Ключ],0),1)</f>
        <v>393-029-097</v>
      </c>
      <c r="G2357" s="514" t="s">
        <v>189</v>
      </c>
      <c r="H2357" s="280" t="str">
        <f>INDEX(ТабПС[],MATCH(I2357,Подстанции,0),1)</f>
        <v>393-029</v>
      </c>
      <c r="I2357" s="447" t="s">
        <v>2562</v>
      </c>
      <c r="J2357" s="328"/>
      <c r="K2357" s="328"/>
      <c r="L2357" s="328"/>
      <c r="M2357" s="328"/>
      <c r="N2357" s="328"/>
      <c r="O2357" s="328"/>
      <c r="P2357" s="328"/>
      <c r="Q2357" s="328"/>
      <c r="R2357" s="328"/>
      <c r="S2357" s="328"/>
      <c r="T2357" s="328"/>
      <c r="U2357" s="328"/>
      <c r="V2357" s="328"/>
      <c r="W2357" s="328"/>
      <c r="X2357" s="328"/>
      <c r="Y2357" s="328"/>
      <c r="Z2357" s="328"/>
      <c r="AA2357" s="328"/>
      <c r="AB2357" s="328"/>
      <c r="AC2357" s="328"/>
      <c r="AD2357" s="328"/>
      <c r="AE2357" s="328"/>
      <c r="AF2357" s="328"/>
      <c r="AG2357" s="328"/>
      <c r="AH2357" s="322"/>
      <c r="AI2357" s="328"/>
      <c r="AJ2357" s="330" t="s">
        <v>136</v>
      </c>
      <c r="AK2357" s="328"/>
      <c r="AL2357" s="328"/>
      <c r="AM2357" s="210"/>
      <c r="AN2357" s="263"/>
      <c r="AO2357" s="263"/>
      <c r="AP2357" s="263"/>
      <c r="AQ2357" s="323"/>
      <c r="AR2357" s="323"/>
      <c r="AS2357" s="323"/>
      <c r="AT2357" s="323"/>
      <c r="AU2357" s="323"/>
      <c r="AV2357" s="323"/>
      <c r="AW2357" s="323"/>
      <c r="AX2357" s="323"/>
      <c r="AY2357" s="323"/>
      <c r="AZ2357" s="323"/>
    </row>
    <row r="2358" spans="1:52" ht="31.5" hidden="1" x14ac:dyDescent="0.25">
      <c r="A2358" s="281" t="str">
        <f>CONCATENATE(F2358,"-",C2358)</f>
        <v>393-029-097-01956</v>
      </c>
      <c r="B2358" s="236" t="str">
        <f>ТабТП[[#This Row],[Код ВЛ]]&amp;TRIM(ТабТП[[#This Row],[Наименование ТП]])</f>
        <v>393-029-097ТП 148-29 Т-1 Заозерье</v>
      </c>
      <c r="C2358" s="224" t="s">
        <v>1992</v>
      </c>
      <c r="D2358" s="225" t="s">
        <v>4990</v>
      </c>
      <c r="E2358" s="281" t="str">
        <f>INDEX(ТабЛЭП[],MATCH(ТабТП[Код ПС]&amp;TRIM(G2358),ТабЛЭП[Ключ],0),7)</f>
        <v>Y00028</v>
      </c>
      <c r="F2358" s="278" t="str">
        <f>INDEX(ТабЛЭП[],MATCH(ТабТП[Код ПС]&amp;TRIM(G2358),ТабЛЭП[Ключ],0),1)</f>
        <v>393-029-097</v>
      </c>
      <c r="G2358" s="514" t="s">
        <v>189</v>
      </c>
      <c r="H2358" s="280" t="str">
        <f>INDEX(ТабПС[],MATCH(I2358,Подстанции,0),1)</f>
        <v>393-029</v>
      </c>
      <c r="I2358" s="447" t="s">
        <v>2562</v>
      </c>
      <c r="J2358" s="328"/>
      <c r="K2358" s="328"/>
      <c r="L2358" s="328"/>
      <c r="M2358" s="328"/>
      <c r="N2358" s="328"/>
      <c r="O2358" s="328"/>
      <c r="P2358" s="328"/>
      <c r="Q2358" s="328"/>
      <c r="R2358" s="328"/>
      <c r="S2358" s="328"/>
      <c r="T2358" s="328"/>
      <c r="U2358" s="328"/>
      <c r="V2358" s="328"/>
      <c r="W2358" s="328"/>
      <c r="X2358" s="328"/>
      <c r="Y2358" s="328"/>
      <c r="Z2358" s="328"/>
      <c r="AA2358" s="328"/>
      <c r="AB2358" s="328"/>
      <c r="AC2358" s="328"/>
      <c r="AD2358" s="328"/>
      <c r="AE2358" s="328"/>
      <c r="AF2358" s="328"/>
      <c r="AG2358" s="328"/>
      <c r="AH2358" s="322"/>
      <c r="AI2358" s="328"/>
      <c r="AJ2358" s="330" t="s">
        <v>136</v>
      </c>
      <c r="AK2358" s="328"/>
      <c r="AL2358" s="328"/>
      <c r="AM2358" s="210"/>
      <c r="AN2358" s="263"/>
      <c r="AO2358" s="263"/>
      <c r="AP2358" s="263"/>
      <c r="AQ2358" s="323"/>
      <c r="AR2358" s="323"/>
      <c r="AS2358" s="323"/>
      <c r="AT2358" s="323"/>
      <c r="AU2358" s="323"/>
      <c r="AV2358" s="323"/>
      <c r="AW2358" s="323"/>
      <c r="AX2358" s="323"/>
      <c r="AY2358" s="323"/>
      <c r="AZ2358" s="323"/>
    </row>
    <row r="2359" spans="1:52" ht="31.5" hidden="1" x14ac:dyDescent="0.25">
      <c r="A2359" s="197" t="str">
        <f>CONCATENATE(F2359,"-",C2359)</f>
        <v>393-029-098-01957</v>
      </c>
      <c r="B2359" s="236" t="str">
        <f>ТабТП[[#This Row],[Код ВЛ]]&amp;TRIM(ТабТП[[#This Row],[Наименование ТП]])</f>
        <v>393-029-098ТП 26-01 Великолукское</v>
      </c>
      <c r="C2359" s="216" t="s">
        <v>1993</v>
      </c>
      <c r="D2359" s="220" t="s">
        <v>4991</v>
      </c>
      <c r="E2359" s="206" t="str">
        <f>INDEX(ТабЛЭП[],MATCH(ТабТП[Код ПС]&amp;TRIM(G2359),ТабЛЭП[Ключ],0),7)</f>
        <v>Y00019</v>
      </c>
      <c r="F2359" s="278" t="str">
        <f>INDEX(ТабЛЭП[],MATCH(ТабТП[Код ПС]&amp;TRIM(G2359),ТабЛЭП[Ключ],0),1)</f>
        <v>393-029-098</v>
      </c>
      <c r="G2359" s="514" t="s">
        <v>184</v>
      </c>
      <c r="H2359" s="280" t="str">
        <f>INDEX(ТабПС[],MATCH(I2359,Подстанции,0),1)</f>
        <v>393-029</v>
      </c>
      <c r="I2359" s="447" t="s">
        <v>2562</v>
      </c>
      <c r="J2359" s="328"/>
      <c r="K2359" s="328"/>
      <c r="L2359" s="328"/>
      <c r="M2359" s="328"/>
      <c r="N2359" s="328"/>
      <c r="O2359" s="328"/>
      <c r="P2359" s="328"/>
      <c r="Q2359" s="328"/>
      <c r="R2359" s="328"/>
      <c r="S2359" s="328"/>
      <c r="T2359" s="328"/>
      <c r="U2359" s="328"/>
      <c r="V2359" s="328"/>
      <c r="W2359" s="328"/>
      <c r="X2359" s="328"/>
      <c r="Y2359" s="328" t="s">
        <v>2218</v>
      </c>
      <c r="Z2359" s="328"/>
      <c r="AA2359" s="328"/>
      <c r="AB2359" s="328"/>
      <c r="AC2359" s="328"/>
      <c r="AD2359" s="328"/>
      <c r="AE2359" s="328"/>
      <c r="AF2359" s="328"/>
      <c r="AG2359" s="328"/>
      <c r="AH2359" s="322"/>
      <c r="AI2359" s="328"/>
      <c r="AJ2359" s="420" t="s">
        <v>136</v>
      </c>
      <c r="AK2359" s="328"/>
      <c r="AL2359" s="328"/>
      <c r="AM2359" s="210"/>
      <c r="AN2359" s="263"/>
      <c r="AO2359" s="263"/>
      <c r="AP2359" s="263"/>
      <c r="AQ2359" s="323"/>
      <c r="AR2359" s="323"/>
      <c r="AS2359" s="323"/>
      <c r="AT2359" s="323"/>
      <c r="AU2359" s="323"/>
      <c r="AV2359" s="323"/>
      <c r="AW2359" s="323"/>
      <c r="AX2359" s="323"/>
      <c r="AY2359" s="323"/>
      <c r="AZ2359" s="323"/>
    </row>
    <row r="2360" spans="1:52" ht="31.5" hidden="1" x14ac:dyDescent="0.25">
      <c r="A2360" s="197" t="str">
        <f>CONCATENATE(F2360,"-",C2360)</f>
        <v>393-029-098-01958</v>
      </c>
      <c r="B2360" s="236" t="str">
        <f>ТабТП[[#This Row],[Код ВЛ]]&amp;TRIM(ТабТП[[#This Row],[Наименование ТП]])</f>
        <v>393-029-098ТП 26-02 Горки</v>
      </c>
      <c r="C2360" s="216" t="s">
        <v>1994</v>
      </c>
      <c r="D2360" s="220" t="s">
        <v>4992</v>
      </c>
      <c r="E2360" s="206" t="str">
        <f>INDEX(ТабЛЭП[],MATCH(ТабТП[Код ПС]&amp;TRIM(G2360),ТабЛЭП[Ключ],0),7)</f>
        <v>Y00019</v>
      </c>
      <c r="F2360" s="278" t="str">
        <f>INDEX(ТабЛЭП[],MATCH(ТабТП[Код ПС]&amp;TRIM(G2360),ТабЛЭП[Ключ],0),1)</f>
        <v>393-029-098</v>
      </c>
      <c r="G2360" s="514" t="s">
        <v>184</v>
      </c>
      <c r="H2360" s="280" t="str">
        <f>INDEX(ТабПС[],MATCH(I2360,Подстанции,0),1)</f>
        <v>393-029</v>
      </c>
      <c r="I2360" s="447" t="s">
        <v>2562</v>
      </c>
      <c r="J2360" s="328"/>
      <c r="K2360" s="328"/>
      <c r="L2360" s="328"/>
      <c r="M2360" s="328"/>
      <c r="N2360" s="328"/>
      <c r="O2360" s="328"/>
      <c r="P2360" s="328"/>
      <c r="Q2360" s="328"/>
      <c r="R2360" s="328"/>
      <c r="S2360" s="328"/>
      <c r="T2360" s="328"/>
      <c r="U2360" s="328"/>
      <c r="V2360" s="328"/>
      <c r="W2360" s="328"/>
      <c r="X2360" s="328"/>
      <c r="Y2360" s="328" t="s">
        <v>2218</v>
      </c>
      <c r="Z2360" s="328"/>
      <c r="AA2360" s="328"/>
      <c r="AB2360" s="328"/>
      <c r="AC2360" s="328"/>
      <c r="AD2360" s="328"/>
      <c r="AE2360" s="328"/>
      <c r="AF2360" s="328"/>
      <c r="AG2360" s="328"/>
      <c r="AH2360" s="322"/>
      <c r="AI2360" s="328"/>
      <c r="AJ2360" s="330" t="s">
        <v>136</v>
      </c>
      <c r="AK2360" s="328"/>
      <c r="AL2360" s="328"/>
      <c r="AM2360" s="210"/>
      <c r="AN2360" s="263"/>
      <c r="AO2360" s="263"/>
      <c r="AP2360" s="263"/>
      <c r="AQ2360" s="323"/>
      <c r="AR2360" s="323"/>
      <c r="AS2360" s="323"/>
      <c r="AT2360" s="323"/>
      <c r="AU2360" s="323"/>
      <c r="AV2360" s="323"/>
      <c r="AW2360" s="323"/>
      <c r="AX2360" s="323"/>
      <c r="AY2360" s="323"/>
      <c r="AZ2360" s="323"/>
    </row>
    <row r="2361" spans="1:52" ht="31.5" hidden="1" x14ac:dyDescent="0.25">
      <c r="A2361" s="197" t="str">
        <f>CONCATENATE(F2361,"-",C2361)</f>
        <v>393-029-098-01959</v>
      </c>
      <c r="B2361" s="236" t="str">
        <f>ТабТП[[#This Row],[Код ВЛ]]&amp;TRIM(ТабТП[[#This Row],[Наименование ТП]])</f>
        <v>393-029-098ТП 26-05 Калинково</v>
      </c>
      <c r="C2361" s="216" t="s">
        <v>1995</v>
      </c>
      <c r="D2361" s="220" t="s">
        <v>4993</v>
      </c>
      <c r="E2361" s="206" t="str">
        <f>INDEX(ТабЛЭП[],MATCH(ТабТП[Код ПС]&amp;TRIM(G2361),ТабЛЭП[Ключ],0),7)</f>
        <v>Y00019</v>
      </c>
      <c r="F2361" s="278" t="str">
        <f>INDEX(ТабЛЭП[],MATCH(ТабТП[Код ПС]&amp;TRIM(G2361),ТабЛЭП[Ключ],0),1)</f>
        <v>393-029-098</v>
      </c>
      <c r="G2361" s="514" t="s">
        <v>184</v>
      </c>
      <c r="H2361" s="280" t="str">
        <f>INDEX(ТабПС[],MATCH(I2361,Подстанции,0),1)</f>
        <v>393-029</v>
      </c>
      <c r="I2361" s="447" t="s">
        <v>2562</v>
      </c>
      <c r="J2361" s="328"/>
      <c r="K2361" s="328"/>
      <c r="L2361" s="328"/>
      <c r="M2361" s="328"/>
      <c r="N2361" s="328"/>
      <c r="O2361" s="328"/>
      <c r="P2361" s="328"/>
      <c r="Q2361" s="328"/>
      <c r="R2361" s="328"/>
      <c r="S2361" s="328"/>
      <c r="T2361" s="328"/>
      <c r="U2361" s="328"/>
      <c r="V2361" s="328"/>
      <c r="W2361" s="328"/>
      <c r="X2361" s="328"/>
      <c r="Y2361" s="328" t="s">
        <v>2218</v>
      </c>
      <c r="Z2361" s="328"/>
      <c r="AA2361" s="328"/>
      <c r="AB2361" s="328"/>
      <c r="AC2361" s="328"/>
      <c r="AD2361" s="328"/>
      <c r="AE2361" s="328"/>
      <c r="AF2361" s="328"/>
      <c r="AG2361" s="328"/>
      <c r="AH2361" s="322"/>
      <c r="AI2361" s="328"/>
      <c r="AJ2361" s="330" t="s">
        <v>136</v>
      </c>
      <c r="AK2361" s="328"/>
      <c r="AL2361" s="328"/>
      <c r="AM2361" s="210"/>
      <c r="AN2361" s="263"/>
      <c r="AO2361" s="263"/>
      <c r="AP2361" s="263"/>
      <c r="AQ2361" s="323"/>
      <c r="AR2361" s="323"/>
      <c r="AS2361" s="323"/>
      <c r="AT2361" s="323"/>
      <c r="AU2361" s="323"/>
      <c r="AV2361" s="323"/>
      <c r="AW2361" s="323"/>
      <c r="AX2361" s="323"/>
      <c r="AY2361" s="323"/>
      <c r="AZ2361" s="323"/>
    </row>
    <row r="2362" spans="1:52" ht="31.5" hidden="1" x14ac:dyDescent="0.25">
      <c r="A2362" s="197" t="str">
        <f>CONCATENATE(F2362,"-",C2362)</f>
        <v>393-029-098-01960</v>
      </c>
      <c r="B2362" s="236" t="str">
        <f>ТабТП[[#This Row],[Код ВЛ]]&amp;TRIM(ТабТП[[#This Row],[Наименование ТП]])</f>
        <v>393-029-098ТП 26-06 ООО Борское аб</v>
      </c>
      <c r="C2362" s="216" t="s">
        <v>1996</v>
      </c>
      <c r="D2362" s="220" t="s">
        <v>4994</v>
      </c>
      <c r="E2362" s="206" t="str">
        <f>INDEX(ТабЛЭП[],MATCH(ТабТП[Код ПС]&amp;TRIM(G2362),ТабЛЭП[Ключ],0),7)</f>
        <v>Y00019</v>
      </c>
      <c r="F2362" s="278" t="str">
        <f>INDEX(ТабЛЭП[],MATCH(ТабТП[Код ПС]&amp;TRIM(G2362),ТабЛЭП[Ключ],0),1)</f>
        <v>393-029-098</v>
      </c>
      <c r="G2362" s="514" t="s">
        <v>184</v>
      </c>
      <c r="H2362" s="280" t="str">
        <f>INDEX(ТабПС[],MATCH(I2362,Подстанции,0),1)</f>
        <v>393-029</v>
      </c>
      <c r="I2362" s="447" t="s">
        <v>2562</v>
      </c>
      <c r="J2362" s="328"/>
      <c r="K2362" s="328"/>
      <c r="L2362" s="328"/>
      <c r="M2362" s="328"/>
      <c r="N2362" s="328"/>
      <c r="O2362" s="328"/>
      <c r="P2362" s="328"/>
      <c r="Q2362" s="328"/>
      <c r="R2362" s="328"/>
      <c r="S2362" s="328"/>
      <c r="T2362" s="328"/>
      <c r="U2362" s="328"/>
      <c r="V2362" s="328"/>
      <c r="W2362" s="328"/>
      <c r="X2362" s="328"/>
      <c r="Y2362" s="200"/>
      <c r="Z2362" s="328"/>
      <c r="AA2362" s="328"/>
      <c r="AB2362" s="328"/>
      <c r="AC2362" s="328"/>
      <c r="AD2362" s="328"/>
      <c r="AE2362" s="328"/>
      <c r="AF2362" s="328"/>
      <c r="AG2362" s="328"/>
      <c r="AH2362" s="199"/>
      <c r="AI2362" s="328"/>
      <c r="AJ2362" s="330" t="s">
        <v>136</v>
      </c>
      <c r="AK2362" s="328"/>
      <c r="AL2362" s="328"/>
      <c r="AM2362" s="210"/>
      <c r="AN2362" s="263"/>
      <c r="AO2362" s="263"/>
      <c r="AP2362" s="263"/>
      <c r="AQ2362" s="323"/>
      <c r="AR2362" s="323"/>
      <c r="AS2362" s="323"/>
      <c r="AT2362" s="323"/>
      <c r="AU2362" s="323"/>
      <c r="AV2362" s="323"/>
      <c r="AW2362" s="323"/>
      <c r="AX2362" s="323"/>
      <c r="AY2362" s="323"/>
      <c r="AZ2362" s="323"/>
    </row>
    <row r="2363" spans="1:52" ht="31.5" hidden="1" x14ac:dyDescent="0.25">
      <c r="A2363" s="197" t="str">
        <f>CONCATENATE(F2363,"-",C2363)</f>
        <v>393-029-098-01961</v>
      </c>
      <c r="B2363" s="236" t="str">
        <f>ТабТП[[#This Row],[Код ВЛ]]&amp;TRIM(ТабТП[[#This Row],[Наименование ТП]])</f>
        <v>393-029-098ТП 26-07 Борское</v>
      </c>
      <c r="C2363" s="216" t="s">
        <v>1997</v>
      </c>
      <c r="D2363" s="220" t="s">
        <v>4995</v>
      </c>
      <c r="E2363" s="206" t="str">
        <f>INDEX(ТабЛЭП[],MATCH(ТабТП[Код ПС]&amp;TRIM(G2363),ТабЛЭП[Ключ],0),7)</f>
        <v>Y00019</v>
      </c>
      <c r="F2363" s="278" t="str">
        <f>INDEX(ТабЛЭП[],MATCH(ТабТП[Код ПС]&amp;TRIM(G2363),ТабЛЭП[Ключ],0),1)</f>
        <v>393-029-098</v>
      </c>
      <c r="G2363" s="514" t="s">
        <v>184</v>
      </c>
      <c r="H2363" s="280" t="str">
        <f>INDEX(ТабПС[],MATCH(I2363,Подстанции,0),1)</f>
        <v>393-029</v>
      </c>
      <c r="I2363" s="447" t="s">
        <v>2562</v>
      </c>
      <c r="J2363" s="328"/>
      <c r="K2363" s="328"/>
      <c r="L2363" s="328"/>
      <c r="M2363" s="328"/>
      <c r="N2363" s="328"/>
      <c r="O2363" s="328"/>
      <c r="P2363" s="328"/>
      <c r="Q2363" s="328"/>
      <c r="R2363" s="328"/>
      <c r="S2363" s="328"/>
      <c r="T2363" s="328"/>
      <c r="U2363" s="328"/>
      <c r="V2363" s="328"/>
      <c r="W2363" s="328"/>
      <c r="X2363" s="328"/>
      <c r="Y2363" s="328" t="s">
        <v>2218</v>
      </c>
      <c r="Z2363" s="328"/>
      <c r="AA2363" s="328"/>
      <c r="AB2363" s="328"/>
      <c r="AC2363" s="328"/>
      <c r="AD2363" s="328"/>
      <c r="AE2363" s="328"/>
      <c r="AF2363" s="328"/>
      <c r="AG2363" s="328"/>
      <c r="AH2363" s="322"/>
      <c r="AI2363" s="328"/>
      <c r="AJ2363" s="330" t="s">
        <v>136</v>
      </c>
      <c r="AK2363" s="328"/>
      <c r="AL2363" s="328"/>
      <c r="AM2363" s="210"/>
      <c r="AN2363" s="263"/>
      <c r="AO2363" s="263"/>
      <c r="AP2363" s="263"/>
      <c r="AQ2363" s="323"/>
      <c r="AR2363" s="323"/>
      <c r="AS2363" s="323"/>
      <c r="AT2363" s="323"/>
      <c r="AU2363" s="323"/>
      <c r="AV2363" s="323"/>
      <c r="AW2363" s="323"/>
      <c r="AX2363" s="323"/>
      <c r="AY2363" s="323"/>
      <c r="AZ2363" s="323"/>
    </row>
    <row r="2364" spans="1:52" ht="31.5" hidden="1" x14ac:dyDescent="0.25">
      <c r="A2364" s="197" t="str">
        <f>CONCATENATE(F2364,"-",C2364)</f>
        <v>393-029-098-01962</v>
      </c>
      <c r="B2364" s="236" t="str">
        <f>ТабТП[[#This Row],[Код ВЛ]]&amp;TRIM(ТабТП[[#This Row],[Наименование ТП]])</f>
        <v>393-029-098ТП 26-08 п.Лозовое</v>
      </c>
      <c r="C2364" s="216" t="s">
        <v>1998</v>
      </c>
      <c r="D2364" s="220" t="s">
        <v>4996</v>
      </c>
      <c r="E2364" s="206" t="str">
        <f>INDEX(ТабЛЭП[],MATCH(ТабТП[Код ПС]&amp;TRIM(G2364),ТабЛЭП[Ключ],0),7)</f>
        <v>Y00019</v>
      </c>
      <c r="F2364" s="278" t="str">
        <f>INDEX(ТабЛЭП[],MATCH(ТабТП[Код ПС]&amp;TRIM(G2364),ТабЛЭП[Ключ],0),1)</f>
        <v>393-029-098</v>
      </c>
      <c r="G2364" s="514" t="s">
        <v>184</v>
      </c>
      <c r="H2364" s="280" t="str">
        <f>INDEX(ТабПС[],MATCH(I2364,Подстанции,0),1)</f>
        <v>393-029</v>
      </c>
      <c r="I2364" s="447" t="s">
        <v>2562</v>
      </c>
      <c r="J2364" s="328"/>
      <c r="K2364" s="328"/>
      <c r="L2364" s="328"/>
      <c r="M2364" s="328"/>
      <c r="N2364" s="328"/>
      <c r="O2364" s="328"/>
      <c r="P2364" s="328"/>
      <c r="Q2364" s="328"/>
      <c r="R2364" s="328"/>
      <c r="S2364" s="328"/>
      <c r="T2364" s="328"/>
      <c r="U2364" s="328"/>
      <c r="V2364" s="328"/>
      <c r="W2364" s="328"/>
      <c r="X2364" s="328"/>
      <c r="Y2364" s="328" t="s">
        <v>2218</v>
      </c>
      <c r="Z2364" s="328"/>
      <c r="AA2364" s="328"/>
      <c r="AB2364" s="328"/>
      <c r="AC2364" s="328"/>
      <c r="AD2364" s="328"/>
      <c r="AE2364" s="328"/>
      <c r="AF2364" s="328"/>
      <c r="AG2364" s="328"/>
      <c r="AH2364" s="322"/>
      <c r="AI2364" s="328"/>
      <c r="AJ2364" s="330" t="s">
        <v>136</v>
      </c>
      <c r="AK2364" s="328"/>
      <c r="AL2364" s="328"/>
      <c r="AM2364" s="210"/>
      <c r="AN2364" s="263"/>
      <c r="AO2364" s="263"/>
      <c r="AP2364" s="263"/>
      <c r="AQ2364" s="323"/>
      <c r="AR2364" s="323"/>
      <c r="AS2364" s="323"/>
      <c r="AT2364" s="323"/>
      <c r="AU2364" s="323"/>
      <c r="AV2364" s="323"/>
      <c r="AW2364" s="323"/>
      <c r="AX2364" s="323"/>
      <c r="AY2364" s="323"/>
      <c r="AZ2364" s="323"/>
    </row>
    <row r="2365" spans="1:52" ht="31.5" hidden="1" x14ac:dyDescent="0.25">
      <c r="A2365" s="197" t="str">
        <f>CONCATENATE(F2365,"-",C2365)</f>
        <v>393-029-098-01963</v>
      </c>
      <c r="B2365" s="236" t="str">
        <f>ТабТП[[#This Row],[Код ВЛ]]&amp;TRIM(ТабТП[[#This Row],[Наименование ТП]])</f>
        <v>393-029-098ТП 26-09 Холмы</v>
      </c>
      <c r="C2365" s="216" t="s">
        <v>1999</v>
      </c>
      <c r="D2365" s="220" t="s">
        <v>4997</v>
      </c>
      <c r="E2365" s="206" t="str">
        <f>INDEX(ТабЛЭП[],MATCH(ТабТП[Код ПС]&amp;TRIM(G2365),ТабЛЭП[Ключ],0),7)</f>
        <v>Y00019</v>
      </c>
      <c r="F2365" s="278" t="str">
        <f>INDEX(ТабЛЭП[],MATCH(ТабТП[Код ПС]&amp;TRIM(G2365),ТабЛЭП[Ключ],0),1)</f>
        <v>393-029-098</v>
      </c>
      <c r="G2365" s="514" t="s">
        <v>184</v>
      </c>
      <c r="H2365" s="280" t="str">
        <f>INDEX(ТабПС[],MATCH(I2365,Подстанции,0),1)</f>
        <v>393-029</v>
      </c>
      <c r="I2365" s="447" t="s">
        <v>2562</v>
      </c>
      <c r="J2365" s="328"/>
      <c r="K2365" s="328"/>
      <c r="L2365" s="328"/>
      <c r="M2365" s="328"/>
      <c r="N2365" s="328"/>
      <c r="O2365" s="328"/>
      <c r="P2365" s="328"/>
      <c r="Q2365" s="328"/>
      <c r="R2365" s="328"/>
      <c r="S2365" s="328"/>
      <c r="T2365" s="328"/>
      <c r="U2365" s="328"/>
      <c r="V2365" s="328"/>
      <c r="W2365" s="328"/>
      <c r="X2365" s="328"/>
      <c r="Y2365" s="328" t="s">
        <v>2218</v>
      </c>
      <c r="Z2365" s="328"/>
      <c r="AA2365" s="328"/>
      <c r="AB2365" s="328"/>
      <c r="AC2365" s="328"/>
      <c r="AD2365" s="328"/>
      <c r="AE2365" s="328"/>
      <c r="AF2365" s="328"/>
      <c r="AG2365" s="328"/>
      <c r="AH2365" s="322"/>
      <c r="AI2365" s="328"/>
      <c r="AJ2365" s="420" t="s">
        <v>136</v>
      </c>
      <c r="AK2365" s="328"/>
      <c r="AL2365" s="328"/>
      <c r="AM2365" s="210"/>
      <c r="AN2365" s="263"/>
      <c r="AO2365" s="263"/>
      <c r="AP2365" s="263"/>
      <c r="AQ2365" s="323"/>
      <c r="AR2365" s="323"/>
      <c r="AS2365" s="323"/>
      <c r="AT2365" s="323"/>
      <c r="AU2365" s="323"/>
      <c r="AV2365" s="323"/>
      <c r="AW2365" s="323"/>
      <c r="AX2365" s="323"/>
      <c r="AY2365" s="323"/>
      <c r="AZ2365" s="323"/>
    </row>
    <row r="2366" spans="1:52" ht="31.5" hidden="1" x14ac:dyDescent="0.25">
      <c r="A2366" s="197" t="str">
        <f>CONCATENATE(F2366,"-",C2366)</f>
        <v>393-029-098-01964</v>
      </c>
      <c r="B2366" s="236" t="str">
        <f>ТабТП[[#This Row],[Код ВЛ]]&amp;TRIM(ТабТП[[#This Row],[Наименование ТП]])</f>
        <v>393-029-098ТП 26-10 НП Авиаклуб г. Гвардейск аб</v>
      </c>
      <c r="C2366" s="216" t="s">
        <v>2000</v>
      </c>
      <c r="D2366" s="220" t="s">
        <v>4998</v>
      </c>
      <c r="E2366" s="206" t="str">
        <f>INDEX(ТабЛЭП[],MATCH(ТабТП[Код ПС]&amp;TRIM(G2366),ТабЛЭП[Ключ],0),7)</f>
        <v>Y00019</v>
      </c>
      <c r="F2366" s="278" t="str">
        <f>INDEX(ТабЛЭП[],MATCH(ТабТП[Код ПС]&amp;TRIM(G2366),ТабЛЭП[Ключ],0),1)</f>
        <v>393-029-098</v>
      </c>
      <c r="G2366" s="514" t="s">
        <v>184</v>
      </c>
      <c r="H2366" s="280" t="str">
        <f>INDEX(ТабПС[],MATCH(I2366,Подстанции,0),1)</f>
        <v>393-029</v>
      </c>
      <c r="I2366" s="447" t="s">
        <v>2562</v>
      </c>
      <c r="J2366" s="328"/>
      <c r="K2366" s="328"/>
      <c r="L2366" s="328"/>
      <c r="M2366" s="328"/>
      <c r="N2366" s="328"/>
      <c r="O2366" s="328"/>
      <c r="P2366" s="328"/>
      <c r="Q2366" s="328"/>
      <c r="R2366" s="328"/>
      <c r="S2366" s="328"/>
      <c r="T2366" s="328"/>
      <c r="U2366" s="328"/>
      <c r="V2366" s="328"/>
      <c r="W2366" s="328"/>
      <c r="X2366" s="328"/>
      <c r="Y2366" s="328"/>
      <c r="Z2366" s="328"/>
      <c r="AA2366" s="328"/>
      <c r="AB2366" s="328"/>
      <c r="AC2366" s="328"/>
      <c r="AD2366" s="328"/>
      <c r="AE2366" s="328"/>
      <c r="AF2366" s="328"/>
      <c r="AG2366" s="328"/>
      <c r="AH2366" s="322"/>
      <c r="AI2366" s="328"/>
      <c r="AJ2366" s="330" t="s">
        <v>136</v>
      </c>
      <c r="AK2366" s="328"/>
      <c r="AL2366" s="328"/>
      <c r="AM2366" s="210"/>
      <c r="AN2366" s="263"/>
      <c r="AO2366" s="263"/>
      <c r="AP2366" s="263"/>
      <c r="AQ2366" s="323"/>
      <c r="AR2366" s="323"/>
      <c r="AS2366" s="323"/>
      <c r="AT2366" s="323"/>
      <c r="AU2366" s="323"/>
      <c r="AV2366" s="323"/>
      <c r="AW2366" s="323"/>
      <c r="AX2366" s="323"/>
      <c r="AY2366" s="323"/>
      <c r="AZ2366" s="323"/>
    </row>
    <row r="2367" spans="1:52" ht="31.5" hidden="1" x14ac:dyDescent="0.25">
      <c r="A2367" s="197" t="str">
        <f>CONCATENATE(F2367,"-",C2367)</f>
        <v>393-029-098-01965</v>
      </c>
      <c r="B2367" s="236" t="str">
        <f>ТабТП[[#This Row],[Код ВЛ]]&amp;TRIM(ТабТП[[#This Row],[Наименование ТП]])</f>
        <v>393-029-098ТП 26-11 Бутенко В.И. п. Борское аб</v>
      </c>
      <c r="C2367" s="216" t="s">
        <v>2001</v>
      </c>
      <c r="D2367" s="220" t="s">
        <v>4999</v>
      </c>
      <c r="E2367" s="206" t="str">
        <f>INDEX(ТабЛЭП[],MATCH(ТабТП[Код ПС]&amp;TRIM(G2367),ТабЛЭП[Ключ],0),7)</f>
        <v>Y00019</v>
      </c>
      <c r="F2367" s="278" t="str">
        <f>INDEX(ТабЛЭП[],MATCH(ТабТП[Код ПС]&amp;TRIM(G2367),ТабЛЭП[Ключ],0),1)</f>
        <v>393-029-098</v>
      </c>
      <c r="G2367" s="514" t="s">
        <v>184</v>
      </c>
      <c r="H2367" s="280" t="str">
        <f>INDEX(ТабПС[],MATCH(I2367,Подстанции,0),1)</f>
        <v>393-029</v>
      </c>
      <c r="I2367" s="447" t="s">
        <v>2562</v>
      </c>
      <c r="J2367" s="328"/>
      <c r="K2367" s="328"/>
      <c r="L2367" s="328"/>
      <c r="M2367" s="328"/>
      <c r="N2367" s="328"/>
      <c r="O2367" s="328"/>
      <c r="P2367" s="328"/>
      <c r="Q2367" s="328"/>
      <c r="R2367" s="328"/>
      <c r="S2367" s="328"/>
      <c r="T2367" s="328"/>
      <c r="U2367" s="328"/>
      <c r="V2367" s="328"/>
      <c r="W2367" s="328"/>
      <c r="X2367" s="328"/>
      <c r="Y2367" s="328"/>
      <c r="Z2367" s="328"/>
      <c r="AA2367" s="328"/>
      <c r="AB2367" s="328"/>
      <c r="AC2367" s="328"/>
      <c r="AD2367" s="328"/>
      <c r="AE2367" s="328"/>
      <c r="AF2367" s="328"/>
      <c r="AG2367" s="328"/>
      <c r="AH2367" s="322"/>
      <c r="AI2367" s="328"/>
      <c r="AJ2367" s="330" t="s">
        <v>136</v>
      </c>
      <c r="AK2367" s="328"/>
      <c r="AL2367" s="328"/>
      <c r="AM2367" s="210"/>
      <c r="AN2367" s="263"/>
      <c r="AO2367" s="263"/>
      <c r="AP2367" s="263"/>
      <c r="AQ2367" s="323"/>
      <c r="AR2367" s="323"/>
      <c r="AS2367" s="323"/>
      <c r="AT2367" s="323"/>
      <c r="AU2367" s="323"/>
      <c r="AV2367" s="323"/>
      <c r="AW2367" s="323"/>
      <c r="AX2367" s="323"/>
      <c r="AY2367" s="323"/>
      <c r="AZ2367" s="323"/>
    </row>
    <row r="2368" spans="1:52" ht="31.5" hidden="1" x14ac:dyDescent="0.25">
      <c r="A2368" s="197" t="str">
        <f>CONCATENATE(F2368,"-",C2368)</f>
        <v>393-029-098-01966</v>
      </c>
      <c r="B2368" s="236" t="str">
        <f>ТабТП[[#This Row],[Код ВЛ]]&amp;TRIM(ТабТП[[#This Row],[Наименование ТП]])</f>
        <v>393-029-098ТП 26-12 ООО ЮТел п.Холмы аб</v>
      </c>
      <c r="C2368" s="216" t="s">
        <v>2002</v>
      </c>
      <c r="D2368" s="220" t="s">
        <v>5000</v>
      </c>
      <c r="E2368" s="206" t="str">
        <f>INDEX(ТабЛЭП[],MATCH(ТабТП[Код ПС]&amp;TRIM(G2368),ТабЛЭП[Ключ],0),7)</f>
        <v>Y00019</v>
      </c>
      <c r="F2368" s="278" t="str">
        <f>INDEX(ТабЛЭП[],MATCH(ТабТП[Код ПС]&amp;TRIM(G2368),ТабЛЭП[Ключ],0),1)</f>
        <v>393-029-098</v>
      </c>
      <c r="G2368" s="514" t="s">
        <v>184</v>
      </c>
      <c r="H2368" s="280" t="str">
        <f>INDEX(ТабПС[],MATCH(I2368,Подстанции,0),1)</f>
        <v>393-029</v>
      </c>
      <c r="I2368" s="447" t="s">
        <v>2562</v>
      </c>
      <c r="J2368" s="328"/>
      <c r="K2368" s="328"/>
      <c r="L2368" s="328"/>
      <c r="M2368" s="328"/>
      <c r="N2368" s="328"/>
      <c r="O2368" s="328"/>
      <c r="P2368" s="328"/>
      <c r="Q2368" s="328"/>
      <c r="R2368" s="328"/>
      <c r="S2368" s="328"/>
      <c r="T2368" s="328"/>
      <c r="U2368" s="328"/>
      <c r="V2368" s="328"/>
      <c r="W2368" s="328"/>
      <c r="X2368" s="328"/>
      <c r="Y2368" s="328"/>
      <c r="Z2368" s="328"/>
      <c r="AA2368" s="328"/>
      <c r="AB2368" s="328"/>
      <c r="AC2368" s="328"/>
      <c r="AD2368" s="328"/>
      <c r="AE2368" s="328"/>
      <c r="AF2368" s="328"/>
      <c r="AG2368" s="328"/>
      <c r="AH2368" s="322"/>
      <c r="AI2368" s="328"/>
      <c r="AJ2368" s="330" t="s">
        <v>136</v>
      </c>
      <c r="AK2368" s="328"/>
      <c r="AL2368" s="328"/>
      <c r="AM2368" s="210"/>
      <c r="AN2368" s="263"/>
      <c r="AO2368" s="263"/>
      <c r="AP2368" s="263"/>
      <c r="AQ2368" s="323"/>
      <c r="AR2368" s="323"/>
      <c r="AS2368" s="323"/>
      <c r="AT2368" s="323"/>
      <c r="AU2368" s="323"/>
      <c r="AV2368" s="323"/>
      <c r="AW2368" s="323"/>
      <c r="AX2368" s="323"/>
      <c r="AY2368" s="323"/>
      <c r="AZ2368" s="323"/>
    </row>
    <row r="2369" spans="1:52" ht="31.5" hidden="1" x14ac:dyDescent="0.25">
      <c r="A2369" s="197" t="str">
        <f>CONCATENATE(F2369,"-",C2369)</f>
        <v>393-029-098-01967</v>
      </c>
      <c r="B2369" s="236" t="str">
        <f>ТабТП[[#This Row],[Код ВЛ]]&amp;TRIM(ТабТП[[#This Row],[Наименование ТП]])</f>
        <v>393-029-098ТП 26-14 с/о Котова аб</v>
      </c>
      <c r="C2369" s="216" t="s">
        <v>2003</v>
      </c>
      <c r="D2369" s="220" t="s">
        <v>5001</v>
      </c>
      <c r="E2369" s="206" t="str">
        <f>INDEX(ТабЛЭП[],MATCH(ТабТП[Код ПС]&amp;TRIM(G2369),ТабЛЭП[Ключ],0),7)</f>
        <v>Y00019</v>
      </c>
      <c r="F2369" s="278" t="str">
        <f>INDEX(ТабЛЭП[],MATCH(ТабТП[Код ПС]&amp;TRIM(G2369),ТабЛЭП[Ключ],0),1)</f>
        <v>393-029-098</v>
      </c>
      <c r="G2369" s="303" t="s">
        <v>184</v>
      </c>
      <c r="H2369" s="280" t="str">
        <f>INDEX(ТабПС[],MATCH(I2369,Подстанции,0),1)</f>
        <v>393-029</v>
      </c>
      <c r="I2369" s="447" t="s">
        <v>2562</v>
      </c>
      <c r="J2369" s="328"/>
      <c r="K2369" s="328"/>
      <c r="L2369" s="328"/>
      <c r="M2369" s="328"/>
      <c r="N2369" s="328"/>
      <c r="O2369" s="328"/>
      <c r="P2369" s="328"/>
      <c r="Q2369" s="328"/>
      <c r="R2369" s="328"/>
      <c r="S2369" s="328"/>
      <c r="T2369" s="328"/>
      <c r="U2369" s="328"/>
      <c r="V2369" s="328"/>
      <c r="W2369" s="328"/>
      <c r="X2369" s="328"/>
      <c r="Y2369" s="328"/>
      <c r="Z2369" s="328"/>
      <c r="AA2369" s="328"/>
      <c r="AB2369" s="328"/>
      <c r="AC2369" s="328"/>
      <c r="AD2369" s="328"/>
      <c r="AE2369" s="328"/>
      <c r="AF2369" s="328"/>
      <c r="AG2369" s="328"/>
      <c r="AH2369" s="322"/>
      <c r="AI2369" s="328"/>
      <c r="AJ2369" s="420" t="s">
        <v>136</v>
      </c>
      <c r="AK2369" s="328"/>
      <c r="AL2369" s="328"/>
      <c r="AM2369" s="210"/>
      <c r="AN2369" s="263"/>
      <c r="AO2369" s="263"/>
      <c r="AP2369" s="263"/>
      <c r="AQ2369" s="323"/>
      <c r="AR2369" s="323"/>
      <c r="AS2369" s="323"/>
      <c r="AT2369" s="323"/>
      <c r="AU2369" s="323"/>
      <c r="AV2369" s="323"/>
      <c r="AW2369" s="323"/>
      <c r="AX2369" s="323"/>
      <c r="AY2369" s="323"/>
      <c r="AZ2369" s="323"/>
    </row>
    <row r="2370" spans="1:52" ht="31.5" hidden="1" x14ac:dyDescent="0.25">
      <c r="A2370" s="197" t="str">
        <f>CONCATENATE(F2370,"-",C2370)</f>
        <v>393-029-098-01968</v>
      </c>
      <c r="B2370" s="236" t="str">
        <f>ТабТП[[#This Row],[Код ВЛ]]&amp;TRIM(ТабТП[[#This Row],[Наименование ТП]])</f>
        <v>393-029-098ТП 26-15 Звеньевое</v>
      </c>
      <c r="C2370" s="216" t="s">
        <v>2004</v>
      </c>
      <c r="D2370" s="220" t="s">
        <v>5002</v>
      </c>
      <c r="E2370" s="206" t="str">
        <f>INDEX(ТабЛЭП[],MATCH(ТабТП[Код ПС]&amp;TRIM(G2370),ТабЛЭП[Ключ],0),7)</f>
        <v>Y00019</v>
      </c>
      <c r="F2370" s="278" t="str">
        <f>INDEX(ТабЛЭП[],MATCH(ТабТП[Код ПС]&amp;TRIM(G2370),ТабЛЭП[Ключ],0),1)</f>
        <v>393-029-098</v>
      </c>
      <c r="G2370" s="303" t="s">
        <v>184</v>
      </c>
      <c r="H2370" s="280" t="str">
        <f>INDEX(ТабПС[],MATCH(I2370,Подстанции,0),1)</f>
        <v>393-029</v>
      </c>
      <c r="I2370" s="447" t="s">
        <v>2562</v>
      </c>
      <c r="J2370" s="328"/>
      <c r="K2370" s="328"/>
      <c r="L2370" s="328"/>
      <c r="M2370" s="328"/>
      <c r="N2370" s="328"/>
      <c r="O2370" s="328"/>
      <c r="P2370" s="328"/>
      <c r="Q2370" s="328"/>
      <c r="R2370" s="328"/>
      <c r="S2370" s="328"/>
      <c r="T2370" s="328"/>
      <c r="U2370" s="328"/>
      <c r="V2370" s="328"/>
      <c r="W2370" s="328"/>
      <c r="X2370" s="328"/>
      <c r="Y2370" s="328" t="s">
        <v>2218</v>
      </c>
      <c r="Z2370" s="328"/>
      <c r="AA2370" s="328"/>
      <c r="AB2370" s="328"/>
      <c r="AC2370" s="328"/>
      <c r="AD2370" s="328"/>
      <c r="AE2370" s="328"/>
      <c r="AF2370" s="328"/>
      <c r="AG2370" s="328"/>
      <c r="AH2370" s="322"/>
      <c r="AI2370" s="328"/>
      <c r="AJ2370" s="330" t="s">
        <v>136</v>
      </c>
      <c r="AK2370" s="328"/>
      <c r="AL2370" s="328"/>
      <c r="AM2370" s="210"/>
      <c r="AN2370" s="263"/>
      <c r="AO2370" s="263"/>
      <c r="AP2370" s="263"/>
      <c r="AQ2370" s="323"/>
      <c r="AR2370" s="323"/>
      <c r="AS2370" s="323"/>
      <c r="AT2370" s="323"/>
      <c r="AU2370" s="323"/>
      <c r="AV2370" s="323"/>
      <c r="AW2370" s="323"/>
      <c r="AX2370" s="323"/>
      <c r="AY2370" s="323"/>
      <c r="AZ2370" s="323"/>
    </row>
    <row r="2371" spans="1:52" ht="31.5" hidden="1" x14ac:dyDescent="0.25">
      <c r="A2371" s="197" t="str">
        <f>CONCATENATE(F2371,"-",C2371)</f>
        <v>393-029-098-01969</v>
      </c>
      <c r="B2371" s="236" t="str">
        <f>ТабТП[[#This Row],[Код ВЛ]]&amp;TRIM(ТабТП[[#This Row],[Наименование ТП]])</f>
        <v>393-029-098ТП 26-16 Борейки Адм. Славинского сел.пос.</v>
      </c>
      <c r="C2371" s="216" t="s">
        <v>2005</v>
      </c>
      <c r="D2371" s="220" t="s">
        <v>5003</v>
      </c>
      <c r="E2371" s="206" t="str">
        <f>INDEX(ТабЛЭП[],MATCH(ТабТП[Код ПС]&amp;TRIM(G2371),ТабЛЭП[Ключ],0),7)</f>
        <v>Y00019</v>
      </c>
      <c r="F2371" s="278" t="str">
        <f>INDEX(ТабЛЭП[],MATCH(ТабТП[Код ПС]&amp;TRIM(G2371),ТабЛЭП[Ключ],0),1)</f>
        <v>393-029-098</v>
      </c>
      <c r="G2371" s="303" t="s">
        <v>184</v>
      </c>
      <c r="H2371" s="280" t="str">
        <f>INDEX(ТабПС[],MATCH(I2371,Подстанции,0),1)</f>
        <v>393-029</v>
      </c>
      <c r="I2371" s="447" t="s">
        <v>2562</v>
      </c>
      <c r="J2371" s="328"/>
      <c r="K2371" s="328"/>
      <c r="L2371" s="328"/>
      <c r="M2371" s="328"/>
      <c r="N2371" s="328"/>
      <c r="O2371" s="328"/>
      <c r="P2371" s="328"/>
      <c r="Q2371" s="328"/>
      <c r="R2371" s="328"/>
      <c r="S2371" s="328"/>
      <c r="T2371" s="328"/>
      <c r="U2371" s="328"/>
      <c r="V2371" s="328"/>
      <c r="W2371" s="328"/>
      <c r="X2371" s="328"/>
      <c r="Y2371" s="328"/>
      <c r="Z2371" s="328"/>
      <c r="AA2371" s="328"/>
      <c r="AB2371" s="328"/>
      <c r="AC2371" s="328"/>
      <c r="AD2371" s="328"/>
      <c r="AE2371" s="328"/>
      <c r="AF2371" s="328"/>
      <c r="AG2371" s="328"/>
      <c r="AH2371" s="322"/>
      <c r="AI2371" s="328"/>
      <c r="AJ2371" s="330" t="s">
        <v>136</v>
      </c>
      <c r="AK2371" s="328"/>
      <c r="AL2371" s="328"/>
      <c r="AM2371" s="210"/>
      <c r="AN2371" s="263"/>
      <c r="AO2371" s="263"/>
      <c r="AP2371" s="263"/>
      <c r="AQ2371" s="323"/>
      <c r="AR2371" s="323"/>
      <c r="AS2371" s="323"/>
      <c r="AT2371" s="323"/>
      <c r="AU2371" s="323"/>
      <c r="AV2371" s="323"/>
      <c r="AW2371" s="323"/>
      <c r="AX2371" s="323"/>
      <c r="AY2371" s="323"/>
      <c r="AZ2371" s="323"/>
    </row>
    <row r="2372" spans="1:52" ht="31.5" hidden="1" x14ac:dyDescent="0.25">
      <c r="A2372" s="197" t="str">
        <f>CONCATENATE(F2372,"-",C2372)</f>
        <v>393-029-098-01970</v>
      </c>
      <c r="B2372" s="236" t="str">
        <f>ТабТП[[#This Row],[Код ВЛ]]&amp;TRIM(ТабТП[[#This Row],[Наименование ТП]])</f>
        <v>393-029-098ТП 26-16 Борейки Адм. Славинского сел.пос.аб</v>
      </c>
      <c r="C2372" s="216" t="s">
        <v>2006</v>
      </c>
      <c r="D2372" s="220" t="s">
        <v>5004</v>
      </c>
      <c r="E2372" s="206" t="str">
        <f>INDEX(ТабЛЭП[],MATCH(ТабТП[Код ПС]&amp;TRIM(G2372),ТабЛЭП[Ключ],0),7)</f>
        <v>Y00019</v>
      </c>
      <c r="F2372" s="278" t="str">
        <f>INDEX(ТабЛЭП[],MATCH(ТабТП[Код ПС]&amp;TRIM(G2372),ТабЛЭП[Ключ],0),1)</f>
        <v>393-029-098</v>
      </c>
      <c r="G2372" s="303" t="s">
        <v>184</v>
      </c>
      <c r="H2372" s="280" t="str">
        <f>INDEX(ТабПС[],MATCH(I2372,Подстанции,0),1)</f>
        <v>393-029</v>
      </c>
      <c r="I2372" s="447" t="s">
        <v>2562</v>
      </c>
      <c r="J2372" s="328"/>
      <c r="K2372" s="328"/>
      <c r="L2372" s="328"/>
      <c r="M2372" s="328"/>
      <c r="N2372" s="328"/>
      <c r="O2372" s="328"/>
      <c r="P2372" s="328"/>
      <c r="Q2372" s="328"/>
      <c r="R2372" s="328"/>
      <c r="S2372" s="328"/>
      <c r="T2372" s="328"/>
      <c r="U2372" s="328"/>
      <c r="V2372" s="328"/>
      <c r="W2372" s="328"/>
      <c r="X2372" s="328"/>
      <c r="Y2372" s="328"/>
      <c r="Z2372" s="328"/>
      <c r="AA2372" s="328"/>
      <c r="AB2372" s="328"/>
      <c r="AC2372" s="328"/>
      <c r="AD2372" s="328"/>
      <c r="AE2372" s="328"/>
      <c r="AF2372" s="328"/>
      <c r="AG2372" s="328"/>
      <c r="AH2372" s="322"/>
      <c r="AI2372" s="328"/>
      <c r="AJ2372" s="330" t="s">
        <v>136</v>
      </c>
      <c r="AK2372" s="328"/>
      <c r="AL2372" s="328"/>
      <c r="AM2372" s="210"/>
      <c r="AN2372" s="263"/>
      <c r="AO2372" s="263"/>
      <c r="AP2372" s="263"/>
      <c r="AQ2372" s="323"/>
      <c r="AR2372" s="323"/>
      <c r="AS2372" s="323"/>
      <c r="AT2372" s="323"/>
      <c r="AU2372" s="323"/>
      <c r="AV2372" s="323"/>
      <c r="AW2372" s="323"/>
      <c r="AX2372" s="323"/>
      <c r="AY2372" s="323"/>
      <c r="AZ2372" s="323"/>
    </row>
    <row r="2373" spans="1:52" ht="31.5" hidden="1" x14ac:dyDescent="0.25">
      <c r="A2373" s="197" t="str">
        <f>CONCATENATE(F2373,"-",C2373)</f>
        <v>393-029-098-01971</v>
      </c>
      <c r="B2373" s="236" t="str">
        <f>ТабТП[[#This Row],[Код ВЛ]]&amp;TRIM(ТабТП[[#This Row],[Наименование ТП]])</f>
        <v>393-029-098ТП 26-17 Великолукское</v>
      </c>
      <c r="C2373" s="216" t="s">
        <v>2007</v>
      </c>
      <c r="D2373" s="220" t="s">
        <v>5005</v>
      </c>
      <c r="E2373" s="206" t="str">
        <f>INDEX(ТабЛЭП[],MATCH(ТабТП[Код ПС]&amp;TRIM(G2373),ТабЛЭП[Ключ],0),7)</f>
        <v>Y00019</v>
      </c>
      <c r="F2373" s="278" t="str">
        <f>INDEX(ТабЛЭП[],MATCH(ТабТП[Код ПС]&amp;TRIM(G2373),ТабЛЭП[Ключ],0),1)</f>
        <v>393-029-098</v>
      </c>
      <c r="G2373" s="303" t="s">
        <v>184</v>
      </c>
      <c r="H2373" s="280" t="str">
        <f>INDEX(ТабПС[],MATCH(I2373,Подстанции,0),1)</f>
        <v>393-029</v>
      </c>
      <c r="I2373" s="447" t="s">
        <v>2562</v>
      </c>
      <c r="J2373" s="328"/>
      <c r="K2373" s="328"/>
      <c r="L2373" s="328"/>
      <c r="M2373" s="328"/>
      <c r="N2373" s="328"/>
      <c r="O2373" s="328"/>
      <c r="P2373" s="328"/>
      <c r="Q2373" s="328"/>
      <c r="R2373" s="328"/>
      <c r="S2373" s="328"/>
      <c r="T2373" s="328"/>
      <c r="U2373" s="328"/>
      <c r="V2373" s="328"/>
      <c r="W2373" s="328"/>
      <c r="X2373" s="328"/>
      <c r="Y2373" s="328"/>
      <c r="Z2373" s="328"/>
      <c r="AA2373" s="328"/>
      <c r="AB2373" s="328"/>
      <c r="AC2373" s="328"/>
      <c r="AD2373" s="328"/>
      <c r="AE2373" s="328"/>
      <c r="AF2373" s="328"/>
      <c r="AG2373" s="328"/>
      <c r="AH2373" s="322"/>
      <c r="AI2373" s="328"/>
      <c r="AJ2373" s="330" t="s">
        <v>136</v>
      </c>
      <c r="AK2373" s="328"/>
      <c r="AL2373" s="328"/>
      <c r="AM2373" s="210"/>
      <c r="AN2373" s="263"/>
      <c r="AO2373" s="263"/>
      <c r="AP2373" s="263"/>
      <c r="AQ2373" s="323"/>
      <c r="AR2373" s="323"/>
      <c r="AS2373" s="323"/>
      <c r="AT2373" s="323"/>
      <c r="AU2373" s="323"/>
      <c r="AV2373" s="323"/>
      <c r="AW2373" s="323"/>
      <c r="AX2373" s="323"/>
      <c r="AY2373" s="323"/>
      <c r="AZ2373" s="323"/>
    </row>
    <row r="2374" spans="1:52" ht="31.5" hidden="1" x14ac:dyDescent="0.25">
      <c r="A2374" s="197" t="str">
        <f>CONCATENATE(F2374,"-",C2374)</f>
        <v>393-029-098-01972</v>
      </c>
      <c r="B2374" s="236" t="str">
        <f>ТабТП[[#This Row],[Код ВЛ]]&amp;TRIM(ТабТП[[#This Row],[Наименование ТП]])</f>
        <v>393-029-098ТП 26-18 аб.Черкасова О.В. с/т Преголь жилое строение аб</v>
      </c>
      <c r="C2374" s="216" t="s">
        <v>2008</v>
      </c>
      <c r="D2374" s="220" t="s">
        <v>5006</v>
      </c>
      <c r="E2374" s="206" t="str">
        <f>INDEX(ТабЛЭП[],MATCH(ТабТП[Код ПС]&amp;TRIM(G2374),ТабЛЭП[Ключ],0),7)</f>
        <v>Y00019</v>
      </c>
      <c r="F2374" s="278" t="str">
        <f>INDEX(ТабЛЭП[],MATCH(ТабТП[Код ПС]&amp;TRIM(G2374),ТабЛЭП[Ключ],0),1)</f>
        <v>393-029-098</v>
      </c>
      <c r="G2374" s="303" t="s">
        <v>184</v>
      </c>
      <c r="H2374" s="280" t="str">
        <f>INDEX(ТабПС[],MATCH(I2374,Подстанции,0),1)</f>
        <v>393-029</v>
      </c>
      <c r="I2374" s="447" t="s">
        <v>2562</v>
      </c>
      <c r="J2374" s="328"/>
      <c r="K2374" s="328"/>
      <c r="L2374" s="328"/>
      <c r="M2374" s="328"/>
      <c r="N2374" s="328"/>
      <c r="O2374" s="328"/>
      <c r="P2374" s="328"/>
      <c r="Q2374" s="328"/>
      <c r="R2374" s="328"/>
      <c r="S2374" s="328"/>
      <c r="T2374" s="328"/>
      <c r="U2374" s="328"/>
      <c r="V2374" s="328"/>
      <c r="W2374" s="328"/>
      <c r="X2374" s="328"/>
      <c r="Y2374" s="328"/>
      <c r="Z2374" s="328"/>
      <c r="AA2374" s="328"/>
      <c r="AB2374" s="328"/>
      <c r="AC2374" s="328"/>
      <c r="AD2374" s="328"/>
      <c r="AE2374" s="328"/>
      <c r="AF2374" s="328"/>
      <c r="AG2374" s="328"/>
      <c r="AH2374" s="322"/>
      <c r="AI2374" s="328"/>
      <c r="AJ2374" s="330" t="s">
        <v>136</v>
      </c>
      <c r="AK2374" s="328"/>
      <c r="AL2374" s="328"/>
      <c r="AM2374" s="210"/>
      <c r="AN2374" s="263"/>
      <c r="AO2374" s="263"/>
      <c r="AP2374" s="263"/>
      <c r="AQ2374" s="323"/>
      <c r="AR2374" s="323"/>
      <c r="AS2374" s="323"/>
      <c r="AT2374" s="323"/>
      <c r="AU2374" s="323"/>
      <c r="AV2374" s="323"/>
      <c r="AW2374" s="323"/>
      <c r="AX2374" s="323"/>
      <c r="AY2374" s="323"/>
      <c r="AZ2374" s="323"/>
    </row>
    <row r="2375" spans="1:52" ht="31.5" hidden="1" x14ac:dyDescent="0.25">
      <c r="A2375" s="197" t="str">
        <f>CONCATENATE(F2375,"-",C2375)</f>
        <v>393-029-098-01973</v>
      </c>
      <c r="B2375" s="236" t="str">
        <f>ТабТП[[#This Row],[Код ВЛ]]&amp;TRIM(ТабТП[[#This Row],[Наименование ТП]])</f>
        <v>393-029-098ТП 26-20 Лозовое</v>
      </c>
      <c r="C2375" s="216" t="s">
        <v>2009</v>
      </c>
      <c r="D2375" s="220" t="s">
        <v>5007</v>
      </c>
      <c r="E2375" s="206" t="str">
        <f>INDEX(ТабЛЭП[],MATCH(ТабТП[Код ПС]&amp;TRIM(G2375),ТабЛЭП[Ключ],0),7)</f>
        <v>Y00019</v>
      </c>
      <c r="F2375" s="278" t="str">
        <f>INDEX(ТабЛЭП[],MATCH(ТабТП[Код ПС]&amp;TRIM(G2375),ТабЛЭП[Ключ],0),1)</f>
        <v>393-029-098</v>
      </c>
      <c r="G2375" s="303" t="s">
        <v>184</v>
      </c>
      <c r="H2375" s="280" t="str">
        <f>INDEX(ТабПС[],MATCH(I2375,Подстанции,0),1)</f>
        <v>393-029</v>
      </c>
      <c r="I2375" s="447" t="s">
        <v>2562</v>
      </c>
      <c r="J2375" s="328"/>
      <c r="K2375" s="328"/>
      <c r="L2375" s="328"/>
      <c r="M2375" s="328"/>
      <c r="N2375" s="328"/>
      <c r="O2375" s="328"/>
      <c r="P2375" s="328"/>
      <c r="Q2375" s="328"/>
      <c r="R2375" s="328"/>
      <c r="S2375" s="328"/>
      <c r="T2375" s="328"/>
      <c r="U2375" s="328"/>
      <c r="V2375" s="328"/>
      <c r="W2375" s="328"/>
      <c r="X2375" s="328"/>
      <c r="Y2375" s="328" t="s">
        <v>2218</v>
      </c>
      <c r="Z2375" s="328"/>
      <c r="AA2375" s="328"/>
      <c r="AB2375" s="328"/>
      <c r="AC2375" s="328"/>
      <c r="AD2375" s="328"/>
      <c r="AE2375" s="328"/>
      <c r="AF2375" s="328"/>
      <c r="AG2375" s="328"/>
      <c r="AH2375" s="322"/>
      <c r="AI2375" s="328"/>
      <c r="AJ2375" s="420" t="s">
        <v>136</v>
      </c>
      <c r="AK2375" s="328"/>
      <c r="AL2375" s="328"/>
      <c r="AM2375" s="210"/>
      <c r="AN2375" s="263"/>
      <c r="AO2375" s="263"/>
      <c r="AP2375" s="263"/>
      <c r="AQ2375" s="323"/>
      <c r="AR2375" s="323"/>
      <c r="AS2375" s="323"/>
      <c r="AT2375" s="323"/>
      <c r="AU2375" s="323"/>
      <c r="AV2375" s="323"/>
      <c r="AW2375" s="323"/>
      <c r="AX2375" s="323"/>
      <c r="AY2375" s="323"/>
      <c r="AZ2375" s="323"/>
    </row>
    <row r="2376" spans="1:52" ht="31.5" hidden="1" x14ac:dyDescent="0.25">
      <c r="A2376" s="197" t="str">
        <f>CONCATENATE(F2376,"-",C2376)</f>
        <v>393-029-098-01974</v>
      </c>
      <c r="B2376" s="236" t="str">
        <f>ТабТП[[#This Row],[Код ВЛ]]&amp;TRIM(ТабТП[[#This Row],[Наименование ТП]])</f>
        <v>393-029-098ТП 26-21 Сокольники</v>
      </c>
      <c r="C2376" s="216" t="s">
        <v>2010</v>
      </c>
      <c r="D2376" s="220" t="s">
        <v>5008</v>
      </c>
      <c r="E2376" s="206" t="str">
        <f>INDEX(ТабЛЭП[],MATCH(ТабТП[Код ПС]&amp;TRIM(G2376),ТабЛЭП[Ключ],0),7)</f>
        <v>Y00019</v>
      </c>
      <c r="F2376" s="278" t="str">
        <f>INDEX(ТабЛЭП[],MATCH(ТабТП[Код ПС]&amp;TRIM(G2376),ТабЛЭП[Ключ],0),1)</f>
        <v>393-029-098</v>
      </c>
      <c r="G2376" s="303" t="s">
        <v>184</v>
      </c>
      <c r="H2376" s="280" t="str">
        <f>INDEX(ТабПС[],MATCH(I2376,Подстанции,0),1)</f>
        <v>393-029</v>
      </c>
      <c r="I2376" s="447" t="s">
        <v>2562</v>
      </c>
      <c r="J2376" s="328"/>
      <c r="K2376" s="328"/>
      <c r="L2376" s="328"/>
      <c r="M2376" s="328"/>
      <c r="N2376" s="328"/>
      <c r="O2376" s="328"/>
      <c r="P2376" s="328"/>
      <c r="Q2376" s="328"/>
      <c r="R2376" s="328"/>
      <c r="S2376" s="328"/>
      <c r="T2376" s="328"/>
      <c r="U2376" s="328"/>
      <c r="V2376" s="328"/>
      <c r="W2376" s="328"/>
      <c r="X2376" s="328"/>
      <c r="Y2376" s="328" t="s">
        <v>2218</v>
      </c>
      <c r="Z2376" s="328"/>
      <c r="AA2376" s="328"/>
      <c r="AB2376" s="328"/>
      <c r="AC2376" s="328"/>
      <c r="AD2376" s="328"/>
      <c r="AE2376" s="328"/>
      <c r="AF2376" s="328"/>
      <c r="AG2376" s="328"/>
      <c r="AH2376" s="322"/>
      <c r="AI2376" s="328"/>
      <c r="AJ2376" s="330" t="s">
        <v>136</v>
      </c>
      <c r="AK2376" s="328"/>
      <c r="AL2376" s="328"/>
      <c r="AM2376" s="210"/>
      <c r="AN2376" s="263"/>
      <c r="AO2376" s="263"/>
      <c r="AP2376" s="263"/>
      <c r="AQ2376" s="323"/>
      <c r="AR2376" s="323"/>
      <c r="AS2376" s="323"/>
      <c r="AT2376" s="323"/>
      <c r="AU2376" s="323"/>
      <c r="AV2376" s="323"/>
      <c r="AW2376" s="323"/>
      <c r="AX2376" s="323"/>
      <c r="AY2376" s="323"/>
      <c r="AZ2376" s="323"/>
    </row>
    <row r="2377" spans="1:52" ht="31.5" hidden="1" x14ac:dyDescent="0.25">
      <c r="A2377" s="197" t="str">
        <f>CONCATENATE(F2377,"-",C2377)</f>
        <v>393-029-098-01975</v>
      </c>
      <c r="B2377" s="236" t="str">
        <f>ТабТП[[#This Row],[Код ВЛ]]&amp;TRIM(ТабТП[[#This Row],[Наименование ТП]])</f>
        <v>393-029-098ТП 26-22 Сокольники</v>
      </c>
      <c r="C2377" s="216" t="s">
        <v>2011</v>
      </c>
      <c r="D2377" s="220" t="s">
        <v>5009</v>
      </c>
      <c r="E2377" s="206" t="str">
        <f>INDEX(ТабЛЭП[],MATCH(ТабТП[Код ПС]&amp;TRIM(G2377),ТабЛЭП[Ключ],0),7)</f>
        <v>Y00019</v>
      </c>
      <c r="F2377" s="278" t="str">
        <f>INDEX(ТабЛЭП[],MATCH(ТабТП[Код ПС]&amp;TRIM(G2377),ТабЛЭП[Ключ],0),1)</f>
        <v>393-029-098</v>
      </c>
      <c r="G2377" s="303" t="s">
        <v>184</v>
      </c>
      <c r="H2377" s="280" t="str">
        <f>INDEX(ТабПС[],MATCH(I2377,Подстанции,0),1)</f>
        <v>393-029</v>
      </c>
      <c r="I2377" s="447" t="s">
        <v>2562</v>
      </c>
      <c r="J2377" s="328"/>
      <c r="K2377" s="328"/>
      <c r="L2377" s="328"/>
      <c r="M2377" s="328"/>
      <c r="N2377" s="328"/>
      <c r="O2377" s="328"/>
      <c r="P2377" s="328"/>
      <c r="Q2377" s="328"/>
      <c r="R2377" s="328"/>
      <c r="S2377" s="328"/>
      <c r="T2377" s="328"/>
      <c r="U2377" s="328"/>
      <c r="V2377" s="328"/>
      <c r="W2377" s="328"/>
      <c r="X2377" s="328"/>
      <c r="Y2377" s="328" t="s">
        <v>2218</v>
      </c>
      <c r="Z2377" s="328"/>
      <c r="AA2377" s="328"/>
      <c r="AB2377" s="328"/>
      <c r="AC2377" s="328"/>
      <c r="AD2377" s="328"/>
      <c r="AE2377" s="328"/>
      <c r="AF2377" s="328"/>
      <c r="AG2377" s="328"/>
      <c r="AH2377" s="322"/>
      <c r="AI2377" s="328"/>
      <c r="AJ2377" s="330" t="s">
        <v>136</v>
      </c>
      <c r="AK2377" s="328"/>
      <c r="AL2377" s="328"/>
      <c r="AM2377" s="210"/>
      <c r="AN2377" s="263"/>
      <c r="AO2377" s="263"/>
      <c r="AP2377" s="263"/>
      <c r="AQ2377" s="323"/>
      <c r="AR2377" s="323"/>
      <c r="AS2377" s="323"/>
      <c r="AT2377" s="323"/>
      <c r="AU2377" s="323"/>
      <c r="AV2377" s="323"/>
      <c r="AW2377" s="323"/>
      <c r="AX2377" s="323"/>
      <c r="AY2377" s="323"/>
      <c r="AZ2377" s="323"/>
    </row>
    <row r="2378" spans="1:52" ht="31.5" hidden="1" x14ac:dyDescent="0.25">
      <c r="A2378" s="197" t="str">
        <f>CONCATENATE(F2378,"-",C2378)</f>
        <v>393-029-098-01976</v>
      </c>
      <c r="B2378" s="236" t="str">
        <f>ТабТП[[#This Row],[Код ВЛ]]&amp;TRIM(ТабТП[[#This Row],[Наименование ТП]])</f>
        <v>393-029-098ТП 26-27 Калиновка</v>
      </c>
      <c r="C2378" s="216" t="s">
        <v>2012</v>
      </c>
      <c r="D2378" s="220" t="s">
        <v>5010</v>
      </c>
      <c r="E2378" s="206" t="str">
        <f>INDEX(ТабЛЭП[],MATCH(ТабТП[Код ПС]&amp;TRIM(G2378),ТабЛЭП[Ключ],0),7)</f>
        <v>Y00019</v>
      </c>
      <c r="F2378" s="278" t="str">
        <f>INDEX(ТабЛЭП[],MATCH(ТабТП[Код ПС]&amp;TRIM(G2378),ТабЛЭП[Ключ],0),1)</f>
        <v>393-029-098</v>
      </c>
      <c r="G2378" s="303" t="s">
        <v>184</v>
      </c>
      <c r="H2378" s="280" t="str">
        <f>INDEX(ТабПС[],MATCH(I2378,Подстанции,0),1)</f>
        <v>393-029</v>
      </c>
      <c r="I2378" s="447" t="s">
        <v>2562</v>
      </c>
      <c r="J2378" s="328"/>
      <c r="K2378" s="328"/>
      <c r="L2378" s="328"/>
      <c r="M2378" s="328"/>
      <c r="N2378" s="328"/>
      <c r="O2378" s="328"/>
      <c r="P2378" s="328"/>
      <c r="Q2378" s="328"/>
      <c r="R2378" s="328"/>
      <c r="S2378" s="328"/>
      <c r="T2378" s="328"/>
      <c r="U2378" s="328"/>
      <c r="V2378" s="328"/>
      <c r="W2378" s="328"/>
      <c r="X2378" s="328"/>
      <c r="Y2378" s="328" t="s">
        <v>2218</v>
      </c>
      <c r="Z2378" s="328"/>
      <c r="AA2378" s="328"/>
      <c r="AB2378" s="328"/>
      <c r="AC2378" s="328"/>
      <c r="AD2378" s="328"/>
      <c r="AE2378" s="328"/>
      <c r="AF2378" s="328"/>
      <c r="AG2378" s="328"/>
      <c r="AH2378" s="322"/>
      <c r="AI2378" s="328"/>
      <c r="AJ2378" s="330" t="s">
        <v>136</v>
      </c>
      <c r="AK2378" s="328"/>
      <c r="AL2378" s="328"/>
      <c r="AM2378" s="210"/>
      <c r="AN2378" s="263"/>
      <c r="AO2378" s="263"/>
      <c r="AP2378" s="263"/>
      <c r="AQ2378" s="323"/>
      <c r="AR2378" s="323"/>
      <c r="AS2378" s="323"/>
      <c r="AT2378" s="323"/>
      <c r="AU2378" s="323"/>
      <c r="AV2378" s="323"/>
      <c r="AW2378" s="323"/>
      <c r="AX2378" s="323"/>
      <c r="AY2378" s="323"/>
      <c r="AZ2378" s="323"/>
    </row>
    <row r="2379" spans="1:52" ht="31.5" hidden="1" x14ac:dyDescent="0.25">
      <c r="A2379" s="197" t="str">
        <f>CONCATENATE(F2379,"-",C2379)</f>
        <v>393-029-098-01977</v>
      </c>
      <c r="B2379" s="236" t="str">
        <f>ТабТП[[#This Row],[Код ВЛ]]&amp;TRIM(ТабТП[[#This Row],[Наименование ТП]])</f>
        <v>393-029-098ТП 26-28 В/Ч КЭЧ аб</v>
      </c>
      <c r="C2379" s="216" t="s">
        <v>2013</v>
      </c>
      <c r="D2379" s="220" t="s">
        <v>5011</v>
      </c>
      <c r="E2379" s="206" t="str">
        <f>INDEX(ТабЛЭП[],MATCH(ТабТП[Код ПС]&amp;TRIM(G2379),ТабЛЭП[Ключ],0),7)</f>
        <v>Y00019</v>
      </c>
      <c r="F2379" s="278" t="str">
        <f>INDEX(ТабЛЭП[],MATCH(ТабТП[Код ПС]&amp;TRIM(G2379),ТабЛЭП[Ключ],0),1)</f>
        <v>393-029-098</v>
      </c>
      <c r="G2379" s="303" t="s">
        <v>184</v>
      </c>
      <c r="H2379" s="280" t="str">
        <f>INDEX(ТабПС[],MATCH(I2379,Подстанции,0),1)</f>
        <v>393-029</v>
      </c>
      <c r="I2379" s="447" t="s">
        <v>2562</v>
      </c>
      <c r="J2379" s="328"/>
      <c r="K2379" s="328"/>
      <c r="L2379" s="328"/>
      <c r="M2379" s="328"/>
      <c r="N2379" s="328"/>
      <c r="O2379" s="328"/>
      <c r="P2379" s="328"/>
      <c r="Q2379" s="328"/>
      <c r="R2379" s="328"/>
      <c r="S2379" s="328"/>
      <c r="T2379" s="328"/>
      <c r="U2379" s="328"/>
      <c r="V2379" s="328"/>
      <c r="W2379" s="328"/>
      <c r="X2379" s="328"/>
      <c r="Y2379" s="328"/>
      <c r="Z2379" s="328"/>
      <c r="AA2379" s="328"/>
      <c r="AB2379" s="328"/>
      <c r="AC2379" s="328"/>
      <c r="AD2379" s="328"/>
      <c r="AE2379" s="328"/>
      <c r="AF2379" s="328"/>
      <c r="AG2379" s="328"/>
      <c r="AH2379" s="322"/>
      <c r="AI2379" s="328"/>
      <c r="AJ2379" s="330" t="s">
        <v>136</v>
      </c>
      <c r="AK2379" s="328"/>
      <c r="AL2379" s="328"/>
      <c r="AM2379" s="210"/>
      <c r="AN2379" s="263"/>
      <c r="AO2379" s="263"/>
      <c r="AP2379" s="263"/>
      <c r="AQ2379" s="323"/>
      <c r="AR2379" s="323"/>
      <c r="AS2379" s="323"/>
      <c r="AT2379" s="323"/>
      <c r="AU2379" s="323"/>
      <c r="AV2379" s="323"/>
      <c r="AW2379" s="323"/>
      <c r="AX2379" s="323"/>
      <c r="AY2379" s="323"/>
      <c r="AZ2379" s="323"/>
    </row>
    <row r="2380" spans="1:52" ht="31.5" hidden="1" x14ac:dyDescent="0.25">
      <c r="A2380" s="216" t="str">
        <f>CONCATENATE(F2380,"-",C2380)</f>
        <v>393-029-098-01978</v>
      </c>
      <c r="B2380" s="235" t="str">
        <f>ТабТП[[#This Row],[Код ВЛ]]&amp;TRIM(ТабТП[[#This Row],[Наименование ТП]])</f>
        <v>393-029-098ТП 26-30 В/Ч КЭЧ аб</v>
      </c>
      <c r="C2380" s="216" t="s">
        <v>2014</v>
      </c>
      <c r="D2380" s="220" t="s">
        <v>5012</v>
      </c>
      <c r="E2380" s="217" t="str">
        <f>INDEX(ТабЛЭП[],MATCH(ТабТП[Код ПС]&amp;TRIM(G2380),ТабЛЭП[Ключ],0),7)</f>
        <v>Y00019</v>
      </c>
      <c r="F2380" s="221" t="str">
        <f>INDEX(ТабЛЭП[],MATCH(ТабТП[Код ПС]&amp;TRIM(G2380),ТабЛЭП[Ключ],0),1)</f>
        <v>393-029-098</v>
      </c>
      <c r="G2380" s="303" t="s">
        <v>184</v>
      </c>
      <c r="H2380" s="218" t="str">
        <f>INDEX(ТабПС[],MATCH(I2380,Подстанции,0),1)</f>
        <v>393-029</v>
      </c>
      <c r="I2380" s="447" t="s">
        <v>2562</v>
      </c>
      <c r="J2380" s="308"/>
      <c r="K2380" s="308"/>
      <c r="L2380" s="308"/>
      <c r="M2380" s="308"/>
      <c r="N2380" s="308"/>
      <c r="O2380" s="308"/>
      <c r="P2380" s="308"/>
      <c r="Q2380" s="308"/>
      <c r="R2380" s="308"/>
      <c r="S2380" s="308"/>
      <c r="T2380" s="308"/>
      <c r="U2380" s="308"/>
      <c r="V2380" s="308"/>
      <c r="W2380" s="308"/>
      <c r="X2380" s="308"/>
      <c r="Y2380" s="308"/>
      <c r="Z2380" s="308"/>
      <c r="AA2380" s="308"/>
      <c r="AB2380" s="308"/>
      <c r="AC2380" s="308"/>
      <c r="AD2380" s="308"/>
      <c r="AE2380" s="308"/>
      <c r="AF2380" s="308"/>
      <c r="AG2380" s="308"/>
      <c r="AH2380" s="219"/>
      <c r="AI2380" s="308"/>
      <c r="AJ2380" s="449" t="s">
        <v>136</v>
      </c>
      <c r="AK2380" s="308"/>
      <c r="AL2380" s="308"/>
      <c r="AM2380" s="211"/>
      <c r="AN2380" s="212"/>
      <c r="AO2380" s="212"/>
      <c r="AP2380" s="212"/>
      <c r="AQ2380" s="209"/>
      <c r="AR2380" s="209"/>
      <c r="AS2380" s="209"/>
      <c r="AT2380" s="209"/>
      <c r="AU2380" s="209"/>
      <c r="AV2380" s="209"/>
      <c r="AW2380" s="209"/>
      <c r="AX2380" s="209"/>
      <c r="AY2380" s="209"/>
      <c r="AZ2380" s="209"/>
    </row>
    <row r="2381" spans="1:52" ht="31.5" hidden="1" x14ac:dyDescent="0.25">
      <c r="A2381" s="197" t="str">
        <f>CONCATENATE(F2381,"-",C2381)</f>
        <v>393-029-098-01979</v>
      </c>
      <c r="B2381" s="236" t="str">
        <f>ТабТП[[#This Row],[Код ВЛ]]&amp;TRIM(ТабТП[[#This Row],[Наименование ТП]])</f>
        <v>393-029-098ТП 26-31 Калинково</v>
      </c>
      <c r="C2381" s="216" t="s">
        <v>2015</v>
      </c>
      <c r="D2381" s="220" t="s">
        <v>5013</v>
      </c>
      <c r="E2381" s="206" t="str">
        <f>INDEX(ТабЛЭП[],MATCH(ТабТП[Код ПС]&amp;TRIM(G2381),ТабЛЭП[Ключ],0),7)</f>
        <v>Y00019</v>
      </c>
      <c r="F2381" s="278" t="str">
        <f>INDEX(ТабЛЭП[],MATCH(ТабТП[Код ПС]&amp;TRIM(G2381),ТабЛЭП[Ключ],0),1)</f>
        <v>393-029-098</v>
      </c>
      <c r="G2381" s="514" t="s">
        <v>184</v>
      </c>
      <c r="H2381" s="280" t="str">
        <f>INDEX(ТабПС[],MATCH(I2381,Подстанции,0),1)</f>
        <v>393-029</v>
      </c>
      <c r="I2381" s="447" t="s">
        <v>2562</v>
      </c>
      <c r="J2381" s="328"/>
      <c r="K2381" s="328"/>
      <c r="L2381" s="328"/>
      <c r="M2381" s="328"/>
      <c r="N2381" s="328"/>
      <c r="O2381" s="328"/>
      <c r="P2381" s="328"/>
      <c r="Q2381" s="328"/>
      <c r="R2381" s="328"/>
      <c r="S2381" s="328"/>
      <c r="T2381" s="328"/>
      <c r="U2381" s="328"/>
      <c r="V2381" s="328"/>
      <c r="W2381" s="328"/>
      <c r="X2381" s="328"/>
      <c r="Y2381" s="328" t="s">
        <v>2218</v>
      </c>
      <c r="Z2381" s="328"/>
      <c r="AA2381" s="328"/>
      <c r="AB2381" s="328"/>
      <c r="AC2381" s="328"/>
      <c r="AD2381" s="328"/>
      <c r="AE2381" s="328"/>
      <c r="AF2381" s="328"/>
      <c r="AG2381" s="328"/>
      <c r="AH2381" s="322"/>
      <c r="AI2381" s="328"/>
      <c r="AJ2381" s="420" t="s">
        <v>136</v>
      </c>
      <c r="AK2381" s="328"/>
      <c r="AL2381" s="328"/>
      <c r="AM2381" s="210"/>
      <c r="AN2381" s="263"/>
      <c r="AO2381" s="263"/>
      <c r="AP2381" s="263"/>
      <c r="AQ2381" s="323"/>
      <c r="AR2381" s="323"/>
      <c r="AS2381" s="323"/>
      <c r="AT2381" s="323"/>
      <c r="AU2381" s="323"/>
      <c r="AV2381" s="323"/>
      <c r="AW2381" s="323"/>
      <c r="AX2381" s="323"/>
      <c r="AY2381" s="323"/>
      <c r="AZ2381" s="323"/>
    </row>
    <row r="2382" spans="1:52" ht="31.5" hidden="1" x14ac:dyDescent="0.25">
      <c r="A2382" s="197" t="str">
        <f>CONCATENATE(F2382,"-",C2382)</f>
        <v>393-029-098-01980</v>
      </c>
      <c r="B2382" s="236" t="str">
        <f>ТабТП[[#This Row],[Код ВЛ]]&amp;TRIM(ТабТП[[#This Row],[Наименование ТП]])</f>
        <v>393-029-098ТП 26-38 Борское</v>
      </c>
      <c r="C2382" s="216" t="s">
        <v>2016</v>
      </c>
      <c r="D2382" s="220" t="s">
        <v>5014</v>
      </c>
      <c r="E2382" s="206" t="str">
        <f>INDEX(ТабЛЭП[],MATCH(ТабТП[Код ПС]&amp;TRIM(G2382),ТабЛЭП[Ключ],0),7)</f>
        <v>Y00019</v>
      </c>
      <c r="F2382" s="278" t="str">
        <f>INDEX(ТабЛЭП[],MATCH(ТабТП[Код ПС]&amp;TRIM(G2382),ТабЛЭП[Ключ],0),1)</f>
        <v>393-029-098</v>
      </c>
      <c r="G2382" s="514" t="s">
        <v>184</v>
      </c>
      <c r="H2382" s="280" t="str">
        <f>INDEX(ТабПС[],MATCH(I2382,Подстанции,0),1)</f>
        <v>393-029</v>
      </c>
      <c r="I2382" s="447" t="s">
        <v>2562</v>
      </c>
      <c r="J2382" s="328"/>
      <c r="K2382" s="328"/>
      <c r="L2382" s="328"/>
      <c r="M2382" s="328"/>
      <c r="N2382" s="328"/>
      <c r="O2382" s="328"/>
      <c r="P2382" s="328"/>
      <c r="Q2382" s="328"/>
      <c r="R2382" s="328"/>
      <c r="S2382" s="328"/>
      <c r="T2382" s="328"/>
      <c r="U2382" s="328"/>
      <c r="V2382" s="328"/>
      <c r="W2382" s="328"/>
      <c r="X2382" s="328"/>
      <c r="Y2382" s="328" t="s">
        <v>2218</v>
      </c>
      <c r="Z2382" s="328"/>
      <c r="AA2382" s="328"/>
      <c r="AB2382" s="328"/>
      <c r="AC2382" s="328"/>
      <c r="AD2382" s="328"/>
      <c r="AE2382" s="328"/>
      <c r="AF2382" s="328"/>
      <c r="AG2382" s="328"/>
      <c r="AH2382" s="322"/>
      <c r="AI2382" s="328"/>
      <c r="AJ2382" s="420" t="s">
        <v>136</v>
      </c>
      <c r="AK2382" s="328"/>
      <c r="AL2382" s="328"/>
      <c r="AM2382" s="210"/>
      <c r="AN2382" s="263"/>
      <c r="AO2382" s="263"/>
      <c r="AP2382" s="263"/>
      <c r="AQ2382" s="323"/>
      <c r="AR2382" s="323"/>
      <c r="AS2382" s="323"/>
      <c r="AT2382" s="323"/>
      <c r="AU2382" s="323"/>
      <c r="AV2382" s="323"/>
      <c r="AW2382" s="323"/>
      <c r="AX2382" s="323"/>
      <c r="AY2382" s="323"/>
      <c r="AZ2382" s="323"/>
    </row>
    <row r="2383" spans="1:52" ht="31.5" hidden="1" x14ac:dyDescent="0.25">
      <c r="A2383" s="197" t="str">
        <f>CONCATENATE(F2383,"-",C2383)</f>
        <v>393-029-098-01981</v>
      </c>
      <c r="B2383" s="236" t="str">
        <f>ТабТП[[#This Row],[Код ВЛ]]&amp;TRIM(ТабТП[[#This Row],[Наименование ТП]])</f>
        <v>393-029-098ТП 26-39 Звеньевое</v>
      </c>
      <c r="C2383" s="216" t="s">
        <v>2531</v>
      </c>
      <c r="D2383" s="220" t="s">
        <v>5015</v>
      </c>
      <c r="E2383" s="206" t="str">
        <f>INDEX(ТабЛЭП[],MATCH(ТабТП[Код ПС]&amp;TRIM(G2383),ТабЛЭП[Ключ],0),7)</f>
        <v>Y00019</v>
      </c>
      <c r="F2383" s="278" t="str">
        <f>INDEX(ТабЛЭП[],MATCH(ТабТП[Код ПС]&amp;TRIM(G2383),ТабЛЭП[Ключ],0),1)</f>
        <v>393-029-098</v>
      </c>
      <c r="G2383" s="514" t="s">
        <v>184</v>
      </c>
      <c r="H2383" s="280" t="str">
        <f>INDEX(ТабПС[],MATCH(I2383,Подстанции,0),1)</f>
        <v>393-029</v>
      </c>
      <c r="I2383" s="447" t="s">
        <v>2562</v>
      </c>
      <c r="J2383" s="328"/>
      <c r="K2383" s="328"/>
      <c r="L2383" s="328"/>
      <c r="M2383" s="328"/>
      <c r="N2383" s="328"/>
      <c r="O2383" s="328"/>
      <c r="P2383" s="328"/>
      <c r="Q2383" s="328"/>
      <c r="R2383" s="328"/>
      <c r="S2383" s="328"/>
      <c r="T2383" s="328"/>
      <c r="U2383" s="328"/>
      <c r="V2383" s="328"/>
      <c r="W2383" s="328"/>
      <c r="X2383" s="328"/>
      <c r="Y2383" s="328" t="s">
        <v>2218</v>
      </c>
      <c r="Z2383" s="328"/>
      <c r="AA2383" s="328"/>
      <c r="AB2383" s="328"/>
      <c r="AC2383" s="328"/>
      <c r="AD2383" s="328"/>
      <c r="AE2383" s="328"/>
      <c r="AF2383" s="328"/>
      <c r="AG2383" s="328"/>
      <c r="AH2383" s="322"/>
      <c r="AI2383" s="328"/>
      <c r="AJ2383" s="420" t="s">
        <v>136</v>
      </c>
      <c r="AK2383" s="328"/>
      <c r="AL2383" s="328"/>
      <c r="AM2383" s="210"/>
      <c r="AN2383" s="263"/>
      <c r="AO2383" s="263"/>
      <c r="AP2383" s="263"/>
      <c r="AQ2383" s="323"/>
      <c r="AR2383" s="323"/>
      <c r="AS2383" s="323"/>
      <c r="AT2383" s="323"/>
      <c r="AU2383" s="323"/>
      <c r="AV2383" s="323"/>
      <c r="AW2383" s="323"/>
      <c r="AX2383" s="323"/>
      <c r="AY2383" s="323"/>
      <c r="AZ2383" s="323"/>
    </row>
    <row r="2384" spans="1:52" ht="31.5" hidden="1" x14ac:dyDescent="0.25">
      <c r="A2384" s="197" t="str">
        <f>CONCATENATE(F2384,"-",C2384)</f>
        <v>393-029-098-01982</v>
      </c>
      <c r="B2384" s="236" t="str">
        <f>ТабТП[[#This Row],[Код ВЛ]]&amp;TRIM(ТабТП[[#This Row],[Наименование ТП]])</f>
        <v>393-029-098ТП В-23 2с</v>
      </c>
      <c r="C2384" s="216" t="s">
        <v>2017</v>
      </c>
      <c r="D2384" s="220" t="s">
        <v>5016</v>
      </c>
      <c r="E2384" s="206" t="str">
        <f>INDEX(ТабЛЭП[],MATCH(ТабТП[Код ПС]&amp;TRIM(G2384),ТабЛЭП[Ключ],0),7)</f>
        <v>Y00019</v>
      </c>
      <c r="F2384" s="278" t="str">
        <f>INDEX(ТабЛЭП[],MATCH(ТабТП[Код ПС]&amp;TRIM(G2384),ТабЛЭП[Ключ],0),1)</f>
        <v>393-029-098</v>
      </c>
      <c r="G2384" s="514" t="s">
        <v>184</v>
      </c>
      <c r="H2384" s="280" t="str">
        <f>INDEX(ТабПС[],MATCH(I2384,Подстанции,0),1)</f>
        <v>393-029</v>
      </c>
      <c r="I2384" s="447" t="s">
        <v>2562</v>
      </c>
      <c r="J2384" s="328"/>
      <c r="K2384" s="328"/>
      <c r="L2384" s="328"/>
      <c r="M2384" s="328"/>
      <c r="N2384" s="328"/>
      <c r="O2384" s="328"/>
      <c r="P2384" s="328"/>
      <c r="Q2384" s="328"/>
      <c r="R2384" s="328"/>
      <c r="S2384" s="328"/>
      <c r="T2384" s="328"/>
      <c r="U2384" s="328"/>
      <c r="V2384" s="328"/>
      <c r="W2384" s="328"/>
      <c r="X2384" s="328"/>
      <c r="Y2384" s="328" t="s">
        <v>2218</v>
      </c>
      <c r="Z2384" s="328"/>
      <c r="AA2384" s="328"/>
      <c r="AB2384" s="328"/>
      <c r="AC2384" s="328"/>
      <c r="AD2384" s="328"/>
      <c r="AE2384" s="328"/>
      <c r="AF2384" s="328"/>
      <c r="AG2384" s="328"/>
      <c r="AH2384" s="322"/>
      <c r="AI2384" s="328"/>
      <c r="AJ2384" s="420" t="s">
        <v>136</v>
      </c>
      <c r="AK2384" s="328"/>
      <c r="AL2384" s="328"/>
      <c r="AM2384" s="210"/>
      <c r="AN2384" s="263"/>
      <c r="AO2384" s="263"/>
      <c r="AP2384" s="263"/>
      <c r="AQ2384" s="323"/>
      <c r="AR2384" s="323"/>
      <c r="AS2384" s="323"/>
      <c r="AT2384" s="323"/>
      <c r="AU2384" s="323"/>
      <c r="AV2384" s="323"/>
      <c r="AW2384" s="323"/>
      <c r="AX2384" s="323"/>
      <c r="AY2384" s="323"/>
      <c r="AZ2384" s="323"/>
    </row>
    <row r="2385" spans="1:52" ht="31.5" hidden="1" x14ac:dyDescent="0.25">
      <c r="A2385" s="281" t="str">
        <f>CONCATENATE(F2385,"-",C2385)</f>
        <v>393-029-099-01983</v>
      </c>
      <c r="B2385" s="236" t="str">
        <f>ТабТП[[#This Row],[Код ВЛ]]&amp;TRIM(ТабТП[[#This Row],[Наименование ТП]])</f>
        <v>393-029-099ТП 310-01 Совхозное</v>
      </c>
      <c r="C2385" s="224" t="s">
        <v>2018</v>
      </c>
      <c r="D2385" s="225" t="s">
        <v>5017</v>
      </c>
      <c r="E2385" s="281" t="str">
        <f>INDEX(ТабЛЭП[],MATCH(ТабТП[Код ПС]&amp;TRIM(G2385),ТабЛЭП[Ключ],0),7)</f>
        <v>Y00020</v>
      </c>
      <c r="F2385" s="278" t="str">
        <f>INDEX(ТабЛЭП[],MATCH(ТабТП[Код ПС]&amp;TRIM(G2385),ТабЛЭП[Ключ],0),1)</f>
        <v>393-029-099</v>
      </c>
      <c r="G2385" s="514" t="s">
        <v>187</v>
      </c>
      <c r="H2385" s="280" t="str">
        <f>INDEX(ТабПС[],MATCH(I2385,Подстанции,0),1)</f>
        <v>393-029</v>
      </c>
      <c r="I2385" s="447" t="s">
        <v>2562</v>
      </c>
      <c r="J2385" s="328"/>
      <c r="K2385" s="328"/>
      <c r="L2385" s="328"/>
      <c r="M2385" s="328"/>
      <c r="N2385" s="328"/>
      <c r="O2385" s="328"/>
      <c r="P2385" s="328"/>
      <c r="Q2385" s="328"/>
      <c r="R2385" s="328"/>
      <c r="S2385" s="328"/>
      <c r="T2385" s="328"/>
      <c r="U2385" s="328"/>
      <c r="V2385" s="328"/>
      <c r="W2385" s="328"/>
      <c r="X2385" s="328"/>
      <c r="Y2385" s="328" t="s">
        <v>2218</v>
      </c>
      <c r="Z2385" s="328"/>
      <c r="AA2385" s="328"/>
      <c r="AB2385" s="328"/>
      <c r="AC2385" s="328"/>
      <c r="AD2385" s="328"/>
      <c r="AE2385" s="328"/>
      <c r="AF2385" s="328"/>
      <c r="AG2385" s="328"/>
      <c r="AH2385" s="322"/>
      <c r="AI2385" s="328"/>
      <c r="AJ2385" s="420" t="s">
        <v>136</v>
      </c>
      <c r="AK2385" s="328"/>
      <c r="AL2385" s="328"/>
      <c r="AM2385" s="210"/>
      <c r="AN2385" s="263"/>
      <c r="AO2385" s="263"/>
      <c r="AP2385" s="263"/>
      <c r="AQ2385" s="323"/>
      <c r="AR2385" s="323"/>
      <c r="AS2385" s="323"/>
      <c r="AT2385" s="323"/>
      <c r="AU2385" s="323"/>
      <c r="AV2385" s="323"/>
      <c r="AW2385" s="323"/>
      <c r="AX2385" s="323"/>
      <c r="AY2385" s="323"/>
      <c r="AZ2385" s="323"/>
    </row>
    <row r="2386" spans="1:52" ht="31.5" hidden="1" x14ac:dyDescent="0.25">
      <c r="A2386" s="281" t="str">
        <f>CONCATENATE(F2386,"-",C2386)</f>
        <v>393-029-099-01984</v>
      </c>
      <c r="B2386" s="236" t="str">
        <f>ТабТП[[#This Row],[Код ВЛ]]&amp;TRIM(ТабТП[[#This Row],[Наименование ТП]])</f>
        <v>393-029-099ТП 310-02 Демидово</v>
      </c>
      <c r="C2386" s="224" t="s">
        <v>2019</v>
      </c>
      <c r="D2386" s="225" t="s">
        <v>5018</v>
      </c>
      <c r="E2386" s="281" t="str">
        <f>INDEX(ТабЛЭП[],MATCH(ТабТП[Код ПС]&amp;TRIM(G2386),ТабЛЭП[Ключ],0),7)</f>
        <v>Y00020</v>
      </c>
      <c r="F2386" s="278" t="str">
        <f>INDEX(ТабЛЭП[],MATCH(ТабТП[Код ПС]&amp;TRIM(G2386),ТабЛЭП[Ключ],0),1)</f>
        <v>393-029-099</v>
      </c>
      <c r="G2386" s="514" t="s">
        <v>187</v>
      </c>
      <c r="H2386" s="280" t="str">
        <f>INDEX(ТабПС[],MATCH(I2386,Подстанции,0),1)</f>
        <v>393-029</v>
      </c>
      <c r="I2386" s="447" t="s">
        <v>2562</v>
      </c>
      <c r="J2386" s="328"/>
      <c r="K2386" s="328"/>
      <c r="L2386" s="328"/>
      <c r="M2386" s="328"/>
      <c r="N2386" s="328"/>
      <c r="O2386" s="328"/>
      <c r="P2386" s="328"/>
      <c r="Q2386" s="328"/>
      <c r="R2386" s="328"/>
      <c r="S2386" s="328"/>
      <c r="T2386" s="328"/>
      <c r="U2386" s="328"/>
      <c r="V2386" s="328"/>
      <c r="W2386" s="328"/>
      <c r="X2386" s="328"/>
      <c r="Y2386" s="328" t="s">
        <v>2218</v>
      </c>
      <c r="Z2386" s="328"/>
      <c r="AA2386" s="328"/>
      <c r="AB2386" s="328"/>
      <c r="AC2386" s="328"/>
      <c r="AD2386" s="328"/>
      <c r="AE2386" s="328"/>
      <c r="AF2386" s="328"/>
      <c r="AG2386" s="328"/>
      <c r="AH2386" s="322"/>
      <c r="AI2386" s="328"/>
      <c r="AJ2386" s="420" t="s">
        <v>136</v>
      </c>
      <c r="AK2386" s="328"/>
      <c r="AL2386" s="328"/>
      <c r="AM2386" s="210"/>
      <c r="AN2386" s="263"/>
      <c r="AO2386" s="263"/>
      <c r="AP2386" s="263"/>
      <c r="AQ2386" s="323"/>
      <c r="AR2386" s="323"/>
      <c r="AS2386" s="323"/>
      <c r="AT2386" s="323"/>
      <c r="AU2386" s="323"/>
      <c r="AV2386" s="323"/>
      <c r="AW2386" s="323"/>
      <c r="AX2386" s="323"/>
      <c r="AY2386" s="323"/>
      <c r="AZ2386" s="323"/>
    </row>
    <row r="2387" spans="1:52" ht="31.5" hidden="1" x14ac:dyDescent="0.25">
      <c r="A2387" s="281" t="str">
        <f>CONCATENATE(F2387,"-",C2387)</f>
        <v>393-029-099-01985</v>
      </c>
      <c r="B2387" s="236" t="str">
        <f>ТабТП[[#This Row],[Код ВЛ]]&amp;TRIM(ТабТП[[#This Row],[Наименование ТП]])</f>
        <v>393-029-099ТП 310-04 Демидово</v>
      </c>
      <c r="C2387" s="224" t="s">
        <v>2020</v>
      </c>
      <c r="D2387" s="225" t="s">
        <v>5019</v>
      </c>
      <c r="E2387" s="281" t="str">
        <f>INDEX(ТабЛЭП[],MATCH(ТабТП[Код ПС]&amp;TRIM(G2387),ТабЛЭП[Ключ],0),7)</f>
        <v>Y00020</v>
      </c>
      <c r="F2387" s="278" t="str">
        <f>INDEX(ТабЛЭП[],MATCH(ТабТП[Код ПС]&amp;TRIM(G2387),ТабЛЭП[Ключ],0),1)</f>
        <v>393-029-099</v>
      </c>
      <c r="G2387" s="303" t="s">
        <v>187</v>
      </c>
      <c r="H2387" s="280" t="str">
        <f>INDEX(ТабПС[],MATCH(I2387,Подстанции,0),1)</f>
        <v>393-029</v>
      </c>
      <c r="I2387" s="215" t="s">
        <v>2562</v>
      </c>
      <c r="J2387" s="328"/>
      <c r="K2387" s="328"/>
      <c r="L2387" s="328"/>
      <c r="M2387" s="328"/>
      <c r="N2387" s="328"/>
      <c r="O2387" s="328"/>
      <c r="P2387" s="328"/>
      <c r="Q2387" s="328"/>
      <c r="R2387" s="328"/>
      <c r="S2387" s="328"/>
      <c r="T2387" s="328"/>
      <c r="U2387" s="328"/>
      <c r="V2387" s="328"/>
      <c r="W2387" s="328"/>
      <c r="X2387" s="328"/>
      <c r="Y2387" s="328" t="s">
        <v>2218</v>
      </c>
      <c r="Z2387" s="328"/>
      <c r="AA2387" s="328"/>
      <c r="AB2387" s="328"/>
      <c r="AC2387" s="328"/>
      <c r="AD2387" s="328"/>
      <c r="AE2387" s="328"/>
      <c r="AF2387" s="328"/>
      <c r="AG2387" s="328"/>
      <c r="AH2387" s="322"/>
      <c r="AI2387" s="328"/>
      <c r="AJ2387" s="420" t="s">
        <v>136</v>
      </c>
      <c r="AK2387" s="328"/>
      <c r="AL2387" s="328"/>
      <c r="AM2387" s="210"/>
      <c r="AN2387" s="263"/>
      <c r="AO2387" s="263"/>
      <c r="AP2387" s="263"/>
      <c r="AQ2387" s="323"/>
      <c r="AR2387" s="323"/>
      <c r="AS2387" s="323"/>
      <c r="AT2387" s="323"/>
      <c r="AU2387" s="323"/>
      <c r="AV2387" s="323"/>
      <c r="AW2387" s="323"/>
      <c r="AX2387" s="323"/>
      <c r="AY2387" s="323"/>
      <c r="AZ2387" s="323"/>
    </row>
    <row r="2388" spans="1:52" ht="31.5" hidden="1" x14ac:dyDescent="0.25">
      <c r="A2388" s="281" t="str">
        <f>CONCATENATE(F2388,"-",C2388)</f>
        <v>393-029-099-01986</v>
      </c>
      <c r="B2388" s="236" t="str">
        <f>ТабТП[[#This Row],[Код ВЛ]]&amp;TRIM(ТабТП[[#This Row],[Наименование ТП]])</f>
        <v>393-029-099ТП 310-05 Осиновка</v>
      </c>
      <c r="C2388" s="224" t="s">
        <v>2740</v>
      </c>
      <c r="D2388" s="225" t="s">
        <v>5020</v>
      </c>
      <c r="E2388" s="281" t="str">
        <f>INDEX(ТабЛЭП[],MATCH(ТабТП[Код ПС]&amp;TRIM(G2388),ТабЛЭП[Ключ],0),7)</f>
        <v>Y00020</v>
      </c>
      <c r="F2388" s="278" t="str">
        <f>INDEX(ТабЛЭП[],MATCH(ТабТП[Код ПС]&amp;TRIM(G2388),ТабЛЭП[Ключ],0),1)</f>
        <v>393-029-099</v>
      </c>
      <c r="G2388" s="303" t="s">
        <v>187</v>
      </c>
      <c r="H2388" s="280" t="str">
        <f>INDEX(ТабПС[],MATCH(I2388,Подстанции,0),1)</f>
        <v>393-029</v>
      </c>
      <c r="I2388" s="215" t="s">
        <v>2562</v>
      </c>
      <c r="J2388" s="328"/>
      <c r="K2388" s="328"/>
      <c r="L2388" s="328"/>
      <c r="M2388" s="328"/>
      <c r="N2388" s="328"/>
      <c r="O2388" s="328"/>
      <c r="P2388" s="328"/>
      <c r="Q2388" s="328"/>
      <c r="R2388" s="328"/>
      <c r="S2388" s="328"/>
      <c r="T2388" s="328"/>
      <c r="U2388" s="328"/>
      <c r="V2388" s="328"/>
      <c r="W2388" s="328"/>
      <c r="X2388" s="328"/>
      <c r="Y2388" s="328" t="s">
        <v>2218</v>
      </c>
      <c r="Z2388" s="328"/>
      <c r="AA2388" s="328"/>
      <c r="AB2388" s="328"/>
      <c r="AC2388" s="328"/>
      <c r="AD2388" s="328"/>
      <c r="AE2388" s="328"/>
      <c r="AF2388" s="328"/>
      <c r="AG2388" s="328"/>
      <c r="AH2388" s="322"/>
      <c r="AI2388" s="328"/>
      <c r="AJ2388" s="420" t="s">
        <v>136</v>
      </c>
      <c r="AK2388" s="328"/>
      <c r="AL2388" s="328"/>
      <c r="AM2388" s="210"/>
      <c r="AN2388" s="263"/>
      <c r="AO2388" s="263"/>
      <c r="AP2388" s="263"/>
      <c r="AQ2388" s="323"/>
      <c r="AR2388" s="323"/>
      <c r="AS2388" s="323"/>
      <c r="AT2388" s="323"/>
      <c r="AU2388" s="323"/>
      <c r="AV2388" s="323"/>
      <c r="AW2388" s="323"/>
      <c r="AX2388" s="323"/>
      <c r="AY2388" s="323"/>
      <c r="AZ2388" s="323"/>
    </row>
    <row r="2389" spans="1:52" ht="31.5" hidden="1" x14ac:dyDescent="0.25">
      <c r="A2389" s="281" t="str">
        <f>CONCATENATE(F2389,"-",C2389)</f>
        <v>393-029-099-01987</v>
      </c>
      <c r="B2389" s="236" t="str">
        <f>ТабТП[[#This Row],[Код ВЛ]]&amp;TRIM(ТабТП[[#This Row],[Наименование ТП]])</f>
        <v>393-029-099ТП 310-06 Яблоневка</v>
      </c>
      <c r="C2389" s="224" t="s">
        <v>2741</v>
      </c>
      <c r="D2389" s="225" t="s">
        <v>5021</v>
      </c>
      <c r="E2389" s="281" t="str">
        <f>INDEX(ТабЛЭП[],MATCH(ТабТП[Код ПС]&amp;TRIM(G2389),ТабЛЭП[Ключ],0),7)</f>
        <v>Y00020</v>
      </c>
      <c r="F2389" s="278" t="str">
        <f>INDEX(ТабЛЭП[],MATCH(ТабТП[Код ПС]&amp;TRIM(G2389),ТабЛЭП[Ключ],0),1)</f>
        <v>393-029-099</v>
      </c>
      <c r="G2389" s="303" t="s">
        <v>187</v>
      </c>
      <c r="H2389" s="280" t="str">
        <f>INDEX(ТабПС[],MATCH(I2389,Подстанции,0),1)</f>
        <v>393-029</v>
      </c>
      <c r="I2389" s="447" t="s">
        <v>2562</v>
      </c>
      <c r="J2389" s="328"/>
      <c r="K2389" s="328"/>
      <c r="L2389" s="328"/>
      <c r="M2389" s="328"/>
      <c r="N2389" s="328"/>
      <c r="O2389" s="328"/>
      <c r="P2389" s="328"/>
      <c r="Q2389" s="328"/>
      <c r="R2389" s="328"/>
      <c r="S2389" s="328"/>
      <c r="T2389" s="328"/>
      <c r="U2389" s="328"/>
      <c r="V2389" s="328"/>
      <c r="W2389" s="328"/>
      <c r="X2389" s="328"/>
      <c r="Y2389" s="328" t="s">
        <v>2218</v>
      </c>
      <c r="Z2389" s="328"/>
      <c r="AA2389" s="328"/>
      <c r="AB2389" s="328"/>
      <c r="AC2389" s="328"/>
      <c r="AD2389" s="328"/>
      <c r="AE2389" s="328"/>
      <c r="AF2389" s="328"/>
      <c r="AG2389" s="328"/>
      <c r="AH2389" s="322"/>
      <c r="AI2389" s="328"/>
      <c r="AJ2389" s="420" t="s">
        <v>136</v>
      </c>
      <c r="AK2389" s="328"/>
      <c r="AL2389" s="328"/>
      <c r="AM2389" s="210"/>
      <c r="AN2389" s="263"/>
      <c r="AO2389" s="263"/>
      <c r="AP2389" s="263"/>
      <c r="AQ2389" s="323"/>
      <c r="AR2389" s="323"/>
      <c r="AS2389" s="323"/>
      <c r="AT2389" s="323"/>
      <c r="AU2389" s="323"/>
      <c r="AV2389" s="323"/>
      <c r="AW2389" s="323"/>
      <c r="AX2389" s="323"/>
      <c r="AY2389" s="323"/>
      <c r="AZ2389" s="323"/>
    </row>
    <row r="2390" spans="1:52" ht="31.5" hidden="1" x14ac:dyDescent="0.25">
      <c r="A2390" s="281" t="str">
        <f>CONCATENATE(F2390,"-",C2390)</f>
        <v>393-029-099-01988</v>
      </c>
      <c r="B2390" s="236" t="str">
        <f>ТабТП[[#This Row],[Код ВЛ]]&amp;TRIM(ТабТП[[#This Row],[Наименование ТП]])</f>
        <v>393-029-099ТП 310-07 Яблоневка</v>
      </c>
      <c r="C2390" s="224" t="s">
        <v>2021</v>
      </c>
      <c r="D2390" s="225" t="s">
        <v>5022</v>
      </c>
      <c r="E2390" s="281" t="str">
        <f>INDEX(ТабЛЭП[],MATCH(ТабТП[Код ПС]&amp;TRIM(G2390),ТабЛЭП[Ключ],0),7)</f>
        <v>Y00020</v>
      </c>
      <c r="F2390" s="278" t="str">
        <f>INDEX(ТабЛЭП[],MATCH(ТабТП[Код ПС]&amp;TRIM(G2390),ТабЛЭП[Ключ],0),1)</f>
        <v>393-029-099</v>
      </c>
      <c r="G2390" s="303" t="s">
        <v>187</v>
      </c>
      <c r="H2390" s="280" t="str">
        <f>INDEX(ТабПС[],MATCH(I2390,Подстанции,0),1)</f>
        <v>393-029</v>
      </c>
      <c r="I2390" s="447" t="s">
        <v>2562</v>
      </c>
      <c r="J2390" s="328"/>
      <c r="K2390" s="328"/>
      <c r="L2390" s="328"/>
      <c r="M2390" s="328"/>
      <c r="N2390" s="328"/>
      <c r="O2390" s="328"/>
      <c r="P2390" s="328"/>
      <c r="Q2390" s="328"/>
      <c r="R2390" s="328"/>
      <c r="S2390" s="328"/>
      <c r="T2390" s="328"/>
      <c r="U2390" s="328"/>
      <c r="V2390" s="328"/>
      <c r="W2390" s="328"/>
      <c r="X2390" s="328"/>
      <c r="Y2390" s="328" t="s">
        <v>2218</v>
      </c>
      <c r="Z2390" s="328"/>
      <c r="AA2390" s="328"/>
      <c r="AB2390" s="328"/>
      <c r="AC2390" s="328"/>
      <c r="AD2390" s="328"/>
      <c r="AE2390" s="328"/>
      <c r="AF2390" s="328"/>
      <c r="AG2390" s="328"/>
      <c r="AH2390" s="322"/>
      <c r="AI2390" s="328"/>
      <c r="AJ2390" s="330" t="s">
        <v>136</v>
      </c>
      <c r="AK2390" s="328"/>
      <c r="AL2390" s="328"/>
      <c r="AM2390" s="210"/>
      <c r="AN2390" s="263"/>
      <c r="AO2390" s="263"/>
      <c r="AP2390" s="263"/>
      <c r="AQ2390" s="323"/>
      <c r="AR2390" s="323"/>
      <c r="AS2390" s="323"/>
      <c r="AT2390" s="323"/>
      <c r="AU2390" s="323"/>
      <c r="AV2390" s="323"/>
      <c r="AW2390" s="323"/>
      <c r="AX2390" s="323"/>
      <c r="AY2390" s="323"/>
      <c r="AZ2390" s="323"/>
    </row>
    <row r="2391" spans="1:52" ht="31.5" hidden="1" x14ac:dyDescent="0.25">
      <c r="A2391" s="281" t="str">
        <f>CONCATENATE(F2391,"-",C2391)</f>
        <v>393-029-099-01989</v>
      </c>
      <c r="B2391" s="236" t="str">
        <f>ТабТП[[#This Row],[Код ВЛ]]&amp;TRIM(ТабТП[[#This Row],[Наименование ТП]])</f>
        <v>393-029-099ТП 310-08 Яблоневка</v>
      </c>
      <c r="C2391" s="224" t="s">
        <v>2022</v>
      </c>
      <c r="D2391" s="225" t="s">
        <v>5023</v>
      </c>
      <c r="E2391" s="281" t="str">
        <f>INDEX(ТабЛЭП[],MATCH(ТабТП[Код ПС]&amp;TRIM(G2391),ТабЛЭП[Ключ],0),7)</f>
        <v>Y00020</v>
      </c>
      <c r="F2391" s="278" t="str">
        <f>INDEX(ТабЛЭП[],MATCH(ТабТП[Код ПС]&amp;TRIM(G2391),ТабЛЭП[Ключ],0),1)</f>
        <v>393-029-099</v>
      </c>
      <c r="G2391" s="303" t="s">
        <v>187</v>
      </c>
      <c r="H2391" s="280" t="str">
        <f>INDEX(ТабПС[],MATCH(I2391,Подстанции,0),1)</f>
        <v>393-029</v>
      </c>
      <c r="I2391" s="447" t="s">
        <v>2562</v>
      </c>
      <c r="J2391" s="328"/>
      <c r="K2391" s="328"/>
      <c r="L2391" s="328"/>
      <c r="M2391" s="328"/>
      <c r="N2391" s="328"/>
      <c r="O2391" s="328"/>
      <c r="P2391" s="328"/>
      <c r="Q2391" s="328"/>
      <c r="R2391" s="328"/>
      <c r="S2391" s="328"/>
      <c r="T2391" s="328"/>
      <c r="U2391" s="328"/>
      <c r="V2391" s="328"/>
      <c r="W2391" s="328"/>
      <c r="X2391" s="328"/>
      <c r="Y2391" s="328" t="s">
        <v>2218</v>
      </c>
      <c r="Z2391" s="328"/>
      <c r="AA2391" s="328"/>
      <c r="AB2391" s="328"/>
      <c r="AC2391" s="328"/>
      <c r="AD2391" s="328"/>
      <c r="AE2391" s="328"/>
      <c r="AF2391" s="328"/>
      <c r="AG2391" s="328"/>
      <c r="AH2391" s="322"/>
      <c r="AI2391" s="328"/>
      <c r="AJ2391" s="330" t="s">
        <v>136</v>
      </c>
      <c r="AK2391" s="328"/>
      <c r="AL2391" s="328"/>
      <c r="AM2391" s="210"/>
      <c r="AN2391" s="263"/>
      <c r="AO2391" s="263"/>
      <c r="AP2391" s="263"/>
      <c r="AQ2391" s="323"/>
      <c r="AR2391" s="323"/>
      <c r="AS2391" s="323"/>
      <c r="AT2391" s="323"/>
      <c r="AU2391" s="323"/>
      <c r="AV2391" s="323"/>
      <c r="AW2391" s="323"/>
      <c r="AX2391" s="323"/>
      <c r="AY2391" s="323"/>
      <c r="AZ2391" s="323"/>
    </row>
    <row r="2392" spans="1:52" ht="31.5" hidden="1" x14ac:dyDescent="0.25">
      <c r="A2392" s="281" t="str">
        <f>CONCATENATE(F2392,"-",C2392)</f>
        <v>393-029-099-01990</v>
      </c>
      <c r="B2392" s="236" t="str">
        <f>ТабТП[[#This Row],[Код ВЛ]]&amp;TRIM(ТабТП[[#This Row],[Наименование ТП]])</f>
        <v>393-029-099ТП 310-09 Яблоневка</v>
      </c>
      <c r="C2392" s="224" t="s">
        <v>2023</v>
      </c>
      <c r="D2392" s="225" t="s">
        <v>5024</v>
      </c>
      <c r="E2392" s="281" t="str">
        <f>INDEX(ТабЛЭП[],MATCH(ТабТП[Код ПС]&amp;TRIM(G2392),ТабЛЭП[Ключ],0),7)</f>
        <v>Y00020</v>
      </c>
      <c r="F2392" s="278" t="str">
        <f>INDEX(ТабЛЭП[],MATCH(ТабТП[Код ПС]&amp;TRIM(G2392),ТабЛЭП[Ключ],0),1)</f>
        <v>393-029-099</v>
      </c>
      <c r="G2392" s="303" t="s">
        <v>187</v>
      </c>
      <c r="H2392" s="280" t="str">
        <f>INDEX(ТабПС[],MATCH(I2392,Подстанции,0),1)</f>
        <v>393-029</v>
      </c>
      <c r="I2392" s="447" t="s">
        <v>2562</v>
      </c>
      <c r="J2392" s="328"/>
      <c r="K2392" s="328"/>
      <c r="L2392" s="328"/>
      <c r="M2392" s="328"/>
      <c r="N2392" s="328"/>
      <c r="O2392" s="328"/>
      <c r="P2392" s="328"/>
      <c r="Q2392" s="328"/>
      <c r="R2392" s="328"/>
      <c r="S2392" s="328"/>
      <c r="T2392" s="328"/>
      <c r="U2392" s="328"/>
      <c r="V2392" s="328"/>
      <c r="W2392" s="328"/>
      <c r="X2392" s="328"/>
      <c r="Y2392" s="328" t="s">
        <v>2218</v>
      </c>
      <c r="Z2392" s="328"/>
      <c r="AA2392" s="328"/>
      <c r="AB2392" s="328"/>
      <c r="AC2392" s="328"/>
      <c r="AD2392" s="328"/>
      <c r="AE2392" s="328"/>
      <c r="AF2392" s="328"/>
      <c r="AG2392" s="328"/>
      <c r="AH2392" s="322"/>
      <c r="AI2392" s="328"/>
      <c r="AJ2392" s="420" t="s">
        <v>136</v>
      </c>
      <c r="AK2392" s="328"/>
      <c r="AL2392" s="328"/>
      <c r="AM2392" s="210"/>
      <c r="AN2392" s="263"/>
      <c r="AO2392" s="263"/>
      <c r="AP2392" s="263"/>
      <c r="AQ2392" s="323"/>
      <c r="AR2392" s="323"/>
      <c r="AS2392" s="323"/>
      <c r="AT2392" s="323"/>
      <c r="AU2392" s="323"/>
      <c r="AV2392" s="323"/>
      <c r="AW2392" s="323"/>
      <c r="AX2392" s="323"/>
      <c r="AY2392" s="323"/>
      <c r="AZ2392" s="323"/>
    </row>
    <row r="2393" spans="1:52" ht="31.5" hidden="1" x14ac:dyDescent="0.25">
      <c r="A2393" s="281" t="str">
        <f>CONCATENATE(F2393,"-",C2393)</f>
        <v>393-029-099-01991</v>
      </c>
      <c r="B2393" s="236" t="str">
        <f>ТабТП[[#This Row],[Код ВЛ]]&amp;TRIM(ТабТП[[#This Row],[Наименование ТП]])</f>
        <v>393-029-099ТП 310-10 Речица</v>
      </c>
      <c r="C2393" s="224" t="s">
        <v>2024</v>
      </c>
      <c r="D2393" s="225" t="s">
        <v>5025</v>
      </c>
      <c r="E2393" s="281" t="str">
        <f>INDEX(ТабЛЭП[],MATCH(ТабТП[Код ПС]&amp;TRIM(G2393),ТабЛЭП[Ключ],0),7)</f>
        <v>Y00020</v>
      </c>
      <c r="F2393" s="278" t="str">
        <f>INDEX(ТабЛЭП[],MATCH(ТабТП[Код ПС]&amp;TRIM(G2393),ТабЛЭП[Ключ],0),1)</f>
        <v>393-029-099</v>
      </c>
      <c r="G2393" s="303" t="s">
        <v>187</v>
      </c>
      <c r="H2393" s="280" t="str">
        <f>INDEX(ТабПС[],MATCH(I2393,Подстанции,0),1)</f>
        <v>393-029</v>
      </c>
      <c r="I2393" s="447" t="s">
        <v>2562</v>
      </c>
      <c r="J2393" s="328"/>
      <c r="K2393" s="328"/>
      <c r="L2393" s="328"/>
      <c r="M2393" s="328"/>
      <c r="N2393" s="328"/>
      <c r="O2393" s="328"/>
      <c r="P2393" s="328"/>
      <c r="Q2393" s="328"/>
      <c r="R2393" s="328"/>
      <c r="S2393" s="328"/>
      <c r="T2393" s="328"/>
      <c r="U2393" s="328"/>
      <c r="V2393" s="328"/>
      <c r="W2393" s="328"/>
      <c r="X2393" s="328"/>
      <c r="Y2393" s="328" t="s">
        <v>2218</v>
      </c>
      <c r="Z2393" s="328"/>
      <c r="AA2393" s="328"/>
      <c r="AB2393" s="328"/>
      <c r="AC2393" s="328"/>
      <c r="AD2393" s="328"/>
      <c r="AE2393" s="328"/>
      <c r="AF2393" s="328"/>
      <c r="AG2393" s="328"/>
      <c r="AH2393" s="322"/>
      <c r="AI2393" s="328"/>
      <c r="AJ2393" s="330" t="s">
        <v>136</v>
      </c>
      <c r="AK2393" s="328"/>
      <c r="AL2393" s="328"/>
      <c r="AM2393" s="210"/>
      <c r="AN2393" s="263"/>
      <c r="AO2393" s="263"/>
      <c r="AP2393" s="263"/>
      <c r="AQ2393" s="323"/>
      <c r="AR2393" s="323"/>
      <c r="AS2393" s="323"/>
      <c r="AT2393" s="323"/>
      <c r="AU2393" s="323"/>
      <c r="AV2393" s="323"/>
      <c r="AW2393" s="323"/>
      <c r="AX2393" s="323"/>
      <c r="AY2393" s="323"/>
      <c r="AZ2393" s="323"/>
    </row>
    <row r="2394" spans="1:52" ht="31.5" hidden="1" x14ac:dyDescent="0.25">
      <c r="A2394" s="281" t="str">
        <f>CONCATENATE(F2394,"-",C2394)</f>
        <v>393-029-099-01992</v>
      </c>
      <c r="B2394" s="236" t="str">
        <f>ТабТП[[#This Row],[Код ВЛ]]&amp;TRIM(ТабТП[[#This Row],[Наименование ТП]])</f>
        <v>393-029-099ТП 310-16 Рощино</v>
      </c>
      <c r="C2394" s="224" t="s">
        <v>2025</v>
      </c>
      <c r="D2394" s="225" t="s">
        <v>5026</v>
      </c>
      <c r="E2394" s="281" t="str">
        <f>INDEX(ТабЛЭП[],MATCH(ТабТП[Код ПС]&amp;TRIM(G2394),ТабЛЭП[Ключ],0),7)</f>
        <v>Y00020</v>
      </c>
      <c r="F2394" s="278" t="str">
        <f>INDEX(ТабЛЭП[],MATCH(ТабТП[Код ПС]&amp;TRIM(G2394),ТабЛЭП[Ключ],0),1)</f>
        <v>393-029-099</v>
      </c>
      <c r="G2394" s="303" t="s">
        <v>187</v>
      </c>
      <c r="H2394" s="280" t="str">
        <f>INDEX(ТабПС[],MATCH(I2394,Подстанции,0),1)</f>
        <v>393-029</v>
      </c>
      <c r="I2394" s="447" t="s">
        <v>2562</v>
      </c>
      <c r="J2394" s="328"/>
      <c r="K2394" s="328"/>
      <c r="L2394" s="328"/>
      <c r="M2394" s="328"/>
      <c r="N2394" s="328"/>
      <c r="O2394" s="328"/>
      <c r="P2394" s="328"/>
      <c r="Q2394" s="328"/>
      <c r="R2394" s="328"/>
      <c r="S2394" s="328"/>
      <c r="T2394" s="328"/>
      <c r="U2394" s="328"/>
      <c r="V2394" s="328"/>
      <c r="W2394" s="328"/>
      <c r="X2394" s="328"/>
      <c r="Y2394" s="328" t="s">
        <v>2218</v>
      </c>
      <c r="Z2394" s="328"/>
      <c r="AA2394" s="328"/>
      <c r="AB2394" s="328"/>
      <c r="AC2394" s="328"/>
      <c r="AD2394" s="328"/>
      <c r="AE2394" s="328"/>
      <c r="AF2394" s="328"/>
      <c r="AG2394" s="328"/>
      <c r="AH2394" s="322"/>
      <c r="AI2394" s="328"/>
      <c r="AJ2394" s="330" t="s">
        <v>136</v>
      </c>
      <c r="AK2394" s="328"/>
      <c r="AL2394" s="328"/>
      <c r="AM2394" s="210"/>
      <c r="AN2394" s="263"/>
      <c r="AO2394" s="263"/>
      <c r="AP2394" s="263"/>
      <c r="AQ2394" s="323"/>
      <c r="AR2394" s="323"/>
      <c r="AS2394" s="323"/>
      <c r="AT2394" s="323"/>
      <c r="AU2394" s="323"/>
      <c r="AV2394" s="323"/>
      <c r="AW2394" s="323"/>
      <c r="AX2394" s="323"/>
      <c r="AY2394" s="323"/>
      <c r="AZ2394" s="323"/>
    </row>
    <row r="2395" spans="1:52" ht="31.5" hidden="1" x14ac:dyDescent="0.25">
      <c r="A2395" s="281" t="str">
        <f>CONCATENATE(F2395,"-",C2395)</f>
        <v>393-029-099-01993</v>
      </c>
      <c r="B2395" s="236" t="str">
        <f>ТабТП[[#This Row],[Код ВЛ]]&amp;TRIM(ТабТП[[#This Row],[Наименование ТП]])</f>
        <v>393-029-099ТП 310-18 Рощино</v>
      </c>
      <c r="C2395" s="224" t="s">
        <v>2026</v>
      </c>
      <c r="D2395" s="225" t="s">
        <v>5027</v>
      </c>
      <c r="E2395" s="281" t="str">
        <f>INDEX(ТабЛЭП[],MATCH(ТабТП[Код ПС]&amp;TRIM(G2395),ТабЛЭП[Ключ],0),7)</f>
        <v>Y00020</v>
      </c>
      <c r="F2395" s="278" t="str">
        <f>INDEX(ТабЛЭП[],MATCH(ТабТП[Код ПС]&amp;TRIM(G2395),ТабЛЭП[Ключ],0),1)</f>
        <v>393-029-099</v>
      </c>
      <c r="G2395" s="303" t="s">
        <v>187</v>
      </c>
      <c r="H2395" s="280" t="str">
        <f>INDEX(ТабПС[],MATCH(I2395,Подстанции,0),1)</f>
        <v>393-029</v>
      </c>
      <c r="I2395" s="447" t="s">
        <v>2562</v>
      </c>
      <c r="J2395" s="328"/>
      <c r="K2395" s="328"/>
      <c r="L2395" s="328"/>
      <c r="M2395" s="328"/>
      <c r="N2395" s="328"/>
      <c r="O2395" s="328"/>
      <c r="P2395" s="328"/>
      <c r="Q2395" s="328"/>
      <c r="R2395" s="328"/>
      <c r="S2395" s="328"/>
      <c r="T2395" s="328"/>
      <c r="U2395" s="328"/>
      <c r="V2395" s="328"/>
      <c r="W2395" s="328"/>
      <c r="X2395" s="328"/>
      <c r="Y2395" s="328" t="s">
        <v>2218</v>
      </c>
      <c r="Z2395" s="328"/>
      <c r="AA2395" s="328"/>
      <c r="AB2395" s="328"/>
      <c r="AC2395" s="328"/>
      <c r="AD2395" s="328"/>
      <c r="AE2395" s="328"/>
      <c r="AF2395" s="328"/>
      <c r="AG2395" s="328"/>
      <c r="AH2395" s="322"/>
      <c r="AI2395" s="328"/>
      <c r="AJ2395" s="330" t="s">
        <v>136</v>
      </c>
      <c r="AK2395" s="328"/>
      <c r="AL2395" s="328"/>
      <c r="AM2395" s="210"/>
      <c r="AN2395" s="263"/>
      <c r="AO2395" s="263"/>
      <c r="AP2395" s="263"/>
      <c r="AQ2395" s="323"/>
      <c r="AR2395" s="323"/>
      <c r="AS2395" s="323"/>
      <c r="AT2395" s="323"/>
      <c r="AU2395" s="323"/>
      <c r="AV2395" s="323"/>
      <c r="AW2395" s="323"/>
      <c r="AX2395" s="323"/>
      <c r="AY2395" s="323"/>
      <c r="AZ2395" s="323"/>
    </row>
    <row r="2396" spans="1:52" ht="31.5" hidden="1" x14ac:dyDescent="0.25">
      <c r="A2396" s="281" t="str">
        <f>CONCATENATE(F2396,"-",C2396)</f>
        <v>393-029-099-01994</v>
      </c>
      <c r="B2396" s="236" t="str">
        <f>ТабТП[[#This Row],[Код ВЛ]]&amp;TRIM(ТабТП[[#This Row],[Наименование ТП]])</f>
        <v>393-029-099ТП 310-19 Малиновка</v>
      </c>
      <c r="C2396" s="224" t="s">
        <v>2027</v>
      </c>
      <c r="D2396" s="225" t="s">
        <v>5028</v>
      </c>
      <c r="E2396" s="281" t="str">
        <f>INDEX(ТабЛЭП[],MATCH(ТабТП[Код ПС]&amp;TRIM(G2396),ТабЛЭП[Ключ],0),7)</f>
        <v>Y00020</v>
      </c>
      <c r="F2396" s="278" t="str">
        <f>INDEX(ТабЛЭП[],MATCH(ТабТП[Код ПС]&amp;TRIM(G2396),ТабЛЭП[Ключ],0),1)</f>
        <v>393-029-099</v>
      </c>
      <c r="G2396" s="303" t="s">
        <v>187</v>
      </c>
      <c r="H2396" s="280" t="str">
        <f>INDEX(ТабПС[],MATCH(I2396,Подстанции,0),1)</f>
        <v>393-029</v>
      </c>
      <c r="I2396" s="447" t="s">
        <v>2562</v>
      </c>
      <c r="J2396" s="328"/>
      <c r="K2396" s="328"/>
      <c r="L2396" s="328"/>
      <c r="M2396" s="328"/>
      <c r="N2396" s="328"/>
      <c r="O2396" s="328"/>
      <c r="P2396" s="328"/>
      <c r="Q2396" s="328"/>
      <c r="R2396" s="328"/>
      <c r="S2396" s="328"/>
      <c r="T2396" s="328"/>
      <c r="U2396" s="328"/>
      <c r="V2396" s="328"/>
      <c r="W2396" s="328"/>
      <c r="X2396" s="328"/>
      <c r="Y2396" s="328" t="s">
        <v>2218</v>
      </c>
      <c r="Z2396" s="328"/>
      <c r="AA2396" s="328"/>
      <c r="AB2396" s="328"/>
      <c r="AC2396" s="328"/>
      <c r="AD2396" s="328"/>
      <c r="AE2396" s="328"/>
      <c r="AF2396" s="328"/>
      <c r="AG2396" s="328"/>
      <c r="AH2396" s="322"/>
      <c r="AI2396" s="328"/>
      <c r="AJ2396" s="330" t="s">
        <v>136</v>
      </c>
      <c r="AK2396" s="328"/>
      <c r="AL2396" s="328"/>
      <c r="AM2396" s="210"/>
      <c r="AN2396" s="263"/>
      <c r="AO2396" s="263"/>
      <c r="AP2396" s="263"/>
      <c r="AQ2396" s="323"/>
      <c r="AR2396" s="323"/>
      <c r="AS2396" s="323"/>
      <c r="AT2396" s="323"/>
      <c r="AU2396" s="323"/>
      <c r="AV2396" s="323"/>
      <c r="AW2396" s="323"/>
      <c r="AX2396" s="323"/>
      <c r="AY2396" s="323"/>
      <c r="AZ2396" s="323"/>
    </row>
    <row r="2397" spans="1:52" ht="31.5" hidden="1" x14ac:dyDescent="0.25">
      <c r="A2397" s="281" t="str">
        <f>CONCATENATE(F2397,"-",C2397)</f>
        <v>393-029-099-01995</v>
      </c>
      <c r="B2397" s="236" t="str">
        <f>ТабТП[[#This Row],[Код ВЛ]]&amp;TRIM(ТабТП[[#This Row],[Наименование ТП]])</f>
        <v>393-029-099ТП 310-20 Малиновка</v>
      </c>
      <c r="C2397" s="224" t="s">
        <v>2742</v>
      </c>
      <c r="D2397" s="225" t="s">
        <v>5029</v>
      </c>
      <c r="E2397" s="281" t="str">
        <f>INDEX(ТабЛЭП[],MATCH(ТабТП[Код ПС]&amp;TRIM(G2397),ТабЛЭП[Ключ],0),7)</f>
        <v>Y00020</v>
      </c>
      <c r="F2397" s="278" t="str">
        <f>INDEX(ТабЛЭП[],MATCH(ТабТП[Код ПС]&amp;TRIM(G2397),ТабЛЭП[Ключ],0),1)</f>
        <v>393-029-099</v>
      </c>
      <c r="G2397" s="303" t="s">
        <v>187</v>
      </c>
      <c r="H2397" s="280" t="str">
        <f>INDEX(ТабПС[],MATCH(I2397,Подстанции,0),1)</f>
        <v>393-029</v>
      </c>
      <c r="I2397" s="447" t="s">
        <v>2562</v>
      </c>
      <c r="J2397" s="328"/>
      <c r="K2397" s="328"/>
      <c r="L2397" s="328"/>
      <c r="M2397" s="328"/>
      <c r="N2397" s="328"/>
      <c r="O2397" s="328"/>
      <c r="P2397" s="328"/>
      <c r="Q2397" s="328"/>
      <c r="R2397" s="328"/>
      <c r="S2397" s="328"/>
      <c r="T2397" s="328"/>
      <c r="U2397" s="328"/>
      <c r="V2397" s="328"/>
      <c r="W2397" s="328"/>
      <c r="X2397" s="328"/>
      <c r="Y2397" s="328" t="s">
        <v>2218</v>
      </c>
      <c r="Z2397" s="328"/>
      <c r="AA2397" s="328"/>
      <c r="AB2397" s="328"/>
      <c r="AC2397" s="328"/>
      <c r="AD2397" s="328"/>
      <c r="AE2397" s="328"/>
      <c r="AF2397" s="328"/>
      <c r="AG2397" s="328"/>
      <c r="AH2397" s="322"/>
      <c r="AI2397" s="328"/>
      <c r="AJ2397" s="330" t="s">
        <v>136</v>
      </c>
      <c r="AK2397" s="328"/>
      <c r="AL2397" s="328"/>
      <c r="AM2397" s="210"/>
      <c r="AN2397" s="263"/>
      <c r="AO2397" s="263"/>
      <c r="AP2397" s="263"/>
      <c r="AQ2397" s="323"/>
      <c r="AR2397" s="323"/>
      <c r="AS2397" s="323"/>
      <c r="AT2397" s="323"/>
      <c r="AU2397" s="323"/>
      <c r="AV2397" s="323"/>
      <c r="AW2397" s="323"/>
      <c r="AX2397" s="323"/>
      <c r="AY2397" s="323"/>
      <c r="AZ2397" s="323"/>
    </row>
    <row r="2398" spans="1:52" ht="31.5" hidden="1" x14ac:dyDescent="0.25">
      <c r="A2398" s="281" t="str">
        <f>CONCATENATE(F2398,"-",C2398)</f>
        <v>393-031-100-01996</v>
      </c>
      <c r="B2398" s="236" t="str">
        <f>ТабТП[[#This Row],[Код ВЛ]]&amp;TRIM(ТабТП[[#This Row],[Наименование ТП]])</f>
        <v>393-031-100ТП 22-01 Луговое</v>
      </c>
      <c r="C2398" s="224" t="s">
        <v>2028</v>
      </c>
      <c r="D2398" s="225" t="s">
        <v>5030</v>
      </c>
      <c r="E2398" s="281" t="str">
        <f>INDEX(ТабЛЭП[],MATCH(ТабТП[Код ПС]&amp;TRIM(G2398),ТабЛЭП[Ключ],0),7)</f>
        <v>Y00029</v>
      </c>
      <c r="F2398" s="278" t="str">
        <f>INDEX(ТабЛЭП[],MATCH(ТабТП[Код ПС]&amp;TRIM(G2398),ТабЛЭП[Ключ],0),1)</f>
        <v>393-031-100</v>
      </c>
      <c r="G2398" s="303" t="s">
        <v>190</v>
      </c>
      <c r="H2398" s="280" t="str">
        <f>INDEX(ТабПС[],MATCH(I2398,Подстанции,0),1)</f>
        <v>393-031</v>
      </c>
      <c r="I2398" s="447" t="s">
        <v>161</v>
      </c>
      <c r="J2398" s="328"/>
      <c r="K2398" s="328"/>
      <c r="L2398" s="328"/>
      <c r="M2398" s="328"/>
      <c r="N2398" s="328"/>
      <c r="O2398" s="328"/>
      <c r="P2398" s="328"/>
      <c r="Q2398" s="328"/>
      <c r="R2398" s="328"/>
      <c r="S2398" s="328"/>
      <c r="T2398" s="328"/>
      <c r="U2398" s="328"/>
      <c r="V2398" s="328"/>
      <c r="W2398" s="328"/>
      <c r="X2398" s="328"/>
      <c r="Y2398" s="328"/>
      <c r="Z2398" s="328"/>
      <c r="AA2398" s="328"/>
      <c r="AB2398" s="328"/>
      <c r="AC2398" s="328"/>
      <c r="AD2398" s="328"/>
      <c r="AE2398" s="328"/>
      <c r="AF2398" s="328"/>
      <c r="AG2398" s="328"/>
      <c r="AH2398" s="322"/>
      <c r="AI2398" s="328"/>
      <c r="AJ2398" s="330" t="s">
        <v>137</v>
      </c>
      <c r="AK2398" s="328"/>
      <c r="AL2398" s="328"/>
      <c r="AM2398" s="210"/>
      <c r="AN2398" s="263"/>
      <c r="AO2398" s="263"/>
      <c r="AP2398" s="263"/>
      <c r="AQ2398" s="323"/>
      <c r="AR2398" s="323"/>
      <c r="AS2398" s="323"/>
      <c r="AT2398" s="323"/>
      <c r="AU2398" s="323"/>
      <c r="AV2398" s="323"/>
      <c r="AW2398" s="323"/>
      <c r="AX2398" s="323"/>
      <c r="AY2398" s="323"/>
      <c r="AZ2398" s="323"/>
    </row>
    <row r="2399" spans="1:52" ht="31.5" hidden="1" x14ac:dyDescent="0.25">
      <c r="A2399" s="281" t="str">
        <f>CONCATENATE(F2399,"-",C2399)</f>
        <v>393-031-100-01997</v>
      </c>
      <c r="B2399" s="236" t="str">
        <f>ТабТП[[#This Row],[Код ВЛ]]&amp;TRIM(ТабТП[[#This Row],[Наименование ТП]])</f>
        <v>393-031-100ТП 22-02 Луговое Энергоучасток ж/д аб</v>
      </c>
      <c r="C2399" s="224" t="s">
        <v>2029</v>
      </c>
      <c r="D2399" s="225" t="s">
        <v>5031</v>
      </c>
      <c r="E2399" s="281" t="str">
        <f>INDEX(ТабЛЭП[],MATCH(ТабТП[Код ПС]&amp;TRIM(G2399),ТабЛЭП[Ключ],0),7)</f>
        <v>Y00029</v>
      </c>
      <c r="F2399" s="278" t="str">
        <f>INDEX(ТабЛЭП[],MATCH(ТабТП[Код ПС]&amp;TRIM(G2399),ТабЛЭП[Ключ],0),1)</f>
        <v>393-031-100</v>
      </c>
      <c r="G2399" s="303" t="s">
        <v>190</v>
      </c>
      <c r="H2399" s="280" t="str">
        <f>INDEX(ТабПС[],MATCH(I2399,Подстанции,0),1)</f>
        <v>393-031</v>
      </c>
      <c r="I2399" s="447" t="s">
        <v>161</v>
      </c>
      <c r="J2399" s="328"/>
      <c r="K2399" s="328"/>
      <c r="L2399" s="328"/>
      <c r="M2399" s="328"/>
      <c r="N2399" s="328"/>
      <c r="O2399" s="328"/>
      <c r="P2399" s="328"/>
      <c r="Q2399" s="328"/>
      <c r="R2399" s="328"/>
      <c r="S2399" s="328"/>
      <c r="T2399" s="328"/>
      <c r="U2399" s="328"/>
      <c r="V2399" s="328"/>
      <c r="W2399" s="328"/>
      <c r="X2399" s="328"/>
      <c r="Y2399" s="328"/>
      <c r="Z2399" s="328"/>
      <c r="AA2399" s="328"/>
      <c r="AB2399" s="328"/>
      <c r="AC2399" s="328"/>
      <c r="AD2399" s="328"/>
      <c r="AE2399" s="328"/>
      <c r="AF2399" s="328"/>
      <c r="AG2399" s="328"/>
      <c r="AH2399" s="322"/>
      <c r="AI2399" s="328"/>
      <c r="AJ2399" s="420" t="s">
        <v>137</v>
      </c>
      <c r="AK2399" s="328"/>
      <c r="AL2399" s="328"/>
      <c r="AM2399" s="210"/>
      <c r="AN2399" s="263"/>
      <c r="AO2399" s="263"/>
      <c r="AP2399" s="263"/>
      <c r="AQ2399" s="323"/>
      <c r="AR2399" s="323"/>
      <c r="AS2399" s="323"/>
      <c r="AT2399" s="323"/>
      <c r="AU2399" s="323"/>
      <c r="AV2399" s="323"/>
      <c r="AW2399" s="323"/>
      <c r="AX2399" s="323"/>
      <c r="AY2399" s="323"/>
      <c r="AZ2399" s="323"/>
    </row>
    <row r="2400" spans="1:52" ht="31.5" hidden="1" x14ac:dyDescent="0.25">
      <c r="A2400" s="224" t="str">
        <f>CONCATENATE(F2400,"-",C2400)</f>
        <v>393-031-100-01998</v>
      </c>
      <c r="B2400" s="235" t="str">
        <f>ТабТП[[#This Row],[Код ВЛ]]&amp;TRIM(ТабТП[[#This Row],[Наименование ТП]])</f>
        <v>393-031-100ТП 22-03 Рощино</v>
      </c>
      <c r="C2400" s="224" t="s">
        <v>2030</v>
      </c>
      <c r="D2400" s="225" t="s">
        <v>5032</v>
      </c>
      <c r="E2400" s="224" t="str">
        <f>INDEX(ТабЛЭП[],MATCH(ТабТП[Код ПС]&amp;TRIM(G2400),ТабЛЭП[Ключ],0),7)</f>
        <v>Y00029</v>
      </c>
      <c r="F2400" s="221" t="str">
        <f>INDEX(ТабЛЭП[],MATCH(ТабТП[Код ПС]&amp;TRIM(G2400),ТабЛЭП[Ключ],0),1)</f>
        <v>393-031-100</v>
      </c>
      <c r="G2400" s="303" t="s">
        <v>190</v>
      </c>
      <c r="H2400" s="218" t="str">
        <f>INDEX(ТабПС[],MATCH(I2400,Подстанции,0),1)</f>
        <v>393-031</v>
      </c>
      <c r="I2400" s="447" t="s">
        <v>161</v>
      </c>
      <c r="J2400" s="308"/>
      <c r="K2400" s="308"/>
      <c r="L2400" s="308"/>
      <c r="M2400" s="308"/>
      <c r="N2400" s="308"/>
      <c r="O2400" s="308"/>
      <c r="P2400" s="308"/>
      <c r="Q2400" s="308"/>
      <c r="R2400" s="308"/>
      <c r="S2400" s="308"/>
      <c r="T2400" s="308"/>
      <c r="U2400" s="308"/>
      <c r="V2400" s="308"/>
      <c r="W2400" s="308"/>
      <c r="X2400" s="308"/>
      <c r="Y2400" s="308"/>
      <c r="Z2400" s="308"/>
      <c r="AA2400" s="308"/>
      <c r="AB2400" s="308"/>
      <c r="AC2400" s="308"/>
      <c r="AD2400" s="308"/>
      <c r="AE2400" s="308"/>
      <c r="AF2400" s="308"/>
      <c r="AG2400" s="308"/>
      <c r="AH2400" s="219"/>
      <c r="AI2400" s="308"/>
      <c r="AJ2400" s="449" t="s">
        <v>137</v>
      </c>
      <c r="AK2400" s="308"/>
      <c r="AL2400" s="308"/>
      <c r="AM2400" s="211"/>
      <c r="AN2400" s="212"/>
      <c r="AO2400" s="212"/>
      <c r="AP2400" s="212"/>
      <c r="AQ2400" s="209"/>
      <c r="AR2400" s="209"/>
      <c r="AS2400" s="209"/>
      <c r="AT2400" s="209"/>
      <c r="AU2400" s="209"/>
      <c r="AV2400" s="209"/>
      <c r="AW2400" s="209"/>
      <c r="AX2400" s="209"/>
      <c r="AY2400" s="209"/>
      <c r="AZ2400" s="209"/>
    </row>
    <row r="2401" spans="1:52" ht="31.5" hidden="1" x14ac:dyDescent="0.25">
      <c r="A2401" s="224" t="str">
        <f>CONCATENATE(F2401,"-",C2401)</f>
        <v>393-031-100-01999</v>
      </c>
      <c r="B2401" s="235" t="str">
        <f>ТабТП[[#This Row],[Код ВЛ]]&amp;TRIM(ТабТП[[#This Row],[Наименование ТП]])</f>
        <v>393-031-100ТП 22-04 Зеленополье</v>
      </c>
      <c r="C2401" s="224" t="s">
        <v>2031</v>
      </c>
      <c r="D2401" s="225" t="s">
        <v>5033</v>
      </c>
      <c r="E2401" s="224" t="str">
        <f>INDEX(ТабЛЭП[],MATCH(ТабТП[Код ПС]&amp;TRIM(G2401),ТабЛЭП[Ключ],0),7)</f>
        <v>Y00029</v>
      </c>
      <c r="F2401" s="221" t="str">
        <f>INDEX(ТабЛЭП[],MATCH(ТабТП[Код ПС]&amp;TRIM(G2401),ТабЛЭП[Ключ],0),1)</f>
        <v>393-031-100</v>
      </c>
      <c r="G2401" s="303" t="s">
        <v>190</v>
      </c>
      <c r="H2401" s="218" t="str">
        <f>INDEX(ТабПС[],MATCH(I2401,Подстанции,0),1)</f>
        <v>393-031</v>
      </c>
      <c r="I2401" s="447" t="s">
        <v>161</v>
      </c>
      <c r="J2401" s="308"/>
      <c r="K2401" s="308"/>
      <c r="L2401" s="308"/>
      <c r="M2401" s="308"/>
      <c r="N2401" s="308"/>
      <c r="O2401" s="308"/>
      <c r="P2401" s="308"/>
      <c r="Q2401" s="308"/>
      <c r="R2401" s="308"/>
      <c r="S2401" s="308"/>
      <c r="T2401" s="308"/>
      <c r="U2401" s="308"/>
      <c r="V2401" s="308"/>
      <c r="W2401" s="308"/>
      <c r="X2401" s="308"/>
      <c r="Y2401" s="308"/>
      <c r="Z2401" s="308"/>
      <c r="AA2401" s="308"/>
      <c r="AB2401" s="308"/>
      <c r="AC2401" s="308"/>
      <c r="AD2401" s="308"/>
      <c r="AE2401" s="308"/>
      <c r="AF2401" s="308"/>
      <c r="AG2401" s="308"/>
      <c r="AH2401" s="219"/>
      <c r="AI2401" s="308"/>
      <c r="AJ2401" s="449" t="s">
        <v>137</v>
      </c>
      <c r="AK2401" s="308"/>
      <c r="AL2401" s="308"/>
      <c r="AM2401" s="211"/>
      <c r="AN2401" s="212"/>
      <c r="AO2401" s="212"/>
      <c r="AP2401" s="212"/>
      <c r="AQ2401" s="209"/>
      <c r="AR2401" s="209"/>
      <c r="AS2401" s="209"/>
      <c r="AT2401" s="209"/>
      <c r="AU2401" s="209"/>
      <c r="AV2401" s="209"/>
      <c r="AW2401" s="209"/>
      <c r="AX2401" s="209"/>
      <c r="AY2401" s="209"/>
      <c r="AZ2401" s="209"/>
    </row>
    <row r="2402" spans="1:52" ht="31.5" hidden="1" x14ac:dyDescent="0.25">
      <c r="A2402" s="224" t="str">
        <f>CONCATENATE(F2402,"-",C2402)</f>
        <v>393-031-100-02000</v>
      </c>
      <c r="B2402" s="235" t="str">
        <f>ТабТП[[#This Row],[Код ВЛ]]&amp;TRIM(ТабТП[[#This Row],[Наименование ТП]])</f>
        <v>393-031-100ТП 22-05 Козловка</v>
      </c>
      <c r="C2402" s="224" t="s">
        <v>2032</v>
      </c>
      <c r="D2402" s="225" t="s">
        <v>5034</v>
      </c>
      <c r="E2402" s="224" t="str">
        <f>INDEX(ТабЛЭП[],MATCH(ТабТП[Код ПС]&amp;TRIM(G2402),ТабЛЭП[Ключ],0),7)</f>
        <v>Y00029</v>
      </c>
      <c r="F2402" s="221" t="str">
        <f>INDEX(ТабЛЭП[],MATCH(ТабТП[Код ПС]&amp;TRIM(G2402),ТабЛЭП[Ключ],0),1)</f>
        <v>393-031-100</v>
      </c>
      <c r="G2402" s="303" t="s">
        <v>190</v>
      </c>
      <c r="H2402" s="218" t="str">
        <f>INDEX(ТабПС[],MATCH(I2402,Подстанции,0),1)</f>
        <v>393-031</v>
      </c>
      <c r="I2402" s="447" t="s">
        <v>161</v>
      </c>
      <c r="J2402" s="308"/>
      <c r="K2402" s="308"/>
      <c r="L2402" s="308"/>
      <c r="M2402" s="308"/>
      <c r="N2402" s="308"/>
      <c r="O2402" s="308"/>
      <c r="P2402" s="308"/>
      <c r="Q2402" s="308"/>
      <c r="R2402" s="308"/>
      <c r="S2402" s="308"/>
      <c r="T2402" s="308"/>
      <c r="U2402" s="308"/>
      <c r="V2402" s="308"/>
      <c r="W2402" s="308"/>
      <c r="X2402" s="308"/>
      <c r="Y2402" s="308"/>
      <c r="Z2402" s="308"/>
      <c r="AA2402" s="308"/>
      <c r="AB2402" s="308"/>
      <c r="AC2402" s="308"/>
      <c r="AD2402" s="308"/>
      <c r="AE2402" s="308"/>
      <c r="AF2402" s="308"/>
      <c r="AG2402" s="308"/>
      <c r="AH2402" s="219"/>
      <c r="AI2402" s="308"/>
      <c r="AJ2402" s="449" t="s">
        <v>137</v>
      </c>
      <c r="AK2402" s="308"/>
      <c r="AL2402" s="308"/>
      <c r="AM2402" s="211"/>
      <c r="AN2402" s="212"/>
      <c r="AO2402" s="212"/>
      <c r="AP2402" s="212"/>
      <c r="AQ2402" s="209"/>
      <c r="AR2402" s="209"/>
      <c r="AS2402" s="209"/>
      <c r="AT2402" s="209"/>
      <c r="AU2402" s="209"/>
      <c r="AV2402" s="209"/>
      <c r="AW2402" s="209"/>
      <c r="AX2402" s="209"/>
      <c r="AY2402" s="209"/>
      <c r="AZ2402" s="209"/>
    </row>
    <row r="2403" spans="1:52" ht="31.5" hidden="1" x14ac:dyDescent="0.25">
      <c r="A2403" s="224" t="str">
        <f>CONCATENATE(F2403,"-",C2403)</f>
        <v>393-031-100-02001</v>
      </c>
      <c r="B2403" s="235" t="str">
        <f>ТабТП[[#This Row],[Код ВЛ]]&amp;TRIM(ТабТП[[#This Row],[Наименование ТП]])</f>
        <v>393-031-100ТП 22-06 Луговое</v>
      </c>
      <c r="C2403" s="224" t="s">
        <v>2033</v>
      </c>
      <c r="D2403" s="225" t="s">
        <v>5035</v>
      </c>
      <c r="E2403" s="224" t="str">
        <f>INDEX(ТабЛЭП[],MATCH(ТабТП[Код ПС]&amp;TRIM(G2403),ТабЛЭП[Ключ],0),7)</f>
        <v>Y00029</v>
      </c>
      <c r="F2403" s="221" t="str">
        <f>INDEX(ТабЛЭП[],MATCH(ТабТП[Код ПС]&amp;TRIM(G2403),ТабЛЭП[Ключ],0),1)</f>
        <v>393-031-100</v>
      </c>
      <c r="G2403" s="303" t="s">
        <v>190</v>
      </c>
      <c r="H2403" s="218" t="str">
        <f>INDEX(ТабПС[],MATCH(I2403,Подстанции,0),1)</f>
        <v>393-031</v>
      </c>
      <c r="I2403" s="447" t="s">
        <v>161</v>
      </c>
      <c r="J2403" s="308"/>
      <c r="K2403" s="308"/>
      <c r="L2403" s="308"/>
      <c r="M2403" s="308"/>
      <c r="N2403" s="308"/>
      <c r="O2403" s="308"/>
      <c r="P2403" s="308"/>
      <c r="Q2403" s="308"/>
      <c r="R2403" s="308"/>
      <c r="S2403" s="308"/>
      <c r="T2403" s="308"/>
      <c r="U2403" s="308"/>
      <c r="V2403" s="308"/>
      <c r="W2403" s="308"/>
      <c r="X2403" s="308"/>
      <c r="Y2403" s="308"/>
      <c r="Z2403" s="308"/>
      <c r="AA2403" s="308"/>
      <c r="AB2403" s="308"/>
      <c r="AC2403" s="308"/>
      <c r="AD2403" s="308"/>
      <c r="AE2403" s="308"/>
      <c r="AF2403" s="308"/>
      <c r="AG2403" s="308"/>
      <c r="AH2403" s="219"/>
      <c r="AI2403" s="308"/>
      <c r="AJ2403" s="449" t="s">
        <v>137</v>
      </c>
      <c r="AK2403" s="308"/>
      <c r="AL2403" s="308"/>
      <c r="AM2403" s="211"/>
      <c r="AN2403" s="212"/>
      <c r="AO2403" s="212"/>
      <c r="AP2403" s="212"/>
      <c r="AQ2403" s="209"/>
      <c r="AR2403" s="209"/>
      <c r="AS2403" s="209"/>
      <c r="AT2403" s="209"/>
      <c r="AU2403" s="209"/>
      <c r="AV2403" s="209"/>
      <c r="AW2403" s="209"/>
      <c r="AX2403" s="209"/>
      <c r="AY2403" s="209"/>
      <c r="AZ2403" s="209"/>
    </row>
    <row r="2404" spans="1:52" ht="31.5" hidden="1" x14ac:dyDescent="0.25">
      <c r="A2404" s="224" t="str">
        <f>CONCATENATE(F2404,"-",C2404)</f>
        <v>393-031-100-02002</v>
      </c>
      <c r="B2404" s="235" t="str">
        <f>ТабТП[[#This Row],[Код ВЛ]]&amp;TRIM(ТабТП[[#This Row],[Наименование ТП]])</f>
        <v>393-031-100ТП 22-07 Луговое</v>
      </c>
      <c r="C2404" s="224" t="s">
        <v>2743</v>
      </c>
      <c r="D2404" s="225" t="s">
        <v>5036</v>
      </c>
      <c r="E2404" s="224" t="str">
        <f>INDEX(ТабЛЭП[],MATCH(ТабТП[Код ПС]&amp;TRIM(G2404),ТабЛЭП[Ключ],0),7)</f>
        <v>Y00029</v>
      </c>
      <c r="F2404" s="221" t="str">
        <f>INDEX(ТабЛЭП[],MATCH(ТабТП[Код ПС]&amp;TRIM(G2404),ТабЛЭП[Ключ],0),1)</f>
        <v>393-031-100</v>
      </c>
      <c r="G2404" s="303" t="s">
        <v>190</v>
      </c>
      <c r="H2404" s="218" t="str">
        <f>INDEX(ТабПС[],MATCH(I2404,Подстанции,0),1)</f>
        <v>393-031</v>
      </c>
      <c r="I2404" s="447" t="s">
        <v>161</v>
      </c>
      <c r="J2404" s="308"/>
      <c r="K2404" s="308"/>
      <c r="L2404" s="308"/>
      <c r="M2404" s="308"/>
      <c r="N2404" s="308"/>
      <c r="O2404" s="308"/>
      <c r="P2404" s="308"/>
      <c r="Q2404" s="308"/>
      <c r="R2404" s="308"/>
      <c r="S2404" s="308"/>
      <c r="T2404" s="308"/>
      <c r="U2404" s="308"/>
      <c r="V2404" s="308"/>
      <c r="W2404" s="308"/>
      <c r="X2404" s="308"/>
      <c r="Y2404" s="308"/>
      <c r="Z2404" s="308"/>
      <c r="AA2404" s="308"/>
      <c r="AB2404" s="308"/>
      <c r="AC2404" s="308"/>
      <c r="AD2404" s="308"/>
      <c r="AE2404" s="308"/>
      <c r="AF2404" s="308"/>
      <c r="AG2404" s="308"/>
      <c r="AH2404" s="219"/>
      <c r="AI2404" s="308"/>
      <c r="AJ2404" s="449" t="s">
        <v>137</v>
      </c>
      <c r="AK2404" s="308"/>
      <c r="AL2404" s="308"/>
      <c r="AM2404" s="211"/>
      <c r="AN2404" s="212"/>
      <c r="AO2404" s="212"/>
      <c r="AP2404" s="212"/>
      <c r="AQ2404" s="209"/>
      <c r="AR2404" s="209"/>
      <c r="AS2404" s="209"/>
      <c r="AT2404" s="209"/>
      <c r="AU2404" s="209"/>
      <c r="AV2404" s="209"/>
      <c r="AW2404" s="209"/>
      <c r="AX2404" s="209"/>
      <c r="AY2404" s="209"/>
      <c r="AZ2404" s="209"/>
    </row>
    <row r="2405" spans="1:52" ht="31.5" hidden="1" x14ac:dyDescent="0.25">
      <c r="A2405" s="224" t="str">
        <f>CONCATENATE(F2405,"-",C2405)</f>
        <v>393-031-100-02003</v>
      </c>
      <c r="B2405" s="235" t="str">
        <f>ТабТП[[#This Row],[Код ВЛ]]&amp;TRIM(ТабТП[[#This Row],[Наименование ТП]])</f>
        <v>393-031-100ТП 22-08 Луговое Никитенко аб</v>
      </c>
      <c r="C2405" s="224" t="s">
        <v>2034</v>
      </c>
      <c r="D2405" s="225" t="s">
        <v>5037</v>
      </c>
      <c r="E2405" s="224" t="str">
        <f>INDEX(ТабЛЭП[],MATCH(ТабТП[Код ПС]&amp;TRIM(G2405),ТабЛЭП[Ключ],0),7)</f>
        <v>Y00029</v>
      </c>
      <c r="F2405" s="221" t="str">
        <f>INDEX(ТабЛЭП[],MATCH(ТабТП[Код ПС]&amp;TRIM(G2405),ТабЛЭП[Ключ],0),1)</f>
        <v>393-031-100</v>
      </c>
      <c r="G2405" s="514" t="s">
        <v>190</v>
      </c>
      <c r="H2405" s="218" t="str">
        <f>INDEX(ТабПС[],MATCH(I2405,Подстанции,0),1)</f>
        <v>393-031</v>
      </c>
      <c r="I2405" s="447" t="s">
        <v>161</v>
      </c>
      <c r="J2405" s="308"/>
      <c r="K2405" s="308"/>
      <c r="L2405" s="308"/>
      <c r="M2405" s="308"/>
      <c r="N2405" s="308"/>
      <c r="O2405" s="308"/>
      <c r="P2405" s="308"/>
      <c r="Q2405" s="308"/>
      <c r="R2405" s="308"/>
      <c r="S2405" s="308"/>
      <c r="T2405" s="308"/>
      <c r="U2405" s="308"/>
      <c r="V2405" s="308"/>
      <c r="W2405" s="308"/>
      <c r="X2405" s="308"/>
      <c r="Y2405" s="308"/>
      <c r="Z2405" s="308"/>
      <c r="AA2405" s="308"/>
      <c r="AB2405" s="308"/>
      <c r="AC2405" s="308"/>
      <c r="AD2405" s="308"/>
      <c r="AE2405" s="308"/>
      <c r="AF2405" s="308"/>
      <c r="AG2405" s="308"/>
      <c r="AH2405" s="219"/>
      <c r="AI2405" s="308"/>
      <c r="AJ2405" s="449" t="s">
        <v>137</v>
      </c>
      <c r="AK2405" s="308"/>
      <c r="AL2405" s="308"/>
      <c r="AM2405" s="211"/>
      <c r="AN2405" s="212"/>
      <c r="AO2405" s="212"/>
      <c r="AP2405" s="212"/>
      <c r="AQ2405" s="209"/>
      <c r="AR2405" s="209"/>
      <c r="AS2405" s="209"/>
      <c r="AT2405" s="209"/>
      <c r="AU2405" s="209"/>
      <c r="AV2405" s="209"/>
      <c r="AW2405" s="209"/>
      <c r="AX2405" s="209"/>
      <c r="AY2405" s="209"/>
      <c r="AZ2405" s="209"/>
    </row>
    <row r="2406" spans="1:52" ht="31.5" hidden="1" x14ac:dyDescent="0.25">
      <c r="A2406" s="224" t="str">
        <f>CONCATENATE(F2406,"-",C2406)</f>
        <v>393-031-100-02004</v>
      </c>
      <c r="B2406" s="235" t="str">
        <f>ТабТП[[#This Row],[Код ВЛ]]&amp;TRIM(ТабТП[[#This Row],[Наименование ТП]])</f>
        <v>393-031-100ТП 22-10 Партизанское</v>
      </c>
      <c r="C2406" s="224" t="s">
        <v>2035</v>
      </c>
      <c r="D2406" s="225" t="s">
        <v>5038</v>
      </c>
      <c r="E2406" s="224" t="str">
        <f>INDEX(ТабЛЭП[],MATCH(ТабТП[Код ПС]&amp;TRIM(G2406),ТабЛЭП[Ключ],0),7)</f>
        <v>Y00029</v>
      </c>
      <c r="F2406" s="221" t="str">
        <f>INDEX(ТабЛЭП[],MATCH(ТабТП[Код ПС]&amp;TRIM(G2406),ТабЛЭП[Ключ],0),1)</f>
        <v>393-031-100</v>
      </c>
      <c r="G2406" s="514" t="s">
        <v>190</v>
      </c>
      <c r="H2406" s="218" t="str">
        <f>INDEX(ТабПС[],MATCH(I2406,Подстанции,0),1)</f>
        <v>393-031</v>
      </c>
      <c r="I2406" s="447" t="s">
        <v>161</v>
      </c>
      <c r="J2406" s="308"/>
      <c r="K2406" s="308"/>
      <c r="L2406" s="308"/>
      <c r="M2406" s="308"/>
      <c r="N2406" s="308"/>
      <c r="O2406" s="308"/>
      <c r="P2406" s="308"/>
      <c r="Q2406" s="308"/>
      <c r="R2406" s="308"/>
      <c r="S2406" s="308"/>
      <c r="T2406" s="308"/>
      <c r="U2406" s="308"/>
      <c r="V2406" s="308"/>
      <c r="W2406" s="308"/>
      <c r="X2406" s="308"/>
      <c r="Y2406" s="308"/>
      <c r="Z2406" s="308"/>
      <c r="AA2406" s="308"/>
      <c r="AB2406" s="308"/>
      <c r="AC2406" s="308"/>
      <c r="AD2406" s="308"/>
      <c r="AE2406" s="308"/>
      <c r="AF2406" s="308"/>
      <c r="AG2406" s="308"/>
      <c r="AH2406" s="219"/>
      <c r="AI2406" s="308"/>
      <c r="AJ2406" s="449" t="s">
        <v>137</v>
      </c>
      <c r="AK2406" s="308"/>
      <c r="AL2406" s="308"/>
      <c r="AM2406" s="211"/>
      <c r="AN2406" s="212"/>
      <c r="AO2406" s="212"/>
      <c r="AP2406" s="212"/>
      <c r="AQ2406" s="209"/>
      <c r="AR2406" s="209"/>
      <c r="AS2406" s="209"/>
      <c r="AT2406" s="209"/>
      <c r="AU2406" s="209"/>
      <c r="AV2406" s="209"/>
      <c r="AW2406" s="209"/>
      <c r="AX2406" s="209"/>
      <c r="AY2406" s="209"/>
      <c r="AZ2406" s="209"/>
    </row>
    <row r="2407" spans="1:52" ht="31.5" hidden="1" x14ac:dyDescent="0.25">
      <c r="A2407" s="224" t="str">
        <f>CONCATENATE(F2407,"-",C2407)</f>
        <v>393-031-100-02005</v>
      </c>
      <c r="B2407" s="235" t="str">
        <f>ТабТП[[#This Row],[Код ВЛ]]&amp;TRIM(ТабТП[[#This Row],[Наименование ТП]])</f>
        <v>393-031-100ТП 22-12 Зеленополье</v>
      </c>
      <c r="C2407" s="224" t="s">
        <v>2036</v>
      </c>
      <c r="D2407" s="225" t="s">
        <v>5039</v>
      </c>
      <c r="E2407" s="224" t="str">
        <f>INDEX(ТабЛЭП[],MATCH(ТабТП[Код ПС]&amp;TRIM(G2407),ТабЛЭП[Ключ],0),7)</f>
        <v>Y00029</v>
      </c>
      <c r="F2407" s="221" t="str">
        <f>INDEX(ТабЛЭП[],MATCH(ТабТП[Код ПС]&amp;TRIM(G2407),ТабЛЭП[Ключ],0),1)</f>
        <v>393-031-100</v>
      </c>
      <c r="G2407" s="514" t="s">
        <v>190</v>
      </c>
      <c r="H2407" s="218" t="str">
        <f>INDEX(ТабПС[],MATCH(I2407,Подстанции,0),1)</f>
        <v>393-031</v>
      </c>
      <c r="I2407" s="447" t="s">
        <v>161</v>
      </c>
      <c r="J2407" s="308"/>
      <c r="K2407" s="308"/>
      <c r="L2407" s="308"/>
      <c r="M2407" s="308"/>
      <c r="N2407" s="308"/>
      <c r="O2407" s="308"/>
      <c r="P2407" s="308"/>
      <c r="Q2407" s="308"/>
      <c r="R2407" s="308"/>
      <c r="S2407" s="308"/>
      <c r="T2407" s="308"/>
      <c r="U2407" s="308"/>
      <c r="V2407" s="308"/>
      <c r="W2407" s="308"/>
      <c r="X2407" s="308"/>
      <c r="Y2407" s="308"/>
      <c r="Z2407" s="308"/>
      <c r="AA2407" s="308"/>
      <c r="AB2407" s="308"/>
      <c r="AC2407" s="308"/>
      <c r="AD2407" s="308"/>
      <c r="AE2407" s="308"/>
      <c r="AF2407" s="308"/>
      <c r="AG2407" s="308"/>
      <c r="AH2407" s="219"/>
      <c r="AI2407" s="308"/>
      <c r="AJ2407" s="449" t="s">
        <v>137</v>
      </c>
      <c r="AK2407" s="308"/>
      <c r="AL2407" s="308"/>
      <c r="AM2407" s="211"/>
      <c r="AN2407" s="212"/>
      <c r="AO2407" s="212"/>
      <c r="AP2407" s="212"/>
      <c r="AQ2407" s="209"/>
      <c r="AR2407" s="209"/>
      <c r="AS2407" s="209"/>
      <c r="AT2407" s="209"/>
      <c r="AU2407" s="209"/>
      <c r="AV2407" s="209"/>
      <c r="AW2407" s="209"/>
      <c r="AX2407" s="209"/>
      <c r="AY2407" s="209"/>
      <c r="AZ2407" s="209"/>
    </row>
    <row r="2408" spans="1:52" ht="31.5" hidden="1" x14ac:dyDescent="0.25">
      <c r="A2408" s="224" t="str">
        <f>CONCATENATE(F2408,"-",C2408)</f>
        <v>393-031-100-02006</v>
      </c>
      <c r="B2408" s="235" t="str">
        <f>ТабТП[[#This Row],[Код ВЛ]]&amp;TRIM(ТабТП[[#This Row],[Наименование ТП]])</f>
        <v>393-031-100ТП 22-13 Луговое</v>
      </c>
      <c r="C2408" s="224" t="s">
        <v>2037</v>
      </c>
      <c r="D2408" s="225" t="s">
        <v>5040</v>
      </c>
      <c r="E2408" s="224" t="str">
        <f>INDEX(ТабЛЭП[],MATCH(ТабТП[Код ПС]&amp;TRIM(G2408),ТабЛЭП[Ключ],0),7)</f>
        <v>Y00029</v>
      </c>
      <c r="F2408" s="221" t="str">
        <f>INDEX(ТабЛЭП[],MATCH(ТабТП[Код ПС]&amp;TRIM(G2408),ТабЛЭП[Ключ],0),1)</f>
        <v>393-031-100</v>
      </c>
      <c r="G2408" s="514" t="s">
        <v>190</v>
      </c>
      <c r="H2408" s="218" t="str">
        <f>INDEX(ТабПС[],MATCH(I2408,Подстанции,0),1)</f>
        <v>393-031</v>
      </c>
      <c r="I2408" s="447" t="s">
        <v>161</v>
      </c>
      <c r="J2408" s="308"/>
      <c r="K2408" s="308"/>
      <c r="L2408" s="308"/>
      <c r="M2408" s="308"/>
      <c r="N2408" s="308"/>
      <c r="O2408" s="308"/>
      <c r="P2408" s="308"/>
      <c r="Q2408" s="308"/>
      <c r="R2408" s="308"/>
      <c r="S2408" s="308"/>
      <c r="T2408" s="308"/>
      <c r="U2408" s="308"/>
      <c r="V2408" s="308"/>
      <c r="W2408" s="308"/>
      <c r="X2408" s="308"/>
      <c r="Y2408" s="308"/>
      <c r="Z2408" s="308"/>
      <c r="AA2408" s="308"/>
      <c r="AB2408" s="308"/>
      <c r="AC2408" s="308"/>
      <c r="AD2408" s="308"/>
      <c r="AE2408" s="308"/>
      <c r="AF2408" s="308"/>
      <c r="AG2408" s="308"/>
      <c r="AH2408" s="219"/>
      <c r="AI2408" s="308"/>
      <c r="AJ2408" s="449" t="s">
        <v>137</v>
      </c>
      <c r="AK2408" s="308"/>
      <c r="AL2408" s="308"/>
      <c r="AM2408" s="211"/>
      <c r="AN2408" s="212"/>
      <c r="AO2408" s="212"/>
      <c r="AP2408" s="212"/>
      <c r="AQ2408" s="209"/>
      <c r="AR2408" s="209"/>
      <c r="AS2408" s="209"/>
      <c r="AT2408" s="209"/>
      <c r="AU2408" s="209"/>
      <c r="AV2408" s="209"/>
      <c r="AW2408" s="209"/>
      <c r="AX2408" s="209"/>
      <c r="AY2408" s="209"/>
      <c r="AZ2408" s="209"/>
    </row>
    <row r="2409" spans="1:52" ht="31.5" hidden="1" x14ac:dyDescent="0.25">
      <c r="A2409" s="224" t="str">
        <f>CONCATENATE(F2409,"-",C2409)</f>
        <v>393-031-100-02007</v>
      </c>
      <c r="B2409" s="235" t="str">
        <f>ТабТП[[#This Row],[Код ВЛ]]&amp;TRIM(ТабТП[[#This Row],[Наименование ТП]])</f>
        <v>393-031-100ТП 22-15 Рощино Васильев аб</v>
      </c>
      <c r="C2409" s="224" t="s">
        <v>2038</v>
      </c>
      <c r="D2409" s="225" t="s">
        <v>5041</v>
      </c>
      <c r="E2409" s="224" t="str">
        <f>INDEX(ТабЛЭП[],MATCH(ТабТП[Код ПС]&amp;TRIM(G2409),ТабЛЭП[Ключ],0),7)</f>
        <v>Y00029</v>
      </c>
      <c r="F2409" s="221" t="str">
        <f>INDEX(ТабЛЭП[],MATCH(ТабТП[Код ПС]&amp;TRIM(G2409),ТабЛЭП[Ключ],0),1)</f>
        <v>393-031-100</v>
      </c>
      <c r="G2409" s="514" t="s">
        <v>190</v>
      </c>
      <c r="H2409" s="218" t="str">
        <f>INDEX(ТабПС[],MATCH(I2409,Подстанции,0),1)</f>
        <v>393-031</v>
      </c>
      <c r="I2409" s="447" t="s">
        <v>161</v>
      </c>
      <c r="J2409" s="308"/>
      <c r="K2409" s="308"/>
      <c r="L2409" s="308"/>
      <c r="M2409" s="308"/>
      <c r="N2409" s="308"/>
      <c r="O2409" s="308"/>
      <c r="P2409" s="308"/>
      <c r="Q2409" s="308"/>
      <c r="R2409" s="308"/>
      <c r="S2409" s="308"/>
      <c r="T2409" s="308"/>
      <c r="U2409" s="308"/>
      <c r="V2409" s="308"/>
      <c r="W2409" s="308"/>
      <c r="X2409" s="308"/>
      <c r="Y2409" s="308"/>
      <c r="Z2409" s="308"/>
      <c r="AA2409" s="308"/>
      <c r="AB2409" s="308"/>
      <c r="AC2409" s="308"/>
      <c r="AD2409" s="308"/>
      <c r="AE2409" s="308"/>
      <c r="AF2409" s="308"/>
      <c r="AG2409" s="308"/>
      <c r="AH2409" s="219"/>
      <c r="AI2409" s="308"/>
      <c r="AJ2409" s="449" t="s">
        <v>137</v>
      </c>
      <c r="AK2409" s="308"/>
      <c r="AL2409" s="308"/>
      <c r="AM2409" s="211"/>
      <c r="AN2409" s="212"/>
      <c r="AO2409" s="212"/>
      <c r="AP2409" s="212"/>
      <c r="AQ2409" s="209"/>
      <c r="AR2409" s="209"/>
      <c r="AS2409" s="209"/>
      <c r="AT2409" s="209"/>
      <c r="AU2409" s="209"/>
      <c r="AV2409" s="209"/>
      <c r="AW2409" s="209"/>
      <c r="AX2409" s="209"/>
      <c r="AY2409" s="209"/>
      <c r="AZ2409" s="209"/>
    </row>
    <row r="2410" spans="1:52" ht="31.5" hidden="1" x14ac:dyDescent="0.25">
      <c r="A2410" s="224" t="str">
        <f>CONCATENATE(F2410,"-",C2410)</f>
        <v>393-031-100-02008</v>
      </c>
      <c r="B2410" s="235" t="str">
        <f>ТабТП[[#This Row],[Код ВЛ]]&amp;TRIM(ТабТП[[#This Row],[Наименование ТП]])</f>
        <v>393-031-100ТП 22-18 Рощино Шевкунова Е.В. аб</v>
      </c>
      <c r="C2410" s="224" t="s">
        <v>2039</v>
      </c>
      <c r="D2410" s="225" t="s">
        <v>5042</v>
      </c>
      <c r="E2410" s="224" t="str">
        <f>INDEX(ТабЛЭП[],MATCH(ТабТП[Код ПС]&amp;TRIM(G2410),ТабЛЭП[Ключ],0),7)</f>
        <v>Y00029</v>
      </c>
      <c r="F2410" s="221" t="str">
        <f>INDEX(ТабЛЭП[],MATCH(ТабТП[Код ПС]&amp;TRIM(G2410),ТабЛЭП[Ключ],0),1)</f>
        <v>393-031-100</v>
      </c>
      <c r="G2410" s="514" t="s">
        <v>190</v>
      </c>
      <c r="H2410" s="218" t="str">
        <f>INDEX(ТабПС[],MATCH(I2410,Подстанции,0),1)</f>
        <v>393-031</v>
      </c>
      <c r="I2410" s="447" t="s">
        <v>161</v>
      </c>
      <c r="J2410" s="308"/>
      <c r="K2410" s="308"/>
      <c r="L2410" s="308"/>
      <c r="M2410" s="308"/>
      <c r="N2410" s="308"/>
      <c r="O2410" s="308"/>
      <c r="P2410" s="308"/>
      <c r="Q2410" s="308"/>
      <c r="R2410" s="308"/>
      <c r="S2410" s="308"/>
      <c r="T2410" s="308"/>
      <c r="U2410" s="308"/>
      <c r="V2410" s="308"/>
      <c r="W2410" s="308"/>
      <c r="X2410" s="308"/>
      <c r="Y2410" s="308"/>
      <c r="Z2410" s="308"/>
      <c r="AA2410" s="308"/>
      <c r="AB2410" s="308"/>
      <c r="AC2410" s="308"/>
      <c r="AD2410" s="308"/>
      <c r="AE2410" s="308"/>
      <c r="AF2410" s="308"/>
      <c r="AG2410" s="308"/>
      <c r="AH2410" s="219"/>
      <c r="AI2410" s="308"/>
      <c r="AJ2410" s="449" t="s">
        <v>137</v>
      </c>
      <c r="AK2410" s="308"/>
      <c r="AL2410" s="308"/>
      <c r="AM2410" s="211"/>
      <c r="AN2410" s="212"/>
      <c r="AO2410" s="212"/>
      <c r="AP2410" s="212"/>
      <c r="AQ2410" s="209"/>
      <c r="AR2410" s="209"/>
      <c r="AS2410" s="209"/>
      <c r="AT2410" s="209"/>
      <c r="AU2410" s="209"/>
      <c r="AV2410" s="209"/>
      <c r="AW2410" s="209"/>
      <c r="AX2410" s="209"/>
      <c r="AY2410" s="209"/>
      <c r="AZ2410" s="209"/>
    </row>
    <row r="2411" spans="1:52" ht="31.5" hidden="1" x14ac:dyDescent="0.25">
      <c r="A2411" s="224" t="str">
        <f>CONCATENATE(F2411,"-",C2411)</f>
        <v>393-031-100-02009</v>
      </c>
      <c r="B2411" s="235" t="str">
        <f>ТабТП[[#This Row],[Код ВЛ]]&amp;TRIM(ТабТП[[#This Row],[Наименование ТП]])</f>
        <v>393-031-100ТП 22-19 Дубчак О.А. аб</v>
      </c>
      <c r="C2411" s="224" t="s">
        <v>2040</v>
      </c>
      <c r="D2411" s="225" t="s">
        <v>5043</v>
      </c>
      <c r="E2411" s="224" t="str">
        <f>INDEX(ТабЛЭП[],MATCH(ТабТП[Код ПС]&amp;TRIM(G2411),ТабЛЭП[Ключ],0),7)</f>
        <v>Y00029</v>
      </c>
      <c r="F2411" s="221" t="str">
        <f>INDEX(ТабЛЭП[],MATCH(ТабТП[Код ПС]&amp;TRIM(G2411),ТабЛЭП[Ключ],0),1)</f>
        <v>393-031-100</v>
      </c>
      <c r="G2411" s="514" t="s">
        <v>190</v>
      </c>
      <c r="H2411" s="218" t="str">
        <f>INDEX(ТабПС[],MATCH(I2411,Подстанции,0),1)</f>
        <v>393-031</v>
      </c>
      <c r="I2411" s="447" t="s">
        <v>161</v>
      </c>
      <c r="J2411" s="308"/>
      <c r="K2411" s="308"/>
      <c r="L2411" s="308"/>
      <c r="M2411" s="308"/>
      <c r="N2411" s="308"/>
      <c r="O2411" s="308"/>
      <c r="P2411" s="308"/>
      <c r="Q2411" s="308"/>
      <c r="R2411" s="308"/>
      <c r="S2411" s="308"/>
      <c r="T2411" s="308"/>
      <c r="U2411" s="308"/>
      <c r="V2411" s="308"/>
      <c r="W2411" s="308"/>
      <c r="X2411" s="308"/>
      <c r="Y2411" s="308"/>
      <c r="Z2411" s="308"/>
      <c r="AA2411" s="308"/>
      <c r="AB2411" s="308"/>
      <c r="AC2411" s="308"/>
      <c r="AD2411" s="308"/>
      <c r="AE2411" s="308"/>
      <c r="AF2411" s="308"/>
      <c r="AG2411" s="308"/>
      <c r="AH2411" s="219"/>
      <c r="AI2411" s="308"/>
      <c r="AJ2411" s="449" t="s">
        <v>137</v>
      </c>
      <c r="AK2411" s="308"/>
      <c r="AL2411" s="308"/>
      <c r="AM2411" s="211"/>
      <c r="AN2411" s="212"/>
      <c r="AO2411" s="212"/>
      <c r="AP2411" s="212"/>
      <c r="AQ2411" s="209"/>
      <c r="AR2411" s="209"/>
      <c r="AS2411" s="209"/>
      <c r="AT2411" s="209"/>
      <c r="AU2411" s="209"/>
      <c r="AV2411" s="209"/>
      <c r="AW2411" s="209"/>
      <c r="AX2411" s="209"/>
      <c r="AY2411" s="209"/>
      <c r="AZ2411" s="209"/>
    </row>
    <row r="2412" spans="1:52" ht="31.5" hidden="1" x14ac:dyDescent="0.25">
      <c r="A2412" s="224" t="str">
        <f>CONCATENATE(F2412,"-",C2412)</f>
        <v>393-031-100-02010</v>
      </c>
      <c r="B2412" s="235" t="str">
        <f>ТабТП[[#This Row],[Код ВЛ]]&amp;TRIM(ТабТП[[#This Row],[Наименование ТП]])</f>
        <v>393-031-100ТП 22-20</v>
      </c>
      <c r="C2412" s="224" t="s">
        <v>2041</v>
      </c>
      <c r="D2412" s="225" t="s">
        <v>5044</v>
      </c>
      <c r="E2412" s="224" t="str">
        <f>INDEX(ТабЛЭП[],MATCH(ТабТП[Код ПС]&amp;TRIM(G2412),ТабЛЭП[Ключ],0),7)</f>
        <v>Y00029</v>
      </c>
      <c r="F2412" s="221" t="str">
        <f>INDEX(ТабЛЭП[],MATCH(ТабТП[Код ПС]&amp;TRIM(G2412),ТабЛЭП[Ключ],0),1)</f>
        <v>393-031-100</v>
      </c>
      <c r="G2412" s="514" t="s">
        <v>190</v>
      </c>
      <c r="H2412" s="218" t="str">
        <f>INDEX(ТабПС[],MATCH(I2412,Подстанции,0),1)</f>
        <v>393-031</v>
      </c>
      <c r="I2412" s="447" t="s">
        <v>161</v>
      </c>
      <c r="J2412" s="308"/>
      <c r="K2412" s="308"/>
      <c r="L2412" s="308"/>
      <c r="M2412" s="308"/>
      <c r="N2412" s="308"/>
      <c r="O2412" s="308"/>
      <c r="P2412" s="308"/>
      <c r="Q2412" s="308"/>
      <c r="R2412" s="308"/>
      <c r="S2412" s="308"/>
      <c r="T2412" s="308"/>
      <c r="U2412" s="308"/>
      <c r="V2412" s="308"/>
      <c r="W2412" s="308"/>
      <c r="X2412" s="308"/>
      <c r="Y2412" s="308"/>
      <c r="Z2412" s="308"/>
      <c r="AA2412" s="308"/>
      <c r="AB2412" s="308"/>
      <c r="AC2412" s="308"/>
      <c r="AD2412" s="308"/>
      <c r="AE2412" s="308"/>
      <c r="AF2412" s="308"/>
      <c r="AG2412" s="308"/>
      <c r="AH2412" s="219"/>
      <c r="AI2412" s="308"/>
      <c r="AJ2412" s="449" t="s">
        <v>137</v>
      </c>
      <c r="AK2412" s="308"/>
      <c r="AL2412" s="308"/>
      <c r="AM2412" s="211"/>
      <c r="AN2412" s="212"/>
      <c r="AO2412" s="212"/>
      <c r="AP2412" s="212"/>
      <c r="AQ2412" s="209"/>
      <c r="AR2412" s="209"/>
      <c r="AS2412" s="209"/>
      <c r="AT2412" s="209"/>
      <c r="AU2412" s="209"/>
      <c r="AV2412" s="209"/>
      <c r="AW2412" s="209"/>
      <c r="AX2412" s="209"/>
      <c r="AY2412" s="209"/>
      <c r="AZ2412" s="209"/>
    </row>
    <row r="2413" spans="1:52" ht="31.5" hidden="1" x14ac:dyDescent="0.25">
      <c r="A2413" s="216" t="str">
        <f>CONCATENATE(F2413,"-",C2413)</f>
        <v>393-031-101-02011</v>
      </c>
      <c r="B2413" s="235" t="str">
        <f>ТабТП[[#This Row],[Код ВЛ]]&amp;TRIM(ТабТП[[#This Row],[Наименование ТП]])</f>
        <v>393-031-101ТП 241-01 Прибрежное</v>
      </c>
      <c r="C2413" s="216" t="s">
        <v>2042</v>
      </c>
      <c r="D2413" s="220" t="s">
        <v>5045</v>
      </c>
      <c r="E2413" s="217" t="str">
        <f>INDEX(ТабЛЭП[],MATCH(ТабТП[Код ПС]&amp;TRIM(G2413),ТабЛЭП[Ключ],0),7)</f>
        <v>Y00030</v>
      </c>
      <c r="F2413" s="221" t="str">
        <f>INDEX(ТабЛЭП[],MATCH(ТабТП[Код ПС]&amp;TRIM(G2413),ТабЛЭП[Ключ],0),1)</f>
        <v>393-031-101</v>
      </c>
      <c r="G2413" s="514" t="s">
        <v>195</v>
      </c>
      <c r="H2413" s="218" t="str">
        <f>INDEX(ТабПС[],MATCH(I2413,Подстанции,0),1)</f>
        <v>393-031</v>
      </c>
      <c r="I2413" s="447" t="s">
        <v>161</v>
      </c>
      <c r="J2413" s="308"/>
      <c r="K2413" s="308"/>
      <c r="L2413" s="308"/>
      <c r="M2413" s="308"/>
      <c r="N2413" s="308"/>
      <c r="O2413" s="308"/>
      <c r="P2413" s="308"/>
      <c r="Q2413" s="308"/>
      <c r="R2413" s="308"/>
      <c r="S2413" s="308"/>
      <c r="T2413" s="308"/>
      <c r="U2413" s="308"/>
      <c r="V2413" s="308"/>
      <c r="W2413" s="308"/>
      <c r="X2413" s="308"/>
      <c r="Y2413" s="308"/>
      <c r="Z2413" s="308"/>
      <c r="AA2413" s="308"/>
      <c r="AB2413" s="308"/>
      <c r="AC2413" s="308"/>
      <c r="AD2413" s="308"/>
      <c r="AE2413" s="308"/>
      <c r="AF2413" s="308"/>
      <c r="AG2413" s="308"/>
      <c r="AH2413" s="219"/>
      <c r="AI2413" s="308"/>
      <c r="AJ2413" s="449" t="s">
        <v>137</v>
      </c>
      <c r="AK2413" s="308"/>
      <c r="AL2413" s="308"/>
      <c r="AM2413" s="211"/>
      <c r="AN2413" s="212"/>
      <c r="AO2413" s="212"/>
      <c r="AP2413" s="212"/>
      <c r="AQ2413" s="209"/>
      <c r="AR2413" s="209"/>
      <c r="AS2413" s="209"/>
      <c r="AT2413" s="209"/>
      <c r="AU2413" s="209"/>
      <c r="AV2413" s="209"/>
      <c r="AW2413" s="209"/>
      <c r="AX2413" s="209"/>
      <c r="AY2413" s="209"/>
      <c r="AZ2413" s="209"/>
    </row>
    <row r="2414" spans="1:52" ht="31.5" hidden="1" x14ac:dyDescent="0.25">
      <c r="A2414" s="216" t="str">
        <f>CONCATENATE(F2414,"-",C2414)</f>
        <v>393-031-101-02012</v>
      </c>
      <c r="B2414" s="235" t="str">
        <f>ТабТП[[#This Row],[Код ВЛ]]&amp;TRIM(ТабТП[[#This Row],[Наименование ТП]])</f>
        <v>393-031-101ТП 241-03 Т-1 Прибрежное ОООЕвгений и комп. аб</v>
      </c>
      <c r="C2414" s="216" t="s">
        <v>2043</v>
      </c>
      <c r="D2414" s="220" t="s">
        <v>5046</v>
      </c>
      <c r="E2414" s="217" t="str">
        <f>INDEX(ТабЛЭП[],MATCH(ТабТП[Код ПС]&amp;TRIM(G2414),ТабЛЭП[Ключ],0),7)</f>
        <v>Y00030</v>
      </c>
      <c r="F2414" s="221" t="str">
        <f>INDEX(ТабЛЭП[],MATCH(ТабТП[Код ПС]&amp;TRIM(G2414),ТабЛЭП[Ключ],0),1)</f>
        <v>393-031-101</v>
      </c>
      <c r="G2414" s="514" t="s">
        <v>195</v>
      </c>
      <c r="H2414" s="218" t="str">
        <f>INDEX(ТабПС[],MATCH(I2414,Подстанции,0),1)</f>
        <v>393-031</v>
      </c>
      <c r="I2414" s="447" t="s">
        <v>161</v>
      </c>
      <c r="J2414" s="308"/>
      <c r="K2414" s="308"/>
      <c r="L2414" s="308"/>
      <c r="M2414" s="308"/>
      <c r="N2414" s="308"/>
      <c r="O2414" s="308"/>
      <c r="P2414" s="308"/>
      <c r="Q2414" s="308"/>
      <c r="R2414" s="308"/>
      <c r="S2414" s="308"/>
      <c r="T2414" s="308"/>
      <c r="U2414" s="308"/>
      <c r="V2414" s="308"/>
      <c r="W2414" s="308"/>
      <c r="X2414" s="308"/>
      <c r="Y2414" s="308"/>
      <c r="Z2414" s="308"/>
      <c r="AA2414" s="308"/>
      <c r="AB2414" s="308"/>
      <c r="AC2414" s="308"/>
      <c r="AD2414" s="308"/>
      <c r="AE2414" s="308"/>
      <c r="AF2414" s="308"/>
      <c r="AG2414" s="308"/>
      <c r="AH2414" s="219"/>
      <c r="AI2414" s="308"/>
      <c r="AJ2414" s="449" t="s">
        <v>137</v>
      </c>
      <c r="AK2414" s="308"/>
      <c r="AL2414" s="308"/>
      <c r="AM2414" s="211"/>
      <c r="AN2414" s="212"/>
      <c r="AO2414" s="212"/>
      <c r="AP2414" s="212"/>
      <c r="AQ2414" s="209"/>
      <c r="AR2414" s="209"/>
      <c r="AS2414" s="209"/>
      <c r="AT2414" s="209"/>
      <c r="AU2414" s="209"/>
      <c r="AV2414" s="209"/>
      <c r="AW2414" s="209"/>
      <c r="AX2414" s="209"/>
      <c r="AY2414" s="209"/>
      <c r="AZ2414" s="209"/>
    </row>
    <row r="2415" spans="1:52" ht="31.5" hidden="1" x14ac:dyDescent="0.25">
      <c r="A2415" s="216" t="str">
        <f>CONCATENATE(F2415,"-",C2415)</f>
        <v>393-031-101-02013</v>
      </c>
      <c r="B2415" s="235" t="str">
        <f>ТабТП[[#This Row],[Код ВЛ]]&amp;TRIM(ТабТП[[#This Row],[Наименование ТП]])</f>
        <v>393-031-101ТП 241-04 Прибрежное</v>
      </c>
      <c r="C2415" s="216" t="s">
        <v>2044</v>
      </c>
      <c r="D2415" s="220" t="s">
        <v>5047</v>
      </c>
      <c r="E2415" s="217" t="str">
        <f>INDEX(ТабЛЭП[],MATCH(ТабТП[Код ПС]&amp;TRIM(G2415),ТабЛЭП[Ключ],0),7)</f>
        <v>Y00030</v>
      </c>
      <c r="F2415" s="221" t="str">
        <f>INDEX(ТабЛЭП[],MATCH(ТабТП[Код ПС]&amp;TRIM(G2415),ТабЛЭП[Ключ],0),1)</f>
        <v>393-031-101</v>
      </c>
      <c r="G2415" s="514" t="s">
        <v>195</v>
      </c>
      <c r="H2415" s="218" t="str">
        <f>INDEX(ТабПС[],MATCH(I2415,Подстанции,0),1)</f>
        <v>393-031</v>
      </c>
      <c r="I2415" s="447" t="s">
        <v>161</v>
      </c>
      <c r="J2415" s="308"/>
      <c r="K2415" s="308"/>
      <c r="L2415" s="308"/>
      <c r="M2415" s="308"/>
      <c r="N2415" s="308"/>
      <c r="O2415" s="308"/>
      <c r="P2415" s="308"/>
      <c r="Q2415" s="308"/>
      <c r="R2415" s="308"/>
      <c r="S2415" s="308"/>
      <c r="T2415" s="308"/>
      <c r="U2415" s="308"/>
      <c r="V2415" s="308"/>
      <c r="W2415" s="308"/>
      <c r="X2415" s="308"/>
      <c r="Y2415" s="308"/>
      <c r="Z2415" s="308"/>
      <c r="AA2415" s="308"/>
      <c r="AB2415" s="308"/>
      <c r="AC2415" s="308"/>
      <c r="AD2415" s="308"/>
      <c r="AE2415" s="308"/>
      <c r="AF2415" s="308"/>
      <c r="AG2415" s="308"/>
      <c r="AH2415" s="219"/>
      <c r="AI2415" s="308"/>
      <c r="AJ2415" s="449" t="s">
        <v>137</v>
      </c>
      <c r="AK2415" s="308"/>
      <c r="AL2415" s="308"/>
      <c r="AM2415" s="211"/>
      <c r="AN2415" s="212"/>
      <c r="AO2415" s="212"/>
      <c r="AP2415" s="212"/>
      <c r="AQ2415" s="209"/>
      <c r="AR2415" s="209"/>
      <c r="AS2415" s="209"/>
      <c r="AT2415" s="209"/>
      <c r="AU2415" s="209"/>
      <c r="AV2415" s="209"/>
      <c r="AW2415" s="209"/>
      <c r="AX2415" s="209"/>
      <c r="AY2415" s="209"/>
      <c r="AZ2415" s="209"/>
    </row>
    <row r="2416" spans="1:52" ht="31.5" hidden="1" x14ac:dyDescent="0.25">
      <c r="A2416" s="216" t="str">
        <f>CONCATENATE(F2416,"-",C2416)</f>
        <v>393-031-101-02014</v>
      </c>
      <c r="B2416" s="235" t="str">
        <f>ТабТП[[#This Row],[Код ВЛ]]&amp;TRIM(ТабТП[[#This Row],[Наименование ТП]])</f>
        <v>393-031-101ТП 241-05 Морской колледж аб</v>
      </c>
      <c r="C2416" s="216" t="s">
        <v>2045</v>
      </c>
      <c r="D2416" s="220" t="s">
        <v>5048</v>
      </c>
      <c r="E2416" s="217" t="str">
        <f>INDEX(ТабЛЭП[],MATCH(ТабТП[Код ПС]&amp;TRIM(G2416),ТабЛЭП[Ключ],0),7)</f>
        <v>Y00030</v>
      </c>
      <c r="F2416" s="221" t="str">
        <f>INDEX(ТабЛЭП[],MATCH(ТабТП[Код ПС]&amp;TRIM(G2416),ТабЛЭП[Ключ],0),1)</f>
        <v>393-031-101</v>
      </c>
      <c r="G2416" s="514" t="s">
        <v>195</v>
      </c>
      <c r="H2416" s="218" t="str">
        <f>INDEX(ТабПС[],MATCH(I2416,Подстанции,0),1)</f>
        <v>393-031</v>
      </c>
      <c r="I2416" s="447" t="s">
        <v>161</v>
      </c>
      <c r="J2416" s="308"/>
      <c r="K2416" s="308"/>
      <c r="L2416" s="308"/>
      <c r="M2416" s="308"/>
      <c r="N2416" s="308"/>
      <c r="O2416" s="308"/>
      <c r="P2416" s="308"/>
      <c r="Q2416" s="308"/>
      <c r="R2416" s="308"/>
      <c r="S2416" s="308"/>
      <c r="T2416" s="308"/>
      <c r="U2416" s="308"/>
      <c r="V2416" s="308"/>
      <c r="W2416" s="308"/>
      <c r="X2416" s="308"/>
      <c r="Y2416" s="308"/>
      <c r="Z2416" s="308"/>
      <c r="AA2416" s="308"/>
      <c r="AB2416" s="308"/>
      <c r="AC2416" s="308"/>
      <c r="AD2416" s="308"/>
      <c r="AE2416" s="308"/>
      <c r="AF2416" s="308"/>
      <c r="AG2416" s="308"/>
      <c r="AH2416" s="219"/>
      <c r="AI2416" s="308"/>
      <c r="AJ2416" s="449" t="s">
        <v>137</v>
      </c>
      <c r="AK2416" s="308"/>
      <c r="AL2416" s="308"/>
      <c r="AM2416" s="211"/>
      <c r="AN2416" s="212"/>
      <c r="AO2416" s="212"/>
      <c r="AP2416" s="212"/>
      <c r="AQ2416" s="209"/>
      <c r="AR2416" s="209"/>
      <c r="AS2416" s="209"/>
      <c r="AT2416" s="209"/>
      <c r="AU2416" s="209"/>
      <c r="AV2416" s="209"/>
      <c r="AW2416" s="209"/>
      <c r="AX2416" s="209"/>
      <c r="AY2416" s="209"/>
      <c r="AZ2416" s="209"/>
    </row>
    <row r="2417" spans="1:52" ht="31.5" hidden="1" x14ac:dyDescent="0.25">
      <c r="A2417" s="216" t="str">
        <f>CONCATENATE(F2417,"-",C2417)</f>
        <v>393-031-101-02015</v>
      </c>
      <c r="B2417" s="235" t="str">
        <f>ТабТП[[#This Row],[Код ВЛ]]&amp;TRIM(ТабТП[[#This Row],[Наименование ТП]])</f>
        <v>393-031-101ТП 241-07 СПТ Лотос аб</v>
      </c>
      <c r="C2417" s="216" t="s">
        <v>2046</v>
      </c>
      <c r="D2417" s="220" t="s">
        <v>5049</v>
      </c>
      <c r="E2417" s="217" t="str">
        <f>INDEX(ТабЛЭП[],MATCH(ТабТП[Код ПС]&amp;TRIM(G2417),ТабЛЭП[Ключ],0),7)</f>
        <v>Y00030</v>
      </c>
      <c r="F2417" s="221" t="str">
        <f>INDEX(ТабЛЭП[],MATCH(ТабТП[Код ПС]&amp;TRIM(G2417),ТабЛЭП[Ключ],0),1)</f>
        <v>393-031-101</v>
      </c>
      <c r="G2417" s="514" t="s">
        <v>195</v>
      </c>
      <c r="H2417" s="218" t="str">
        <f>INDEX(ТабПС[],MATCH(I2417,Подстанции,0),1)</f>
        <v>393-031</v>
      </c>
      <c r="I2417" s="447" t="s">
        <v>161</v>
      </c>
      <c r="J2417" s="308"/>
      <c r="K2417" s="308"/>
      <c r="L2417" s="308"/>
      <c r="M2417" s="308"/>
      <c r="N2417" s="308"/>
      <c r="O2417" s="308"/>
      <c r="P2417" s="308"/>
      <c r="Q2417" s="308"/>
      <c r="R2417" s="308"/>
      <c r="S2417" s="308"/>
      <c r="T2417" s="308"/>
      <c r="U2417" s="308"/>
      <c r="V2417" s="308"/>
      <c r="W2417" s="308"/>
      <c r="X2417" s="308"/>
      <c r="Y2417" s="308"/>
      <c r="Z2417" s="308"/>
      <c r="AA2417" s="308"/>
      <c r="AB2417" s="308"/>
      <c r="AC2417" s="308"/>
      <c r="AD2417" s="308"/>
      <c r="AE2417" s="308"/>
      <c r="AF2417" s="308"/>
      <c r="AG2417" s="308"/>
      <c r="AH2417" s="219"/>
      <c r="AI2417" s="308"/>
      <c r="AJ2417" s="449" t="s">
        <v>137</v>
      </c>
      <c r="AK2417" s="308"/>
      <c r="AL2417" s="308"/>
      <c r="AM2417" s="211"/>
      <c r="AN2417" s="212"/>
      <c r="AO2417" s="212"/>
      <c r="AP2417" s="212"/>
      <c r="AQ2417" s="209"/>
      <c r="AR2417" s="209"/>
      <c r="AS2417" s="209"/>
      <c r="AT2417" s="209"/>
      <c r="AU2417" s="209"/>
      <c r="AV2417" s="209"/>
      <c r="AW2417" s="209"/>
      <c r="AX2417" s="209"/>
      <c r="AY2417" s="209"/>
      <c r="AZ2417" s="209"/>
    </row>
    <row r="2418" spans="1:52" ht="31.5" hidden="1" x14ac:dyDescent="0.25">
      <c r="A2418" s="216" t="str">
        <f>CONCATENATE(F2418,"-",C2418)</f>
        <v>393-031-101-02016</v>
      </c>
      <c r="B2418" s="235" t="str">
        <f>ТабТП[[#This Row],[Код ВЛ]]&amp;TRIM(ТабТП[[#This Row],[Наименование ТП]])</f>
        <v>393-031-101ТП 241-08 СНТ Лотос аб</v>
      </c>
      <c r="C2418" s="216" t="s">
        <v>2047</v>
      </c>
      <c r="D2418" s="220" t="s">
        <v>5050</v>
      </c>
      <c r="E2418" s="217" t="str">
        <f>INDEX(ТабЛЭП[],MATCH(ТабТП[Код ПС]&amp;TRIM(G2418),ТабЛЭП[Ключ],0),7)</f>
        <v>Y00030</v>
      </c>
      <c r="F2418" s="221" t="str">
        <f>INDEX(ТабЛЭП[],MATCH(ТабТП[Код ПС]&amp;TRIM(G2418),ТабЛЭП[Ключ],0),1)</f>
        <v>393-031-101</v>
      </c>
      <c r="G2418" s="514" t="s">
        <v>195</v>
      </c>
      <c r="H2418" s="218" t="str">
        <f>INDEX(ТабПС[],MATCH(I2418,Подстанции,0),1)</f>
        <v>393-031</v>
      </c>
      <c r="I2418" s="447" t="s">
        <v>161</v>
      </c>
      <c r="J2418" s="308"/>
      <c r="K2418" s="308"/>
      <c r="L2418" s="308"/>
      <c r="M2418" s="308"/>
      <c r="N2418" s="308"/>
      <c r="O2418" s="308"/>
      <c r="P2418" s="308"/>
      <c r="Q2418" s="308"/>
      <c r="R2418" s="308"/>
      <c r="S2418" s="308"/>
      <c r="T2418" s="308"/>
      <c r="U2418" s="308"/>
      <c r="V2418" s="308"/>
      <c r="W2418" s="308"/>
      <c r="X2418" s="308"/>
      <c r="Y2418" s="308"/>
      <c r="Z2418" s="308"/>
      <c r="AA2418" s="308"/>
      <c r="AB2418" s="308"/>
      <c r="AC2418" s="308"/>
      <c r="AD2418" s="308"/>
      <c r="AE2418" s="308"/>
      <c r="AF2418" s="308"/>
      <c r="AG2418" s="308"/>
      <c r="AH2418" s="219"/>
      <c r="AI2418" s="308"/>
      <c r="AJ2418" s="449" t="s">
        <v>137</v>
      </c>
      <c r="AK2418" s="308"/>
      <c r="AL2418" s="308"/>
      <c r="AM2418" s="211"/>
      <c r="AN2418" s="212"/>
      <c r="AO2418" s="212"/>
      <c r="AP2418" s="212"/>
      <c r="AQ2418" s="209"/>
      <c r="AR2418" s="209"/>
      <c r="AS2418" s="209"/>
      <c r="AT2418" s="209"/>
      <c r="AU2418" s="209"/>
      <c r="AV2418" s="209"/>
      <c r="AW2418" s="209"/>
      <c r="AX2418" s="209"/>
      <c r="AY2418" s="209"/>
      <c r="AZ2418" s="209"/>
    </row>
    <row r="2419" spans="1:52" ht="31.5" hidden="1" x14ac:dyDescent="0.25">
      <c r="A2419" s="216" t="str">
        <f>CONCATENATE(F2419,"-",C2419)</f>
        <v>393-031-101-02017</v>
      </c>
      <c r="B2419" s="235" t="str">
        <f>ТабТП[[#This Row],[Код ВЛ]]&amp;TRIM(ТабТП[[#This Row],[Наименование ТП]])</f>
        <v>393-031-101ТП 241-09 дачное неком. общ. Лилия аб</v>
      </c>
      <c r="C2419" s="216" t="s">
        <v>2744</v>
      </c>
      <c r="D2419" s="220" t="s">
        <v>5051</v>
      </c>
      <c r="E2419" s="217" t="str">
        <f>INDEX(ТабЛЭП[],MATCH(ТабТП[Код ПС]&amp;TRIM(G2419),ТабЛЭП[Ключ],0),7)</f>
        <v>Y00030</v>
      </c>
      <c r="F2419" s="221" t="str">
        <f>INDEX(ТабЛЭП[],MATCH(ТабТП[Код ПС]&amp;TRIM(G2419),ТабЛЭП[Ключ],0),1)</f>
        <v>393-031-101</v>
      </c>
      <c r="G2419" s="514" t="s">
        <v>195</v>
      </c>
      <c r="H2419" s="218" t="str">
        <f>INDEX(ТабПС[],MATCH(I2419,Подстанции,0),1)</f>
        <v>393-031</v>
      </c>
      <c r="I2419" s="447" t="s">
        <v>161</v>
      </c>
      <c r="J2419" s="308"/>
      <c r="K2419" s="308"/>
      <c r="L2419" s="308"/>
      <c r="M2419" s="308"/>
      <c r="N2419" s="308"/>
      <c r="O2419" s="308"/>
      <c r="P2419" s="308"/>
      <c r="Q2419" s="308"/>
      <c r="R2419" s="308"/>
      <c r="S2419" s="308"/>
      <c r="T2419" s="308"/>
      <c r="U2419" s="308"/>
      <c r="V2419" s="308"/>
      <c r="W2419" s="308"/>
      <c r="X2419" s="308"/>
      <c r="Y2419" s="308"/>
      <c r="Z2419" s="308"/>
      <c r="AA2419" s="308"/>
      <c r="AB2419" s="308"/>
      <c r="AC2419" s="308"/>
      <c r="AD2419" s="308"/>
      <c r="AE2419" s="308"/>
      <c r="AF2419" s="308"/>
      <c r="AG2419" s="308"/>
      <c r="AH2419" s="219"/>
      <c r="AI2419" s="308"/>
      <c r="AJ2419" s="449" t="s">
        <v>137</v>
      </c>
      <c r="AK2419" s="308"/>
      <c r="AL2419" s="308"/>
      <c r="AM2419" s="211"/>
      <c r="AN2419" s="212"/>
      <c r="AO2419" s="212"/>
      <c r="AP2419" s="212"/>
      <c r="AQ2419" s="209"/>
      <c r="AR2419" s="209"/>
      <c r="AS2419" s="209"/>
      <c r="AT2419" s="209"/>
      <c r="AU2419" s="209"/>
      <c r="AV2419" s="209"/>
      <c r="AW2419" s="209"/>
      <c r="AX2419" s="209"/>
      <c r="AY2419" s="209"/>
      <c r="AZ2419" s="209"/>
    </row>
    <row r="2420" spans="1:52" ht="31.5" hidden="1" x14ac:dyDescent="0.25">
      <c r="A2420" s="216" t="str">
        <f>CONCATENATE(F2420,"-",C2420)</f>
        <v>393-031-101-02018</v>
      </c>
      <c r="B2420" s="235" t="str">
        <f>ТабТП[[#This Row],[Код ВЛ]]&amp;TRIM(ТабТП[[#This Row],[Наименование ТП]])</f>
        <v>393-031-101ТП 241-10 МУП ЖКХ Гурьевский водоканал аб</v>
      </c>
      <c r="C2420" s="216" t="s">
        <v>2048</v>
      </c>
      <c r="D2420" s="220" t="s">
        <v>5052</v>
      </c>
      <c r="E2420" s="217" t="str">
        <f>INDEX(ТабЛЭП[],MATCH(ТабТП[Код ПС]&amp;TRIM(G2420),ТабЛЭП[Ключ],0),7)</f>
        <v>Y00030</v>
      </c>
      <c r="F2420" s="221" t="str">
        <f>INDEX(ТабЛЭП[],MATCH(ТабТП[Код ПС]&amp;TRIM(G2420),ТабЛЭП[Ключ],0),1)</f>
        <v>393-031-101</v>
      </c>
      <c r="G2420" s="514" t="s">
        <v>195</v>
      </c>
      <c r="H2420" s="218" t="str">
        <f>INDEX(ТабПС[],MATCH(I2420,Подстанции,0),1)</f>
        <v>393-031</v>
      </c>
      <c r="I2420" s="447" t="s">
        <v>161</v>
      </c>
      <c r="J2420" s="308"/>
      <c r="K2420" s="308"/>
      <c r="L2420" s="308"/>
      <c r="M2420" s="308"/>
      <c r="N2420" s="308"/>
      <c r="O2420" s="308"/>
      <c r="P2420" s="308"/>
      <c r="Q2420" s="308"/>
      <c r="R2420" s="308"/>
      <c r="S2420" s="308"/>
      <c r="T2420" s="308"/>
      <c r="U2420" s="308"/>
      <c r="V2420" s="308"/>
      <c r="W2420" s="308"/>
      <c r="X2420" s="308"/>
      <c r="Y2420" s="308"/>
      <c r="Z2420" s="308"/>
      <c r="AA2420" s="308"/>
      <c r="AB2420" s="308"/>
      <c r="AC2420" s="308"/>
      <c r="AD2420" s="308"/>
      <c r="AE2420" s="308"/>
      <c r="AF2420" s="308"/>
      <c r="AG2420" s="308"/>
      <c r="AH2420" s="219"/>
      <c r="AI2420" s="308"/>
      <c r="AJ2420" s="449" t="s">
        <v>137</v>
      </c>
      <c r="AK2420" s="308"/>
      <c r="AL2420" s="308"/>
      <c r="AM2420" s="211"/>
      <c r="AN2420" s="212"/>
      <c r="AO2420" s="212"/>
      <c r="AP2420" s="212"/>
      <c r="AQ2420" s="209"/>
      <c r="AR2420" s="209"/>
      <c r="AS2420" s="209"/>
      <c r="AT2420" s="209"/>
      <c r="AU2420" s="209"/>
      <c r="AV2420" s="209"/>
      <c r="AW2420" s="209"/>
      <c r="AX2420" s="209"/>
      <c r="AY2420" s="209"/>
      <c r="AZ2420" s="209"/>
    </row>
    <row r="2421" spans="1:52" ht="31.5" hidden="1" x14ac:dyDescent="0.25">
      <c r="A2421" s="216" t="str">
        <f>CONCATENATE(F2421,"-",C2421)</f>
        <v>393-031-101-02019</v>
      </c>
      <c r="B2421" s="235" t="str">
        <f>ТабТП[[#This Row],[Код ВЛ]]&amp;TRIM(ТабТП[[#This Row],[Наименование ТП]])</f>
        <v>393-031-101ТП 47-05 Б Исаково</v>
      </c>
      <c r="C2421" s="216" t="s">
        <v>2049</v>
      </c>
      <c r="D2421" s="220" t="s">
        <v>5053</v>
      </c>
      <c r="E2421" s="217" t="str">
        <f>INDEX(ТабЛЭП[],MATCH(ТабТП[Код ПС]&amp;TRIM(G2421),ТабЛЭП[Ключ],0),7)</f>
        <v>Y00030</v>
      </c>
      <c r="F2421" s="221" t="str">
        <f>INDEX(ТабЛЭП[],MATCH(ТабТП[Код ПС]&amp;TRIM(G2421),ТабЛЭП[Ключ],0),1)</f>
        <v>393-031-101</v>
      </c>
      <c r="G2421" s="514" t="s">
        <v>195</v>
      </c>
      <c r="H2421" s="218" t="str">
        <f>INDEX(ТабПС[],MATCH(I2421,Подстанции,0),1)</f>
        <v>393-031</v>
      </c>
      <c r="I2421" s="447" t="s">
        <v>161</v>
      </c>
      <c r="J2421" s="308"/>
      <c r="K2421" s="308"/>
      <c r="L2421" s="308"/>
      <c r="M2421" s="308"/>
      <c r="N2421" s="308"/>
      <c r="O2421" s="308"/>
      <c r="P2421" s="308"/>
      <c r="Q2421" s="308"/>
      <c r="R2421" s="308"/>
      <c r="S2421" s="308"/>
      <c r="T2421" s="308"/>
      <c r="U2421" s="308"/>
      <c r="V2421" s="308"/>
      <c r="W2421" s="308"/>
      <c r="X2421" s="308"/>
      <c r="Y2421" s="308"/>
      <c r="Z2421" s="308"/>
      <c r="AA2421" s="308"/>
      <c r="AB2421" s="308"/>
      <c r="AC2421" s="308"/>
      <c r="AD2421" s="308"/>
      <c r="AE2421" s="308"/>
      <c r="AF2421" s="308"/>
      <c r="AG2421" s="308"/>
      <c r="AH2421" s="219"/>
      <c r="AI2421" s="308"/>
      <c r="AJ2421" s="449" t="s">
        <v>137</v>
      </c>
      <c r="AK2421" s="308"/>
      <c r="AL2421" s="308"/>
      <c r="AM2421" s="211"/>
      <c r="AN2421" s="212"/>
      <c r="AO2421" s="212"/>
      <c r="AP2421" s="212"/>
      <c r="AQ2421" s="209"/>
      <c r="AR2421" s="209"/>
      <c r="AS2421" s="209"/>
      <c r="AT2421" s="209"/>
      <c r="AU2421" s="209"/>
      <c r="AV2421" s="209"/>
      <c r="AW2421" s="209"/>
      <c r="AX2421" s="209"/>
      <c r="AY2421" s="209"/>
      <c r="AZ2421" s="209"/>
    </row>
    <row r="2422" spans="1:52" ht="31.5" hidden="1" x14ac:dyDescent="0.25">
      <c r="A2422" s="216" t="str">
        <f>CONCATENATE(F2422,"-",C2422)</f>
        <v>393-031-101-02020</v>
      </c>
      <c r="B2422" s="235" t="str">
        <f>ТабТП[[#This Row],[Код ВЛ]]&amp;TRIM(ТабТП[[#This Row],[Наименование ТП]])</f>
        <v>393-031-101ТП 47-06 Б Исаково</v>
      </c>
      <c r="C2422" s="216" t="s">
        <v>2050</v>
      </c>
      <c r="D2422" s="220" t="s">
        <v>5054</v>
      </c>
      <c r="E2422" s="217" t="str">
        <f>INDEX(ТабЛЭП[],MATCH(ТабТП[Код ПС]&amp;TRIM(G2422),ТабЛЭП[Ключ],0),7)</f>
        <v>Y00030</v>
      </c>
      <c r="F2422" s="221" t="str">
        <f>INDEX(ТабЛЭП[],MATCH(ТабТП[Код ПС]&amp;TRIM(G2422),ТабЛЭП[Ключ],0),1)</f>
        <v>393-031-101</v>
      </c>
      <c r="G2422" s="514" t="s">
        <v>195</v>
      </c>
      <c r="H2422" s="218" t="str">
        <f>INDEX(ТабПС[],MATCH(I2422,Подстанции,0),1)</f>
        <v>393-031</v>
      </c>
      <c r="I2422" s="447" t="s">
        <v>161</v>
      </c>
      <c r="J2422" s="308"/>
      <c r="K2422" s="308"/>
      <c r="L2422" s="308"/>
      <c r="M2422" s="308"/>
      <c r="N2422" s="308"/>
      <c r="O2422" s="308"/>
      <c r="P2422" s="308"/>
      <c r="Q2422" s="308"/>
      <c r="R2422" s="308"/>
      <c r="S2422" s="308"/>
      <c r="T2422" s="308"/>
      <c r="U2422" s="308"/>
      <c r="V2422" s="308"/>
      <c r="W2422" s="308"/>
      <c r="X2422" s="308"/>
      <c r="Y2422" s="308"/>
      <c r="Z2422" s="308"/>
      <c r="AA2422" s="308"/>
      <c r="AB2422" s="308"/>
      <c r="AC2422" s="308"/>
      <c r="AD2422" s="308"/>
      <c r="AE2422" s="308"/>
      <c r="AF2422" s="308"/>
      <c r="AG2422" s="308"/>
      <c r="AH2422" s="219"/>
      <c r="AI2422" s="308"/>
      <c r="AJ2422" s="449" t="s">
        <v>137</v>
      </c>
      <c r="AK2422" s="308"/>
      <c r="AL2422" s="308"/>
      <c r="AM2422" s="211"/>
      <c r="AN2422" s="212"/>
      <c r="AO2422" s="212"/>
      <c r="AP2422" s="212"/>
      <c r="AQ2422" s="209"/>
      <c r="AR2422" s="209"/>
      <c r="AS2422" s="209"/>
      <c r="AT2422" s="209"/>
      <c r="AU2422" s="209"/>
      <c r="AV2422" s="209"/>
      <c r="AW2422" s="209"/>
      <c r="AX2422" s="209"/>
      <c r="AY2422" s="209"/>
      <c r="AZ2422" s="209"/>
    </row>
    <row r="2423" spans="1:52" ht="31.5" hidden="1" x14ac:dyDescent="0.25">
      <c r="A2423" s="216" t="str">
        <f>CONCATENATE(F2423,"-",C2423)</f>
        <v>393-031-101-02021</v>
      </c>
      <c r="B2423" s="235" t="str">
        <f>ТабТП[[#This Row],[Код ВЛ]]&amp;TRIM(ТабТП[[#This Row],[Наименование ТП]])</f>
        <v>393-031-101ТП 47-07 Б Исаково с/о Колосок аб</v>
      </c>
      <c r="C2423" s="216" t="s">
        <v>2051</v>
      </c>
      <c r="D2423" s="220" t="s">
        <v>5055</v>
      </c>
      <c r="E2423" s="217" t="str">
        <f>INDEX(ТабЛЭП[],MATCH(ТабТП[Код ПС]&amp;TRIM(G2423),ТабЛЭП[Ключ],0),7)</f>
        <v>Y00030</v>
      </c>
      <c r="F2423" s="221" t="str">
        <f>INDEX(ТабЛЭП[],MATCH(ТабТП[Код ПС]&amp;TRIM(G2423),ТабЛЭП[Ключ],0),1)</f>
        <v>393-031-101</v>
      </c>
      <c r="G2423" s="514" t="s">
        <v>195</v>
      </c>
      <c r="H2423" s="218" t="str">
        <f>INDEX(ТабПС[],MATCH(I2423,Подстанции,0),1)</f>
        <v>393-031</v>
      </c>
      <c r="I2423" s="447" t="s">
        <v>161</v>
      </c>
      <c r="J2423" s="308"/>
      <c r="K2423" s="308"/>
      <c r="L2423" s="308"/>
      <c r="M2423" s="308"/>
      <c r="N2423" s="308"/>
      <c r="O2423" s="308"/>
      <c r="P2423" s="308"/>
      <c r="Q2423" s="308"/>
      <c r="R2423" s="308"/>
      <c r="S2423" s="308"/>
      <c r="T2423" s="308"/>
      <c r="U2423" s="308"/>
      <c r="V2423" s="308"/>
      <c r="W2423" s="308"/>
      <c r="X2423" s="308"/>
      <c r="Y2423" s="308"/>
      <c r="Z2423" s="308"/>
      <c r="AA2423" s="308"/>
      <c r="AB2423" s="308"/>
      <c r="AC2423" s="308"/>
      <c r="AD2423" s="308"/>
      <c r="AE2423" s="308"/>
      <c r="AF2423" s="308"/>
      <c r="AG2423" s="308"/>
      <c r="AH2423" s="219"/>
      <c r="AI2423" s="308"/>
      <c r="AJ2423" s="449" t="s">
        <v>137</v>
      </c>
      <c r="AK2423" s="308"/>
      <c r="AL2423" s="308"/>
      <c r="AM2423" s="211"/>
      <c r="AN2423" s="212"/>
      <c r="AO2423" s="212"/>
      <c r="AP2423" s="212"/>
      <c r="AQ2423" s="209"/>
      <c r="AR2423" s="209"/>
      <c r="AS2423" s="209"/>
      <c r="AT2423" s="209"/>
      <c r="AU2423" s="209"/>
      <c r="AV2423" s="209"/>
      <c r="AW2423" s="209"/>
      <c r="AX2423" s="209"/>
      <c r="AY2423" s="209"/>
      <c r="AZ2423" s="209"/>
    </row>
    <row r="2424" spans="1:52" ht="31.5" hidden="1" x14ac:dyDescent="0.25">
      <c r="A2424" s="216" t="str">
        <f>CONCATENATE(F2424,"-",C2424)</f>
        <v>393-031-101-02022</v>
      </c>
      <c r="B2424" s="235" t="str">
        <f>ТабТП[[#This Row],[Код ВЛ]]&amp;TRIM(ТабТП[[#This Row],[Наименование ТП]])</f>
        <v>393-031-101ТП 47-08 Б Исаково АО Кал-дгеофизика аб</v>
      </c>
      <c r="C2424" s="216" t="s">
        <v>2052</v>
      </c>
      <c r="D2424" s="220" t="s">
        <v>5056</v>
      </c>
      <c r="E2424" s="217" t="str">
        <f>INDEX(ТабЛЭП[],MATCH(ТабТП[Код ПС]&amp;TRIM(G2424),ТабЛЭП[Ключ],0),7)</f>
        <v>Y00030</v>
      </c>
      <c r="F2424" s="221" t="str">
        <f>INDEX(ТабЛЭП[],MATCH(ТабТП[Код ПС]&amp;TRIM(G2424),ТабЛЭП[Ключ],0),1)</f>
        <v>393-031-101</v>
      </c>
      <c r="G2424" s="514" t="s">
        <v>195</v>
      </c>
      <c r="H2424" s="218" t="str">
        <f>INDEX(ТабПС[],MATCH(I2424,Подстанции,0),1)</f>
        <v>393-031</v>
      </c>
      <c r="I2424" s="473" t="s">
        <v>161</v>
      </c>
      <c r="J2424" s="308"/>
      <c r="K2424" s="308"/>
      <c r="L2424" s="308"/>
      <c r="M2424" s="308"/>
      <c r="N2424" s="308"/>
      <c r="O2424" s="308"/>
      <c r="P2424" s="308"/>
      <c r="Q2424" s="308"/>
      <c r="R2424" s="308"/>
      <c r="S2424" s="308"/>
      <c r="T2424" s="308"/>
      <c r="U2424" s="308"/>
      <c r="V2424" s="308"/>
      <c r="W2424" s="308"/>
      <c r="X2424" s="308"/>
      <c r="Y2424" s="308"/>
      <c r="Z2424" s="308"/>
      <c r="AA2424" s="308"/>
      <c r="AB2424" s="308"/>
      <c r="AC2424" s="308"/>
      <c r="AD2424" s="308"/>
      <c r="AE2424" s="308"/>
      <c r="AF2424" s="308"/>
      <c r="AG2424" s="308"/>
      <c r="AH2424" s="219"/>
      <c r="AI2424" s="308"/>
      <c r="AJ2424" s="449" t="s">
        <v>137</v>
      </c>
      <c r="AK2424" s="308"/>
      <c r="AL2424" s="308"/>
      <c r="AM2424" s="211"/>
      <c r="AN2424" s="212"/>
      <c r="AO2424" s="212"/>
      <c r="AP2424" s="212"/>
      <c r="AQ2424" s="209"/>
      <c r="AR2424" s="209"/>
      <c r="AS2424" s="209"/>
      <c r="AT2424" s="209"/>
      <c r="AU2424" s="209"/>
      <c r="AV2424" s="209"/>
      <c r="AW2424" s="209"/>
      <c r="AX2424" s="209"/>
      <c r="AY2424" s="209"/>
      <c r="AZ2424" s="209"/>
    </row>
    <row r="2425" spans="1:52" ht="31.5" hidden="1" x14ac:dyDescent="0.25">
      <c r="A2425" s="197" t="str">
        <f>CONCATENATE(F2425,"-",C2425)</f>
        <v>393-031-101-02023</v>
      </c>
      <c r="B2425" s="236" t="str">
        <f>ТабТП[[#This Row],[Код ВЛ]]&amp;TRIM(ТабТП[[#This Row],[Наименование ТП]])</f>
        <v>393-031-101ТП 47-09 Б Исаково</v>
      </c>
      <c r="C2425" s="216" t="s">
        <v>2053</v>
      </c>
      <c r="D2425" s="220" t="s">
        <v>5057</v>
      </c>
      <c r="E2425" s="206" t="str">
        <f>INDEX(ТабЛЭП[],MATCH(ТабТП[Код ПС]&amp;TRIM(G2425),ТабЛЭП[Ключ],0),7)</f>
        <v>Y00030</v>
      </c>
      <c r="F2425" s="278" t="str">
        <f>INDEX(ТабЛЭП[],MATCH(ТабТП[Код ПС]&amp;TRIM(G2425),ТабЛЭП[Ключ],0),1)</f>
        <v>393-031-101</v>
      </c>
      <c r="G2425" s="303" t="s">
        <v>195</v>
      </c>
      <c r="H2425" s="280" t="str">
        <f>INDEX(ТабПС[],MATCH(I2425,Подстанции,0),1)</f>
        <v>393-031</v>
      </c>
      <c r="I2425" s="215" t="s">
        <v>161</v>
      </c>
      <c r="J2425" s="328"/>
      <c r="K2425" s="328"/>
      <c r="L2425" s="328"/>
      <c r="M2425" s="328"/>
      <c r="N2425" s="328"/>
      <c r="O2425" s="328"/>
      <c r="P2425" s="328"/>
      <c r="Q2425" s="328"/>
      <c r="R2425" s="328"/>
      <c r="S2425" s="328"/>
      <c r="T2425" s="328"/>
      <c r="U2425" s="328"/>
      <c r="V2425" s="328"/>
      <c r="W2425" s="328"/>
      <c r="X2425" s="328"/>
      <c r="Y2425" s="328"/>
      <c r="Z2425" s="328"/>
      <c r="AA2425" s="328"/>
      <c r="AB2425" s="328"/>
      <c r="AC2425" s="328"/>
      <c r="AD2425" s="328"/>
      <c r="AE2425" s="328"/>
      <c r="AF2425" s="328"/>
      <c r="AG2425" s="328"/>
      <c r="AH2425" s="322"/>
      <c r="AI2425" s="328"/>
      <c r="AJ2425" s="420" t="s">
        <v>137</v>
      </c>
      <c r="AK2425" s="328"/>
      <c r="AL2425" s="328"/>
      <c r="AM2425" s="210"/>
      <c r="AN2425" s="263"/>
      <c r="AO2425" s="263"/>
      <c r="AP2425" s="263"/>
      <c r="AQ2425" s="323"/>
      <c r="AR2425" s="323"/>
      <c r="AS2425" s="323"/>
      <c r="AT2425" s="323"/>
      <c r="AU2425" s="323"/>
      <c r="AV2425" s="323"/>
      <c r="AW2425" s="323"/>
      <c r="AX2425" s="323"/>
      <c r="AY2425" s="323"/>
      <c r="AZ2425" s="323"/>
    </row>
    <row r="2426" spans="1:52" ht="31.5" hidden="1" x14ac:dyDescent="0.25">
      <c r="A2426" s="197" t="str">
        <f>CONCATENATE(F2426,"-",C2426)</f>
        <v>393-031-101-02024</v>
      </c>
      <c r="B2426" s="236" t="str">
        <f>ТабТП[[#This Row],[Код ВЛ]]&amp;TRIM(ТабТП[[#This Row],[Наименование ТП]])</f>
        <v>393-031-101ТП 47-14 Б Исаково</v>
      </c>
      <c r="C2426" s="216" t="s">
        <v>2054</v>
      </c>
      <c r="D2426" s="220" t="s">
        <v>5058</v>
      </c>
      <c r="E2426" s="206" t="str">
        <f>INDEX(ТабЛЭП[],MATCH(ТабТП[Код ПС]&amp;TRIM(G2426),ТабЛЭП[Ключ],0),7)</f>
        <v>Y00030</v>
      </c>
      <c r="F2426" s="278" t="str">
        <f>INDEX(ТабЛЭП[],MATCH(ТабТП[Код ПС]&amp;TRIM(G2426),ТабЛЭП[Ключ],0),1)</f>
        <v>393-031-101</v>
      </c>
      <c r="G2426" s="303" t="s">
        <v>195</v>
      </c>
      <c r="H2426" s="280" t="str">
        <f>INDEX(ТабПС[],MATCH(I2426,Подстанции,0),1)</f>
        <v>393-031</v>
      </c>
      <c r="I2426" s="215" t="s">
        <v>161</v>
      </c>
      <c r="J2426" s="328"/>
      <c r="K2426" s="328"/>
      <c r="L2426" s="328"/>
      <c r="M2426" s="328"/>
      <c r="N2426" s="328"/>
      <c r="O2426" s="328"/>
      <c r="P2426" s="328"/>
      <c r="Q2426" s="328"/>
      <c r="R2426" s="328"/>
      <c r="S2426" s="328"/>
      <c r="T2426" s="328"/>
      <c r="U2426" s="328"/>
      <c r="V2426" s="328"/>
      <c r="W2426" s="328"/>
      <c r="X2426" s="328"/>
      <c r="Y2426" s="328"/>
      <c r="Z2426" s="328"/>
      <c r="AA2426" s="328"/>
      <c r="AB2426" s="328"/>
      <c r="AC2426" s="328"/>
      <c r="AD2426" s="328"/>
      <c r="AE2426" s="328"/>
      <c r="AF2426" s="328"/>
      <c r="AG2426" s="328"/>
      <c r="AH2426" s="322"/>
      <c r="AI2426" s="328"/>
      <c r="AJ2426" s="420" t="s">
        <v>137</v>
      </c>
      <c r="AK2426" s="328"/>
      <c r="AL2426" s="328"/>
      <c r="AM2426" s="210"/>
      <c r="AN2426" s="263"/>
      <c r="AO2426" s="263"/>
      <c r="AP2426" s="263"/>
      <c r="AQ2426" s="323"/>
      <c r="AR2426" s="323"/>
      <c r="AS2426" s="323"/>
      <c r="AT2426" s="323"/>
      <c r="AU2426" s="323"/>
      <c r="AV2426" s="323"/>
      <c r="AW2426" s="323"/>
      <c r="AX2426" s="323"/>
      <c r="AY2426" s="323"/>
      <c r="AZ2426" s="323"/>
    </row>
    <row r="2427" spans="1:52" ht="31.5" hidden="1" x14ac:dyDescent="0.25">
      <c r="A2427" s="197" t="str">
        <f>CONCATENATE(F2427,"-",C2427)</f>
        <v>393-031-101-02025</v>
      </c>
      <c r="B2427" s="236" t="str">
        <f>ТабТП[[#This Row],[Код ВЛ]]&amp;TRIM(ТабТП[[#This Row],[Наименование ТП]])</f>
        <v>393-031-101ТП 47-17 Б Исаково</v>
      </c>
      <c r="C2427" s="216" t="s">
        <v>2055</v>
      </c>
      <c r="D2427" s="220" t="s">
        <v>5059</v>
      </c>
      <c r="E2427" s="206" t="str">
        <f>INDEX(ТабЛЭП[],MATCH(ТабТП[Код ПС]&amp;TRIM(G2427),ТабЛЭП[Ключ],0),7)</f>
        <v>Y00030</v>
      </c>
      <c r="F2427" s="278" t="str">
        <f>INDEX(ТабЛЭП[],MATCH(ТабТП[Код ПС]&amp;TRIM(G2427),ТабЛЭП[Ключ],0),1)</f>
        <v>393-031-101</v>
      </c>
      <c r="G2427" s="303" t="s">
        <v>195</v>
      </c>
      <c r="H2427" s="280" t="str">
        <f>INDEX(ТабПС[],MATCH(I2427,Подстанции,0),1)</f>
        <v>393-031</v>
      </c>
      <c r="I2427" s="215" t="s">
        <v>161</v>
      </c>
      <c r="J2427" s="328"/>
      <c r="K2427" s="328"/>
      <c r="L2427" s="328"/>
      <c r="M2427" s="328"/>
      <c r="N2427" s="328"/>
      <c r="O2427" s="328"/>
      <c r="P2427" s="328"/>
      <c r="Q2427" s="328"/>
      <c r="R2427" s="328"/>
      <c r="S2427" s="328"/>
      <c r="T2427" s="328"/>
      <c r="U2427" s="328"/>
      <c r="V2427" s="328"/>
      <c r="W2427" s="328"/>
      <c r="X2427" s="328"/>
      <c r="Y2427" s="328"/>
      <c r="Z2427" s="328"/>
      <c r="AA2427" s="328"/>
      <c r="AB2427" s="328"/>
      <c r="AC2427" s="328"/>
      <c r="AD2427" s="328"/>
      <c r="AE2427" s="328"/>
      <c r="AF2427" s="328"/>
      <c r="AG2427" s="328"/>
      <c r="AH2427" s="322"/>
      <c r="AI2427" s="328"/>
      <c r="AJ2427" s="420" t="s">
        <v>137</v>
      </c>
      <c r="AK2427" s="328"/>
      <c r="AL2427" s="328"/>
      <c r="AM2427" s="210"/>
      <c r="AN2427" s="263"/>
      <c r="AO2427" s="263"/>
      <c r="AP2427" s="263"/>
      <c r="AQ2427" s="323"/>
      <c r="AR2427" s="323"/>
      <c r="AS2427" s="323"/>
      <c r="AT2427" s="323"/>
      <c r="AU2427" s="323"/>
      <c r="AV2427" s="323"/>
      <c r="AW2427" s="323"/>
      <c r="AX2427" s="323"/>
      <c r="AY2427" s="323"/>
      <c r="AZ2427" s="323"/>
    </row>
    <row r="2428" spans="1:52" ht="31.5" hidden="1" x14ac:dyDescent="0.25">
      <c r="A2428" s="197" t="str">
        <f>CONCATENATE(F2428,"-",C2428)</f>
        <v>393-031-101-02026</v>
      </c>
      <c r="B2428" s="236" t="str">
        <f>ТабТП[[#This Row],[Код ВЛ]]&amp;TRIM(ТабТП[[#This Row],[Наименование ТП]])</f>
        <v>393-031-101ТП 47-25 Б Исаково ООО Лукойл-КМН аб</v>
      </c>
      <c r="C2428" s="216" t="s">
        <v>2056</v>
      </c>
      <c r="D2428" s="220" t="s">
        <v>5060</v>
      </c>
      <c r="E2428" s="206" t="str">
        <f>INDEX(ТабЛЭП[],MATCH(ТабТП[Код ПС]&amp;TRIM(G2428),ТабЛЭП[Ключ],0),7)</f>
        <v>Y00030</v>
      </c>
      <c r="F2428" s="278" t="str">
        <f>INDEX(ТабЛЭП[],MATCH(ТабТП[Код ПС]&amp;TRIM(G2428),ТабЛЭП[Ключ],0),1)</f>
        <v>393-031-101</v>
      </c>
      <c r="G2428" s="303" t="s">
        <v>195</v>
      </c>
      <c r="H2428" s="280" t="str">
        <f>INDEX(ТабПС[],MATCH(I2428,Подстанции,0),1)</f>
        <v>393-031</v>
      </c>
      <c r="I2428" s="215" t="s">
        <v>161</v>
      </c>
      <c r="J2428" s="328"/>
      <c r="K2428" s="328"/>
      <c r="L2428" s="328"/>
      <c r="M2428" s="328"/>
      <c r="N2428" s="328"/>
      <c r="O2428" s="328"/>
      <c r="P2428" s="328"/>
      <c r="Q2428" s="328"/>
      <c r="R2428" s="328"/>
      <c r="S2428" s="328"/>
      <c r="T2428" s="328"/>
      <c r="U2428" s="328"/>
      <c r="V2428" s="328"/>
      <c r="W2428" s="328"/>
      <c r="X2428" s="328"/>
      <c r="Y2428" s="328"/>
      <c r="Z2428" s="328"/>
      <c r="AA2428" s="328"/>
      <c r="AB2428" s="328"/>
      <c r="AC2428" s="328"/>
      <c r="AD2428" s="328"/>
      <c r="AE2428" s="328"/>
      <c r="AF2428" s="328"/>
      <c r="AG2428" s="328"/>
      <c r="AH2428" s="322"/>
      <c r="AI2428" s="328"/>
      <c r="AJ2428" s="420" t="s">
        <v>137</v>
      </c>
      <c r="AK2428" s="328"/>
      <c r="AL2428" s="328"/>
      <c r="AM2428" s="210"/>
      <c r="AN2428" s="263"/>
      <c r="AO2428" s="263"/>
      <c r="AP2428" s="263"/>
      <c r="AQ2428" s="323"/>
      <c r="AR2428" s="323"/>
      <c r="AS2428" s="323"/>
      <c r="AT2428" s="323"/>
      <c r="AU2428" s="323"/>
      <c r="AV2428" s="323"/>
      <c r="AW2428" s="323"/>
      <c r="AX2428" s="323"/>
      <c r="AY2428" s="323"/>
      <c r="AZ2428" s="323"/>
    </row>
    <row r="2429" spans="1:52" ht="31.5" hidden="1" x14ac:dyDescent="0.25">
      <c r="A2429" s="197" t="str">
        <f>CONCATENATE(F2429,"-",C2429)</f>
        <v>393-031-101-02027</v>
      </c>
      <c r="B2429" s="236" t="str">
        <f>ТабТП[[#This Row],[Код ВЛ]]&amp;TRIM(ТабТП[[#This Row],[Наименование ТП]])</f>
        <v>393-031-101ТП 47-35 Смирнов А.А. автосервис аб</v>
      </c>
      <c r="C2429" s="216" t="s">
        <v>2057</v>
      </c>
      <c r="D2429" s="220" t="s">
        <v>5061</v>
      </c>
      <c r="E2429" s="206" t="str">
        <f>INDEX(ТабЛЭП[],MATCH(ТабТП[Код ПС]&amp;TRIM(G2429),ТабЛЭП[Ключ],0),7)</f>
        <v>Y00030</v>
      </c>
      <c r="F2429" s="278" t="str">
        <f>INDEX(ТабЛЭП[],MATCH(ТабТП[Код ПС]&amp;TRIM(G2429),ТабЛЭП[Ключ],0),1)</f>
        <v>393-031-101</v>
      </c>
      <c r="G2429" s="303" t="s">
        <v>195</v>
      </c>
      <c r="H2429" s="280" t="str">
        <f>INDEX(ТабПС[],MATCH(I2429,Подстанции,0),1)</f>
        <v>393-031</v>
      </c>
      <c r="I2429" s="215" t="s">
        <v>161</v>
      </c>
      <c r="J2429" s="328"/>
      <c r="K2429" s="328"/>
      <c r="L2429" s="328"/>
      <c r="M2429" s="328"/>
      <c r="N2429" s="328"/>
      <c r="O2429" s="328"/>
      <c r="P2429" s="328"/>
      <c r="Q2429" s="328"/>
      <c r="R2429" s="328"/>
      <c r="S2429" s="328"/>
      <c r="T2429" s="328"/>
      <c r="U2429" s="328"/>
      <c r="V2429" s="328"/>
      <c r="W2429" s="328"/>
      <c r="X2429" s="328"/>
      <c r="Y2429" s="328"/>
      <c r="Z2429" s="328"/>
      <c r="AA2429" s="328"/>
      <c r="AB2429" s="328"/>
      <c r="AC2429" s="328"/>
      <c r="AD2429" s="328"/>
      <c r="AE2429" s="328"/>
      <c r="AF2429" s="328"/>
      <c r="AG2429" s="328"/>
      <c r="AH2429" s="322"/>
      <c r="AI2429" s="328"/>
      <c r="AJ2429" s="420" t="s">
        <v>137</v>
      </c>
      <c r="AK2429" s="328"/>
      <c r="AL2429" s="328"/>
      <c r="AM2429" s="210"/>
      <c r="AN2429" s="263"/>
      <c r="AO2429" s="263"/>
      <c r="AP2429" s="263"/>
      <c r="AQ2429" s="323"/>
      <c r="AR2429" s="323"/>
      <c r="AS2429" s="323"/>
      <c r="AT2429" s="323"/>
      <c r="AU2429" s="323"/>
      <c r="AV2429" s="323"/>
      <c r="AW2429" s="323"/>
      <c r="AX2429" s="323"/>
      <c r="AY2429" s="323"/>
      <c r="AZ2429" s="323"/>
    </row>
    <row r="2430" spans="1:52" ht="31.5" hidden="1" x14ac:dyDescent="0.25">
      <c r="A2430" s="197" t="str">
        <f>CONCATENATE(F2430,"-",C2430)</f>
        <v>393-031-101-02028</v>
      </c>
      <c r="B2430" s="236" t="str">
        <f>ТабТП[[#This Row],[Код ВЛ]]&amp;TRIM(ТабТП[[#This Row],[Наименование ТП]])</f>
        <v>393-031-101ТП 47-36 Б Исаково</v>
      </c>
      <c r="C2430" s="216" t="s">
        <v>2058</v>
      </c>
      <c r="D2430" s="220" t="s">
        <v>5062</v>
      </c>
      <c r="E2430" s="206" t="str">
        <f>INDEX(ТабЛЭП[],MATCH(ТабТП[Код ПС]&amp;TRIM(G2430),ТабЛЭП[Ключ],0),7)</f>
        <v>Y00030</v>
      </c>
      <c r="F2430" s="278" t="str">
        <f>INDEX(ТабЛЭП[],MATCH(ТабТП[Код ПС]&amp;TRIM(G2430),ТабЛЭП[Ключ],0),1)</f>
        <v>393-031-101</v>
      </c>
      <c r="G2430" s="303" t="s">
        <v>195</v>
      </c>
      <c r="H2430" s="280" t="str">
        <f>INDEX(ТабПС[],MATCH(I2430,Подстанции,0),1)</f>
        <v>393-031</v>
      </c>
      <c r="I2430" s="215" t="s">
        <v>161</v>
      </c>
      <c r="J2430" s="328"/>
      <c r="K2430" s="328"/>
      <c r="L2430" s="328"/>
      <c r="M2430" s="328"/>
      <c r="N2430" s="328"/>
      <c r="O2430" s="328"/>
      <c r="P2430" s="328"/>
      <c r="Q2430" s="328"/>
      <c r="R2430" s="328"/>
      <c r="S2430" s="328"/>
      <c r="T2430" s="328"/>
      <c r="U2430" s="328"/>
      <c r="V2430" s="328"/>
      <c r="W2430" s="328"/>
      <c r="X2430" s="328"/>
      <c r="Y2430" s="328"/>
      <c r="Z2430" s="328"/>
      <c r="AA2430" s="328"/>
      <c r="AB2430" s="328"/>
      <c r="AC2430" s="328"/>
      <c r="AD2430" s="328"/>
      <c r="AE2430" s="328"/>
      <c r="AF2430" s="328"/>
      <c r="AG2430" s="328"/>
      <c r="AH2430" s="322"/>
      <c r="AI2430" s="328"/>
      <c r="AJ2430" s="420" t="s">
        <v>137</v>
      </c>
      <c r="AK2430" s="328"/>
      <c r="AL2430" s="328"/>
      <c r="AM2430" s="210"/>
      <c r="AN2430" s="263"/>
      <c r="AO2430" s="263"/>
      <c r="AP2430" s="263"/>
      <c r="AQ2430" s="323"/>
      <c r="AR2430" s="323"/>
      <c r="AS2430" s="323"/>
      <c r="AT2430" s="323"/>
      <c r="AU2430" s="323"/>
      <c r="AV2430" s="323"/>
      <c r="AW2430" s="323"/>
      <c r="AX2430" s="323"/>
      <c r="AY2430" s="323"/>
      <c r="AZ2430" s="323"/>
    </row>
    <row r="2431" spans="1:52" ht="31.5" hidden="1" x14ac:dyDescent="0.25">
      <c r="A2431" s="197" t="str">
        <f>CONCATENATE(F2431,"-",C2431)</f>
        <v>393-031-101-02029</v>
      </c>
      <c r="B2431" s="236" t="str">
        <f>ТабТП[[#This Row],[Код ВЛ]]&amp;TRIM(ТабТП[[#This Row],[Наименование ТП]])</f>
        <v>393-031-101ТП 47-37 ИП Савельев И.В. аб</v>
      </c>
      <c r="C2431" s="216" t="s">
        <v>2059</v>
      </c>
      <c r="D2431" s="220" t="s">
        <v>5063</v>
      </c>
      <c r="E2431" s="206" t="str">
        <f>INDEX(ТабЛЭП[],MATCH(ТабТП[Код ПС]&amp;TRIM(G2431),ТабЛЭП[Ключ],0),7)</f>
        <v>Y00030</v>
      </c>
      <c r="F2431" s="278" t="str">
        <f>INDEX(ТабЛЭП[],MATCH(ТабТП[Код ПС]&amp;TRIM(G2431),ТабЛЭП[Ключ],0),1)</f>
        <v>393-031-101</v>
      </c>
      <c r="G2431" s="303" t="s">
        <v>195</v>
      </c>
      <c r="H2431" s="280" t="str">
        <f>INDEX(ТабПС[],MATCH(I2431,Подстанции,0),1)</f>
        <v>393-031</v>
      </c>
      <c r="I2431" s="215" t="s">
        <v>161</v>
      </c>
      <c r="J2431" s="328"/>
      <c r="K2431" s="328"/>
      <c r="L2431" s="328"/>
      <c r="M2431" s="328"/>
      <c r="N2431" s="328"/>
      <c r="O2431" s="328"/>
      <c r="P2431" s="328"/>
      <c r="Q2431" s="328"/>
      <c r="R2431" s="328"/>
      <c r="S2431" s="328"/>
      <c r="T2431" s="328"/>
      <c r="U2431" s="328"/>
      <c r="V2431" s="328"/>
      <c r="W2431" s="328"/>
      <c r="X2431" s="328"/>
      <c r="Y2431" s="328"/>
      <c r="Z2431" s="328"/>
      <c r="AA2431" s="328"/>
      <c r="AB2431" s="328"/>
      <c r="AC2431" s="328"/>
      <c r="AD2431" s="328"/>
      <c r="AE2431" s="328"/>
      <c r="AF2431" s="328"/>
      <c r="AG2431" s="328"/>
      <c r="AH2431" s="322"/>
      <c r="AI2431" s="328"/>
      <c r="AJ2431" s="420" t="s">
        <v>137</v>
      </c>
      <c r="AK2431" s="328"/>
      <c r="AL2431" s="328"/>
      <c r="AM2431" s="210"/>
      <c r="AN2431" s="263"/>
      <c r="AO2431" s="263"/>
      <c r="AP2431" s="263"/>
      <c r="AQ2431" s="323"/>
      <c r="AR2431" s="323"/>
      <c r="AS2431" s="323"/>
      <c r="AT2431" s="323"/>
      <c r="AU2431" s="323"/>
      <c r="AV2431" s="323"/>
      <c r="AW2431" s="323"/>
      <c r="AX2431" s="323"/>
      <c r="AY2431" s="323"/>
      <c r="AZ2431" s="323"/>
    </row>
    <row r="2432" spans="1:52" ht="31.5" hidden="1" x14ac:dyDescent="0.25">
      <c r="A2432" s="281" t="str">
        <f>CONCATENATE(F2432,"-",C2432)</f>
        <v>393-031-102-02030</v>
      </c>
      <c r="B2432" s="236" t="str">
        <f>ТабТП[[#This Row],[Код ВЛ]]&amp;TRIM(ТабТП[[#This Row],[Наименование ТП]])</f>
        <v>393-031-102ТП 25-01 М Луговое</v>
      </c>
      <c r="C2432" s="224" t="s">
        <v>2060</v>
      </c>
      <c r="D2432" s="225" t="s">
        <v>5064</v>
      </c>
      <c r="E2432" s="281" t="str">
        <f>INDEX(ТабЛЭП[],MATCH(ТабТП[Код ПС]&amp;TRIM(G2432),ТабЛЭП[Ключ],0),7)</f>
        <v>Y00031</v>
      </c>
      <c r="F2432" s="278" t="str">
        <f>INDEX(ТабЛЭП[],MATCH(ТабТП[Код ПС]&amp;TRIM(G2432),ТабЛЭП[Ключ],0),1)</f>
        <v>393-031-102</v>
      </c>
      <c r="G2432" s="303" t="s">
        <v>191</v>
      </c>
      <c r="H2432" s="280" t="str">
        <f>INDEX(ТабПС[],MATCH(I2432,Подстанции,0),1)</f>
        <v>393-031</v>
      </c>
      <c r="I2432" s="215" t="s">
        <v>161</v>
      </c>
      <c r="J2432" s="328"/>
      <c r="K2432" s="328"/>
      <c r="L2432" s="328"/>
      <c r="M2432" s="328"/>
      <c r="N2432" s="328"/>
      <c r="O2432" s="328"/>
      <c r="P2432" s="328"/>
      <c r="Q2432" s="328"/>
      <c r="R2432" s="328"/>
      <c r="S2432" s="328"/>
      <c r="T2432" s="328"/>
      <c r="U2432" s="328"/>
      <c r="V2432" s="328"/>
      <c r="W2432" s="328"/>
      <c r="X2432" s="328"/>
      <c r="Y2432" s="328"/>
      <c r="Z2432" s="328"/>
      <c r="AA2432" s="328"/>
      <c r="AB2432" s="328"/>
      <c r="AC2432" s="328"/>
      <c r="AD2432" s="328"/>
      <c r="AE2432" s="328"/>
      <c r="AF2432" s="328"/>
      <c r="AG2432" s="328"/>
      <c r="AH2432" s="322"/>
      <c r="AI2432" s="328"/>
      <c r="AJ2432" s="420" t="s">
        <v>137</v>
      </c>
      <c r="AK2432" s="328"/>
      <c r="AL2432" s="328"/>
      <c r="AM2432" s="210"/>
      <c r="AN2432" s="263"/>
      <c r="AO2432" s="263"/>
      <c r="AP2432" s="263"/>
      <c r="AQ2432" s="323"/>
      <c r="AR2432" s="323"/>
      <c r="AS2432" s="323"/>
      <c r="AT2432" s="323"/>
      <c r="AU2432" s="323"/>
      <c r="AV2432" s="323"/>
      <c r="AW2432" s="323"/>
      <c r="AX2432" s="323"/>
      <c r="AY2432" s="323"/>
      <c r="AZ2432" s="323"/>
    </row>
    <row r="2433" spans="1:52" ht="31.5" hidden="1" x14ac:dyDescent="0.25">
      <c r="A2433" s="281" t="str">
        <f>CONCATENATE(F2433,"-",C2433)</f>
        <v>393-031-102-02031</v>
      </c>
      <c r="B2433" s="236" t="str">
        <f>ТабТП[[#This Row],[Код ВЛ]]&amp;TRIM(ТабТП[[#This Row],[Наименование ТП]])</f>
        <v>393-031-102ТП 25-02 Рыбное</v>
      </c>
      <c r="C2433" s="224" t="s">
        <v>2061</v>
      </c>
      <c r="D2433" s="225" t="s">
        <v>5065</v>
      </c>
      <c r="E2433" s="281" t="str">
        <f>INDEX(ТабЛЭП[],MATCH(ТабТП[Код ПС]&amp;TRIM(G2433),ТабЛЭП[Ключ],0),7)</f>
        <v>Y00031</v>
      </c>
      <c r="F2433" s="278" t="str">
        <f>INDEX(ТабЛЭП[],MATCH(ТабТП[Код ПС]&amp;TRIM(G2433),ТабЛЭП[Ключ],0),1)</f>
        <v>393-031-102</v>
      </c>
      <c r="G2433" s="303" t="s">
        <v>191</v>
      </c>
      <c r="H2433" s="280" t="str">
        <f>INDEX(ТабПС[],MATCH(I2433,Подстанции,0),1)</f>
        <v>393-031</v>
      </c>
      <c r="I2433" s="215" t="s">
        <v>161</v>
      </c>
      <c r="J2433" s="328"/>
      <c r="K2433" s="328"/>
      <c r="L2433" s="328"/>
      <c r="M2433" s="328"/>
      <c r="N2433" s="328"/>
      <c r="O2433" s="328"/>
      <c r="P2433" s="328"/>
      <c r="Q2433" s="328"/>
      <c r="R2433" s="328"/>
      <c r="S2433" s="328"/>
      <c r="T2433" s="328"/>
      <c r="U2433" s="328"/>
      <c r="V2433" s="328"/>
      <c r="W2433" s="328"/>
      <c r="X2433" s="328"/>
      <c r="Y2433" s="328"/>
      <c r="Z2433" s="328"/>
      <c r="AA2433" s="328"/>
      <c r="AB2433" s="328"/>
      <c r="AC2433" s="328"/>
      <c r="AD2433" s="328"/>
      <c r="AE2433" s="328"/>
      <c r="AF2433" s="328"/>
      <c r="AG2433" s="328"/>
      <c r="AH2433" s="322"/>
      <c r="AI2433" s="328"/>
      <c r="AJ2433" s="420" t="s">
        <v>137</v>
      </c>
      <c r="AK2433" s="328"/>
      <c r="AL2433" s="328"/>
      <c r="AM2433" s="210"/>
      <c r="AN2433" s="263"/>
      <c r="AO2433" s="263"/>
      <c r="AP2433" s="263"/>
      <c r="AQ2433" s="323"/>
      <c r="AR2433" s="323"/>
      <c r="AS2433" s="323"/>
      <c r="AT2433" s="323"/>
      <c r="AU2433" s="323"/>
      <c r="AV2433" s="323"/>
      <c r="AW2433" s="323"/>
      <c r="AX2433" s="323"/>
      <c r="AY2433" s="323"/>
      <c r="AZ2433" s="323"/>
    </row>
    <row r="2434" spans="1:52" ht="31.5" hidden="1" x14ac:dyDescent="0.25">
      <c r="A2434" s="281" t="str">
        <f>CONCATENATE(F2434,"-",C2434)</f>
        <v>393-031-102-02032</v>
      </c>
      <c r="B2434" s="236" t="str">
        <f>ТабТП[[#This Row],[Код ВЛ]]&amp;TRIM(ТабТП[[#This Row],[Наименование ТП]])</f>
        <v>393-031-102ТП 25-03 Сосновка</v>
      </c>
      <c r="C2434" s="224" t="s">
        <v>2062</v>
      </c>
      <c r="D2434" s="225" t="s">
        <v>5066</v>
      </c>
      <c r="E2434" s="281" t="str">
        <f>INDEX(ТабЛЭП[],MATCH(ТабТП[Код ПС]&amp;TRIM(G2434),ТабЛЭП[Ключ],0),7)</f>
        <v>Y00031</v>
      </c>
      <c r="F2434" s="278" t="str">
        <f>INDEX(ТабЛЭП[],MATCH(ТабТП[Код ПС]&amp;TRIM(G2434),ТабЛЭП[Ключ],0),1)</f>
        <v>393-031-102</v>
      </c>
      <c r="G2434" s="303" t="s">
        <v>191</v>
      </c>
      <c r="H2434" s="280" t="str">
        <f>INDEX(ТабПС[],MATCH(I2434,Подстанции,0),1)</f>
        <v>393-031</v>
      </c>
      <c r="I2434" s="215" t="s">
        <v>161</v>
      </c>
      <c r="J2434" s="328"/>
      <c r="K2434" s="328"/>
      <c r="L2434" s="328"/>
      <c r="M2434" s="328"/>
      <c r="N2434" s="328"/>
      <c r="O2434" s="328"/>
      <c r="P2434" s="328"/>
      <c r="Q2434" s="328"/>
      <c r="R2434" s="328"/>
      <c r="S2434" s="328"/>
      <c r="T2434" s="328"/>
      <c r="U2434" s="328"/>
      <c r="V2434" s="328"/>
      <c r="W2434" s="328"/>
      <c r="X2434" s="328"/>
      <c r="Y2434" s="328"/>
      <c r="Z2434" s="328"/>
      <c r="AA2434" s="328"/>
      <c r="AB2434" s="328"/>
      <c r="AC2434" s="328"/>
      <c r="AD2434" s="328"/>
      <c r="AE2434" s="328"/>
      <c r="AF2434" s="328"/>
      <c r="AG2434" s="328"/>
      <c r="AH2434" s="322"/>
      <c r="AI2434" s="328"/>
      <c r="AJ2434" s="420" t="s">
        <v>137</v>
      </c>
      <c r="AK2434" s="328"/>
      <c r="AL2434" s="328"/>
      <c r="AM2434" s="210"/>
      <c r="AN2434" s="263"/>
      <c r="AO2434" s="263"/>
      <c r="AP2434" s="263"/>
      <c r="AQ2434" s="323"/>
      <c r="AR2434" s="323"/>
      <c r="AS2434" s="323"/>
      <c r="AT2434" s="323"/>
      <c r="AU2434" s="323"/>
      <c r="AV2434" s="323"/>
      <c r="AW2434" s="323"/>
      <c r="AX2434" s="323"/>
      <c r="AY2434" s="323"/>
      <c r="AZ2434" s="323"/>
    </row>
    <row r="2435" spans="1:52" ht="31.5" hidden="1" x14ac:dyDescent="0.25">
      <c r="A2435" s="281" t="str">
        <f>CONCATENATE(F2435,"-",C2435)</f>
        <v>393-031-102-02033</v>
      </c>
      <c r="B2435" s="236" t="str">
        <f>ТабТП[[#This Row],[Код ВЛ]]&amp;TRIM(ТабТП[[#This Row],[Наименование ТП]])</f>
        <v>393-031-102ТП 25-04 Каменка</v>
      </c>
      <c r="C2435" s="224" t="s">
        <v>2063</v>
      </c>
      <c r="D2435" s="225" t="s">
        <v>5067</v>
      </c>
      <c r="E2435" s="281" t="str">
        <f>INDEX(ТабЛЭП[],MATCH(ТабТП[Код ПС]&amp;TRIM(G2435),ТабЛЭП[Ключ],0),7)</f>
        <v>Y00031</v>
      </c>
      <c r="F2435" s="278" t="str">
        <f>INDEX(ТабЛЭП[],MATCH(ТабТП[Код ПС]&amp;TRIM(G2435),ТабЛЭП[Ключ],0),1)</f>
        <v>393-031-102</v>
      </c>
      <c r="G2435" s="303" t="s">
        <v>191</v>
      </c>
      <c r="H2435" s="280" t="str">
        <f>INDEX(ТабПС[],MATCH(I2435,Подстанции,0),1)</f>
        <v>393-031</v>
      </c>
      <c r="I2435" s="215" t="s">
        <v>161</v>
      </c>
      <c r="J2435" s="328"/>
      <c r="K2435" s="328"/>
      <c r="L2435" s="328"/>
      <c r="M2435" s="328"/>
      <c r="N2435" s="328"/>
      <c r="O2435" s="328"/>
      <c r="P2435" s="328"/>
      <c r="Q2435" s="328"/>
      <c r="R2435" s="328"/>
      <c r="S2435" s="328"/>
      <c r="T2435" s="328"/>
      <c r="U2435" s="328"/>
      <c r="V2435" s="328"/>
      <c r="W2435" s="328"/>
      <c r="X2435" s="328"/>
      <c r="Y2435" s="328"/>
      <c r="Z2435" s="328"/>
      <c r="AA2435" s="328"/>
      <c r="AB2435" s="328"/>
      <c r="AC2435" s="328"/>
      <c r="AD2435" s="328"/>
      <c r="AE2435" s="328"/>
      <c r="AF2435" s="328"/>
      <c r="AG2435" s="328"/>
      <c r="AH2435" s="322"/>
      <c r="AI2435" s="328"/>
      <c r="AJ2435" s="420" t="s">
        <v>137</v>
      </c>
      <c r="AK2435" s="328"/>
      <c r="AL2435" s="328"/>
      <c r="AM2435" s="210"/>
      <c r="AN2435" s="263"/>
      <c r="AO2435" s="263"/>
      <c r="AP2435" s="263"/>
      <c r="AQ2435" s="323"/>
      <c r="AR2435" s="323"/>
      <c r="AS2435" s="323"/>
      <c r="AT2435" s="323"/>
      <c r="AU2435" s="323"/>
      <c r="AV2435" s="323"/>
      <c r="AW2435" s="323"/>
      <c r="AX2435" s="323"/>
      <c r="AY2435" s="323"/>
      <c r="AZ2435" s="323"/>
    </row>
    <row r="2436" spans="1:52" ht="31.5" hidden="1" x14ac:dyDescent="0.25">
      <c r="A2436" s="281" t="str">
        <f>CONCATENATE(F2436,"-",C2436)</f>
        <v>393-031-102-02034</v>
      </c>
      <c r="B2436" s="236" t="str">
        <f>ТабТП[[#This Row],[Код ВЛ]]&amp;TRIM(ТабТП[[#This Row],[Наименование ТП]])</f>
        <v>393-031-102ТП 25-06 Бахшиян Г.Р. хоз. постройки аб</v>
      </c>
      <c r="C2436" s="224" t="s">
        <v>2064</v>
      </c>
      <c r="D2436" s="225" t="s">
        <v>5068</v>
      </c>
      <c r="E2436" s="281" t="str">
        <f>INDEX(ТабЛЭП[],MATCH(ТабТП[Код ПС]&amp;TRIM(G2436),ТабЛЭП[Ключ],0),7)</f>
        <v>Y00031</v>
      </c>
      <c r="F2436" s="278" t="str">
        <f>INDEX(ТабЛЭП[],MATCH(ТабТП[Код ПС]&amp;TRIM(G2436),ТабЛЭП[Ключ],0),1)</f>
        <v>393-031-102</v>
      </c>
      <c r="G2436" s="303" t="s">
        <v>191</v>
      </c>
      <c r="H2436" s="280" t="str">
        <f>INDEX(ТабПС[],MATCH(I2436,Подстанции,0),1)</f>
        <v>393-031</v>
      </c>
      <c r="I2436" s="215" t="s">
        <v>161</v>
      </c>
      <c r="J2436" s="328"/>
      <c r="K2436" s="328"/>
      <c r="L2436" s="328"/>
      <c r="M2436" s="328"/>
      <c r="N2436" s="328"/>
      <c r="O2436" s="328"/>
      <c r="P2436" s="328"/>
      <c r="Q2436" s="328"/>
      <c r="R2436" s="328"/>
      <c r="S2436" s="328"/>
      <c r="T2436" s="328"/>
      <c r="U2436" s="328"/>
      <c r="V2436" s="328"/>
      <c r="W2436" s="328"/>
      <c r="X2436" s="328"/>
      <c r="Y2436" s="328"/>
      <c r="Z2436" s="328"/>
      <c r="AA2436" s="328"/>
      <c r="AB2436" s="328"/>
      <c r="AC2436" s="328"/>
      <c r="AD2436" s="328"/>
      <c r="AE2436" s="328"/>
      <c r="AF2436" s="328"/>
      <c r="AG2436" s="328"/>
      <c r="AH2436" s="322"/>
      <c r="AI2436" s="328"/>
      <c r="AJ2436" s="420" t="s">
        <v>137</v>
      </c>
      <c r="AK2436" s="328"/>
      <c r="AL2436" s="328"/>
      <c r="AM2436" s="210"/>
      <c r="AN2436" s="263"/>
      <c r="AO2436" s="263"/>
      <c r="AP2436" s="263"/>
      <c r="AQ2436" s="323"/>
      <c r="AR2436" s="323"/>
      <c r="AS2436" s="323"/>
      <c r="AT2436" s="323"/>
      <c r="AU2436" s="323"/>
      <c r="AV2436" s="323"/>
      <c r="AW2436" s="323"/>
      <c r="AX2436" s="323"/>
      <c r="AY2436" s="323"/>
      <c r="AZ2436" s="323"/>
    </row>
    <row r="2437" spans="1:52" ht="31.5" hidden="1" x14ac:dyDescent="0.25">
      <c r="A2437" s="224" t="str">
        <f>CONCATENATE(F2437,"-",C2437)</f>
        <v>393-031-102-02035</v>
      </c>
      <c r="B2437" s="235" t="str">
        <f>ТабТП[[#This Row],[Код ВЛ]]&amp;TRIM(ТабТП[[#This Row],[Наименование ТП]])</f>
        <v>393-031-102ТП 25-08 Рыбное</v>
      </c>
      <c r="C2437" s="224" t="s">
        <v>2065</v>
      </c>
      <c r="D2437" s="225" t="s">
        <v>5069</v>
      </c>
      <c r="E2437" s="224" t="str">
        <f>INDEX(ТабЛЭП[],MATCH(ТабТП[Код ПС]&amp;TRIM(G2437),ТабЛЭП[Ключ],0),7)</f>
        <v>Y00031</v>
      </c>
      <c r="F2437" s="221" t="str">
        <f>INDEX(ТабЛЭП[],MATCH(ТабТП[Код ПС]&amp;TRIM(G2437),ТабЛЭП[Ключ],0),1)</f>
        <v>393-031-102</v>
      </c>
      <c r="G2437" s="514" t="s">
        <v>191</v>
      </c>
      <c r="H2437" s="218" t="str">
        <f>INDEX(ТабПС[],MATCH(I2437,Подстанции,0),1)</f>
        <v>393-031</v>
      </c>
      <c r="I2437" s="473" t="s">
        <v>161</v>
      </c>
      <c r="J2437" s="308"/>
      <c r="K2437" s="308"/>
      <c r="L2437" s="308"/>
      <c r="M2437" s="308"/>
      <c r="N2437" s="308"/>
      <c r="O2437" s="308"/>
      <c r="P2437" s="308"/>
      <c r="Q2437" s="308"/>
      <c r="R2437" s="308"/>
      <c r="S2437" s="308"/>
      <c r="T2437" s="308"/>
      <c r="U2437" s="308"/>
      <c r="V2437" s="308"/>
      <c r="W2437" s="308"/>
      <c r="X2437" s="308"/>
      <c r="Y2437" s="308"/>
      <c r="Z2437" s="308"/>
      <c r="AA2437" s="308"/>
      <c r="AB2437" s="308"/>
      <c r="AC2437" s="308"/>
      <c r="AD2437" s="308"/>
      <c r="AE2437" s="308"/>
      <c r="AF2437" s="308"/>
      <c r="AG2437" s="308"/>
      <c r="AH2437" s="219"/>
      <c r="AI2437" s="308"/>
      <c r="AJ2437" s="449" t="s">
        <v>137</v>
      </c>
      <c r="AK2437" s="308"/>
      <c r="AL2437" s="308"/>
      <c r="AM2437" s="211"/>
      <c r="AN2437" s="212"/>
      <c r="AO2437" s="212"/>
      <c r="AP2437" s="212"/>
      <c r="AQ2437" s="209"/>
      <c r="AR2437" s="209"/>
      <c r="AS2437" s="209"/>
      <c r="AT2437" s="209"/>
      <c r="AU2437" s="209"/>
      <c r="AV2437" s="209"/>
      <c r="AW2437" s="209"/>
      <c r="AX2437" s="209"/>
      <c r="AY2437" s="209"/>
      <c r="AZ2437" s="209"/>
    </row>
    <row r="2438" spans="1:52" ht="31.5" hidden="1" x14ac:dyDescent="0.25">
      <c r="A2438" s="281" t="str">
        <f>CONCATENATE(F2438,"-",C2438)</f>
        <v>393-031-102-02036</v>
      </c>
      <c r="B2438" s="236" t="str">
        <f>ТабТП[[#This Row],[Код ВЛ]]&amp;TRIM(ТабТП[[#This Row],[Наименование ТП]])</f>
        <v>393-031-102ТП 25-09 Каменка сад.тов. Каменка аб</v>
      </c>
      <c r="C2438" s="224" t="s">
        <v>2066</v>
      </c>
      <c r="D2438" s="225" t="s">
        <v>5070</v>
      </c>
      <c r="E2438" s="281" t="str">
        <f>INDEX(ТабЛЭП[],MATCH(ТабТП[Код ПС]&amp;TRIM(G2438),ТабЛЭП[Ключ],0),7)</f>
        <v>Y00031</v>
      </c>
      <c r="F2438" s="278" t="str">
        <f>INDEX(ТабЛЭП[],MATCH(ТабТП[Код ПС]&amp;TRIM(G2438),ТабЛЭП[Ключ],0),1)</f>
        <v>393-031-102</v>
      </c>
      <c r="G2438" s="303" t="s">
        <v>191</v>
      </c>
      <c r="H2438" s="280" t="str">
        <f>INDEX(ТабПС[],MATCH(I2438,Подстанции,0),1)</f>
        <v>393-031</v>
      </c>
      <c r="I2438" s="215" t="s">
        <v>161</v>
      </c>
      <c r="J2438" s="328"/>
      <c r="K2438" s="328"/>
      <c r="L2438" s="328"/>
      <c r="M2438" s="328"/>
      <c r="N2438" s="328"/>
      <c r="O2438" s="328"/>
      <c r="P2438" s="328"/>
      <c r="Q2438" s="328"/>
      <c r="R2438" s="328"/>
      <c r="S2438" s="328"/>
      <c r="T2438" s="328"/>
      <c r="U2438" s="328"/>
      <c r="V2438" s="328"/>
      <c r="W2438" s="328"/>
      <c r="X2438" s="328"/>
      <c r="Y2438" s="328"/>
      <c r="Z2438" s="328"/>
      <c r="AA2438" s="328"/>
      <c r="AB2438" s="328"/>
      <c r="AC2438" s="328"/>
      <c r="AD2438" s="328"/>
      <c r="AE2438" s="328"/>
      <c r="AF2438" s="328"/>
      <c r="AG2438" s="328"/>
      <c r="AH2438" s="322"/>
      <c r="AI2438" s="328"/>
      <c r="AJ2438" s="420" t="s">
        <v>137</v>
      </c>
      <c r="AK2438" s="328"/>
      <c r="AL2438" s="328"/>
      <c r="AM2438" s="210"/>
      <c r="AN2438" s="263"/>
      <c r="AO2438" s="263"/>
      <c r="AP2438" s="263"/>
      <c r="AQ2438" s="323"/>
      <c r="AR2438" s="323"/>
      <c r="AS2438" s="323"/>
      <c r="AT2438" s="323"/>
      <c r="AU2438" s="323"/>
      <c r="AV2438" s="323"/>
      <c r="AW2438" s="323"/>
      <c r="AX2438" s="323"/>
      <c r="AY2438" s="323"/>
      <c r="AZ2438" s="323"/>
    </row>
    <row r="2439" spans="1:52" ht="31.5" hidden="1" x14ac:dyDescent="0.25">
      <c r="A2439" s="281" t="str">
        <f>CONCATENATE(F2439,"-",C2439)</f>
        <v>393-031-102-02037</v>
      </c>
      <c r="B2439" s="236" t="str">
        <f>ТабТП[[#This Row],[Код ВЛ]]&amp;TRIM(ТабТП[[#This Row],[Наименование ТП]])</f>
        <v>393-031-102ТП 25-10 Рыбное</v>
      </c>
      <c r="C2439" s="224" t="s">
        <v>2067</v>
      </c>
      <c r="D2439" s="225" t="s">
        <v>5071</v>
      </c>
      <c r="E2439" s="281" t="str">
        <f>INDEX(ТабЛЭП[],MATCH(ТабТП[Код ПС]&amp;TRIM(G2439),ТабЛЭП[Ключ],0),7)</f>
        <v>Y00031</v>
      </c>
      <c r="F2439" s="278" t="str">
        <f>INDEX(ТабЛЭП[],MATCH(ТабТП[Код ПС]&amp;TRIM(G2439),ТабЛЭП[Ключ],0),1)</f>
        <v>393-031-102</v>
      </c>
      <c r="G2439" s="303" t="s">
        <v>191</v>
      </c>
      <c r="H2439" s="280" t="str">
        <f>INDEX(ТабПС[],MATCH(I2439,Подстанции,0),1)</f>
        <v>393-031</v>
      </c>
      <c r="I2439" s="215" t="s">
        <v>161</v>
      </c>
      <c r="J2439" s="328"/>
      <c r="K2439" s="328"/>
      <c r="L2439" s="328"/>
      <c r="M2439" s="328"/>
      <c r="N2439" s="328"/>
      <c r="O2439" s="328"/>
      <c r="P2439" s="328"/>
      <c r="Q2439" s="328"/>
      <c r="R2439" s="328"/>
      <c r="S2439" s="328"/>
      <c r="T2439" s="328"/>
      <c r="U2439" s="328"/>
      <c r="V2439" s="328"/>
      <c r="W2439" s="328"/>
      <c r="X2439" s="328"/>
      <c r="Y2439" s="328"/>
      <c r="Z2439" s="328"/>
      <c r="AA2439" s="328"/>
      <c r="AB2439" s="328"/>
      <c r="AC2439" s="328"/>
      <c r="AD2439" s="328"/>
      <c r="AE2439" s="328"/>
      <c r="AF2439" s="328"/>
      <c r="AG2439" s="328"/>
      <c r="AH2439" s="322"/>
      <c r="AI2439" s="328"/>
      <c r="AJ2439" s="420" t="s">
        <v>137</v>
      </c>
      <c r="AK2439" s="328"/>
      <c r="AL2439" s="328"/>
      <c r="AM2439" s="210"/>
      <c r="AN2439" s="263"/>
      <c r="AO2439" s="263"/>
      <c r="AP2439" s="263"/>
      <c r="AQ2439" s="323"/>
      <c r="AR2439" s="323"/>
      <c r="AS2439" s="323"/>
      <c r="AT2439" s="323"/>
      <c r="AU2439" s="323"/>
      <c r="AV2439" s="323"/>
      <c r="AW2439" s="323"/>
      <c r="AX2439" s="323"/>
      <c r="AY2439" s="323"/>
      <c r="AZ2439" s="323"/>
    </row>
    <row r="2440" spans="1:52" ht="31.5" hidden="1" x14ac:dyDescent="0.25">
      <c r="A2440" s="281" t="str">
        <f>CONCATENATE(F2440,"-",C2440)</f>
        <v>393-031-102-02038</v>
      </c>
      <c r="B2440" s="236" t="str">
        <f>ТабТП[[#This Row],[Код ВЛ]]&amp;TRIM(ТабТП[[#This Row],[Наименование ТП]])</f>
        <v>393-031-102ТП 25-11 Рыбное ЧП Дубчак А.С. аб</v>
      </c>
      <c r="C2440" s="224" t="s">
        <v>2745</v>
      </c>
      <c r="D2440" s="225" t="s">
        <v>5072</v>
      </c>
      <c r="E2440" s="281" t="str">
        <f>INDEX(ТабЛЭП[],MATCH(ТабТП[Код ПС]&amp;TRIM(G2440),ТабЛЭП[Ключ],0),7)</f>
        <v>Y00031</v>
      </c>
      <c r="F2440" s="278" t="str">
        <f>INDEX(ТабЛЭП[],MATCH(ТабТП[Код ПС]&amp;TRIM(G2440),ТабЛЭП[Ключ],0),1)</f>
        <v>393-031-102</v>
      </c>
      <c r="G2440" s="303" t="s">
        <v>191</v>
      </c>
      <c r="H2440" s="280" t="str">
        <f>INDEX(ТабПС[],MATCH(I2440,Подстанции,0),1)</f>
        <v>393-031</v>
      </c>
      <c r="I2440" s="215" t="s">
        <v>161</v>
      </c>
      <c r="J2440" s="328"/>
      <c r="K2440" s="328"/>
      <c r="L2440" s="328"/>
      <c r="M2440" s="328"/>
      <c r="N2440" s="328"/>
      <c r="O2440" s="328"/>
      <c r="P2440" s="328"/>
      <c r="Q2440" s="328"/>
      <c r="R2440" s="328"/>
      <c r="S2440" s="328"/>
      <c r="T2440" s="328"/>
      <c r="U2440" s="328"/>
      <c r="V2440" s="328"/>
      <c r="W2440" s="328"/>
      <c r="X2440" s="328"/>
      <c r="Y2440" s="328"/>
      <c r="Z2440" s="328"/>
      <c r="AA2440" s="328"/>
      <c r="AB2440" s="328"/>
      <c r="AC2440" s="328"/>
      <c r="AD2440" s="328"/>
      <c r="AE2440" s="328"/>
      <c r="AF2440" s="328"/>
      <c r="AG2440" s="328"/>
      <c r="AH2440" s="322"/>
      <c r="AI2440" s="328"/>
      <c r="AJ2440" s="420" t="s">
        <v>137</v>
      </c>
      <c r="AK2440" s="328"/>
      <c r="AL2440" s="328"/>
      <c r="AM2440" s="210"/>
      <c r="AN2440" s="263"/>
      <c r="AO2440" s="263"/>
      <c r="AP2440" s="263"/>
      <c r="AQ2440" s="323"/>
      <c r="AR2440" s="323"/>
      <c r="AS2440" s="323"/>
      <c r="AT2440" s="323"/>
      <c r="AU2440" s="323"/>
      <c r="AV2440" s="323"/>
      <c r="AW2440" s="323"/>
      <c r="AX2440" s="323"/>
      <c r="AY2440" s="323"/>
      <c r="AZ2440" s="323"/>
    </row>
    <row r="2441" spans="1:52" ht="31.5" hidden="1" x14ac:dyDescent="0.25">
      <c r="A2441" s="281" t="str">
        <f>CONCATENATE(F2441,"-",C2441)</f>
        <v>393-031-102-02039</v>
      </c>
      <c r="B2441" s="236" t="str">
        <f>ТабТП[[#This Row],[Код ВЛ]]&amp;TRIM(ТабТП[[#This Row],[Наименование ТП]])</f>
        <v>393-031-102ТП 25-13 Дубчак п.Комсомольск близ Рыбного</v>
      </c>
      <c r="C2441" s="224" t="s">
        <v>2068</v>
      </c>
      <c r="D2441" s="225" t="s">
        <v>5073</v>
      </c>
      <c r="E2441" s="281" t="str">
        <f>INDEX(ТабЛЭП[],MATCH(ТабТП[Код ПС]&amp;TRIM(G2441),ТабЛЭП[Ключ],0),7)</f>
        <v>Y00031</v>
      </c>
      <c r="F2441" s="278" t="str">
        <f>INDEX(ТабЛЭП[],MATCH(ТабТП[Код ПС]&amp;TRIM(G2441),ТабЛЭП[Ключ],0),1)</f>
        <v>393-031-102</v>
      </c>
      <c r="G2441" s="303" t="s">
        <v>191</v>
      </c>
      <c r="H2441" s="280" t="str">
        <f>INDEX(ТабПС[],MATCH(I2441,Подстанции,0),1)</f>
        <v>393-031</v>
      </c>
      <c r="I2441" s="215" t="s">
        <v>161</v>
      </c>
      <c r="J2441" s="328"/>
      <c r="K2441" s="328"/>
      <c r="L2441" s="328"/>
      <c r="M2441" s="328"/>
      <c r="N2441" s="328"/>
      <c r="O2441" s="328"/>
      <c r="P2441" s="328"/>
      <c r="Q2441" s="328"/>
      <c r="R2441" s="328"/>
      <c r="S2441" s="328"/>
      <c r="T2441" s="328"/>
      <c r="U2441" s="328"/>
      <c r="V2441" s="328"/>
      <c r="W2441" s="328"/>
      <c r="X2441" s="328"/>
      <c r="Y2441" s="328"/>
      <c r="Z2441" s="328"/>
      <c r="AA2441" s="328"/>
      <c r="AB2441" s="328"/>
      <c r="AC2441" s="328"/>
      <c r="AD2441" s="328"/>
      <c r="AE2441" s="328"/>
      <c r="AF2441" s="328"/>
      <c r="AG2441" s="328"/>
      <c r="AH2441" s="322"/>
      <c r="AI2441" s="328"/>
      <c r="AJ2441" s="420" t="s">
        <v>137</v>
      </c>
      <c r="AK2441" s="328"/>
      <c r="AL2441" s="328"/>
      <c r="AM2441" s="210"/>
      <c r="AN2441" s="263"/>
      <c r="AO2441" s="263"/>
      <c r="AP2441" s="263"/>
      <c r="AQ2441" s="323"/>
      <c r="AR2441" s="323"/>
      <c r="AS2441" s="323"/>
      <c r="AT2441" s="323"/>
      <c r="AU2441" s="323"/>
      <c r="AV2441" s="323"/>
      <c r="AW2441" s="323"/>
      <c r="AX2441" s="323"/>
      <c r="AY2441" s="323"/>
      <c r="AZ2441" s="323"/>
    </row>
    <row r="2442" spans="1:52" ht="31.5" hidden="1" x14ac:dyDescent="0.25">
      <c r="A2442" s="281" t="str">
        <f>CONCATENATE(F2442,"-",C2442)</f>
        <v>393-031-102-02040</v>
      </c>
      <c r="B2442" s="236" t="str">
        <f>ТабТП[[#This Row],[Код ВЛ]]&amp;TRIM(ТабТП[[#This Row],[Наименование ТП]])</f>
        <v>393-031-102ТП 25-15 Дубчак Рыбное аб</v>
      </c>
      <c r="C2442" s="224" t="s">
        <v>2069</v>
      </c>
      <c r="D2442" s="225" t="s">
        <v>5074</v>
      </c>
      <c r="E2442" s="281" t="str">
        <f>INDEX(ТабЛЭП[],MATCH(ТабТП[Код ПС]&amp;TRIM(G2442),ТабЛЭП[Ключ],0),7)</f>
        <v>Y00031</v>
      </c>
      <c r="F2442" s="278" t="str">
        <f>INDEX(ТабЛЭП[],MATCH(ТабТП[Код ПС]&amp;TRIM(G2442),ТабЛЭП[Ключ],0),1)</f>
        <v>393-031-102</v>
      </c>
      <c r="G2442" s="303" t="s">
        <v>191</v>
      </c>
      <c r="H2442" s="280" t="str">
        <f>INDEX(ТабПС[],MATCH(I2442,Подстанции,0),1)</f>
        <v>393-031</v>
      </c>
      <c r="I2442" s="215" t="s">
        <v>161</v>
      </c>
      <c r="J2442" s="328"/>
      <c r="K2442" s="328"/>
      <c r="L2442" s="328"/>
      <c r="M2442" s="328"/>
      <c r="N2442" s="328"/>
      <c r="O2442" s="328"/>
      <c r="P2442" s="328"/>
      <c r="Q2442" s="328"/>
      <c r="R2442" s="328"/>
      <c r="S2442" s="328"/>
      <c r="T2442" s="328"/>
      <c r="U2442" s="328"/>
      <c r="V2442" s="328"/>
      <c r="W2442" s="328"/>
      <c r="X2442" s="328"/>
      <c r="Y2442" s="328"/>
      <c r="Z2442" s="328"/>
      <c r="AA2442" s="328"/>
      <c r="AB2442" s="328"/>
      <c r="AC2442" s="328"/>
      <c r="AD2442" s="328"/>
      <c r="AE2442" s="328"/>
      <c r="AF2442" s="328"/>
      <c r="AG2442" s="328"/>
      <c r="AH2442" s="322"/>
      <c r="AI2442" s="328"/>
      <c r="AJ2442" s="420" t="s">
        <v>137</v>
      </c>
      <c r="AK2442" s="328"/>
      <c r="AL2442" s="328"/>
      <c r="AM2442" s="210"/>
      <c r="AN2442" s="263"/>
      <c r="AO2442" s="263"/>
      <c r="AP2442" s="263"/>
      <c r="AQ2442" s="323"/>
      <c r="AR2442" s="323"/>
      <c r="AS2442" s="323"/>
      <c r="AT2442" s="323"/>
      <c r="AU2442" s="323"/>
      <c r="AV2442" s="323"/>
      <c r="AW2442" s="323"/>
      <c r="AX2442" s="323"/>
      <c r="AY2442" s="323"/>
      <c r="AZ2442" s="323"/>
    </row>
    <row r="2443" spans="1:52" ht="31.5" hidden="1" x14ac:dyDescent="0.25">
      <c r="A2443" s="281" t="str">
        <f>CONCATENATE(F2443,"-",C2443)</f>
        <v>393-031-102-02041</v>
      </c>
      <c r="B2443" s="236" t="str">
        <f>ТабТП[[#This Row],[Код ВЛ]]&amp;TRIM(ТабТП[[#This Row],[Наименование ТП]])</f>
        <v>393-031-102ТП 25-17 Инд. жил. дом пю Рыбное Кретов аб</v>
      </c>
      <c r="C2443" s="224" t="s">
        <v>2070</v>
      </c>
      <c r="D2443" s="225" t="s">
        <v>5075</v>
      </c>
      <c r="E2443" s="281" t="str">
        <f>INDEX(ТабЛЭП[],MATCH(ТабТП[Код ПС]&amp;TRIM(G2443),ТабЛЭП[Ключ],0),7)</f>
        <v>Y00031</v>
      </c>
      <c r="F2443" s="278" t="str">
        <f>INDEX(ТабЛЭП[],MATCH(ТабТП[Код ПС]&amp;TRIM(G2443),ТабЛЭП[Ключ],0),1)</f>
        <v>393-031-102</v>
      </c>
      <c r="G2443" s="303" t="s">
        <v>191</v>
      </c>
      <c r="H2443" s="280" t="str">
        <f>INDEX(ТабПС[],MATCH(I2443,Подстанции,0),1)</f>
        <v>393-031</v>
      </c>
      <c r="I2443" s="215" t="s">
        <v>161</v>
      </c>
      <c r="J2443" s="328"/>
      <c r="K2443" s="328"/>
      <c r="L2443" s="328"/>
      <c r="M2443" s="328"/>
      <c r="N2443" s="328"/>
      <c r="O2443" s="328"/>
      <c r="P2443" s="328"/>
      <c r="Q2443" s="328"/>
      <c r="R2443" s="328"/>
      <c r="S2443" s="328"/>
      <c r="T2443" s="328"/>
      <c r="U2443" s="328"/>
      <c r="V2443" s="328"/>
      <c r="W2443" s="328"/>
      <c r="X2443" s="328"/>
      <c r="Y2443" s="328"/>
      <c r="Z2443" s="328"/>
      <c r="AA2443" s="328"/>
      <c r="AB2443" s="328"/>
      <c r="AC2443" s="328"/>
      <c r="AD2443" s="328"/>
      <c r="AE2443" s="328"/>
      <c r="AF2443" s="328"/>
      <c r="AG2443" s="328"/>
      <c r="AH2443" s="322"/>
      <c r="AI2443" s="328"/>
      <c r="AJ2443" s="420" t="s">
        <v>137</v>
      </c>
      <c r="AK2443" s="328"/>
      <c r="AL2443" s="328"/>
      <c r="AM2443" s="210"/>
      <c r="AN2443" s="263"/>
      <c r="AO2443" s="263"/>
      <c r="AP2443" s="263"/>
      <c r="AQ2443" s="323"/>
      <c r="AR2443" s="323"/>
      <c r="AS2443" s="323"/>
      <c r="AT2443" s="323"/>
      <c r="AU2443" s="323"/>
      <c r="AV2443" s="323"/>
      <c r="AW2443" s="323"/>
      <c r="AX2443" s="323"/>
      <c r="AY2443" s="323"/>
      <c r="AZ2443" s="323"/>
    </row>
    <row r="2444" spans="1:52" ht="31.5" hidden="1" x14ac:dyDescent="0.25">
      <c r="A2444" s="224" t="str">
        <f>CONCATENATE(F2444,"-",C2444)</f>
        <v>393-031-102-02042</v>
      </c>
      <c r="B2444" s="235" t="str">
        <f>ТабТП[[#This Row],[Код ВЛ]]&amp;TRIM(ТабТП[[#This Row],[Наименование ТП]])</f>
        <v>393-031-102ТП 25-19 Инд. ж.д Чекина Малое Луговое аб</v>
      </c>
      <c r="C2444" s="224" t="s">
        <v>2071</v>
      </c>
      <c r="D2444" s="225" t="s">
        <v>5076</v>
      </c>
      <c r="E2444" s="224" t="str">
        <f>INDEX(ТабЛЭП[],MATCH(ТабТП[Код ПС]&amp;TRIM(G2444),ТабЛЭП[Ключ],0),7)</f>
        <v>Y00031</v>
      </c>
      <c r="F2444" s="221" t="str">
        <f>INDEX(ТабЛЭП[],MATCH(ТабТП[Код ПС]&amp;TRIM(G2444),ТабЛЭП[Ключ],0),1)</f>
        <v>393-031-102</v>
      </c>
      <c r="G2444" s="514" t="s">
        <v>191</v>
      </c>
      <c r="H2444" s="218" t="str">
        <f>INDEX(ТабПС[],MATCH(I2444,Подстанции,0),1)</f>
        <v>393-031</v>
      </c>
      <c r="I2444" s="473" t="s">
        <v>161</v>
      </c>
      <c r="J2444" s="308"/>
      <c r="K2444" s="308"/>
      <c r="L2444" s="308"/>
      <c r="M2444" s="308"/>
      <c r="N2444" s="308"/>
      <c r="O2444" s="308"/>
      <c r="P2444" s="308"/>
      <c r="Q2444" s="308"/>
      <c r="R2444" s="308"/>
      <c r="S2444" s="308"/>
      <c r="T2444" s="308"/>
      <c r="U2444" s="308"/>
      <c r="V2444" s="308"/>
      <c r="W2444" s="308"/>
      <c r="X2444" s="308"/>
      <c r="Y2444" s="308"/>
      <c r="Z2444" s="308"/>
      <c r="AA2444" s="308"/>
      <c r="AB2444" s="308"/>
      <c r="AC2444" s="308"/>
      <c r="AD2444" s="308"/>
      <c r="AE2444" s="308"/>
      <c r="AF2444" s="308"/>
      <c r="AG2444" s="308"/>
      <c r="AH2444" s="219"/>
      <c r="AI2444" s="308"/>
      <c r="AJ2444" s="449" t="s">
        <v>137</v>
      </c>
      <c r="AK2444" s="308"/>
      <c r="AL2444" s="308"/>
      <c r="AM2444" s="211"/>
      <c r="AN2444" s="212"/>
      <c r="AO2444" s="212"/>
      <c r="AP2444" s="212"/>
      <c r="AQ2444" s="209"/>
      <c r="AR2444" s="209"/>
      <c r="AS2444" s="209"/>
      <c r="AT2444" s="209"/>
      <c r="AU2444" s="209"/>
      <c r="AV2444" s="209"/>
      <c r="AW2444" s="209"/>
      <c r="AX2444" s="209"/>
      <c r="AY2444" s="209"/>
      <c r="AZ2444" s="209"/>
    </row>
    <row r="2445" spans="1:52" ht="31.5" hidden="1" x14ac:dyDescent="0.25">
      <c r="A2445" s="281" t="str">
        <f>CONCATENATE(F2445,"-",C2445)</f>
        <v>393-031-102-02043</v>
      </c>
      <c r="B2445" s="236" t="str">
        <f>ТабТП[[#This Row],[Код ВЛ]]&amp;TRIM(ТабТП[[#This Row],[Наименование ТП]])</f>
        <v>393-031-102ТП 25-20 Курильских А.Е. аб</v>
      </c>
      <c r="C2445" s="224" t="s">
        <v>2072</v>
      </c>
      <c r="D2445" s="225" t="s">
        <v>5077</v>
      </c>
      <c r="E2445" s="224" t="str">
        <f>INDEX(ТабЛЭП[],MATCH(ТабТП[Код ПС]&amp;TRIM(G2445),ТабЛЭП[Ключ],0),7)</f>
        <v>Y00031</v>
      </c>
      <c r="F2445" s="221" t="str">
        <f>INDEX(ТабЛЭП[],MATCH(ТабТП[Код ПС]&amp;TRIM(G2445),ТабЛЭП[Ключ],0),1)</f>
        <v>393-031-102</v>
      </c>
      <c r="G2445" s="514" t="s">
        <v>191</v>
      </c>
      <c r="H2445" s="218" t="str">
        <f>INDEX(ТабПС[],MATCH(I2445,Подстанции,0),1)</f>
        <v>393-031</v>
      </c>
      <c r="I2445" s="473" t="s">
        <v>161</v>
      </c>
      <c r="J2445" s="328"/>
      <c r="K2445" s="328"/>
      <c r="L2445" s="328"/>
      <c r="M2445" s="328"/>
      <c r="N2445" s="328"/>
      <c r="O2445" s="328"/>
      <c r="P2445" s="328"/>
      <c r="Q2445" s="328"/>
      <c r="R2445" s="328"/>
      <c r="S2445" s="328"/>
      <c r="T2445" s="328"/>
      <c r="U2445" s="328"/>
      <c r="V2445" s="328"/>
      <c r="W2445" s="328"/>
      <c r="X2445" s="328"/>
      <c r="Y2445" s="328"/>
      <c r="Z2445" s="328"/>
      <c r="AA2445" s="328"/>
      <c r="AB2445" s="328"/>
      <c r="AC2445" s="328"/>
      <c r="AD2445" s="328"/>
      <c r="AE2445" s="328"/>
      <c r="AF2445" s="328"/>
      <c r="AG2445" s="328"/>
      <c r="AH2445" s="322"/>
      <c r="AI2445" s="328"/>
      <c r="AJ2445" s="420" t="s">
        <v>137</v>
      </c>
      <c r="AK2445" s="328"/>
      <c r="AL2445" s="328"/>
      <c r="AM2445" s="210"/>
      <c r="AN2445" s="263"/>
      <c r="AO2445" s="263"/>
      <c r="AP2445" s="263"/>
      <c r="AQ2445" s="323"/>
      <c r="AR2445" s="323"/>
      <c r="AS2445" s="323"/>
      <c r="AT2445" s="323"/>
      <c r="AU2445" s="323"/>
      <c r="AV2445" s="323"/>
      <c r="AW2445" s="323"/>
      <c r="AX2445" s="323"/>
      <c r="AY2445" s="323"/>
      <c r="AZ2445" s="323"/>
    </row>
    <row r="2446" spans="1:52" ht="31.5" hidden="1" x14ac:dyDescent="0.25">
      <c r="A2446" s="281" t="str">
        <f>CONCATENATE(F2446,"-",C2446)</f>
        <v>393-031-102-02044</v>
      </c>
      <c r="B2446" s="236" t="str">
        <f>ТабТП[[#This Row],[Код ВЛ]]&amp;TRIM(ТабТП[[#This Row],[Наименование ТП]])</f>
        <v>393-031-102ТП 25-22 аб.Дубчак О.А. аб</v>
      </c>
      <c r="C2446" s="224" t="s">
        <v>2073</v>
      </c>
      <c r="D2446" s="225" t="s">
        <v>5078</v>
      </c>
      <c r="E2446" s="224" t="str">
        <f>INDEX(ТабЛЭП[],MATCH(ТабТП[Код ПС]&amp;TRIM(G2446),ТабЛЭП[Ключ],0),7)</f>
        <v>Y00031</v>
      </c>
      <c r="F2446" s="221" t="str">
        <f>INDEX(ТабЛЭП[],MATCH(ТабТП[Код ПС]&amp;TRIM(G2446),ТабЛЭП[Ключ],0),1)</f>
        <v>393-031-102</v>
      </c>
      <c r="G2446" s="514" t="s">
        <v>191</v>
      </c>
      <c r="H2446" s="218" t="str">
        <f>INDEX(ТабПС[],MATCH(I2446,Подстанции,0),1)</f>
        <v>393-031</v>
      </c>
      <c r="I2446" s="473" t="s">
        <v>161</v>
      </c>
      <c r="J2446" s="328"/>
      <c r="K2446" s="328"/>
      <c r="L2446" s="328"/>
      <c r="M2446" s="328"/>
      <c r="N2446" s="328"/>
      <c r="O2446" s="328"/>
      <c r="P2446" s="328"/>
      <c r="Q2446" s="328"/>
      <c r="R2446" s="328"/>
      <c r="S2446" s="328"/>
      <c r="T2446" s="328"/>
      <c r="U2446" s="328"/>
      <c r="V2446" s="328"/>
      <c r="W2446" s="328"/>
      <c r="X2446" s="328"/>
      <c r="Y2446" s="328"/>
      <c r="Z2446" s="328"/>
      <c r="AA2446" s="328"/>
      <c r="AB2446" s="328"/>
      <c r="AC2446" s="328"/>
      <c r="AD2446" s="328"/>
      <c r="AE2446" s="328"/>
      <c r="AF2446" s="328"/>
      <c r="AG2446" s="328"/>
      <c r="AH2446" s="322"/>
      <c r="AI2446" s="328"/>
      <c r="AJ2446" s="420" t="s">
        <v>137</v>
      </c>
      <c r="AK2446" s="328"/>
      <c r="AL2446" s="328"/>
      <c r="AM2446" s="210"/>
      <c r="AN2446" s="263"/>
      <c r="AO2446" s="263"/>
      <c r="AP2446" s="263"/>
      <c r="AQ2446" s="323"/>
      <c r="AR2446" s="323"/>
      <c r="AS2446" s="323"/>
      <c r="AT2446" s="323"/>
      <c r="AU2446" s="323"/>
      <c r="AV2446" s="323"/>
      <c r="AW2446" s="323"/>
      <c r="AX2446" s="323"/>
      <c r="AY2446" s="323"/>
      <c r="AZ2446" s="323"/>
    </row>
    <row r="2447" spans="1:52" ht="31.5" hidden="1" x14ac:dyDescent="0.25">
      <c r="A2447" s="224" t="str">
        <f>CONCATENATE(F2447,"-",C2447)</f>
        <v>393-031-102-02045</v>
      </c>
      <c r="B2447" s="235" t="str">
        <f>ТабТП[[#This Row],[Код ВЛ]]&amp;TRIM(ТабТП[[#This Row],[Наименование ТП]])</f>
        <v>393-031-102ТП 25-23</v>
      </c>
      <c r="C2447" s="224" t="s">
        <v>2074</v>
      </c>
      <c r="D2447" s="225" t="s">
        <v>5079</v>
      </c>
      <c r="E2447" s="224" t="str">
        <f>INDEX(ТабЛЭП[],MATCH(ТабТП[Код ПС]&amp;TRIM(G2447),ТабЛЭП[Ключ],0),7)</f>
        <v>Y00031</v>
      </c>
      <c r="F2447" s="221" t="str">
        <f>INDEX(ТабЛЭП[],MATCH(ТабТП[Код ПС]&amp;TRIM(G2447),ТабЛЭП[Ключ],0),1)</f>
        <v>393-031-102</v>
      </c>
      <c r="G2447" s="514" t="s">
        <v>191</v>
      </c>
      <c r="H2447" s="218" t="str">
        <f>INDEX(ТабПС[],MATCH(I2447,Подстанции,0),1)</f>
        <v>393-031</v>
      </c>
      <c r="I2447" s="473" t="s">
        <v>161</v>
      </c>
      <c r="J2447" s="308"/>
      <c r="K2447" s="308"/>
      <c r="L2447" s="308"/>
      <c r="M2447" s="308"/>
      <c r="N2447" s="308"/>
      <c r="O2447" s="308"/>
      <c r="P2447" s="308"/>
      <c r="Q2447" s="308"/>
      <c r="R2447" s="308"/>
      <c r="S2447" s="308"/>
      <c r="T2447" s="308"/>
      <c r="U2447" s="308"/>
      <c r="V2447" s="308"/>
      <c r="W2447" s="308"/>
      <c r="X2447" s="308"/>
      <c r="Y2447" s="308"/>
      <c r="Z2447" s="308"/>
      <c r="AA2447" s="308"/>
      <c r="AB2447" s="308"/>
      <c r="AC2447" s="308"/>
      <c r="AD2447" s="308"/>
      <c r="AE2447" s="308"/>
      <c r="AF2447" s="308"/>
      <c r="AG2447" s="308"/>
      <c r="AH2447" s="219"/>
      <c r="AI2447" s="308"/>
      <c r="AJ2447" s="449" t="s">
        <v>137</v>
      </c>
      <c r="AK2447" s="308"/>
      <c r="AL2447" s="308"/>
      <c r="AM2447" s="211"/>
      <c r="AN2447" s="212"/>
      <c r="AO2447" s="212"/>
      <c r="AP2447" s="212"/>
      <c r="AQ2447" s="209"/>
      <c r="AR2447" s="209"/>
      <c r="AS2447" s="209"/>
      <c r="AT2447" s="209"/>
      <c r="AU2447" s="209"/>
      <c r="AV2447" s="209"/>
      <c r="AW2447" s="209"/>
      <c r="AX2447" s="209"/>
      <c r="AY2447" s="209"/>
      <c r="AZ2447" s="209"/>
    </row>
    <row r="2448" spans="1:52" ht="31.5" hidden="1" x14ac:dyDescent="0.25">
      <c r="A2448" s="224" t="str">
        <f>CONCATENATE(F2448,"-",C2448)</f>
        <v>393-031-102-02046</v>
      </c>
      <c r="B2448" s="235" t="str">
        <f>ТабТП[[#This Row],[Код ВЛ]]&amp;TRIM(ТабТП[[#This Row],[Наименование ТП]])</f>
        <v>393-031-102ТП 25-25</v>
      </c>
      <c r="C2448" s="224" t="s">
        <v>2746</v>
      </c>
      <c r="D2448" s="225" t="s">
        <v>5080</v>
      </c>
      <c r="E2448" s="224" t="str">
        <f>INDEX(ТабЛЭП[],MATCH(ТабТП[Код ПС]&amp;TRIM(G2448),ТабЛЭП[Ключ],0),7)</f>
        <v>Y00031</v>
      </c>
      <c r="F2448" s="221" t="str">
        <f>INDEX(ТабЛЭП[],MATCH(ТабТП[Код ПС]&amp;TRIM(G2448),ТабЛЭП[Ключ],0),1)</f>
        <v>393-031-102</v>
      </c>
      <c r="G2448" s="514" t="s">
        <v>191</v>
      </c>
      <c r="H2448" s="218" t="str">
        <f>INDEX(ТабПС[],MATCH(I2448,Подстанции,0),1)</f>
        <v>393-031</v>
      </c>
      <c r="I2448" s="473" t="s">
        <v>161</v>
      </c>
      <c r="J2448" s="308"/>
      <c r="K2448" s="308"/>
      <c r="L2448" s="308"/>
      <c r="M2448" s="308"/>
      <c r="N2448" s="308"/>
      <c r="O2448" s="308"/>
      <c r="P2448" s="308"/>
      <c r="Q2448" s="308"/>
      <c r="R2448" s="308"/>
      <c r="S2448" s="308"/>
      <c r="T2448" s="308"/>
      <c r="U2448" s="308"/>
      <c r="V2448" s="308"/>
      <c r="W2448" s="308"/>
      <c r="X2448" s="308"/>
      <c r="Y2448" s="308"/>
      <c r="Z2448" s="308"/>
      <c r="AA2448" s="308"/>
      <c r="AB2448" s="308"/>
      <c r="AC2448" s="308"/>
      <c r="AD2448" s="308"/>
      <c r="AE2448" s="308"/>
      <c r="AF2448" s="308"/>
      <c r="AG2448" s="308"/>
      <c r="AH2448" s="219"/>
      <c r="AI2448" s="308"/>
      <c r="AJ2448" s="449" t="s">
        <v>137</v>
      </c>
      <c r="AK2448" s="308"/>
      <c r="AL2448" s="308"/>
      <c r="AM2448" s="211"/>
      <c r="AN2448" s="212"/>
      <c r="AO2448" s="212"/>
      <c r="AP2448" s="212"/>
      <c r="AQ2448" s="209"/>
      <c r="AR2448" s="209"/>
      <c r="AS2448" s="209"/>
      <c r="AT2448" s="209"/>
      <c r="AU2448" s="209"/>
      <c r="AV2448" s="209"/>
      <c r="AW2448" s="209"/>
      <c r="AX2448" s="209"/>
      <c r="AY2448" s="209"/>
      <c r="AZ2448" s="209"/>
    </row>
    <row r="2449" spans="1:52" ht="31.5" hidden="1" x14ac:dyDescent="0.25">
      <c r="A2449" s="281" t="str">
        <f>CONCATENATE(F2449,"-",C2449)</f>
        <v>393-031-102-02047</v>
      </c>
      <c r="B2449" s="236" t="str">
        <f>ТабТП[[#This Row],[Код ВЛ]]&amp;TRIM(ТабТП[[#This Row],[Наименование ТП]])</f>
        <v>393-031-102ТП 25-26</v>
      </c>
      <c r="C2449" s="224" t="s">
        <v>2747</v>
      </c>
      <c r="D2449" s="225" t="s">
        <v>5081</v>
      </c>
      <c r="E2449" s="224" t="str">
        <f>INDEX(ТабЛЭП[],MATCH(ТабТП[Код ПС]&amp;TRIM(G2449),ТабЛЭП[Ключ],0),7)</f>
        <v>Y00031</v>
      </c>
      <c r="F2449" s="221" t="str">
        <f>INDEX(ТабЛЭП[],MATCH(ТабТП[Код ПС]&amp;TRIM(G2449),ТабЛЭП[Ключ],0),1)</f>
        <v>393-031-102</v>
      </c>
      <c r="G2449" s="514" t="s">
        <v>191</v>
      </c>
      <c r="H2449" s="218" t="str">
        <f>INDEX(ТабПС[],MATCH(I2449,Подстанции,0),1)</f>
        <v>393-031</v>
      </c>
      <c r="I2449" s="473" t="s">
        <v>161</v>
      </c>
      <c r="J2449" s="328"/>
      <c r="K2449" s="328"/>
      <c r="L2449" s="328"/>
      <c r="M2449" s="328"/>
      <c r="N2449" s="328"/>
      <c r="O2449" s="328"/>
      <c r="P2449" s="328"/>
      <c r="Q2449" s="328"/>
      <c r="R2449" s="328"/>
      <c r="S2449" s="328"/>
      <c r="T2449" s="328"/>
      <c r="U2449" s="328"/>
      <c r="V2449" s="328"/>
      <c r="W2449" s="328"/>
      <c r="X2449" s="328"/>
      <c r="Y2449" s="328"/>
      <c r="Z2449" s="328"/>
      <c r="AA2449" s="328"/>
      <c r="AB2449" s="328"/>
      <c r="AC2449" s="328"/>
      <c r="AD2449" s="328"/>
      <c r="AE2449" s="328"/>
      <c r="AF2449" s="328"/>
      <c r="AG2449" s="328"/>
      <c r="AH2449" s="322"/>
      <c r="AI2449" s="328"/>
      <c r="AJ2449" s="420" t="s">
        <v>137</v>
      </c>
      <c r="AK2449" s="328"/>
      <c r="AL2449" s="328"/>
      <c r="AM2449" s="210"/>
      <c r="AN2449" s="263"/>
      <c r="AO2449" s="263"/>
      <c r="AP2449" s="263"/>
      <c r="AQ2449" s="323"/>
      <c r="AR2449" s="323"/>
      <c r="AS2449" s="323"/>
      <c r="AT2449" s="323"/>
      <c r="AU2449" s="323"/>
      <c r="AV2449" s="323"/>
      <c r="AW2449" s="323"/>
      <c r="AX2449" s="323"/>
      <c r="AY2449" s="323"/>
      <c r="AZ2449" s="323"/>
    </row>
    <row r="2450" spans="1:52" ht="31.5" hidden="1" x14ac:dyDescent="0.25">
      <c r="A2450" s="197" t="str">
        <f>CONCATENATE(F2450,"-",C2450)</f>
        <v>393-032-103-02048</v>
      </c>
      <c r="B2450" s="236" t="str">
        <f>ТабТП[[#This Row],[Код ВЛ]]&amp;TRIM(ТабТП[[#This Row],[Наименование ТП]])</f>
        <v>393-032-103ТП 106-01 ОООСТМ Люблино н/щ аб</v>
      </c>
      <c r="C2450" s="216" t="s">
        <v>2748</v>
      </c>
      <c r="D2450" s="220" t="s">
        <v>5082</v>
      </c>
      <c r="E2450" s="217" t="str">
        <f>INDEX(ТабЛЭП[],MATCH(ТабТП[Код ПС]&amp;TRIM(G2450),ТабЛЭП[Ключ],0),7)</f>
        <v>Y00066</v>
      </c>
      <c r="F2450" s="221" t="str">
        <f>INDEX(ТабЛЭП[],MATCH(ТабТП[Код ПС]&amp;TRIM(G2450),ТабЛЭП[Ключ],0),1)</f>
        <v>393-032-103</v>
      </c>
      <c r="G2450" s="514" t="s">
        <v>224</v>
      </c>
      <c r="H2450" s="218" t="str">
        <f>INDEX(ТабПС[],MATCH(I2450,Подстанции,0),1)</f>
        <v>393-032</v>
      </c>
      <c r="I2450" s="473" t="s">
        <v>162</v>
      </c>
      <c r="J2450" s="328"/>
      <c r="K2450" s="328"/>
      <c r="L2450" s="328"/>
      <c r="M2450" s="328"/>
      <c r="N2450" s="328"/>
      <c r="O2450" s="328"/>
      <c r="P2450" s="328"/>
      <c r="Q2450" s="328"/>
      <c r="R2450" s="328"/>
      <c r="S2450" s="328"/>
      <c r="T2450" s="328"/>
      <c r="U2450" s="328"/>
      <c r="V2450" s="328"/>
      <c r="W2450" s="328"/>
      <c r="X2450" s="328"/>
      <c r="Y2450" s="328"/>
      <c r="Z2450" s="328"/>
      <c r="AA2450" s="328"/>
      <c r="AB2450" s="328"/>
      <c r="AC2450" s="328"/>
      <c r="AD2450" s="328"/>
      <c r="AE2450" s="328"/>
      <c r="AF2450" s="328"/>
      <c r="AG2450" s="328"/>
      <c r="AH2450" s="322"/>
      <c r="AI2450" s="328"/>
      <c r="AJ2450" s="420" t="s">
        <v>142</v>
      </c>
      <c r="AK2450" s="328"/>
      <c r="AL2450" s="328"/>
      <c r="AM2450" s="210"/>
      <c r="AN2450" s="263"/>
      <c r="AO2450" s="263"/>
      <c r="AP2450" s="263"/>
      <c r="AQ2450" s="323"/>
      <c r="AR2450" s="323"/>
      <c r="AS2450" s="323"/>
      <c r="AT2450" s="323"/>
      <c r="AU2450" s="323"/>
      <c r="AV2450" s="323"/>
      <c r="AW2450" s="323"/>
      <c r="AX2450" s="323"/>
      <c r="AY2450" s="323"/>
      <c r="AZ2450" s="323"/>
    </row>
    <row r="2451" spans="1:52" ht="31.5" hidden="1" x14ac:dyDescent="0.25">
      <c r="A2451" s="197" t="str">
        <f>CONCATENATE(F2451,"-",C2451)</f>
        <v>393-032-103-02049</v>
      </c>
      <c r="B2451" s="236" t="str">
        <f>ТабТП[[#This Row],[Код ВЛ]]&amp;TRIM(ТабТП[[#This Row],[Наименование ТП]])</f>
        <v>393-032-103ТП 106-03 ОООБиопродукт Павлинино аб</v>
      </c>
      <c r="C2451" s="216" t="s">
        <v>2749</v>
      </c>
      <c r="D2451" s="220" t="s">
        <v>5083</v>
      </c>
      <c r="E2451" s="217" t="str">
        <f>INDEX(ТабЛЭП[],MATCH(ТабТП[Код ПС]&amp;TRIM(G2451),ТабЛЭП[Ключ],0),7)</f>
        <v>Y00066</v>
      </c>
      <c r="F2451" s="221" t="str">
        <f>INDEX(ТабЛЭП[],MATCH(ТабТП[Код ПС]&amp;TRIM(G2451),ТабЛЭП[Ключ],0),1)</f>
        <v>393-032-103</v>
      </c>
      <c r="G2451" s="514" t="s">
        <v>224</v>
      </c>
      <c r="H2451" s="218" t="str">
        <f>INDEX(ТабПС[],MATCH(I2451,Подстанции,0),1)</f>
        <v>393-032</v>
      </c>
      <c r="I2451" s="473" t="s">
        <v>162</v>
      </c>
      <c r="J2451" s="328"/>
      <c r="K2451" s="328"/>
      <c r="L2451" s="328"/>
      <c r="M2451" s="328"/>
      <c r="N2451" s="328"/>
      <c r="O2451" s="328"/>
      <c r="P2451" s="328"/>
      <c r="Q2451" s="328"/>
      <c r="R2451" s="328"/>
      <c r="S2451" s="328"/>
      <c r="T2451" s="328"/>
      <c r="U2451" s="328"/>
      <c r="V2451" s="328"/>
      <c r="W2451" s="328"/>
      <c r="X2451" s="328"/>
      <c r="Y2451" s="328"/>
      <c r="Z2451" s="328"/>
      <c r="AA2451" s="328"/>
      <c r="AB2451" s="328"/>
      <c r="AC2451" s="328"/>
      <c r="AD2451" s="328"/>
      <c r="AE2451" s="328"/>
      <c r="AF2451" s="328"/>
      <c r="AG2451" s="328"/>
      <c r="AH2451" s="322"/>
      <c r="AI2451" s="328"/>
      <c r="AJ2451" s="420" t="s">
        <v>142</v>
      </c>
      <c r="AK2451" s="328"/>
      <c r="AL2451" s="328"/>
      <c r="AM2451" s="210"/>
      <c r="AN2451" s="263"/>
      <c r="AO2451" s="263"/>
      <c r="AP2451" s="263"/>
      <c r="AQ2451" s="323"/>
      <c r="AR2451" s="323"/>
      <c r="AS2451" s="323"/>
      <c r="AT2451" s="323"/>
      <c r="AU2451" s="323"/>
      <c r="AV2451" s="323"/>
      <c r="AW2451" s="323"/>
      <c r="AX2451" s="323"/>
      <c r="AY2451" s="323"/>
      <c r="AZ2451" s="323"/>
    </row>
    <row r="2452" spans="1:52" ht="31.5" hidden="1" x14ac:dyDescent="0.25">
      <c r="A2452" s="216" t="str">
        <f>CONCATENATE(F2452,"-",C2452)</f>
        <v>393-032-103-02050</v>
      </c>
      <c r="B2452" s="235" t="str">
        <f>ТабТП[[#This Row],[Код ВЛ]]&amp;TRIM(ТабТП[[#This Row],[Наименование ТП]])</f>
        <v>393-032-103ТП 106-04 в/ч 15029 Колосовка аб</v>
      </c>
      <c r="C2452" s="216" t="s">
        <v>2750</v>
      </c>
      <c r="D2452" s="220" t="s">
        <v>5084</v>
      </c>
      <c r="E2452" s="217" t="str">
        <f>INDEX(ТабЛЭП[],MATCH(ТабТП[Код ПС]&amp;TRIM(G2452),ТабЛЭП[Ключ],0),7)</f>
        <v>Y00066</v>
      </c>
      <c r="F2452" s="221" t="str">
        <f>INDEX(ТабЛЭП[],MATCH(ТабТП[Код ПС]&amp;TRIM(G2452),ТабЛЭП[Ключ],0),1)</f>
        <v>393-032-103</v>
      </c>
      <c r="G2452" s="514" t="s">
        <v>224</v>
      </c>
      <c r="H2452" s="218" t="str">
        <f>INDEX(ТабПС[],MATCH(I2452,Подстанции,0),1)</f>
        <v>393-032</v>
      </c>
      <c r="I2452" s="473" t="s">
        <v>162</v>
      </c>
      <c r="J2452" s="308"/>
      <c r="K2452" s="308"/>
      <c r="L2452" s="308"/>
      <c r="M2452" s="308"/>
      <c r="N2452" s="308"/>
      <c r="O2452" s="308"/>
      <c r="P2452" s="308"/>
      <c r="Q2452" s="308"/>
      <c r="R2452" s="308"/>
      <c r="S2452" s="308"/>
      <c r="T2452" s="308"/>
      <c r="U2452" s="308"/>
      <c r="V2452" s="308"/>
      <c r="W2452" s="308"/>
      <c r="X2452" s="308"/>
      <c r="Y2452" s="308"/>
      <c r="Z2452" s="308"/>
      <c r="AA2452" s="308"/>
      <c r="AB2452" s="308"/>
      <c r="AC2452" s="308"/>
      <c r="AD2452" s="308"/>
      <c r="AE2452" s="308"/>
      <c r="AF2452" s="308"/>
      <c r="AG2452" s="308"/>
      <c r="AH2452" s="219"/>
      <c r="AI2452" s="308"/>
      <c r="AJ2452" s="449" t="s">
        <v>142</v>
      </c>
      <c r="AK2452" s="308"/>
      <c r="AL2452" s="308"/>
      <c r="AM2452" s="211"/>
      <c r="AN2452" s="212"/>
      <c r="AO2452" s="212"/>
      <c r="AP2452" s="212"/>
      <c r="AQ2452" s="209"/>
      <c r="AR2452" s="209"/>
      <c r="AS2452" s="209"/>
      <c r="AT2452" s="209"/>
      <c r="AU2452" s="209"/>
      <c r="AV2452" s="209"/>
      <c r="AW2452" s="209"/>
      <c r="AX2452" s="209"/>
      <c r="AY2452" s="209"/>
      <c r="AZ2452" s="209"/>
    </row>
    <row r="2453" spans="1:52" ht="31.5" hidden="1" x14ac:dyDescent="0.25">
      <c r="A2453" s="197" t="str">
        <f>CONCATENATE(F2453,"-",C2453)</f>
        <v>393-032-103-02051</v>
      </c>
      <c r="B2453" s="236" t="str">
        <f>ТабТП[[#This Row],[Код ВЛ]]&amp;TRIM(ТабТП[[#This Row],[Наименование ТП]])</f>
        <v>393-032-103ТП 106-06 ОООЛима кормозагот. к-с Павлин аб</v>
      </c>
      <c r="C2453" s="216" t="s">
        <v>2751</v>
      </c>
      <c r="D2453" s="501" t="s">
        <v>5085</v>
      </c>
      <c r="E2453" s="217" t="str">
        <f>INDEX(ТабЛЭП[],MATCH(ТабТП[Код ПС]&amp;TRIM(G2453),ТабЛЭП[Ключ],0),7)</f>
        <v>Y00066</v>
      </c>
      <c r="F2453" s="221" t="str">
        <f>INDEX(ТабЛЭП[],MATCH(ТабТП[Код ПС]&amp;TRIM(G2453),ТабЛЭП[Ключ],0),1)</f>
        <v>393-032-103</v>
      </c>
      <c r="G2453" s="514" t="s">
        <v>224</v>
      </c>
      <c r="H2453" s="218" t="str">
        <f>INDEX(ТабПС[],MATCH(I2453,Подстанции,0),1)</f>
        <v>393-032</v>
      </c>
      <c r="I2453" s="473" t="s">
        <v>162</v>
      </c>
      <c r="J2453" s="328"/>
      <c r="K2453" s="328"/>
      <c r="L2453" s="328"/>
      <c r="M2453" s="328"/>
      <c r="N2453" s="328"/>
      <c r="O2453" s="328"/>
      <c r="P2453" s="328"/>
      <c r="Q2453" s="328"/>
      <c r="R2453" s="328"/>
      <c r="S2453" s="328"/>
      <c r="T2453" s="328"/>
      <c r="U2453" s="328"/>
      <c r="V2453" s="328"/>
      <c r="W2453" s="328"/>
      <c r="X2453" s="328"/>
      <c r="Y2453" s="328"/>
      <c r="Z2453" s="328"/>
      <c r="AA2453" s="328"/>
      <c r="AB2453" s="328"/>
      <c r="AC2453" s="328"/>
      <c r="AD2453" s="328"/>
      <c r="AE2453" s="328"/>
      <c r="AF2453" s="328"/>
      <c r="AG2453" s="328"/>
      <c r="AH2453" s="322"/>
      <c r="AI2453" s="328"/>
      <c r="AJ2453" s="420" t="s">
        <v>142</v>
      </c>
      <c r="AK2453" s="328"/>
      <c r="AL2453" s="328"/>
      <c r="AM2453" s="210"/>
      <c r="AN2453" s="263"/>
      <c r="AO2453" s="263"/>
      <c r="AP2453" s="263"/>
      <c r="AQ2453" s="323"/>
      <c r="AR2453" s="323"/>
      <c r="AS2453" s="323"/>
      <c r="AT2453" s="323"/>
      <c r="AU2453" s="323"/>
      <c r="AV2453" s="323"/>
      <c r="AW2453" s="323"/>
      <c r="AX2453" s="323"/>
      <c r="AY2453" s="323"/>
      <c r="AZ2453" s="323"/>
    </row>
    <row r="2454" spans="1:52" ht="31.5" hidden="1" x14ac:dyDescent="0.25">
      <c r="A2454" s="197" t="str">
        <f>CONCATENATE(F2454,"-",C2454)</f>
        <v>393-032-103-02052</v>
      </c>
      <c r="B2454" s="236" t="str">
        <f>ТабТП[[#This Row],[Код ВЛ]]&amp;TRIM(ТабТП[[#This Row],[Наименование ТП]])</f>
        <v>393-032-103ТП 107-01 Переславское быт,школа,котельн,ск</v>
      </c>
      <c r="C2454" s="216" t="s">
        <v>2752</v>
      </c>
      <c r="D2454" s="220" t="s">
        <v>5086</v>
      </c>
      <c r="E2454" s="217" t="str">
        <f>INDEX(ТабЛЭП[],MATCH(ТабТП[Код ПС]&amp;TRIM(G2454),ТабЛЭП[Ключ],0),7)</f>
        <v>Y00066</v>
      </c>
      <c r="F2454" s="221" t="str">
        <f>INDEX(ТабЛЭП[],MATCH(ТабТП[Код ПС]&amp;TRIM(G2454),ТабЛЭП[Ключ],0),1)</f>
        <v>393-032-103</v>
      </c>
      <c r="G2454" s="514" t="s">
        <v>224</v>
      </c>
      <c r="H2454" s="218" t="str">
        <f>INDEX(ТабПС[],MATCH(I2454,Подстанции,0),1)</f>
        <v>393-032</v>
      </c>
      <c r="I2454" s="473" t="s">
        <v>162</v>
      </c>
      <c r="J2454" s="328"/>
      <c r="K2454" s="328"/>
      <c r="L2454" s="328"/>
      <c r="M2454" s="328"/>
      <c r="N2454" s="328"/>
      <c r="O2454" s="328"/>
      <c r="P2454" s="328"/>
      <c r="Q2454" s="328"/>
      <c r="R2454" s="328"/>
      <c r="S2454" s="328"/>
      <c r="T2454" s="328"/>
      <c r="U2454" s="328"/>
      <c r="V2454" s="328"/>
      <c r="W2454" s="328"/>
      <c r="X2454" s="328"/>
      <c r="Y2454" s="328"/>
      <c r="Z2454" s="328"/>
      <c r="AA2454" s="328"/>
      <c r="AB2454" s="328"/>
      <c r="AC2454" s="328"/>
      <c r="AD2454" s="328"/>
      <c r="AE2454" s="328"/>
      <c r="AF2454" s="328"/>
      <c r="AG2454" s="328"/>
      <c r="AH2454" s="322"/>
      <c r="AI2454" s="328"/>
      <c r="AJ2454" s="420" t="s">
        <v>142</v>
      </c>
      <c r="AK2454" s="328"/>
      <c r="AL2454" s="328"/>
      <c r="AM2454" s="210"/>
      <c r="AN2454" s="263"/>
      <c r="AO2454" s="263"/>
      <c r="AP2454" s="263"/>
      <c r="AQ2454" s="323"/>
      <c r="AR2454" s="323"/>
      <c r="AS2454" s="323"/>
      <c r="AT2454" s="323"/>
      <c r="AU2454" s="323"/>
      <c r="AV2454" s="323"/>
      <c r="AW2454" s="323"/>
      <c r="AX2454" s="323"/>
      <c r="AY2454" s="323"/>
      <c r="AZ2454" s="323"/>
    </row>
    <row r="2455" spans="1:52" ht="31.5" hidden="1" x14ac:dyDescent="0.25">
      <c r="A2455" s="197" t="str">
        <f>CONCATENATE(F2455,"-",C2455)</f>
        <v>393-032-103-02053</v>
      </c>
      <c r="B2455" s="236" t="str">
        <f>ТабТП[[#This Row],[Код ВЛ]]&amp;TRIM(ТабТП[[#This Row],[Наименование ТП]])</f>
        <v>393-032-103ТП 107-02 в/ч 49759 Переславское н/щ аб</v>
      </c>
      <c r="C2455" s="216" t="s">
        <v>2075</v>
      </c>
      <c r="D2455" s="220" t="s">
        <v>5087</v>
      </c>
      <c r="E2455" s="217" t="str">
        <f>INDEX(ТабЛЭП[],MATCH(ТабТП[Код ПС]&amp;TRIM(G2455),ТабЛЭП[Ключ],0),7)</f>
        <v>Y00066</v>
      </c>
      <c r="F2455" s="221" t="str">
        <f>INDEX(ТабЛЭП[],MATCH(ТабТП[Код ПС]&amp;TRIM(G2455),ТабЛЭП[Ключ],0),1)</f>
        <v>393-032-103</v>
      </c>
      <c r="G2455" s="514" t="s">
        <v>224</v>
      </c>
      <c r="H2455" s="218" t="str">
        <f>INDEX(ТабПС[],MATCH(I2455,Подстанции,0),1)</f>
        <v>393-032</v>
      </c>
      <c r="I2455" s="473" t="s">
        <v>162</v>
      </c>
      <c r="J2455" s="328"/>
      <c r="K2455" s="328"/>
      <c r="L2455" s="328"/>
      <c r="M2455" s="328"/>
      <c r="N2455" s="328"/>
      <c r="O2455" s="328"/>
      <c r="P2455" s="328"/>
      <c r="Q2455" s="328"/>
      <c r="R2455" s="328"/>
      <c r="S2455" s="328"/>
      <c r="T2455" s="328"/>
      <c r="U2455" s="328"/>
      <c r="V2455" s="328"/>
      <c r="W2455" s="328"/>
      <c r="X2455" s="328"/>
      <c r="Y2455" s="328"/>
      <c r="Z2455" s="328"/>
      <c r="AA2455" s="328"/>
      <c r="AB2455" s="328"/>
      <c r="AC2455" s="328"/>
      <c r="AD2455" s="328"/>
      <c r="AE2455" s="328"/>
      <c r="AF2455" s="328"/>
      <c r="AG2455" s="328"/>
      <c r="AH2455" s="322"/>
      <c r="AI2455" s="328"/>
      <c r="AJ2455" s="420" t="s">
        <v>142</v>
      </c>
      <c r="AK2455" s="328"/>
      <c r="AL2455" s="328"/>
      <c r="AM2455" s="210"/>
      <c r="AN2455" s="263"/>
      <c r="AO2455" s="263"/>
      <c r="AP2455" s="263"/>
      <c r="AQ2455" s="323"/>
      <c r="AR2455" s="323"/>
      <c r="AS2455" s="323"/>
      <c r="AT2455" s="323"/>
      <c r="AU2455" s="323"/>
      <c r="AV2455" s="323"/>
      <c r="AW2455" s="323"/>
      <c r="AX2455" s="323"/>
      <c r="AY2455" s="323"/>
      <c r="AZ2455" s="323"/>
    </row>
    <row r="2456" spans="1:52" ht="31.5" hidden="1" x14ac:dyDescent="0.25">
      <c r="A2456" s="216" t="str">
        <f>CONCATENATE(F2456,"-",C2456)</f>
        <v>393-032-103-02054</v>
      </c>
      <c r="B2456" s="235" t="str">
        <f>ТабТП[[#This Row],[Код ВЛ]]&amp;TRIM(ТабТП[[#This Row],[Наименование ТП]])</f>
        <v>393-032-103ТП 107-03 Переславское быт,скваж, очист. с</v>
      </c>
      <c r="C2456" s="216" t="s">
        <v>2753</v>
      </c>
      <c r="D2456" s="220" t="s">
        <v>5088</v>
      </c>
      <c r="E2456" s="217" t="str">
        <f>INDEX(ТабЛЭП[],MATCH(ТабТП[Код ПС]&amp;TRIM(G2456),ТабЛЭП[Ключ],0),7)</f>
        <v>Y00066</v>
      </c>
      <c r="F2456" s="221" t="str">
        <f>INDEX(ТабЛЭП[],MATCH(ТабТП[Код ПС]&amp;TRIM(G2456),ТабЛЭП[Ключ],0),1)</f>
        <v>393-032-103</v>
      </c>
      <c r="G2456" s="514" t="s">
        <v>224</v>
      </c>
      <c r="H2456" s="218" t="str">
        <f>INDEX(ТабПС[],MATCH(I2456,Подстанции,0),1)</f>
        <v>393-032</v>
      </c>
      <c r="I2456" s="473" t="s">
        <v>162</v>
      </c>
      <c r="J2456" s="308"/>
      <c r="K2456" s="308"/>
      <c r="L2456" s="308"/>
      <c r="M2456" s="308"/>
      <c r="N2456" s="308"/>
      <c r="O2456" s="308"/>
      <c r="P2456" s="308"/>
      <c r="Q2456" s="308"/>
      <c r="R2456" s="308"/>
      <c r="S2456" s="308"/>
      <c r="T2456" s="308"/>
      <c r="U2456" s="308"/>
      <c r="V2456" s="308"/>
      <c r="W2456" s="308"/>
      <c r="X2456" s="308"/>
      <c r="Y2456" s="308"/>
      <c r="Z2456" s="308"/>
      <c r="AA2456" s="308"/>
      <c r="AB2456" s="308"/>
      <c r="AC2456" s="308"/>
      <c r="AD2456" s="308"/>
      <c r="AE2456" s="308"/>
      <c r="AF2456" s="308"/>
      <c r="AG2456" s="308"/>
      <c r="AH2456" s="219"/>
      <c r="AI2456" s="308"/>
      <c r="AJ2456" s="449" t="s">
        <v>142</v>
      </c>
      <c r="AK2456" s="308"/>
      <c r="AL2456" s="308"/>
      <c r="AM2456" s="211"/>
      <c r="AN2456" s="212"/>
      <c r="AO2456" s="212"/>
      <c r="AP2456" s="212"/>
      <c r="AQ2456" s="209"/>
      <c r="AR2456" s="209"/>
      <c r="AS2456" s="209"/>
      <c r="AT2456" s="209"/>
      <c r="AU2456" s="209"/>
      <c r="AV2456" s="209"/>
      <c r="AW2456" s="209"/>
      <c r="AX2456" s="209"/>
      <c r="AY2456" s="209"/>
      <c r="AZ2456" s="209"/>
    </row>
    <row r="2457" spans="1:52" ht="31.5" hidden="1" x14ac:dyDescent="0.25">
      <c r="A2457" s="197" t="str">
        <f>CONCATENATE(F2457,"-",C2457)</f>
        <v>393-032-103-02055</v>
      </c>
      <c r="B2457" s="236" t="str">
        <f>ТабТП[[#This Row],[Код ВЛ]]&amp;TRIM(ТабТП[[#This Row],[Наименование ТП]])</f>
        <v>393-032-103ТП 107-04 МУП водоканал Переславское</v>
      </c>
      <c r="C2457" s="216" t="s">
        <v>2076</v>
      </c>
      <c r="D2457" s="220" t="s">
        <v>5089</v>
      </c>
      <c r="E2457" s="206" t="str">
        <f>INDEX(ТабЛЭП[],MATCH(ТабТП[Код ПС]&amp;TRIM(G2457),ТабЛЭП[Ключ],0),7)</f>
        <v>Y00066</v>
      </c>
      <c r="F2457" s="278" t="str">
        <f>INDEX(ТабЛЭП[],MATCH(ТабТП[Код ПС]&amp;TRIM(G2457),ТабЛЭП[Ключ],0),1)</f>
        <v>393-032-103</v>
      </c>
      <c r="G2457" s="514" t="s">
        <v>224</v>
      </c>
      <c r="H2457" s="280" t="str">
        <f>INDEX(ТабПС[],MATCH(I2457,Подстанции,0),1)</f>
        <v>393-032</v>
      </c>
      <c r="I2457" s="473" t="s">
        <v>162</v>
      </c>
      <c r="J2457" s="328"/>
      <c r="K2457" s="328"/>
      <c r="L2457" s="328"/>
      <c r="M2457" s="328"/>
      <c r="N2457" s="328"/>
      <c r="O2457" s="328"/>
      <c r="P2457" s="328"/>
      <c r="Q2457" s="328"/>
      <c r="R2457" s="328"/>
      <c r="S2457" s="328"/>
      <c r="T2457" s="328"/>
      <c r="U2457" s="328"/>
      <c r="V2457" s="328"/>
      <c r="W2457" s="328"/>
      <c r="X2457" s="328"/>
      <c r="Y2457" s="328"/>
      <c r="Z2457" s="328"/>
      <c r="AA2457" s="328"/>
      <c r="AB2457" s="328"/>
      <c r="AC2457" s="328"/>
      <c r="AD2457" s="328"/>
      <c r="AE2457" s="328"/>
      <c r="AF2457" s="328"/>
      <c r="AG2457" s="328"/>
      <c r="AH2457" s="322"/>
      <c r="AI2457" s="328"/>
      <c r="AJ2457" s="420" t="s">
        <v>142</v>
      </c>
      <c r="AK2457" s="328"/>
      <c r="AL2457" s="328"/>
      <c r="AM2457" s="210"/>
      <c r="AN2457" s="263"/>
      <c r="AO2457" s="263"/>
      <c r="AP2457" s="263"/>
      <c r="AQ2457" s="323"/>
      <c r="AR2457" s="323"/>
      <c r="AS2457" s="323"/>
      <c r="AT2457" s="323"/>
      <c r="AU2457" s="323"/>
      <c r="AV2457" s="323"/>
      <c r="AW2457" s="323"/>
      <c r="AX2457" s="323"/>
      <c r="AY2457" s="323"/>
      <c r="AZ2457" s="323"/>
    </row>
    <row r="2458" spans="1:52" ht="31.5" hidden="1" x14ac:dyDescent="0.25">
      <c r="A2458" s="197" t="str">
        <f>CONCATENATE(F2458,"-",C2458)</f>
        <v>393-032-103-02056</v>
      </c>
      <c r="B2458" s="236" t="str">
        <f>ТабТП[[#This Row],[Код ВЛ]]&amp;TRIM(ТабТП[[#This Row],[Наименование ТП]])</f>
        <v>393-032-103ТП 107-05 Переславское быт</v>
      </c>
      <c r="C2458" s="216" t="s">
        <v>2754</v>
      </c>
      <c r="D2458" s="220" t="s">
        <v>5090</v>
      </c>
      <c r="E2458" s="206" t="str">
        <f>INDEX(ТабЛЭП[],MATCH(ТабТП[Код ПС]&amp;TRIM(G2458),ТабЛЭП[Ключ],0),7)</f>
        <v>Y00066</v>
      </c>
      <c r="F2458" s="278" t="str">
        <f>INDEX(ТабЛЭП[],MATCH(ТабТП[Код ПС]&amp;TRIM(G2458),ТабЛЭП[Ключ],0),1)</f>
        <v>393-032-103</v>
      </c>
      <c r="G2458" s="514" t="s">
        <v>224</v>
      </c>
      <c r="H2458" s="280" t="str">
        <f>INDEX(ТабПС[],MATCH(I2458,Подстанции,0),1)</f>
        <v>393-032</v>
      </c>
      <c r="I2458" s="473" t="s">
        <v>162</v>
      </c>
      <c r="J2458" s="328"/>
      <c r="K2458" s="328"/>
      <c r="L2458" s="328"/>
      <c r="M2458" s="328"/>
      <c r="N2458" s="328"/>
      <c r="O2458" s="328"/>
      <c r="P2458" s="328"/>
      <c r="Q2458" s="328"/>
      <c r="R2458" s="328"/>
      <c r="S2458" s="328"/>
      <c r="T2458" s="328"/>
      <c r="U2458" s="328"/>
      <c r="V2458" s="328"/>
      <c r="W2458" s="328"/>
      <c r="X2458" s="328"/>
      <c r="Y2458" s="328"/>
      <c r="Z2458" s="328"/>
      <c r="AA2458" s="328"/>
      <c r="AB2458" s="328"/>
      <c r="AC2458" s="328"/>
      <c r="AD2458" s="328"/>
      <c r="AE2458" s="328"/>
      <c r="AF2458" s="328"/>
      <c r="AG2458" s="328"/>
      <c r="AH2458" s="322"/>
      <c r="AI2458" s="328"/>
      <c r="AJ2458" s="420" t="s">
        <v>142</v>
      </c>
      <c r="AK2458" s="328"/>
      <c r="AL2458" s="328"/>
      <c r="AM2458" s="210"/>
      <c r="AN2458" s="263"/>
      <c r="AO2458" s="263"/>
      <c r="AP2458" s="263"/>
      <c r="AQ2458" s="323"/>
      <c r="AR2458" s="323"/>
      <c r="AS2458" s="323"/>
      <c r="AT2458" s="323"/>
      <c r="AU2458" s="323"/>
      <c r="AV2458" s="323"/>
      <c r="AW2458" s="323"/>
      <c r="AX2458" s="323"/>
      <c r="AY2458" s="323"/>
      <c r="AZ2458" s="323"/>
    </row>
    <row r="2459" spans="1:52" ht="31.5" hidden="1" x14ac:dyDescent="0.25">
      <c r="A2459" s="216" t="str">
        <f>CONCATENATE(F2459,"-",C2459)</f>
        <v>393-032-103-02057</v>
      </c>
      <c r="B2459" s="235" t="str">
        <f>ТабТП[[#This Row],[Код ВЛ]]&amp;TRIM(ТабТП[[#This Row],[Наименование ТП]])</f>
        <v>393-032-103ТП 107-06 УМП ЖК п.Колосовка аб</v>
      </c>
      <c r="C2459" s="216" t="s">
        <v>2755</v>
      </c>
      <c r="D2459" s="220" t="s">
        <v>5091</v>
      </c>
      <c r="E2459" s="217" t="str">
        <f>INDEX(ТабЛЭП[],MATCH(ТабТП[Код ПС]&amp;TRIM(G2459),ТабЛЭП[Ключ],0),7)</f>
        <v>Y00066</v>
      </c>
      <c r="F2459" s="221" t="str">
        <f>INDEX(ТабЛЭП[],MATCH(ТабТП[Код ПС]&amp;TRIM(G2459),ТабЛЭП[Ключ],0),1)</f>
        <v>393-032-103</v>
      </c>
      <c r="G2459" s="514" t="s">
        <v>224</v>
      </c>
      <c r="H2459" s="218" t="str">
        <f>INDEX(ТабПС[],MATCH(I2459,Подстанции,0),1)</f>
        <v>393-032</v>
      </c>
      <c r="I2459" s="473" t="s">
        <v>162</v>
      </c>
      <c r="J2459" s="308"/>
      <c r="K2459" s="308"/>
      <c r="L2459" s="308"/>
      <c r="M2459" s="308"/>
      <c r="N2459" s="308"/>
      <c r="O2459" s="308"/>
      <c r="P2459" s="308"/>
      <c r="Q2459" s="308"/>
      <c r="R2459" s="308"/>
      <c r="S2459" s="308"/>
      <c r="T2459" s="308"/>
      <c r="U2459" s="308"/>
      <c r="V2459" s="308"/>
      <c r="W2459" s="308"/>
      <c r="X2459" s="308"/>
      <c r="Y2459" s="308"/>
      <c r="Z2459" s="308"/>
      <c r="AA2459" s="308"/>
      <c r="AB2459" s="308"/>
      <c r="AC2459" s="308"/>
      <c r="AD2459" s="308"/>
      <c r="AE2459" s="308"/>
      <c r="AF2459" s="308"/>
      <c r="AG2459" s="308"/>
      <c r="AH2459" s="219"/>
      <c r="AI2459" s="308"/>
      <c r="AJ2459" s="449" t="s">
        <v>142</v>
      </c>
      <c r="AK2459" s="308"/>
      <c r="AL2459" s="308"/>
      <c r="AM2459" s="211"/>
      <c r="AN2459" s="212"/>
      <c r="AO2459" s="212"/>
      <c r="AP2459" s="212"/>
      <c r="AQ2459" s="209"/>
      <c r="AR2459" s="209"/>
      <c r="AS2459" s="209"/>
      <c r="AT2459" s="209"/>
      <c r="AU2459" s="209"/>
      <c r="AV2459" s="209"/>
      <c r="AW2459" s="209"/>
      <c r="AX2459" s="209"/>
      <c r="AY2459" s="209"/>
      <c r="AZ2459" s="209"/>
    </row>
    <row r="2460" spans="1:52" ht="31.5" hidden="1" x14ac:dyDescent="0.25">
      <c r="A2460" s="197" t="str">
        <f>CONCATENATE(F2460,"-",C2460)</f>
        <v>393-032-103-02058</v>
      </c>
      <c r="B2460" s="236" t="str">
        <f>ТабТП[[#This Row],[Код ВЛ]]&amp;TRIM(ТабТП[[#This Row],[Наименование ТП]])</f>
        <v>393-032-103ТП 107-07 Бовсуновский В.В. аб</v>
      </c>
      <c r="C2460" s="216" t="s">
        <v>2077</v>
      </c>
      <c r="D2460" s="220" t="s">
        <v>5092</v>
      </c>
      <c r="E2460" s="206" t="str">
        <f>INDEX(ТабЛЭП[],MATCH(ТабТП[Код ПС]&amp;TRIM(G2460),ТабЛЭП[Ключ],0),7)</f>
        <v>Y00066</v>
      </c>
      <c r="F2460" s="278" t="str">
        <f>INDEX(ТабЛЭП[],MATCH(ТабТП[Код ПС]&amp;TRIM(G2460),ТабЛЭП[Ключ],0),1)</f>
        <v>393-032-103</v>
      </c>
      <c r="G2460" s="514" t="s">
        <v>224</v>
      </c>
      <c r="H2460" s="280" t="str">
        <f>INDEX(ТабПС[],MATCH(I2460,Подстанции,0),1)</f>
        <v>393-032</v>
      </c>
      <c r="I2460" s="473" t="s">
        <v>162</v>
      </c>
      <c r="J2460" s="328"/>
      <c r="K2460" s="328"/>
      <c r="L2460" s="328"/>
      <c r="M2460" s="328"/>
      <c r="N2460" s="328"/>
      <c r="O2460" s="328"/>
      <c r="P2460" s="328"/>
      <c r="Q2460" s="328"/>
      <c r="R2460" s="328"/>
      <c r="S2460" s="328"/>
      <c r="T2460" s="328"/>
      <c r="U2460" s="328"/>
      <c r="V2460" s="328"/>
      <c r="W2460" s="328"/>
      <c r="X2460" s="328"/>
      <c r="Y2460" s="328"/>
      <c r="Z2460" s="328"/>
      <c r="AA2460" s="328"/>
      <c r="AB2460" s="328"/>
      <c r="AC2460" s="328"/>
      <c r="AD2460" s="328"/>
      <c r="AE2460" s="328"/>
      <c r="AF2460" s="328"/>
      <c r="AG2460" s="328"/>
      <c r="AH2460" s="322"/>
      <c r="AI2460" s="328"/>
      <c r="AJ2460" s="420" t="s">
        <v>142</v>
      </c>
      <c r="AK2460" s="328"/>
      <c r="AL2460" s="328"/>
      <c r="AM2460" s="210"/>
      <c r="AN2460" s="263"/>
      <c r="AO2460" s="263"/>
      <c r="AP2460" s="263"/>
      <c r="AQ2460" s="323"/>
      <c r="AR2460" s="323"/>
      <c r="AS2460" s="323"/>
      <c r="AT2460" s="323"/>
      <c r="AU2460" s="323"/>
      <c r="AV2460" s="323"/>
      <c r="AW2460" s="323"/>
      <c r="AX2460" s="323"/>
      <c r="AY2460" s="323"/>
      <c r="AZ2460" s="323"/>
    </row>
    <row r="2461" spans="1:52" ht="31.5" hidden="1" x14ac:dyDescent="0.25">
      <c r="A2461" s="197" t="str">
        <f>CONCATENATE(F2461,"-",C2461)</f>
        <v>393-032-103-02059</v>
      </c>
      <c r="B2461" s="236" t="str">
        <f>ТабТП[[#This Row],[Код ВЛ]]&amp;TRIM(ТабТП[[#This Row],[Наименование ТП]])</f>
        <v>393-032-103ТП 107-08 Совко В.П. аб</v>
      </c>
      <c r="C2461" s="216" t="s">
        <v>2078</v>
      </c>
      <c r="D2461" s="220" t="s">
        <v>5093</v>
      </c>
      <c r="E2461" s="206" t="str">
        <f>INDEX(ТабЛЭП[],MATCH(ТабТП[Код ПС]&amp;TRIM(G2461),ТабЛЭП[Ключ],0),7)</f>
        <v>Y00066</v>
      </c>
      <c r="F2461" s="278" t="str">
        <f>INDEX(ТабЛЭП[],MATCH(ТабТП[Код ПС]&amp;TRIM(G2461),ТабЛЭП[Ключ],0),1)</f>
        <v>393-032-103</v>
      </c>
      <c r="G2461" s="514" t="s">
        <v>224</v>
      </c>
      <c r="H2461" s="280" t="str">
        <f>INDEX(ТабПС[],MATCH(I2461,Подстанции,0),1)</f>
        <v>393-032</v>
      </c>
      <c r="I2461" s="473" t="s">
        <v>162</v>
      </c>
      <c r="J2461" s="328"/>
      <c r="K2461" s="328"/>
      <c r="L2461" s="328"/>
      <c r="M2461" s="328"/>
      <c r="N2461" s="328"/>
      <c r="O2461" s="328"/>
      <c r="P2461" s="328"/>
      <c r="Q2461" s="328"/>
      <c r="R2461" s="328"/>
      <c r="S2461" s="328"/>
      <c r="T2461" s="328"/>
      <c r="U2461" s="328"/>
      <c r="V2461" s="328"/>
      <c r="W2461" s="328"/>
      <c r="X2461" s="328"/>
      <c r="Y2461" s="328"/>
      <c r="Z2461" s="328"/>
      <c r="AA2461" s="328"/>
      <c r="AB2461" s="328"/>
      <c r="AC2461" s="328"/>
      <c r="AD2461" s="328"/>
      <c r="AE2461" s="328"/>
      <c r="AF2461" s="328"/>
      <c r="AG2461" s="328"/>
      <c r="AH2461" s="322"/>
      <c r="AI2461" s="328"/>
      <c r="AJ2461" s="420" t="s">
        <v>142</v>
      </c>
      <c r="AK2461" s="328"/>
      <c r="AL2461" s="328"/>
      <c r="AM2461" s="210"/>
      <c r="AN2461" s="263"/>
      <c r="AO2461" s="263"/>
      <c r="AP2461" s="263"/>
      <c r="AQ2461" s="323"/>
      <c r="AR2461" s="323"/>
      <c r="AS2461" s="323"/>
      <c r="AT2461" s="323"/>
      <c r="AU2461" s="323"/>
      <c r="AV2461" s="323"/>
      <c r="AW2461" s="323"/>
      <c r="AX2461" s="323"/>
      <c r="AY2461" s="323"/>
      <c r="AZ2461" s="323"/>
    </row>
    <row r="2462" spans="1:52" ht="31.5" hidden="1" x14ac:dyDescent="0.25">
      <c r="A2462" s="197" t="str">
        <f>CONCATENATE(F2462,"-",C2462)</f>
        <v>393-032-103-02060</v>
      </c>
      <c r="B2462" s="236" t="str">
        <f>ТабТП[[#This Row],[Код ВЛ]]&amp;TRIM(ТабТП[[#This Row],[Наименование ТП]])</f>
        <v>393-032-103ТП 107-09 Денисов аб</v>
      </c>
      <c r="C2462" s="216" t="s">
        <v>2079</v>
      </c>
      <c r="D2462" s="220" t="s">
        <v>5094</v>
      </c>
      <c r="E2462" s="206" t="str">
        <f>INDEX(ТабЛЭП[],MATCH(ТабТП[Код ПС]&amp;TRIM(G2462),ТабЛЭП[Ключ],0),7)</f>
        <v>Y00066</v>
      </c>
      <c r="F2462" s="278" t="str">
        <f>INDEX(ТабЛЭП[],MATCH(ТабТП[Код ПС]&amp;TRIM(G2462),ТабЛЭП[Ключ],0),1)</f>
        <v>393-032-103</v>
      </c>
      <c r="G2462" s="514" t="s">
        <v>224</v>
      </c>
      <c r="H2462" s="280" t="str">
        <f>INDEX(ТабПС[],MATCH(I2462,Подстанции,0),1)</f>
        <v>393-032</v>
      </c>
      <c r="I2462" s="473" t="s">
        <v>162</v>
      </c>
      <c r="J2462" s="328"/>
      <c r="K2462" s="328"/>
      <c r="L2462" s="328"/>
      <c r="M2462" s="328"/>
      <c r="N2462" s="328"/>
      <c r="O2462" s="328"/>
      <c r="P2462" s="328"/>
      <c r="Q2462" s="328"/>
      <c r="R2462" s="328"/>
      <c r="S2462" s="328"/>
      <c r="T2462" s="328"/>
      <c r="U2462" s="328"/>
      <c r="V2462" s="328"/>
      <c r="W2462" s="328"/>
      <c r="X2462" s="328"/>
      <c r="Y2462" s="328"/>
      <c r="Z2462" s="328"/>
      <c r="AA2462" s="328"/>
      <c r="AB2462" s="328"/>
      <c r="AC2462" s="328"/>
      <c r="AD2462" s="328"/>
      <c r="AE2462" s="328"/>
      <c r="AF2462" s="328"/>
      <c r="AG2462" s="328"/>
      <c r="AH2462" s="322"/>
      <c r="AI2462" s="328"/>
      <c r="AJ2462" s="420" t="s">
        <v>142</v>
      </c>
      <c r="AK2462" s="328"/>
      <c r="AL2462" s="328"/>
      <c r="AM2462" s="210"/>
      <c r="AN2462" s="263"/>
      <c r="AO2462" s="263"/>
      <c r="AP2462" s="263"/>
      <c r="AQ2462" s="323"/>
      <c r="AR2462" s="323"/>
      <c r="AS2462" s="323"/>
      <c r="AT2462" s="323"/>
      <c r="AU2462" s="323"/>
      <c r="AV2462" s="323"/>
      <c r="AW2462" s="323"/>
      <c r="AX2462" s="323"/>
      <c r="AY2462" s="323"/>
      <c r="AZ2462" s="323"/>
    </row>
    <row r="2463" spans="1:52" ht="31.5" hidden="1" x14ac:dyDescent="0.25">
      <c r="A2463" s="197" t="str">
        <f>CONCATENATE(F2463,"-",C2463)</f>
        <v>393-032-103-02061</v>
      </c>
      <c r="B2463" s="236" t="str">
        <f>ТабТП[[#This Row],[Код ВЛ]]&amp;TRIM(ТабТП[[#This Row],[Наименование ТП]])</f>
        <v>393-032-103ТП 107-10 СНТ Переславское аб</v>
      </c>
      <c r="C2463" s="216" t="s">
        <v>2080</v>
      </c>
      <c r="D2463" s="220" t="s">
        <v>5095</v>
      </c>
      <c r="E2463" s="206" t="str">
        <f>INDEX(ТабЛЭП[],MATCH(ТабТП[Код ПС]&amp;TRIM(G2463),ТабЛЭП[Ключ],0),7)</f>
        <v>Y00066</v>
      </c>
      <c r="F2463" s="278" t="str">
        <f>INDEX(ТабЛЭП[],MATCH(ТабТП[Код ПС]&amp;TRIM(G2463),ТабЛЭП[Ключ],0),1)</f>
        <v>393-032-103</v>
      </c>
      <c r="G2463" s="514" t="s">
        <v>224</v>
      </c>
      <c r="H2463" s="280" t="str">
        <f>INDEX(ТабПС[],MATCH(I2463,Подстанции,0),1)</f>
        <v>393-032</v>
      </c>
      <c r="I2463" s="473" t="s">
        <v>162</v>
      </c>
      <c r="J2463" s="328"/>
      <c r="K2463" s="328"/>
      <c r="L2463" s="328"/>
      <c r="M2463" s="328"/>
      <c r="N2463" s="328"/>
      <c r="O2463" s="328"/>
      <c r="P2463" s="328"/>
      <c r="Q2463" s="328"/>
      <c r="R2463" s="328"/>
      <c r="S2463" s="328"/>
      <c r="T2463" s="328"/>
      <c r="U2463" s="328"/>
      <c r="V2463" s="328"/>
      <c r="W2463" s="328"/>
      <c r="X2463" s="328"/>
      <c r="Y2463" s="328"/>
      <c r="Z2463" s="328"/>
      <c r="AA2463" s="328"/>
      <c r="AB2463" s="328"/>
      <c r="AC2463" s="328"/>
      <c r="AD2463" s="328"/>
      <c r="AE2463" s="328"/>
      <c r="AF2463" s="328"/>
      <c r="AG2463" s="328"/>
      <c r="AH2463" s="322"/>
      <c r="AI2463" s="328"/>
      <c r="AJ2463" s="420" t="s">
        <v>142</v>
      </c>
      <c r="AK2463" s="328"/>
      <c r="AL2463" s="328"/>
      <c r="AM2463" s="210"/>
      <c r="AN2463" s="263"/>
      <c r="AO2463" s="263"/>
      <c r="AP2463" s="263"/>
      <c r="AQ2463" s="323"/>
      <c r="AR2463" s="323"/>
      <c r="AS2463" s="323"/>
      <c r="AT2463" s="323"/>
      <c r="AU2463" s="323"/>
      <c r="AV2463" s="323"/>
      <c r="AW2463" s="323"/>
      <c r="AX2463" s="323"/>
      <c r="AY2463" s="323"/>
      <c r="AZ2463" s="323"/>
    </row>
    <row r="2464" spans="1:52" ht="31.5" hidden="1" x14ac:dyDescent="0.25">
      <c r="A2464" s="197" t="str">
        <f>CONCATENATE(F2464,"-",C2464)</f>
        <v>393-032-103-02062</v>
      </c>
      <c r="B2464" s="236" t="str">
        <f>ТабТП[[#This Row],[Код ВЛ]]&amp;TRIM(ТабТП[[#This Row],[Наименование ТП]])</f>
        <v>393-032-103ТП В-36 Т-1 ВКУИНУВД колония Колосо</v>
      </c>
      <c r="C2464" s="216" t="s">
        <v>2081</v>
      </c>
      <c r="D2464" s="220" t="s">
        <v>5096</v>
      </c>
      <c r="E2464" s="206" t="str">
        <f>INDEX(ТабЛЭП[],MATCH(ТабТП[Код ПС]&amp;TRIM(G2464),ТабЛЭП[Ключ],0),7)</f>
        <v>Y00066</v>
      </c>
      <c r="F2464" s="278" t="str">
        <f>INDEX(ТабЛЭП[],MATCH(ТабТП[Код ПС]&amp;TRIM(G2464),ТабЛЭП[Ключ],0),1)</f>
        <v>393-032-103</v>
      </c>
      <c r="G2464" s="514" t="s">
        <v>224</v>
      </c>
      <c r="H2464" s="280" t="str">
        <f>INDEX(ТабПС[],MATCH(I2464,Подстанции,0),1)</f>
        <v>393-032</v>
      </c>
      <c r="I2464" s="473" t="s">
        <v>162</v>
      </c>
      <c r="J2464" s="328"/>
      <c r="K2464" s="328"/>
      <c r="L2464" s="328"/>
      <c r="M2464" s="328"/>
      <c r="N2464" s="328"/>
      <c r="O2464" s="328"/>
      <c r="P2464" s="328"/>
      <c r="Q2464" s="328"/>
      <c r="R2464" s="328"/>
      <c r="S2464" s="328"/>
      <c r="T2464" s="328"/>
      <c r="U2464" s="328"/>
      <c r="V2464" s="328"/>
      <c r="W2464" s="328"/>
      <c r="X2464" s="328"/>
      <c r="Y2464" s="328"/>
      <c r="Z2464" s="328"/>
      <c r="AA2464" s="328"/>
      <c r="AB2464" s="328"/>
      <c r="AC2464" s="328"/>
      <c r="AD2464" s="328"/>
      <c r="AE2464" s="328"/>
      <c r="AF2464" s="328"/>
      <c r="AG2464" s="328"/>
      <c r="AH2464" s="322"/>
      <c r="AI2464" s="328"/>
      <c r="AJ2464" s="420" t="s">
        <v>142</v>
      </c>
      <c r="AK2464" s="328"/>
      <c r="AL2464" s="328"/>
      <c r="AM2464" s="210"/>
      <c r="AN2464" s="263"/>
      <c r="AO2464" s="263"/>
      <c r="AP2464" s="263"/>
      <c r="AQ2464" s="323"/>
      <c r="AR2464" s="323"/>
      <c r="AS2464" s="323"/>
      <c r="AT2464" s="323"/>
      <c r="AU2464" s="323"/>
      <c r="AV2464" s="323"/>
      <c r="AW2464" s="323"/>
      <c r="AX2464" s="323"/>
      <c r="AY2464" s="323"/>
      <c r="AZ2464" s="323"/>
    </row>
    <row r="2465" spans="1:52" ht="31.5" hidden="1" x14ac:dyDescent="0.25">
      <c r="A2465" s="197" t="str">
        <f>CONCATENATE(F2465,"-",C2465)</f>
        <v>393-032-103-02063</v>
      </c>
      <c r="B2465" s="236" t="str">
        <f>ТабТП[[#This Row],[Код ВЛ]]&amp;TRIM(ТабТП[[#This Row],[Наименование ТП]])</f>
        <v>393-032-103ТП В-61 1СПавлинино свинарн., телятн,сквж</v>
      </c>
      <c r="C2465" s="216" t="s">
        <v>2082</v>
      </c>
      <c r="D2465" s="220" t="s">
        <v>5097</v>
      </c>
      <c r="E2465" s="206" t="str">
        <f>INDEX(ТабЛЭП[],MATCH(ТабТП[Код ПС]&amp;TRIM(G2465),ТабЛЭП[Ключ],0),7)</f>
        <v>Y00066</v>
      </c>
      <c r="F2465" s="278" t="str">
        <f>INDEX(ТабЛЭП[],MATCH(ТабТП[Код ПС]&amp;TRIM(G2465),ТабЛЭП[Ключ],0),1)</f>
        <v>393-032-103</v>
      </c>
      <c r="G2465" s="514" t="s">
        <v>224</v>
      </c>
      <c r="H2465" s="280" t="str">
        <f>INDEX(ТабПС[],MATCH(I2465,Подстанции,0),1)</f>
        <v>393-032</v>
      </c>
      <c r="I2465" s="473" t="s">
        <v>162</v>
      </c>
      <c r="J2465" s="328"/>
      <c r="K2465" s="328"/>
      <c r="L2465" s="328"/>
      <c r="M2465" s="328"/>
      <c r="N2465" s="328"/>
      <c r="O2465" s="328"/>
      <c r="P2465" s="328"/>
      <c r="Q2465" s="328"/>
      <c r="R2465" s="328"/>
      <c r="S2465" s="328"/>
      <c r="T2465" s="328"/>
      <c r="U2465" s="328"/>
      <c r="V2465" s="328"/>
      <c r="W2465" s="328"/>
      <c r="X2465" s="328"/>
      <c r="Y2465" s="328" t="s">
        <v>2218</v>
      </c>
      <c r="Z2465" s="328"/>
      <c r="AA2465" s="328"/>
      <c r="AB2465" s="328"/>
      <c r="AC2465" s="328"/>
      <c r="AD2465" s="328"/>
      <c r="AE2465" s="328"/>
      <c r="AF2465" s="328"/>
      <c r="AG2465" s="328"/>
      <c r="AH2465" s="322"/>
      <c r="AI2465" s="328"/>
      <c r="AJ2465" s="420" t="s">
        <v>142</v>
      </c>
      <c r="AK2465" s="328"/>
      <c r="AL2465" s="328"/>
      <c r="AM2465" s="210"/>
      <c r="AN2465" s="263"/>
      <c r="AO2465" s="263"/>
      <c r="AP2465" s="263"/>
      <c r="AQ2465" s="323"/>
      <c r="AR2465" s="323"/>
      <c r="AS2465" s="323"/>
      <c r="AT2465" s="323"/>
      <c r="AU2465" s="323"/>
      <c r="AV2465" s="323"/>
      <c r="AW2465" s="323"/>
      <c r="AX2465" s="323"/>
      <c r="AY2465" s="323"/>
      <c r="AZ2465" s="323"/>
    </row>
    <row r="2466" spans="1:52" ht="31.5" hidden="1" x14ac:dyDescent="0.25">
      <c r="A2466" s="336" t="str">
        <f>CONCATENATE(F2466,"-",C2466)</f>
        <v>393-032-103-02281</v>
      </c>
      <c r="B2466" s="478" t="str">
        <f>ТабТП[[#This Row],[Код ВЛ]]&amp;TRIM(ТабТП[[#This Row],[Наименование ТП]])</f>
        <v>393-032-103ТП В-36 Т-2 ВКУИНУВД колония Колосо</v>
      </c>
      <c r="C2466" s="450" t="s">
        <v>5701</v>
      </c>
      <c r="D2466" s="474" t="s">
        <v>5700</v>
      </c>
      <c r="E2466" s="337" t="str">
        <f>INDEX(ТабЛЭП[],MATCH(ТабТП[Код ПС]&amp;TRIM(G2466),ТабЛЭП[Ключ],0),7)</f>
        <v>Y00066</v>
      </c>
      <c r="F2466" s="338" t="str">
        <f>INDEX(ТабЛЭП[],MATCH(ТабТП[Код ПС]&amp;TRIM(G2466),ТабЛЭП[Ключ],0),1)</f>
        <v>393-032-103</v>
      </c>
      <c r="G2466" s="448" t="s">
        <v>224</v>
      </c>
      <c r="H2466" s="339" t="str">
        <f>INDEX(ТабПС[],MATCH(I2466,Подстанции,0),1)</f>
        <v>393-032</v>
      </c>
      <c r="I2466" s="473" t="s">
        <v>162</v>
      </c>
      <c r="J2466" s="420"/>
      <c r="K2466" s="420"/>
      <c r="L2466" s="420"/>
      <c r="M2466" s="420"/>
      <c r="N2466" s="420"/>
      <c r="O2466" s="340"/>
      <c r="P2466" s="420"/>
      <c r="Q2466" s="420"/>
      <c r="R2466" s="420"/>
      <c r="S2466" s="420"/>
      <c r="T2466" s="420"/>
      <c r="U2466" s="420"/>
      <c r="V2466" s="420"/>
      <c r="W2466" s="420"/>
      <c r="X2466" s="420"/>
      <c r="Y2466" s="420"/>
      <c r="Z2466" s="420"/>
      <c r="AA2466" s="420"/>
      <c r="AB2466" s="420"/>
      <c r="AC2466" s="420"/>
      <c r="AD2466" s="340"/>
      <c r="AE2466" s="340"/>
      <c r="AF2466" s="340"/>
      <c r="AG2466" s="420"/>
      <c r="AH2466" s="341"/>
      <c r="AI2466" s="341"/>
      <c r="AJ2466" s="340" t="s">
        <v>142</v>
      </c>
      <c r="AK2466" s="340"/>
      <c r="AL2466" s="340"/>
      <c r="AM2466" s="340"/>
      <c r="AN2466" s="342"/>
      <c r="AO2466" s="342"/>
      <c r="AP2466" s="342"/>
      <c r="AQ2466" s="332"/>
      <c r="AR2466" s="332"/>
      <c r="AS2466" s="332"/>
      <c r="AT2466" s="332"/>
      <c r="AU2466" s="332"/>
      <c r="AV2466" s="332"/>
      <c r="AW2466" s="332"/>
      <c r="AX2466" s="332"/>
      <c r="AY2466" s="332"/>
      <c r="AZ2466" s="332"/>
    </row>
    <row r="2467" spans="1:52" ht="31.5" hidden="1" x14ac:dyDescent="0.25">
      <c r="A2467" s="281" t="str">
        <f>CONCATENATE(F2467,"-",C2467)</f>
        <v>393-032-104-02064</v>
      </c>
      <c r="B2467" s="236" t="str">
        <f>ТабТП[[#This Row],[Код ВЛ]]&amp;TRIM(ТабТП[[#This Row],[Наименование ТП]])</f>
        <v>393-032-104ТП 296-01 ИП Дудуев аб</v>
      </c>
      <c r="C2467" s="224" t="s">
        <v>2083</v>
      </c>
      <c r="D2467" s="225" t="s">
        <v>5098</v>
      </c>
      <c r="E2467" s="281" t="str">
        <f>INDEX(ТабЛЭП[],MATCH(ТабТП[Код ПС]&amp;TRIM(G2467),ТабЛЭП[Ключ],0),7)</f>
        <v>Y00067</v>
      </c>
      <c r="F2467" s="278" t="str">
        <f>INDEX(ТабЛЭП[],MATCH(ТабТП[Код ПС]&amp;TRIM(G2467),ТабЛЭП[Ключ],0),1)</f>
        <v>393-032-104</v>
      </c>
      <c r="G2467" s="514" t="s">
        <v>226</v>
      </c>
      <c r="H2467" s="280" t="str">
        <f>INDEX(ТабПС[],MATCH(I2467,Подстанции,0),1)</f>
        <v>393-032</v>
      </c>
      <c r="I2467" s="473" t="s">
        <v>162</v>
      </c>
      <c r="J2467" s="328"/>
      <c r="K2467" s="328"/>
      <c r="L2467" s="328"/>
      <c r="M2467" s="328"/>
      <c r="N2467" s="328"/>
      <c r="O2467" s="328"/>
      <c r="P2467" s="328"/>
      <c r="Q2467" s="328"/>
      <c r="R2467" s="328"/>
      <c r="S2467" s="328"/>
      <c r="T2467" s="328"/>
      <c r="U2467" s="328"/>
      <c r="V2467" s="328"/>
      <c r="W2467" s="328"/>
      <c r="X2467" s="328"/>
      <c r="Y2467" s="328"/>
      <c r="Z2467" s="328"/>
      <c r="AA2467" s="328"/>
      <c r="AB2467" s="328"/>
      <c r="AC2467" s="328"/>
      <c r="AD2467" s="328"/>
      <c r="AE2467" s="328"/>
      <c r="AF2467" s="328"/>
      <c r="AG2467" s="328"/>
      <c r="AH2467" s="322"/>
      <c r="AI2467" s="328"/>
      <c r="AJ2467" s="420" t="s">
        <v>142</v>
      </c>
      <c r="AK2467" s="328"/>
      <c r="AL2467" s="328"/>
      <c r="AM2467" s="210"/>
      <c r="AN2467" s="263"/>
      <c r="AO2467" s="263"/>
      <c r="AP2467" s="263"/>
      <c r="AQ2467" s="323"/>
      <c r="AR2467" s="323"/>
      <c r="AS2467" s="323"/>
      <c r="AT2467" s="323"/>
      <c r="AU2467" s="323"/>
      <c r="AV2467" s="323"/>
      <c r="AW2467" s="323"/>
      <c r="AX2467" s="323"/>
      <c r="AY2467" s="323"/>
      <c r="AZ2467" s="323"/>
    </row>
    <row r="2468" spans="1:52" ht="31.5" hidden="1" x14ac:dyDescent="0.25">
      <c r="A2468" s="281" t="str">
        <f>CONCATENATE(F2468,"-",C2468)</f>
        <v>393-032-104-02065</v>
      </c>
      <c r="B2468" s="236" t="str">
        <f>ТабТП[[#This Row],[Код ВЛ]]&amp;TRIM(ТабТП[[#This Row],[Наименование ТП]])</f>
        <v>393-032-104ТП 296-02 СНТ Дубровинка аб</v>
      </c>
      <c r="C2468" s="224" t="s">
        <v>2084</v>
      </c>
      <c r="D2468" s="225" t="s">
        <v>5099</v>
      </c>
      <c r="E2468" s="281" t="str">
        <f>INDEX(ТабЛЭП[],MATCH(ТабТП[Код ПС]&amp;TRIM(G2468),ТабЛЭП[Ключ],0),7)</f>
        <v>Y00067</v>
      </c>
      <c r="F2468" s="278" t="str">
        <f>INDEX(ТабЛЭП[],MATCH(ТабТП[Код ПС]&amp;TRIM(G2468),ТабЛЭП[Ключ],0),1)</f>
        <v>393-032-104</v>
      </c>
      <c r="G2468" s="514" t="s">
        <v>226</v>
      </c>
      <c r="H2468" s="280" t="str">
        <f>INDEX(ТабПС[],MATCH(I2468,Подстанции,0),1)</f>
        <v>393-032</v>
      </c>
      <c r="I2468" s="473" t="s">
        <v>162</v>
      </c>
      <c r="J2468" s="328"/>
      <c r="K2468" s="328"/>
      <c r="L2468" s="328"/>
      <c r="M2468" s="328"/>
      <c r="N2468" s="328"/>
      <c r="O2468" s="328"/>
      <c r="P2468" s="328"/>
      <c r="Q2468" s="328"/>
      <c r="R2468" s="328"/>
      <c r="S2468" s="328"/>
      <c r="T2468" s="328"/>
      <c r="U2468" s="328"/>
      <c r="V2468" s="328"/>
      <c r="W2468" s="328"/>
      <c r="X2468" s="328"/>
      <c r="Y2468" s="328"/>
      <c r="Z2468" s="328"/>
      <c r="AA2468" s="328"/>
      <c r="AB2468" s="328"/>
      <c r="AC2468" s="328"/>
      <c r="AD2468" s="328"/>
      <c r="AE2468" s="328"/>
      <c r="AF2468" s="328"/>
      <c r="AG2468" s="328"/>
      <c r="AH2468" s="322"/>
      <c r="AI2468" s="328"/>
      <c r="AJ2468" s="420" t="s">
        <v>142</v>
      </c>
      <c r="AK2468" s="328"/>
      <c r="AL2468" s="328"/>
      <c r="AM2468" s="210"/>
      <c r="AN2468" s="263"/>
      <c r="AO2468" s="263"/>
      <c r="AP2468" s="263"/>
      <c r="AQ2468" s="323"/>
      <c r="AR2468" s="323"/>
      <c r="AS2468" s="323"/>
      <c r="AT2468" s="323"/>
      <c r="AU2468" s="323"/>
      <c r="AV2468" s="323"/>
      <c r="AW2468" s="323"/>
      <c r="AX2468" s="323"/>
      <c r="AY2468" s="323"/>
      <c r="AZ2468" s="323"/>
    </row>
    <row r="2469" spans="1:52" ht="31.5" hidden="1" x14ac:dyDescent="0.25">
      <c r="A2469" s="281" t="str">
        <f>CONCATENATE(F2469,"-",C2469)</f>
        <v>393-032-104-02066</v>
      </c>
      <c r="B2469" s="236" t="str">
        <f>ТабТП[[#This Row],[Код ВЛ]]&amp;TRIM(ТабТП[[#This Row],[Наименование ТП]])</f>
        <v>393-032-104ТП 32-03 Взморье ОООТеплоСтройСервис н/щ аб</v>
      </c>
      <c r="C2469" s="224" t="s">
        <v>2085</v>
      </c>
      <c r="D2469" s="225" t="s">
        <v>5100</v>
      </c>
      <c r="E2469" s="281" t="str">
        <f>INDEX(ТабЛЭП[],MATCH(ТабТП[Код ПС]&amp;TRIM(G2469),ТабЛЭП[Ключ],0),7)</f>
        <v>Y00067</v>
      </c>
      <c r="F2469" s="278" t="str">
        <f>INDEX(ТабЛЭП[],MATCH(ТабТП[Код ПС]&amp;TRIM(G2469),ТабЛЭП[Ключ],0),1)</f>
        <v>393-032-104</v>
      </c>
      <c r="G2469" s="514" t="s">
        <v>226</v>
      </c>
      <c r="H2469" s="280" t="str">
        <f>INDEX(ТабПС[],MATCH(I2469,Подстанции,0),1)</f>
        <v>393-032</v>
      </c>
      <c r="I2469" s="473" t="s">
        <v>162</v>
      </c>
      <c r="J2469" s="328"/>
      <c r="K2469" s="328"/>
      <c r="L2469" s="328"/>
      <c r="M2469" s="328"/>
      <c r="N2469" s="328"/>
      <c r="O2469" s="328"/>
      <c r="P2469" s="328"/>
      <c r="Q2469" s="328"/>
      <c r="R2469" s="328" t="s">
        <v>2245</v>
      </c>
      <c r="S2469" s="328"/>
      <c r="T2469" s="328"/>
      <c r="U2469" s="328"/>
      <c r="V2469" s="328"/>
      <c r="W2469" s="328"/>
      <c r="X2469" s="328"/>
      <c r="Y2469" s="328" t="s">
        <v>2218</v>
      </c>
      <c r="Z2469" s="328"/>
      <c r="AA2469" s="328"/>
      <c r="AB2469" s="328"/>
      <c r="AC2469" s="328"/>
      <c r="AD2469" s="328"/>
      <c r="AE2469" s="328"/>
      <c r="AF2469" s="328"/>
      <c r="AG2469" s="328"/>
      <c r="AH2469" s="322"/>
      <c r="AI2469" s="328"/>
      <c r="AJ2469" s="420" t="s">
        <v>142</v>
      </c>
      <c r="AK2469" s="328"/>
      <c r="AL2469" s="328"/>
      <c r="AM2469" s="210"/>
      <c r="AN2469" s="263"/>
      <c r="AO2469" s="263"/>
      <c r="AP2469" s="263"/>
      <c r="AQ2469" s="323"/>
      <c r="AR2469" s="323"/>
      <c r="AS2469" s="323"/>
      <c r="AT2469" s="323"/>
      <c r="AU2469" s="323"/>
      <c r="AV2469" s="323"/>
      <c r="AW2469" s="323"/>
      <c r="AX2469" s="323"/>
      <c r="AY2469" s="323"/>
      <c r="AZ2469" s="323"/>
    </row>
    <row r="2470" spans="1:52" ht="31.5" hidden="1" x14ac:dyDescent="0.25">
      <c r="A2470" s="281" t="str">
        <f>CONCATENATE(F2470,"-",C2470)</f>
        <v>393-032-104-02067</v>
      </c>
      <c r="B2470" s="236" t="str">
        <f>ТабТП[[#This Row],[Код ВЛ]]&amp;TRIM(ТабТП[[#This Row],[Наименование ТП]])</f>
        <v>393-032-104ТП 32-04 Взморье ОООТеплоСтройСервис н/щ аб</v>
      </c>
      <c r="C2470" s="224" t="s">
        <v>2086</v>
      </c>
      <c r="D2470" s="225" t="s">
        <v>5101</v>
      </c>
      <c r="E2470" s="281" t="str">
        <f>INDEX(ТабЛЭП[],MATCH(ТабТП[Код ПС]&amp;TRIM(G2470),ТабЛЭП[Ключ],0),7)</f>
        <v>Y00067</v>
      </c>
      <c r="F2470" s="278" t="str">
        <f>INDEX(ТабЛЭП[],MATCH(ТабТП[Код ПС]&amp;TRIM(G2470),ТабЛЭП[Ключ],0),1)</f>
        <v>393-032-104</v>
      </c>
      <c r="G2470" s="514" t="s">
        <v>226</v>
      </c>
      <c r="H2470" s="280" t="str">
        <f>INDEX(ТабПС[],MATCH(I2470,Подстанции,0),1)</f>
        <v>393-032</v>
      </c>
      <c r="I2470" s="473" t="s">
        <v>162</v>
      </c>
      <c r="J2470" s="328"/>
      <c r="K2470" s="328"/>
      <c r="L2470" s="328"/>
      <c r="M2470" s="328"/>
      <c r="N2470" s="328"/>
      <c r="O2470" s="328"/>
      <c r="P2470" s="328"/>
      <c r="Q2470" s="328"/>
      <c r="R2470" s="328" t="s">
        <v>2245</v>
      </c>
      <c r="S2470" s="328"/>
      <c r="T2470" s="328"/>
      <c r="U2470" s="328"/>
      <c r="V2470" s="328"/>
      <c r="W2470" s="328"/>
      <c r="X2470" s="328"/>
      <c r="Y2470" s="328" t="s">
        <v>2218</v>
      </c>
      <c r="Z2470" s="328"/>
      <c r="AA2470" s="328"/>
      <c r="AB2470" s="328"/>
      <c r="AC2470" s="328"/>
      <c r="AD2470" s="328"/>
      <c r="AE2470" s="328"/>
      <c r="AF2470" s="328"/>
      <c r="AG2470" s="328"/>
      <c r="AH2470" s="322"/>
      <c r="AI2470" s="328"/>
      <c r="AJ2470" s="420" t="s">
        <v>142</v>
      </c>
      <c r="AK2470" s="328"/>
      <c r="AL2470" s="328"/>
      <c r="AM2470" s="210"/>
      <c r="AN2470" s="263"/>
      <c r="AO2470" s="263"/>
      <c r="AP2470" s="263"/>
      <c r="AQ2470" s="323"/>
      <c r="AR2470" s="323"/>
      <c r="AS2470" s="323"/>
      <c r="AT2470" s="323"/>
      <c r="AU2470" s="323"/>
      <c r="AV2470" s="323"/>
      <c r="AW2470" s="323"/>
      <c r="AX2470" s="323"/>
      <c r="AY2470" s="323"/>
      <c r="AZ2470" s="323"/>
    </row>
    <row r="2471" spans="1:52" ht="31.5" hidden="1" x14ac:dyDescent="0.25">
      <c r="A2471" s="281" t="str">
        <f>CONCATENATE(F2471,"-",C2471)</f>
        <v>393-032-104-02068</v>
      </c>
      <c r="B2471" s="236" t="str">
        <f>ТабТП[[#This Row],[Код ВЛ]]&amp;TRIM(ТабТП[[#This Row],[Наименование ТП]])</f>
        <v>393-032-104ТП 32-05 Взморьес/т Рыбак н/щ аб</v>
      </c>
      <c r="C2471" s="224" t="s">
        <v>2087</v>
      </c>
      <c r="D2471" s="225" t="s">
        <v>5102</v>
      </c>
      <c r="E2471" s="281" t="str">
        <f>INDEX(ТабЛЭП[],MATCH(ТабТП[Код ПС]&amp;TRIM(G2471),ТабЛЭП[Ключ],0),7)</f>
        <v>Y00067</v>
      </c>
      <c r="F2471" s="278" t="str">
        <f>INDEX(ТабЛЭП[],MATCH(ТабТП[Код ПС]&amp;TRIM(G2471),ТабЛЭП[Ключ],0),1)</f>
        <v>393-032-104</v>
      </c>
      <c r="G2471" s="514" t="s">
        <v>226</v>
      </c>
      <c r="H2471" s="280" t="str">
        <f>INDEX(ТабПС[],MATCH(I2471,Подстанции,0),1)</f>
        <v>393-032</v>
      </c>
      <c r="I2471" s="473" t="s">
        <v>162</v>
      </c>
      <c r="J2471" s="328"/>
      <c r="K2471" s="328"/>
      <c r="L2471" s="328"/>
      <c r="M2471" s="328"/>
      <c r="N2471" s="328"/>
      <c r="O2471" s="328"/>
      <c r="P2471" s="328"/>
      <c r="Q2471" s="328"/>
      <c r="R2471" s="328"/>
      <c r="S2471" s="328"/>
      <c r="T2471" s="328"/>
      <c r="U2471" s="328"/>
      <c r="V2471" s="328"/>
      <c r="W2471" s="328"/>
      <c r="X2471" s="328"/>
      <c r="Y2471" s="328"/>
      <c r="Z2471" s="328"/>
      <c r="AA2471" s="328"/>
      <c r="AB2471" s="328"/>
      <c r="AC2471" s="328"/>
      <c r="AD2471" s="328"/>
      <c r="AE2471" s="328"/>
      <c r="AF2471" s="328"/>
      <c r="AG2471" s="328"/>
      <c r="AH2471" s="322"/>
      <c r="AI2471" s="328"/>
      <c r="AJ2471" s="420" t="s">
        <v>142</v>
      </c>
      <c r="AK2471" s="328"/>
      <c r="AL2471" s="328"/>
      <c r="AM2471" s="210"/>
      <c r="AN2471" s="263"/>
      <c r="AO2471" s="263"/>
      <c r="AP2471" s="263"/>
      <c r="AQ2471" s="323"/>
      <c r="AR2471" s="323"/>
      <c r="AS2471" s="323"/>
      <c r="AT2471" s="323"/>
      <c r="AU2471" s="323"/>
      <c r="AV2471" s="323"/>
      <c r="AW2471" s="323"/>
      <c r="AX2471" s="323"/>
      <c r="AY2471" s="323"/>
      <c r="AZ2471" s="323"/>
    </row>
    <row r="2472" spans="1:52" ht="31.5" hidden="1" x14ac:dyDescent="0.25">
      <c r="A2472" s="281" t="str">
        <f>CONCATENATE(F2472,"-",C2472)</f>
        <v>393-032-104-02069</v>
      </c>
      <c r="B2472" s="236" t="str">
        <f>ТабТП[[#This Row],[Код ВЛ]]&amp;TRIM(ТабТП[[#This Row],[Наименование ТП]])</f>
        <v>393-032-104ТП 32-06 Веселовка ОАО Калининграднефть</v>
      </c>
      <c r="C2472" s="224" t="s">
        <v>2088</v>
      </c>
      <c r="D2472" s="225" t="s">
        <v>5103</v>
      </c>
      <c r="E2472" s="281" t="str">
        <f>INDEX(ТабЛЭП[],MATCH(ТабТП[Код ПС]&amp;TRIM(G2472),ТабЛЭП[Ключ],0),7)</f>
        <v>Y00067</v>
      </c>
      <c r="F2472" s="278" t="str">
        <f>INDEX(ТабЛЭП[],MATCH(ТабТП[Код ПС]&amp;TRIM(G2472),ТабЛЭП[Ключ],0),1)</f>
        <v>393-032-104</v>
      </c>
      <c r="G2472" s="514" t="s">
        <v>226</v>
      </c>
      <c r="H2472" s="280" t="str">
        <f>INDEX(ТабПС[],MATCH(I2472,Подстанции,0),1)</f>
        <v>393-032</v>
      </c>
      <c r="I2472" s="473" t="s">
        <v>162</v>
      </c>
      <c r="J2472" s="328"/>
      <c r="K2472" s="328"/>
      <c r="L2472" s="328"/>
      <c r="M2472" s="328"/>
      <c r="N2472" s="328"/>
      <c r="O2472" s="328"/>
      <c r="P2472" s="328"/>
      <c r="Q2472" s="328"/>
      <c r="R2472" s="328"/>
      <c r="S2472" s="328"/>
      <c r="T2472" s="328"/>
      <c r="U2472" s="328"/>
      <c r="V2472" s="328"/>
      <c r="W2472" s="328"/>
      <c r="X2472" s="328"/>
      <c r="Y2472" s="328"/>
      <c r="Z2472" s="328"/>
      <c r="AA2472" s="328"/>
      <c r="AB2472" s="328"/>
      <c r="AC2472" s="328"/>
      <c r="AD2472" s="328"/>
      <c r="AE2472" s="328"/>
      <c r="AF2472" s="328"/>
      <c r="AG2472" s="328"/>
      <c r="AH2472" s="322"/>
      <c r="AI2472" s="328"/>
      <c r="AJ2472" s="420" t="s">
        <v>142</v>
      </c>
      <c r="AK2472" s="328"/>
      <c r="AL2472" s="328"/>
      <c r="AM2472" s="210"/>
      <c r="AN2472" s="263"/>
      <c r="AO2472" s="263"/>
      <c r="AP2472" s="263"/>
      <c r="AQ2472" s="323"/>
      <c r="AR2472" s="323"/>
      <c r="AS2472" s="323"/>
      <c r="AT2472" s="323"/>
      <c r="AU2472" s="323"/>
      <c r="AV2472" s="323"/>
      <c r="AW2472" s="323"/>
      <c r="AX2472" s="323"/>
      <c r="AY2472" s="323"/>
      <c r="AZ2472" s="323"/>
    </row>
    <row r="2473" spans="1:52" ht="31.5" hidden="1" x14ac:dyDescent="0.25">
      <c r="A2473" s="281" t="str">
        <f>CONCATENATE(F2473,"-",C2473)</f>
        <v>393-032-104-02070</v>
      </c>
      <c r="B2473" s="236" t="str">
        <f>ТабТП[[#This Row],[Код ВЛ]]&amp;TRIM(ТабТП[[#This Row],[Наименование ТП]])</f>
        <v>393-032-104ТП 32-07 Взморье</v>
      </c>
      <c r="C2473" s="224" t="s">
        <v>2089</v>
      </c>
      <c r="D2473" s="225" t="s">
        <v>5104</v>
      </c>
      <c r="E2473" s="281" t="str">
        <f>INDEX(ТабЛЭП[],MATCH(ТабТП[Код ПС]&amp;TRIM(G2473),ТабЛЭП[Ключ],0),7)</f>
        <v>Y00067</v>
      </c>
      <c r="F2473" s="278" t="str">
        <f>INDEX(ТабЛЭП[],MATCH(ТабТП[Код ПС]&amp;TRIM(G2473),ТабЛЭП[Ключ],0),1)</f>
        <v>393-032-104</v>
      </c>
      <c r="G2473" s="514" t="s">
        <v>226</v>
      </c>
      <c r="H2473" s="280" t="str">
        <f>INDEX(ТабПС[],MATCH(I2473,Подстанции,0),1)</f>
        <v>393-032</v>
      </c>
      <c r="I2473" s="473" t="s">
        <v>162</v>
      </c>
      <c r="J2473" s="328"/>
      <c r="K2473" s="328"/>
      <c r="L2473" s="328"/>
      <c r="M2473" s="328"/>
      <c r="N2473" s="328"/>
      <c r="O2473" s="328"/>
      <c r="P2473" s="328"/>
      <c r="Q2473" s="328"/>
      <c r="R2473" s="328"/>
      <c r="S2473" s="328"/>
      <c r="T2473" s="328"/>
      <c r="U2473" s="328"/>
      <c r="V2473" s="328"/>
      <c r="W2473" s="328"/>
      <c r="X2473" s="328"/>
      <c r="Y2473" s="328"/>
      <c r="Z2473" s="328"/>
      <c r="AA2473" s="328"/>
      <c r="AB2473" s="328"/>
      <c r="AC2473" s="328"/>
      <c r="AD2473" s="328"/>
      <c r="AE2473" s="328"/>
      <c r="AF2473" s="328"/>
      <c r="AG2473" s="328"/>
      <c r="AH2473" s="322"/>
      <c r="AI2473" s="328"/>
      <c r="AJ2473" s="420" t="s">
        <v>142</v>
      </c>
      <c r="AK2473" s="328"/>
      <c r="AL2473" s="328"/>
      <c r="AM2473" s="210"/>
      <c r="AN2473" s="263"/>
      <c r="AO2473" s="263"/>
      <c r="AP2473" s="263"/>
      <c r="AQ2473" s="323"/>
      <c r="AR2473" s="323"/>
      <c r="AS2473" s="323"/>
      <c r="AT2473" s="323"/>
      <c r="AU2473" s="323"/>
      <c r="AV2473" s="323"/>
      <c r="AW2473" s="323"/>
      <c r="AX2473" s="323"/>
      <c r="AY2473" s="323"/>
      <c r="AZ2473" s="323"/>
    </row>
    <row r="2474" spans="1:52" ht="31.5" hidden="1" x14ac:dyDescent="0.25">
      <c r="A2474" s="281" t="str">
        <f>CONCATENATE(F2474,"-",C2474)</f>
        <v>393-032-104-02071</v>
      </c>
      <c r="B2474" s="236" t="str">
        <f>ТабТП[[#This Row],[Код ВЛ]]&amp;TRIM(ТабТП[[#This Row],[Наименование ТП]])</f>
        <v>393-032-104ТП 32-08 Волочаевское</v>
      </c>
      <c r="C2474" s="224" t="s">
        <v>2090</v>
      </c>
      <c r="D2474" s="225" t="s">
        <v>5105</v>
      </c>
      <c r="E2474" s="281" t="str">
        <f>INDEX(ТабЛЭП[],MATCH(ТабТП[Код ПС]&amp;TRIM(G2474),ТабЛЭП[Ключ],0),7)</f>
        <v>Y00067</v>
      </c>
      <c r="F2474" s="278" t="str">
        <f>INDEX(ТабЛЭП[],MATCH(ТабТП[Код ПС]&amp;TRIM(G2474),ТабЛЭП[Ключ],0),1)</f>
        <v>393-032-104</v>
      </c>
      <c r="G2474" s="514" t="s">
        <v>226</v>
      </c>
      <c r="H2474" s="280" t="str">
        <f>INDEX(ТабПС[],MATCH(I2474,Подстанции,0),1)</f>
        <v>393-032</v>
      </c>
      <c r="I2474" s="473" t="s">
        <v>162</v>
      </c>
      <c r="J2474" s="328"/>
      <c r="K2474" s="328"/>
      <c r="L2474" s="328"/>
      <c r="M2474" s="328"/>
      <c r="N2474" s="328"/>
      <c r="O2474" s="328"/>
      <c r="P2474" s="328"/>
      <c r="Q2474" s="328"/>
      <c r="R2474" s="328"/>
      <c r="S2474" s="328"/>
      <c r="T2474" s="328"/>
      <c r="U2474" s="328"/>
      <c r="V2474" s="328"/>
      <c r="W2474" s="328"/>
      <c r="X2474" s="328"/>
      <c r="Y2474" s="328"/>
      <c r="Z2474" s="328"/>
      <c r="AA2474" s="328"/>
      <c r="AB2474" s="328"/>
      <c r="AC2474" s="328"/>
      <c r="AD2474" s="328"/>
      <c r="AE2474" s="328"/>
      <c r="AF2474" s="328"/>
      <c r="AG2474" s="328"/>
      <c r="AH2474" s="322"/>
      <c r="AI2474" s="328"/>
      <c r="AJ2474" s="420" t="s">
        <v>142</v>
      </c>
      <c r="AK2474" s="328"/>
      <c r="AL2474" s="328"/>
      <c r="AM2474" s="210"/>
      <c r="AN2474" s="263"/>
      <c r="AO2474" s="263"/>
      <c r="AP2474" s="263"/>
      <c r="AQ2474" s="323"/>
      <c r="AR2474" s="323"/>
      <c r="AS2474" s="323"/>
      <c r="AT2474" s="323"/>
      <c r="AU2474" s="323"/>
      <c r="AV2474" s="323"/>
      <c r="AW2474" s="323"/>
      <c r="AX2474" s="323"/>
      <c r="AY2474" s="323"/>
      <c r="AZ2474" s="323"/>
    </row>
    <row r="2475" spans="1:52" ht="31.5" hidden="1" x14ac:dyDescent="0.25">
      <c r="A2475" s="281" t="str">
        <f>CONCATENATE(F2475,"-",C2475)</f>
        <v>393-032-104-02072</v>
      </c>
      <c r="B2475" s="236" t="str">
        <f>ТабТП[[#This Row],[Код ВЛ]]&amp;TRIM(ТабТП[[#This Row],[Наименование ТП]])</f>
        <v>393-032-104ТП 32-11 Бобровка</v>
      </c>
      <c r="C2475" s="224" t="s">
        <v>2091</v>
      </c>
      <c r="D2475" s="225" t="s">
        <v>5106</v>
      </c>
      <c r="E2475" s="281" t="str">
        <f>INDEX(ТабЛЭП[],MATCH(ТабТП[Код ПС]&amp;TRIM(G2475),ТабЛЭП[Ключ],0),7)</f>
        <v>Y00067</v>
      </c>
      <c r="F2475" s="278" t="str">
        <f>INDEX(ТабЛЭП[],MATCH(ТабТП[Код ПС]&amp;TRIM(G2475),ТабЛЭП[Ключ],0),1)</f>
        <v>393-032-104</v>
      </c>
      <c r="G2475" s="514" t="s">
        <v>226</v>
      </c>
      <c r="H2475" s="280" t="str">
        <f>INDEX(ТабПС[],MATCH(I2475,Подстанции,0),1)</f>
        <v>393-032</v>
      </c>
      <c r="I2475" s="473" t="s">
        <v>162</v>
      </c>
      <c r="J2475" s="328"/>
      <c r="K2475" s="328"/>
      <c r="L2475" s="328"/>
      <c r="M2475" s="328"/>
      <c r="N2475" s="328"/>
      <c r="O2475" s="328"/>
      <c r="P2475" s="328"/>
      <c r="Q2475" s="328"/>
      <c r="R2475" s="328"/>
      <c r="S2475" s="328"/>
      <c r="T2475" s="328"/>
      <c r="U2475" s="328"/>
      <c r="V2475" s="328"/>
      <c r="W2475" s="328"/>
      <c r="X2475" s="328"/>
      <c r="Y2475" s="328"/>
      <c r="Z2475" s="328"/>
      <c r="AA2475" s="328"/>
      <c r="AB2475" s="328"/>
      <c r="AC2475" s="328"/>
      <c r="AD2475" s="328"/>
      <c r="AE2475" s="328"/>
      <c r="AF2475" s="328"/>
      <c r="AG2475" s="328"/>
      <c r="AH2475" s="322"/>
      <c r="AI2475" s="328"/>
      <c r="AJ2475" s="420" t="s">
        <v>142</v>
      </c>
      <c r="AK2475" s="328"/>
      <c r="AL2475" s="328"/>
      <c r="AM2475" s="210"/>
      <c r="AN2475" s="263"/>
      <c r="AO2475" s="263"/>
      <c r="AP2475" s="263"/>
      <c r="AQ2475" s="323"/>
      <c r="AR2475" s="323"/>
      <c r="AS2475" s="323"/>
      <c r="AT2475" s="323"/>
      <c r="AU2475" s="323"/>
      <c r="AV2475" s="323"/>
      <c r="AW2475" s="323"/>
      <c r="AX2475" s="323"/>
      <c r="AY2475" s="323"/>
      <c r="AZ2475" s="323"/>
    </row>
    <row r="2476" spans="1:52" ht="31.5" hidden="1" x14ac:dyDescent="0.25">
      <c r="A2476" s="281" t="str">
        <f>CONCATENATE(F2476,"-",C2476)</f>
        <v>393-032-104-02073</v>
      </c>
      <c r="B2476" s="236" t="str">
        <f>ТабТП[[#This Row],[Код ВЛ]]&amp;TRIM(ТабТП[[#This Row],[Наименование ТП]])</f>
        <v>393-032-104ТП 32-12 Дубровка Фермерское хоз-во Лось аб</v>
      </c>
      <c r="C2476" s="224" t="s">
        <v>2092</v>
      </c>
      <c r="D2476" s="225" t="s">
        <v>5107</v>
      </c>
      <c r="E2476" s="281" t="str">
        <f>INDEX(ТабЛЭП[],MATCH(ТабТП[Код ПС]&amp;TRIM(G2476),ТабЛЭП[Ключ],0),7)</f>
        <v>Y00067</v>
      </c>
      <c r="F2476" s="278" t="str">
        <f>INDEX(ТабЛЭП[],MATCH(ТабТП[Код ПС]&amp;TRIM(G2476),ТабЛЭП[Ключ],0),1)</f>
        <v>393-032-104</v>
      </c>
      <c r="G2476" s="514" t="s">
        <v>226</v>
      </c>
      <c r="H2476" s="280" t="str">
        <f>INDEX(ТабПС[],MATCH(I2476,Подстанции,0),1)</f>
        <v>393-032</v>
      </c>
      <c r="I2476" s="473" t="s">
        <v>162</v>
      </c>
      <c r="J2476" s="328"/>
      <c r="K2476" s="328"/>
      <c r="L2476" s="328"/>
      <c r="M2476" s="328"/>
      <c r="N2476" s="328"/>
      <c r="O2476" s="328"/>
      <c r="P2476" s="328"/>
      <c r="Q2476" s="328"/>
      <c r="R2476" s="328"/>
      <c r="S2476" s="328"/>
      <c r="T2476" s="328"/>
      <c r="U2476" s="328"/>
      <c r="V2476" s="328"/>
      <c r="W2476" s="328"/>
      <c r="X2476" s="328"/>
      <c r="Y2476" s="328"/>
      <c r="Z2476" s="328"/>
      <c r="AA2476" s="328"/>
      <c r="AB2476" s="328"/>
      <c r="AC2476" s="328"/>
      <c r="AD2476" s="328"/>
      <c r="AE2476" s="328"/>
      <c r="AF2476" s="328"/>
      <c r="AG2476" s="328"/>
      <c r="AH2476" s="322"/>
      <c r="AI2476" s="328"/>
      <c r="AJ2476" s="420" t="s">
        <v>142</v>
      </c>
      <c r="AK2476" s="328"/>
      <c r="AL2476" s="328"/>
      <c r="AM2476" s="210"/>
      <c r="AN2476" s="263"/>
      <c r="AO2476" s="263"/>
      <c r="AP2476" s="263"/>
      <c r="AQ2476" s="323"/>
      <c r="AR2476" s="323"/>
      <c r="AS2476" s="323"/>
      <c r="AT2476" s="323"/>
      <c r="AU2476" s="323"/>
      <c r="AV2476" s="323"/>
      <c r="AW2476" s="323"/>
      <c r="AX2476" s="323"/>
      <c r="AY2476" s="323"/>
      <c r="AZ2476" s="323"/>
    </row>
    <row r="2477" spans="1:52" ht="31.5" hidden="1" x14ac:dyDescent="0.25">
      <c r="A2477" s="281" t="str">
        <f>CONCATENATE(F2477,"-",C2477)</f>
        <v>393-032-104-02074</v>
      </c>
      <c r="B2477" s="236" t="str">
        <f>ТабТП[[#This Row],[Код ВЛ]]&amp;TRIM(ТабТП[[#This Row],[Наименование ТП]])</f>
        <v>393-032-104ТП 32-13 Песчаное</v>
      </c>
      <c r="C2477" s="224" t="s">
        <v>2093</v>
      </c>
      <c r="D2477" s="225" t="s">
        <v>5108</v>
      </c>
      <c r="E2477" s="281" t="str">
        <f>INDEX(ТабЛЭП[],MATCH(ТабТП[Код ПС]&amp;TRIM(G2477),ТабЛЭП[Ключ],0),7)</f>
        <v>Y00067</v>
      </c>
      <c r="F2477" s="278" t="str">
        <f>INDEX(ТабЛЭП[],MATCH(ТабТП[Код ПС]&amp;TRIM(G2477),ТабЛЭП[Ключ],0),1)</f>
        <v>393-032-104</v>
      </c>
      <c r="G2477" s="514" t="s">
        <v>226</v>
      </c>
      <c r="H2477" s="280" t="str">
        <f>INDEX(ТабПС[],MATCH(I2477,Подстанции,0),1)</f>
        <v>393-032</v>
      </c>
      <c r="I2477" s="473" t="s">
        <v>162</v>
      </c>
      <c r="J2477" s="328"/>
      <c r="K2477" s="328"/>
      <c r="L2477" s="328"/>
      <c r="M2477" s="328"/>
      <c r="N2477" s="328"/>
      <c r="O2477" s="328"/>
      <c r="P2477" s="328"/>
      <c r="Q2477" s="328"/>
      <c r="R2477" s="328"/>
      <c r="S2477" s="328"/>
      <c r="T2477" s="328"/>
      <c r="U2477" s="328"/>
      <c r="V2477" s="328"/>
      <c r="W2477" s="328"/>
      <c r="X2477" s="328"/>
      <c r="Y2477" s="328"/>
      <c r="Z2477" s="328"/>
      <c r="AA2477" s="328"/>
      <c r="AB2477" s="328"/>
      <c r="AC2477" s="328"/>
      <c r="AD2477" s="328"/>
      <c r="AE2477" s="328"/>
      <c r="AF2477" s="328"/>
      <c r="AG2477" s="328"/>
      <c r="AH2477" s="322"/>
      <c r="AI2477" s="328"/>
      <c r="AJ2477" s="420" t="s">
        <v>142</v>
      </c>
      <c r="AK2477" s="328"/>
      <c r="AL2477" s="328"/>
      <c r="AM2477" s="210"/>
      <c r="AN2477" s="263"/>
      <c r="AO2477" s="263"/>
      <c r="AP2477" s="263"/>
      <c r="AQ2477" s="323"/>
      <c r="AR2477" s="323"/>
      <c r="AS2477" s="323"/>
      <c r="AT2477" s="323"/>
      <c r="AU2477" s="323"/>
      <c r="AV2477" s="323"/>
      <c r="AW2477" s="323"/>
      <c r="AX2477" s="323"/>
      <c r="AY2477" s="323"/>
      <c r="AZ2477" s="323"/>
    </row>
    <row r="2478" spans="1:52" ht="31.5" hidden="1" x14ac:dyDescent="0.25">
      <c r="A2478" s="281" t="str">
        <f>CONCATENATE(F2478,"-",C2478)</f>
        <v>393-032-104-02075</v>
      </c>
      <c r="B2478" s="236" t="str">
        <f>ТабТП[[#This Row],[Код ВЛ]]&amp;TRIM(ТабТП[[#This Row],[Наименование ТП]])</f>
        <v>393-032-104ТП 32-14 Люблино ЗАО Приморское н/щ аб</v>
      </c>
      <c r="C2478" s="224" t="s">
        <v>2094</v>
      </c>
      <c r="D2478" s="225" t="s">
        <v>5109</v>
      </c>
      <c r="E2478" s="281" t="str">
        <f>INDEX(ТабЛЭП[],MATCH(ТабТП[Код ПС]&amp;TRIM(G2478),ТабЛЭП[Ключ],0),7)</f>
        <v>Y00067</v>
      </c>
      <c r="F2478" s="278" t="str">
        <f>INDEX(ТабЛЭП[],MATCH(ТабТП[Код ПС]&amp;TRIM(G2478),ТабЛЭП[Ключ],0),1)</f>
        <v>393-032-104</v>
      </c>
      <c r="G2478" s="514" t="s">
        <v>226</v>
      </c>
      <c r="H2478" s="280" t="str">
        <f>INDEX(ТабПС[],MATCH(I2478,Подстанции,0),1)</f>
        <v>393-032</v>
      </c>
      <c r="I2478" s="473" t="s">
        <v>162</v>
      </c>
      <c r="J2478" s="328"/>
      <c r="K2478" s="328"/>
      <c r="L2478" s="328"/>
      <c r="M2478" s="328"/>
      <c r="N2478" s="328"/>
      <c r="O2478" s="328"/>
      <c r="P2478" s="328"/>
      <c r="Q2478" s="328"/>
      <c r="R2478" s="328"/>
      <c r="S2478" s="328"/>
      <c r="T2478" s="328"/>
      <c r="U2478" s="328"/>
      <c r="V2478" s="328"/>
      <c r="W2478" s="328"/>
      <c r="X2478" s="328"/>
      <c r="Y2478" s="328"/>
      <c r="Z2478" s="328"/>
      <c r="AA2478" s="328"/>
      <c r="AB2478" s="328"/>
      <c r="AC2478" s="328"/>
      <c r="AD2478" s="328"/>
      <c r="AE2478" s="328"/>
      <c r="AF2478" s="328"/>
      <c r="AG2478" s="328"/>
      <c r="AH2478" s="322"/>
      <c r="AI2478" s="328"/>
      <c r="AJ2478" s="420" t="s">
        <v>142</v>
      </c>
      <c r="AK2478" s="328"/>
      <c r="AL2478" s="328"/>
      <c r="AM2478" s="210"/>
      <c r="AN2478" s="263"/>
      <c r="AO2478" s="263"/>
      <c r="AP2478" s="263"/>
      <c r="AQ2478" s="323"/>
      <c r="AR2478" s="323"/>
      <c r="AS2478" s="323"/>
      <c r="AT2478" s="323"/>
      <c r="AU2478" s="323"/>
      <c r="AV2478" s="323"/>
      <c r="AW2478" s="323"/>
      <c r="AX2478" s="323"/>
      <c r="AY2478" s="323"/>
      <c r="AZ2478" s="323"/>
    </row>
    <row r="2479" spans="1:52" ht="15" hidden="1" customHeight="1" x14ac:dyDescent="0.25">
      <c r="A2479" s="224" t="str">
        <f>CONCATENATE(F2479,"-",C2479)</f>
        <v>393-032-104-02076</v>
      </c>
      <c r="B2479" s="235" t="str">
        <f>ТабТП[[#This Row],[Код ВЛ]]&amp;TRIM(ТабТП[[#This Row],[Наименование ТП]])</f>
        <v>393-032-104ТП 32-15</v>
      </c>
      <c r="C2479" s="224" t="s">
        <v>2095</v>
      </c>
      <c r="D2479" s="225" t="s">
        <v>5110</v>
      </c>
      <c r="E2479" s="224" t="str">
        <f>INDEX(ТабЛЭП[],MATCH(ТабТП[Код ПС]&amp;TRIM(G2479),ТабЛЭП[Ключ],0),7)</f>
        <v>Y00067</v>
      </c>
      <c r="F2479" s="221" t="str">
        <f>INDEX(ТабЛЭП[],MATCH(ТабТП[Код ПС]&amp;TRIM(G2479),ТабЛЭП[Ключ],0),1)</f>
        <v>393-032-104</v>
      </c>
      <c r="G2479" s="514" t="s">
        <v>226</v>
      </c>
      <c r="H2479" s="218" t="str">
        <f>INDEX(ТабПС[],MATCH(I2479,Подстанции,0),1)</f>
        <v>393-032</v>
      </c>
      <c r="I2479" s="473" t="s">
        <v>162</v>
      </c>
      <c r="J2479" s="308"/>
      <c r="K2479" s="308"/>
      <c r="L2479" s="308"/>
      <c r="M2479" s="308"/>
      <c r="N2479" s="308"/>
      <c r="O2479" s="308"/>
      <c r="P2479" s="308"/>
      <c r="Q2479" s="308"/>
      <c r="R2479" s="308"/>
      <c r="S2479" s="308"/>
      <c r="T2479" s="308"/>
      <c r="U2479" s="308"/>
      <c r="V2479" s="308"/>
      <c r="W2479" s="308"/>
      <c r="X2479" s="308"/>
      <c r="Y2479" s="308"/>
      <c r="Z2479" s="308"/>
      <c r="AA2479" s="308"/>
      <c r="AB2479" s="308"/>
      <c r="AC2479" s="308"/>
      <c r="AD2479" s="308"/>
      <c r="AE2479" s="308"/>
      <c r="AF2479" s="308"/>
      <c r="AG2479" s="308"/>
      <c r="AH2479" s="219"/>
      <c r="AI2479" s="308"/>
      <c r="AJ2479" s="449" t="s">
        <v>142</v>
      </c>
      <c r="AK2479" s="308"/>
      <c r="AL2479" s="308"/>
      <c r="AM2479" s="211"/>
      <c r="AN2479" s="212"/>
      <c r="AO2479" s="212"/>
      <c r="AP2479" s="212"/>
      <c r="AQ2479" s="209"/>
      <c r="AR2479" s="209"/>
      <c r="AS2479" s="209"/>
      <c r="AT2479" s="209"/>
      <c r="AU2479" s="209"/>
      <c r="AV2479" s="209"/>
      <c r="AW2479" s="209"/>
      <c r="AX2479" s="209"/>
      <c r="AY2479" s="209"/>
      <c r="AZ2479" s="209"/>
    </row>
    <row r="2480" spans="1:52" ht="31.5" hidden="1" x14ac:dyDescent="0.25">
      <c r="A2480" s="224" t="str">
        <f>CONCATENATE(F2480,"-",C2480)</f>
        <v>393-032-104-02077</v>
      </c>
      <c r="B2480" s="235" t="str">
        <f>ТабТП[[#This Row],[Код ВЛ]]&amp;TRIM(ТабТП[[#This Row],[Наименование ТП]])</f>
        <v>393-032-104ТП 32-15 Т-1 Волочаевское</v>
      </c>
      <c r="C2480" s="224" t="s">
        <v>2096</v>
      </c>
      <c r="D2480" s="225" t="s">
        <v>5111</v>
      </c>
      <c r="E2480" s="224" t="str">
        <f>INDEX(ТабЛЭП[],MATCH(ТабТП[Код ПС]&amp;TRIM(G2480),ТабЛЭП[Ключ],0),7)</f>
        <v>Y00067</v>
      </c>
      <c r="F2480" s="221" t="str">
        <f>INDEX(ТабЛЭП[],MATCH(ТабТП[Код ПС]&amp;TRIM(G2480),ТабЛЭП[Ключ],0),1)</f>
        <v>393-032-104</v>
      </c>
      <c r="G2480" s="514" t="s">
        <v>226</v>
      </c>
      <c r="H2480" s="218" t="str">
        <f>INDEX(ТабПС[],MATCH(I2480,Подстанции,0),1)</f>
        <v>393-032</v>
      </c>
      <c r="I2480" s="473" t="s">
        <v>162</v>
      </c>
      <c r="J2480" s="308"/>
      <c r="K2480" s="308"/>
      <c r="L2480" s="308"/>
      <c r="M2480" s="308"/>
      <c r="N2480" s="308"/>
      <c r="O2480" s="308"/>
      <c r="P2480" s="308"/>
      <c r="Q2480" s="308"/>
      <c r="R2480" s="308"/>
      <c r="S2480" s="308"/>
      <c r="T2480" s="308"/>
      <c r="U2480" s="308"/>
      <c r="V2480" s="308"/>
      <c r="W2480" s="308"/>
      <c r="X2480" s="308"/>
      <c r="Y2480" s="308"/>
      <c r="Z2480" s="308"/>
      <c r="AA2480" s="308"/>
      <c r="AB2480" s="308"/>
      <c r="AC2480" s="308"/>
      <c r="AD2480" s="308"/>
      <c r="AE2480" s="308"/>
      <c r="AF2480" s="308"/>
      <c r="AG2480" s="308"/>
      <c r="AH2480" s="219"/>
      <c r="AI2480" s="308"/>
      <c r="AJ2480" s="449" t="s">
        <v>142</v>
      </c>
      <c r="AK2480" s="308"/>
      <c r="AL2480" s="308"/>
      <c r="AM2480" s="211"/>
      <c r="AN2480" s="212"/>
      <c r="AO2480" s="212"/>
      <c r="AP2480" s="212"/>
      <c r="AQ2480" s="209"/>
      <c r="AR2480" s="209"/>
      <c r="AS2480" s="209"/>
      <c r="AT2480" s="209"/>
      <c r="AU2480" s="209"/>
      <c r="AV2480" s="209"/>
      <c r="AW2480" s="209"/>
      <c r="AX2480" s="209"/>
      <c r="AY2480" s="209"/>
      <c r="AZ2480" s="209"/>
    </row>
    <row r="2481" spans="1:52" ht="31.5" hidden="1" x14ac:dyDescent="0.25">
      <c r="A2481" s="224" t="str">
        <f>CONCATENATE(F2481,"-",C2481)</f>
        <v>393-032-104-02078</v>
      </c>
      <c r="B2481" s="235" t="str">
        <f>ТабТП[[#This Row],[Код ВЛ]]&amp;TRIM(ТабТП[[#This Row],[Наименование ТП]])</f>
        <v>393-032-104ТП 32-15 Т-2</v>
      </c>
      <c r="C2481" s="224" t="s">
        <v>2097</v>
      </c>
      <c r="D2481" s="225" t="s">
        <v>5112</v>
      </c>
      <c r="E2481" s="224" t="str">
        <f>INDEX(ТабЛЭП[],MATCH(ТабТП[Код ПС]&amp;TRIM(G2481),ТабЛЭП[Ключ],0),7)</f>
        <v>Y00067</v>
      </c>
      <c r="F2481" s="221" t="str">
        <f>INDEX(ТабЛЭП[],MATCH(ТабТП[Код ПС]&amp;TRIM(G2481),ТабЛЭП[Ключ],0),1)</f>
        <v>393-032-104</v>
      </c>
      <c r="G2481" s="514" t="s">
        <v>226</v>
      </c>
      <c r="H2481" s="218" t="str">
        <f>INDEX(ТабПС[],MATCH(I2481,Подстанции,0),1)</f>
        <v>393-032</v>
      </c>
      <c r="I2481" s="473" t="s">
        <v>162</v>
      </c>
      <c r="J2481" s="308"/>
      <c r="K2481" s="308"/>
      <c r="L2481" s="308"/>
      <c r="M2481" s="308"/>
      <c r="N2481" s="308"/>
      <c r="O2481" s="308"/>
      <c r="P2481" s="308"/>
      <c r="Q2481" s="308"/>
      <c r="R2481" s="308"/>
      <c r="S2481" s="308"/>
      <c r="T2481" s="308"/>
      <c r="U2481" s="308"/>
      <c r="V2481" s="308"/>
      <c r="W2481" s="308"/>
      <c r="X2481" s="308"/>
      <c r="Y2481" s="308"/>
      <c r="Z2481" s="308"/>
      <c r="AA2481" s="308"/>
      <c r="AB2481" s="308"/>
      <c r="AC2481" s="308"/>
      <c r="AD2481" s="308"/>
      <c r="AE2481" s="308"/>
      <c r="AF2481" s="308"/>
      <c r="AG2481" s="308"/>
      <c r="AH2481" s="219"/>
      <c r="AI2481" s="308"/>
      <c r="AJ2481" s="449" t="s">
        <v>142</v>
      </c>
      <c r="AK2481" s="308"/>
      <c r="AL2481" s="308"/>
      <c r="AM2481" s="211"/>
      <c r="AN2481" s="212"/>
      <c r="AO2481" s="212"/>
      <c r="AP2481" s="212"/>
      <c r="AQ2481" s="209"/>
      <c r="AR2481" s="209"/>
      <c r="AS2481" s="209"/>
      <c r="AT2481" s="209"/>
      <c r="AU2481" s="209"/>
      <c r="AV2481" s="209"/>
      <c r="AW2481" s="209"/>
      <c r="AX2481" s="209"/>
      <c r="AY2481" s="209"/>
      <c r="AZ2481" s="209"/>
    </row>
    <row r="2482" spans="1:52" ht="31.5" hidden="1" x14ac:dyDescent="0.25">
      <c r="A2482" s="224" t="str">
        <f>CONCATENATE(F2482,"-",C2482)</f>
        <v>393-032-104-02079</v>
      </c>
      <c r="B2482" s="235" t="str">
        <f>ТабТП[[#This Row],[Код ВЛ]]&amp;TRIM(ТабТП[[#This Row],[Наименование ТП]])</f>
        <v>393-032-104ТП 32-16</v>
      </c>
      <c r="C2482" s="224" t="s">
        <v>2098</v>
      </c>
      <c r="D2482" s="225" t="s">
        <v>5113</v>
      </c>
      <c r="E2482" s="224" t="str">
        <f>INDEX(ТабЛЭП[],MATCH(ТабТП[Код ПС]&amp;TRIM(G2482),ТабЛЭП[Ключ],0),7)</f>
        <v>Y00067</v>
      </c>
      <c r="F2482" s="221" t="str">
        <f>INDEX(ТабЛЭП[],MATCH(ТабТП[Код ПС]&amp;TRIM(G2482),ТабЛЭП[Ключ],0),1)</f>
        <v>393-032-104</v>
      </c>
      <c r="G2482" s="514" t="s">
        <v>226</v>
      </c>
      <c r="H2482" s="218" t="str">
        <f>INDEX(ТабПС[],MATCH(I2482,Подстанции,0),1)</f>
        <v>393-032</v>
      </c>
      <c r="I2482" s="473" t="s">
        <v>162</v>
      </c>
      <c r="J2482" s="308"/>
      <c r="K2482" s="308"/>
      <c r="L2482" s="308"/>
      <c r="M2482" s="308"/>
      <c r="N2482" s="308"/>
      <c r="O2482" s="308"/>
      <c r="P2482" s="308"/>
      <c r="Q2482" s="308"/>
      <c r="R2482" s="308"/>
      <c r="S2482" s="308"/>
      <c r="T2482" s="308"/>
      <c r="U2482" s="308"/>
      <c r="V2482" s="308"/>
      <c r="W2482" s="308"/>
      <c r="X2482" s="308"/>
      <c r="Y2482" s="308"/>
      <c r="Z2482" s="308"/>
      <c r="AA2482" s="308"/>
      <c r="AB2482" s="308"/>
      <c r="AC2482" s="308"/>
      <c r="AD2482" s="308"/>
      <c r="AE2482" s="308"/>
      <c r="AF2482" s="308"/>
      <c r="AG2482" s="308"/>
      <c r="AH2482" s="219"/>
      <c r="AI2482" s="308"/>
      <c r="AJ2482" s="449" t="s">
        <v>142</v>
      </c>
      <c r="AK2482" s="308"/>
      <c r="AL2482" s="308"/>
      <c r="AM2482" s="211"/>
      <c r="AN2482" s="212"/>
      <c r="AO2482" s="212"/>
      <c r="AP2482" s="212"/>
      <c r="AQ2482" s="209"/>
      <c r="AR2482" s="209"/>
      <c r="AS2482" s="209"/>
      <c r="AT2482" s="209"/>
      <c r="AU2482" s="209"/>
      <c r="AV2482" s="209"/>
      <c r="AW2482" s="209"/>
      <c r="AX2482" s="209"/>
      <c r="AY2482" s="209"/>
      <c r="AZ2482" s="209"/>
    </row>
    <row r="2483" spans="1:52" ht="31.5" hidden="1" x14ac:dyDescent="0.25">
      <c r="A2483" s="224" t="str">
        <f>CONCATENATE(F2483,"-",C2483)</f>
        <v>393-032-104-02080</v>
      </c>
      <c r="B2483" s="235" t="str">
        <f>ТабТП[[#This Row],[Код ВЛ]]&amp;TRIM(ТабТП[[#This Row],[Наименование ТП]])</f>
        <v>393-032-104ТП 32-16 Т-1 Взморье</v>
      </c>
      <c r="C2483" s="224" t="s">
        <v>2099</v>
      </c>
      <c r="D2483" s="225" t="s">
        <v>5114</v>
      </c>
      <c r="E2483" s="224" t="str">
        <f>INDEX(ТабЛЭП[],MATCH(ТабТП[Код ПС]&amp;TRIM(G2483),ТабЛЭП[Ключ],0),7)</f>
        <v>Y00067</v>
      </c>
      <c r="F2483" s="221" t="str">
        <f>INDEX(ТабЛЭП[],MATCH(ТабТП[Код ПС]&amp;TRIM(G2483),ТабЛЭП[Ключ],0),1)</f>
        <v>393-032-104</v>
      </c>
      <c r="G2483" s="514" t="s">
        <v>226</v>
      </c>
      <c r="H2483" s="218" t="str">
        <f>INDEX(ТабПС[],MATCH(I2483,Подстанции,0),1)</f>
        <v>393-032</v>
      </c>
      <c r="I2483" s="473" t="s">
        <v>162</v>
      </c>
      <c r="J2483" s="308"/>
      <c r="K2483" s="308"/>
      <c r="L2483" s="308"/>
      <c r="M2483" s="308"/>
      <c r="N2483" s="308"/>
      <c r="O2483" s="308"/>
      <c r="P2483" s="308"/>
      <c r="Q2483" s="308"/>
      <c r="R2483" s="308"/>
      <c r="S2483" s="308"/>
      <c r="T2483" s="308"/>
      <c r="U2483" s="308"/>
      <c r="V2483" s="308"/>
      <c r="W2483" s="308"/>
      <c r="X2483" s="308"/>
      <c r="Y2483" s="308"/>
      <c r="Z2483" s="308"/>
      <c r="AA2483" s="308"/>
      <c r="AB2483" s="308"/>
      <c r="AC2483" s="308"/>
      <c r="AD2483" s="308"/>
      <c r="AE2483" s="308"/>
      <c r="AF2483" s="308"/>
      <c r="AG2483" s="308"/>
      <c r="AH2483" s="219"/>
      <c r="AI2483" s="308"/>
      <c r="AJ2483" s="449" t="s">
        <v>142</v>
      </c>
      <c r="AK2483" s="308"/>
      <c r="AL2483" s="308"/>
      <c r="AM2483" s="211"/>
      <c r="AN2483" s="212"/>
      <c r="AO2483" s="212"/>
      <c r="AP2483" s="212"/>
      <c r="AQ2483" s="209"/>
      <c r="AR2483" s="209"/>
      <c r="AS2483" s="209"/>
      <c r="AT2483" s="209"/>
      <c r="AU2483" s="209"/>
      <c r="AV2483" s="209"/>
      <c r="AW2483" s="209"/>
      <c r="AX2483" s="209"/>
      <c r="AY2483" s="209"/>
      <c r="AZ2483" s="209"/>
    </row>
    <row r="2484" spans="1:52" ht="31.5" hidden="1" x14ac:dyDescent="0.25">
      <c r="A2484" s="224" t="str">
        <f>CONCATENATE(F2484,"-",C2484)</f>
        <v>393-032-104-02081</v>
      </c>
      <c r="B2484" s="235" t="str">
        <f>ТабТП[[#This Row],[Код ВЛ]]&amp;TRIM(ТабТП[[#This Row],[Наименование ТП]])</f>
        <v>393-032-104ТП 32-21 Т-1 Взморье РК За Родину аб</v>
      </c>
      <c r="C2484" s="224" t="s">
        <v>2100</v>
      </c>
      <c r="D2484" s="225" t="s">
        <v>5115</v>
      </c>
      <c r="E2484" s="224" t="str">
        <f>INDEX(ТабЛЭП[],MATCH(ТабТП[Код ПС]&amp;TRIM(G2484),ТабЛЭП[Ключ],0),7)</f>
        <v>Y00067</v>
      </c>
      <c r="F2484" s="221" t="str">
        <f>INDEX(ТабЛЭП[],MATCH(ТабТП[Код ПС]&amp;TRIM(G2484),ТабЛЭП[Ключ],0),1)</f>
        <v>393-032-104</v>
      </c>
      <c r="G2484" s="514" t="s">
        <v>226</v>
      </c>
      <c r="H2484" s="218" t="str">
        <f>INDEX(ТабПС[],MATCH(I2484,Подстанции,0),1)</f>
        <v>393-032</v>
      </c>
      <c r="I2484" s="473" t="s">
        <v>162</v>
      </c>
      <c r="J2484" s="308"/>
      <c r="K2484" s="308"/>
      <c r="L2484" s="308"/>
      <c r="M2484" s="308"/>
      <c r="N2484" s="308"/>
      <c r="O2484" s="308"/>
      <c r="P2484" s="308"/>
      <c r="Q2484" s="308"/>
      <c r="R2484" s="308"/>
      <c r="S2484" s="308"/>
      <c r="T2484" s="308"/>
      <c r="U2484" s="308"/>
      <c r="V2484" s="308"/>
      <c r="W2484" s="308"/>
      <c r="X2484" s="308"/>
      <c r="Y2484" s="308"/>
      <c r="Z2484" s="308"/>
      <c r="AA2484" s="308"/>
      <c r="AB2484" s="308"/>
      <c r="AC2484" s="308"/>
      <c r="AD2484" s="308"/>
      <c r="AE2484" s="308"/>
      <c r="AF2484" s="308"/>
      <c r="AG2484" s="308"/>
      <c r="AH2484" s="219"/>
      <c r="AI2484" s="308"/>
      <c r="AJ2484" s="449" t="s">
        <v>142</v>
      </c>
      <c r="AK2484" s="308"/>
      <c r="AL2484" s="308"/>
      <c r="AM2484" s="211"/>
      <c r="AN2484" s="212"/>
      <c r="AO2484" s="212"/>
      <c r="AP2484" s="212"/>
      <c r="AQ2484" s="209"/>
      <c r="AR2484" s="209"/>
      <c r="AS2484" s="209"/>
      <c r="AT2484" s="209"/>
      <c r="AU2484" s="209"/>
      <c r="AV2484" s="209"/>
      <c r="AW2484" s="209"/>
      <c r="AX2484" s="209"/>
      <c r="AY2484" s="209"/>
      <c r="AZ2484" s="209"/>
    </row>
    <row r="2485" spans="1:52" ht="31.5" hidden="1" x14ac:dyDescent="0.25">
      <c r="A2485" s="224" t="str">
        <f>CONCATENATE(F2485,"-",C2485)</f>
        <v>393-032-104-02082</v>
      </c>
      <c r="B2485" s="235" t="str">
        <f>ТабТП[[#This Row],[Код ВЛ]]&amp;TRIM(ТабТП[[#This Row],[Наименование ТП]])</f>
        <v>393-032-104ТП 32-23 Взморье Взморье РК За Родину аб</v>
      </c>
      <c r="C2485" s="224" t="s">
        <v>2101</v>
      </c>
      <c r="D2485" s="225" t="s">
        <v>5116</v>
      </c>
      <c r="E2485" s="224" t="str">
        <f>INDEX(ТабЛЭП[],MATCH(ТабТП[Код ПС]&amp;TRIM(G2485),ТабЛЭП[Ключ],0),7)</f>
        <v>Y00067</v>
      </c>
      <c r="F2485" s="221" t="str">
        <f>INDEX(ТабЛЭП[],MATCH(ТабТП[Код ПС]&amp;TRIM(G2485),ТабЛЭП[Ключ],0),1)</f>
        <v>393-032-104</v>
      </c>
      <c r="G2485" s="514" t="s">
        <v>226</v>
      </c>
      <c r="H2485" s="218" t="str">
        <f>INDEX(ТабПС[],MATCH(I2485,Подстанции,0),1)</f>
        <v>393-032</v>
      </c>
      <c r="I2485" s="473" t="s">
        <v>162</v>
      </c>
      <c r="J2485" s="308"/>
      <c r="K2485" s="308"/>
      <c r="L2485" s="308"/>
      <c r="M2485" s="308"/>
      <c r="N2485" s="308"/>
      <c r="O2485" s="308"/>
      <c r="P2485" s="308"/>
      <c r="Q2485" s="308"/>
      <c r="R2485" s="308"/>
      <c r="S2485" s="308"/>
      <c r="T2485" s="308"/>
      <c r="U2485" s="308"/>
      <c r="V2485" s="308"/>
      <c r="W2485" s="308"/>
      <c r="X2485" s="308"/>
      <c r="Y2485" s="308"/>
      <c r="Z2485" s="308"/>
      <c r="AA2485" s="308"/>
      <c r="AB2485" s="308"/>
      <c r="AC2485" s="308"/>
      <c r="AD2485" s="308"/>
      <c r="AE2485" s="308"/>
      <c r="AF2485" s="308"/>
      <c r="AG2485" s="308"/>
      <c r="AH2485" s="219"/>
      <c r="AI2485" s="308"/>
      <c r="AJ2485" s="449" t="s">
        <v>142</v>
      </c>
      <c r="AK2485" s="308"/>
      <c r="AL2485" s="308"/>
      <c r="AM2485" s="211"/>
      <c r="AN2485" s="212"/>
      <c r="AO2485" s="212"/>
      <c r="AP2485" s="212"/>
      <c r="AQ2485" s="209"/>
      <c r="AR2485" s="209"/>
      <c r="AS2485" s="209"/>
      <c r="AT2485" s="209"/>
      <c r="AU2485" s="209"/>
      <c r="AV2485" s="209"/>
      <c r="AW2485" s="209"/>
      <c r="AX2485" s="209"/>
      <c r="AY2485" s="209"/>
      <c r="AZ2485" s="209"/>
    </row>
    <row r="2486" spans="1:52" ht="31.5" hidden="1" x14ac:dyDescent="0.25">
      <c r="A2486" s="224" t="str">
        <f>CONCATENATE(F2486,"-",C2486)</f>
        <v>393-032-104-02083</v>
      </c>
      <c r="B2486" s="235" t="str">
        <f>ТабТП[[#This Row],[Код ВЛ]]&amp;TRIM(ТабТП[[#This Row],[Наименование ТП]])</f>
        <v>393-032-104ТП 32-28 Жуковское ГУП Сток аб</v>
      </c>
      <c r="C2486" s="224" t="s">
        <v>2102</v>
      </c>
      <c r="D2486" s="225" t="s">
        <v>5117</v>
      </c>
      <c r="E2486" s="224" t="str">
        <f>INDEX(ТабЛЭП[],MATCH(ТабТП[Код ПС]&amp;TRIM(G2486),ТабЛЭП[Ключ],0),7)</f>
        <v>Y00067</v>
      </c>
      <c r="F2486" s="221" t="str">
        <f>INDEX(ТабЛЭП[],MATCH(ТабТП[Код ПС]&amp;TRIM(G2486),ТабЛЭП[Ключ],0),1)</f>
        <v>393-032-104</v>
      </c>
      <c r="G2486" s="514" t="s">
        <v>226</v>
      </c>
      <c r="H2486" s="218" t="str">
        <f>INDEX(ТабПС[],MATCH(I2486,Подстанции,0),1)</f>
        <v>393-032</v>
      </c>
      <c r="I2486" s="473" t="s">
        <v>162</v>
      </c>
      <c r="J2486" s="308"/>
      <c r="K2486" s="308"/>
      <c r="L2486" s="308"/>
      <c r="M2486" s="308"/>
      <c r="N2486" s="308"/>
      <c r="O2486" s="308"/>
      <c r="P2486" s="308"/>
      <c r="Q2486" s="308"/>
      <c r="R2486" s="308"/>
      <c r="S2486" s="308"/>
      <c r="T2486" s="308"/>
      <c r="U2486" s="308"/>
      <c r="V2486" s="308"/>
      <c r="W2486" s="308"/>
      <c r="X2486" s="308"/>
      <c r="Y2486" s="308"/>
      <c r="Z2486" s="308"/>
      <c r="AA2486" s="308"/>
      <c r="AB2486" s="308"/>
      <c r="AC2486" s="308"/>
      <c r="AD2486" s="308"/>
      <c r="AE2486" s="308"/>
      <c r="AF2486" s="308"/>
      <c r="AG2486" s="308"/>
      <c r="AH2486" s="219"/>
      <c r="AI2486" s="308"/>
      <c r="AJ2486" s="449" t="s">
        <v>142</v>
      </c>
      <c r="AK2486" s="308"/>
      <c r="AL2486" s="308"/>
      <c r="AM2486" s="211"/>
      <c r="AN2486" s="212"/>
      <c r="AO2486" s="212"/>
      <c r="AP2486" s="212"/>
      <c r="AQ2486" s="209"/>
      <c r="AR2486" s="209"/>
      <c r="AS2486" s="209"/>
      <c r="AT2486" s="209"/>
      <c r="AU2486" s="209"/>
      <c r="AV2486" s="209"/>
      <c r="AW2486" s="209"/>
      <c r="AX2486" s="209"/>
      <c r="AY2486" s="209"/>
      <c r="AZ2486" s="209"/>
    </row>
    <row r="2487" spans="1:52" ht="31.5" hidden="1" x14ac:dyDescent="0.25">
      <c r="A2487" s="224" t="str">
        <f>CONCATENATE(F2487,"-",C2487)</f>
        <v>393-032-104-02084</v>
      </c>
      <c r="B2487" s="235" t="str">
        <f>ТабТП[[#This Row],[Код ВЛ]]&amp;TRIM(ТабТП[[#This Row],[Наименование ТП]])</f>
        <v>393-032-104ТП 32-31 Волочаевское ЗАО Приморское н/щ аб</v>
      </c>
      <c r="C2487" s="224" t="s">
        <v>2103</v>
      </c>
      <c r="D2487" s="225" t="s">
        <v>5118</v>
      </c>
      <c r="E2487" s="224" t="str">
        <f>INDEX(ТабЛЭП[],MATCH(ТабТП[Код ПС]&amp;TRIM(G2487),ТабЛЭП[Ключ],0),7)</f>
        <v>Y00067</v>
      </c>
      <c r="F2487" s="221" t="str">
        <f>INDEX(ТабЛЭП[],MATCH(ТабТП[Код ПС]&amp;TRIM(G2487),ТабЛЭП[Ключ],0),1)</f>
        <v>393-032-104</v>
      </c>
      <c r="G2487" s="514" t="s">
        <v>226</v>
      </c>
      <c r="H2487" s="218" t="str">
        <f>INDEX(ТабПС[],MATCH(I2487,Подстанции,0),1)</f>
        <v>393-032</v>
      </c>
      <c r="I2487" s="473" t="s">
        <v>162</v>
      </c>
      <c r="J2487" s="308"/>
      <c r="K2487" s="308"/>
      <c r="L2487" s="308"/>
      <c r="M2487" s="308"/>
      <c r="N2487" s="308"/>
      <c r="O2487" s="308"/>
      <c r="P2487" s="308"/>
      <c r="Q2487" s="308"/>
      <c r="R2487" s="308"/>
      <c r="S2487" s="308"/>
      <c r="T2487" s="308"/>
      <c r="U2487" s="308"/>
      <c r="V2487" s="308"/>
      <c r="W2487" s="308"/>
      <c r="X2487" s="308"/>
      <c r="Y2487" s="308"/>
      <c r="Z2487" s="308"/>
      <c r="AA2487" s="308"/>
      <c r="AB2487" s="308"/>
      <c r="AC2487" s="308"/>
      <c r="AD2487" s="308"/>
      <c r="AE2487" s="308"/>
      <c r="AF2487" s="308"/>
      <c r="AG2487" s="308"/>
      <c r="AH2487" s="219"/>
      <c r="AI2487" s="308"/>
      <c r="AJ2487" s="449" t="s">
        <v>142</v>
      </c>
      <c r="AK2487" s="308"/>
      <c r="AL2487" s="308"/>
      <c r="AM2487" s="211"/>
      <c r="AN2487" s="212"/>
      <c r="AO2487" s="212"/>
      <c r="AP2487" s="212"/>
      <c r="AQ2487" s="209"/>
      <c r="AR2487" s="209"/>
      <c r="AS2487" s="209"/>
      <c r="AT2487" s="209"/>
      <c r="AU2487" s="209"/>
      <c r="AV2487" s="209"/>
      <c r="AW2487" s="209"/>
      <c r="AX2487" s="209"/>
      <c r="AY2487" s="209"/>
      <c r="AZ2487" s="209"/>
    </row>
    <row r="2488" spans="1:52" ht="31.5" hidden="1" x14ac:dyDescent="0.25">
      <c r="A2488" s="224" t="str">
        <f>CONCATENATE(F2488,"-",C2488)</f>
        <v>393-032-104-02085</v>
      </c>
      <c r="B2488" s="235" t="str">
        <f>ТабТП[[#This Row],[Код ВЛ]]&amp;TRIM(ТабТП[[#This Row],[Наименование ТП]])</f>
        <v>393-032-104ТП 32-34 Взморье</v>
      </c>
      <c r="C2488" s="224" t="s">
        <v>2104</v>
      </c>
      <c r="D2488" s="225" t="s">
        <v>5119</v>
      </c>
      <c r="E2488" s="224" t="str">
        <f>INDEX(ТабЛЭП[],MATCH(ТабТП[Код ПС]&amp;TRIM(G2488),ТабЛЭП[Ключ],0),7)</f>
        <v>Y00067</v>
      </c>
      <c r="F2488" s="221" t="str">
        <f>INDEX(ТабЛЭП[],MATCH(ТабТП[Код ПС]&amp;TRIM(G2488),ТабЛЭП[Ключ],0),1)</f>
        <v>393-032-104</v>
      </c>
      <c r="G2488" s="514" t="s">
        <v>226</v>
      </c>
      <c r="H2488" s="218" t="str">
        <f>INDEX(ТабПС[],MATCH(I2488,Подстанции,0),1)</f>
        <v>393-032</v>
      </c>
      <c r="I2488" s="473" t="s">
        <v>162</v>
      </c>
      <c r="J2488" s="308"/>
      <c r="K2488" s="308"/>
      <c r="L2488" s="308"/>
      <c r="M2488" s="308"/>
      <c r="N2488" s="308"/>
      <c r="O2488" s="308"/>
      <c r="P2488" s="308"/>
      <c r="Q2488" s="308"/>
      <c r="R2488" s="308"/>
      <c r="S2488" s="308"/>
      <c r="T2488" s="308"/>
      <c r="U2488" s="308"/>
      <c r="V2488" s="308"/>
      <c r="W2488" s="308"/>
      <c r="X2488" s="308"/>
      <c r="Y2488" s="308"/>
      <c r="Z2488" s="308"/>
      <c r="AA2488" s="308"/>
      <c r="AB2488" s="308"/>
      <c r="AC2488" s="308"/>
      <c r="AD2488" s="308"/>
      <c r="AE2488" s="308"/>
      <c r="AF2488" s="308"/>
      <c r="AG2488" s="308"/>
      <c r="AH2488" s="219"/>
      <c r="AI2488" s="308"/>
      <c r="AJ2488" s="449" t="s">
        <v>142</v>
      </c>
      <c r="AK2488" s="308"/>
      <c r="AL2488" s="308"/>
      <c r="AM2488" s="211"/>
      <c r="AN2488" s="212"/>
      <c r="AO2488" s="212"/>
      <c r="AP2488" s="212"/>
      <c r="AQ2488" s="209"/>
      <c r="AR2488" s="209"/>
      <c r="AS2488" s="209"/>
      <c r="AT2488" s="209"/>
      <c r="AU2488" s="209"/>
      <c r="AV2488" s="209"/>
      <c r="AW2488" s="209"/>
      <c r="AX2488" s="209"/>
      <c r="AY2488" s="209"/>
      <c r="AZ2488" s="209"/>
    </row>
    <row r="2489" spans="1:52" ht="31.5" hidden="1" x14ac:dyDescent="0.25">
      <c r="A2489" s="224" t="str">
        <f>CONCATENATE(F2489,"-",C2489)</f>
        <v>393-032-104-02086</v>
      </c>
      <c r="B2489" s="235" t="str">
        <f>ТабТП[[#This Row],[Код ВЛ]]&amp;TRIM(ТабТП[[#This Row],[Наименование ТП]])</f>
        <v>393-032-104ТП 32-35 Взморье ООО Сапфир аб</v>
      </c>
      <c r="C2489" s="224" t="s">
        <v>2105</v>
      </c>
      <c r="D2489" s="225" t="s">
        <v>5120</v>
      </c>
      <c r="E2489" s="224" t="str">
        <f>INDEX(ТабЛЭП[],MATCH(ТабТП[Код ПС]&amp;TRIM(G2489),ТабЛЭП[Ключ],0),7)</f>
        <v>Y00067</v>
      </c>
      <c r="F2489" s="221" t="str">
        <f>INDEX(ТабЛЭП[],MATCH(ТабТП[Код ПС]&amp;TRIM(G2489),ТабЛЭП[Ключ],0),1)</f>
        <v>393-032-104</v>
      </c>
      <c r="G2489" s="514" t="s">
        <v>226</v>
      </c>
      <c r="H2489" s="218" t="str">
        <f>INDEX(ТабПС[],MATCH(I2489,Подстанции,0),1)</f>
        <v>393-032</v>
      </c>
      <c r="I2489" s="473" t="s">
        <v>162</v>
      </c>
      <c r="J2489" s="308"/>
      <c r="K2489" s="308"/>
      <c r="L2489" s="308"/>
      <c r="M2489" s="308"/>
      <c r="N2489" s="308"/>
      <c r="O2489" s="308"/>
      <c r="P2489" s="308"/>
      <c r="Q2489" s="308"/>
      <c r="R2489" s="308"/>
      <c r="S2489" s="308"/>
      <c r="T2489" s="308"/>
      <c r="U2489" s="308"/>
      <c r="V2489" s="308"/>
      <c r="W2489" s="308"/>
      <c r="X2489" s="308"/>
      <c r="Y2489" s="308"/>
      <c r="Z2489" s="308"/>
      <c r="AA2489" s="308"/>
      <c r="AB2489" s="308"/>
      <c r="AC2489" s="308"/>
      <c r="AD2489" s="308"/>
      <c r="AE2489" s="308"/>
      <c r="AF2489" s="308"/>
      <c r="AG2489" s="308"/>
      <c r="AH2489" s="219"/>
      <c r="AI2489" s="308"/>
      <c r="AJ2489" s="449" t="s">
        <v>142</v>
      </c>
      <c r="AK2489" s="308"/>
      <c r="AL2489" s="308"/>
      <c r="AM2489" s="211"/>
      <c r="AN2489" s="212"/>
      <c r="AO2489" s="212"/>
      <c r="AP2489" s="212"/>
      <c r="AQ2489" s="209"/>
      <c r="AR2489" s="209"/>
      <c r="AS2489" s="209"/>
      <c r="AT2489" s="209"/>
      <c r="AU2489" s="209"/>
      <c r="AV2489" s="209"/>
      <c r="AW2489" s="209"/>
      <c r="AX2489" s="209"/>
      <c r="AY2489" s="209"/>
      <c r="AZ2489" s="209"/>
    </row>
    <row r="2490" spans="1:52" ht="31.5" hidden="1" x14ac:dyDescent="0.25">
      <c r="A2490" s="224" t="str">
        <f>CONCATENATE(F2490,"-",C2490)</f>
        <v>393-032-104-02087</v>
      </c>
      <c r="B2490" s="235" t="str">
        <f>ТабТП[[#This Row],[Код ВЛ]]&amp;TRIM(ТабТП[[#This Row],[Наименование ТП]])</f>
        <v>393-032-104ТП 32-42</v>
      </c>
      <c r="C2490" s="224" t="s">
        <v>2106</v>
      </c>
      <c r="D2490" s="225" t="s">
        <v>5121</v>
      </c>
      <c r="E2490" s="224" t="str">
        <f>INDEX(ТабЛЭП[],MATCH(ТабТП[Код ПС]&amp;TRIM(G2490),ТабЛЭП[Ключ],0),7)</f>
        <v>Y00067</v>
      </c>
      <c r="F2490" s="221" t="str">
        <f>INDEX(ТабЛЭП[],MATCH(ТабТП[Код ПС]&amp;TRIM(G2490),ТабЛЭП[Ключ],0),1)</f>
        <v>393-032-104</v>
      </c>
      <c r="G2490" s="514" t="s">
        <v>226</v>
      </c>
      <c r="H2490" s="218" t="str">
        <f>INDEX(ТабПС[],MATCH(I2490,Подстанции,0),1)</f>
        <v>393-032</v>
      </c>
      <c r="I2490" s="473" t="s">
        <v>162</v>
      </c>
      <c r="J2490" s="308"/>
      <c r="K2490" s="308"/>
      <c r="L2490" s="308"/>
      <c r="M2490" s="308"/>
      <c r="N2490" s="308"/>
      <c r="O2490" s="308"/>
      <c r="P2490" s="308"/>
      <c r="Q2490" s="308"/>
      <c r="R2490" s="308"/>
      <c r="S2490" s="308"/>
      <c r="T2490" s="308"/>
      <c r="U2490" s="308"/>
      <c r="V2490" s="308"/>
      <c r="W2490" s="308"/>
      <c r="X2490" s="308"/>
      <c r="Y2490" s="308"/>
      <c r="Z2490" s="308"/>
      <c r="AA2490" s="308"/>
      <c r="AB2490" s="308"/>
      <c r="AC2490" s="308"/>
      <c r="AD2490" s="308"/>
      <c r="AE2490" s="308"/>
      <c r="AF2490" s="308"/>
      <c r="AG2490" s="308"/>
      <c r="AH2490" s="219"/>
      <c r="AI2490" s="308"/>
      <c r="AJ2490" s="449" t="s">
        <v>142</v>
      </c>
      <c r="AK2490" s="308"/>
      <c r="AL2490" s="308"/>
      <c r="AM2490" s="211"/>
      <c r="AN2490" s="212"/>
      <c r="AO2490" s="212"/>
      <c r="AP2490" s="212"/>
      <c r="AQ2490" s="209"/>
      <c r="AR2490" s="209"/>
      <c r="AS2490" s="209"/>
      <c r="AT2490" s="209"/>
      <c r="AU2490" s="209"/>
      <c r="AV2490" s="209"/>
      <c r="AW2490" s="209"/>
      <c r="AX2490" s="209"/>
      <c r="AY2490" s="209"/>
      <c r="AZ2490" s="209"/>
    </row>
    <row r="2491" spans="1:52" ht="31.5" hidden="1" x14ac:dyDescent="0.25">
      <c r="A2491" s="224" t="str">
        <f>CONCATENATE(F2491,"-",C2491)</f>
        <v>393-032-104-02088</v>
      </c>
      <c r="B2491" s="235" t="str">
        <f>ТабТП[[#This Row],[Код ВЛ]]&amp;TRIM(ТабТП[[#This Row],[Наименование ТП]])</f>
        <v>393-032-104ТП 32-42 Взморье ООО ТеплоСтройСервис аб</v>
      </c>
      <c r="C2491" s="224" t="s">
        <v>2107</v>
      </c>
      <c r="D2491" s="225" t="s">
        <v>5122</v>
      </c>
      <c r="E2491" s="224" t="str">
        <f>INDEX(ТабЛЭП[],MATCH(ТабТП[Код ПС]&amp;TRIM(G2491),ТабЛЭП[Ключ],0),7)</f>
        <v>Y00067</v>
      </c>
      <c r="F2491" s="221" t="str">
        <f>INDEX(ТабЛЭП[],MATCH(ТабТП[Код ПС]&amp;TRIM(G2491),ТабЛЭП[Ключ],0),1)</f>
        <v>393-032-104</v>
      </c>
      <c r="G2491" s="514" t="s">
        <v>226</v>
      </c>
      <c r="H2491" s="218" t="str">
        <f>INDEX(ТабПС[],MATCH(I2491,Подстанции,0),1)</f>
        <v>393-032</v>
      </c>
      <c r="I2491" s="473" t="s">
        <v>162</v>
      </c>
      <c r="J2491" s="308"/>
      <c r="K2491" s="308"/>
      <c r="L2491" s="308"/>
      <c r="M2491" s="308"/>
      <c r="N2491" s="308"/>
      <c r="O2491" s="308"/>
      <c r="P2491" s="308"/>
      <c r="Q2491" s="308"/>
      <c r="R2491" s="308"/>
      <c r="S2491" s="308"/>
      <c r="T2491" s="308"/>
      <c r="U2491" s="308"/>
      <c r="V2491" s="308"/>
      <c r="W2491" s="308"/>
      <c r="X2491" s="308"/>
      <c r="Y2491" s="308"/>
      <c r="Z2491" s="308"/>
      <c r="AA2491" s="308"/>
      <c r="AB2491" s="308"/>
      <c r="AC2491" s="308"/>
      <c r="AD2491" s="308"/>
      <c r="AE2491" s="308"/>
      <c r="AF2491" s="308"/>
      <c r="AG2491" s="308"/>
      <c r="AH2491" s="219"/>
      <c r="AI2491" s="308"/>
      <c r="AJ2491" s="449" t="s">
        <v>142</v>
      </c>
      <c r="AK2491" s="308"/>
      <c r="AL2491" s="308"/>
      <c r="AM2491" s="211"/>
      <c r="AN2491" s="212"/>
      <c r="AO2491" s="212"/>
      <c r="AP2491" s="212"/>
      <c r="AQ2491" s="209"/>
      <c r="AR2491" s="209"/>
      <c r="AS2491" s="209"/>
      <c r="AT2491" s="209"/>
      <c r="AU2491" s="209"/>
      <c r="AV2491" s="209"/>
      <c r="AW2491" s="209"/>
      <c r="AX2491" s="209"/>
      <c r="AY2491" s="209"/>
      <c r="AZ2491" s="209"/>
    </row>
    <row r="2492" spans="1:52" ht="31.5" hidden="1" x14ac:dyDescent="0.25">
      <c r="A2492" s="224" t="str">
        <f>CONCATENATE(F2492,"-",C2492)</f>
        <v>393-032-104-02089</v>
      </c>
      <c r="B2492" s="235" t="str">
        <f>ТабТП[[#This Row],[Код ВЛ]]&amp;TRIM(ТабТП[[#This Row],[Наименование ТП]])</f>
        <v>393-032-104ТП 32-43 Волочаевское ООО Бизнес-РЭА аб</v>
      </c>
      <c r="C2492" s="224" t="s">
        <v>2108</v>
      </c>
      <c r="D2492" s="225" t="s">
        <v>5123</v>
      </c>
      <c r="E2492" s="224" t="str">
        <f>INDEX(ТабЛЭП[],MATCH(ТабТП[Код ПС]&amp;TRIM(G2492),ТабЛЭП[Ключ],0),7)</f>
        <v>Y00067</v>
      </c>
      <c r="F2492" s="221" t="str">
        <f>INDEX(ТабЛЭП[],MATCH(ТабТП[Код ПС]&amp;TRIM(G2492),ТабЛЭП[Ключ],0),1)</f>
        <v>393-032-104</v>
      </c>
      <c r="G2492" s="514" t="s">
        <v>226</v>
      </c>
      <c r="H2492" s="218" t="str">
        <f>INDEX(ТабПС[],MATCH(I2492,Подстанции,0),1)</f>
        <v>393-032</v>
      </c>
      <c r="I2492" s="473" t="s">
        <v>162</v>
      </c>
      <c r="J2492" s="308"/>
      <c r="K2492" s="308"/>
      <c r="L2492" s="308"/>
      <c r="M2492" s="308"/>
      <c r="N2492" s="308"/>
      <c r="O2492" s="308"/>
      <c r="P2492" s="308"/>
      <c r="Q2492" s="308"/>
      <c r="R2492" s="308"/>
      <c r="S2492" s="308"/>
      <c r="T2492" s="308"/>
      <c r="U2492" s="308"/>
      <c r="V2492" s="308"/>
      <c r="W2492" s="308"/>
      <c r="X2492" s="308"/>
      <c r="Y2492" s="308"/>
      <c r="Z2492" s="308"/>
      <c r="AA2492" s="308"/>
      <c r="AB2492" s="308"/>
      <c r="AC2492" s="308"/>
      <c r="AD2492" s="308"/>
      <c r="AE2492" s="308"/>
      <c r="AF2492" s="308"/>
      <c r="AG2492" s="308"/>
      <c r="AH2492" s="219"/>
      <c r="AI2492" s="308"/>
      <c r="AJ2492" s="449" t="s">
        <v>142</v>
      </c>
      <c r="AK2492" s="308"/>
      <c r="AL2492" s="308"/>
      <c r="AM2492" s="211"/>
      <c r="AN2492" s="212"/>
      <c r="AO2492" s="212"/>
      <c r="AP2492" s="212"/>
      <c r="AQ2492" s="209"/>
      <c r="AR2492" s="209"/>
      <c r="AS2492" s="209"/>
      <c r="AT2492" s="209"/>
      <c r="AU2492" s="209"/>
      <c r="AV2492" s="209"/>
      <c r="AW2492" s="209"/>
      <c r="AX2492" s="209"/>
      <c r="AY2492" s="209"/>
      <c r="AZ2492" s="209"/>
    </row>
    <row r="2493" spans="1:52" ht="31.5" hidden="1" x14ac:dyDescent="0.25">
      <c r="A2493" s="224" t="str">
        <f>CONCATENATE(F2493,"-",C2493)</f>
        <v>393-032-104-02090</v>
      </c>
      <c r="B2493" s="235" t="str">
        <f>ТабТП[[#This Row],[Код ВЛ]]&amp;TRIM(ТабТП[[#This Row],[Наименование ТП]])</f>
        <v>393-032-104ТП 32-44 Волочаевское ОООБалт.морепродукты аб</v>
      </c>
      <c r="C2493" s="224" t="s">
        <v>2109</v>
      </c>
      <c r="D2493" s="225" t="s">
        <v>5124</v>
      </c>
      <c r="E2493" s="224" t="str">
        <f>INDEX(ТабЛЭП[],MATCH(ТабТП[Код ПС]&amp;TRIM(G2493),ТабЛЭП[Ключ],0),7)</f>
        <v>Y00067</v>
      </c>
      <c r="F2493" s="221" t="str">
        <f>INDEX(ТабЛЭП[],MATCH(ТабТП[Код ПС]&amp;TRIM(G2493),ТабЛЭП[Ключ],0),1)</f>
        <v>393-032-104</v>
      </c>
      <c r="G2493" s="514" t="s">
        <v>226</v>
      </c>
      <c r="H2493" s="218" t="str">
        <f>INDEX(ТабПС[],MATCH(I2493,Подстанции,0),1)</f>
        <v>393-032</v>
      </c>
      <c r="I2493" s="473" t="s">
        <v>162</v>
      </c>
      <c r="J2493" s="308"/>
      <c r="K2493" s="308"/>
      <c r="L2493" s="308"/>
      <c r="M2493" s="308"/>
      <c r="N2493" s="308"/>
      <c r="O2493" s="308"/>
      <c r="P2493" s="308"/>
      <c r="Q2493" s="308"/>
      <c r="R2493" s="308"/>
      <c r="S2493" s="308"/>
      <c r="T2493" s="308"/>
      <c r="U2493" s="308"/>
      <c r="V2493" s="308"/>
      <c r="W2493" s="308"/>
      <c r="X2493" s="308"/>
      <c r="Y2493" s="308"/>
      <c r="Z2493" s="308"/>
      <c r="AA2493" s="308"/>
      <c r="AB2493" s="308"/>
      <c r="AC2493" s="308"/>
      <c r="AD2493" s="308"/>
      <c r="AE2493" s="308"/>
      <c r="AF2493" s="308"/>
      <c r="AG2493" s="308"/>
      <c r="AH2493" s="219"/>
      <c r="AI2493" s="308"/>
      <c r="AJ2493" s="449" t="s">
        <v>142</v>
      </c>
      <c r="AK2493" s="308"/>
      <c r="AL2493" s="308"/>
      <c r="AM2493" s="211"/>
      <c r="AN2493" s="212"/>
      <c r="AO2493" s="212"/>
      <c r="AP2493" s="212"/>
      <c r="AQ2493" s="209"/>
      <c r="AR2493" s="209"/>
      <c r="AS2493" s="209"/>
      <c r="AT2493" s="209"/>
      <c r="AU2493" s="209"/>
      <c r="AV2493" s="209"/>
      <c r="AW2493" s="209"/>
      <c r="AX2493" s="209"/>
      <c r="AY2493" s="209"/>
      <c r="AZ2493" s="209"/>
    </row>
    <row r="2494" spans="1:52" ht="31.5" hidden="1" x14ac:dyDescent="0.25">
      <c r="A2494" s="224" t="str">
        <f>CONCATENATE(F2494,"-",C2494)</f>
        <v>393-032-104-02091</v>
      </c>
      <c r="B2494" s="235" t="str">
        <f>ТабТП[[#This Row],[Код ВЛ]]&amp;TRIM(ТабТП[[#This Row],[Наименование ТП]])</f>
        <v>393-032-104ТП 32-47 Герц</v>
      </c>
      <c r="C2494" s="224" t="s">
        <v>2110</v>
      </c>
      <c r="D2494" s="225" t="s">
        <v>5125</v>
      </c>
      <c r="E2494" s="224" t="str">
        <f>INDEX(ТабЛЭП[],MATCH(ТабТП[Код ПС]&amp;TRIM(G2494),ТабЛЭП[Ключ],0),7)</f>
        <v>Y00067</v>
      </c>
      <c r="F2494" s="221" t="str">
        <f>INDEX(ТабЛЭП[],MATCH(ТабТП[Код ПС]&amp;TRIM(G2494),ТабЛЭП[Ключ],0),1)</f>
        <v>393-032-104</v>
      </c>
      <c r="G2494" s="514" t="s">
        <v>226</v>
      </c>
      <c r="H2494" s="218" t="str">
        <f>INDEX(ТабПС[],MATCH(I2494,Подстанции,0),1)</f>
        <v>393-032</v>
      </c>
      <c r="I2494" s="473" t="s">
        <v>162</v>
      </c>
      <c r="J2494" s="308"/>
      <c r="K2494" s="308"/>
      <c r="L2494" s="308"/>
      <c r="M2494" s="308"/>
      <c r="N2494" s="308"/>
      <c r="O2494" s="308"/>
      <c r="P2494" s="308"/>
      <c r="Q2494" s="308"/>
      <c r="R2494" s="308"/>
      <c r="S2494" s="308"/>
      <c r="T2494" s="308"/>
      <c r="U2494" s="308"/>
      <c r="V2494" s="308"/>
      <c r="W2494" s="308"/>
      <c r="X2494" s="308"/>
      <c r="Y2494" s="308"/>
      <c r="Z2494" s="308"/>
      <c r="AA2494" s="308"/>
      <c r="AB2494" s="308"/>
      <c r="AC2494" s="308"/>
      <c r="AD2494" s="308"/>
      <c r="AE2494" s="308"/>
      <c r="AF2494" s="308"/>
      <c r="AG2494" s="308"/>
      <c r="AH2494" s="219"/>
      <c r="AI2494" s="308"/>
      <c r="AJ2494" s="449" t="s">
        <v>142</v>
      </c>
      <c r="AK2494" s="308"/>
      <c r="AL2494" s="308"/>
      <c r="AM2494" s="211"/>
      <c r="AN2494" s="212"/>
      <c r="AO2494" s="212"/>
      <c r="AP2494" s="212"/>
      <c r="AQ2494" s="209"/>
      <c r="AR2494" s="209"/>
      <c r="AS2494" s="209"/>
      <c r="AT2494" s="209"/>
      <c r="AU2494" s="209"/>
      <c r="AV2494" s="209"/>
      <c r="AW2494" s="209"/>
      <c r="AX2494" s="209"/>
      <c r="AY2494" s="209"/>
      <c r="AZ2494" s="209"/>
    </row>
    <row r="2495" spans="1:52" ht="31.5" hidden="1" x14ac:dyDescent="0.25">
      <c r="A2495" s="224" t="str">
        <f>CONCATENATE(F2495,"-",C2495)</f>
        <v>393-032-104-02092</v>
      </c>
      <c r="B2495" s="235" t="str">
        <f>ТабТП[[#This Row],[Код ВЛ]]&amp;TRIM(ТабТП[[#This Row],[Наименование ТП]])</f>
        <v>393-032-104ТП 32-51 Ващук О.В. аб</v>
      </c>
      <c r="C2495" s="224" t="s">
        <v>2111</v>
      </c>
      <c r="D2495" s="225" t="s">
        <v>5126</v>
      </c>
      <c r="E2495" s="224" t="str">
        <f>INDEX(ТабЛЭП[],MATCH(ТабТП[Код ПС]&amp;TRIM(G2495),ТабЛЭП[Ключ],0),7)</f>
        <v>Y00067</v>
      </c>
      <c r="F2495" s="221" t="str">
        <f>INDEX(ТабЛЭП[],MATCH(ТабТП[Код ПС]&amp;TRIM(G2495),ТабЛЭП[Ключ],0),1)</f>
        <v>393-032-104</v>
      </c>
      <c r="G2495" s="514" t="s">
        <v>226</v>
      </c>
      <c r="H2495" s="218" t="str">
        <f>INDEX(ТабПС[],MATCH(I2495,Подстанции,0),1)</f>
        <v>393-032</v>
      </c>
      <c r="I2495" s="473" t="s">
        <v>162</v>
      </c>
      <c r="J2495" s="308"/>
      <c r="K2495" s="308"/>
      <c r="L2495" s="308"/>
      <c r="M2495" s="308"/>
      <c r="N2495" s="308"/>
      <c r="O2495" s="308"/>
      <c r="P2495" s="308"/>
      <c r="Q2495" s="308"/>
      <c r="R2495" s="308"/>
      <c r="S2495" s="308"/>
      <c r="T2495" s="308"/>
      <c r="U2495" s="308"/>
      <c r="V2495" s="308"/>
      <c r="W2495" s="308"/>
      <c r="X2495" s="308"/>
      <c r="Y2495" s="308"/>
      <c r="Z2495" s="308"/>
      <c r="AA2495" s="308"/>
      <c r="AB2495" s="308"/>
      <c r="AC2495" s="308"/>
      <c r="AD2495" s="308"/>
      <c r="AE2495" s="308"/>
      <c r="AF2495" s="308"/>
      <c r="AG2495" s="308"/>
      <c r="AH2495" s="219"/>
      <c r="AI2495" s="308"/>
      <c r="AJ2495" s="449" t="s">
        <v>142</v>
      </c>
      <c r="AK2495" s="308"/>
      <c r="AL2495" s="308"/>
      <c r="AM2495" s="211"/>
      <c r="AN2495" s="212"/>
      <c r="AO2495" s="212"/>
      <c r="AP2495" s="212"/>
      <c r="AQ2495" s="209"/>
      <c r="AR2495" s="209"/>
      <c r="AS2495" s="209"/>
      <c r="AT2495" s="209"/>
      <c r="AU2495" s="209"/>
      <c r="AV2495" s="209"/>
      <c r="AW2495" s="209"/>
      <c r="AX2495" s="209"/>
      <c r="AY2495" s="209"/>
      <c r="AZ2495" s="209"/>
    </row>
    <row r="2496" spans="1:52" ht="31.5" hidden="1" x14ac:dyDescent="0.25">
      <c r="A2496" s="224" t="str">
        <f>CONCATENATE(F2496,"-",C2496)</f>
        <v>393-032-104-02093</v>
      </c>
      <c r="B2496" s="235" t="str">
        <f>ТабТП[[#This Row],[Код ВЛ]]&amp;TRIM(ТабТП[[#This Row],[Наименование ТП]])</f>
        <v>393-032-104ТП 32-52 Алешина И.Ю. аб</v>
      </c>
      <c r="C2496" s="224" t="s">
        <v>2112</v>
      </c>
      <c r="D2496" s="225" t="s">
        <v>5127</v>
      </c>
      <c r="E2496" s="224" t="str">
        <f>INDEX(ТабЛЭП[],MATCH(ТабТП[Код ПС]&amp;TRIM(G2496),ТабЛЭП[Ключ],0),7)</f>
        <v>Y00067</v>
      </c>
      <c r="F2496" s="221" t="str">
        <f>INDEX(ТабЛЭП[],MATCH(ТабТП[Код ПС]&amp;TRIM(G2496),ТабЛЭП[Ключ],0),1)</f>
        <v>393-032-104</v>
      </c>
      <c r="G2496" s="514" t="s">
        <v>226</v>
      </c>
      <c r="H2496" s="218" t="str">
        <f>INDEX(ТабПС[],MATCH(I2496,Подстанции,0),1)</f>
        <v>393-032</v>
      </c>
      <c r="I2496" s="473" t="s">
        <v>162</v>
      </c>
      <c r="J2496" s="308"/>
      <c r="K2496" s="308"/>
      <c r="L2496" s="308"/>
      <c r="M2496" s="308"/>
      <c r="N2496" s="308"/>
      <c r="O2496" s="308"/>
      <c r="P2496" s="308"/>
      <c r="Q2496" s="308"/>
      <c r="R2496" s="308"/>
      <c r="S2496" s="308"/>
      <c r="T2496" s="308"/>
      <c r="U2496" s="308"/>
      <c r="V2496" s="308"/>
      <c r="W2496" s="308"/>
      <c r="X2496" s="308"/>
      <c r="Y2496" s="308"/>
      <c r="Z2496" s="308"/>
      <c r="AA2496" s="308"/>
      <c r="AB2496" s="308"/>
      <c r="AC2496" s="308"/>
      <c r="AD2496" s="308"/>
      <c r="AE2496" s="308"/>
      <c r="AF2496" s="308"/>
      <c r="AG2496" s="308"/>
      <c r="AH2496" s="219"/>
      <c r="AI2496" s="308"/>
      <c r="AJ2496" s="449" t="s">
        <v>142</v>
      </c>
      <c r="AK2496" s="308"/>
      <c r="AL2496" s="308"/>
      <c r="AM2496" s="211"/>
      <c r="AN2496" s="212"/>
      <c r="AO2496" s="212"/>
      <c r="AP2496" s="212"/>
      <c r="AQ2496" s="209"/>
      <c r="AR2496" s="209"/>
      <c r="AS2496" s="209"/>
      <c r="AT2496" s="209"/>
      <c r="AU2496" s="209"/>
      <c r="AV2496" s="209"/>
      <c r="AW2496" s="209"/>
      <c r="AX2496" s="209"/>
      <c r="AY2496" s="209"/>
      <c r="AZ2496" s="209"/>
    </row>
    <row r="2497" spans="1:52" ht="31.5" hidden="1" x14ac:dyDescent="0.25">
      <c r="A2497" s="224" t="str">
        <f>CONCATENATE(F2497,"-",C2497)</f>
        <v>393-032-104-02094</v>
      </c>
      <c r="B2497" s="235" t="str">
        <f>ТабТП[[#This Row],[Код ВЛ]]&amp;TRIM(ТабТП[[#This Row],[Наименование ТП]])</f>
        <v>393-032-104ТП 32-54 СНТ Балтика-1 аб</v>
      </c>
      <c r="C2497" s="224" t="s">
        <v>2113</v>
      </c>
      <c r="D2497" s="225" t="s">
        <v>5128</v>
      </c>
      <c r="E2497" s="224" t="str">
        <f>INDEX(ТабЛЭП[],MATCH(ТабТП[Код ПС]&amp;TRIM(G2497),ТабЛЭП[Ключ],0),7)</f>
        <v>Y00067</v>
      </c>
      <c r="F2497" s="221" t="str">
        <f>INDEX(ТабЛЭП[],MATCH(ТабТП[Код ПС]&amp;TRIM(G2497),ТабЛЭП[Ключ],0),1)</f>
        <v>393-032-104</v>
      </c>
      <c r="G2497" s="514" t="s">
        <v>226</v>
      </c>
      <c r="H2497" s="218" t="str">
        <f>INDEX(ТабПС[],MATCH(I2497,Подстанции,0),1)</f>
        <v>393-032</v>
      </c>
      <c r="I2497" s="473" t="s">
        <v>162</v>
      </c>
      <c r="J2497" s="308"/>
      <c r="K2497" s="308"/>
      <c r="L2497" s="308"/>
      <c r="M2497" s="308"/>
      <c r="N2497" s="308"/>
      <c r="O2497" s="308"/>
      <c r="P2497" s="308"/>
      <c r="Q2497" s="308"/>
      <c r="R2497" s="308"/>
      <c r="S2497" s="308"/>
      <c r="T2497" s="308"/>
      <c r="U2497" s="308"/>
      <c r="V2497" s="308"/>
      <c r="W2497" s="308"/>
      <c r="X2497" s="308"/>
      <c r="Y2497" s="308"/>
      <c r="Z2497" s="308"/>
      <c r="AA2497" s="308"/>
      <c r="AB2497" s="308"/>
      <c r="AC2497" s="308"/>
      <c r="AD2497" s="308"/>
      <c r="AE2497" s="308"/>
      <c r="AF2497" s="308"/>
      <c r="AG2497" s="308"/>
      <c r="AH2497" s="219"/>
      <c r="AI2497" s="308"/>
      <c r="AJ2497" s="449" t="s">
        <v>142</v>
      </c>
      <c r="AK2497" s="308"/>
      <c r="AL2497" s="308"/>
      <c r="AM2497" s="211"/>
      <c r="AN2497" s="212"/>
      <c r="AO2497" s="212"/>
      <c r="AP2497" s="212"/>
      <c r="AQ2497" s="209"/>
      <c r="AR2497" s="209"/>
      <c r="AS2497" s="209"/>
      <c r="AT2497" s="209"/>
      <c r="AU2497" s="209"/>
      <c r="AV2497" s="209"/>
      <c r="AW2497" s="209"/>
      <c r="AX2497" s="209"/>
      <c r="AY2497" s="209"/>
      <c r="AZ2497" s="209"/>
    </row>
    <row r="2498" spans="1:52" ht="31.5" hidden="1" x14ac:dyDescent="0.25">
      <c r="A2498" s="224" t="str">
        <f>CONCATENATE(F2498,"-",C2498)</f>
        <v>393-032-104-02095</v>
      </c>
      <c r="B2498" s="235" t="str">
        <f>ТабТП[[#This Row],[Код ВЛ]]&amp;TRIM(ТабТП[[#This Row],[Наименование ТП]])</f>
        <v>393-032-104ТП В-37 Т-1</v>
      </c>
      <c r="C2498" s="224" t="s">
        <v>2114</v>
      </c>
      <c r="D2498" s="225" t="s">
        <v>5129</v>
      </c>
      <c r="E2498" s="224" t="str">
        <f>INDEX(ТабЛЭП[],MATCH(ТабТП[Код ПС]&amp;TRIM(G2498),ТабЛЭП[Ключ],0),7)</f>
        <v>Y00067</v>
      </c>
      <c r="F2498" s="221" t="str">
        <f>INDEX(ТабЛЭП[],MATCH(ТабТП[Код ПС]&amp;TRIM(G2498),ТабЛЭП[Ключ],0),1)</f>
        <v>393-032-104</v>
      </c>
      <c r="G2498" s="514" t="s">
        <v>226</v>
      </c>
      <c r="H2498" s="218" t="str">
        <f>INDEX(ТабПС[],MATCH(I2498,Подстанции,0),1)</f>
        <v>393-032</v>
      </c>
      <c r="I2498" s="473" t="s">
        <v>162</v>
      </c>
      <c r="J2498" s="308"/>
      <c r="K2498" s="308"/>
      <c r="L2498" s="308"/>
      <c r="M2498" s="308"/>
      <c r="N2498" s="308"/>
      <c r="O2498" s="308"/>
      <c r="P2498" s="308"/>
      <c r="Q2498" s="308"/>
      <c r="R2498" s="308"/>
      <c r="S2498" s="308"/>
      <c r="T2498" s="308"/>
      <c r="U2498" s="308"/>
      <c r="V2498" s="308"/>
      <c r="W2498" s="308"/>
      <c r="X2498" s="308"/>
      <c r="Y2498" s="308"/>
      <c r="Z2498" s="308"/>
      <c r="AA2498" s="308"/>
      <c r="AB2498" s="308"/>
      <c r="AC2498" s="308"/>
      <c r="AD2498" s="308"/>
      <c r="AE2498" s="308"/>
      <c r="AF2498" s="308"/>
      <c r="AG2498" s="308"/>
      <c r="AH2498" s="219"/>
      <c r="AI2498" s="308"/>
      <c r="AJ2498" s="449" t="s">
        <v>142</v>
      </c>
      <c r="AK2498" s="308"/>
      <c r="AL2498" s="308"/>
      <c r="AM2498" s="211"/>
      <c r="AN2498" s="212"/>
      <c r="AO2498" s="212"/>
      <c r="AP2498" s="212"/>
      <c r="AQ2498" s="209"/>
      <c r="AR2498" s="209"/>
      <c r="AS2498" s="209"/>
      <c r="AT2498" s="209"/>
      <c r="AU2498" s="209"/>
      <c r="AV2498" s="209"/>
      <c r="AW2498" s="209"/>
      <c r="AX2498" s="209"/>
      <c r="AY2498" s="209"/>
      <c r="AZ2498" s="209"/>
    </row>
    <row r="2499" spans="1:52" ht="31.5" hidden="1" x14ac:dyDescent="0.25">
      <c r="A2499" s="224" t="str">
        <f>CONCATENATE(F2499,"-",C2499)</f>
        <v>393-032-104-02096</v>
      </c>
      <c r="B2499" s="235" t="str">
        <f>ТабТП[[#This Row],[Код ВЛ]]&amp;TRIM(ТабТП[[#This Row],[Наименование ТП]])</f>
        <v>393-032-104ТП В-37 Т-1 Теплостройсервис</v>
      </c>
      <c r="C2499" s="224" t="s">
        <v>2115</v>
      </c>
      <c r="D2499" s="225" t="s">
        <v>5130</v>
      </c>
      <c r="E2499" s="224" t="str">
        <f>INDEX(ТабЛЭП[],MATCH(ТабТП[Код ПС]&amp;TRIM(G2499),ТабЛЭП[Ключ],0),7)</f>
        <v>Y00067</v>
      </c>
      <c r="F2499" s="221" t="str">
        <f>INDEX(ТабЛЭП[],MATCH(ТабТП[Код ПС]&amp;TRIM(G2499),ТабЛЭП[Ключ],0),1)</f>
        <v>393-032-104</v>
      </c>
      <c r="G2499" s="514" t="s">
        <v>226</v>
      </c>
      <c r="H2499" s="218" t="str">
        <f>INDEX(ТабПС[],MATCH(I2499,Подстанции,0),1)</f>
        <v>393-032</v>
      </c>
      <c r="I2499" s="473" t="s">
        <v>162</v>
      </c>
      <c r="J2499" s="308"/>
      <c r="K2499" s="308"/>
      <c r="L2499" s="308"/>
      <c r="M2499" s="308"/>
      <c r="N2499" s="308"/>
      <c r="O2499" s="308"/>
      <c r="P2499" s="308"/>
      <c r="Q2499" s="308"/>
      <c r="R2499" s="308"/>
      <c r="S2499" s="308"/>
      <c r="T2499" s="308"/>
      <c r="U2499" s="308"/>
      <c r="V2499" s="308"/>
      <c r="W2499" s="308"/>
      <c r="X2499" s="308"/>
      <c r="Y2499" s="308"/>
      <c r="Z2499" s="308"/>
      <c r="AA2499" s="308"/>
      <c r="AB2499" s="308"/>
      <c r="AC2499" s="308"/>
      <c r="AD2499" s="308"/>
      <c r="AE2499" s="308"/>
      <c r="AF2499" s="308"/>
      <c r="AG2499" s="308"/>
      <c r="AH2499" s="219"/>
      <c r="AI2499" s="308"/>
      <c r="AJ2499" s="449" t="s">
        <v>142</v>
      </c>
      <c r="AK2499" s="308"/>
      <c r="AL2499" s="308"/>
      <c r="AM2499" s="211"/>
      <c r="AN2499" s="212"/>
      <c r="AO2499" s="212"/>
      <c r="AP2499" s="212"/>
      <c r="AQ2499" s="209"/>
      <c r="AR2499" s="209"/>
      <c r="AS2499" s="209"/>
      <c r="AT2499" s="209"/>
      <c r="AU2499" s="209"/>
      <c r="AV2499" s="209"/>
      <c r="AW2499" s="209"/>
      <c r="AX2499" s="209"/>
      <c r="AY2499" s="209"/>
      <c r="AZ2499" s="209"/>
    </row>
    <row r="2500" spans="1:52" ht="31.5" hidden="1" x14ac:dyDescent="0.25">
      <c r="A2500" s="224" t="str">
        <f>CONCATENATE(F2500,"-",C2500)</f>
        <v>393-032-104-02097</v>
      </c>
      <c r="B2500" s="235" t="str">
        <f>ТабТП[[#This Row],[Код ВЛ]]&amp;TRIM(ТабТП[[#This Row],[Наименование ТП]])</f>
        <v>393-032-104ТП В-37 Т-2 Пивоваров Взморье</v>
      </c>
      <c r="C2500" s="224" t="s">
        <v>2116</v>
      </c>
      <c r="D2500" s="225" t="s">
        <v>5131</v>
      </c>
      <c r="E2500" s="224" t="str">
        <f>INDEX(ТабЛЭП[],MATCH(ТабТП[Код ПС]&amp;TRIM(G2500),ТабЛЭП[Ключ],0),7)</f>
        <v>Y00067</v>
      </c>
      <c r="F2500" s="221" t="str">
        <f>INDEX(ТабЛЭП[],MATCH(ТабТП[Код ПС]&amp;TRIM(G2500),ТабЛЭП[Ключ],0),1)</f>
        <v>393-032-104</v>
      </c>
      <c r="G2500" s="514" t="s">
        <v>226</v>
      </c>
      <c r="H2500" s="218" t="str">
        <f>INDEX(ТабПС[],MATCH(I2500,Подстанции,0),1)</f>
        <v>393-032</v>
      </c>
      <c r="I2500" s="473" t="s">
        <v>162</v>
      </c>
      <c r="J2500" s="308"/>
      <c r="K2500" s="308"/>
      <c r="L2500" s="308"/>
      <c r="M2500" s="308"/>
      <c r="N2500" s="308"/>
      <c r="O2500" s="308"/>
      <c r="P2500" s="308"/>
      <c r="Q2500" s="308"/>
      <c r="R2500" s="308"/>
      <c r="S2500" s="308"/>
      <c r="T2500" s="308"/>
      <c r="U2500" s="308"/>
      <c r="V2500" s="308"/>
      <c r="W2500" s="308"/>
      <c r="X2500" s="308"/>
      <c r="Y2500" s="308"/>
      <c r="Z2500" s="308"/>
      <c r="AA2500" s="308"/>
      <c r="AB2500" s="308"/>
      <c r="AC2500" s="308"/>
      <c r="AD2500" s="308"/>
      <c r="AE2500" s="308"/>
      <c r="AF2500" s="308"/>
      <c r="AG2500" s="308"/>
      <c r="AH2500" s="219"/>
      <c r="AI2500" s="308"/>
      <c r="AJ2500" s="449" t="s">
        <v>142</v>
      </c>
      <c r="AK2500" s="308"/>
      <c r="AL2500" s="308"/>
      <c r="AM2500" s="211"/>
      <c r="AN2500" s="212"/>
      <c r="AO2500" s="212"/>
      <c r="AP2500" s="212"/>
      <c r="AQ2500" s="209"/>
      <c r="AR2500" s="209"/>
      <c r="AS2500" s="209"/>
      <c r="AT2500" s="209"/>
      <c r="AU2500" s="209"/>
      <c r="AV2500" s="209"/>
      <c r="AW2500" s="209"/>
      <c r="AX2500" s="209"/>
      <c r="AY2500" s="209"/>
      <c r="AZ2500" s="209"/>
    </row>
    <row r="2501" spans="1:52" ht="31.5" hidden="1" x14ac:dyDescent="0.25">
      <c r="A2501" s="224" t="str">
        <f>CONCATENATE(F2501,"-",C2501)</f>
        <v>393-032-104-02098</v>
      </c>
      <c r="B2501" s="235" t="str">
        <f>ТабТП[[#This Row],[Код ВЛ]]&amp;TRIM(ТабТП[[#This Row],[Наименование ТП]])</f>
        <v>393-032-104ТП В-70 Т-1 Взморье РК За Родину аб</v>
      </c>
      <c r="C2501" s="224" t="s">
        <v>2117</v>
      </c>
      <c r="D2501" s="225" t="s">
        <v>5132</v>
      </c>
      <c r="E2501" s="224" t="str">
        <f>INDEX(ТабЛЭП[],MATCH(ТабТП[Код ПС]&amp;TRIM(G2501),ТабЛЭП[Ключ],0),7)</f>
        <v>Y00067</v>
      </c>
      <c r="F2501" s="221" t="str">
        <f>INDEX(ТабЛЭП[],MATCH(ТабТП[Код ПС]&amp;TRIM(G2501),ТабЛЭП[Ключ],0),1)</f>
        <v>393-032-104</v>
      </c>
      <c r="G2501" s="514" t="s">
        <v>226</v>
      </c>
      <c r="H2501" s="218" t="str">
        <f>INDEX(ТабПС[],MATCH(I2501,Подстанции,0),1)</f>
        <v>393-032</v>
      </c>
      <c r="I2501" s="473" t="s">
        <v>162</v>
      </c>
      <c r="J2501" s="308"/>
      <c r="K2501" s="308"/>
      <c r="L2501" s="308"/>
      <c r="M2501" s="308"/>
      <c r="N2501" s="308"/>
      <c r="O2501" s="308"/>
      <c r="P2501" s="308"/>
      <c r="Q2501" s="308"/>
      <c r="R2501" s="308"/>
      <c r="S2501" s="308"/>
      <c r="T2501" s="308"/>
      <c r="U2501" s="308"/>
      <c r="V2501" s="308"/>
      <c r="W2501" s="308"/>
      <c r="X2501" s="308"/>
      <c r="Y2501" s="308"/>
      <c r="Z2501" s="308"/>
      <c r="AA2501" s="308"/>
      <c r="AB2501" s="308"/>
      <c r="AC2501" s="308"/>
      <c r="AD2501" s="308"/>
      <c r="AE2501" s="308"/>
      <c r="AF2501" s="308"/>
      <c r="AG2501" s="308"/>
      <c r="AH2501" s="219"/>
      <c r="AI2501" s="308"/>
      <c r="AJ2501" s="449" t="s">
        <v>142</v>
      </c>
      <c r="AK2501" s="308"/>
      <c r="AL2501" s="308"/>
      <c r="AM2501" s="211"/>
      <c r="AN2501" s="212"/>
      <c r="AO2501" s="212"/>
      <c r="AP2501" s="212"/>
      <c r="AQ2501" s="209"/>
      <c r="AR2501" s="209"/>
      <c r="AS2501" s="209"/>
      <c r="AT2501" s="209"/>
      <c r="AU2501" s="209"/>
      <c r="AV2501" s="209"/>
      <c r="AW2501" s="209"/>
      <c r="AX2501" s="209"/>
      <c r="AY2501" s="209"/>
      <c r="AZ2501" s="209"/>
    </row>
    <row r="2502" spans="1:52" ht="31.5" hidden="1" x14ac:dyDescent="0.25">
      <c r="A2502" s="224" t="str">
        <f>CONCATENATE(F2502,"-",C2502)</f>
        <v>393-034-105-02099</v>
      </c>
      <c r="B2502" s="235" t="str">
        <f>ТабТП[[#This Row],[Код ВЛ]]&amp;TRIM(ТабТП[[#This Row],[Наименование ТП]])</f>
        <v>393-034-105ТП 123-01 Гвардейск н/щ аб</v>
      </c>
      <c r="C2502" s="224" t="s">
        <v>2118</v>
      </c>
      <c r="D2502" s="225" t="s">
        <v>5133</v>
      </c>
      <c r="E2502" s="224" t="str">
        <f>INDEX(ТабЛЭП[],MATCH(ТабТП[Код ПС]&amp;TRIM(G2502),ТабЛЭП[Ключ],0),7)</f>
        <v>Y00017</v>
      </c>
      <c r="F2502" s="221" t="str">
        <f>INDEX(ТабЛЭП[],MATCH(ТабТП[Код ПС]&amp;TRIM(G2502),ТабЛЭП[Ключ],0),1)</f>
        <v>393-034-105</v>
      </c>
      <c r="G2502" s="514" t="s">
        <v>186</v>
      </c>
      <c r="H2502" s="218" t="str">
        <f>INDEX(ТабПС[],MATCH(I2502,Подстанции,0),1)</f>
        <v>393-034</v>
      </c>
      <c r="I2502" s="473" t="s">
        <v>168</v>
      </c>
      <c r="J2502" s="308"/>
      <c r="K2502" s="308"/>
      <c r="L2502" s="308"/>
      <c r="M2502" s="308"/>
      <c r="N2502" s="308"/>
      <c r="O2502" s="308"/>
      <c r="P2502" s="308"/>
      <c r="Q2502" s="308"/>
      <c r="R2502" s="308"/>
      <c r="S2502" s="308"/>
      <c r="T2502" s="308"/>
      <c r="U2502" s="308"/>
      <c r="V2502" s="308"/>
      <c r="W2502" s="308"/>
      <c r="X2502" s="308"/>
      <c r="Y2502" s="308" t="s">
        <v>2218</v>
      </c>
      <c r="Z2502" s="308"/>
      <c r="AA2502" s="308"/>
      <c r="AB2502" s="308"/>
      <c r="AC2502" s="308"/>
      <c r="AD2502" s="308"/>
      <c r="AE2502" s="308"/>
      <c r="AF2502" s="308"/>
      <c r="AG2502" s="308"/>
      <c r="AH2502" s="219"/>
      <c r="AI2502" s="308"/>
      <c r="AJ2502" s="449" t="s">
        <v>136</v>
      </c>
      <c r="AK2502" s="308"/>
      <c r="AL2502" s="308"/>
      <c r="AM2502" s="211"/>
      <c r="AN2502" s="212"/>
      <c r="AO2502" s="212"/>
      <c r="AP2502" s="212"/>
      <c r="AQ2502" s="209"/>
      <c r="AR2502" s="209"/>
      <c r="AS2502" s="209"/>
      <c r="AT2502" s="209"/>
      <c r="AU2502" s="209"/>
      <c r="AV2502" s="209"/>
      <c r="AW2502" s="209"/>
      <c r="AX2502" s="209"/>
      <c r="AY2502" s="209"/>
      <c r="AZ2502" s="209"/>
    </row>
    <row r="2503" spans="1:52" ht="31.5" hidden="1" x14ac:dyDescent="0.25">
      <c r="A2503" s="224" t="str">
        <f>CONCATENATE(F2503,"-",C2503)</f>
        <v>393-034-105-02100</v>
      </c>
      <c r="B2503" s="235" t="str">
        <f>ТабТП[[#This Row],[Код ВЛ]]&amp;TRIM(ТабТП[[#This Row],[Наименование ТП]])</f>
        <v>393-034-105ТП 123-03 Пригородное</v>
      </c>
      <c r="C2503" s="224" t="s">
        <v>2119</v>
      </c>
      <c r="D2503" s="225" t="s">
        <v>5134</v>
      </c>
      <c r="E2503" s="224" t="str">
        <f>INDEX(ТабЛЭП[],MATCH(ТабТП[Код ПС]&amp;TRIM(G2503),ТабЛЭП[Ключ],0),7)</f>
        <v>Y00017</v>
      </c>
      <c r="F2503" s="221" t="str">
        <f>INDEX(ТабЛЭП[],MATCH(ТабТП[Код ПС]&amp;TRIM(G2503),ТабЛЭП[Ключ],0),1)</f>
        <v>393-034-105</v>
      </c>
      <c r="G2503" s="514" t="s">
        <v>186</v>
      </c>
      <c r="H2503" s="218" t="str">
        <f>INDEX(ТабПС[],MATCH(I2503,Подстанции,0),1)</f>
        <v>393-034</v>
      </c>
      <c r="I2503" s="473" t="s">
        <v>168</v>
      </c>
      <c r="J2503" s="308"/>
      <c r="K2503" s="308"/>
      <c r="L2503" s="308"/>
      <c r="M2503" s="308"/>
      <c r="N2503" s="308"/>
      <c r="O2503" s="308"/>
      <c r="P2503" s="308"/>
      <c r="Q2503" s="308"/>
      <c r="R2503" s="308"/>
      <c r="S2503" s="308"/>
      <c r="T2503" s="308"/>
      <c r="U2503" s="308"/>
      <c r="V2503" s="308"/>
      <c r="W2503" s="308"/>
      <c r="X2503" s="308"/>
      <c r="Y2503" s="308" t="s">
        <v>2218</v>
      </c>
      <c r="Z2503" s="308"/>
      <c r="AA2503" s="308"/>
      <c r="AB2503" s="308"/>
      <c r="AC2503" s="308"/>
      <c r="AD2503" s="308"/>
      <c r="AE2503" s="308"/>
      <c r="AF2503" s="308"/>
      <c r="AG2503" s="308"/>
      <c r="AH2503" s="219"/>
      <c r="AI2503" s="308"/>
      <c r="AJ2503" s="449" t="s">
        <v>136</v>
      </c>
      <c r="AK2503" s="308"/>
      <c r="AL2503" s="308"/>
      <c r="AM2503" s="211"/>
      <c r="AN2503" s="212"/>
      <c r="AO2503" s="212"/>
      <c r="AP2503" s="212"/>
      <c r="AQ2503" s="209"/>
      <c r="AR2503" s="209"/>
      <c r="AS2503" s="209"/>
      <c r="AT2503" s="209"/>
      <c r="AU2503" s="209"/>
      <c r="AV2503" s="209"/>
      <c r="AW2503" s="209"/>
      <c r="AX2503" s="209"/>
      <c r="AY2503" s="209"/>
      <c r="AZ2503" s="209"/>
    </row>
    <row r="2504" spans="1:52" ht="31.5" hidden="1" x14ac:dyDescent="0.25">
      <c r="A2504" s="224" t="str">
        <f>CONCATENATE(F2504,"-",C2504)</f>
        <v>393-034-105-02101</v>
      </c>
      <c r="B2504" s="235" t="str">
        <f>ТабТП[[#This Row],[Код ВЛ]]&amp;TRIM(ТабТП[[#This Row],[Наименование ТП]])</f>
        <v>393-034-105ТП 123-04 Лужки</v>
      </c>
      <c r="C2504" s="224" t="s">
        <v>2120</v>
      </c>
      <c r="D2504" s="225" t="s">
        <v>5135</v>
      </c>
      <c r="E2504" s="224" t="str">
        <f>INDEX(ТабЛЭП[],MATCH(ТабТП[Код ПС]&amp;TRIM(G2504),ТабЛЭП[Ключ],0),7)</f>
        <v>Y00017</v>
      </c>
      <c r="F2504" s="221" t="str">
        <f>INDEX(ТабЛЭП[],MATCH(ТабТП[Код ПС]&amp;TRIM(G2504),ТабЛЭП[Ключ],0),1)</f>
        <v>393-034-105</v>
      </c>
      <c r="G2504" s="514" t="s">
        <v>186</v>
      </c>
      <c r="H2504" s="218" t="str">
        <f>INDEX(ТабПС[],MATCH(I2504,Подстанции,0),1)</f>
        <v>393-034</v>
      </c>
      <c r="I2504" s="473" t="s">
        <v>168</v>
      </c>
      <c r="J2504" s="308"/>
      <c r="K2504" s="308"/>
      <c r="L2504" s="308"/>
      <c r="M2504" s="308"/>
      <c r="N2504" s="308"/>
      <c r="O2504" s="308"/>
      <c r="P2504" s="308"/>
      <c r="Q2504" s="308"/>
      <c r="R2504" s="308"/>
      <c r="S2504" s="308"/>
      <c r="T2504" s="308"/>
      <c r="U2504" s="308"/>
      <c r="V2504" s="308"/>
      <c r="W2504" s="308"/>
      <c r="X2504" s="308"/>
      <c r="Y2504" s="308" t="s">
        <v>2218</v>
      </c>
      <c r="Z2504" s="308"/>
      <c r="AA2504" s="308"/>
      <c r="AB2504" s="308"/>
      <c r="AC2504" s="308"/>
      <c r="AD2504" s="308"/>
      <c r="AE2504" s="308"/>
      <c r="AF2504" s="308"/>
      <c r="AG2504" s="308"/>
      <c r="AH2504" s="219"/>
      <c r="AI2504" s="308"/>
      <c r="AJ2504" s="449" t="s">
        <v>136</v>
      </c>
      <c r="AK2504" s="308"/>
      <c r="AL2504" s="308"/>
      <c r="AM2504" s="211"/>
      <c r="AN2504" s="212"/>
      <c r="AO2504" s="212"/>
      <c r="AP2504" s="212"/>
      <c r="AQ2504" s="209"/>
      <c r="AR2504" s="209"/>
      <c r="AS2504" s="209"/>
      <c r="AT2504" s="209"/>
      <c r="AU2504" s="209"/>
      <c r="AV2504" s="209"/>
      <c r="AW2504" s="209"/>
      <c r="AX2504" s="209"/>
      <c r="AY2504" s="209"/>
      <c r="AZ2504" s="209"/>
    </row>
    <row r="2505" spans="1:52" ht="31.5" hidden="1" x14ac:dyDescent="0.25">
      <c r="A2505" s="224" t="str">
        <f>CONCATENATE(F2505,"-",C2505)</f>
        <v>393-034-105-02102</v>
      </c>
      <c r="B2505" s="235" t="str">
        <f>ТабТП[[#This Row],[Код ВЛ]]&amp;TRIM(ТабТП[[#This Row],[Наименование ТП]])</f>
        <v>393-034-105ТП 123-05 Кругловка</v>
      </c>
      <c r="C2505" s="224" t="s">
        <v>2121</v>
      </c>
      <c r="D2505" s="225" t="s">
        <v>5136</v>
      </c>
      <c r="E2505" s="224" t="str">
        <f>INDEX(ТабЛЭП[],MATCH(ТабТП[Код ПС]&amp;TRIM(G2505),ТабЛЭП[Ключ],0),7)</f>
        <v>Y00017</v>
      </c>
      <c r="F2505" s="221" t="str">
        <f>INDEX(ТабЛЭП[],MATCH(ТабТП[Код ПС]&amp;TRIM(G2505),ТабЛЭП[Ключ],0),1)</f>
        <v>393-034-105</v>
      </c>
      <c r="G2505" s="514" t="s">
        <v>186</v>
      </c>
      <c r="H2505" s="218" t="str">
        <f>INDEX(ТабПС[],MATCH(I2505,Подстанции,0),1)</f>
        <v>393-034</v>
      </c>
      <c r="I2505" s="473" t="s">
        <v>168</v>
      </c>
      <c r="J2505" s="308"/>
      <c r="K2505" s="308"/>
      <c r="L2505" s="308"/>
      <c r="M2505" s="308"/>
      <c r="N2505" s="308"/>
      <c r="O2505" s="308"/>
      <c r="P2505" s="308"/>
      <c r="Q2505" s="308"/>
      <c r="R2505" s="308"/>
      <c r="S2505" s="308"/>
      <c r="T2505" s="308"/>
      <c r="U2505" s="308"/>
      <c r="V2505" s="308"/>
      <c r="W2505" s="308"/>
      <c r="X2505" s="308"/>
      <c r="Y2505" s="308" t="s">
        <v>2218</v>
      </c>
      <c r="Z2505" s="308"/>
      <c r="AA2505" s="308"/>
      <c r="AB2505" s="308"/>
      <c r="AC2505" s="308"/>
      <c r="AD2505" s="308"/>
      <c r="AE2505" s="308"/>
      <c r="AF2505" s="308"/>
      <c r="AG2505" s="308"/>
      <c r="AH2505" s="219"/>
      <c r="AI2505" s="308"/>
      <c r="AJ2505" s="449" t="s">
        <v>136</v>
      </c>
      <c r="AK2505" s="308"/>
      <c r="AL2505" s="308"/>
      <c r="AM2505" s="211"/>
      <c r="AN2505" s="212"/>
      <c r="AO2505" s="212"/>
      <c r="AP2505" s="212"/>
      <c r="AQ2505" s="209"/>
      <c r="AR2505" s="209"/>
      <c r="AS2505" s="209"/>
      <c r="AT2505" s="209"/>
      <c r="AU2505" s="209"/>
      <c r="AV2505" s="209"/>
      <c r="AW2505" s="209"/>
      <c r="AX2505" s="209"/>
      <c r="AY2505" s="209"/>
      <c r="AZ2505" s="209"/>
    </row>
    <row r="2506" spans="1:52" ht="31.5" hidden="1" x14ac:dyDescent="0.25">
      <c r="A2506" s="224" t="str">
        <f>CONCATENATE(F2506,"-",C2506)</f>
        <v>393-034-105-02103</v>
      </c>
      <c r="B2506" s="235" t="str">
        <f>ТабТП[[#This Row],[Код ВЛ]]&amp;TRIM(ТабТП[[#This Row],[Наименование ТП]])</f>
        <v>393-034-105ТП 123-06 ИП Волокитин В.Г. аб</v>
      </c>
      <c r="C2506" s="224" t="s">
        <v>2122</v>
      </c>
      <c r="D2506" s="225" t="s">
        <v>5137</v>
      </c>
      <c r="E2506" s="224" t="str">
        <f>INDEX(ТабЛЭП[],MATCH(ТабТП[Код ПС]&amp;TRIM(G2506),ТабЛЭП[Ключ],0),7)</f>
        <v>Y00017</v>
      </c>
      <c r="F2506" s="221" t="str">
        <f>INDEX(ТабЛЭП[],MATCH(ТабТП[Код ПС]&amp;TRIM(G2506),ТабЛЭП[Ключ],0),1)</f>
        <v>393-034-105</v>
      </c>
      <c r="G2506" s="514" t="s">
        <v>186</v>
      </c>
      <c r="H2506" s="218" t="str">
        <f>INDEX(ТабПС[],MATCH(I2506,Подстанции,0),1)</f>
        <v>393-034</v>
      </c>
      <c r="I2506" s="473" t="s">
        <v>168</v>
      </c>
      <c r="J2506" s="308"/>
      <c r="K2506" s="308"/>
      <c r="L2506" s="308"/>
      <c r="M2506" s="308"/>
      <c r="N2506" s="308"/>
      <c r="O2506" s="308"/>
      <c r="P2506" s="308"/>
      <c r="Q2506" s="308"/>
      <c r="R2506" s="308"/>
      <c r="S2506" s="308"/>
      <c r="T2506" s="308"/>
      <c r="U2506" s="308"/>
      <c r="V2506" s="308"/>
      <c r="W2506" s="308"/>
      <c r="X2506" s="308"/>
      <c r="Y2506" s="308"/>
      <c r="Z2506" s="308"/>
      <c r="AA2506" s="308"/>
      <c r="AB2506" s="308"/>
      <c r="AC2506" s="308"/>
      <c r="AD2506" s="308"/>
      <c r="AE2506" s="308"/>
      <c r="AF2506" s="308"/>
      <c r="AG2506" s="308"/>
      <c r="AH2506" s="219"/>
      <c r="AI2506" s="308"/>
      <c r="AJ2506" s="449" t="s">
        <v>136</v>
      </c>
      <c r="AK2506" s="308"/>
      <c r="AL2506" s="308"/>
      <c r="AM2506" s="211"/>
      <c r="AN2506" s="212"/>
      <c r="AO2506" s="212"/>
      <c r="AP2506" s="212"/>
      <c r="AQ2506" s="209"/>
      <c r="AR2506" s="209"/>
      <c r="AS2506" s="209"/>
      <c r="AT2506" s="209"/>
      <c r="AU2506" s="209"/>
      <c r="AV2506" s="209"/>
      <c r="AW2506" s="209"/>
      <c r="AX2506" s="209"/>
      <c r="AY2506" s="209"/>
      <c r="AZ2506" s="209"/>
    </row>
    <row r="2507" spans="1:52" ht="31.5" hidden="1" x14ac:dyDescent="0.25">
      <c r="A2507" s="224" t="str">
        <f>CONCATENATE(F2507,"-",C2507)</f>
        <v>393-034-105-02104</v>
      </c>
      <c r="B2507" s="235" t="str">
        <f>ТабТП[[#This Row],[Код ВЛ]]&amp;TRIM(ТабТП[[#This Row],[Наименование ТП]])</f>
        <v>393-034-105ТП 123-07 ОООЛукойл-Сев-Запнефтепродукт аб</v>
      </c>
      <c r="C2507" s="224" t="s">
        <v>2123</v>
      </c>
      <c r="D2507" s="225" t="s">
        <v>5138</v>
      </c>
      <c r="E2507" s="224" t="str">
        <f>INDEX(ТабЛЭП[],MATCH(ТабТП[Код ПС]&amp;TRIM(G2507),ТабЛЭП[Ключ],0),7)</f>
        <v>Y00017</v>
      </c>
      <c r="F2507" s="221" t="str">
        <f>INDEX(ТабЛЭП[],MATCH(ТабТП[Код ПС]&amp;TRIM(G2507),ТабЛЭП[Ключ],0),1)</f>
        <v>393-034-105</v>
      </c>
      <c r="G2507" s="514" t="s">
        <v>186</v>
      </c>
      <c r="H2507" s="218" t="str">
        <f>INDEX(ТабПС[],MATCH(I2507,Подстанции,0),1)</f>
        <v>393-034</v>
      </c>
      <c r="I2507" s="473" t="s">
        <v>168</v>
      </c>
      <c r="J2507" s="308"/>
      <c r="K2507" s="308"/>
      <c r="L2507" s="308"/>
      <c r="M2507" s="308"/>
      <c r="N2507" s="308"/>
      <c r="O2507" s="308"/>
      <c r="P2507" s="308"/>
      <c r="Q2507" s="308"/>
      <c r="R2507" s="308"/>
      <c r="S2507" s="308"/>
      <c r="T2507" s="308"/>
      <c r="U2507" s="308"/>
      <c r="V2507" s="308"/>
      <c r="W2507" s="308"/>
      <c r="X2507" s="308"/>
      <c r="Y2507" s="308"/>
      <c r="Z2507" s="308"/>
      <c r="AA2507" s="308"/>
      <c r="AB2507" s="308"/>
      <c r="AC2507" s="308"/>
      <c r="AD2507" s="308"/>
      <c r="AE2507" s="308"/>
      <c r="AF2507" s="308"/>
      <c r="AG2507" s="308"/>
      <c r="AH2507" s="219"/>
      <c r="AI2507" s="308"/>
      <c r="AJ2507" s="449" t="s">
        <v>136</v>
      </c>
      <c r="AK2507" s="308"/>
      <c r="AL2507" s="308"/>
      <c r="AM2507" s="211"/>
      <c r="AN2507" s="212"/>
      <c r="AO2507" s="212"/>
      <c r="AP2507" s="212"/>
      <c r="AQ2507" s="209"/>
      <c r="AR2507" s="209"/>
      <c r="AS2507" s="209"/>
      <c r="AT2507" s="209"/>
      <c r="AU2507" s="209"/>
      <c r="AV2507" s="209"/>
      <c r="AW2507" s="209"/>
      <c r="AX2507" s="209"/>
      <c r="AY2507" s="209"/>
      <c r="AZ2507" s="209"/>
    </row>
    <row r="2508" spans="1:52" ht="31.5" hidden="1" x14ac:dyDescent="0.25">
      <c r="A2508" s="224" t="str">
        <f>CONCATENATE(F2508,"-",C2508)</f>
        <v>393-034-105-02105</v>
      </c>
      <c r="B2508" s="235" t="str">
        <f>ТабТП[[#This Row],[Код ВЛ]]&amp;TRIM(ТабТП[[#This Row],[Наименование ТП]])</f>
        <v>393-034-105ТП 123-08 аб. Пелишенко В.А.</v>
      </c>
      <c r="C2508" s="224" t="s">
        <v>2124</v>
      </c>
      <c r="D2508" s="225" t="s">
        <v>5139</v>
      </c>
      <c r="E2508" s="224" t="str">
        <f>INDEX(ТабЛЭП[],MATCH(ТабТП[Код ПС]&amp;TRIM(G2508),ТабЛЭП[Ключ],0),7)</f>
        <v>Y00017</v>
      </c>
      <c r="F2508" s="221" t="str">
        <f>INDEX(ТабЛЭП[],MATCH(ТабТП[Код ПС]&amp;TRIM(G2508),ТабЛЭП[Ключ],0),1)</f>
        <v>393-034-105</v>
      </c>
      <c r="G2508" s="514" t="s">
        <v>186</v>
      </c>
      <c r="H2508" s="218" t="str">
        <f>INDEX(ТабПС[],MATCH(I2508,Подстанции,0),1)</f>
        <v>393-034</v>
      </c>
      <c r="I2508" s="473" t="s">
        <v>168</v>
      </c>
      <c r="J2508" s="308"/>
      <c r="K2508" s="308"/>
      <c r="L2508" s="308"/>
      <c r="M2508" s="308"/>
      <c r="N2508" s="308"/>
      <c r="O2508" s="308"/>
      <c r="P2508" s="308"/>
      <c r="Q2508" s="308"/>
      <c r="R2508" s="308"/>
      <c r="S2508" s="308"/>
      <c r="T2508" s="308"/>
      <c r="U2508" s="308"/>
      <c r="V2508" s="308"/>
      <c r="W2508" s="308"/>
      <c r="X2508" s="308"/>
      <c r="Y2508" s="308"/>
      <c r="Z2508" s="308"/>
      <c r="AA2508" s="308"/>
      <c r="AB2508" s="308"/>
      <c r="AC2508" s="308"/>
      <c r="AD2508" s="308"/>
      <c r="AE2508" s="308"/>
      <c r="AF2508" s="308"/>
      <c r="AG2508" s="308"/>
      <c r="AH2508" s="219"/>
      <c r="AI2508" s="308"/>
      <c r="AJ2508" s="449" t="s">
        <v>136</v>
      </c>
      <c r="AK2508" s="308"/>
      <c r="AL2508" s="308"/>
      <c r="AM2508" s="211"/>
      <c r="AN2508" s="212"/>
      <c r="AO2508" s="212"/>
      <c r="AP2508" s="212"/>
      <c r="AQ2508" s="209"/>
      <c r="AR2508" s="209"/>
      <c r="AS2508" s="209"/>
      <c r="AT2508" s="209"/>
      <c r="AU2508" s="209"/>
      <c r="AV2508" s="209"/>
      <c r="AW2508" s="209"/>
      <c r="AX2508" s="209"/>
      <c r="AY2508" s="209"/>
      <c r="AZ2508" s="209"/>
    </row>
    <row r="2509" spans="1:52" ht="31.5" hidden="1" x14ac:dyDescent="0.25">
      <c r="A2509" s="224" t="str">
        <f>CONCATENATE(F2509,"-",C2509)</f>
        <v>393-034-105-02106</v>
      </c>
      <c r="B2509" s="235" t="str">
        <f>ТабТП[[#This Row],[Код ВЛ]]&amp;TRIM(ТабТП[[#This Row],[Наименование ТП]])</f>
        <v>393-034-105ТП 123-11 Т-1 Гвардейск МУП Водоканал аб</v>
      </c>
      <c r="C2509" s="224" t="s">
        <v>2756</v>
      </c>
      <c r="D2509" s="225" t="s">
        <v>5140</v>
      </c>
      <c r="E2509" s="224" t="str">
        <f>INDEX(ТабЛЭП[],MATCH(ТабТП[Код ПС]&amp;TRIM(G2509),ТабЛЭП[Ключ],0),7)</f>
        <v>Y00017</v>
      </c>
      <c r="F2509" s="221" t="str">
        <f>INDEX(ТабЛЭП[],MATCH(ТабТП[Код ПС]&amp;TRIM(G2509),ТабЛЭП[Ключ],0),1)</f>
        <v>393-034-105</v>
      </c>
      <c r="G2509" s="514" t="s">
        <v>186</v>
      </c>
      <c r="H2509" s="218" t="str">
        <f>INDEX(ТабПС[],MATCH(I2509,Подстанции,0),1)</f>
        <v>393-034</v>
      </c>
      <c r="I2509" s="473" t="s">
        <v>168</v>
      </c>
      <c r="J2509" s="308"/>
      <c r="K2509" s="308"/>
      <c r="L2509" s="308"/>
      <c r="M2509" s="308"/>
      <c r="N2509" s="308"/>
      <c r="O2509" s="308"/>
      <c r="P2509" s="308"/>
      <c r="Q2509" s="308"/>
      <c r="R2509" s="308"/>
      <c r="S2509" s="308"/>
      <c r="T2509" s="308"/>
      <c r="U2509" s="308"/>
      <c r="V2509" s="308"/>
      <c r="W2509" s="308"/>
      <c r="X2509" s="308"/>
      <c r="Y2509" s="308" t="s">
        <v>2218</v>
      </c>
      <c r="Z2509" s="308"/>
      <c r="AA2509" s="308"/>
      <c r="AB2509" s="308"/>
      <c r="AC2509" s="308"/>
      <c r="AD2509" s="308"/>
      <c r="AE2509" s="308"/>
      <c r="AF2509" s="308"/>
      <c r="AG2509" s="308"/>
      <c r="AH2509" s="219"/>
      <c r="AI2509" s="308"/>
      <c r="AJ2509" s="449" t="s">
        <v>136</v>
      </c>
      <c r="AK2509" s="308"/>
      <c r="AL2509" s="308"/>
      <c r="AM2509" s="211"/>
      <c r="AN2509" s="212"/>
      <c r="AO2509" s="212"/>
      <c r="AP2509" s="212"/>
      <c r="AQ2509" s="209"/>
      <c r="AR2509" s="209"/>
      <c r="AS2509" s="209"/>
      <c r="AT2509" s="209"/>
      <c r="AU2509" s="209"/>
      <c r="AV2509" s="209"/>
      <c r="AW2509" s="209"/>
      <c r="AX2509" s="209"/>
      <c r="AY2509" s="209"/>
      <c r="AZ2509" s="209"/>
    </row>
    <row r="2510" spans="1:52" ht="31.5" hidden="1" x14ac:dyDescent="0.25">
      <c r="A2510" s="224" t="str">
        <f>CONCATENATE(F2510,"-",C2510)</f>
        <v>393-034-105-02107</v>
      </c>
      <c r="B2510" s="235" t="str">
        <f>ТабТП[[#This Row],[Код ВЛ]]&amp;TRIM(ТабТП[[#This Row],[Наименование ТП]])</f>
        <v>393-034-105ТП 123-12 ОООЮТелПригородное аб</v>
      </c>
      <c r="C2510" s="224" t="s">
        <v>2125</v>
      </c>
      <c r="D2510" s="225" t="s">
        <v>5141</v>
      </c>
      <c r="E2510" s="224" t="str">
        <f>INDEX(ТабЛЭП[],MATCH(ТабТП[Код ПС]&amp;TRIM(G2510),ТабЛЭП[Ключ],0),7)</f>
        <v>Y00017</v>
      </c>
      <c r="F2510" s="221" t="str">
        <f>INDEX(ТабЛЭП[],MATCH(ТабТП[Код ПС]&amp;TRIM(G2510),ТабЛЭП[Ключ],0),1)</f>
        <v>393-034-105</v>
      </c>
      <c r="G2510" s="514" t="s">
        <v>186</v>
      </c>
      <c r="H2510" s="218" t="str">
        <f>INDEX(ТабПС[],MATCH(I2510,Подстанции,0),1)</f>
        <v>393-034</v>
      </c>
      <c r="I2510" s="473" t="s">
        <v>168</v>
      </c>
      <c r="J2510" s="308"/>
      <c r="K2510" s="308"/>
      <c r="L2510" s="308"/>
      <c r="M2510" s="308"/>
      <c r="N2510" s="308"/>
      <c r="O2510" s="308"/>
      <c r="P2510" s="308"/>
      <c r="Q2510" s="308"/>
      <c r="R2510" s="308"/>
      <c r="S2510" s="308"/>
      <c r="T2510" s="308"/>
      <c r="U2510" s="308"/>
      <c r="V2510" s="308"/>
      <c r="W2510" s="308"/>
      <c r="X2510" s="308"/>
      <c r="Y2510" s="308"/>
      <c r="Z2510" s="308"/>
      <c r="AA2510" s="308"/>
      <c r="AB2510" s="308"/>
      <c r="AC2510" s="308"/>
      <c r="AD2510" s="308"/>
      <c r="AE2510" s="308"/>
      <c r="AF2510" s="308"/>
      <c r="AG2510" s="308"/>
      <c r="AH2510" s="219"/>
      <c r="AI2510" s="308"/>
      <c r="AJ2510" s="449" t="s">
        <v>136</v>
      </c>
      <c r="AK2510" s="308"/>
      <c r="AL2510" s="308"/>
      <c r="AM2510" s="211"/>
      <c r="AN2510" s="212"/>
      <c r="AO2510" s="212"/>
      <c r="AP2510" s="212"/>
      <c r="AQ2510" s="209"/>
      <c r="AR2510" s="209"/>
      <c r="AS2510" s="209"/>
      <c r="AT2510" s="209"/>
      <c r="AU2510" s="209"/>
      <c r="AV2510" s="209"/>
      <c r="AW2510" s="209"/>
      <c r="AX2510" s="209"/>
      <c r="AY2510" s="209"/>
      <c r="AZ2510" s="209"/>
    </row>
    <row r="2511" spans="1:52" ht="31.5" hidden="1" x14ac:dyDescent="0.25">
      <c r="A2511" s="224" t="str">
        <f>CONCATENATE(F2511,"-",C2511)</f>
        <v>393-034-105-02108</v>
      </c>
      <c r="B2511" s="235" t="str">
        <f>ТабТП[[#This Row],[Код ВЛ]]&amp;TRIM(ТабТП[[#This Row],[Наименование ТП]])</f>
        <v>393-034-105ТП 123-13 ОООЛукойл-Сев-Запнефтепродукт аб</v>
      </c>
      <c r="C2511" s="224" t="s">
        <v>2126</v>
      </c>
      <c r="D2511" s="225" t="s">
        <v>5142</v>
      </c>
      <c r="E2511" s="224" t="str">
        <f>INDEX(ТабЛЭП[],MATCH(ТабТП[Код ПС]&amp;TRIM(G2511),ТабЛЭП[Ключ],0),7)</f>
        <v>Y00017</v>
      </c>
      <c r="F2511" s="221" t="str">
        <f>INDEX(ТабЛЭП[],MATCH(ТабТП[Код ПС]&amp;TRIM(G2511),ТабЛЭП[Ключ],0),1)</f>
        <v>393-034-105</v>
      </c>
      <c r="G2511" s="514" t="s">
        <v>186</v>
      </c>
      <c r="H2511" s="218" t="str">
        <f>INDEX(ТабПС[],MATCH(I2511,Подстанции,0),1)</f>
        <v>393-034</v>
      </c>
      <c r="I2511" s="473" t="s">
        <v>168</v>
      </c>
      <c r="J2511" s="308"/>
      <c r="K2511" s="308"/>
      <c r="L2511" s="308"/>
      <c r="M2511" s="308"/>
      <c r="N2511" s="308"/>
      <c r="O2511" s="308"/>
      <c r="P2511" s="308"/>
      <c r="Q2511" s="308"/>
      <c r="R2511" s="308"/>
      <c r="S2511" s="308"/>
      <c r="T2511" s="308"/>
      <c r="U2511" s="308"/>
      <c r="V2511" s="308"/>
      <c r="W2511" s="308"/>
      <c r="X2511" s="308"/>
      <c r="Y2511" s="308"/>
      <c r="Z2511" s="308"/>
      <c r="AA2511" s="308"/>
      <c r="AB2511" s="308"/>
      <c r="AC2511" s="308"/>
      <c r="AD2511" s="308"/>
      <c r="AE2511" s="308"/>
      <c r="AF2511" s="308"/>
      <c r="AG2511" s="308"/>
      <c r="AH2511" s="219"/>
      <c r="AI2511" s="308"/>
      <c r="AJ2511" s="449" t="s">
        <v>136</v>
      </c>
      <c r="AK2511" s="308"/>
      <c r="AL2511" s="308"/>
      <c r="AM2511" s="211"/>
      <c r="AN2511" s="212"/>
      <c r="AO2511" s="212"/>
      <c r="AP2511" s="212"/>
      <c r="AQ2511" s="209"/>
      <c r="AR2511" s="209"/>
      <c r="AS2511" s="209"/>
      <c r="AT2511" s="209"/>
      <c r="AU2511" s="209"/>
      <c r="AV2511" s="209"/>
      <c r="AW2511" s="209"/>
      <c r="AX2511" s="209"/>
      <c r="AY2511" s="209"/>
      <c r="AZ2511" s="209"/>
    </row>
    <row r="2512" spans="1:52" ht="31.5" hidden="1" x14ac:dyDescent="0.25">
      <c r="A2512" s="224" t="str">
        <f>CONCATENATE(F2512,"-",C2512)</f>
        <v>393-034-105-02109</v>
      </c>
      <c r="B2512" s="235" t="str">
        <f>ТабТП[[#This Row],[Код ВЛ]]&amp;TRIM(ТабТП[[#This Row],[Наименование ТП]])</f>
        <v>393-034-105ТП 123-15 ООО К-Системс-Европа аб</v>
      </c>
      <c r="C2512" s="224" t="s">
        <v>2127</v>
      </c>
      <c r="D2512" s="225" t="s">
        <v>5143</v>
      </c>
      <c r="E2512" s="224" t="str">
        <f>INDEX(ТабЛЭП[],MATCH(ТабТП[Код ПС]&amp;TRIM(G2512),ТабЛЭП[Ключ],0),7)</f>
        <v>Y00017</v>
      </c>
      <c r="F2512" s="221" t="str">
        <f>INDEX(ТабЛЭП[],MATCH(ТабТП[Код ПС]&amp;TRIM(G2512),ТабЛЭП[Ключ],0),1)</f>
        <v>393-034-105</v>
      </c>
      <c r="G2512" s="514" t="s">
        <v>186</v>
      </c>
      <c r="H2512" s="218" t="str">
        <f>INDEX(ТабПС[],MATCH(I2512,Подстанции,0),1)</f>
        <v>393-034</v>
      </c>
      <c r="I2512" s="473" t="s">
        <v>168</v>
      </c>
      <c r="J2512" s="308"/>
      <c r="K2512" s="308"/>
      <c r="L2512" s="308"/>
      <c r="M2512" s="308"/>
      <c r="N2512" s="308"/>
      <c r="O2512" s="308"/>
      <c r="P2512" s="308"/>
      <c r="Q2512" s="308"/>
      <c r="R2512" s="308"/>
      <c r="S2512" s="308"/>
      <c r="T2512" s="308"/>
      <c r="U2512" s="308"/>
      <c r="V2512" s="308"/>
      <c r="W2512" s="308"/>
      <c r="X2512" s="308"/>
      <c r="Y2512" s="308"/>
      <c r="Z2512" s="308"/>
      <c r="AA2512" s="308"/>
      <c r="AB2512" s="308"/>
      <c r="AC2512" s="308"/>
      <c r="AD2512" s="308"/>
      <c r="AE2512" s="308"/>
      <c r="AF2512" s="308"/>
      <c r="AG2512" s="308"/>
      <c r="AH2512" s="219"/>
      <c r="AI2512" s="308"/>
      <c r="AJ2512" s="449" t="s">
        <v>136</v>
      </c>
      <c r="AK2512" s="308"/>
      <c r="AL2512" s="308"/>
      <c r="AM2512" s="211"/>
      <c r="AN2512" s="212"/>
      <c r="AO2512" s="212"/>
      <c r="AP2512" s="212"/>
      <c r="AQ2512" s="209"/>
      <c r="AR2512" s="209"/>
      <c r="AS2512" s="209"/>
      <c r="AT2512" s="209"/>
      <c r="AU2512" s="209"/>
      <c r="AV2512" s="209"/>
      <c r="AW2512" s="209"/>
      <c r="AX2512" s="209"/>
      <c r="AY2512" s="209"/>
      <c r="AZ2512" s="209"/>
    </row>
    <row r="2513" spans="1:52" ht="31.5" hidden="1" x14ac:dyDescent="0.25">
      <c r="A2513" s="224" t="str">
        <f>CONCATENATE(F2513,"-",C2513)</f>
        <v>393-034-105-02110</v>
      </c>
      <c r="B2513" s="235" t="str">
        <f>ТабТП[[#This Row],[Код ВЛ]]&amp;TRIM(ТабТП[[#This Row],[Наименование ТП]])</f>
        <v>393-034-105ТП 123-17 Гвардейск ОАО Мегафон аб</v>
      </c>
      <c r="C2513" s="224" t="s">
        <v>2128</v>
      </c>
      <c r="D2513" s="225" t="s">
        <v>5144</v>
      </c>
      <c r="E2513" s="224" t="str">
        <f>INDEX(ТабЛЭП[],MATCH(ТабТП[Код ПС]&amp;TRIM(G2513),ТабЛЭП[Ключ],0),7)</f>
        <v>Y00017</v>
      </c>
      <c r="F2513" s="221" t="str">
        <f>INDEX(ТабЛЭП[],MATCH(ТабТП[Код ПС]&amp;TRIM(G2513),ТабЛЭП[Ключ],0),1)</f>
        <v>393-034-105</v>
      </c>
      <c r="G2513" s="514" t="s">
        <v>186</v>
      </c>
      <c r="H2513" s="218" t="str">
        <f>INDEX(ТабПС[],MATCH(I2513,Подстанции,0),1)</f>
        <v>393-034</v>
      </c>
      <c r="I2513" s="473" t="s">
        <v>168</v>
      </c>
      <c r="J2513" s="308"/>
      <c r="K2513" s="308"/>
      <c r="L2513" s="308"/>
      <c r="M2513" s="308"/>
      <c r="N2513" s="308"/>
      <c r="O2513" s="308"/>
      <c r="P2513" s="308"/>
      <c r="Q2513" s="308"/>
      <c r="R2513" s="308"/>
      <c r="S2513" s="308"/>
      <c r="T2513" s="308"/>
      <c r="U2513" s="308"/>
      <c r="V2513" s="308"/>
      <c r="W2513" s="308"/>
      <c r="X2513" s="308"/>
      <c r="Y2513" s="308"/>
      <c r="Z2513" s="308"/>
      <c r="AA2513" s="308"/>
      <c r="AB2513" s="308"/>
      <c r="AC2513" s="308"/>
      <c r="AD2513" s="308"/>
      <c r="AE2513" s="308"/>
      <c r="AF2513" s="308"/>
      <c r="AG2513" s="308"/>
      <c r="AH2513" s="219"/>
      <c r="AI2513" s="308"/>
      <c r="AJ2513" s="449" t="s">
        <v>136</v>
      </c>
      <c r="AK2513" s="308"/>
      <c r="AL2513" s="308"/>
      <c r="AM2513" s="211"/>
      <c r="AN2513" s="212"/>
      <c r="AO2513" s="212"/>
      <c r="AP2513" s="212"/>
      <c r="AQ2513" s="209"/>
      <c r="AR2513" s="209"/>
      <c r="AS2513" s="209"/>
      <c r="AT2513" s="209"/>
      <c r="AU2513" s="209"/>
      <c r="AV2513" s="209"/>
      <c r="AW2513" s="209"/>
      <c r="AX2513" s="209"/>
      <c r="AY2513" s="209"/>
      <c r="AZ2513" s="209"/>
    </row>
    <row r="2514" spans="1:52" ht="31.5" hidden="1" x14ac:dyDescent="0.25">
      <c r="A2514" s="224" t="str">
        <f>CONCATENATE(F2514,"-",C2514)</f>
        <v>393-034-105-02111</v>
      </c>
      <c r="B2514" s="235" t="str">
        <f>ТабТП[[#This Row],[Код ВЛ]]&amp;TRIM(ТабТП[[#This Row],[Наименование ТП]])</f>
        <v>393-034-105ТП 123-43 Райводхоз аб</v>
      </c>
      <c r="C2514" s="224" t="s">
        <v>2757</v>
      </c>
      <c r="D2514" s="225" t="s">
        <v>5145</v>
      </c>
      <c r="E2514" s="224" t="str">
        <f>INDEX(ТабЛЭП[],MATCH(ТабТП[Код ПС]&amp;TRIM(G2514),ТабЛЭП[Ключ],0),7)</f>
        <v>Y00017</v>
      </c>
      <c r="F2514" s="221" t="str">
        <f>INDEX(ТабЛЭП[],MATCH(ТабТП[Код ПС]&amp;TRIM(G2514),ТабЛЭП[Ключ],0),1)</f>
        <v>393-034-105</v>
      </c>
      <c r="G2514" s="514" t="s">
        <v>186</v>
      </c>
      <c r="H2514" s="218" t="str">
        <f>INDEX(ТабПС[],MATCH(I2514,Подстанции,0),1)</f>
        <v>393-034</v>
      </c>
      <c r="I2514" s="473" t="s">
        <v>168</v>
      </c>
      <c r="J2514" s="308"/>
      <c r="K2514" s="308"/>
      <c r="L2514" s="308"/>
      <c r="M2514" s="308"/>
      <c r="N2514" s="308"/>
      <c r="O2514" s="308"/>
      <c r="P2514" s="308"/>
      <c r="Q2514" s="308"/>
      <c r="R2514" s="308"/>
      <c r="S2514" s="308"/>
      <c r="T2514" s="308"/>
      <c r="U2514" s="308"/>
      <c r="V2514" s="308"/>
      <c r="W2514" s="308"/>
      <c r="X2514" s="308"/>
      <c r="Y2514" s="308"/>
      <c r="Z2514" s="308"/>
      <c r="AA2514" s="308"/>
      <c r="AB2514" s="308"/>
      <c r="AC2514" s="308"/>
      <c r="AD2514" s="308"/>
      <c r="AE2514" s="308"/>
      <c r="AF2514" s="308"/>
      <c r="AG2514" s="308"/>
      <c r="AH2514" s="219"/>
      <c r="AI2514" s="308"/>
      <c r="AJ2514" s="449" t="s">
        <v>136</v>
      </c>
      <c r="AK2514" s="308"/>
      <c r="AL2514" s="308"/>
      <c r="AM2514" s="211"/>
      <c r="AN2514" s="212"/>
      <c r="AO2514" s="212"/>
      <c r="AP2514" s="212"/>
      <c r="AQ2514" s="209"/>
      <c r="AR2514" s="209"/>
      <c r="AS2514" s="209"/>
      <c r="AT2514" s="209"/>
      <c r="AU2514" s="209"/>
      <c r="AV2514" s="209"/>
      <c r="AW2514" s="209"/>
      <c r="AX2514" s="209"/>
      <c r="AY2514" s="209"/>
      <c r="AZ2514" s="209"/>
    </row>
    <row r="2515" spans="1:52" ht="31.5" hidden="1" x14ac:dyDescent="0.25">
      <c r="A2515" s="224" t="str">
        <f>CONCATENATE(F2515,"-",C2515)</f>
        <v>393-034-105-02112</v>
      </c>
      <c r="B2515" s="235" t="str">
        <f>ТабТП[[#This Row],[Код ВЛ]]&amp;TRIM(ТабТП[[#This Row],[Наименование ТП]])</f>
        <v>393-034-105ТП 123-9 Пригородное аб</v>
      </c>
      <c r="C2515" s="224" t="s">
        <v>2758</v>
      </c>
      <c r="D2515" s="225" t="s">
        <v>5146</v>
      </c>
      <c r="E2515" s="224" t="str">
        <f>INDEX(ТабЛЭП[],MATCH(ТабТП[Код ПС]&amp;TRIM(G2515),ТабЛЭП[Ключ],0),7)</f>
        <v>Y00017</v>
      </c>
      <c r="F2515" s="221" t="str">
        <f>INDEX(ТабЛЭП[],MATCH(ТабТП[Код ПС]&amp;TRIM(G2515),ТабЛЭП[Ключ],0),1)</f>
        <v>393-034-105</v>
      </c>
      <c r="G2515" s="514" t="s">
        <v>186</v>
      </c>
      <c r="H2515" s="218" t="str">
        <f>INDEX(ТабПС[],MATCH(I2515,Подстанции,0),1)</f>
        <v>393-034</v>
      </c>
      <c r="I2515" s="473" t="s">
        <v>168</v>
      </c>
      <c r="J2515" s="308"/>
      <c r="K2515" s="308"/>
      <c r="L2515" s="308"/>
      <c r="M2515" s="308"/>
      <c r="N2515" s="308"/>
      <c r="O2515" s="308"/>
      <c r="P2515" s="308"/>
      <c r="Q2515" s="308"/>
      <c r="R2515" s="308"/>
      <c r="S2515" s="308"/>
      <c r="T2515" s="308"/>
      <c r="U2515" s="308"/>
      <c r="V2515" s="308"/>
      <c r="W2515" s="308"/>
      <c r="X2515" s="308"/>
      <c r="Y2515" s="308" t="s">
        <v>2218</v>
      </c>
      <c r="Z2515" s="308"/>
      <c r="AA2515" s="308"/>
      <c r="AB2515" s="308"/>
      <c r="AC2515" s="308"/>
      <c r="AD2515" s="308"/>
      <c r="AE2515" s="308"/>
      <c r="AF2515" s="308"/>
      <c r="AG2515" s="308"/>
      <c r="AH2515" s="219"/>
      <c r="AI2515" s="308"/>
      <c r="AJ2515" s="449" t="s">
        <v>136</v>
      </c>
      <c r="AK2515" s="308"/>
      <c r="AL2515" s="308"/>
      <c r="AM2515" s="211"/>
      <c r="AN2515" s="212"/>
      <c r="AO2515" s="212"/>
      <c r="AP2515" s="212"/>
      <c r="AQ2515" s="209"/>
      <c r="AR2515" s="209"/>
      <c r="AS2515" s="209"/>
      <c r="AT2515" s="209"/>
      <c r="AU2515" s="209"/>
      <c r="AV2515" s="209"/>
      <c r="AW2515" s="209"/>
      <c r="AX2515" s="209"/>
      <c r="AY2515" s="209"/>
      <c r="AZ2515" s="209"/>
    </row>
    <row r="2516" spans="1:52" ht="31.5" hidden="1" x14ac:dyDescent="0.25">
      <c r="A2516" s="224" t="str">
        <f>CONCATENATE(F2516,"-",C2516)</f>
        <v>393-034-105-02113</v>
      </c>
      <c r="B2516" s="235" t="str">
        <f>ТабТП[[#This Row],[Код ВЛ]]&amp;TRIM(ТабТП[[#This Row],[Наименование ТП]])</f>
        <v>393-034-105ТП 23-30 п. Белово</v>
      </c>
      <c r="C2516" s="224" t="s">
        <v>2759</v>
      </c>
      <c r="D2516" s="225" t="s">
        <v>5147</v>
      </c>
      <c r="E2516" s="224" t="str">
        <f>INDEX(ТабЛЭП[],MATCH(ТабТП[Код ПС]&amp;TRIM(G2516),ТабЛЭП[Ключ],0),7)</f>
        <v>Y00017</v>
      </c>
      <c r="F2516" s="221" t="str">
        <f>INDEX(ТабЛЭП[],MATCH(ТабТП[Код ПС]&amp;TRIM(G2516),ТабЛЭП[Ключ],0),1)</f>
        <v>393-034-105</v>
      </c>
      <c r="G2516" s="514" t="s">
        <v>186</v>
      </c>
      <c r="H2516" s="218" t="str">
        <f>INDEX(ТабПС[],MATCH(I2516,Подстанции,0),1)</f>
        <v>393-034</v>
      </c>
      <c r="I2516" s="473" t="s">
        <v>168</v>
      </c>
      <c r="J2516" s="308"/>
      <c r="K2516" s="308"/>
      <c r="L2516" s="308"/>
      <c r="M2516" s="308"/>
      <c r="N2516" s="308"/>
      <c r="O2516" s="308"/>
      <c r="P2516" s="308"/>
      <c r="Q2516" s="308"/>
      <c r="R2516" s="308"/>
      <c r="S2516" s="308"/>
      <c r="T2516" s="308"/>
      <c r="U2516" s="308"/>
      <c r="V2516" s="308"/>
      <c r="W2516" s="308"/>
      <c r="X2516" s="308"/>
      <c r="Y2516" s="308" t="s">
        <v>2218</v>
      </c>
      <c r="Z2516" s="308"/>
      <c r="AA2516" s="308"/>
      <c r="AB2516" s="308"/>
      <c r="AC2516" s="308"/>
      <c r="AD2516" s="308"/>
      <c r="AE2516" s="308"/>
      <c r="AF2516" s="308"/>
      <c r="AG2516" s="308"/>
      <c r="AH2516" s="219"/>
      <c r="AI2516" s="308"/>
      <c r="AJ2516" s="449" t="s">
        <v>136</v>
      </c>
      <c r="AK2516" s="308"/>
      <c r="AL2516" s="308"/>
      <c r="AM2516" s="211"/>
      <c r="AN2516" s="212"/>
      <c r="AO2516" s="212"/>
      <c r="AP2516" s="212"/>
      <c r="AQ2516" s="209"/>
      <c r="AR2516" s="209"/>
      <c r="AS2516" s="209"/>
      <c r="AT2516" s="209"/>
      <c r="AU2516" s="209"/>
      <c r="AV2516" s="209"/>
      <c r="AW2516" s="209"/>
      <c r="AX2516" s="209"/>
      <c r="AY2516" s="209"/>
      <c r="AZ2516" s="209"/>
    </row>
    <row r="2517" spans="1:52" ht="31.5" hidden="1" x14ac:dyDescent="0.25">
      <c r="A2517" s="224" t="str">
        <f>CONCATENATE(F2517,"-",C2517)</f>
        <v>393-034-105-02114</v>
      </c>
      <c r="B2517" s="235" t="str">
        <f>ТабТП[[#This Row],[Код ВЛ]]&amp;TRIM(ТабТП[[#This Row],[Наименование ТП]])</f>
        <v>393-034-105ТП 23-31 Ярки</v>
      </c>
      <c r="C2517" s="224" t="s">
        <v>2760</v>
      </c>
      <c r="D2517" s="225" t="s">
        <v>5148</v>
      </c>
      <c r="E2517" s="224" t="str">
        <f>INDEX(ТабЛЭП[],MATCH(ТабТП[Код ПС]&amp;TRIM(G2517),ТабЛЭП[Ключ],0),7)</f>
        <v>Y00017</v>
      </c>
      <c r="F2517" s="221" t="str">
        <f>INDEX(ТабЛЭП[],MATCH(ТабТП[Код ПС]&amp;TRIM(G2517),ТабЛЭП[Ключ],0),1)</f>
        <v>393-034-105</v>
      </c>
      <c r="G2517" s="514" t="s">
        <v>186</v>
      </c>
      <c r="H2517" s="218" t="str">
        <f>INDEX(ТабПС[],MATCH(I2517,Подстанции,0),1)</f>
        <v>393-034</v>
      </c>
      <c r="I2517" s="473" t="s">
        <v>168</v>
      </c>
      <c r="J2517" s="308"/>
      <c r="K2517" s="308"/>
      <c r="L2517" s="308"/>
      <c r="M2517" s="308"/>
      <c r="N2517" s="308"/>
      <c r="O2517" s="308"/>
      <c r="P2517" s="308"/>
      <c r="Q2517" s="308"/>
      <c r="R2517" s="308"/>
      <c r="S2517" s="308"/>
      <c r="T2517" s="308"/>
      <c r="U2517" s="308"/>
      <c r="V2517" s="308"/>
      <c r="W2517" s="308"/>
      <c r="X2517" s="308"/>
      <c r="Y2517" s="308" t="s">
        <v>2218</v>
      </c>
      <c r="Z2517" s="308"/>
      <c r="AA2517" s="308"/>
      <c r="AB2517" s="308"/>
      <c r="AC2517" s="308"/>
      <c r="AD2517" s="308"/>
      <c r="AE2517" s="308"/>
      <c r="AF2517" s="308"/>
      <c r="AG2517" s="308"/>
      <c r="AH2517" s="219"/>
      <c r="AI2517" s="308"/>
      <c r="AJ2517" s="449" t="s">
        <v>136</v>
      </c>
      <c r="AK2517" s="308"/>
      <c r="AL2517" s="308"/>
      <c r="AM2517" s="211"/>
      <c r="AN2517" s="212"/>
      <c r="AO2517" s="212"/>
      <c r="AP2517" s="212"/>
      <c r="AQ2517" s="209"/>
      <c r="AR2517" s="209"/>
      <c r="AS2517" s="209"/>
      <c r="AT2517" s="209"/>
      <c r="AU2517" s="209"/>
      <c r="AV2517" s="209"/>
      <c r="AW2517" s="209"/>
      <c r="AX2517" s="209"/>
      <c r="AY2517" s="209"/>
      <c r="AZ2517" s="209"/>
    </row>
    <row r="2518" spans="1:52" ht="31.5" hidden="1" x14ac:dyDescent="0.25">
      <c r="A2518" s="224" t="str">
        <f>CONCATENATE(F2518,"-",C2518)</f>
        <v>393-034-105-02115</v>
      </c>
      <c r="B2518" s="235" t="str">
        <f>ТабТП[[#This Row],[Код ВЛ]]&amp;TRIM(ТабТП[[#This Row],[Наименование ТП]])</f>
        <v>393-034-105ТП 300-01 Славинск-котельная</v>
      </c>
      <c r="C2518" s="224" t="s">
        <v>2129</v>
      </c>
      <c r="D2518" s="225" t="s">
        <v>5149</v>
      </c>
      <c r="E2518" s="224" t="str">
        <f>INDEX(ТабЛЭП[],MATCH(ТабТП[Код ПС]&amp;TRIM(G2518),ТабЛЭП[Ключ],0),7)</f>
        <v>Y00017</v>
      </c>
      <c r="F2518" s="221" t="str">
        <f>INDEX(ТабЛЭП[],MATCH(ТабТП[Код ПС]&amp;TRIM(G2518),ТабЛЭП[Ключ],0),1)</f>
        <v>393-034-105</v>
      </c>
      <c r="G2518" s="514" t="s">
        <v>186</v>
      </c>
      <c r="H2518" s="218" t="str">
        <f>INDEX(ТабПС[],MATCH(I2518,Подстанции,0),1)</f>
        <v>393-034</v>
      </c>
      <c r="I2518" s="473" t="s">
        <v>168</v>
      </c>
      <c r="J2518" s="308"/>
      <c r="K2518" s="308"/>
      <c r="L2518" s="308"/>
      <c r="M2518" s="308"/>
      <c r="N2518" s="308"/>
      <c r="O2518" s="308"/>
      <c r="P2518" s="308"/>
      <c r="Q2518" s="308"/>
      <c r="R2518" s="308"/>
      <c r="S2518" s="308"/>
      <c r="T2518" s="308"/>
      <c r="U2518" s="308"/>
      <c r="V2518" s="308"/>
      <c r="W2518" s="308"/>
      <c r="X2518" s="308"/>
      <c r="Y2518" s="308" t="s">
        <v>2218</v>
      </c>
      <c r="Z2518" s="308"/>
      <c r="AA2518" s="308"/>
      <c r="AB2518" s="308"/>
      <c r="AC2518" s="308"/>
      <c r="AD2518" s="308"/>
      <c r="AE2518" s="308"/>
      <c r="AF2518" s="308"/>
      <c r="AG2518" s="308"/>
      <c r="AH2518" s="219"/>
      <c r="AI2518" s="308"/>
      <c r="AJ2518" s="449" t="s">
        <v>136</v>
      </c>
      <c r="AK2518" s="308"/>
      <c r="AL2518" s="308"/>
      <c r="AM2518" s="211"/>
      <c r="AN2518" s="212"/>
      <c r="AO2518" s="212"/>
      <c r="AP2518" s="212"/>
      <c r="AQ2518" s="209"/>
      <c r="AR2518" s="209"/>
      <c r="AS2518" s="209"/>
      <c r="AT2518" s="209"/>
      <c r="AU2518" s="209"/>
      <c r="AV2518" s="209"/>
      <c r="AW2518" s="209"/>
      <c r="AX2518" s="209"/>
      <c r="AY2518" s="209"/>
      <c r="AZ2518" s="209"/>
    </row>
    <row r="2519" spans="1:52" ht="31.5" hidden="1" x14ac:dyDescent="0.25">
      <c r="A2519" s="224" t="str">
        <f>CONCATENATE(F2519,"-",C2519)</f>
        <v>393-034-105-02116</v>
      </c>
      <c r="B2519" s="235" t="str">
        <f>ТабТП[[#This Row],[Код ВЛ]]&amp;TRIM(ТабТП[[#This Row],[Наименование ТП]])</f>
        <v>393-034-105ТП 300-05 Славинск</v>
      </c>
      <c r="C2519" s="224" t="s">
        <v>2130</v>
      </c>
      <c r="D2519" s="225" t="s">
        <v>5150</v>
      </c>
      <c r="E2519" s="224" t="str">
        <f>INDEX(ТабЛЭП[],MATCH(ТабТП[Код ПС]&amp;TRIM(G2519),ТабЛЭП[Ключ],0),7)</f>
        <v>Y00017</v>
      </c>
      <c r="F2519" s="221" t="str">
        <f>INDEX(ТабЛЭП[],MATCH(ТабТП[Код ПС]&amp;TRIM(G2519),ТабЛЭП[Ключ],0),1)</f>
        <v>393-034-105</v>
      </c>
      <c r="G2519" s="514" t="s">
        <v>186</v>
      </c>
      <c r="H2519" s="218" t="str">
        <f>INDEX(ТабПС[],MATCH(I2519,Подстанции,0),1)</f>
        <v>393-034</v>
      </c>
      <c r="I2519" s="473" t="s">
        <v>168</v>
      </c>
      <c r="J2519" s="308"/>
      <c r="K2519" s="308"/>
      <c r="L2519" s="308"/>
      <c r="M2519" s="308"/>
      <c r="N2519" s="308"/>
      <c r="O2519" s="308"/>
      <c r="P2519" s="308"/>
      <c r="Q2519" s="308"/>
      <c r="R2519" s="308"/>
      <c r="S2519" s="308"/>
      <c r="T2519" s="308"/>
      <c r="U2519" s="308"/>
      <c r="V2519" s="308"/>
      <c r="W2519" s="308"/>
      <c r="X2519" s="308"/>
      <c r="Y2519" s="308" t="s">
        <v>2218</v>
      </c>
      <c r="Z2519" s="308"/>
      <c r="AA2519" s="308"/>
      <c r="AB2519" s="308"/>
      <c r="AC2519" s="308"/>
      <c r="AD2519" s="308"/>
      <c r="AE2519" s="308"/>
      <c r="AF2519" s="308"/>
      <c r="AG2519" s="308"/>
      <c r="AH2519" s="219"/>
      <c r="AI2519" s="308"/>
      <c r="AJ2519" s="449" t="s">
        <v>136</v>
      </c>
      <c r="AK2519" s="308"/>
      <c r="AL2519" s="308"/>
      <c r="AM2519" s="211"/>
      <c r="AN2519" s="212"/>
      <c r="AO2519" s="212"/>
      <c r="AP2519" s="212"/>
      <c r="AQ2519" s="209"/>
      <c r="AR2519" s="209"/>
      <c r="AS2519" s="209"/>
      <c r="AT2519" s="209"/>
      <c r="AU2519" s="209"/>
      <c r="AV2519" s="209"/>
      <c r="AW2519" s="209"/>
      <c r="AX2519" s="209"/>
      <c r="AY2519" s="209"/>
      <c r="AZ2519" s="209"/>
    </row>
    <row r="2520" spans="1:52" ht="31.5" hidden="1" x14ac:dyDescent="0.25">
      <c r="A2520" s="224" t="str">
        <f>CONCATENATE(F2520,"-",C2520)</f>
        <v>393-034-105-02117</v>
      </c>
      <c r="B2520" s="235" t="str">
        <f>ТабТП[[#This Row],[Код ВЛ]]&amp;TRIM(ТабТП[[#This Row],[Наименование ТП]])</f>
        <v>393-034-105ТП 300-06 Славинск</v>
      </c>
      <c r="C2520" s="224" t="s">
        <v>2131</v>
      </c>
      <c r="D2520" s="225" t="s">
        <v>5151</v>
      </c>
      <c r="E2520" s="224" t="str">
        <f>INDEX(ТабЛЭП[],MATCH(ТабТП[Код ПС]&amp;TRIM(G2520),ТабЛЭП[Ключ],0),7)</f>
        <v>Y00017</v>
      </c>
      <c r="F2520" s="221" t="str">
        <f>INDEX(ТабЛЭП[],MATCH(ТабТП[Код ПС]&amp;TRIM(G2520),ТабЛЭП[Ключ],0),1)</f>
        <v>393-034-105</v>
      </c>
      <c r="G2520" s="514" t="s">
        <v>186</v>
      </c>
      <c r="H2520" s="218" t="str">
        <f>INDEX(ТабПС[],MATCH(I2520,Подстанции,0),1)</f>
        <v>393-034</v>
      </c>
      <c r="I2520" s="473" t="s">
        <v>168</v>
      </c>
      <c r="J2520" s="308"/>
      <c r="K2520" s="308"/>
      <c r="L2520" s="308"/>
      <c r="M2520" s="308"/>
      <c r="N2520" s="308"/>
      <c r="O2520" s="308"/>
      <c r="P2520" s="308"/>
      <c r="Q2520" s="308"/>
      <c r="R2520" s="308"/>
      <c r="S2520" s="308"/>
      <c r="T2520" s="308"/>
      <c r="U2520" s="308"/>
      <c r="V2520" s="308"/>
      <c r="W2520" s="308"/>
      <c r="X2520" s="308"/>
      <c r="Y2520" s="308" t="s">
        <v>2218</v>
      </c>
      <c r="Z2520" s="308"/>
      <c r="AA2520" s="308"/>
      <c r="AB2520" s="308"/>
      <c r="AC2520" s="308"/>
      <c r="AD2520" s="308"/>
      <c r="AE2520" s="308"/>
      <c r="AF2520" s="308"/>
      <c r="AG2520" s="308"/>
      <c r="AH2520" s="219"/>
      <c r="AI2520" s="308"/>
      <c r="AJ2520" s="449" t="s">
        <v>136</v>
      </c>
      <c r="AK2520" s="308"/>
      <c r="AL2520" s="308"/>
      <c r="AM2520" s="211"/>
      <c r="AN2520" s="212"/>
      <c r="AO2520" s="212"/>
      <c r="AP2520" s="212"/>
      <c r="AQ2520" s="209"/>
      <c r="AR2520" s="209"/>
      <c r="AS2520" s="209"/>
      <c r="AT2520" s="209"/>
      <c r="AU2520" s="209"/>
      <c r="AV2520" s="209"/>
      <c r="AW2520" s="209"/>
      <c r="AX2520" s="209"/>
      <c r="AY2520" s="209"/>
      <c r="AZ2520" s="209"/>
    </row>
    <row r="2521" spans="1:52" ht="31.5" hidden="1" x14ac:dyDescent="0.25">
      <c r="A2521" s="224" t="str">
        <f>CONCATENATE(F2521,"-",C2521)</f>
        <v>393-034-105-02118</v>
      </c>
      <c r="B2521" s="235" t="str">
        <f>ТабТП[[#This Row],[Код ВЛ]]&amp;TRIM(ТабТП[[#This Row],[Наименование ТП]])</f>
        <v>393-034-105ТП 300-09 Славинск</v>
      </c>
      <c r="C2521" s="224" t="s">
        <v>2132</v>
      </c>
      <c r="D2521" s="225" t="s">
        <v>5152</v>
      </c>
      <c r="E2521" s="224" t="str">
        <f>INDEX(ТабЛЭП[],MATCH(ТабТП[Код ПС]&amp;TRIM(G2521),ТабЛЭП[Ключ],0),7)</f>
        <v>Y00017</v>
      </c>
      <c r="F2521" s="221" t="str">
        <f>INDEX(ТабЛЭП[],MATCH(ТабТП[Код ПС]&amp;TRIM(G2521),ТабЛЭП[Ключ],0),1)</f>
        <v>393-034-105</v>
      </c>
      <c r="G2521" s="514" t="s">
        <v>186</v>
      </c>
      <c r="H2521" s="218" t="str">
        <f>INDEX(ТабПС[],MATCH(I2521,Подстанции,0),1)</f>
        <v>393-034</v>
      </c>
      <c r="I2521" s="473" t="s">
        <v>168</v>
      </c>
      <c r="J2521" s="308"/>
      <c r="K2521" s="308"/>
      <c r="L2521" s="308"/>
      <c r="M2521" s="308"/>
      <c r="N2521" s="308"/>
      <c r="O2521" s="308"/>
      <c r="P2521" s="308"/>
      <c r="Q2521" s="308"/>
      <c r="R2521" s="308"/>
      <c r="S2521" s="308"/>
      <c r="T2521" s="308"/>
      <c r="U2521" s="308"/>
      <c r="V2521" s="308"/>
      <c r="W2521" s="308"/>
      <c r="X2521" s="308"/>
      <c r="Y2521" s="308"/>
      <c r="Z2521" s="308"/>
      <c r="AA2521" s="308"/>
      <c r="AB2521" s="308"/>
      <c r="AC2521" s="308"/>
      <c r="AD2521" s="308"/>
      <c r="AE2521" s="308"/>
      <c r="AF2521" s="308"/>
      <c r="AG2521" s="308"/>
      <c r="AH2521" s="219"/>
      <c r="AI2521" s="308"/>
      <c r="AJ2521" s="449" t="s">
        <v>136</v>
      </c>
      <c r="AK2521" s="308"/>
      <c r="AL2521" s="308"/>
      <c r="AM2521" s="211"/>
      <c r="AN2521" s="212"/>
      <c r="AO2521" s="212"/>
      <c r="AP2521" s="212"/>
      <c r="AQ2521" s="209"/>
      <c r="AR2521" s="209"/>
      <c r="AS2521" s="209"/>
      <c r="AT2521" s="209"/>
      <c r="AU2521" s="209"/>
      <c r="AV2521" s="209"/>
      <c r="AW2521" s="209"/>
      <c r="AX2521" s="209"/>
      <c r="AY2521" s="209"/>
      <c r="AZ2521" s="209"/>
    </row>
    <row r="2522" spans="1:52" ht="31.5" hidden="1" x14ac:dyDescent="0.25">
      <c r="A2522" s="224" t="str">
        <f>CONCATENATE(F2522,"-",C2522)</f>
        <v>393-034-105-02119</v>
      </c>
      <c r="B2522" s="235" t="str">
        <f>ТабТП[[#This Row],[Код ВЛ]]&amp;TRIM(ТабТП[[#This Row],[Наименование ТП]])</f>
        <v>393-034-105ТП 300-10 Поддубное</v>
      </c>
      <c r="C2522" s="224" t="s">
        <v>2133</v>
      </c>
      <c r="D2522" s="225" t="s">
        <v>5153</v>
      </c>
      <c r="E2522" s="224" t="str">
        <f>INDEX(ТабЛЭП[],MATCH(ТабТП[Код ПС]&amp;TRIM(G2522),ТабЛЭП[Ключ],0),7)</f>
        <v>Y00017</v>
      </c>
      <c r="F2522" s="221" t="str">
        <f>INDEX(ТабЛЭП[],MATCH(ТабТП[Код ПС]&amp;TRIM(G2522),ТабЛЭП[Ключ],0),1)</f>
        <v>393-034-105</v>
      </c>
      <c r="G2522" s="514" t="s">
        <v>186</v>
      </c>
      <c r="H2522" s="218" t="str">
        <f>INDEX(ТабПС[],MATCH(I2522,Подстанции,0),1)</f>
        <v>393-034</v>
      </c>
      <c r="I2522" s="473" t="s">
        <v>168</v>
      </c>
      <c r="J2522" s="308"/>
      <c r="K2522" s="308"/>
      <c r="L2522" s="308"/>
      <c r="M2522" s="308"/>
      <c r="N2522" s="308"/>
      <c r="O2522" s="308"/>
      <c r="P2522" s="308"/>
      <c r="Q2522" s="308"/>
      <c r="R2522" s="308"/>
      <c r="S2522" s="308"/>
      <c r="T2522" s="308"/>
      <c r="U2522" s="308"/>
      <c r="V2522" s="308"/>
      <c r="W2522" s="308"/>
      <c r="X2522" s="308"/>
      <c r="Y2522" s="308" t="s">
        <v>2218</v>
      </c>
      <c r="Z2522" s="308"/>
      <c r="AA2522" s="308"/>
      <c r="AB2522" s="308"/>
      <c r="AC2522" s="308"/>
      <c r="AD2522" s="308"/>
      <c r="AE2522" s="308"/>
      <c r="AF2522" s="308"/>
      <c r="AG2522" s="308"/>
      <c r="AH2522" s="219"/>
      <c r="AI2522" s="308"/>
      <c r="AJ2522" s="449" t="s">
        <v>136</v>
      </c>
      <c r="AK2522" s="308"/>
      <c r="AL2522" s="308"/>
      <c r="AM2522" s="211"/>
      <c r="AN2522" s="212"/>
      <c r="AO2522" s="212"/>
      <c r="AP2522" s="212"/>
      <c r="AQ2522" s="209"/>
      <c r="AR2522" s="209"/>
      <c r="AS2522" s="209"/>
      <c r="AT2522" s="209"/>
      <c r="AU2522" s="209"/>
      <c r="AV2522" s="209"/>
      <c r="AW2522" s="209"/>
      <c r="AX2522" s="209"/>
      <c r="AY2522" s="209"/>
      <c r="AZ2522" s="209"/>
    </row>
    <row r="2523" spans="1:52" ht="31.5" hidden="1" x14ac:dyDescent="0.25">
      <c r="A2523" s="224" t="str">
        <f>CONCATENATE(F2523,"-",C2523)</f>
        <v>393-034-105-02120</v>
      </c>
      <c r="B2523" s="235" t="str">
        <f>ТабТП[[#This Row],[Код ВЛ]]&amp;TRIM(ТабТП[[#This Row],[Наименование ТП]])</f>
        <v>393-034-105ТП 300-11 Ясеньское</v>
      </c>
      <c r="C2523" s="224" t="s">
        <v>2134</v>
      </c>
      <c r="D2523" s="225" t="s">
        <v>5154</v>
      </c>
      <c r="E2523" s="224" t="str">
        <f>INDEX(ТабЛЭП[],MATCH(ТабТП[Код ПС]&amp;TRIM(G2523),ТабЛЭП[Ключ],0),7)</f>
        <v>Y00017</v>
      </c>
      <c r="F2523" s="221" t="str">
        <f>INDEX(ТабЛЭП[],MATCH(ТабТП[Код ПС]&amp;TRIM(G2523),ТабЛЭП[Ключ],0),1)</f>
        <v>393-034-105</v>
      </c>
      <c r="G2523" s="514" t="s">
        <v>186</v>
      </c>
      <c r="H2523" s="218" t="str">
        <f>INDEX(ТабПС[],MATCH(I2523,Подстанции,0),1)</f>
        <v>393-034</v>
      </c>
      <c r="I2523" s="473" t="s">
        <v>168</v>
      </c>
      <c r="J2523" s="308"/>
      <c r="K2523" s="308"/>
      <c r="L2523" s="308"/>
      <c r="M2523" s="308"/>
      <c r="N2523" s="308"/>
      <c r="O2523" s="308"/>
      <c r="P2523" s="308"/>
      <c r="Q2523" s="308"/>
      <c r="R2523" s="308"/>
      <c r="S2523" s="308"/>
      <c r="T2523" s="308"/>
      <c r="U2523" s="308"/>
      <c r="V2523" s="308"/>
      <c r="W2523" s="308"/>
      <c r="X2523" s="308"/>
      <c r="Y2523" s="308" t="s">
        <v>2218</v>
      </c>
      <c r="Z2523" s="308"/>
      <c r="AA2523" s="308"/>
      <c r="AB2523" s="308"/>
      <c r="AC2523" s="308"/>
      <c r="AD2523" s="308"/>
      <c r="AE2523" s="308"/>
      <c r="AF2523" s="308"/>
      <c r="AG2523" s="308"/>
      <c r="AH2523" s="219"/>
      <c r="AI2523" s="308"/>
      <c r="AJ2523" s="449" t="s">
        <v>136</v>
      </c>
      <c r="AK2523" s="308"/>
      <c r="AL2523" s="308"/>
      <c r="AM2523" s="211"/>
      <c r="AN2523" s="212"/>
      <c r="AO2523" s="212"/>
      <c r="AP2523" s="212"/>
      <c r="AQ2523" s="209"/>
      <c r="AR2523" s="209"/>
      <c r="AS2523" s="209"/>
      <c r="AT2523" s="209"/>
      <c r="AU2523" s="209"/>
      <c r="AV2523" s="209"/>
      <c r="AW2523" s="209"/>
      <c r="AX2523" s="209"/>
      <c r="AY2523" s="209"/>
      <c r="AZ2523" s="209"/>
    </row>
    <row r="2524" spans="1:52" ht="31.5" hidden="1" x14ac:dyDescent="0.25">
      <c r="A2524" s="224" t="str">
        <f>CONCATENATE(F2524,"-",C2524)</f>
        <v>393-034-105-02121</v>
      </c>
      <c r="B2524" s="235" t="str">
        <f>ТабТП[[#This Row],[Код ВЛ]]&amp;TRIM(ТабТП[[#This Row],[Наименование ТП]])</f>
        <v>393-034-105ТП 300-12 Ясеньское</v>
      </c>
      <c r="C2524" s="224" t="s">
        <v>2135</v>
      </c>
      <c r="D2524" s="225" t="s">
        <v>5155</v>
      </c>
      <c r="E2524" s="224" t="str">
        <f>INDEX(ТабЛЭП[],MATCH(ТабТП[Код ПС]&amp;TRIM(G2524),ТабЛЭП[Ключ],0),7)</f>
        <v>Y00017</v>
      </c>
      <c r="F2524" s="221" t="str">
        <f>INDEX(ТабЛЭП[],MATCH(ТабТП[Код ПС]&amp;TRIM(G2524),ТабЛЭП[Ключ],0),1)</f>
        <v>393-034-105</v>
      </c>
      <c r="G2524" s="514" t="s">
        <v>186</v>
      </c>
      <c r="H2524" s="218" t="str">
        <f>INDEX(ТабПС[],MATCH(I2524,Подстанции,0),1)</f>
        <v>393-034</v>
      </c>
      <c r="I2524" s="473" t="s">
        <v>168</v>
      </c>
      <c r="J2524" s="308"/>
      <c r="K2524" s="308"/>
      <c r="L2524" s="308"/>
      <c r="M2524" s="308"/>
      <c r="N2524" s="308"/>
      <c r="O2524" s="308"/>
      <c r="P2524" s="308"/>
      <c r="Q2524" s="308"/>
      <c r="R2524" s="308"/>
      <c r="S2524" s="308"/>
      <c r="T2524" s="308"/>
      <c r="U2524" s="308"/>
      <c r="V2524" s="308"/>
      <c r="W2524" s="308"/>
      <c r="X2524" s="308"/>
      <c r="Y2524" s="308" t="s">
        <v>2218</v>
      </c>
      <c r="Z2524" s="308"/>
      <c r="AA2524" s="308"/>
      <c r="AB2524" s="308"/>
      <c r="AC2524" s="308"/>
      <c r="AD2524" s="308"/>
      <c r="AE2524" s="308"/>
      <c r="AF2524" s="308"/>
      <c r="AG2524" s="308"/>
      <c r="AH2524" s="219"/>
      <c r="AI2524" s="308"/>
      <c r="AJ2524" s="449" t="s">
        <v>136</v>
      </c>
      <c r="AK2524" s="308"/>
      <c r="AL2524" s="308"/>
      <c r="AM2524" s="211"/>
      <c r="AN2524" s="212"/>
      <c r="AO2524" s="212"/>
      <c r="AP2524" s="212"/>
      <c r="AQ2524" s="209"/>
      <c r="AR2524" s="209"/>
      <c r="AS2524" s="209"/>
      <c r="AT2524" s="209"/>
      <c r="AU2524" s="209"/>
      <c r="AV2524" s="209"/>
      <c r="AW2524" s="209"/>
      <c r="AX2524" s="209"/>
      <c r="AY2524" s="209"/>
      <c r="AZ2524" s="209"/>
    </row>
    <row r="2525" spans="1:52" ht="31.5" hidden="1" x14ac:dyDescent="0.25">
      <c r="A2525" s="224" t="str">
        <f>CONCATENATE(F2525,"-",C2525)</f>
        <v>393-034-105-02122</v>
      </c>
      <c r="B2525" s="235" t="str">
        <f>ТабТП[[#This Row],[Код ВЛ]]&amp;TRIM(ТабТП[[#This Row],[Наименование ТП]])</f>
        <v>393-034-105ТП 300-13 Заборье</v>
      </c>
      <c r="C2525" s="224" t="s">
        <v>2136</v>
      </c>
      <c r="D2525" s="225" t="s">
        <v>5156</v>
      </c>
      <c r="E2525" s="224" t="str">
        <f>INDEX(ТабЛЭП[],MATCH(ТабТП[Код ПС]&amp;TRIM(G2525),ТабЛЭП[Ключ],0),7)</f>
        <v>Y00017</v>
      </c>
      <c r="F2525" s="221" t="str">
        <f>INDEX(ТабЛЭП[],MATCH(ТабТП[Код ПС]&amp;TRIM(G2525),ТабЛЭП[Ключ],0),1)</f>
        <v>393-034-105</v>
      </c>
      <c r="G2525" s="514" t="s">
        <v>186</v>
      </c>
      <c r="H2525" s="218" t="str">
        <f>INDEX(ТабПС[],MATCH(I2525,Подстанции,0),1)</f>
        <v>393-034</v>
      </c>
      <c r="I2525" s="473" t="s">
        <v>168</v>
      </c>
      <c r="J2525" s="308"/>
      <c r="K2525" s="308"/>
      <c r="L2525" s="308"/>
      <c r="M2525" s="308"/>
      <c r="N2525" s="308"/>
      <c r="O2525" s="308"/>
      <c r="P2525" s="308"/>
      <c r="Q2525" s="308"/>
      <c r="R2525" s="308"/>
      <c r="S2525" s="308"/>
      <c r="T2525" s="308"/>
      <c r="U2525" s="308"/>
      <c r="V2525" s="308"/>
      <c r="W2525" s="308"/>
      <c r="X2525" s="308"/>
      <c r="Y2525" s="308" t="s">
        <v>2218</v>
      </c>
      <c r="Z2525" s="308"/>
      <c r="AA2525" s="308"/>
      <c r="AB2525" s="308"/>
      <c r="AC2525" s="308"/>
      <c r="AD2525" s="308"/>
      <c r="AE2525" s="308"/>
      <c r="AF2525" s="308"/>
      <c r="AG2525" s="308"/>
      <c r="AH2525" s="219"/>
      <c r="AI2525" s="308"/>
      <c r="AJ2525" s="449" t="s">
        <v>136</v>
      </c>
      <c r="AK2525" s="308"/>
      <c r="AL2525" s="308"/>
      <c r="AM2525" s="211"/>
      <c r="AN2525" s="212"/>
      <c r="AO2525" s="212"/>
      <c r="AP2525" s="212"/>
      <c r="AQ2525" s="209"/>
      <c r="AR2525" s="209"/>
      <c r="AS2525" s="209"/>
      <c r="AT2525" s="209"/>
      <c r="AU2525" s="209"/>
      <c r="AV2525" s="209"/>
      <c r="AW2525" s="209"/>
      <c r="AX2525" s="209"/>
      <c r="AY2525" s="209"/>
      <c r="AZ2525" s="209"/>
    </row>
    <row r="2526" spans="1:52" ht="31.5" hidden="1" x14ac:dyDescent="0.25">
      <c r="A2526" s="224" t="str">
        <f>CONCATENATE(F2526,"-",C2526)</f>
        <v>393-034-105-02123</v>
      </c>
      <c r="B2526" s="235" t="str">
        <f>ТабТП[[#This Row],[Код ВЛ]]&amp;TRIM(ТабТП[[#This Row],[Наименование ТП]])</f>
        <v>393-034-105ТП 300-14 Ясеньское</v>
      </c>
      <c r="C2526" s="224" t="s">
        <v>2137</v>
      </c>
      <c r="D2526" s="225" t="s">
        <v>5157</v>
      </c>
      <c r="E2526" s="224" t="str">
        <f>INDEX(ТабЛЭП[],MATCH(ТабТП[Код ПС]&amp;TRIM(G2526),ТабЛЭП[Ключ],0),7)</f>
        <v>Y00017</v>
      </c>
      <c r="F2526" s="221" t="str">
        <f>INDEX(ТабЛЭП[],MATCH(ТабТП[Код ПС]&amp;TRIM(G2526),ТабЛЭП[Ключ],0),1)</f>
        <v>393-034-105</v>
      </c>
      <c r="G2526" s="514" t="s">
        <v>186</v>
      </c>
      <c r="H2526" s="218" t="str">
        <f>INDEX(ТабПС[],MATCH(I2526,Подстанции,0),1)</f>
        <v>393-034</v>
      </c>
      <c r="I2526" s="473" t="s">
        <v>168</v>
      </c>
      <c r="J2526" s="308"/>
      <c r="K2526" s="308"/>
      <c r="L2526" s="308"/>
      <c r="M2526" s="308"/>
      <c r="N2526" s="308"/>
      <c r="O2526" s="308"/>
      <c r="P2526" s="308"/>
      <c r="Q2526" s="308"/>
      <c r="R2526" s="308"/>
      <c r="S2526" s="308"/>
      <c r="T2526" s="308"/>
      <c r="U2526" s="308"/>
      <c r="V2526" s="308"/>
      <c r="W2526" s="308"/>
      <c r="X2526" s="308"/>
      <c r="Y2526" s="308"/>
      <c r="Z2526" s="308"/>
      <c r="AA2526" s="308"/>
      <c r="AB2526" s="308"/>
      <c r="AC2526" s="308"/>
      <c r="AD2526" s="308"/>
      <c r="AE2526" s="308"/>
      <c r="AF2526" s="308"/>
      <c r="AG2526" s="308"/>
      <c r="AH2526" s="219"/>
      <c r="AI2526" s="308"/>
      <c r="AJ2526" s="449" t="s">
        <v>136</v>
      </c>
      <c r="AK2526" s="308"/>
      <c r="AL2526" s="308"/>
      <c r="AM2526" s="211"/>
      <c r="AN2526" s="212"/>
      <c r="AO2526" s="212"/>
      <c r="AP2526" s="212"/>
      <c r="AQ2526" s="209"/>
      <c r="AR2526" s="209"/>
      <c r="AS2526" s="209"/>
      <c r="AT2526" s="209"/>
      <c r="AU2526" s="209"/>
      <c r="AV2526" s="209"/>
      <c r="AW2526" s="209"/>
      <c r="AX2526" s="209"/>
      <c r="AY2526" s="209"/>
      <c r="AZ2526" s="209"/>
    </row>
    <row r="2527" spans="1:52" ht="31.5" hidden="1" x14ac:dyDescent="0.25">
      <c r="A2527" s="224" t="str">
        <f>CONCATENATE(F2527,"-",C2527)</f>
        <v>393-034-105-02124</v>
      </c>
      <c r="B2527" s="235" t="str">
        <f>ТабТП[[#This Row],[Код ВЛ]]&amp;TRIM(ТабТП[[#This Row],[Наименование ТП]])</f>
        <v>393-034-105ТП 300-15 ФГУ Севзапуправтодор Заборье аб</v>
      </c>
      <c r="C2527" s="224" t="s">
        <v>2138</v>
      </c>
      <c r="D2527" s="225" t="s">
        <v>5158</v>
      </c>
      <c r="E2527" s="224" t="str">
        <f>INDEX(ТабЛЭП[],MATCH(ТабТП[Код ПС]&amp;TRIM(G2527),ТабЛЭП[Ключ],0),7)</f>
        <v>Y00017</v>
      </c>
      <c r="F2527" s="221" t="str">
        <f>INDEX(ТабЛЭП[],MATCH(ТабТП[Код ПС]&amp;TRIM(G2527),ТабЛЭП[Ключ],0),1)</f>
        <v>393-034-105</v>
      </c>
      <c r="G2527" s="514" t="s">
        <v>186</v>
      </c>
      <c r="H2527" s="218" t="str">
        <f>INDEX(ТабПС[],MATCH(I2527,Подстанции,0),1)</f>
        <v>393-034</v>
      </c>
      <c r="I2527" s="473" t="s">
        <v>168</v>
      </c>
      <c r="J2527" s="308"/>
      <c r="K2527" s="308"/>
      <c r="L2527" s="308"/>
      <c r="M2527" s="308"/>
      <c r="N2527" s="308"/>
      <c r="O2527" s="308"/>
      <c r="P2527" s="308"/>
      <c r="Q2527" s="308"/>
      <c r="R2527" s="308"/>
      <c r="S2527" s="308"/>
      <c r="T2527" s="308"/>
      <c r="U2527" s="308"/>
      <c r="V2527" s="308"/>
      <c r="W2527" s="308"/>
      <c r="X2527" s="308"/>
      <c r="Y2527" s="308"/>
      <c r="Z2527" s="308"/>
      <c r="AA2527" s="308"/>
      <c r="AB2527" s="308"/>
      <c r="AC2527" s="308"/>
      <c r="AD2527" s="308"/>
      <c r="AE2527" s="308"/>
      <c r="AF2527" s="308"/>
      <c r="AG2527" s="308"/>
      <c r="AH2527" s="219"/>
      <c r="AI2527" s="308"/>
      <c r="AJ2527" s="449" t="s">
        <v>136</v>
      </c>
      <c r="AK2527" s="308"/>
      <c r="AL2527" s="308"/>
      <c r="AM2527" s="211"/>
      <c r="AN2527" s="212"/>
      <c r="AO2527" s="212"/>
      <c r="AP2527" s="212"/>
      <c r="AQ2527" s="209"/>
      <c r="AR2527" s="209"/>
      <c r="AS2527" s="209"/>
      <c r="AT2527" s="209"/>
      <c r="AU2527" s="209"/>
      <c r="AV2527" s="209"/>
      <c r="AW2527" s="209"/>
      <c r="AX2527" s="209"/>
      <c r="AY2527" s="209"/>
      <c r="AZ2527" s="209"/>
    </row>
    <row r="2528" spans="1:52" ht="31.5" hidden="1" x14ac:dyDescent="0.25">
      <c r="A2528" s="224" t="str">
        <f>CONCATENATE(F2528,"-",C2528)</f>
        <v>393-034-105-02125</v>
      </c>
      <c r="B2528" s="235" t="str">
        <f>ТабТП[[#This Row],[Код ВЛ]]&amp;TRIM(ТабТП[[#This Row],[Наименование ТП]])</f>
        <v>393-034-105ТП 300-17 Заборье Упр. дор. х-ва аб</v>
      </c>
      <c r="C2528" s="224" t="s">
        <v>2139</v>
      </c>
      <c r="D2528" s="225" t="s">
        <v>5159</v>
      </c>
      <c r="E2528" s="224" t="str">
        <f>INDEX(ТабЛЭП[],MATCH(ТабТП[Код ПС]&amp;TRIM(G2528),ТабЛЭП[Ключ],0),7)</f>
        <v>Y00017</v>
      </c>
      <c r="F2528" s="221" t="str">
        <f>INDEX(ТабЛЭП[],MATCH(ТабТП[Код ПС]&amp;TRIM(G2528),ТабЛЭП[Ключ],0),1)</f>
        <v>393-034-105</v>
      </c>
      <c r="G2528" s="514" t="s">
        <v>186</v>
      </c>
      <c r="H2528" s="218" t="str">
        <f>INDEX(ТабПС[],MATCH(I2528,Подстанции,0),1)</f>
        <v>393-034</v>
      </c>
      <c r="I2528" s="473" t="s">
        <v>168</v>
      </c>
      <c r="J2528" s="308"/>
      <c r="K2528" s="308"/>
      <c r="L2528" s="308"/>
      <c r="M2528" s="308"/>
      <c r="N2528" s="308"/>
      <c r="O2528" s="308"/>
      <c r="P2528" s="308"/>
      <c r="Q2528" s="308"/>
      <c r="R2528" s="308"/>
      <c r="S2528" s="308"/>
      <c r="T2528" s="308"/>
      <c r="U2528" s="308"/>
      <c r="V2528" s="308"/>
      <c r="W2528" s="308"/>
      <c r="X2528" s="308"/>
      <c r="Y2528" s="308"/>
      <c r="Z2528" s="308"/>
      <c r="AA2528" s="308"/>
      <c r="AB2528" s="308"/>
      <c r="AC2528" s="308"/>
      <c r="AD2528" s="308"/>
      <c r="AE2528" s="308"/>
      <c r="AF2528" s="308"/>
      <c r="AG2528" s="308"/>
      <c r="AH2528" s="219"/>
      <c r="AI2528" s="308"/>
      <c r="AJ2528" s="449" t="s">
        <v>136</v>
      </c>
      <c r="AK2528" s="308"/>
      <c r="AL2528" s="308"/>
      <c r="AM2528" s="211"/>
      <c r="AN2528" s="212"/>
      <c r="AO2528" s="212"/>
      <c r="AP2528" s="212"/>
      <c r="AQ2528" s="209"/>
      <c r="AR2528" s="209"/>
      <c r="AS2528" s="209"/>
      <c r="AT2528" s="209"/>
      <c r="AU2528" s="209"/>
      <c r="AV2528" s="209"/>
      <c r="AW2528" s="209"/>
      <c r="AX2528" s="209"/>
      <c r="AY2528" s="209"/>
      <c r="AZ2528" s="209"/>
    </row>
    <row r="2529" spans="1:52" ht="31.5" hidden="1" x14ac:dyDescent="0.25">
      <c r="A2529" s="224" t="str">
        <f>CONCATENATE(F2529,"-",C2529)</f>
        <v>393-034-105-02126</v>
      </c>
      <c r="B2529" s="235" t="str">
        <f>ТабТП[[#This Row],[Код ВЛ]]&amp;TRIM(ТабТП[[#This Row],[Наименование ТП]])</f>
        <v>393-034-105ТП 300-18 Гвардейск</v>
      </c>
      <c r="C2529" s="224" t="s">
        <v>2140</v>
      </c>
      <c r="D2529" s="225" t="s">
        <v>5160</v>
      </c>
      <c r="E2529" s="224" t="str">
        <f>INDEX(ТабЛЭП[],MATCH(ТабТП[Код ПС]&amp;TRIM(G2529),ТабЛЭП[Ключ],0),7)</f>
        <v>Y00017</v>
      </c>
      <c r="F2529" s="221" t="str">
        <f>INDEX(ТабЛЭП[],MATCH(ТабТП[Код ПС]&amp;TRIM(G2529),ТабЛЭП[Ключ],0),1)</f>
        <v>393-034-105</v>
      </c>
      <c r="G2529" s="514" t="s">
        <v>186</v>
      </c>
      <c r="H2529" s="218" t="str">
        <f>INDEX(ТабПС[],MATCH(I2529,Подстанции,0),1)</f>
        <v>393-034</v>
      </c>
      <c r="I2529" s="473" t="s">
        <v>168</v>
      </c>
      <c r="J2529" s="308"/>
      <c r="K2529" s="308"/>
      <c r="L2529" s="308"/>
      <c r="M2529" s="308"/>
      <c r="N2529" s="308"/>
      <c r="O2529" s="308"/>
      <c r="P2529" s="308"/>
      <c r="Q2529" s="308"/>
      <c r="R2529" s="308"/>
      <c r="S2529" s="308"/>
      <c r="T2529" s="308"/>
      <c r="U2529" s="308"/>
      <c r="V2529" s="308"/>
      <c r="W2529" s="308"/>
      <c r="X2529" s="308"/>
      <c r="Y2529" s="308" t="s">
        <v>2218</v>
      </c>
      <c r="Z2529" s="308"/>
      <c r="AA2529" s="308"/>
      <c r="AB2529" s="308"/>
      <c r="AC2529" s="308"/>
      <c r="AD2529" s="308"/>
      <c r="AE2529" s="308"/>
      <c r="AF2529" s="308"/>
      <c r="AG2529" s="308"/>
      <c r="AH2529" s="219"/>
      <c r="AI2529" s="308"/>
      <c r="AJ2529" s="449" t="s">
        <v>136</v>
      </c>
      <c r="AK2529" s="308"/>
      <c r="AL2529" s="308"/>
      <c r="AM2529" s="211"/>
      <c r="AN2529" s="212"/>
      <c r="AO2529" s="212"/>
      <c r="AP2529" s="212"/>
      <c r="AQ2529" s="209"/>
      <c r="AR2529" s="209"/>
      <c r="AS2529" s="209"/>
      <c r="AT2529" s="209"/>
      <c r="AU2529" s="209"/>
      <c r="AV2529" s="209"/>
      <c r="AW2529" s="209"/>
      <c r="AX2529" s="209"/>
      <c r="AY2529" s="209"/>
      <c r="AZ2529" s="209"/>
    </row>
    <row r="2530" spans="1:52" ht="31.5" hidden="1" x14ac:dyDescent="0.25">
      <c r="A2530" s="281" t="str">
        <f>CONCATENATE(F2530,"-",C2530)</f>
        <v>393-034-105-02127</v>
      </c>
      <c r="B2530" s="236" t="str">
        <f>ТабТП[[#This Row],[Код ВЛ]]&amp;TRIM(ТабТП[[#This Row],[Наименование ТП]])</f>
        <v>393-034-105ТП 300-19 Гвардейск гаражн.общ.Севераб</v>
      </c>
      <c r="C2530" s="224" t="s">
        <v>2141</v>
      </c>
      <c r="D2530" s="225" t="s">
        <v>5161</v>
      </c>
      <c r="E2530" s="281" t="str">
        <f>INDEX(ТабЛЭП[],MATCH(ТабТП[Код ПС]&amp;TRIM(G2530),ТабЛЭП[Ключ],0),7)</f>
        <v>Y00017</v>
      </c>
      <c r="F2530" s="278" t="str">
        <f>INDEX(ТабЛЭП[],MATCH(ТабТП[Код ПС]&amp;TRIM(G2530),ТабЛЭП[Ключ],0),1)</f>
        <v>393-034-105</v>
      </c>
      <c r="G2530" s="514" t="s">
        <v>186</v>
      </c>
      <c r="H2530" s="280" t="str">
        <f>INDEX(ТабПС[],MATCH(I2530,Подстанции,0),1)</f>
        <v>393-034</v>
      </c>
      <c r="I2530" s="473" t="s">
        <v>168</v>
      </c>
      <c r="J2530" s="328"/>
      <c r="K2530" s="328"/>
      <c r="L2530" s="328"/>
      <c r="M2530" s="328"/>
      <c r="N2530" s="328"/>
      <c r="O2530" s="328"/>
      <c r="P2530" s="328"/>
      <c r="Q2530" s="328"/>
      <c r="R2530" s="328"/>
      <c r="S2530" s="328"/>
      <c r="T2530" s="328"/>
      <c r="U2530" s="328"/>
      <c r="V2530" s="328"/>
      <c r="W2530" s="328"/>
      <c r="X2530" s="328"/>
      <c r="Y2530" s="328"/>
      <c r="Z2530" s="328"/>
      <c r="AA2530" s="328"/>
      <c r="AB2530" s="328"/>
      <c r="AC2530" s="328"/>
      <c r="AD2530" s="328"/>
      <c r="AE2530" s="328"/>
      <c r="AF2530" s="328"/>
      <c r="AG2530" s="328"/>
      <c r="AH2530" s="322"/>
      <c r="AI2530" s="328"/>
      <c r="AJ2530" s="420" t="s">
        <v>136</v>
      </c>
      <c r="AK2530" s="328"/>
      <c r="AL2530" s="328"/>
      <c r="AM2530" s="210"/>
      <c r="AN2530" s="263"/>
      <c r="AO2530" s="263"/>
      <c r="AP2530" s="263"/>
      <c r="AQ2530" s="323"/>
      <c r="AR2530" s="323"/>
      <c r="AS2530" s="323"/>
      <c r="AT2530" s="323"/>
      <c r="AU2530" s="323"/>
      <c r="AV2530" s="323"/>
      <c r="AW2530" s="323"/>
      <c r="AX2530" s="323"/>
      <c r="AY2530" s="323"/>
      <c r="AZ2530" s="323"/>
    </row>
    <row r="2531" spans="1:52" ht="31.5" hidden="1" x14ac:dyDescent="0.25">
      <c r="A2531" s="281" t="str">
        <f>CONCATENATE(F2531,"-",C2531)</f>
        <v>393-034-105-02128</v>
      </c>
      <c r="B2531" s="236" t="str">
        <f>ТабТП[[#This Row],[Код ВЛ]]&amp;TRIM(ТабТП[[#This Row],[Наименование ТП]])</f>
        <v>393-034-105ТП 300-3 Т-1 ЗАО Доминго-НИК аб</v>
      </c>
      <c r="C2531" s="224" t="s">
        <v>2142</v>
      </c>
      <c r="D2531" s="225" t="s">
        <v>5162</v>
      </c>
      <c r="E2531" s="281" t="str">
        <f>INDEX(ТабЛЭП[],MATCH(ТабТП[Код ПС]&amp;TRIM(G2531),ТабЛЭП[Ключ],0),7)</f>
        <v>Y00017</v>
      </c>
      <c r="F2531" s="278" t="str">
        <f>INDEX(ТабЛЭП[],MATCH(ТабТП[Код ПС]&amp;TRIM(G2531),ТабЛЭП[Ключ],0),1)</f>
        <v>393-034-105</v>
      </c>
      <c r="G2531" s="514" t="s">
        <v>186</v>
      </c>
      <c r="H2531" s="280" t="str">
        <f>INDEX(ТабПС[],MATCH(I2531,Подстанции,0),1)</f>
        <v>393-034</v>
      </c>
      <c r="I2531" s="473" t="s">
        <v>168</v>
      </c>
      <c r="J2531" s="328"/>
      <c r="K2531" s="328"/>
      <c r="L2531" s="328"/>
      <c r="M2531" s="328"/>
      <c r="N2531" s="328"/>
      <c r="O2531" s="328"/>
      <c r="P2531" s="328"/>
      <c r="Q2531" s="328"/>
      <c r="R2531" s="328"/>
      <c r="S2531" s="328"/>
      <c r="T2531" s="328"/>
      <c r="U2531" s="328"/>
      <c r="V2531" s="328"/>
      <c r="W2531" s="328"/>
      <c r="X2531" s="328"/>
      <c r="Y2531" s="328"/>
      <c r="Z2531" s="328"/>
      <c r="AA2531" s="328"/>
      <c r="AB2531" s="328"/>
      <c r="AC2531" s="328"/>
      <c r="AD2531" s="328"/>
      <c r="AE2531" s="328"/>
      <c r="AF2531" s="328"/>
      <c r="AG2531" s="328"/>
      <c r="AH2531" s="322"/>
      <c r="AI2531" s="328"/>
      <c r="AJ2531" s="420" t="s">
        <v>136</v>
      </c>
      <c r="AK2531" s="328"/>
      <c r="AL2531" s="328"/>
      <c r="AM2531" s="210"/>
      <c r="AN2531" s="263"/>
      <c r="AO2531" s="263"/>
      <c r="AP2531" s="263"/>
      <c r="AQ2531" s="323"/>
      <c r="AR2531" s="323"/>
      <c r="AS2531" s="323"/>
      <c r="AT2531" s="323"/>
      <c r="AU2531" s="323"/>
      <c r="AV2531" s="323"/>
      <c r="AW2531" s="323"/>
      <c r="AX2531" s="323"/>
      <c r="AY2531" s="323"/>
      <c r="AZ2531" s="323"/>
    </row>
    <row r="2532" spans="1:52" ht="31.5" hidden="1" x14ac:dyDescent="0.25">
      <c r="A2532" s="281" t="str">
        <f>CONCATENATE(F2532,"-",C2532)</f>
        <v>393-034-105-02129</v>
      </c>
      <c r="B2532" s="236" t="str">
        <f>ТабТП[[#This Row],[Код ВЛ]]&amp;TRIM(ТабТП[[#This Row],[Наименование ТП]])</f>
        <v>393-034-105ТП В-64 Славинск</v>
      </c>
      <c r="C2532" s="224" t="s">
        <v>2143</v>
      </c>
      <c r="D2532" s="225" t="s">
        <v>5163</v>
      </c>
      <c r="E2532" s="281" t="str">
        <f>INDEX(ТабЛЭП[],MATCH(ТабТП[Код ПС]&amp;TRIM(G2532),ТабЛЭП[Ключ],0),7)</f>
        <v>Y00017</v>
      </c>
      <c r="F2532" s="278" t="str">
        <f>INDEX(ТабЛЭП[],MATCH(ТабТП[Код ПС]&amp;TRIM(G2532),ТабЛЭП[Ключ],0),1)</f>
        <v>393-034-105</v>
      </c>
      <c r="G2532" s="514" t="s">
        <v>186</v>
      </c>
      <c r="H2532" s="280" t="str">
        <f>INDEX(ТабПС[],MATCH(I2532,Подстанции,0),1)</f>
        <v>393-034</v>
      </c>
      <c r="I2532" s="473" t="s">
        <v>168</v>
      </c>
      <c r="J2532" s="328"/>
      <c r="K2532" s="328"/>
      <c r="L2532" s="328"/>
      <c r="M2532" s="328"/>
      <c r="N2532" s="328"/>
      <c r="O2532" s="328"/>
      <c r="P2532" s="328"/>
      <c r="Q2532" s="328"/>
      <c r="R2532" s="328"/>
      <c r="S2532" s="328"/>
      <c r="T2532" s="328"/>
      <c r="U2532" s="328"/>
      <c r="V2532" s="328"/>
      <c r="W2532" s="328"/>
      <c r="X2532" s="328"/>
      <c r="Y2532" s="328" t="s">
        <v>2218</v>
      </c>
      <c r="Z2532" s="328"/>
      <c r="AA2532" s="328"/>
      <c r="AB2532" s="328"/>
      <c r="AC2532" s="328"/>
      <c r="AD2532" s="328"/>
      <c r="AE2532" s="328"/>
      <c r="AF2532" s="328"/>
      <c r="AG2532" s="328"/>
      <c r="AH2532" s="322"/>
      <c r="AI2532" s="328"/>
      <c r="AJ2532" s="420" t="s">
        <v>136</v>
      </c>
      <c r="AK2532" s="328"/>
      <c r="AL2532" s="328"/>
      <c r="AM2532" s="210"/>
      <c r="AN2532" s="263"/>
      <c r="AO2532" s="263"/>
      <c r="AP2532" s="263"/>
      <c r="AQ2532" s="323"/>
      <c r="AR2532" s="323"/>
      <c r="AS2532" s="323"/>
      <c r="AT2532" s="323"/>
      <c r="AU2532" s="323"/>
      <c r="AV2532" s="323"/>
      <c r="AW2532" s="323"/>
      <c r="AX2532" s="323"/>
      <c r="AY2532" s="323"/>
      <c r="AZ2532" s="323"/>
    </row>
    <row r="2533" spans="1:52" ht="31.5" hidden="1" x14ac:dyDescent="0.25">
      <c r="A2533" s="281" t="str">
        <f>CONCATENATE(F2533,"-",C2533)</f>
        <v>393-034-105-02130</v>
      </c>
      <c r="B2533" s="236" t="str">
        <f>ТабТП[[#This Row],[Код ВЛ]]&amp;TRIM(ТабТП[[#This Row],[Наименование ТП]])</f>
        <v>393-034-105ТП В-72-2 Т-2н/вщитАООТГвардейскавтотранс</v>
      </c>
      <c r="C2533" s="224" t="s">
        <v>2144</v>
      </c>
      <c r="D2533" s="225" t="s">
        <v>5164</v>
      </c>
      <c r="E2533" s="281" t="str">
        <f>INDEX(ТабЛЭП[],MATCH(ТабТП[Код ПС]&amp;TRIM(G2533),ТабЛЭП[Ключ],0),7)</f>
        <v>Y00017</v>
      </c>
      <c r="F2533" s="278" t="str">
        <f>INDEX(ТабЛЭП[],MATCH(ТабТП[Код ПС]&amp;TRIM(G2533),ТабЛЭП[Ключ],0),1)</f>
        <v>393-034-105</v>
      </c>
      <c r="G2533" s="514" t="s">
        <v>186</v>
      </c>
      <c r="H2533" s="280" t="str">
        <f>INDEX(ТабПС[],MATCH(I2533,Подстанции,0),1)</f>
        <v>393-034</v>
      </c>
      <c r="I2533" s="473" t="s">
        <v>168</v>
      </c>
      <c r="J2533" s="328"/>
      <c r="K2533" s="328"/>
      <c r="L2533" s="328"/>
      <c r="M2533" s="328"/>
      <c r="N2533" s="328"/>
      <c r="O2533" s="328"/>
      <c r="P2533" s="328"/>
      <c r="Q2533" s="328"/>
      <c r="R2533" s="328"/>
      <c r="S2533" s="328"/>
      <c r="T2533" s="328"/>
      <c r="U2533" s="328"/>
      <c r="V2533" s="328"/>
      <c r="W2533" s="328"/>
      <c r="X2533" s="328"/>
      <c r="Y2533" s="328" t="s">
        <v>2218</v>
      </c>
      <c r="Z2533" s="328"/>
      <c r="AA2533" s="328"/>
      <c r="AB2533" s="328"/>
      <c r="AC2533" s="328"/>
      <c r="AD2533" s="328"/>
      <c r="AE2533" s="328"/>
      <c r="AF2533" s="328"/>
      <c r="AG2533" s="328"/>
      <c r="AH2533" s="322"/>
      <c r="AI2533" s="328"/>
      <c r="AJ2533" s="420" t="s">
        <v>136</v>
      </c>
      <c r="AK2533" s="328"/>
      <c r="AL2533" s="328"/>
      <c r="AM2533" s="210"/>
      <c r="AN2533" s="263"/>
      <c r="AO2533" s="263"/>
      <c r="AP2533" s="263"/>
      <c r="AQ2533" s="323"/>
      <c r="AR2533" s="323"/>
      <c r="AS2533" s="323"/>
      <c r="AT2533" s="323"/>
      <c r="AU2533" s="323"/>
      <c r="AV2533" s="323"/>
      <c r="AW2533" s="323"/>
      <c r="AX2533" s="323"/>
      <c r="AY2533" s="323"/>
      <c r="AZ2533" s="323"/>
    </row>
    <row r="2534" spans="1:52" ht="31.5" hidden="1" x14ac:dyDescent="0.25">
      <c r="A2534" s="197" t="str">
        <f>CONCATENATE(F2534,"-",C2534)</f>
        <v>393-034-106-02131</v>
      </c>
      <c r="B2534" s="236" t="str">
        <f>ТабТП[[#This Row],[Код ВЛ]]&amp;TRIM(ТабТП[[#This Row],[Наименование ТП]])</f>
        <v>393-034-106ТП 134-13 Школа</v>
      </c>
      <c r="C2534" s="216" t="s">
        <v>2145</v>
      </c>
      <c r="D2534" s="220" t="s">
        <v>5165</v>
      </c>
      <c r="E2534" s="206" t="str">
        <f>INDEX(ТабЛЭП[],MATCH(ТабТП[Код ПС]&amp;TRIM(G2534),ТабЛЭП[Ключ],0),7)</f>
        <v>Y00018</v>
      </c>
      <c r="F2534" s="278" t="str">
        <f>INDEX(ТабЛЭП[],MATCH(ТабТП[Код ПС]&amp;TRIM(G2534),ТабЛЭП[Ключ],0),1)</f>
        <v>393-034-106</v>
      </c>
      <c r="G2534" s="446" t="s">
        <v>185</v>
      </c>
      <c r="H2534" s="280" t="str">
        <f>INDEX(ТабПС[],MATCH(I2534,Подстанции,0),1)</f>
        <v>393-034</v>
      </c>
      <c r="I2534" s="473" t="s">
        <v>168</v>
      </c>
      <c r="J2534" s="328"/>
      <c r="K2534" s="328"/>
      <c r="L2534" s="328"/>
      <c r="M2534" s="328"/>
      <c r="N2534" s="328"/>
      <c r="O2534" s="328"/>
      <c r="P2534" s="328"/>
      <c r="Q2534" s="328"/>
      <c r="R2534" s="328"/>
      <c r="S2534" s="328"/>
      <c r="T2534" s="328"/>
      <c r="U2534" s="328"/>
      <c r="V2534" s="328"/>
      <c r="W2534" s="328"/>
      <c r="X2534" s="328"/>
      <c r="Y2534" s="328" t="s">
        <v>2218</v>
      </c>
      <c r="Z2534" s="328"/>
      <c r="AA2534" s="328"/>
      <c r="AB2534" s="328"/>
      <c r="AC2534" s="328"/>
      <c r="AD2534" s="328"/>
      <c r="AE2534" s="328"/>
      <c r="AF2534" s="328"/>
      <c r="AG2534" s="328"/>
      <c r="AH2534" s="322"/>
      <c r="AI2534" s="328"/>
      <c r="AJ2534" s="420" t="s">
        <v>136</v>
      </c>
      <c r="AK2534" s="328"/>
      <c r="AL2534" s="328"/>
      <c r="AM2534" s="210"/>
      <c r="AN2534" s="263"/>
      <c r="AO2534" s="263"/>
      <c r="AP2534" s="263"/>
      <c r="AQ2534" s="323"/>
      <c r="AR2534" s="323"/>
      <c r="AS2534" s="323"/>
      <c r="AT2534" s="323"/>
      <c r="AU2534" s="323"/>
      <c r="AV2534" s="323"/>
      <c r="AW2534" s="323"/>
      <c r="AX2534" s="323"/>
      <c r="AY2534" s="323"/>
      <c r="AZ2534" s="323"/>
    </row>
    <row r="2535" spans="1:52" ht="31.5" hidden="1" x14ac:dyDescent="0.25">
      <c r="A2535" s="197" t="str">
        <f>CONCATENATE(F2535,"-",C2535)</f>
        <v>393-034-106-02132</v>
      </c>
      <c r="B2535" s="236" t="str">
        <f>ТабТП[[#This Row],[Код ВЛ]]&amp;TRIM(ТабТП[[#This Row],[Наименование ТП]])</f>
        <v>393-034-106ТП 134-14 Госпиталь аб</v>
      </c>
      <c r="C2535" s="216" t="s">
        <v>2146</v>
      </c>
      <c r="D2535" s="220" t="s">
        <v>5166</v>
      </c>
      <c r="E2535" s="206" t="str">
        <f>INDEX(ТабЛЭП[],MATCH(ТабТП[Код ПС]&amp;TRIM(G2535),ТабЛЭП[Ключ],0),7)</f>
        <v>Y00018</v>
      </c>
      <c r="F2535" s="278" t="str">
        <f>INDEX(ТабЛЭП[],MATCH(ТабТП[Код ПС]&amp;TRIM(G2535),ТабЛЭП[Ключ],0),1)</f>
        <v>393-034-106</v>
      </c>
      <c r="G2535" s="446" t="s">
        <v>185</v>
      </c>
      <c r="H2535" s="280" t="str">
        <f>INDEX(ТабПС[],MATCH(I2535,Подстанции,0),1)</f>
        <v>393-034</v>
      </c>
      <c r="I2535" s="473" t="s">
        <v>168</v>
      </c>
      <c r="J2535" s="328"/>
      <c r="K2535" s="328"/>
      <c r="L2535" s="328"/>
      <c r="M2535" s="328"/>
      <c r="N2535" s="328"/>
      <c r="O2535" s="328"/>
      <c r="P2535" s="328"/>
      <c r="Q2535" s="328"/>
      <c r="R2535" s="328"/>
      <c r="S2535" s="328"/>
      <c r="T2535" s="328"/>
      <c r="U2535" s="328"/>
      <c r="V2535" s="328"/>
      <c r="W2535" s="328"/>
      <c r="X2535" s="328"/>
      <c r="Y2535" s="328"/>
      <c r="Z2535" s="328"/>
      <c r="AA2535" s="328"/>
      <c r="AB2535" s="328"/>
      <c r="AC2535" s="328"/>
      <c r="AD2535" s="328"/>
      <c r="AE2535" s="328"/>
      <c r="AF2535" s="328"/>
      <c r="AG2535" s="328"/>
      <c r="AH2535" s="322"/>
      <c r="AI2535" s="328"/>
      <c r="AJ2535" s="420" t="s">
        <v>136</v>
      </c>
      <c r="AK2535" s="328"/>
      <c r="AL2535" s="328"/>
      <c r="AM2535" s="210"/>
      <c r="AN2535" s="263"/>
      <c r="AO2535" s="263"/>
      <c r="AP2535" s="263"/>
      <c r="AQ2535" s="323"/>
      <c r="AR2535" s="323"/>
      <c r="AS2535" s="323"/>
      <c r="AT2535" s="323"/>
      <c r="AU2535" s="323"/>
      <c r="AV2535" s="323"/>
      <c r="AW2535" s="323"/>
      <c r="AX2535" s="323"/>
      <c r="AY2535" s="323"/>
      <c r="AZ2535" s="323"/>
    </row>
    <row r="2536" spans="1:52" ht="31.5" hidden="1" x14ac:dyDescent="0.25">
      <c r="A2536" s="197" t="str">
        <f>CONCATENATE(F2536,"-",C2536)</f>
        <v>393-034-106-02133</v>
      </c>
      <c r="B2536" s="236" t="str">
        <f>ТабТП[[#This Row],[Код ВЛ]]&amp;TRIM(ТабТП[[#This Row],[Наименование ТП]])</f>
        <v>393-034-106ТП 27-01 Гвард.КЭЧ аб н/щ</v>
      </c>
      <c r="C2536" s="216" t="s">
        <v>2147</v>
      </c>
      <c r="D2536" s="220" t="s">
        <v>5167</v>
      </c>
      <c r="E2536" s="206" t="str">
        <f>INDEX(ТабЛЭП[],MATCH(ТабТП[Код ПС]&amp;TRIM(G2536),ТабЛЭП[Ключ],0),7)</f>
        <v>Y00018</v>
      </c>
      <c r="F2536" s="278" t="str">
        <f>INDEX(ТабЛЭП[],MATCH(ТабТП[Код ПС]&amp;TRIM(G2536),ТабЛЭП[Ключ],0),1)</f>
        <v>393-034-106</v>
      </c>
      <c r="G2536" s="446" t="s">
        <v>185</v>
      </c>
      <c r="H2536" s="280" t="str">
        <f>INDEX(ТабПС[],MATCH(I2536,Подстанции,0),1)</f>
        <v>393-034</v>
      </c>
      <c r="I2536" s="473" t="s">
        <v>168</v>
      </c>
      <c r="J2536" s="328"/>
      <c r="K2536" s="328"/>
      <c r="L2536" s="328"/>
      <c r="M2536" s="328"/>
      <c r="N2536" s="328"/>
      <c r="O2536" s="328"/>
      <c r="P2536" s="328"/>
      <c r="Q2536" s="328"/>
      <c r="R2536" s="328"/>
      <c r="S2536" s="328"/>
      <c r="T2536" s="328"/>
      <c r="U2536" s="328"/>
      <c r="V2536" s="328"/>
      <c r="W2536" s="328"/>
      <c r="X2536" s="328"/>
      <c r="Y2536" s="328"/>
      <c r="Z2536" s="328"/>
      <c r="AA2536" s="328"/>
      <c r="AB2536" s="328"/>
      <c r="AC2536" s="328"/>
      <c r="AD2536" s="328"/>
      <c r="AE2536" s="328"/>
      <c r="AF2536" s="328"/>
      <c r="AG2536" s="328"/>
      <c r="AH2536" s="322"/>
      <c r="AI2536" s="328"/>
      <c r="AJ2536" s="420" t="s">
        <v>136</v>
      </c>
      <c r="AK2536" s="328"/>
      <c r="AL2536" s="328"/>
      <c r="AM2536" s="210"/>
      <c r="AN2536" s="263"/>
      <c r="AO2536" s="263"/>
      <c r="AP2536" s="263"/>
      <c r="AQ2536" s="323"/>
      <c r="AR2536" s="323"/>
      <c r="AS2536" s="323"/>
      <c r="AT2536" s="323"/>
      <c r="AU2536" s="323"/>
      <c r="AV2536" s="323"/>
      <c r="AW2536" s="323"/>
      <c r="AX2536" s="323"/>
      <c r="AY2536" s="323"/>
      <c r="AZ2536" s="323"/>
    </row>
    <row r="2537" spans="1:52" ht="31.5" hidden="1" x14ac:dyDescent="0.25">
      <c r="A2537" s="216" t="str">
        <f>CONCATENATE(F2537,"-",C2537)</f>
        <v>393-034-106-02134</v>
      </c>
      <c r="B2537" s="235" t="str">
        <f>ТабТП[[#This Row],[Код ВЛ]]&amp;TRIM(ТабТП[[#This Row],[Наименование ТП]])</f>
        <v>393-034-106ТП 27-02 Гвард. Ул.Мира</v>
      </c>
      <c r="C2537" s="216" t="s">
        <v>2761</v>
      </c>
      <c r="D2537" s="220" t="s">
        <v>5168</v>
      </c>
      <c r="E2537" s="217" t="str">
        <f>INDEX(ТабЛЭП[],MATCH(ТабТП[Код ПС]&amp;TRIM(G2537),ТабЛЭП[Ключ],0),7)</f>
        <v>Y00018</v>
      </c>
      <c r="F2537" s="221" t="str">
        <f>INDEX(ТабЛЭП[],MATCH(ТабТП[Код ПС]&amp;TRIM(G2537),ТабЛЭП[Ключ],0),1)</f>
        <v>393-034-106</v>
      </c>
      <c r="G2537" s="446" t="s">
        <v>185</v>
      </c>
      <c r="H2537" s="218" t="str">
        <f>INDEX(ТабПС[],MATCH(I2537,Подстанции,0),1)</f>
        <v>393-034</v>
      </c>
      <c r="I2537" s="473" t="s">
        <v>168</v>
      </c>
      <c r="J2537" s="308"/>
      <c r="K2537" s="308"/>
      <c r="L2537" s="308"/>
      <c r="M2537" s="308"/>
      <c r="N2537" s="308"/>
      <c r="O2537" s="308"/>
      <c r="P2537" s="308"/>
      <c r="Q2537" s="308"/>
      <c r="R2537" s="308"/>
      <c r="S2537" s="308"/>
      <c r="T2537" s="308"/>
      <c r="U2537" s="308"/>
      <c r="V2537" s="308"/>
      <c r="W2537" s="308"/>
      <c r="X2537" s="308"/>
      <c r="Y2537" s="308" t="s">
        <v>2218</v>
      </c>
      <c r="Z2537" s="308"/>
      <c r="AA2537" s="308"/>
      <c r="AB2537" s="308"/>
      <c r="AC2537" s="308"/>
      <c r="AD2537" s="308"/>
      <c r="AE2537" s="308"/>
      <c r="AF2537" s="308"/>
      <c r="AG2537" s="308"/>
      <c r="AH2537" s="219"/>
      <c r="AI2537" s="308"/>
      <c r="AJ2537" s="449" t="s">
        <v>136</v>
      </c>
      <c r="AK2537" s="308"/>
      <c r="AL2537" s="308"/>
      <c r="AM2537" s="211"/>
      <c r="AN2537" s="212"/>
      <c r="AO2537" s="212"/>
      <c r="AP2537" s="212"/>
      <c r="AQ2537" s="209"/>
      <c r="AR2537" s="209"/>
      <c r="AS2537" s="209"/>
      <c r="AT2537" s="209"/>
      <c r="AU2537" s="209"/>
      <c r="AV2537" s="209"/>
      <c r="AW2537" s="209"/>
      <c r="AX2537" s="209"/>
      <c r="AY2537" s="209"/>
      <c r="AZ2537" s="209"/>
    </row>
    <row r="2538" spans="1:52" ht="31.5" hidden="1" x14ac:dyDescent="0.25">
      <c r="A2538" s="216" t="str">
        <f>CONCATENATE(F2538,"-",C2538)</f>
        <v>393-034-106-02135</v>
      </c>
      <c r="B2538" s="235" t="str">
        <f>ТабТП[[#This Row],[Код ВЛ]]&amp;TRIM(ТабТП[[#This Row],[Наименование ТП]])</f>
        <v>393-034-106ТП 27-03 Гвардейск ОМ 216/7</v>
      </c>
      <c r="C2538" s="216" t="s">
        <v>2762</v>
      </c>
      <c r="D2538" s="220" t="s">
        <v>5169</v>
      </c>
      <c r="E2538" s="217" t="str">
        <f>INDEX(ТабЛЭП[],MATCH(ТабТП[Код ПС]&amp;TRIM(G2538),ТабЛЭП[Ключ],0),7)</f>
        <v>Y00018</v>
      </c>
      <c r="F2538" s="221" t="str">
        <f>INDEX(ТабЛЭП[],MATCH(ТабТП[Код ПС]&amp;TRIM(G2538),ТабЛЭП[Ключ],0),1)</f>
        <v>393-034-106</v>
      </c>
      <c r="G2538" s="446" t="s">
        <v>185</v>
      </c>
      <c r="H2538" s="218" t="str">
        <f>INDEX(ТабПС[],MATCH(I2538,Подстанции,0),1)</f>
        <v>393-034</v>
      </c>
      <c r="I2538" s="473" t="s">
        <v>168</v>
      </c>
      <c r="J2538" s="308"/>
      <c r="K2538" s="308"/>
      <c r="L2538" s="308"/>
      <c r="M2538" s="308"/>
      <c r="N2538" s="308"/>
      <c r="O2538" s="308"/>
      <c r="P2538" s="308"/>
      <c r="Q2538" s="308"/>
      <c r="R2538" s="308"/>
      <c r="S2538" s="308"/>
      <c r="T2538" s="308"/>
      <c r="U2538" s="308"/>
      <c r="V2538" s="308"/>
      <c r="W2538" s="308"/>
      <c r="X2538" s="308"/>
      <c r="Y2538" s="308"/>
      <c r="Z2538" s="308"/>
      <c r="AA2538" s="308"/>
      <c r="AB2538" s="308"/>
      <c r="AC2538" s="308"/>
      <c r="AD2538" s="308"/>
      <c r="AE2538" s="308"/>
      <c r="AF2538" s="308"/>
      <c r="AG2538" s="308"/>
      <c r="AH2538" s="219"/>
      <c r="AI2538" s="308"/>
      <c r="AJ2538" s="449" t="s">
        <v>136</v>
      </c>
      <c r="AK2538" s="308"/>
      <c r="AL2538" s="308"/>
      <c r="AM2538" s="211"/>
      <c r="AN2538" s="212"/>
      <c r="AO2538" s="212"/>
      <c r="AP2538" s="212"/>
      <c r="AQ2538" s="209"/>
      <c r="AR2538" s="209"/>
      <c r="AS2538" s="209"/>
      <c r="AT2538" s="209"/>
      <c r="AU2538" s="209"/>
      <c r="AV2538" s="209"/>
      <c r="AW2538" s="209"/>
      <c r="AX2538" s="209"/>
      <c r="AY2538" s="209"/>
      <c r="AZ2538" s="209"/>
    </row>
    <row r="2539" spans="1:52" ht="31.5" hidden="1" x14ac:dyDescent="0.25">
      <c r="A2539" s="216" t="str">
        <f>CONCATENATE(F2539,"-",C2539)</f>
        <v>393-034-106-02136</v>
      </c>
      <c r="B2539" s="235" t="str">
        <f>ТабТП[[#This Row],[Код ВЛ]]&amp;TRIM(ТабТП[[#This Row],[Наименование ТП]])</f>
        <v>393-034-106ТП 27-03 Гвардейск ОМ 216/7 аб</v>
      </c>
      <c r="C2539" s="216" t="s">
        <v>2148</v>
      </c>
      <c r="D2539" s="220" t="s">
        <v>5170</v>
      </c>
      <c r="E2539" s="217" t="str">
        <f>INDEX(ТабЛЭП[],MATCH(ТабТП[Код ПС]&amp;TRIM(G2539),ТабЛЭП[Ключ],0),7)</f>
        <v>Y00018</v>
      </c>
      <c r="F2539" s="221" t="str">
        <f>INDEX(ТабЛЭП[],MATCH(ТабТП[Код ПС]&amp;TRIM(G2539),ТабЛЭП[Ключ],0),1)</f>
        <v>393-034-106</v>
      </c>
      <c r="G2539" s="446" t="s">
        <v>185</v>
      </c>
      <c r="H2539" s="218" t="str">
        <f>INDEX(ТабПС[],MATCH(I2539,Подстанции,0),1)</f>
        <v>393-034</v>
      </c>
      <c r="I2539" s="473" t="s">
        <v>168</v>
      </c>
      <c r="J2539" s="308"/>
      <c r="K2539" s="308"/>
      <c r="L2539" s="308"/>
      <c r="M2539" s="308"/>
      <c r="N2539" s="308"/>
      <c r="O2539" s="308"/>
      <c r="P2539" s="308"/>
      <c r="Q2539" s="308"/>
      <c r="R2539" s="308"/>
      <c r="S2539" s="308"/>
      <c r="T2539" s="308"/>
      <c r="U2539" s="308"/>
      <c r="V2539" s="308"/>
      <c r="W2539" s="308"/>
      <c r="X2539" s="308"/>
      <c r="Y2539" s="308"/>
      <c r="Z2539" s="308"/>
      <c r="AA2539" s="308"/>
      <c r="AB2539" s="308"/>
      <c r="AC2539" s="308"/>
      <c r="AD2539" s="308"/>
      <c r="AE2539" s="308"/>
      <c r="AF2539" s="308"/>
      <c r="AG2539" s="308"/>
      <c r="AH2539" s="219"/>
      <c r="AI2539" s="308"/>
      <c r="AJ2539" s="449" t="s">
        <v>136</v>
      </c>
      <c r="AK2539" s="308"/>
      <c r="AL2539" s="308"/>
      <c r="AM2539" s="211"/>
      <c r="AN2539" s="212"/>
      <c r="AO2539" s="212"/>
      <c r="AP2539" s="212"/>
      <c r="AQ2539" s="209"/>
      <c r="AR2539" s="209"/>
      <c r="AS2539" s="209"/>
      <c r="AT2539" s="209"/>
      <c r="AU2539" s="209"/>
      <c r="AV2539" s="209"/>
      <c r="AW2539" s="209"/>
      <c r="AX2539" s="209"/>
      <c r="AY2539" s="209"/>
      <c r="AZ2539" s="209"/>
    </row>
    <row r="2540" spans="1:52" ht="31.5" hidden="1" x14ac:dyDescent="0.25">
      <c r="A2540" s="197" t="str">
        <f>CONCATENATE(F2540,"-",C2540)</f>
        <v>393-034-106-02137</v>
      </c>
      <c r="B2540" s="236" t="str">
        <f>ТабТП[[#This Row],[Код ВЛ]]&amp;TRIM(ТабТП[[#This Row],[Наименование ТП]])</f>
        <v>393-034-106ТП 27-04 Гвард. Ул.Красноармейская</v>
      </c>
      <c r="C2540" s="216" t="s">
        <v>2149</v>
      </c>
      <c r="D2540" s="220" t="s">
        <v>5171</v>
      </c>
      <c r="E2540" s="206" t="str">
        <f>INDEX(ТабЛЭП[],MATCH(ТабТП[Код ПС]&amp;TRIM(G2540),ТабЛЭП[Ключ],0),7)</f>
        <v>Y00018</v>
      </c>
      <c r="F2540" s="278" t="str">
        <f>INDEX(ТабЛЭП[],MATCH(ТабТП[Код ПС]&amp;TRIM(G2540),ТабЛЭП[Ключ],0),1)</f>
        <v>393-034-106</v>
      </c>
      <c r="G2540" s="446" t="s">
        <v>185</v>
      </c>
      <c r="H2540" s="280" t="str">
        <f>INDEX(ТабПС[],MATCH(I2540,Подстанции,0),1)</f>
        <v>393-034</v>
      </c>
      <c r="I2540" s="473" t="s">
        <v>168</v>
      </c>
      <c r="J2540" s="328"/>
      <c r="K2540" s="328"/>
      <c r="L2540" s="328"/>
      <c r="M2540" s="328"/>
      <c r="N2540" s="328"/>
      <c r="O2540" s="328"/>
      <c r="P2540" s="328"/>
      <c r="Q2540" s="328"/>
      <c r="R2540" s="328"/>
      <c r="S2540" s="328"/>
      <c r="T2540" s="328"/>
      <c r="U2540" s="328"/>
      <c r="V2540" s="328"/>
      <c r="W2540" s="328"/>
      <c r="X2540" s="328"/>
      <c r="Y2540" s="328" t="s">
        <v>2218</v>
      </c>
      <c r="Z2540" s="328"/>
      <c r="AA2540" s="328"/>
      <c r="AB2540" s="328"/>
      <c r="AC2540" s="328"/>
      <c r="AD2540" s="328"/>
      <c r="AE2540" s="328"/>
      <c r="AF2540" s="328"/>
      <c r="AG2540" s="328"/>
      <c r="AH2540" s="322"/>
      <c r="AI2540" s="328"/>
      <c r="AJ2540" s="420" t="s">
        <v>136</v>
      </c>
      <c r="AK2540" s="328"/>
      <c r="AL2540" s="328"/>
      <c r="AM2540" s="210"/>
      <c r="AN2540" s="263"/>
      <c r="AO2540" s="263"/>
      <c r="AP2540" s="263"/>
      <c r="AQ2540" s="323"/>
      <c r="AR2540" s="323"/>
      <c r="AS2540" s="323"/>
      <c r="AT2540" s="323"/>
      <c r="AU2540" s="323"/>
      <c r="AV2540" s="323"/>
      <c r="AW2540" s="323"/>
      <c r="AX2540" s="323"/>
      <c r="AY2540" s="323"/>
      <c r="AZ2540" s="323"/>
    </row>
    <row r="2541" spans="1:52" ht="31.5" hidden="1" x14ac:dyDescent="0.25">
      <c r="A2541" s="197" t="str">
        <f>CONCATENATE(F2541,"-",C2541)</f>
        <v>393-034-106-02138</v>
      </c>
      <c r="B2541" s="236" t="str">
        <f>ТабТП[[#This Row],[Код ВЛ]]&amp;TRIM(ТабТП[[#This Row],[Наименование ТП]])</f>
        <v>393-034-106ТП 27-05 Гвард. Ул.Энгельса</v>
      </c>
      <c r="C2541" s="216" t="s">
        <v>2150</v>
      </c>
      <c r="D2541" s="220" t="s">
        <v>5172</v>
      </c>
      <c r="E2541" s="206" t="str">
        <f>INDEX(ТабЛЭП[],MATCH(ТабТП[Код ПС]&amp;TRIM(G2541),ТабЛЭП[Ключ],0),7)</f>
        <v>Y00018</v>
      </c>
      <c r="F2541" s="278" t="str">
        <f>INDEX(ТабЛЭП[],MATCH(ТабТП[Код ПС]&amp;TRIM(G2541),ТабЛЭП[Ключ],0),1)</f>
        <v>393-034-106</v>
      </c>
      <c r="G2541" s="446" t="s">
        <v>185</v>
      </c>
      <c r="H2541" s="280" t="str">
        <f>INDEX(ТабПС[],MATCH(I2541,Подстанции,0),1)</f>
        <v>393-034</v>
      </c>
      <c r="I2541" s="473" t="s">
        <v>168</v>
      </c>
      <c r="J2541" s="328"/>
      <c r="K2541" s="328"/>
      <c r="L2541" s="328"/>
      <c r="M2541" s="328"/>
      <c r="N2541" s="328"/>
      <c r="O2541" s="328"/>
      <c r="P2541" s="328"/>
      <c r="Q2541" s="328"/>
      <c r="R2541" s="328"/>
      <c r="S2541" s="328"/>
      <c r="T2541" s="328"/>
      <c r="U2541" s="328"/>
      <c r="V2541" s="328"/>
      <c r="W2541" s="328"/>
      <c r="X2541" s="328"/>
      <c r="Y2541" s="328"/>
      <c r="Z2541" s="328"/>
      <c r="AA2541" s="328"/>
      <c r="AB2541" s="328"/>
      <c r="AC2541" s="328"/>
      <c r="AD2541" s="328"/>
      <c r="AE2541" s="328"/>
      <c r="AF2541" s="328"/>
      <c r="AG2541" s="328"/>
      <c r="AH2541" s="322"/>
      <c r="AI2541" s="328"/>
      <c r="AJ2541" s="420" t="s">
        <v>136</v>
      </c>
      <c r="AK2541" s="328"/>
      <c r="AL2541" s="328"/>
      <c r="AM2541" s="210"/>
      <c r="AN2541" s="263"/>
      <c r="AO2541" s="263"/>
      <c r="AP2541" s="263"/>
      <c r="AQ2541" s="323"/>
      <c r="AR2541" s="323"/>
      <c r="AS2541" s="323"/>
      <c r="AT2541" s="323"/>
      <c r="AU2541" s="323"/>
      <c r="AV2541" s="323"/>
      <c r="AW2541" s="323"/>
      <c r="AX2541" s="323"/>
      <c r="AY2541" s="323"/>
      <c r="AZ2541" s="323"/>
    </row>
    <row r="2542" spans="1:52" ht="31.5" hidden="1" x14ac:dyDescent="0.25">
      <c r="A2542" s="197" t="str">
        <f>CONCATENATE(F2542,"-",C2542)</f>
        <v>393-034-106-02139</v>
      </c>
      <c r="B2542" s="236" t="str">
        <f>ТабТП[[#This Row],[Код ВЛ]]&amp;TRIM(ТабТП[[#This Row],[Наименование ТП]])</f>
        <v>393-034-106ТП 27-06 Гвардейсу МУП Водоканал аб</v>
      </c>
      <c r="C2542" s="216" t="s">
        <v>2151</v>
      </c>
      <c r="D2542" s="220" t="s">
        <v>5173</v>
      </c>
      <c r="E2542" s="206" t="str">
        <f>INDEX(ТабЛЭП[],MATCH(ТабТП[Код ПС]&amp;TRIM(G2542),ТабЛЭП[Ключ],0),7)</f>
        <v>Y00018</v>
      </c>
      <c r="F2542" s="278" t="str">
        <f>INDEX(ТабЛЭП[],MATCH(ТабТП[Код ПС]&amp;TRIM(G2542),ТабЛЭП[Ключ],0),1)</f>
        <v>393-034-106</v>
      </c>
      <c r="G2542" s="446" t="s">
        <v>185</v>
      </c>
      <c r="H2542" s="280" t="str">
        <f>INDEX(ТабПС[],MATCH(I2542,Подстанции,0),1)</f>
        <v>393-034</v>
      </c>
      <c r="I2542" s="473" t="s">
        <v>168</v>
      </c>
      <c r="J2542" s="328"/>
      <c r="K2542" s="328"/>
      <c r="L2542" s="328"/>
      <c r="M2542" s="328"/>
      <c r="N2542" s="328"/>
      <c r="O2542" s="328"/>
      <c r="P2542" s="328"/>
      <c r="Q2542" s="328"/>
      <c r="R2542" s="328"/>
      <c r="S2542" s="328"/>
      <c r="T2542" s="328"/>
      <c r="U2542" s="328"/>
      <c r="V2542" s="328"/>
      <c r="W2542" s="328"/>
      <c r="X2542" s="328"/>
      <c r="Y2542" s="328"/>
      <c r="Z2542" s="328"/>
      <c r="AA2542" s="328"/>
      <c r="AB2542" s="328"/>
      <c r="AC2542" s="328"/>
      <c r="AD2542" s="328"/>
      <c r="AE2542" s="328"/>
      <c r="AF2542" s="328"/>
      <c r="AG2542" s="328"/>
      <c r="AH2542" s="322"/>
      <c r="AI2542" s="328"/>
      <c r="AJ2542" s="420" t="s">
        <v>136</v>
      </c>
      <c r="AK2542" s="328"/>
      <c r="AL2542" s="328"/>
      <c r="AM2542" s="210"/>
      <c r="AN2542" s="263"/>
      <c r="AO2542" s="263"/>
      <c r="AP2542" s="263"/>
      <c r="AQ2542" s="323"/>
      <c r="AR2542" s="323"/>
      <c r="AS2542" s="323"/>
      <c r="AT2542" s="323"/>
      <c r="AU2542" s="323"/>
      <c r="AV2542" s="323"/>
      <c r="AW2542" s="323"/>
      <c r="AX2542" s="323"/>
      <c r="AY2542" s="323"/>
      <c r="AZ2542" s="323"/>
    </row>
    <row r="2543" spans="1:52" ht="31.5" hidden="1" x14ac:dyDescent="0.25">
      <c r="A2543" s="197" t="str">
        <f>CONCATENATE(F2543,"-",C2543)</f>
        <v>393-034-106-02140</v>
      </c>
      <c r="B2543" s="236" t="str">
        <f>ТабТП[[#This Row],[Код ВЛ]]&amp;TRIM(ТабТП[[#This Row],[Наименование ТП]])</f>
        <v>393-034-106ТП 27-07 Гвард. Ул.Твардовского</v>
      </c>
      <c r="C2543" s="216" t="s">
        <v>2152</v>
      </c>
      <c r="D2543" s="220" t="s">
        <v>5174</v>
      </c>
      <c r="E2543" s="206" t="str">
        <f>INDEX(ТабЛЭП[],MATCH(ТабТП[Код ПС]&amp;TRIM(G2543),ТабЛЭП[Ключ],0),7)</f>
        <v>Y00018</v>
      </c>
      <c r="F2543" s="278" t="str">
        <f>INDEX(ТабЛЭП[],MATCH(ТабТП[Код ПС]&amp;TRIM(G2543),ТабЛЭП[Ключ],0),1)</f>
        <v>393-034-106</v>
      </c>
      <c r="G2543" s="446" t="s">
        <v>185</v>
      </c>
      <c r="H2543" s="280" t="str">
        <f>INDEX(ТабПС[],MATCH(I2543,Подстанции,0),1)</f>
        <v>393-034</v>
      </c>
      <c r="I2543" s="473" t="s">
        <v>168</v>
      </c>
      <c r="J2543" s="328"/>
      <c r="K2543" s="328"/>
      <c r="L2543" s="328"/>
      <c r="M2543" s="328"/>
      <c r="N2543" s="328"/>
      <c r="O2543" s="328"/>
      <c r="P2543" s="328"/>
      <c r="Q2543" s="328"/>
      <c r="R2543" s="328"/>
      <c r="S2543" s="328"/>
      <c r="T2543" s="328"/>
      <c r="U2543" s="328"/>
      <c r="V2543" s="328"/>
      <c r="W2543" s="328"/>
      <c r="X2543" s="328"/>
      <c r="Y2543" s="328" t="s">
        <v>2218</v>
      </c>
      <c r="Z2543" s="328"/>
      <c r="AA2543" s="328"/>
      <c r="AB2543" s="328"/>
      <c r="AC2543" s="328"/>
      <c r="AD2543" s="328"/>
      <c r="AE2543" s="328"/>
      <c r="AF2543" s="328"/>
      <c r="AG2543" s="328"/>
      <c r="AH2543" s="322"/>
      <c r="AI2543" s="328"/>
      <c r="AJ2543" s="420" t="s">
        <v>136</v>
      </c>
      <c r="AK2543" s="328"/>
      <c r="AL2543" s="328"/>
      <c r="AM2543" s="210"/>
      <c r="AN2543" s="263"/>
      <c r="AO2543" s="263"/>
      <c r="AP2543" s="263"/>
      <c r="AQ2543" s="323"/>
      <c r="AR2543" s="323"/>
      <c r="AS2543" s="323"/>
      <c r="AT2543" s="323"/>
      <c r="AU2543" s="323"/>
      <c r="AV2543" s="323"/>
      <c r="AW2543" s="323"/>
      <c r="AX2543" s="323"/>
      <c r="AY2543" s="323"/>
      <c r="AZ2543" s="323"/>
    </row>
    <row r="2544" spans="1:52" ht="31.5" hidden="1" x14ac:dyDescent="0.25">
      <c r="A2544" s="216" t="str">
        <f>CONCATENATE(F2544,"-",C2544)</f>
        <v>393-034-106-02141</v>
      </c>
      <c r="B2544" s="235" t="str">
        <f>ТабТП[[#This Row],[Код ВЛ]]&amp;TRIM(ТабТП[[#This Row],[Наименование ТП]])</f>
        <v>393-034-106ТП 27-08 Гвард.КЭЧ аб н/щ</v>
      </c>
      <c r="C2544" s="216" t="s">
        <v>2153</v>
      </c>
      <c r="D2544" s="220" t="s">
        <v>5175</v>
      </c>
      <c r="E2544" s="217" t="str">
        <f>INDEX(ТабЛЭП[],MATCH(ТабТП[Код ПС]&amp;TRIM(G2544),ТабЛЭП[Ключ],0),7)</f>
        <v>Y00018</v>
      </c>
      <c r="F2544" s="221" t="str">
        <f>INDEX(ТабЛЭП[],MATCH(ТабТП[Код ПС]&amp;TRIM(G2544),ТабЛЭП[Ключ],0),1)</f>
        <v>393-034-106</v>
      </c>
      <c r="G2544" s="446" t="s">
        <v>185</v>
      </c>
      <c r="H2544" s="218" t="str">
        <f>INDEX(ТабПС[],MATCH(I2544,Подстанции,0),1)</f>
        <v>393-034</v>
      </c>
      <c r="I2544" s="473" t="s">
        <v>168</v>
      </c>
      <c r="J2544" s="308"/>
      <c r="K2544" s="308"/>
      <c r="L2544" s="308"/>
      <c r="M2544" s="308"/>
      <c r="N2544" s="308"/>
      <c r="O2544" s="308"/>
      <c r="P2544" s="308"/>
      <c r="Q2544" s="308"/>
      <c r="R2544" s="308"/>
      <c r="S2544" s="308"/>
      <c r="T2544" s="308"/>
      <c r="U2544" s="308"/>
      <c r="V2544" s="308"/>
      <c r="W2544" s="308"/>
      <c r="X2544" s="308"/>
      <c r="Y2544" s="308"/>
      <c r="Z2544" s="308"/>
      <c r="AA2544" s="308"/>
      <c r="AB2544" s="308"/>
      <c r="AC2544" s="308"/>
      <c r="AD2544" s="308"/>
      <c r="AE2544" s="308"/>
      <c r="AF2544" s="308"/>
      <c r="AG2544" s="308"/>
      <c r="AH2544" s="219"/>
      <c r="AI2544" s="308"/>
      <c r="AJ2544" s="449" t="s">
        <v>136</v>
      </c>
      <c r="AK2544" s="308"/>
      <c r="AL2544" s="308"/>
      <c r="AM2544" s="211"/>
      <c r="AN2544" s="212"/>
      <c r="AO2544" s="212"/>
      <c r="AP2544" s="212"/>
      <c r="AQ2544" s="209"/>
      <c r="AR2544" s="209"/>
      <c r="AS2544" s="209"/>
      <c r="AT2544" s="209"/>
      <c r="AU2544" s="209"/>
      <c r="AV2544" s="209"/>
      <c r="AW2544" s="209"/>
      <c r="AX2544" s="209"/>
      <c r="AY2544" s="209"/>
      <c r="AZ2544" s="209"/>
    </row>
    <row r="2545" spans="1:52" ht="31.5" hidden="1" x14ac:dyDescent="0.25">
      <c r="A2545" s="197" t="str">
        <f>CONCATENATE(F2545,"-",C2545)</f>
        <v>393-034-106-02142</v>
      </c>
      <c r="B2545" s="236" t="str">
        <f>ТабТП[[#This Row],[Код ВЛ]]&amp;TRIM(ТабТП[[#This Row],[Наименование ТП]])</f>
        <v>393-034-106ТП 27-11 Гвард. Ул.Крупской</v>
      </c>
      <c r="C2545" s="216" t="s">
        <v>2154</v>
      </c>
      <c r="D2545" s="220" t="s">
        <v>5176</v>
      </c>
      <c r="E2545" s="206" t="str">
        <f>INDEX(ТабЛЭП[],MATCH(ТабТП[Код ПС]&amp;TRIM(G2545),ТабЛЭП[Ключ],0),7)</f>
        <v>Y00018</v>
      </c>
      <c r="F2545" s="278" t="str">
        <f>INDEX(ТабЛЭП[],MATCH(ТабТП[Код ПС]&amp;TRIM(G2545),ТабЛЭП[Ключ],0),1)</f>
        <v>393-034-106</v>
      </c>
      <c r="G2545" s="446" t="s">
        <v>185</v>
      </c>
      <c r="H2545" s="280" t="str">
        <f>INDEX(ТабПС[],MATCH(I2545,Подстанции,0),1)</f>
        <v>393-034</v>
      </c>
      <c r="I2545" s="473" t="s">
        <v>168</v>
      </c>
      <c r="J2545" s="328"/>
      <c r="K2545" s="328"/>
      <c r="L2545" s="328"/>
      <c r="M2545" s="328"/>
      <c r="N2545" s="328"/>
      <c r="O2545" s="328"/>
      <c r="P2545" s="328"/>
      <c r="Q2545" s="328"/>
      <c r="R2545" s="328"/>
      <c r="S2545" s="328"/>
      <c r="T2545" s="328"/>
      <c r="U2545" s="328"/>
      <c r="V2545" s="328"/>
      <c r="W2545" s="328"/>
      <c r="X2545" s="328"/>
      <c r="Y2545" s="328" t="s">
        <v>2218</v>
      </c>
      <c r="Z2545" s="328"/>
      <c r="AA2545" s="328"/>
      <c r="AB2545" s="328"/>
      <c r="AC2545" s="328"/>
      <c r="AD2545" s="328"/>
      <c r="AE2545" s="328"/>
      <c r="AF2545" s="328"/>
      <c r="AG2545" s="328"/>
      <c r="AH2545" s="322"/>
      <c r="AI2545" s="328"/>
      <c r="AJ2545" s="420" t="s">
        <v>136</v>
      </c>
      <c r="AK2545" s="328"/>
      <c r="AL2545" s="328"/>
      <c r="AM2545" s="210"/>
      <c r="AN2545" s="263"/>
      <c r="AO2545" s="263"/>
      <c r="AP2545" s="263"/>
      <c r="AQ2545" s="323"/>
      <c r="AR2545" s="323"/>
      <c r="AS2545" s="323"/>
      <c r="AT2545" s="323"/>
      <c r="AU2545" s="323"/>
      <c r="AV2545" s="323"/>
      <c r="AW2545" s="323"/>
      <c r="AX2545" s="323"/>
      <c r="AY2545" s="323"/>
      <c r="AZ2545" s="323"/>
    </row>
    <row r="2546" spans="1:52" ht="31.5" hidden="1" x14ac:dyDescent="0.25">
      <c r="A2546" s="197" t="str">
        <f>CONCATENATE(F2546,"-",C2546)</f>
        <v>393-034-106-02143</v>
      </c>
      <c r="B2546" s="236" t="str">
        <f>ТабТП[[#This Row],[Код ВЛ]]&amp;TRIM(ТабТП[[#This Row],[Наименование ТП]])</f>
        <v>393-034-106ТП 27-16 Гвардейск</v>
      </c>
      <c r="C2546" s="216" t="s">
        <v>2155</v>
      </c>
      <c r="D2546" s="220" t="s">
        <v>3136</v>
      </c>
      <c r="E2546" s="206" t="str">
        <f>INDEX(ТабЛЭП[],MATCH(ТабТП[Код ПС]&amp;TRIM(G2546),ТабЛЭП[Ключ],0),7)</f>
        <v>Y00018</v>
      </c>
      <c r="F2546" s="278" t="str">
        <f>INDEX(ТабЛЭП[],MATCH(ТабТП[Код ПС]&amp;TRIM(G2546),ТабЛЭП[Ключ],0),1)</f>
        <v>393-034-106</v>
      </c>
      <c r="G2546" s="446" t="s">
        <v>185</v>
      </c>
      <c r="H2546" s="280" t="str">
        <f>INDEX(ТабПС[],MATCH(I2546,Подстанции,0),1)</f>
        <v>393-034</v>
      </c>
      <c r="I2546" s="473" t="s">
        <v>168</v>
      </c>
      <c r="J2546" s="328"/>
      <c r="K2546" s="328"/>
      <c r="L2546" s="328"/>
      <c r="M2546" s="328"/>
      <c r="N2546" s="328"/>
      <c r="O2546" s="328"/>
      <c r="P2546" s="328"/>
      <c r="Q2546" s="328"/>
      <c r="R2546" s="328"/>
      <c r="S2546" s="328"/>
      <c r="T2546" s="328"/>
      <c r="U2546" s="328"/>
      <c r="V2546" s="328"/>
      <c r="W2546" s="328"/>
      <c r="X2546" s="328"/>
      <c r="Y2546" s="328" t="s">
        <v>2218</v>
      </c>
      <c r="Z2546" s="328"/>
      <c r="AA2546" s="328"/>
      <c r="AB2546" s="328"/>
      <c r="AC2546" s="328"/>
      <c r="AD2546" s="328"/>
      <c r="AE2546" s="328"/>
      <c r="AF2546" s="328"/>
      <c r="AG2546" s="328"/>
      <c r="AH2546" s="322"/>
      <c r="AI2546" s="328"/>
      <c r="AJ2546" s="420" t="s">
        <v>136</v>
      </c>
      <c r="AK2546" s="328"/>
      <c r="AL2546" s="328"/>
      <c r="AM2546" s="210"/>
      <c r="AN2546" s="263"/>
      <c r="AO2546" s="263"/>
      <c r="AP2546" s="263"/>
      <c r="AQ2546" s="323"/>
      <c r="AR2546" s="323"/>
      <c r="AS2546" s="323"/>
      <c r="AT2546" s="323"/>
      <c r="AU2546" s="323"/>
      <c r="AV2546" s="323"/>
      <c r="AW2546" s="323"/>
      <c r="AX2546" s="323"/>
      <c r="AY2546" s="323"/>
      <c r="AZ2546" s="323"/>
    </row>
    <row r="2547" spans="1:52" ht="31.5" hidden="1" x14ac:dyDescent="0.25">
      <c r="A2547" s="197" t="str">
        <f>CONCATENATE(F2547,"-",C2547)</f>
        <v>393-034-106-02144</v>
      </c>
      <c r="B2547" s="236" t="str">
        <f>ТабТП[[#This Row],[Код ВЛ]]&amp;TRIM(ТабТП[[#This Row],[Наименование ТП]])</f>
        <v>393-034-106ТП 27-17 Гвардейск, ул. Жукова</v>
      </c>
      <c r="C2547" s="216" t="s">
        <v>2156</v>
      </c>
      <c r="D2547" s="220" t="s">
        <v>3135</v>
      </c>
      <c r="E2547" s="206" t="str">
        <f>INDEX(ТабЛЭП[],MATCH(ТабТП[Код ПС]&amp;TRIM(G2547),ТабЛЭП[Ключ],0),7)</f>
        <v>Y00018</v>
      </c>
      <c r="F2547" s="278" t="str">
        <f>INDEX(ТабЛЭП[],MATCH(ТабТП[Код ПС]&amp;TRIM(G2547),ТабЛЭП[Ключ],0),1)</f>
        <v>393-034-106</v>
      </c>
      <c r="G2547" s="446" t="s">
        <v>185</v>
      </c>
      <c r="H2547" s="280" t="str">
        <f>INDEX(ТабПС[],MATCH(I2547,Подстанции,0),1)</f>
        <v>393-034</v>
      </c>
      <c r="I2547" s="473" t="s">
        <v>168</v>
      </c>
      <c r="J2547" s="328"/>
      <c r="K2547" s="328"/>
      <c r="L2547" s="328"/>
      <c r="M2547" s="328"/>
      <c r="N2547" s="328"/>
      <c r="O2547" s="328"/>
      <c r="P2547" s="328"/>
      <c r="Q2547" s="328"/>
      <c r="R2547" s="328"/>
      <c r="S2547" s="328"/>
      <c r="T2547" s="328"/>
      <c r="U2547" s="328"/>
      <c r="V2547" s="328"/>
      <c r="W2547" s="328"/>
      <c r="X2547" s="328"/>
      <c r="Y2547" s="328" t="s">
        <v>2218</v>
      </c>
      <c r="Z2547" s="328"/>
      <c r="AA2547" s="328"/>
      <c r="AB2547" s="328"/>
      <c r="AC2547" s="328"/>
      <c r="AD2547" s="328"/>
      <c r="AE2547" s="328"/>
      <c r="AF2547" s="328"/>
      <c r="AG2547" s="328"/>
      <c r="AH2547" s="322"/>
      <c r="AI2547" s="328"/>
      <c r="AJ2547" s="420" t="s">
        <v>136</v>
      </c>
      <c r="AK2547" s="328"/>
      <c r="AL2547" s="328"/>
      <c r="AM2547" s="210"/>
      <c r="AN2547" s="263"/>
      <c r="AO2547" s="263"/>
      <c r="AP2547" s="263"/>
      <c r="AQ2547" s="323"/>
      <c r="AR2547" s="323"/>
      <c r="AS2547" s="323"/>
      <c r="AT2547" s="323"/>
      <c r="AU2547" s="323"/>
      <c r="AV2547" s="323"/>
      <c r="AW2547" s="323"/>
      <c r="AX2547" s="323"/>
      <c r="AY2547" s="323"/>
      <c r="AZ2547" s="323"/>
    </row>
    <row r="2548" spans="1:52" ht="31.5" hidden="1" x14ac:dyDescent="0.25">
      <c r="A2548" s="197" t="str">
        <f>CONCATENATE(F2548,"-",C2548)</f>
        <v>393-034-106-02145</v>
      </c>
      <c r="B2548" s="236" t="str">
        <f>ТабТП[[#This Row],[Код ВЛ]]&amp;TRIM(ТабТП[[#This Row],[Наименование ТП]])</f>
        <v>393-034-106ТП 27-19 Т-2 Гвардейск ОМ216/7</v>
      </c>
      <c r="C2548" s="216" t="s">
        <v>2157</v>
      </c>
      <c r="D2548" s="220" t="s">
        <v>3134</v>
      </c>
      <c r="E2548" s="206" t="str">
        <f>INDEX(ТабЛЭП[],MATCH(ТабТП[Код ПС]&amp;TRIM(G2548),ТабЛЭП[Ключ],0),7)</f>
        <v>Y00018</v>
      </c>
      <c r="F2548" s="278" t="str">
        <f>INDEX(ТабЛЭП[],MATCH(ТабТП[Код ПС]&amp;TRIM(G2548),ТабЛЭП[Ключ],0),1)</f>
        <v>393-034-106</v>
      </c>
      <c r="G2548" s="446" t="s">
        <v>185</v>
      </c>
      <c r="H2548" s="280" t="str">
        <f>INDEX(ТабПС[],MATCH(I2548,Подстанции,0),1)</f>
        <v>393-034</v>
      </c>
      <c r="I2548" s="473" t="s">
        <v>168</v>
      </c>
      <c r="J2548" s="328"/>
      <c r="K2548" s="328"/>
      <c r="L2548" s="328"/>
      <c r="M2548" s="328"/>
      <c r="N2548" s="328"/>
      <c r="O2548" s="328"/>
      <c r="P2548" s="328"/>
      <c r="Q2548" s="328"/>
      <c r="R2548" s="328"/>
      <c r="S2548" s="328"/>
      <c r="T2548" s="328"/>
      <c r="U2548" s="328"/>
      <c r="V2548" s="328"/>
      <c r="W2548" s="328"/>
      <c r="X2548" s="328"/>
      <c r="Y2548" s="328"/>
      <c r="Z2548" s="328"/>
      <c r="AA2548" s="328"/>
      <c r="AB2548" s="328"/>
      <c r="AC2548" s="328"/>
      <c r="AD2548" s="328"/>
      <c r="AE2548" s="328"/>
      <c r="AF2548" s="328"/>
      <c r="AG2548" s="328"/>
      <c r="AH2548" s="322"/>
      <c r="AI2548" s="328"/>
      <c r="AJ2548" s="420" t="s">
        <v>136</v>
      </c>
      <c r="AK2548" s="328"/>
      <c r="AL2548" s="328"/>
      <c r="AM2548" s="210"/>
      <c r="AN2548" s="263"/>
      <c r="AO2548" s="263"/>
      <c r="AP2548" s="263"/>
      <c r="AQ2548" s="323"/>
      <c r="AR2548" s="323"/>
      <c r="AS2548" s="323"/>
      <c r="AT2548" s="323"/>
      <c r="AU2548" s="323"/>
      <c r="AV2548" s="323"/>
      <c r="AW2548" s="323"/>
      <c r="AX2548" s="323"/>
      <c r="AY2548" s="323"/>
      <c r="AZ2548" s="323"/>
    </row>
    <row r="2549" spans="1:52" ht="31.5" hidden="1" x14ac:dyDescent="0.25">
      <c r="A2549" s="197" t="str">
        <f>CONCATENATE(F2549,"-",C2549)</f>
        <v>393-034-106-02146</v>
      </c>
      <c r="B2549" s="236" t="str">
        <f>ТабТП[[#This Row],[Код ВЛ]]&amp;TRIM(ТабТП[[#This Row],[Наименование ТП]])</f>
        <v>393-034-106ТП 27-19 Т-1 Гвардейск ОМ 216/7 аб</v>
      </c>
      <c r="C2549" s="216" t="s">
        <v>2158</v>
      </c>
      <c r="D2549" s="220" t="s">
        <v>3133</v>
      </c>
      <c r="E2549" s="206" t="str">
        <f>INDEX(ТабЛЭП[],MATCH(ТабТП[Код ПС]&amp;TRIM(G2549),ТабЛЭП[Ключ],0),7)</f>
        <v>Y00018</v>
      </c>
      <c r="F2549" s="278" t="str">
        <f>INDEX(ТабЛЭП[],MATCH(ТабТП[Код ПС]&amp;TRIM(G2549),ТабЛЭП[Ключ],0),1)</f>
        <v>393-034-106</v>
      </c>
      <c r="G2549" s="446" t="s">
        <v>185</v>
      </c>
      <c r="H2549" s="280" t="str">
        <f>INDEX(ТабПС[],MATCH(I2549,Подстанции,0),1)</f>
        <v>393-034</v>
      </c>
      <c r="I2549" s="473" t="s">
        <v>168</v>
      </c>
      <c r="J2549" s="328"/>
      <c r="K2549" s="328"/>
      <c r="L2549" s="328"/>
      <c r="M2549" s="328"/>
      <c r="N2549" s="328"/>
      <c r="O2549" s="328"/>
      <c r="P2549" s="328"/>
      <c r="Q2549" s="328"/>
      <c r="R2549" s="328"/>
      <c r="S2549" s="328"/>
      <c r="T2549" s="328"/>
      <c r="U2549" s="328"/>
      <c r="V2549" s="328"/>
      <c r="W2549" s="328"/>
      <c r="X2549" s="328"/>
      <c r="Y2549" s="328"/>
      <c r="Z2549" s="328"/>
      <c r="AA2549" s="328"/>
      <c r="AB2549" s="328"/>
      <c r="AC2549" s="328"/>
      <c r="AD2549" s="328"/>
      <c r="AE2549" s="328"/>
      <c r="AF2549" s="328"/>
      <c r="AG2549" s="328"/>
      <c r="AH2549" s="322"/>
      <c r="AI2549" s="328"/>
      <c r="AJ2549" s="420" t="s">
        <v>136</v>
      </c>
      <c r="AK2549" s="328"/>
      <c r="AL2549" s="328"/>
      <c r="AM2549" s="210"/>
      <c r="AN2549" s="263"/>
      <c r="AO2549" s="263"/>
      <c r="AP2549" s="263"/>
      <c r="AQ2549" s="323"/>
      <c r="AR2549" s="323"/>
      <c r="AS2549" s="323"/>
      <c r="AT2549" s="323"/>
      <c r="AU2549" s="323"/>
      <c r="AV2549" s="323"/>
      <c r="AW2549" s="323"/>
      <c r="AX2549" s="323"/>
      <c r="AY2549" s="323"/>
      <c r="AZ2549" s="323"/>
    </row>
    <row r="2550" spans="1:52" ht="31.5" hidden="1" x14ac:dyDescent="0.25">
      <c r="A2550" s="197" t="str">
        <f>CONCATENATE(F2550,"-",C2550)</f>
        <v>393-034-106-02147</v>
      </c>
      <c r="B2550" s="236" t="str">
        <f>ТабТП[[#This Row],[Код ВЛ]]&amp;TRIM(ТабТП[[#This Row],[Наименование ТП]])</f>
        <v>393-034-106ТП 27-20</v>
      </c>
      <c r="C2550" s="216" t="s">
        <v>2159</v>
      </c>
      <c r="D2550" s="220" t="s">
        <v>3132</v>
      </c>
      <c r="E2550" s="206" t="str">
        <f>INDEX(ТабЛЭП[],MATCH(ТабТП[Код ПС]&amp;TRIM(G2550),ТабЛЭП[Ключ],0),7)</f>
        <v>Y00018</v>
      </c>
      <c r="F2550" s="278" t="str">
        <f>INDEX(ТабЛЭП[],MATCH(ТабТП[Код ПС]&amp;TRIM(G2550),ТабЛЭП[Ключ],0),1)</f>
        <v>393-034-106</v>
      </c>
      <c r="G2550" s="446" t="s">
        <v>185</v>
      </c>
      <c r="H2550" s="280" t="str">
        <f>INDEX(ТабПС[],MATCH(I2550,Подстанции,0),1)</f>
        <v>393-034</v>
      </c>
      <c r="I2550" s="473" t="s">
        <v>168</v>
      </c>
      <c r="J2550" s="328"/>
      <c r="K2550" s="328"/>
      <c r="L2550" s="328"/>
      <c r="M2550" s="328"/>
      <c r="N2550" s="328"/>
      <c r="O2550" s="328"/>
      <c r="P2550" s="328"/>
      <c r="Q2550" s="328"/>
      <c r="R2550" s="328"/>
      <c r="S2550" s="328"/>
      <c r="T2550" s="328"/>
      <c r="U2550" s="328"/>
      <c r="V2550" s="328"/>
      <c r="W2550" s="328"/>
      <c r="X2550" s="328"/>
      <c r="Y2550" s="328" t="s">
        <v>2218</v>
      </c>
      <c r="Z2550" s="328"/>
      <c r="AA2550" s="328"/>
      <c r="AB2550" s="328"/>
      <c r="AC2550" s="328"/>
      <c r="AD2550" s="328"/>
      <c r="AE2550" s="328"/>
      <c r="AF2550" s="328"/>
      <c r="AG2550" s="328"/>
      <c r="AH2550" s="322"/>
      <c r="AI2550" s="328"/>
      <c r="AJ2550" s="420" t="s">
        <v>136</v>
      </c>
      <c r="AK2550" s="328"/>
      <c r="AL2550" s="328"/>
      <c r="AM2550" s="210"/>
      <c r="AN2550" s="263"/>
      <c r="AO2550" s="263"/>
      <c r="AP2550" s="263"/>
      <c r="AQ2550" s="323"/>
      <c r="AR2550" s="323"/>
      <c r="AS2550" s="323"/>
      <c r="AT2550" s="323"/>
      <c r="AU2550" s="323"/>
      <c r="AV2550" s="323"/>
      <c r="AW2550" s="323"/>
      <c r="AX2550" s="323"/>
      <c r="AY2550" s="323"/>
      <c r="AZ2550" s="323"/>
    </row>
    <row r="2551" spans="1:52" ht="31.5" hidden="1" x14ac:dyDescent="0.25">
      <c r="A2551" s="197" t="str">
        <f>CONCATENATE(F2551,"-",C2551)</f>
        <v>393-034-106-02148</v>
      </c>
      <c r="B2551" s="236" t="str">
        <f>ТабТП[[#This Row],[Код ВЛ]]&amp;TRIM(ТабТП[[#This Row],[Наименование ТП]])</f>
        <v>393-034-106ТП 27-21 Гвард.база РЭС</v>
      </c>
      <c r="C2551" s="216" t="s">
        <v>2763</v>
      </c>
      <c r="D2551" s="220" t="s">
        <v>3131</v>
      </c>
      <c r="E2551" s="206" t="str">
        <f>INDEX(ТабЛЭП[],MATCH(ТабТП[Код ПС]&amp;TRIM(G2551),ТабЛЭП[Ключ],0),7)</f>
        <v>Y00018</v>
      </c>
      <c r="F2551" s="278" t="str">
        <f>INDEX(ТабЛЭП[],MATCH(ТабТП[Код ПС]&amp;TRIM(G2551),ТабЛЭП[Ключ],0),1)</f>
        <v>393-034-106</v>
      </c>
      <c r="G2551" s="446" t="s">
        <v>185</v>
      </c>
      <c r="H2551" s="280" t="str">
        <f>INDEX(ТабПС[],MATCH(I2551,Подстанции,0),1)</f>
        <v>393-034</v>
      </c>
      <c r="I2551" s="473" t="s">
        <v>168</v>
      </c>
      <c r="J2551" s="328"/>
      <c r="K2551" s="328"/>
      <c r="L2551" s="328"/>
      <c r="M2551" s="328"/>
      <c r="N2551" s="328"/>
      <c r="O2551" s="328"/>
      <c r="P2551" s="328"/>
      <c r="Q2551" s="328"/>
      <c r="R2551" s="328"/>
      <c r="S2551" s="328"/>
      <c r="T2551" s="328"/>
      <c r="U2551" s="328"/>
      <c r="V2551" s="328"/>
      <c r="W2551" s="328"/>
      <c r="X2551" s="328"/>
      <c r="Y2551" s="328" t="s">
        <v>2218</v>
      </c>
      <c r="Z2551" s="328"/>
      <c r="AA2551" s="328"/>
      <c r="AB2551" s="328"/>
      <c r="AC2551" s="328"/>
      <c r="AD2551" s="328"/>
      <c r="AE2551" s="328"/>
      <c r="AF2551" s="328"/>
      <c r="AG2551" s="328"/>
      <c r="AH2551" s="322"/>
      <c r="AI2551" s="328"/>
      <c r="AJ2551" s="420" t="s">
        <v>136</v>
      </c>
      <c r="AK2551" s="328"/>
      <c r="AL2551" s="328"/>
      <c r="AM2551" s="210"/>
      <c r="AN2551" s="263"/>
      <c r="AO2551" s="263"/>
      <c r="AP2551" s="263"/>
      <c r="AQ2551" s="323"/>
      <c r="AR2551" s="323"/>
      <c r="AS2551" s="323"/>
      <c r="AT2551" s="323"/>
      <c r="AU2551" s="323"/>
      <c r="AV2551" s="323"/>
      <c r="AW2551" s="323"/>
      <c r="AX2551" s="323"/>
      <c r="AY2551" s="323"/>
      <c r="AZ2551" s="323"/>
    </row>
    <row r="2552" spans="1:52" ht="31.5" hidden="1" x14ac:dyDescent="0.25">
      <c r="A2552" s="197" t="str">
        <f>CONCATENATE(F2552,"-",C2552)</f>
        <v>393-034-106-02149</v>
      </c>
      <c r="B2552" s="236" t="str">
        <f>ТабТП[[#This Row],[Код ВЛ]]&amp;TRIM(ТабТП[[#This Row],[Наименование ТП]])</f>
        <v>393-034-106ТП 27-25 Т-1 Гвардейск ОАО Ростелеком аб н/щ</v>
      </c>
      <c r="C2552" s="216" t="s">
        <v>2160</v>
      </c>
      <c r="D2552" s="220" t="s">
        <v>3130</v>
      </c>
      <c r="E2552" s="206" t="str">
        <f>INDEX(ТабЛЭП[],MATCH(ТабТП[Код ПС]&amp;TRIM(G2552),ТабЛЭП[Ключ],0),7)</f>
        <v>Y00018</v>
      </c>
      <c r="F2552" s="278" t="str">
        <f>INDEX(ТабЛЭП[],MATCH(ТабТП[Код ПС]&amp;TRIM(G2552),ТабЛЭП[Ключ],0),1)</f>
        <v>393-034-106</v>
      </c>
      <c r="G2552" s="446" t="s">
        <v>185</v>
      </c>
      <c r="H2552" s="280" t="str">
        <f>INDEX(ТабПС[],MATCH(I2552,Подстанции,0),1)</f>
        <v>393-034</v>
      </c>
      <c r="I2552" s="473" t="s">
        <v>168</v>
      </c>
      <c r="J2552" s="328"/>
      <c r="K2552" s="328"/>
      <c r="L2552" s="328"/>
      <c r="M2552" s="328"/>
      <c r="N2552" s="328"/>
      <c r="O2552" s="328"/>
      <c r="P2552" s="328"/>
      <c r="Q2552" s="328"/>
      <c r="R2552" s="328"/>
      <c r="S2552" s="328"/>
      <c r="T2552" s="328"/>
      <c r="U2552" s="328"/>
      <c r="V2552" s="328"/>
      <c r="W2552" s="328"/>
      <c r="X2552" s="328"/>
      <c r="Y2552" s="328" t="s">
        <v>2218</v>
      </c>
      <c r="Z2552" s="328"/>
      <c r="AA2552" s="328"/>
      <c r="AB2552" s="328"/>
      <c r="AC2552" s="328"/>
      <c r="AD2552" s="328"/>
      <c r="AE2552" s="328"/>
      <c r="AF2552" s="328"/>
      <c r="AG2552" s="328"/>
      <c r="AH2552" s="322"/>
      <c r="AI2552" s="328"/>
      <c r="AJ2552" s="420" t="s">
        <v>136</v>
      </c>
      <c r="AK2552" s="328"/>
      <c r="AL2552" s="328"/>
      <c r="AM2552" s="210"/>
      <c r="AN2552" s="263"/>
      <c r="AO2552" s="263"/>
      <c r="AP2552" s="263"/>
      <c r="AQ2552" s="323"/>
      <c r="AR2552" s="323"/>
      <c r="AS2552" s="323"/>
      <c r="AT2552" s="323"/>
      <c r="AU2552" s="323"/>
      <c r="AV2552" s="323"/>
      <c r="AW2552" s="323"/>
      <c r="AX2552" s="323"/>
      <c r="AY2552" s="323"/>
      <c r="AZ2552" s="323"/>
    </row>
    <row r="2553" spans="1:52" ht="31.5" hidden="1" x14ac:dyDescent="0.25">
      <c r="A2553" s="197" t="str">
        <f>CONCATENATE(F2553,"-",C2553)</f>
        <v>393-034-106-02150</v>
      </c>
      <c r="B2553" s="236" t="str">
        <f>ТабТП[[#This Row],[Код ВЛ]]&amp;TRIM(ТабТП[[#This Row],[Наименование ТП]])</f>
        <v>393-034-106ТП 27-27 Гвардейск .ОМ 216/7 реч.тех.уч</v>
      </c>
      <c r="C2553" s="216" t="s">
        <v>2161</v>
      </c>
      <c r="D2553" s="220" t="s">
        <v>3129</v>
      </c>
      <c r="E2553" s="206" t="str">
        <f>INDEX(ТабЛЭП[],MATCH(ТабТП[Код ПС]&amp;TRIM(G2553),ТабЛЭП[Ключ],0),7)</f>
        <v>Y00018</v>
      </c>
      <c r="F2553" s="278" t="str">
        <f>INDEX(ТабЛЭП[],MATCH(ТабТП[Код ПС]&amp;TRIM(G2553),ТабЛЭП[Ключ],0),1)</f>
        <v>393-034-106</v>
      </c>
      <c r="G2553" s="446" t="s">
        <v>185</v>
      </c>
      <c r="H2553" s="280" t="str">
        <f>INDEX(ТабПС[],MATCH(I2553,Подстанции,0),1)</f>
        <v>393-034</v>
      </c>
      <c r="I2553" s="473" t="s">
        <v>168</v>
      </c>
      <c r="J2553" s="328"/>
      <c r="K2553" s="328"/>
      <c r="L2553" s="328"/>
      <c r="M2553" s="328"/>
      <c r="N2553" s="328"/>
      <c r="O2553" s="328"/>
      <c r="P2553" s="328"/>
      <c r="Q2553" s="328"/>
      <c r="R2553" s="328"/>
      <c r="S2553" s="328"/>
      <c r="T2553" s="328"/>
      <c r="U2553" s="328"/>
      <c r="V2553" s="328"/>
      <c r="W2553" s="328"/>
      <c r="X2553" s="328"/>
      <c r="Y2553" s="328"/>
      <c r="Z2553" s="328"/>
      <c r="AA2553" s="328"/>
      <c r="AB2553" s="328"/>
      <c r="AC2553" s="328"/>
      <c r="AD2553" s="328"/>
      <c r="AE2553" s="328"/>
      <c r="AF2553" s="328"/>
      <c r="AG2553" s="328"/>
      <c r="AH2553" s="322"/>
      <c r="AI2553" s="328"/>
      <c r="AJ2553" s="420" t="s">
        <v>136</v>
      </c>
      <c r="AK2553" s="328"/>
      <c r="AL2553" s="328"/>
      <c r="AM2553" s="210"/>
      <c r="AN2553" s="263"/>
      <c r="AO2553" s="263"/>
      <c r="AP2553" s="263"/>
      <c r="AQ2553" s="323"/>
      <c r="AR2553" s="323"/>
      <c r="AS2553" s="323"/>
      <c r="AT2553" s="323"/>
      <c r="AU2553" s="323"/>
      <c r="AV2553" s="323"/>
      <c r="AW2553" s="323"/>
      <c r="AX2553" s="323"/>
      <c r="AY2553" s="323"/>
      <c r="AZ2553" s="323"/>
    </row>
    <row r="2554" spans="1:52" ht="31.5" hidden="1" x14ac:dyDescent="0.25">
      <c r="A2554" s="197" t="str">
        <f>CONCATENATE(F2554,"-",C2554)</f>
        <v>393-034-106-02151</v>
      </c>
      <c r="B2554" s="236" t="str">
        <f>ТабТП[[#This Row],[Код ВЛ]]&amp;TRIM(ТабТП[[#This Row],[Наименование ТП]])</f>
        <v>393-034-106ТП 27-28 Т-1 ОООГолдфронт аб</v>
      </c>
      <c r="C2554" s="216" t="s">
        <v>2162</v>
      </c>
      <c r="D2554" s="220" t="s">
        <v>3128</v>
      </c>
      <c r="E2554" s="206" t="str">
        <f>INDEX(ТабЛЭП[],MATCH(ТабТП[Код ПС]&amp;TRIM(G2554),ТабЛЭП[Ключ],0),7)</f>
        <v>Y00018</v>
      </c>
      <c r="F2554" s="278" t="str">
        <f>INDEX(ТабЛЭП[],MATCH(ТабТП[Код ПС]&amp;TRIM(G2554),ТабЛЭП[Ключ],0),1)</f>
        <v>393-034-106</v>
      </c>
      <c r="G2554" s="446" t="s">
        <v>185</v>
      </c>
      <c r="H2554" s="280" t="str">
        <f>INDEX(ТабПС[],MATCH(I2554,Подстанции,0),1)</f>
        <v>393-034</v>
      </c>
      <c r="I2554" s="473" t="s">
        <v>168</v>
      </c>
      <c r="J2554" s="328"/>
      <c r="K2554" s="328"/>
      <c r="L2554" s="328"/>
      <c r="M2554" s="328"/>
      <c r="N2554" s="328"/>
      <c r="O2554" s="328"/>
      <c r="P2554" s="328"/>
      <c r="Q2554" s="328"/>
      <c r="R2554" s="328"/>
      <c r="S2554" s="328"/>
      <c r="T2554" s="328"/>
      <c r="U2554" s="328"/>
      <c r="V2554" s="328"/>
      <c r="W2554" s="328"/>
      <c r="X2554" s="328"/>
      <c r="Y2554" s="328"/>
      <c r="Z2554" s="328"/>
      <c r="AA2554" s="328"/>
      <c r="AB2554" s="328"/>
      <c r="AC2554" s="328"/>
      <c r="AD2554" s="328"/>
      <c r="AE2554" s="328"/>
      <c r="AF2554" s="328"/>
      <c r="AG2554" s="328"/>
      <c r="AH2554" s="322"/>
      <c r="AI2554" s="328"/>
      <c r="AJ2554" s="420" t="s">
        <v>136</v>
      </c>
      <c r="AK2554" s="328"/>
      <c r="AL2554" s="328"/>
      <c r="AM2554" s="210"/>
      <c r="AN2554" s="263"/>
      <c r="AO2554" s="263"/>
      <c r="AP2554" s="263"/>
      <c r="AQ2554" s="323"/>
      <c r="AR2554" s="323"/>
      <c r="AS2554" s="323"/>
      <c r="AT2554" s="323"/>
      <c r="AU2554" s="323"/>
      <c r="AV2554" s="323"/>
      <c r="AW2554" s="323"/>
      <c r="AX2554" s="323"/>
      <c r="AY2554" s="323"/>
      <c r="AZ2554" s="323"/>
    </row>
    <row r="2555" spans="1:52" ht="31.5" hidden="1" x14ac:dyDescent="0.25">
      <c r="A2555" s="197" t="str">
        <f>CONCATENATE(F2555,"-",C2555)</f>
        <v>393-034-106-02152</v>
      </c>
      <c r="B2555" s="236" t="str">
        <f>ТабТП[[#This Row],[Код ВЛ]]&amp;TRIM(ТабТП[[#This Row],[Наименование ТП]])</f>
        <v>393-034-106ТП В-72 Т-1 1н/вщитАООТГвардейскавтотранс</v>
      </c>
      <c r="C2555" s="216" t="s">
        <v>2163</v>
      </c>
      <c r="D2555" s="220" t="s">
        <v>3117</v>
      </c>
      <c r="E2555" s="206" t="str">
        <f>INDEX(ТабЛЭП[],MATCH(ТабТП[Код ПС]&amp;TRIM(G2555),ТабЛЭП[Ключ],0),7)</f>
        <v>Y00018</v>
      </c>
      <c r="F2555" s="278" t="str">
        <f>INDEX(ТабЛЭП[],MATCH(ТабТП[Код ПС]&amp;TRIM(G2555),ТабЛЭП[Ключ],0),1)</f>
        <v>393-034-106</v>
      </c>
      <c r="G2555" s="446" t="s">
        <v>185</v>
      </c>
      <c r="H2555" s="280" t="str">
        <f>INDEX(ТабПС[],MATCH(I2555,Подстанции,0),1)</f>
        <v>393-034</v>
      </c>
      <c r="I2555" s="473" t="s">
        <v>168</v>
      </c>
      <c r="J2555" s="328"/>
      <c r="K2555" s="328"/>
      <c r="L2555" s="328"/>
      <c r="M2555" s="328"/>
      <c r="N2555" s="328"/>
      <c r="O2555" s="328"/>
      <c r="P2555" s="328"/>
      <c r="Q2555" s="328"/>
      <c r="R2555" s="328"/>
      <c r="S2555" s="328"/>
      <c r="T2555" s="328"/>
      <c r="U2555" s="328"/>
      <c r="V2555" s="328"/>
      <c r="W2555" s="328"/>
      <c r="X2555" s="328"/>
      <c r="Y2555" s="328" t="s">
        <v>2218</v>
      </c>
      <c r="Z2555" s="328"/>
      <c r="AA2555" s="328"/>
      <c r="AB2555" s="328"/>
      <c r="AC2555" s="328"/>
      <c r="AD2555" s="328"/>
      <c r="AE2555" s="328"/>
      <c r="AF2555" s="328"/>
      <c r="AG2555" s="328"/>
      <c r="AH2555" s="322"/>
      <c r="AI2555" s="328"/>
      <c r="AJ2555" s="420" t="s">
        <v>136</v>
      </c>
      <c r="AK2555" s="328"/>
      <c r="AL2555" s="328"/>
      <c r="AM2555" s="210"/>
      <c r="AN2555" s="263"/>
      <c r="AO2555" s="263"/>
      <c r="AP2555" s="263"/>
      <c r="AQ2555" s="323"/>
      <c r="AR2555" s="323"/>
      <c r="AS2555" s="323"/>
      <c r="AT2555" s="323"/>
      <c r="AU2555" s="323"/>
      <c r="AV2555" s="323"/>
      <c r="AW2555" s="323"/>
      <c r="AX2555" s="323"/>
      <c r="AY2555" s="323"/>
      <c r="AZ2555" s="323"/>
    </row>
    <row r="2556" spans="1:52" ht="31.5" hidden="1" x14ac:dyDescent="0.25">
      <c r="A2556" s="281" t="str">
        <f>CONCATENATE(F2556,"-",C2556)</f>
        <v>393-035-107-02153</v>
      </c>
      <c r="B2556" s="236" t="str">
        <f>ТабТП[[#This Row],[Код ВЛ]]&amp;TRIM(ТабТП[[#This Row],[Наименование ТП]])</f>
        <v>393-035-107ТП 32-01 Ижевское Быт</v>
      </c>
      <c r="C2556" s="224" t="s">
        <v>2764</v>
      </c>
      <c r="D2556" s="225" t="s">
        <v>3118</v>
      </c>
      <c r="E2556" s="281" t="str">
        <f>INDEX(ТабЛЭП[],MATCH(ТабТП[Код ПС]&amp;TRIM(G2556),ТабЛЭП[Ключ],0),7)</f>
        <v>Y00068</v>
      </c>
      <c r="F2556" s="278" t="str">
        <f>INDEX(ТабЛЭП[],MATCH(ТабТП[Код ПС]&amp;TRIM(G2556),ТабЛЭП[Ключ],0),1)</f>
        <v>393-035-107</v>
      </c>
      <c r="G2556" s="514" t="s">
        <v>221</v>
      </c>
      <c r="H2556" s="280" t="str">
        <f>INDEX(ТабПС[],MATCH(I2556,Подстанции,0),1)</f>
        <v>393-035</v>
      </c>
      <c r="I2556" s="473" t="s">
        <v>164</v>
      </c>
      <c r="J2556" s="328"/>
      <c r="K2556" s="328"/>
      <c r="L2556" s="328"/>
      <c r="M2556" s="328"/>
      <c r="N2556" s="328"/>
      <c r="O2556" s="328"/>
      <c r="P2556" s="328"/>
      <c r="Q2556" s="328"/>
      <c r="R2556" s="328"/>
      <c r="S2556" s="328"/>
      <c r="T2556" s="328"/>
      <c r="U2556" s="328"/>
      <c r="V2556" s="328"/>
      <c r="W2556" s="328"/>
      <c r="X2556" s="328"/>
      <c r="Y2556" s="328" t="s">
        <v>2218</v>
      </c>
      <c r="Z2556" s="328"/>
      <c r="AA2556" s="328"/>
      <c r="AB2556" s="328"/>
      <c r="AC2556" s="328"/>
      <c r="AD2556" s="328"/>
      <c r="AE2556" s="328"/>
      <c r="AF2556" s="328"/>
      <c r="AG2556" s="328"/>
      <c r="AH2556" s="322"/>
      <c r="AI2556" s="328"/>
      <c r="AJ2556" s="420" t="s">
        <v>142</v>
      </c>
      <c r="AK2556" s="328"/>
      <c r="AL2556" s="328"/>
      <c r="AM2556" s="210"/>
      <c r="AN2556" s="263"/>
      <c r="AO2556" s="263"/>
      <c r="AP2556" s="263"/>
      <c r="AQ2556" s="323"/>
      <c r="AR2556" s="323"/>
      <c r="AS2556" s="323"/>
      <c r="AT2556" s="323"/>
      <c r="AU2556" s="323"/>
      <c r="AV2556" s="323"/>
      <c r="AW2556" s="323"/>
      <c r="AX2556" s="323"/>
      <c r="AY2556" s="323"/>
      <c r="AZ2556" s="323"/>
    </row>
    <row r="2557" spans="1:52" ht="31.5" hidden="1" x14ac:dyDescent="0.25">
      <c r="A2557" s="281" t="str">
        <f>CONCATENATE(F2557,"-",C2557)</f>
        <v>393-035-107-02154</v>
      </c>
      <c r="B2557" s="236" t="str">
        <f>ТабТП[[#This Row],[Код ВЛ]]&amp;TRIM(ТабТП[[#This Row],[Наименование ТП]])</f>
        <v>393-035-107ТП 32-02 Волочаевское мастерские, пилорама</v>
      </c>
      <c r="C2557" s="224" t="s">
        <v>2164</v>
      </c>
      <c r="D2557" s="225" t="s">
        <v>3119</v>
      </c>
      <c r="E2557" s="281" t="str">
        <f>INDEX(ТабЛЭП[],MATCH(ТабТП[Код ПС]&amp;TRIM(G2557),ТабЛЭП[Ключ],0),7)</f>
        <v>Y00068</v>
      </c>
      <c r="F2557" s="278" t="str">
        <f>INDEX(ТабЛЭП[],MATCH(ТабТП[Код ПС]&amp;TRIM(G2557),ТабЛЭП[Ключ],0),1)</f>
        <v>393-035-107</v>
      </c>
      <c r="G2557" s="514" t="s">
        <v>221</v>
      </c>
      <c r="H2557" s="280" t="str">
        <f>INDEX(ТабПС[],MATCH(I2557,Подстанции,0),1)</f>
        <v>393-035</v>
      </c>
      <c r="I2557" s="473" t="s">
        <v>164</v>
      </c>
      <c r="J2557" s="328"/>
      <c r="K2557" s="328"/>
      <c r="L2557" s="328"/>
      <c r="M2557" s="328"/>
      <c r="N2557" s="328"/>
      <c r="O2557" s="328"/>
      <c r="P2557" s="328"/>
      <c r="Q2557" s="328"/>
      <c r="R2557" s="328"/>
      <c r="S2557" s="328"/>
      <c r="T2557" s="328"/>
      <c r="U2557" s="328"/>
      <c r="V2557" s="328"/>
      <c r="W2557" s="328"/>
      <c r="X2557" s="328"/>
      <c r="Y2557" s="328" t="s">
        <v>2218</v>
      </c>
      <c r="Z2557" s="328"/>
      <c r="AA2557" s="328"/>
      <c r="AB2557" s="328"/>
      <c r="AC2557" s="328"/>
      <c r="AD2557" s="328"/>
      <c r="AE2557" s="328"/>
      <c r="AF2557" s="328"/>
      <c r="AG2557" s="328"/>
      <c r="AH2557" s="322"/>
      <c r="AI2557" s="328"/>
      <c r="AJ2557" s="420" t="s">
        <v>142</v>
      </c>
      <c r="AK2557" s="328"/>
      <c r="AL2557" s="328"/>
      <c r="AM2557" s="210"/>
      <c r="AN2557" s="263"/>
      <c r="AO2557" s="263"/>
      <c r="AP2557" s="263"/>
      <c r="AQ2557" s="323"/>
      <c r="AR2557" s="323"/>
      <c r="AS2557" s="323"/>
      <c r="AT2557" s="323"/>
      <c r="AU2557" s="323"/>
      <c r="AV2557" s="323"/>
      <c r="AW2557" s="323"/>
      <c r="AX2557" s="323"/>
      <c r="AY2557" s="323"/>
      <c r="AZ2557" s="323"/>
    </row>
    <row r="2558" spans="1:52" ht="31.5" hidden="1" x14ac:dyDescent="0.25">
      <c r="A2558" s="281" t="str">
        <f>CONCATENATE(F2558,"-",C2558)</f>
        <v>393-035-107-02155</v>
      </c>
      <c r="B2558" s="236" t="str">
        <f>ТабТП[[#This Row],[Код ВЛ]]&amp;TRIM(ТабТП[[#This Row],[Наименование ТП]])</f>
        <v>393-035-107ТП 32-10 КЖД Светлый аб</v>
      </c>
      <c r="C2558" s="224" t="s">
        <v>2165</v>
      </c>
      <c r="D2558" s="225" t="s">
        <v>3120</v>
      </c>
      <c r="E2558" s="281" t="str">
        <f>INDEX(ТабЛЭП[],MATCH(ТабТП[Код ПС]&amp;TRIM(G2558),ТабЛЭП[Ключ],0),7)</f>
        <v>Y00068</v>
      </c>
      <c r="F2558" s="278" t="str">
        <f>INDEX(ТабЛЭП[],MATCH(ТабТП[Код ПС]&amp;TRIM(G2558),ТабЛЭП[Ключ],0),1)</f>
        <v>393-035-107</v>
      </c>
      <c r="G2558" s="514" t="s">
        <v>221</v>
      </c>
      <c r="H2558" s="280" t="str">
        <f>INDEX(ТабПС[],MATCH(I2558,Подстанции,0),1)</f>
        <v>393-035</v>
      </c>
      <c r="I2558" s="473" t="s">
        <v>164</v>
      </c>
      <c r="J2558" s="328"/>
      <c r="K2558" s="328"/>
      <c r="L2558" s="328"/>
      <c r="M2558" s="328"/>
      <c r="N2558" s="328"/>
      <c r="O2558" s="328"/>
      <c r="P2558" s="328"/>
      <c r="Q2558" s="328"/>
      <c r="R2558" s="328"/>
      <c r="S2558" s="328"/>
      <c r="T2558" s="328"/>
      <c r="U2558" s="328"/>
      <c r="V2558" s="328"/>
      <c r="W2558" s="328"/>
      <c r="X2558" s="328"/>
      <c r="Y2558" s="328"/>
      <c r="Z2558" s="328"/>
      <c r="AA2558" s="328"/>
      <c r="AB2558" s="328"/>
      <c r="AC2558" s="328"/>
      <c r="AD2558" s="328"/>
      <c r="AE2558" s="328"/>
      <c r="AF2558" s="328"/>
      <c r="AG2558" s="328"/>
      <c r="AH2558" s="322"/>
      <c r="AI2558" s="328"/>
      <c r="AJ2558" s="420" t="s">
        <v>142</v>
      </c>
      <c r="AK2558" s="328"/>
      <c r="AL2558" s="328"/>
      <c r="AM2558" s="210"/>
      <c r="AN2558" s="263"/>
      <c r="AO2558" s="263"/>
      <c r="AP2558" s="263"/>
      <c r="AQ2558" s="323"/>
      <c r="AR2558" s="323"/>
      <c r="AS2558" s="323"/>
      <c r="AT2558" s="323"/>
      <c r="AU2558" s="323"/>
      <c r="AV2558" s="323"/>
      <c r="AW2558" s="323"/>
      <c r="AX2558" s="323"/>
      <c r="AY2558" s="323"/>
      <c r="AZ2558" s="323"/>
    </row>
    <row r="2559" spans="1:52" ht="31.5" hidden="1" x14ac:dyDescent="0.25">
      <c r="A2559" s="281" t="str">
        <f>CONCATENATE(F2559,"-",C2559)</f>
        <v>393-035-107-02156</v>
      </c>
      <c r="B2559" s="236" t="str">
        <f>ТабТП[[#This Row],[Код ВЛ]]&amp;TRIM(ТабТП[[#This Row],[Наименование ТП]])</f>
        <v>393-035-107ТП 32-17 Волочаевское Быт</v>
      </c>
      <c r="C2559" s="224" t="s">
        <v>2166</v>
      </c>
      <c r="D2559" s="225" t="s">
        <v>3121</v>
      </c>
      <c r="E2559" s="281" t="str">
        <f>INDEX(ТабЛЭП[],MATCH(ТабТП[Код ПС]&amp;TRIM(G2559),ТабЛЭП[Ключ],0),7)</f>
        <v>Y00068</v>
      </c>
      <c r="F2559" s="278" t="str">
        <f>INDEX(ТабЛЭП[],MATCH(ТабТП[Код ПС]&amp;TRIM(G2559),ТабЛЭП[Ключ],0),1)</f>
        <v>393-035-107</v>
      </c>
      <c r="G2559" s="514" t="s">
        <v>221</v>
      </c>
      <c r="H2559" s="280" t="str">
        <f>INDEX(ТабПС[],MATCH(I2559,Подстанции,0),1)</f>
        <v>393-035</v>
      </c>
      <c r="I2559" s="473" t="s">
        <v>164</v>
      </c>
      <c r="J2559" s="328"/>
      <c r="K2559" s="328"/>
      <c r="L2559" s="328"/>
      <c r="M2559" s="328"/>
      <c r="N2559" s="328"/>
      <c r="O2559" s="328"/>
      <c r="P2559" s="328"/>
      <c r="Q2559" s="328"/>
      <c r="R2559" s="328"/>
      <c r="S2559" s="328"/>
      <c r="T2559" s="328"/>
      <c r="U2559" s="328"/>
      <c r="V2559" s="328"/>
      <c r="W2559" s="328"/>
      <c r="X2559" s="328"/>
      <c r="Y2559" s="328" t="s">
        <v>2218</v>
      </c>
      <c r="Z2559" s="328"/>
      <c r="AA2559" s="328"/>
      <c r="AB2559" s="328"/>
      <c r="AC2559" s="328"/>
      <c r="AD2559" s="328"/>
      <c r="AE2559" s="328"/>
      <c r="AF2559" s="328"/>
      <c r="AG2559" s="328"/>
      <c r="AH2559" s="322"/>
      <c r="AI2559" s="328"/>
      <c r="AJ2559" s="420" t="s">
        <v>142</v>
      </c>
      <c r="AK2559" s="328"/>
      <c r="AL2559" s="328"/>
      <c r="AM2559" s="210"/>
      <c r="AN2559" s="263"/>
      <c r="AO2559" s="263"/>
      <c r="AP2559" s="263"/>
      <c r="AQ2559" s="323"/>
      <c r="AR2559" s="323"/>
      <c r="AS2559" s="323"/>
      <c r="AT2559" s="323"/>
      <c r="AU2559" s="323"/>
      <c r="AV2559" s="323"/>
      <c r="AW2559" s="323"/>
      <c r="AX2559" s="323"/>
      <c r="AY2559" s="323"/>
      <c r="AZ2559" s="323"/>
    </row>
    <row r="2560" spans="1:52" ht="31.5" hidden="1" x14ac:dyDescent="0.25">
      <c r="A2560" s="281" t="str">
        <f>CONCATENATE(F2560,"-",C2560)</f>
        <v>393-035-107-02157</v>
      </c>
      <c r="B2560" s="236" t="str">
        <f>ТабТП[[#This Row],[Код ВЛ]]&amp;TRIM(ТабТП[[#This Row],[Наименование ТП]])</f>
        <v>393-035-107ТП 32-20 Волочаевское Быт</v>
      </c>
      <c r="C2560" s="224" t="s">
        <v>2167</v>
      </c>
      <c r="D2560" s="225" t="s">
        <v>3122</v>
      </c>
      <c r="E2560" s="281" t="str">
        <f>INDEX(ТабЛЭП[],MATCH(ТабТП[Код ПС]&amp;TRIM(G2560),ТабЛЭП[Ключ],0),7)</f>
        <v>Y00068</v>
      </c>
      <c r="F2560" s="278" t="str">
        <f>INDEX(ТабЛЭП[],MATCH(ТабТП[Код ПС]&amp;TRIM(G2560),ТабЛЭП[Ключ],0),1)</f>
        <v>393-035-107</v>
      </c>
      <c r="G2560" s="514" t="s">
        <v>221</v>
      </c>
      <c r="H2560" s="280" t="str">
        <f>INDEX(ТабПС[],MATCH(I2560,Подстанции,0),1)</f>
        <v>393-035</v>
      </c>
      <c r="I2560" s="473" t="s">
        <v>164</v>
      </c>
      <c r="J2560" s="328"/>
      <c r="K2560" s="328"/>
      <c r="L2560" s="328"/>
      <c r="M2560" s="328"/>
      <c r="N2560" s="328"/>
      <c r="O2560" s="328"/>
      <c r="P2560" s="328"/>
      <c r="Q2560" s="328"/>
      <c r="R2560" s="328"/>
      <c r="S2560" s="328"/>
      <c r="T2560" s="328"/>
      <c r="U2560" s="328"/>
      <c r="V2560" s="328"/>
      <c r="W2560" s="328"/>
      <c r="X2560" s="328"/>
      <c r="Y2560" s="328" t="s">
        <v>2218</v>
      </c>
      <c r="Z2560" s="328"/>
      <c r="AA2560" s="328"/>
      <c r="AB2560" s="328"/>
      <c r="AC2560" s="328"/>
      <c r="AD2560" s="328"/>
      <c r="AE2560" s="328"/>
      <c r="AF2560" s="328"/>
      <c r="AG2560" s="328"/>
      <c r="AH2560" s="322"/>
      <c r="AI2560" s="328"/>
      <c r="AJ2560" s="420" t="s">
        <v>142</v>
      </c>
      <c r="AK2560" s="328"/>
      <c r="AL2560" s="328"/>
      <c r="AM2560" s="210"/>
      <c r="AN2560" s="263"/>
      <c r="AO2560" s="263"/>
      <c r="AP2560" s="263"/>
      <c r="AQ2560" s="323"/>
      <c r="AR2560" s="323"/>
      <c r="AS2560" s="323"/>
      <c r="AT2560" s="323"/>
      <c r="AU2560" s="323"/>
      <c r="AV2560" s="323"/>
      <c r="AW2560" s="323"/>
      <c r="AX2560" s="323"/>
      <c r="AY2560" s="323"/>
      <c r="AZ2560" s="323"/>
    </row>
    <row r="2561" spans="1:52" ht="31.5" hidden="1" x14ac:dyDescent="0.25">
      <c r="A2561" s="281" t="str">
        <f>CONCATENATE(F2561,"-",C2561)</f>
        <v>393-035-107-02158</v>
      </c>
      <c r="B2561" s="236" t="str">
        <f>ТабТП[[#This Row],[Код ВЛ]]&amp;TRIM(ТабТП[[#This Row],[Наименование ТП]])</f>
        <v>393-035-107ТП 32-24 Волочаевское, АЗС, маст-кие,заправ</v>
      </c>
      <c r="C2561" s="224" t="s">
        <v>2168</v>
      </c>
      <c r="D2561" s="225" t="s">
        <v>3123</v>
      </c>
      <c r="E2561" s="281" t="str">
        <f>INDEX(ТабЛЭП[],MATCH(ТабТП[Код ПС]&amp;TRIM(G2561),ТабЛЭП[Ключ],0),7)</f>
        <v>Y00068</v>
      </c>
      <c r="F2561" s="278" t="str">
        <f>INDEX(ТабЛЭП[],MATCH(ТабТП[Код ПС]&amp;TRIM(G2561),ТабЛЭП[Ключ],0),1)</f>
        <v>393-035-107</v>
      </c>
      <c r="G2561" s="514" t="s">
        <v>221</v>
      </c>
      <c r="H2561" s="280" t="str">
        <f>INDEX(ТабПС[],MATCH(I2561,Подстанции,0),1)</f>
        <v>393-035</v>
      </c>
      <c r="I2561" s="473" t="s">
        <v>164</v>
      </c>
      <c r="J2561" s="328"/>
      <c r="K2561" s="328"/>
      <c r="L2561" s="328"/>
      <c r="M2561" s="328"/>
      <c r="N2561" s="328"/>
      <c r="O2561" s="328"/>
      <c r="P2561" s="328"/>
      <c r="Q2561" s="328"/>
      <c r="R2561" s="328"/>
      <c r="S2561" s="328"/>
      <c r="T2561" s="328"/>
      <c r="U2561" s="328"/>
      <c r="V2561" s="328"/>
      <c r="W2561" s="328"/>
      <c r="X2561" s="328"/>
      <c r="Y2561" s="328" t="s">
        <v>2218</v>
      </c>
      <c r="Z2561" s="328"/>
      <c r="AA2561" s="328"/>
      <c r="AB2561" s="328"/>
      <c r="AC2561" s="328"/>
      <c r="AD2561" s="328"/>
      <c r="AE2561" s="328"/>
      <c r="AF2561" s="328"/>
      <c r="AG2561" s="328"/>
      <c r="AH2561" s="322"/>
      <c r="AI2561" s="328"/>
      <c r="AJ2561" s="420" t="s">
        <v>142</v>
      </c>
      <c r="AK2561" s="328"/>
      <c r="AL2561" s="328"/>
      <c r="AM2561" s="210"/>
      <c r="AN2561" s="263"/>
      <c r="AO2561" s="263"/>
      <c r="AP2561" s="263"/>
      <c r="AQ2561" s="323"/>
      <c r="AR2561" s="323"/>
      <c r="AS2561" s="323"/>
      <c r="AT2561" s="323"/>
      <c r="AU2561" s="323"/>
      <c r="AV2561" s="323"/>
      <c r="AW2561" s="323"/>
      <c r="AX2561" s="323"/>
      <c r="AY2561" s="323"/>
      <c r="AZ2561" s="323"/>
    </row>
    <row r="2562" spans="1:52" ht="31.5" hidden="1" x14ac:dyDescent="0.25">
      <c r="A2562" s="224" t="str">
        <f>CONCATENATE(F2562,"-",C2562)</f>
        <v>393-035-107-02159</v>
      </c>
      <c r="B2562" s="235" t="str">
        <f>ТабТП[[#This Row],[Код ВЛ]]&amp;TRIM(ТабТП[[#This Row],[Наименование ТП]])</f>
        <v>393-035-107ТП 32-25 Взморье МУП ЖКХ Люблино аб</v>
      </c>
      <c r="C2562" s="224" t="s">
        <v>2169</v>
      </c>
      <c r="D2562" s="225" t="s">
        <v>3124</v>
      </c>
      <c r="E2562" s="224" t="str">
        <f>INDEX(ТабЛЭП[],MATCH(ТабТП[Код ПС]&amp;TRIM(G2562),ТабЛЭП[Ключ],0),7)</f>
        <v>Y00068</v>
      </c>
      <c r="F2562" s="221" t="str">
        <f>INDEX(ТабЛЭП[],MATCH(ТабТП[Код ПС]&amp;TRIM(G2562),ТабЛЭП[Ключ],0),1)</f>
        <v>393-035-107</v>
      </c>
      <c r="G2562" s="514" t="s">
        <v>221</v>
      </c>
      <c r="H2562" s="218" t="str">
        <f>INDEX(ТабПС[],MATCH(I2562,Подстанции,0),1)</f>
        <v>393-035</v>
      </c>
      <c r="I2562" s="473" t="s">
        <v>164</v>
      </c>
      <c r="J2562" s="308"/>
      <c r="K2562" s="308"/>
      <c r="L2562" s="308"/>
      <c r="M2562" s="308"/>
      <c r="N2562" s="308"/>
      <c r="O2562" s="308"/>
      <c r="P2562" s="308"/>
      <c r="Q2562" s="308"/>
      <c r="R2562" s="308"/>
      <c r="S2562" s="308"/>
      <c r="T2562" s="308"/>
      <c r="U2562" s="308"/>
      <c r="V2562" s="308"/>
      <c r="W2562" s="308"/>
      <c r="X2562" s="308"/>
      <c r="Y2562" s="308" t="s">
        <v>2218</v>
      </c>
      <c r="Z2562" s="308"/>
      <c r="AA2562" s="308"/>
      <c r="AB2562" s="308"/>
      <c r="AC2562" s="308"/>
      <c r="AD2562" s="308"/>
      <c r="AE2562" s="308"/>
      <c r="AF2562" s="308"/>
      <c r="AG2562" s="308"/>
      <c r="AH2562" s="219"/>
      <c r="AI2562" s="308"/>
      <c r="AJ2562" s="449" t="s">
        <v>142</v>
      </c>
      <c r="AK2562" s="308"/>
      <c r="AL2562" s="308"/>
      <c r="AM2562" s="211"/>
      <c r="AN2562" s="212"/>
      <c r="AO2562" s="212"/>
      <c r="AP2562" s="212"/>
      <c r="AQ2562" s="209"/>
      <c r="AR2562" s="209"/>
      <c r="AS2562" s="209"/>
      <c r="AT2562" s="209"/>
      <c r="AU2562" s="209"/>
      <c r="AV2562" s="209"/>
      <c r="AW2562" s="209"/>
      <c r="AX2562" s="209"/>
      <c r="AY2562" s="209"/>
      <c r="AZ2562" s="209"/>
    </row>
    <row r="2563" spans="1:52" ht="31.5" hidden="1" x14ac:dyDescent="0.25">
      <c r="A2563" s="224" t="str">
        <f>CONCATENATE(F2563,"-",C2563)</f>
        <v>393-035-107-02160</v>
      </c>
      <c r="B2563" s="235" t="str">
        <f>ТабТП[[#This Row],[Код ВЛ]]&amp;TRIM(ТабТП[[#This Row],[Наименование ТП]])</f>
        <v>393-035-107ТП 32-30 Светлый г/о Нефтяник н/щ аб</v>
      </c>
      <c r="C2563" s="224" t="s">
        <v>2170</v>
      </c>
      <c r="D2563" s="225" t="s">
        <v>3125</v>
      </c>
      <c r="E2563" s="224" t="str">
        <f>INDEX(ТабЛЭП[],MATCH(ТабТП[Код ПС]&amp;TRIM(G2563),ТабЛЭП[Ключ],0),7)</f>
        <v>Y00068</v>
      </c>
      <c r="F2563" s="221" t="str">
        <f>INDEX(ТабЛЭП[],MATCH(ТабТП[Код ПС]&amp;TRIM(G2563),ТабЛЭП[Ключ],0),1)</f>
        <v>393-035-107</v>
      </c>
      <c r="G2563" s="514" t="s">
        <v>221</v>
      </c>
      <c r="H2563" s="218" t="str">
        <f>INDEX(ТабПС[],MATCH(I2563,Подстанции,0),1)</f>
        <v>393-035</v>
      </c>
      <c r="I2563" s="473" t="s">
        <v>164</v>
      </c>
      <c r="J2563" s="308"/>
      <c r="K2563" s="308"/>
      <c r="L2563" s="308"/>
      <c r="M2563" s="308"/>
      <c r="N2563" s="308"/>
      <c r="O2563" s="308"/>
      <c r="P2563" s="308"/>
      <c r="Q2563" s="308"/>
      <c r="R2563" s="308"/>
      <c r="S2563" s="308"/>
      <c r="T2563" s="308"/>
      <c r="U2563" s="308"/>
      <c r="V2563" s="308"/>
      <c r="W2563" s="308"/>
      <c r="X2563" s="308"/>
      <c r="Y2563" s="308"/>
      <c r="Z2563" s="308"/>
      <c r="AA2563" s="308"/>
      <c r="AB2563" s="308"/>
      <c r="AC2563" s="308"/>
      <c r="AD2563" s="308"/>
      <c r="AE2563" s="308"/>
      <c r="AF2563" s="308"/>
      <c r="AG2563" s="308"/>
      <c r="AH2563" s="219"/>
      <c r="AI2563" s="308"/>
      <c r="AJ2563" s="449" t="s">
        <v>142</v>
      </c>
      <c r="AK2563" s="308"/>
      <c r="AL2563" s="308"/>
      <c r="AM2563" s="211"/>
      <c r="AN2563" s="212"/>
      <c r="AO2563" s="212"/>
      <c r="AP2563" s="212"/>
      <c r="AQ2563" s="209"/>
      <c r="AR2563" s="209"/>
      <c r="AS2563" s="209"/>
      <c r="AT2563" s="209"/>
      <c r="AU2563" s="209"/>
      <c r="AV2563" s="209"/>
      <c r="AW2563" s="209"/>
      <c r="AX2563" s="209"/>
      <c r="AY2563" s="209"/>
      <c r="AZ2563" s="209"/>
    </row>
    <row r="2564" spans="1:52" ht="31.5" hidden="1" x14ac:dyDescent="0.25">
      <c r="A2564" s="281" t="str">
        <f>CONCATENATE(F2564,"-",C2564)</f>
        <v>393-035-107-02161</v>
      </c>
      <c r="B2564" s="236" t="str">
        <f>ТабТП[[#This Row],[Код ВЛ]]&amp;TRIM(ТабТП[[#This Row],[Наименование ТП]])</f>
        <v>393-035-107ТП 32-32 Ижевское лагерь, ж/д</v>
      </c>
      <c r="C2564" s="224" t="s">
        <v>2171</v>
      </c>
      <c r="D2564" s="225" t="s">
        <v>3126</v>
      </c>
      <c r="E2564" s="281" t="str">
        <f>INDEX(ТабЛЭП[],MATCH(ТабТП[Код ПС]&amp;TRIM(G2564),ТабЛЭП[Ключ],0),7)</f>
        <v>Y00068</v>
      </c>
      <c r="F2564" s="278" t="str">
        <f>INDEX(ТабЛЭП[],MATCH(ТабТП[Код ПС]&amp;TRIM(G2564),ТабЛЭП[Ключ],0),1)</f>
        <v>393-035-107</v>
      </c>
      <c r="G2564" s="514" t="s">
        <v>221</v>
      </c>
      <c r="H2564" s="280" t="str">
        <f>INDEX(ТабПС[],MATCH(I2564,Подстанции,0),1)</f>
        <v>393-035</v>
      </c>
      <c r="I2564" s="473" t="s">
        <v>164</v>
      </c>
      <c r="J2564" s="328"/>
      <c r="K2564" s="328"/>
      <c r="L2564" s="328"/>
      <c r="M2564" s="328"/>
      <c r="N2564" s="328"/>
      <c r="O2564" s="328"/>
      <c r="P2564" s="328"/>
      <c r="Q2564" s="328"/>
      <c r="R2564" s="328"/>
      <c r="S2564" s="328"/>
      <c r="T2564" s="328"/>
      <c r="U2564" s="328"/>
      <c r="V2564" s="328"/>
      <c r="W2564" s="328"/>
      <c r="X2564" s="328"/>
      <c r="Y2564" s="328" t="s">
        <v>2218</v>
      </c>
      <c r="Z2564" s="328"/>
      <c r="AA2564" s="328"/>
      <c r="AB2564" s="328"/>
      <c r="AC2564" s="328"/>
      <c r="AD2564" s="328"/>
      <c r="AE2564" s="328"/>
      <c r="AF2564" s="328"/>
      <c r="AG2564" s="328"/>
      <c r="AH2564" s="322"/>
      <c r="AI2564" s="328"/>
      <c r="AJ2564" s="420" t="s">
        <v>142</v>
      </c>
      <c r="AK2564" s="328"/>
      <c r="AL2564" s="328"/>
      <c r="AM2564" s="210"/>
      <c r="AN2564" s="263"/>
      <c r="AO2564" s="263"/>
      <c r="AP2564" s="263"/>
      <c r="AQ2564" s="323"/>
      <c r="AR2564" s="323"/>
      <c r="AS2564" s="323"/>
      <c r="AT2564" s="323"/>
      <c r="AU2564" s="323"/>
      <c r="AV2564" s="323"/>
      <c r="AW2564" s="323"/>
      <c r="AX2564" s="323"/>
      <c r="AY2564" s="323"/>
      <c r="AZ2564" s="323"/>
    </row>
    <row r="2565" spans="1:52" ht="31.5" hidden="1" x14ac:dyDescent="0.25">
      <c r="A2565" s="281" t="str">
        <f>CONCATENATE(F2565,"-",C2565)</f>
        <v>393-035-107-02162</v>
      </c>
      <c r="B2565" s="236" t="str">
        <f>ТабТП[[#This Row],[Код ВЛ]]&amp;TRIM(ТабТП[[#This Row],[Наименование ТП]])</f>
        <v>393-035-107ТП 32-36 п.Взморье ООО ТеплоСтройСервис н/щ аб</v>
      </c>
      <c r="C2565" s="224" t="s">
        <v>2172</v>
      </c>
      <c r="D2565" s="225" t="s">
        <v>3127</v>
      </c>
      <c r="E2565" s="281" t="str">
        <f>INDEX(ТабЛЭП[],MATCH(ТабТП[Код ПС]&amp;TRIM(G2565),ТабЛЭП[Ключ],0),7)</f>
        <v>Y00068</v>
      </c>
      <c r="F2565" s="278" t="str">
        <f>INDEX(ТабЛЭП[],MATCH(ТабТП[Код ПС]&amp;TRIM(G2565),ТабЛЭП[Ключ],0),1)</f>
        <v>393-035-107</v>
      </c>
      <c r="G2565" s="514" t="s">
        <v>221</v>
      </c>
      <c r="H2565" s="280" t="str">
        <f>INDEX(ТабПС[],MATCH(I2565,Подстанции,0),1)</f>
        <v>393-035</v>
      </c>
      <c r="I2565" s="473" t="s">
        <v>164</v>
      </c>
      <c r="J2565" s="328"/>
      <c r="K2565" s="328"/>
      <c r="L2565" s="328"/>
      <c r="M2565" s="328"/>
      <c r="N2565" s="328"/>
      <c r="O2565" s="328"/>
      <c r="P2565" s="328"/>
      <c r="Q2565" s="328"/>
      <c r="R2565" s="328"/>
      <c r="S2565" s="328"/>
      <c r="T2565" s="328"/>
      <c r="U2565" s="328"/>
      <c r="V2565" s="328"/>
      <c r="W2565" s="328"/>
      <c r="X2565" s="328"/>
      <c r="Y2565" s="328" t="s">
        <v>2218</v>
      </c>
      <c r="Z2565" s="328"/>
      <c r="AA2565" s="328"/>
      <c r="AB2565" s="328"/>
      <c r="AC2565" s="328"/>
      <c r="AD2565" s="328"/>
      <c r="AE2565" s="328"/>
      <c r="AF2565" s="328"/>
      <c r="AG2565" s="328"/>
      <c r="AH2565" s="322"/>
      <c r="AI2565" s="328"/>
      <c r="AJ2565" s="420" t="s">
        <v>142</v>
      </c>
      <c r="AK2565" s="328"/>
      <c r="AL2565" s="328"/>
      <c r="AM2565" s="210"/>
      <c r="AN2565" s="263"/>
      <c r="AO2565" s="263"/>
      <c r="AP2565" s="263"/>
      <c r="AQ2565" s="323"/>
      <c r="AR2565" s="323"/>
      <c r="AS2565" s="323"/>
      <c r="AT2565" s="323"/>
      <c r="AU2565" s="323"/>
      <c r="AV2565" s="323"/>
      <c r="AW2565" s="323"/>
      <c r="AX2565" s="323"/>
      <c r="AY2565" s="323"/>
      <c r="AZ2565" s="323"/>
    </row>
    <row r="2566" spans="1:52" ht="31.5" hidden="1" x14ac:dyDescent="0.25">
      <c r="A2566" s="281" t="str">
        <f>CONCATENATE(F2566,"-",C2566)</f>
        <v>393-035-107-02163</v>
      </c>
      <c r="B2566" s="236" t="str">
        <f>ТабТП[[#This Row],[Код ВЛ]]&amp;TRIM(ТабТП[[#This Row],[Наименование ТП]])</f>
        <v>393-035-107ТП 32-37 Волочаевское ООО ТеплоСтройСервис н/щ аб</v>
      </c>
      <c r="C2566" s="224" t="s">
        <v>2173</v>
      </c>
      <c r="D2566" s="225" t="s">
        <v>3116</v>
      </c>
      <c r="E2566" s="281" t="str">
        <f>INDEX(ТабЛЭП[],MATCH(ТабТП[Код ПС]&amp;TRIM(G2566),ТабЛЭП[Ключ],0),7)</f>
        <v>Y00068</v>
      </c>
      <c r="F2566" s="278" t="str">
        <f>INDEX(ТабЛЭП[],MATCH(ТабТП[Код ПС]&amp;TRIM(G2566),ТабЛЭП[Ключ],0),1)</f>
        <v>393-035-107</v>
      </c>
      <c r="G2566" s="514" t="s">
        <v>221</v>
      </c>
      <c r="H2566" s="280" t="str">
        <f>INDEX(ТабПС[],MATCH(I2566,Подстанции,0),1)</f>
        <v>393-035</v>
      </c>
      <c r="I2566" s="473" t="s">
        <v>164</v>
      </c>
      <c r="J2566" s="328"/>
      <c r="K2566" s="328"/>
      <c r="L2566" s="328"/>
      <c r="M2566" s="328"/>
      <c r="N2566" s="328"/>
      <c r="O2566" s="328"/>
      <c r="P2566" s="328"/>
      <c r="Q2566" s="328"/>
      <c r="R2566" s="328"/>
      <c r="S2566" s="328"/>
      <c r="T2566" s="328"/>
      <c r="U2566" s="328"/>
      <c r="V2566" s="328"/>
      <c r="W2566" s="328"/>
      <c r="X2566" s="328"/>
      <c r="Y2566" s="328"/>
      <c r="Z2566" s="328"/>
      <c r="AA2566" s="328"/>
      <c r="AB2566" s="328"/>
      <c r="AC2566" s="328"/>
      <c r="AD2566" s="328"/>
      <c r="AE2566" s="328"/>
      <c r="AF2566" s="328"/>
      <c r="AG2566" s="328"/>
      <c r="AH2566" s="322"/>
      <c r="AI2566" s="328"/>
      <c r="AJ2566" s="420" t="s">
        <v>142</v>
      </c>
      <c r="AK2566" s="328"/>
      <c r="AL2566" s="328"/>
      <c r="AM2566" s="210"/>
      <c r="AN2566" s="263"/>
      <c r="AO2566" s="263"/>
      <c r="AP2566" s="263"/>
      <c r="AQ2566" s="323"/>
      <c r="AR2566" s="323"/>
      <c r="AS2566" s="323"/>
      <c r="AT2566" s="323"/>
      <c r="AU2566" s="323"/>
      <c r="AV2566" s="323"/>
      <c r="AW2566" s="323"/>
      <c r="AX2566" s="323"/>
      <c r="AY2566" s="323"/>
      <c r="AZ2566" s="323"/>
    </row>
    <row r="2567" spans="1:52" ht="31.5" hidden="1" x14ac:dyDescent="0.25">
      <c r="A2567" s="281" t="str">
        <f>CONCATENATE(F2567,"-",C2567)</f>
        <v>393-035-107-02164</v>
      </c>
      <c r="B2567" s="236" t="str">
        <f>ТабТП[[#This Row],[Код ВЛ]]&amp;TRIM(ТабТП[[#This Row],[Наименование ТП]])</f>
        <v>393-035-107ТП 32-38 Светлый МУПСпецбюро аб</v>
      </c>
      <c r="C2567" s="224" t="s">
        <v>2174</v>
      </c>
      <c r="D2567" s="225" t="s">
        <v>3115</v>
      </c>
      <c r="E2567" s="281" t="str">
        <f>INDEX(ТабЛЭП[],MATCH(ТабТП[Код ПС]&amp;TRIM(G2567),ТабЛЭП[Ключ],0),7)</f>
        <v>Y00068</v>
      </c>
      <c r="F2567" s="278" t="str">
        <f>INDEX(ТабЛЭП[],MATCH(ТабТП[Код ПС]&amp;TRIM(G2567),ТабЛЭП[Ключ],0),1)</f>
        <v>393-035-107</v>
      </c>
      <c r="G2567" s="514" t="s">
        <v>221</v>
      </c>
      <c r="H2567" s="280" t="str">
        <f>INDEX(ТабПС[],MATCH(I2567,Подстанции,0),1)</f>
        <v>393-035</v>
      </c>
      <c r="I2567" s="473" t="s">
        <v>164</v>
      </c>
      <c r="J2567" s="328"/>
      <c r="K2567" s="328"/>
      <c r="L2567" s="328"/>
      <c r="M2567" s="328"/>
      <c r="N2567" s="328"/>
      <c r="O2567" s="328"/>
      <c r="P2567" s="328"/>
      <c r="Q2567" s="328"/>
      <c r="R2567" s="328"/>
      <c r="S2567" s="328"/>
      <c r="T2567" s="328"/>
      <c r="U2567" s="328"/>
      <c r="V2567" s="328"/>
      <c r="W2567" s="328"/>
      <c r="X2567" s="328"/>
      <c r="Y2567" s="328"/>
      <c r="Z2567" s="328"/>
      <c r="AA2567" s="328"/>
      <c r="AB2567" s="328"/>
      <c r="AC2567" s="328"/>
      <c r="AD2567" s="328"/>
      <c r="AE2567" s="328"/>
      <c r="AF2567" s="328"/>
      <c r="AG2567" s="328"/>
      <c r="AH2567" s="322"/>
      <c r="AI2567" s="328"/>
      <c r="AJ2567" s="420" t="s">
        <v>142</v>
      </c>
      <c r="AK2567" s="328"/>
      <c r="AL2567" s="328"/>
      <c r="AM2567" s="210"/>
      <c r="AN2567" s="263"/>
      <c r="AO2567" s="263"/>
      <c r="AP2567" s="263"/>
      <c r="AQ2567" s="323"/>
      <c r="AR2567" s="323"/>
      <c r="AS2567" s="323"/>
      <c r="AT2567" s="323"/>
      <c r="AU2567" s="323"/>
      <c r="AV2567" s="323"/>
      <c r="AW2567" s="323"/>
      <c r="AX2567" s="323"/>
      <c r="AY2567" s="323"/>
      <c r="AZ2567" s="323"/>
    </row>
    <row r="2568" spans="1:52" ht="31.5" hidden="1" x14ac:dyDescent="0.25">
      <c r="A2568" s="224" t="str">
        <f>CONCATENATE(F2568,"-",C2568)</f>
        <v>393-035-107-02165</v>
      </c>
      <c r="B2568" s="235" t="str">
        <f>ТабТП[[#This Row],[Код ВЛ]]&amp;TRIM(ТабТП[[#This Row],[Наименование ТП]])</f>
        <v>393-035-107ТП 32-40 Светлый ВМК Сокол аб</v>
      </c>
      <c r="C2568" s="224" t="s">
        <v>2175</v>
      </c>
      <c r="D2568" s="225" t="s">
        <v>3114</v>
      </c>
      <c r="E2568" s="224" t="str">
        <f>INDEX(ТабЛЭП[],MATCH(ТабТП[Код ПС]&amp;TRIM(G2568),ТабЛЭП[Ключ],0),7)</f>
        <v>Y00068</v>
      </c>
      <c r="F2568" s="221" t="str">
        <f>INDEX(ТабЛЭП[],MATCH(ТабТП[Код ПС]&amp;TRIM(G2568),ТабЛЭП[Ключ],0),1)</f>
        <v>393-035-107</v>
      </c>
      <c r="G2568" s="514" t="s">
        <v>221</v>
      </c>
      <c r="H2568" s="218" t="str">
        <f>INDEX(ТабПС[],MATCH(I2568,Подстанции,0),1)</f>
        <v>393-035</v>
      </c>
      <c r="I2568" s="473" t="s">
        <v>164</v>
      </c>
      <c r="J2568" s="308"/>
      <c r="K2568" s="308"/>
      <c r="L2568" s="308"/>
      <c r="M2568" s="308"/>
      <c r="N2568" s="308"/>
      <c r="O2568" s="308"/>
      <c r="P2568" s="308"/>
      <c r="Q2568" s="308"/>
      <c r="R2568" s="308"/>
      <c r="S2568" s="308"/>
      <c r="T2568" s="308"/>
      <c r="U2568" s="308"/>
      <c r="V2568" s="308"/>
      <c r="W2568" s="308"/>
      <c r="X2568" s="308"/>
      <c r="Y2568" s="308"/>
      <c r="Z2568" s="308"/>
      <c r="AA2568" s="308"/>
      <c r="AB2568" s="308"/>
      <c r="AC2568" s="308"/>
      <c r="AD2568" s="308"/>
      <c r="AE2568" s="308"/>
      <c r="AF2568" s="308"/>
      <c r="AG2568" s="308"/>
      <c r="AH2568" s="219"/>
      <c r="AI2568" s="308"/>
      <c r="AJ2568" s="449" t="s">
        <v>142</v>
      </c>
      <c r="AK2568" s="308"/>
      <c r="AL2568" s="308"/>
      <c r="AM2568" s="211"/>
      <c r="AN2568" s="212"/>
      <c r="AO2568" s="212"/>
      <c r="AP2568" s="212"/>
      <c r="AQ2568" s="209"/>
      <c r="AR2568" s="209"/>
      <c r="AS2568" s="209"/>
      <c r="AT2568" s="209"/>
      <c r="AU2568" s="209"/>
      <c r="AV2568" s="209"/>
      <c r="AW2568" s="209"/>
      <c r="AX2568" s="209"/>
      <c r="AY2568" s="209"/>
      <c r="AZ2568" s="209"/>
    </row>
    <row r="2569" spans="1:52" ht="31.5" hidden="1" x14ac:dyDescent="0.25">
      <c r="A2569" s="224" t="str">
        <f>CONCATENATE(F2569,"-",C2569)</f>
        <v>393-035-107-02166</v>
      </c>
      <c r="B2569" s="235" t="str">
        <f>ТабТП[[#This Row],[Код ВЛ]]&amp;TRIM(ТабТП[[#This Row],[Наименование ТП]])</f>
        <v>393-035-107ТП 32-41 Ижевское Быт</v>
      </c>
      <c r="C2569" s="224" t="s">
        <v>2176</v>
      </c>
      <c r="D2569" s="225" t="s">
        <v>3113</v>
      </c>
      <c r="E2569" s="224" t="str">
        <f>INDEX(ТабЛЭП[],MATCH(ТабТП[Код ПС]&amp;TRIM(G2569),ТабЛЭП[Ключ],0),7)</f>
        <v>Y00068</v>
      </c>
      <c r="F2569" s="221" t="str">
        <f>INDEX(ТабЛЭП[],MATCH(ТабТП[Код ПС]&amp;TRIM(G2569),ТабЛЭП[Ключ],0),1)</f>
        <v>393-035-107</v>
      </c>
      <c r="G2569" s="514" t="s">
        <v>221</v>
      </c>
      <c r="H2569" s="218" t="str">
        <f>INDEX(ТабПС[],MATCH(I2569,Подстанции,0),1)</f>
        <v>393-035</v>
      </c>
      <c r="I2569" s="473" t="s">
        <v>164</v>
      </c>
      <c r="J2569" s="308"/>
      <c r="K2569" s="308"/>
      <c r="L2569" s="308"/>
      <c r="M2569" s="308"/>
      <c r="N2569" s="308"/>
      <c r="O2569" s="308"/>
      <c r="P2569" s="308"/>
      <c r="Q2569" s="308"/>
      <c r="R2569" s="308"/>
      <c r="S2569" s="308"/>
      <c r="T2569" s="308"/>
      <c r="U2569" s="308"/>
      <c r="V2569" s="308"/>
      <c r="W2569" s="308"/>
      <c r="X2569" s="308"/>
      <c r="Y2569" s="308" t="s">
        <v>2218</v>
      </c>
      <c r="Z2569" s="308"/>
      <c r="AA2569" s="308"/>
      <c r="AB2569" s="308"/>
      <c r="AC2569" s="308"/>
      <c r="AD2569" s="308"/>
      <c r="AE2569" s="308"/>
      <c r="AF2569" s="308"/>
      <c r="AG2569" s="308"/>
      <c r="AH2569" s="219"/>
      <c r="AI2569" s="308"/>
      <c r="AJ2569" s="449" t="s">
        <v>142</v>
      </c>
      <c r="AK2569" s="308"/>
      <c r="AL2569" s="308"/>
      <c r="AM2569" s="211"/>
      <c r="AN2569" s="212"/>
      <c r="AO2569" s="212"/>
      <c r="AP2569" s="212"/>
      <c r="AQ2569" s="209"/>
      <c r="AR2569" s="209"/>
      <c r="AS2569" s="209"/>
      <c r="AT2569" s="209"/>
      <c r="AU2569" s="209"/>
      <c r="AV2569" s="209"/>
      <c r="AW2569" s="209"/>
      <c r="AX2569" s="209"/>
      <c r="AY2569" s="209"/>
      <c r="AZ2569" s="209"/>
    </row>
    <row r="2570" spans="1:52" ht="31.5" hidden="1" x14ac:dyDescent="0.25">
      <c r="A2570" s="281" t="str">
        <f>CONCATENATE(F2570,"-",C2570)</f>
        <v>393-035-107-02167</v>
      </c>
      <c r="B2570" s="236" t="str">
        <f>ТабТП[[#This Row],[Код ВЛ]]&amp;TRIM(ТабТП[[#This Row],[Наименование ТП]])</f>
        <v>393-035-107ТП 32-45 ООО Лукойл-КМН стройпл аб</v>
      </c>
      <c r="C2570" s="224" t="s">
        <v>2177</v>
      </c>
      <c r="D2570" s="225" t="s">
        <v>3112</v>
      </c>
      <c r="E2570" s="281" t="str">
        <f>INDEX(ТабЛЭП[],MATCH(ТабТП[Код ПС]&amp;TRIM(G2570),ТабЛЭП[Ключ],0),7)</f>
        <v>Y00068</v>
      </c>
      <c r="F2570" s="278" t="str">
        <f>INDEX(ТабЛЭП[],MATCH(ТабТП[Код ПС]&amp;TRIM(G2570),ТабЛЭП[Ключ],0),1)</f>
        <v>393-035-107</v>
      </c>
      <c r="G2570" s="514" t="s">
        <v>221</v>
      </c>
      <c r="H2570" s="280" t="str">
        <f>INDEX(ТабПС[],MATCH(I2570,Подстанции,0),1)</f>
        <v>393-035</v>
      </c>
      <c r="I2570" s="473" t="s">
        <v>164</v>
      </c>
      <c r="J2570" s="328"/>
      <c r="K2570" s="328"/>
      <c r="L2570" s="328"/>
      <c r="M2570" s="328"/>
      <c r="N2570" s="328"/>
      <c r="O2570" s="328"/>
      <c r="P2570" s="328"/>
      <c r="Q2570" s="328"/>
      <c r="R2570" s="328"/>
      <c r="S2570" s="328"/>
      <c r="T2570" s="328"/>
      <c r="U2570" s="328"/>
      <c r="V2570" s="328"/>
      <c r="W2570" s="328"/>
      <c r="X2570" s="328"/>
      <c r="Y2570" s="328"/>
      <c r="Z2570" s="328"/>
      <c r="AA2570" s="328"/>
      <c r="AB2570" s="328"/>
      <c r="AC2570" s="328"/>
      <c r="AD2570" s="328"/>
      <c r="AE2570" s="328"/>
      <c r="AF2570" s="328"/>
      <c r="AG2570" s="328"/>
      <c r="AH2570" s="322"/>
      <c r="AI2570" s="328"/>
      <c r="AJ2570" s="420" t="s">
        <v>142</v>
      </c>
      <c r="AK2570" s="328"/>
      <c r="AL2570" s="328"/>
      <c r="AM2570" s="210"/>
      <c r="AN2570" s="263"/>
      <c r="AO2570" s="263"/>
      <c r="AP2570" s="263"/>
      <c r="AQ2570" s="323"/>
      <c r="AR2570" s="323"/>
      <c r="AS2570" s="323"/>
      <c r="AT2570" s="323"/>
      <c r="AU2570" s="323"/>
      <c r="AV2570" s="323"/>
      <c r="AW2570" s="323"/>
      <c r="AX2570" s="323"/>
      <c r="AY2570" s="323"/>
      <c r="AZ2570" s="323"/>
    </row>
    <row r="2571" spans="1:52" ht="31.5" hidden="1" x14ac:dyDescent="0.25">
      <c r="A2571" s="281" t="str">
        <f>CONCATENATE(F2571,"-",C2571)</f>
        <v>393-035-107-02168</v>
      </c>
      <c r="B2571" s="236" t="str">
        <f>ТабТП[[#This Row],[Код ВЛ]]&amp;TRIM(ТабТП[[#This Row],[Наименование ТП]])</f>
        <v>393-035-107ТП 32-48 Гиант аб</v>
      </c>
      <c r="C2571" s="224" t="s">
        <v>2178</v>
      </c>
      <c r="D2571" s="225" t="s">
        <v>3111</v>
      </c>
      <c r="E2571" s="281" t="str">
        <f>INDEX(ТабЛЭП[],MATCH(ТабТП[Код ПС]&amp;TRIM(G2571),ТабЛЭП[Ключ],0),7)</f>
        <v>Y00068</v>
      </c>
      <c r="F2571" s="278" t="str">
        <f>INDEX(ТабЛЭП[],MATCH(ТабТП[Код ПС]&amp;TRIM(G2571),ТабЛЭП[Ключ],0),1)</f>
        <v>393-035-107</v>
      </c>
      <c r="G2571" s="514" t="s">
        <v>221</v>
      </c>
      <c r="H2571" s="280" t="str">
        <f>INDEX(ТабПС[],MATCH(I2571,Подстанции,0),1)</f>
        <v>393-035</v>
      </c>
      <c r="I2571" s="473" t="s">
        <v>164</v>
      </c>
      <c r="J2571" s="328"/>
      <c r="K2571" s="328"/>
      <c r="L2571" s="328"/>
      <c r="M2571" s="328"/>
      <c r="N2571" s="328"/>
      <c r="O2571" s="328"/>
      <c r="P2571" s="328"/>
      <c r="Q2571" s="328"/>
      <c r="R2571" s="328"/>
      <c r="S2571" s="328"/>
      <c r="T2571" s="328"/>
      <c r="U2571" s="328"/>
      <c r="V2571" s="328"/>
      <c r="W2571" s="328"/>
      <c r="X2571" s="328"/>
      <c r="Y2571" s="328"/>
      <c r="Z2571" s="328"/>
      <c r="AA2571" s="328"/>
      <c r="AB2571" s="328"/>
      <c r="AC2571" s="328"/>
      <c r="AD2571" s="328"/>
      <c r="AE2571" s="328"/>
      <c r="AF2571" s="328"/>
      <c r="AG2571" s="328"/>
      <c r="AH2571" s="322"/>
      <c r="AI2571" s="328"/>
      <c r="AJ2571" s="420" t="s">
        <v>142</v>
      </c>
      <c r="AK2571" s="328"/>
      <c r="AL2571" s="328"/>
      <c r="AM2571" s="210"/>
      <c r="AN2571" s="263"/>
      <c r="AO2571" s="263"/>
      <c r="AP2571" s="263"/>
      <c r="AQ2571" s="323"/>
      <c r="AR2571" s="323"/>
      <c r="AS2571" s="323"/>
      <c r="AT2571" s="323"/>
      <c r="AU2571" s="323"/>
      <c r="AV2571" s="323"/>
      <c r="AW2571" s="323"/>
      <c r="AX2571" s="323"/>
      <c r="AY2571" s="323"/>
      <c r="AZ2571" s="323"/>
    </row>
    <row r="2572" spans="1:52" ht="31.5" hidden="1" x14ac:dyDescent="0.25">
      <c r="A2572" s="281" t="str">
        <f>CONCATENATE(F2572,"-",C2572)</f>
        <v>393-035-107-02169</v>
      </c>
      <c r="B2572" s="236" t="str">
        <f>ТабТП[[#This Row],[Код ВЛ]]&amp;TRIM(ТабТП[[#This Row],[Наименование ТП]])</f>
        <v>393-035-107ТП 32-50 РК ОО яхт-клуб Балтийская Ривьера аб</v>
      </c>
      <c r="C2572" s="224" t="s">
        <v>2179</v>
      </c>
      <c r="D2572" s="225" t="s">
        <v>3110</v>
      </c>
      <c r="E2572" s="281" t="str">
        <f>INDEX(ТабЛЭП[],MATCH(ТабТП[Код ПС]&amp;TRIM(G2572),ТабЛЭП[Ключ],0),7)</f>
        <v>Y00068</v>
      </c>
      <c r="F2572" s="278" t="str">
        <f>INDEX(ТабЛЭП[],MATCH(ТабТП[Код ПС]&amp;TRIM(G2572),ТабЛЭП[Ключ],0),1)</f>
        <v>393-035-107</v>
      </c>
      <c r="G2572" s="514" t="s">
        <v>221</v>
      </c>
      <c r="H2572" s="280" t="str">
        <f>INDEX(ТабПС[],MATCH(I2572,Подстанции,0),1)</f>
        <v>393-035</v>
      </c>
      <c r="I2572" s="473" t="s">
        <v>164</v>
      </c>
      <c r="J2572" s="328"/>
      <c r="K2572" s="328"/>
      <c r="L2572" s="328"/>
      <c r="M2572" s="328"/>
      <c r="N2572" s="328"/>
      <c r="O2572" s="328"/>
      <c r="P2572" s="328"/>
      <c r="Q2572" s="328"/>
      <c r="R2572" s="328"/>
      <c r="S2572" s="328"/>
      <c r="T2572" s="328"/>
      <c r="U2572" s="328"/>
      <c r="V2572" s="328"/>
      <c r="W2572" s="328"/>
      <c r="X2572" s="328"/>
      <c r="Y2572" s="328"/>
      <c r="Z2572" s="328"/>
      <c r="AA2572" s="328"/>
      <c r="AB2572" s="328"/>
      <c r="AC2572" s="328"/>
      <c r="AD2572" s="328"/>
      <c r="AE2572" s="328"/>
      <c r="AF2572" s="328"/>
      <c r="AG2572" s="328"/>
      <c r="AH2572" s="322"/>
      <c r="AI2572" s="328"/>
      <c r="AJ2572" s="420" t="s">
        <v>142</v>
      </c>
      <c r="AK2572" s="328"/>
      <c r="AL2572" s="328"/>
      <c r="AM2572" s="210"/>
      <c r="AN2572" s="263"/>
      <c r="AO2572" s="263"/>
      <c r="AP2572" s="263"/>
      <c r="AQ2572" s="323"/>
      <c r="AR2572" s="323"/>
      <c r="AS2572" s="323"/>
      <c r="AT2572" s="323"/>
      <c r="AU2572" s="323"/>
      <c r="AV2572" s="323"/>
      <c r="AW2572" s="323"/>
      <c r="AX2572" s="323"/>
      <c r="AY2572" s="323"/>
      <c r="AZ2572" s="323"/>
    </row>
    <row r="2573" spans="1:52" ht="31.5" hidden="1" x14ac:dyDescent="0.25">
      <c r="A2573" s="281" t="str">
        <f>CONCATENATE(F2573,"-",C2573)</f>
        <v>393-035-107-02170</v>
      </c>
      <c r="B2573" s="236" t="str">
        <f>ТабТП[[#This Row],[Код ВЛ]]&amp;TRIM(ТабТП[[#This Row],[Наименование ТП]])</f>
        <v>393-035-107ТП 32-53 Никуляк В.А. аб</v>
      </c>
      <c r="C2573" s="224" t="s">
        <v>2180</v>
      </c>
      <c r="D2573" s="225" t="s">
        <v>3107</v>
      </c>
      <c r="E2573" s="281" t="str">
        <f>INDEX(ТабЛЭП[],MATCH(ТабТП[Код ПС]&amp;TRIM(G2573),ТабЛЭП[Ключ],0),7)</f>
        <v>Y00068</v>
      </c>
      <c r="F2573" s="278" t="str">
        <f>INDEX(ТабЛЭП[],MATCH(ТабТП[Код ПС]&amp;TRIM(G2573),ТабЛЭП[Ключ],0),1)</f>
        <v>393-035-107</v>
      </c>
      <c r="G2573" s="514" t="s">
        <v>221</v>
      </c>
      <c r="H2573" s="280" t="str">
        <f>INDEX(ТабПС[],MATCH(I2573,Подстанции,0),1)</f>
        <v>393-035</v>
      </c>
      <c r="I2573" s="473" t="s">
        <v>164</v>
      </c>
      <c r="J2573" s="328"/>
      <c r="K2573" s="328"/>
      <c r="L2573" s="328"/>
      <c r="M2573" s="328"/>
      <c r="N2573" s="328"/>
      <c r="O2573" s="328"/>
      <c r="P2573" s="328"/>
      <c r="Q2573" s="328"/>
      <c r="R2573" s="328"/>
      <c r="S2573" s="328"/>
      <c r="T2573" s="328"/>
      <c r="U2573" s="328"/>
      <c r="V2573" s="328"/>
      <c r="W2573" s="328"/>
      <c r="X2573" s="328"/>
      <c r="Y2573" s="328"/>
      <c r="Z2573" s="328"/>
      <c r="AA2573" s="328"/>
      <c r="AB2573" s="328"/>
      <c r="AC2573" s="328"/>
      <c r="AD2573" s="328"/>
      <c r="AE2573" s="328"/>
      <c r="AF2573" s="328"/>
      <c r="AG2573" s="328"/>
      <c r="AH2573" s="322"/>
      <c r="AI2573" s="328"/>
      <c r="AJ2573" s="420" t="s">
        <v>142</v>
      </c>
      <c r="AK2573" s="328"/>
      <c r="AL2573" s="328"/>
      <c r="AM2573" s="210"/>
      <c r="AN2573" s="263"/>
      <c r="AO2573" s="263"/>
      <c r="AP2573" s="263"/>
      <c r="AQ2573" s="323"/>
      <c r="AR2573" s="323"/>
      <c r="AS2573" s="323"/>
      <c r="AT2573" s="323"/>
      <c r="AU2573" s="323"/>
      <c r="AV2573" s="323"/>
      <c r="AW2573" s="323"/>
      <c r="AX2573" s="323"/>
      <c r="AY2573" s="323"/>
      <c r="AZ2573" s="323"/>
    </row>
    <row r="2574" spans="1:52" ht="31.5" hidden="1" x14ac:dyDescent="0.25">
      <c r="A2574" s="281" t="str">
        <f>CONCATENATE(F2574,"-",C2574)</f>
        <v>393-035-107-02171</v>
      </c>
      <c r="B2574" s="236" t="str">
        <f>ТабТП[[#This Row],[Код ВЛ]]&amp;TRIM(ТабТП[[#This Row],[Наименование ТП]])</f>
        <v>393-035-107ТП 31-09</v>
      </c>
      <c r="C2574" s="224" t="s">
        <v>2181</v>
      </c>
      <c r="D2574" s="225" t="s">
        <v>2204</v>
      </c>
      <c r="E2574" s="281" t="str">
        <f>INDEX(ТабЛЭП[],MATCH(ТабТП[Код ПС]&amp;TRIM(G2574),ТабЛЭП[Ключ],0),7)</f>
        <v>Y00068</v>
      </c>
      <c r="F2574" s="278" t="str">
        <f>INDEX(ТабЛЭП[],MATCH(ТабТП[Код ПС]&amp;TRIM(G2574),ТабЛЭП[Ключ],0),1)</f>
        <v>393-035-107</v>
      </c>
      <c r="G2574" s="514" t="s">
        <v>221</v>
      </c>
      <c r="H2574" s="280" t="str">
        <f>INDEX(ТабПС[],MATCH(I2574,Подстанции,0),1)</f>
        <v>393-035</v>
      </c>
      <c r="I2574" s="473" t="s">
        <v>164</v>
      </c>
      <c r="J2574" s="328"/>
      <c r="K2574" s="328"/>
      <c r="L2574" s="328"/>
      <c r="M2574" s="328"/>
      <c r="N2574" s="328"/>
      <c r="O2574" s="328"/>
      <c r="P2574" s="328"/>
      <c r="Q2574" s="328"/>
      <c r="R2574" s="328"/>
      <c r="S2574" s="328"/>
      <c r="T2574" s="328"/>
      <c r="U2574" s="328"/>
      <c r="V2574" s="328"/>
      <c r="W2574" s="328"/>
      <c r="X2574" s="328"/>
      <c r="Y2574" s="328"/>
      <c r="Z2574" s="328"/>
      <c r="AA2574" s="328"/>
      <c r="AB2574" s="328"/>
      <c r="AC2574" s="328"/>
      <c r="AD2574" s="328"/>
      <c r="AE2574" s="328"/>
      <c r="AF2574" s="328"/>
      <c r="AG2574" s="328"/>
      <c r="AH2574" s="322"/>
      <c r="AI2574" s="328"/>
      <c r="AJ2574" s="420" t="s">
        <v>142</v>
      </c>
      <c r="AK2574" s="328"/>
      <c r="AL2574" s="328"/>
      <c r="AM2574" s="210"/>
      <c r="AN2574" s="263"/>
      <c r="AO2574" s="263"/>
      <c r="AP2574" s="263"/>
      <c r="AQ2574" s="323"/>
      <c r="AR2574" s="323"/>
      <c r="AS2574" s="323"/>
      <c r="AT2574" s="323"/>
      <c r="AU2574" s="323"/>
      <c r="AV2574" s="323"/>
      <c r="AW2574" s="323"/>
      <c r="AX2574" s="323"/>
      <c r="AY2574" s="323"/>
      <c r="AZ2574" s="323"/>
    </row>
    <row r="2575" spans="1:52" ht="31.5" hidden="1" x14ac:dyDescent="0.25">
      <c r="A2575" s="197" t="str">
        <f>CONCATENATE(F2575,"-",C2575)</f>
        <v>393-035-108-02172</v>
      </c>
      <c r="B2575" s="236" t="str">
        <f>ТабТП[[#This Row],[Код ВЛ]]&amp;TRIM(ТабТП[[#This Row],[Наименование ТП]])</f>
        <v>393-035-108ТП 93-04 Т-1 Светлый, быт, д/с, рынок, баня</v>
      </c>
      <c r="C2575" s="216" t="s">
        <v>2182</v>
      </c>
      <c r="D2575" s="220" t="s">
        <v>3108</v>
      </c>
      <c r="E2575" s="206" t="str">
        <f>INDEX(ТабЛЭП[],MATCH(ТабТП[Код ПС]&amp;TRIM(G2575),ТабЛЭП[Ключ],0),7)</f>
        <v>Y00069</v>
      </c>
      <c r="F2575" s="278" t="str">
        <f>INDEX(ТабЛЭП[],MATCH(ТабТП[Код ПС]&amp;TRIM(G2575),ТабЛЭП[Ключ],0),1)</f>
        <v>393-035-108</v>
      </c>
      <c r="G2575" s="446" t="s">
        <v>223</v>
      </c>
      <c r="H2575" s="280" t="str">
        <f>INDEX(ТабПС[],MATCH(I2575,Подстанции,0),1)</f>
        <v>393-035</v>
      </c>
      <c r="I2575" s="473" t="s">
        <v>164</v>
      </c>
      <c r="J2575" s="328"/>
      <c r="K2575" s="328"/>
      <c r="L2575" s="328"/>
      <c r="M2575" s="328"/>
      <c r="N2575" s="328"/>
      <c r="O2575" s="328"/>
      <c r="P2575" s="328"/>
      <c r="Q2575" s="328"/>
      <c r="R2575" s="328"/>
      <c r="S2575" s="328"/>
      <c r="T2575" s="328"/>
      <c r="U2575" s="328"/>
      <c r="V2575" s="328"/>
      <c r="W2575" s="328"/>
      <c r="X2575" s="328"/>
      <c r="Y2575" s="328" t="s">
        <v>2218</v>
      </c>
      <c r="Z2575" s="328"/>
      <c r="AA2575" s="328"/>
      <c r="AB2575" s="328"/>
      <c r="AC2575" s="328"/>
      <c r="AD2575" s="328"/>
      <c r="AE2575" s="328"/>
      <c r="AF2575" s="328"/>
      <c r="AG2575" s="328"/>
      <c r="AH2575" s="322"/>
      <c r="AI2575" s="328"/>
      <c r="AJ2575" s="420" t="s">
        <v>142</v>
      </c>
      <c r="AK2575" s="328"/>
      <c r="AL2575" s="328"/>
      <c r="AM2575" s="210"/>
      <c r="AN2575" s="263"/>
      <c r="AO2575" s="263"/>
      <c r="AP2575" s="263"/>
      <c r="AQ2575" s="323"/>
      <c r="AR2575" s="323"/>
      <c r="AS2575" s="323"/>
      <c r="AT2575" s="323"/>
      <c r="AU2575" s="323"/>
      <c r="AV2575" s="323"/>
      <c r="AW2575" s="323"/>
      <c r="AX2575" s="323"/>
      <c r="AY2575" s="323"/>
      <c r="AZ2575" s="323"/>
    </row>
    <row r="2576" spans="1:52" ht="31.5" hidden="1" x14ac:dyDescent="0.25">
      <c r="A2576" s="197" t="str">
        <f>CONCATENATE(F2576,"-",C2576)</f>
        <v>393-035-108-02173</v>
      </c>
      <c r="B2576" s="236" t="str">
        <f>ТабТП[[#This Row],[Код ВЛ]]&amp;TRIM(ТабТП[[#This Row],[Наименование ТП]])</f>
        <v>393-035-108ТП 93-04 Т-2 Светлый, быт, д/с, рынок, баня</v>
      </c>
      <c r="C2576" s="216" t="s">
        <v>2183</v>
      </c>
      <c r="D2576" s="220" t="s">
        <v>3109</v>
      </c>
      <c r="E2576" s="206" t="str">
        <f>INDEX(ТабЛЭП[],MATCH(ТабТП[Код ПС]&amp;TRIM(G2576),ТабЛЭП[Ключ],0),7)</f>
        <v>Y00069</v>
      </c>
      <c r="F2576" s="278" t="str">
        <f>INDEX(ТабЛЭП[],MATCH(ТабТП[Код ПС]&amp;TRIM(G2576),ТабЛЭП[Ключ],0),1)</f>
        <v>393-035-108</v>
      </c>
      <c r="G2576" s="446" t="s">
        <v>223</v>
      </c>
      <c r="H2576" s="280" t="str">
        <f>INDEX(ТабПС[],MATCH(I2576,Подстанции,0),1)</f>
        <v>393-035</v>
      </c>
      <c r="I2576" s="473" t="s">
        <v>164</v>
      </c>
      <c r="J2576" s="328"/>
      <c r="K2576" s="328"/>
      <c r="L2576" s="328"/>
      <c r="M2576" s="328"/>
      <c r="N2576" s="328"/>
      <c r="O2576" s="328"/>
      <c r="P2576" s="328"/>
      <c r="Q2576" s="328"/>
      <c r="R2576" s="328"/>
      <c r="S2576" s="328"/>
      <c r="T2576" s="328"/>
      <c r="U2576" s="328"/>
      <c r="V2576" s="328"/>
      <c r="W2576" s="328"/>
      <c r="X2576" s="328"/>
      <c r="Y2576" s="328" t="s">
        <v>2218</v>
      </c>
      <c r="Z2576" s="328"/>
      <c r="AA2576" s="328"/>
      <c r="AB2576" s="328"/>
      <c r="AC2576" s="328"/>
      <c r="AD2576" s="328"/>
      <c r="AE2576" s="328"/>
      <c r="AF2576" s="328"/>
      <c r="AG2576" s="328"/>
      <c r="AH2576" s="322"/>
      <c r="AI2576" s="328"/>
      <c r="AJ2576" s="420" t="s">
        <v>142</v>
      </c>
      <c r="AK2576" s="328"/>
      <c r="AL2576" s="328"/>
      <c r="AM2576" s="210"/>
      <c r="AN2576" s="263"/>
      <c r="AO2576" s="263"/>
      <c r="AP2576" s="263"/>
      <c r="AQ2576" s="323"/>
      <c r="AR2576" s="323"/>
      <c r="AS2576" s="323"/>
      <c r="AT2576" s="323"/>
      <c r="AU2576" s="323"/>
      <c r="AV2576" s="323"/>
      <c r="AW2576" s="323"/>
      <c r="AX2576" s="323"/>
      <c r="AY2576" s="323"/>
      <c r="AZ2576" s="323"/>
    </row>
    <row r="2577" spans="1:52" ht="31.5" hidden="1" x14ac:dyDescent="0.25">
      <c r="A2577" s="197" t="str">
        <f>CONCATENATE(F2577,"-",C2577)</f>
        <v>393-035-108-02174</v>
      </c>
      <c r="B2577" s="236" t="str">
        <f>ТабТП[[#This Row],[Код ВЛ]]&amp;TRIM(ТабТП[[#This Row],[Наименование ТП]])</f>
        <v>393-035-108ТП 93-05 Т-1 Светлый ,быт, узел связи, магаз</v>
      </c>
      <c r="C2577" s="216" t="s">
        <v>2184</v>
      </c>
      <c r="D2577" s="220" t="s">
        <v>3105</v>
      </c>
      <c r="E2577" s="206" t="str">
        <f>INDEX(ТабЛЭП[],MATCH(ТабТП[Код ПС]&amp;TRIM(G2577),ТабЛЭП[Ключ],0),7)</f>
        <v>Y00069</v>
      </c>
      <c r="F2577" s="278" t="str">
        <f>INDEX(ТабЛЭП[],MATCH(ТабТП[Код ПС]&amp;TRIM(G2577),ТабЛЭП[Ключ],0),1)</f>
        <v>393-035-108</v>
      </c>
      <c r="G2577" s="446" t="s">
        <v>223</v>
      </c>
      <c r="H2577" s="280" t="str">
        <f>INDEX(ТабПС[],MATCH(I2577,Подстанции,0),1)</f>
        <v>393-035</v>
      </c>
      <c r="I2577" s="473" t="s">
        <v>164</v>
      </c>
      <c r="J2577" s="328"/>
      <c r="K2577" s="328"/>
      <c r="L2577" s="328"/>
      <c r="M2577" s="328"/>
      <c r="N2577" s="328"/>
      <c r="O2577" s="328"/>
      <c r="P2577" s="328"/>
      <c r="Q2577" s="328"/>
      <c r="R2577" s="328"/>
      <c r="S2577" s="328"/>
      <c r="T2577" s="328"/>
      <c r="U2577" s="328"/>
      <c r="V2577" s="328"/>
      <c r="W2577" s="328"/>
      <c r="X2577" s="328"/>
      <c r="Y2577" s="328" t="s">
        <v>2218</v>
      </c>
      <c r="Z2577" s="328"/>
      <c r="AA2577" s="328"/>
      <c r="AB2577" s="328"/>
      <c r="AC2577" s="328"/>
      <c r="AD2577" s="328"/>
      <c r="AE2577" s="328"/>
      <c r="AF2577" s="328"/>
      <c r="AG2577" s="328"/>
      <c r="AH2577" s="322"/>
      <c r="AI2577" s="328"/>
      <c r="AJ2577" s="420" t="s">
        <v>142</v>
      </c>
      <c r="AK2577" s="328"/>
      <c r="AL2577" s="328"/>
      <c r="AM2577" s="210"/>
      <c r="AN2577" s="263"/>
      <c r="AO2577" s="263"/>
      <c r="AP2577" s="263"/>
      <c r="AQ2577" s="323"/>
      <c r="AR2577" s="323"/>
      <c r="AS2577" s="323"/>
      <c r="AT2577" s="323"/>
      <c r="AU2577" s="323"/>
      <c r="AV2577" s="323"/>
      <c r="AW2577" s="323"/>
      <c r="AX2577" s="323"/>
      <c r="AY2577" s="323"/>
      <c r="AZ2577" s="323"/>
    </row>
    <row r="2578" spans="1:52" ht="31.5" hidden="1" x14ac:dyDescent="0.25">
      <c r="A2578" s="197" t="str">
        <f>CONCATENATE(F2578,"-",C2578)</f>
        <v>393-035-108-02175</v>
      </c>
      <c r="B2578" s="236" t="str">
        <f>ТабТП[[#This Row],[Код ВЛ]]&amp;TRIM(ТабТП[[#This Row],[Наименование ТП]])</f>
        <v>393-035-108ТП 93-05 Т-2 Светлый ,быт, узел связи, магаз</v>
      </c>
      <c r="C2578" s="216" t="s">
        <v>2185</v>
      </c>
      <c r="D2578" s="220" t="s">
        <v>3106</v>
      </c>
      <c r="E2578" s="206" t="str">
        <f>INDEX(ТабЛЭП[],MATCH(ТабТП[Код ПС]&amp;TRIM(G2578),ТабЛЭП[Ключ],0),7)</f>
        <v>Y00069</v>
      </c>
      <c r="F2578" s="278" t="str">
        <f>INDEX(ТабЛЭП[],MATCH(ТабТП[Код ПС]&amp;TRIM(G2578),ТабЛЭП[Ключ],0),1)</f>
        <v>393-035-108</v>
      </c>
      <c r="G2578" s="446" t="s">
        <v>223</v>
      </c>
      <c r="H2578" s="280" t="str">
        <f>INDEX(ТабПС[],MATCH(I2578,Подстанции,0),1)</f>
        <v>393-035</v>
      </c>
      <c r="I2578" s="473" t="s">
        <v>164</v>
      </c>
      <c r="J2578" s="328"/>
      <c r="K2578" s="328"/>
      <c r="L2578" s="328"/>
      <c r="M2578" s="328"/>
      <c r="N2578" s="328"/>
      <c r="O2578" s="328"/>
      <c r="P2578" s="328"/>
      <c r="Q2578" s="328"/>
      <c r="R2578" s="328"/>
      <c r="S2578" s="328"/>
      <c r="T2578" s="328"/>
      <c r="U2578" s="328"/>
      <c r="V2578" s="328"/>
      <c r="W2578" s="328"/>
      <c r="X2578" s="328"/>
      <c r="Y2578" s="328"/>
      <c r="Z2578" s="328"/>
      <c r="AA2578" s="328"/>
      <c r="AB2578" s="328"/>
      <c r="AC2578" s="328"/>
      <c r="AD2578" s="328"/>
      <c r="AE2578" s="328"/>
      <c r="AF2578" s="328"/>
      <c r="AG2578" s="328"/>
      <c r="AH2578" s="322"/>
      <c r="AI2578" s="328"/>
      <c r="AJ2578" s="420" t="s">
        <v>142</v>
      </c>
      <c r="AK2578" s="328"/>
      <c r="AL2578" s="328"/>
      <c r="AM2578" s="210"/>
      <c r="AN2578" s="263"/>
      <c r="AO2578" s="263"/>
      <c r="AP2578" s="263"/>
      <c r="AQ2578" s="323"/>
      <c r="AR2578" s="323"/>
      <c r="AS2578" s="323"/>
      <c r="AT2578" s="323"/>
      <c r="AU2578" s="323"/>
      <c r="AV2578" s="323"/>
      <c r="AW2578" s="323"/>
      <c r="AX2578" s="323"/>
      <c r="AY2578" s="323"/>
      <c r="AZ2578" s="323"/>
    </row>
    <row r="2579" spans="1:52" ht="31.5" hidden="1" x14ac:dyDescent="0.25">
      <c r="A2579" s="197" t="str">
        <f>CONCATENATE(F2579,"-",C2579)</f>
        <v>393-035-108-02176</v>
      </c>
      <c r="B2579" s="236" t="str">
        <f>ТабТП[[#This Row],[Код ВЛ]]&amp;TRIM(ТабТП[[#This Row],[Наименование ТП]])</f>
        <v>393-035-108ТП 93-06 Т-1 Светлый Быт,кинотеатр,магазин</v>
      </c>
      <c r="C2579" s="216" t="s">
        <v>2186</v>
      </c>
      <c r="D2579" s="220" t="s">
        <v>3104</v>
      </c>
      <c r="E2579" s="206" t="str">
        <f>INDEX(ТабЛЭП[],MATCH(ТабТП[Код ПС]&amp;TRIM(G2579),ТабЛЭП[Ключ],0),7)</f>
        <v>Y00069</v>
      </c>
      <c r="F2579" s="278" t="str">
        <f>INDEX(ТабЛЭП[],MATCH(ТабТП[Код ПС]&amp;TRIM(G2579),ТабЛЭП[Ключ],0),1)</f>
        <v>393-035-108</v>
      </c>
      <c r="G2579" s="446" t="s">
        <v>223</v>
      </c>
      <c r="H2579" s="280" t="str">
        <f>INDEX(ТабПС[],MATCH(I2579,Подстанции,0),1)</f>
        <v>393-035</v>
      </c>
      <c r="I2579" s="473" t="s">
        <v>164</v>
      </c>
      <c r="J2579" s="328"/>
      <c r="K2579" s="328"/>
      <c r="L2579" s="328"/>
      <c r="M2579" s="328"/>
      <c r="N2579" s="328"/>
      <c r="O2579" s="328"/>
      <c r="P2579" s="328"/>
      <c r="Q2579" s="328"/>
      <c r="R2579" s="328"/>
      <c r="S2579" s="328"/>
      <c r="T2579" s="328"/>
      <c r="U2579" s="328"/>
      <c r="V2579" s="328"/>
      <c r="W2579" s="328"/>
      <c r="X2579" s="328"/>
      <c r="Y2579" s="328" t="s">
        <v>2218</v>
      </c>
      <c r="Z2579" s="328"/>
      <c r="AA2579" s="328"/>
      <c r="AB2579" s="328"/>
      <c r="AC2579" s="328"/>
      <c r="AD2579" s="328"/>
      <c r="AE2579" s="328"/>
      <c r="AF2579" s="328"/>
      <c r="AG2579" s="328"/>
      <c r="AH2579" s="322"/>
      <c r="AI2579" s="328"/>
      <c r="AJ2579" s="420" t="s">
        <v>142</v>
      </c>
      <c r="AK2579" s="328"/>
      <c r="AL2579" s="328"/>
      <c r="AM2579" s="210"/>
      <c r="AN2579" s="263"/>
      <c r="AO2579" s="263"/>
      <c r="AP2579" s="263"/>
      <c r="AQ2579" s="323"/>
      <c r="AR2579" s="323"/>
      <c r="AS2579" s="323"/>
      <c r="AT2579" s="323"/>
      <c r="AU2579" s="323"/>
      <c r="AV2579" s="323"/>
      <c r="AW2579" s="323"/>
      <c r="AX2579" s="323"/>
      <c r="AY2579" s="323"/>
      <c r="AZ2579" s="323"/>
    </row>
    <row r="2580" spans="1:52" ht="31.5" hidden="1" x14ac:dyDescent="0.25">
      <c r="A2580" s="197" t="str">
        <f>CONCATENATE(F2580,"-",C2580)</f>
        <v>393-035-108-02177</v>
      </c>
      <c r="B2580" s="236" t="str">
        <f>ТабТП[[#This Row],[Код ВЛ]]&amp;TRIM(ТабТП[[#This Row],[Наименование ТП]])</f>
        <v>393-035-108ТП 93-06 Т-2</v>
      </c>
      <c r="C2580" s="216" t="s">
        <v>2187</v>
      </c>
      <c r="D2580" s="220" t="s">
        <v>3103</v>
      </c>
      <c r="E2580" s="206" t="str">
        <f>INDEX(ТабЛЭП[],MATCH(ТабТП[Код ПС]&amp;TRIM(G2580),ТабЛЭП[Ключ],0),7)</f>
        <v>Y00069</v>
      </c>
      <c r="F2580" s="278" t="str">
        <f>INDEX(ТабЛЭП[],MATCH(ТабТП[Код ПС]&amp;TRIM(G2580),ТабЛЭП[Ключ],0),1)</f>
        <v>393-035-108</v>
      </c>
      <c r="G2580" s="446" t="s">
        <v>223</v>
      </c>
      <c r="H2580" s="280" t="str">
        <f>INDEX(ТабПС[],MATCH(I2580,Подстанции,0),1)</f>
        <v>393-035</v>
      </c>
      <c r="I2580" s="473" t="s">
        <v>164</v>
      </c>
      <c r="J2580" s="328"/>
      <c r="K2580" s="328"/>
      <c r="L2580" s="328"/>
      <c r="M2580" s="328"/>
      <c r="N2580" s="328"/>
      <c r="O2580" s="328"/>
      <c r="P2580" s="328"/>
      <c r="Q2580" s="328"/>
      <c r="R2580" s="328"/>
      <c r="S2580" s="328"/>
      <c r="T2580" s="328"/>
      <c r="U2580" s="328"/>
      <c r="V2580" s="328"/>
      <c r="W2580" s="328"/>
      <c r="X2580" s="328"/>
      <c r="Y2580" s="328" t="s">
        <v>2218</v>
      </c>
      <c r="Z2580" s="328"/>
      <c r="AA2580" s="328"/>
      <c r="AB2580" s="328"/>
      <c r="AC2580" s="328"/>
      <c r="AD2580" s="328"/>
      <c r="AE2580" s="328"/>
      <c r="AF2580" s="328"/>
      <c r="AG2580" s="328"/>
      <c r="AH2580" s="322"/>
      <c r="AI2580" s="328"/>
      <c r="AJ2580" s="420" t="s">
        <v>142</v>
      </c>
      <c r="AK2580" s="328"/>
      <c r="AL2580" s="328"/>
      <c r="AM2580" s="210"/>
      <c r="AN2580" s="263"/>
      <c r="AO2580" s="263"/>
      <c r="AP2580" s="263"/>
      <c r="AQ2580" s="323"/>
      <c r="AR2580" s="323"/>
      <c r="AS2580" s="323"/>
      <c r="AT2580" s="323"/>
      <c r="AU2580" s="323"/>
      <c r="AV2580" s="323"/>
      <c r="AW2580" s="323"/>
      <c r="AX2580" s="323"/>
      <c r="AY2580" s="323"/>
      <c r="AZ2580" s="323"/>
    </row>
    <row r="2581" spans="1:52" ht="31.5" hidden="1" x14ac:dyDescent="0.25">
      <c r="A2581" s="197" t="str">
        <f>CONCATENATE(F2581,"-",C2581)</f>
        <v>393-035-108-02178</v>
      </c>
      <c r="B2581" s="236" t="str">
        <f>ТабТП[[#This Row],[Код ВЛ]]&amp;TRIM(ТабТП[[#This Row],[Наименование ТП]])</f>
        <v>393-035-108ТП 93-09 Т-1 Светлый Быт, освещение,охрана</v>
      </c>
      <c r="C2581" s="216" t="s">
        <v>2188</v>
      </c>
      <c r="D2581" s="220" t="s">
        <v>3102</v>
      </c>
      <c r="E2581" s="206" t="str">
        <f>INDEX(ТабЛЭП[],MATCH(ТабТП[Код ПС]&amp;TRIM(G2581),ТабЛЭП[Ключ],0),7)</f>
        <v>Y00069</v>
      </c>
      <c r="F2581" s="278" t="str">
        <f>INDEX(ТабЛЭП[],MATCH(ТабТП[Код ПС]&amp;TRIM(G2581),ТабЛЭП[Ключ],0),1)</f>
        <v>393-035-108</v>
      </c>
      <c r="G2581" s="446" t="s">
        <v>223</v>
      </c>
      <c r="H2581" s="280" t="str">
        <f>INDEX(ТабПС[],MATCH(I2581,Подстанции,0),1)</f>
        <v>393-035</v>
      </c>
      <c r="I2581" s="473" t="s">
        <v>164</v>
      </c>
      <c r="J2581" s="328"/>
      <c r="K2581" s="328"/>
      <c r="L2581" s="328"/>
      <c r="M2581" s="328"/>
      <c r="N2581" s="328"/>
      <c r="O2581" s="328"/>
      <c r="P2581" s="328"/>
      <c r="Q2581" s="328"/>
      <c r="R2581" s="328"/>
      <c r="S2581" s="328"/>
      <c r="T2581" s="328"/>
      <c r="U2581" s="328"/>
      <c r="V2581" s="328"/>
      <c r="W2581" s="328"/>
      <c r="X2581" s="328"/>
      <c r="Y2581" s="328" t="s">
        <v>2218</v>
      </c>
      <c r="Z2581" s="328"/>
      <c r="AA2581" s="328"/>
      <c r="AB2581" s="328"/>
      <c r="AC2581" s="328"/>
      <c r="AD2581" s="328"/>
      <c r="AE2581" s="328"/>
      <c r="AF2581" s="328"/>
      <c r="AG2581" s="328"/>
      <c r="AH2581" s="322"/>
      <c r="AI2581" s="328"/>
      <c r="AJ2581" s="420" t="s">
        <v>142</v>
      </c>
      <c r="AK2581" s="328"/>
      <c r="AL2581" s="328"/>
      <c r="AM2581" s="210"/>
      <c r="AN2581" s="263"/>
      <c r="AO2581" s="263"/>
      <c r="AP2581" s="263"/>
      <c r="AQ2581" s="323"/>
      <c r="AR2581" s="323"/>
      <c r="AS2581" s="323"/>
      <c r="AT2581" s="323"/>
      <c r="AU2581" s="323"/>
      <c r="AV2581" s="323"/>
      <c r="AW2581" s="323"/>
      <c r="AX2581" s="323"/>
      <c r="AY2581" s="323"/>
      <c r="AZ2581" s="323"/>
    </row>
    <row r="2582" spans="1:52" ht="31.5" hidden="1" x14ac:dyDescent="0.25">
      <c r="A2582" s="197" t="str">
        <f>CONCATENATE(F2582,"-",C2582)</f>
        <v>393-035-108-02179</v>
      </c>
      <c r="B2582" s="236" t="str">
        <f>ТабТП[[#This Row],[Код ВЛ]]&amp;TRIM(ТабТП[[#This Row],[Наименование ТП]])</f>
        <v>393-035-108ТП 93-09 Т-2 Светлый Быт, освещение,охрана</v>
      </c>
      <c r="C2582" s="216" t="s">
        <v>2189</v>
      </c>
      <c r="D2582" s="220" t="s">
        <v>3101</v>
      </c>
      <c r="E2582" s="206" t="str">
        <f>INDEX(ТабЛЭП[],MATCH(ТабТП[Код ПС]&amp;TRIM(G2582),ТабЛЭП[Ключ],0),7)</f>
        <v>Y00069</v>
      </c>
      <c r="F2582" s="278" t="str">
        <f>INDEX(ТабЛЭП[],MATCH(ТабТП[Код ПС]&amp;TRIM(G2582),ТабЛЭП[Ключ],0),1)</f>
        <v>393-035-108</v>
      </c>
      <c r="G2582" s="446" t="s">
        <v>223</v>
      </c>
      <c r="H2582" s="280" t="str">
        <f>INDEX(ТабПС[],MATCH(I2582,Подстанции,0),1)</f>
        <v>393-035</v>
      </c>
      <c r="I2582" s="473" t="s">
        <v>164</v>
      </c>
      <c r="J2582" s="328"/>
      <c r="K2582" s="328"/>
      <c r="L2582" s="328"/>
      <c r="M2582" s="328"/>
      <c r="N2582" s="328"/>
      <c r="O2582" s="328"/>
      <c r="P2582" s="328"/>
      <c r="Q2582" s="328"/>
      <c r="R2582" s="328"/>
      <c r="S2582" s="328"/>
      <c r="T2582" s="328"/>
      <c r="U2582" s="328"/>
      <c r="V2582" s="328"/>
      <c r="W2582" s="328"/>
      <c r="X2582" s="328"/>
      <c r="Y2582" s="328" t="s">
        <v>2218</v>
      </c>
      <c r="Z2582" s="328"/>
      <c r="AA2582" s="328"/>
      <c r="AB2582" s="328"/>
      <c r="AC2582" s="328"/>
      <c r="AD2582" s="328"/>
      <c r="AE2582" s="328"/>
      <c r="AF2582" s="328"/>
      <c r="AG2582" s="328"/>
      <c r="AH2582" s="322"/>
      <c r="AI2582" s="328"/>
      <c r="AJ2582" s="420" t="s">
        <v>142</v>
      </c>
      <c r="AK2582" s="328"/>
      <c r="AL2582" s="328"/>
      <c r="AM2582" s="210"/>
      <c r="AN2582" s="263"/>
      <c r="AO2582" s="263"/>
      <c r="AP2582" s="263"/>
      <c r="AQ2582" s="323"/>
      <c r="AR2582" s="323"/>
      <c r="AS2582" s="323"/>
      <c r="AT2582" s="323"/>
      <c r="AU2582" s="323"/>
      <c r="AV2582" s="323"/>
      <c r="AW2582" s="323"/>
      <c r="AX2582" s="323"/>
      <c r="AY2582" s="323"/>
      <c r="AZ2582" s="323"/>
    </row>
    <row r="2583" spans="1:52" ht="31.5" hidden="1" x14ac:dyDescent="0.25">
      <c r="A2583" s="216" t="str">
        <f>CONCATENATE(F2583,"-",C2583)</f>
        <v>393-035-108-02180</v>
      </c>
      <c r="B2583" s="235" t="str">
        <f>ТабТП[[#This Row],[Код ВЛ]]&amp;TRIM(ТабТП[[#This Row],[Наименование ТП]])</f>
        <v>393-035-108ТП 93-10 Т-1 Светлый ,быт,водоканал,пекарня</v>
      </c>
      <c r="C2583" s="216" t="s">
        <v>2190</v>
      </c>
      <c r="D2583" s="220" t="s">
        <v>3100</v>
      </c>
      <c r="E2583" s="217" t="str">
        <f>INDEX(ТабЛЭП[],MATCH(ТабТП[Код ПС]&amp;TRIM(G2583),ТабЛЭП[Ключ],0),7)</f>
        <v>Y00069</v>
      </c>
      <c r="F2583" s="221" t="str">
        <f>INDEX(ТабЛЭП[],MATCH(ТабТП[Код ПС]&amp;TRIM(G2583),ТабЛЭП[Ключ],0),1)</f>
        <v>393-035-108</v>
      </c>
      <c r="G2583" s="446" t="s">
        <v>223</v>
      </c>
      <c r="H2583" s="218" t="str">
        <f>INDEX(ТабПС[],MATCH(I2583,Подстанции,0),1)</f>
        <v>393-035</v>
      </c>
      <c r="I2583" s="473" t="s">
        <v>164</v>
      </c>
      <c r="J2583" s="308"/>
      <c r="K2583" s="308"/>
      <c r="L2583" s="308"/>
      <c r="M2583" s="308"/>
      <c r="N2583" s="308"/>
      <c r="O2583" s="308"/>
      <c r="P2583" s="308"/>
      <c r="Q2583" s="308"/>
      <c r="R2583" s="308"/>
      <c r="S2583" s="308"/>
      <c r="T2583" s="308"/>
      <c r="U2583" s="308"/>
      <c r="V2583" s="308"/>
      <c r="W2583" s="308"/>
      <c r="X2583" s="308"/>
      <c r="Y2583" s="308" t="s">
        <v>2218</v>
      </c>
      <c r="Z2583" s="308"/>
      <c r="AA2583" s="308"/>
      <c r="AB2583" s="308"/>
      <c r="AC2583" s="308"/>
      <c r="AD2583" s="308"/>
      <c r="AE2583" s="308"/>
      <c r="AF2583" s="308"/>
      <c r="AG2583" s="308"/>
      <c r="AH2583" s="219"/>
      <c r="AI2583" s="308"/>
      <c r="AJ2583" s="449" t="s">
        <v>142</v>
      </c>
      <c r="AK2583" s="308"/>
      <c r="AL2583" s="308"/>
      <c r="AM2583" s="211"/>
      <c r="AN2583" s="212"/>
      <c r="AO2583" s="212"/>
      <c r="AP2583" s="212"/>
      <c r="AQ2583" s="209"/>
      <c r="AR2583" s="209"/>
      <c r="AS2583" s="209"/>
      <c r="AT2583" s="209"/>
      <c r="AU2583" s="209"/>
      <c r="AV2583" s="209"/>
      <c r="AW2583" s="209"/>
      <c r="AX2583" s="209"/>
      <c r="AY2583" s="209"/>
      <c r="AZ2583" s="209"/>
    </row>
    <row r="2584" spans="1:52" ht="31.5" hidden="1" x14ac:dyDescent="0.25">
      <c r="A2584" s="216" t="str">
        <f>CONCATENATE(F2584,"-",C2584)</f>
        <v>393-035-108-02181</v>
      </c>
      <c r="B2584" s="235" t="str">
        <f>ТабТП[[#This Row],[Код ВЛ]]&amp;TRIM(ТабТП[[#This Row],[Наименование ТП]])</f>
        <v>393-035-108ТП 93-10 Т-2</v>
      </c>
      <c r="C2584" s="216" t="s">
        <v>2191</v>
      </c>
      <c r="D2584" s="220" t="s">
        <v>3099</v>
      </c>
      <c r="E2584" s="217" t="str">
        <f>INDEX(ТабЛЭП[],MATCH(ТабТП[Код ПС]&amp;TRIM(G2584),ТабЛЭП[Ключ],0),7)</f>
        <v>Y00069</v>
      </c>
      <c r="F2584" s="221" t="str">
        <f>INDEX(ТабЛЭП[],MATCH(ТабТП[Код ПС]&amp;TRIM(G2584),ТабЛЭП[Ключ],0),1)</f>
        <v>393-035-108</v>
      </c>
      <c r="G2584" s="446" t="s">
        <v>223</v>
      </c>
      <c r="H2584" s="218" t="str">
        <f>INDEX(ТабПС[],MATCH(I2584,Подстанции,0),1)</f>
        <v>393-035</v>
      </c>
      <c r="I2584" s="473" t="s">
        <v>164</v>
      </c>
      <c r="J2584" s="308"/>
      <c r="K2584" s="308"/>
      <c r="L2584" s="308"/>
      <c r="M2584" s="308"/>
      <c r="N2584" s="308"/>
      <c r="O2584" s="308"/>
      <c r="P2584" s="308"/>
      <c r="Q2584" s="308"/>
      <c r="R2584" s="308"/>
      <c r="S2584" s="308"/>
      <c r="T2584" s="308"/>
      <c r="U2584" s="308"/>
      <c r="V2584" s="308"/>
      <c r="W2584" s="308"/>
      <c r="X2584" s="308"/>
      <c r="Y2584" s="308" t="s">
        <v>2218</v>
      </c>
      <c r="Z2584" s="308"/>
      <c r="AA2584" s="308"/>
      <c r="AB2584" s="308"/>
      <c r="AC2584" s="308"/>
      <c r="AD2584" s="308"/>
      <c r="AE2584" s="308"/>
      <c r="AF2584" s="308"/>
      <c r="AG2584" s="308"/>
      <c r="AH2584" s="219"/>
      <c r="AI2584" s="308"/>
      <c r="AJ2584" s="449" t="s">
        <v>142</v>
      </c>
      <c r="AK2584" s="308"/>
      <c r="AL2584" s="308"/>
      <c r="AM2584" s="211"/>
      <c r="AN2584" s="212"/>
      <c r="AO2584" s="212"/>
      <c r="AP2584" s="212"/>
      <c r="AQ2584" s="209"/>
      <c r="AR2584" s="209"/>
      <c r="AS2584" s="209"/>
      <c r="AT2584" s="209"/>
      <c r="AU2584" s="209"/>
      <c r="AV2584" s="209"/>
      <c r="AW2584" s="209"/>
      <c r="AX2584" s="209"/>
      <c r="AY2584" s="209"/>
      <c r="AZ2584" s="209"/>
    </row>
    <row r="2585" spans="1:52" ht="31.5" hidden="1" x14ac:dyDescent="0.25">
      <c r="A2585" s="216" t="str">
        <f>CONCATENATE(F2585,"-",C2585)</f>
        <v>393-035-108-02182</v>
      </c>
      <c r="B2585" s="235" t="str">
        <f>ТабТП[[#This Row],[Код ВЛ]]&amp;TRIM(ТабТП[[#This Row],[Наименование ТП]])</f>
        <v>393-035-108ТП 93-11 Т-1 Светлый ,быт,школа</v>
      </c>
      <c r="C2585" s="216" t="s">
        <v>2192</v>
      </c>
      <c r="D2585" s="220" t="s">
        <v>3098</v>
      </c>
      <c r="E2585" s="217" t="str">
        <f>INDEX(ТабЛЭП[],MATCH(ТабТП[Код ПС]&amp;TRIM(G2585),ТабЛЭП[Ключ],0),7)</f>
        <v>Y00069</v>
      </c>
      <c r="F2585" s="221" t="str">
        <f>INDEX(ТабЛЭП[],MATCH(ТабТП[Код ПС]&amp;TRIM(G2585),ТабЛЭП[Ключ],0),1)</f>
        <v>393-035-108</v>
      </c>
      <c r="G2585" s="446" t="s">
        <v>223</v>
      </c>
      <c r="H2585" s="218" t="str">
        <f>INDEX(ТабПС[],MATCH(I2585,Подстанции,0),1)</f>
        <v>393-035</v>
      </c>
      <c r="I2585" s="473" t="s">
        <v>164</v>
      </c>
      <c r="J2585" s="308"/>
      <c r="K2585" s="308"/>
      <c r="L2585" s="308"/>
      <c r="M2585" s="308"/>
      <c r="N2585" s="308"/>
      <c r="O2585" s="308"/>
      <c r="P2585" s="308"/>
      <c r="Q2585" s="308"/>
      <c r="R2585" s="308"/>
      <c r="S2585" s="308"/>
      <c r="T2585" s="308"/>
      <c r="U2585" s="308"/>
      <c r="V2585" s="308"/>
      <c r="W2585" s="308"/>
      <c r="X2585" s="308"/>
      <c r="Y2585" s="308" t="s">
        <v>2218</v>
      </c>
      <c r="Z2585" s="308"/>
      <c r="AA2585" s="308"/>
      <c r="AB2585" s="308"/>
      <c r="AC2585" s="308"/>
      <c r="AD2585" s="308"/>
      <c r="AE2585" s="308"/>
      <c r="AF2585" s="308"/>
      <c r="AG2585" s="308"/>
      <c r="AH2585" s="219"/>
      <c r="AI2585" s="308"/>
      <c r="AJ2585" s="449" t="s">
        <v>142</v>
      </c>
      <c r="AK2585" s="308"/>
      <c r="AL2585" s="308"/>
      <c r="AM2585" s="211"/>
      <c r="AN2585" s="212"/>
      <c r="AO2585" s="212"/>
      <c r="AP2585" s="212"/>
      <c r="AQ2585" s="209"/>
      <c r="AR2585" s="209"/>
      <c r="AS2585" s="209"/>
      <c r="AT2585" s="209"/>
      <c r="AU2585" s="209"/>
      <c r="AV2585" s="209"/>
      <c r="AW2585" s="209"/>
      <c r="AX2585" s="209"/>
      <c r="AY2585" s="209"/>
      <c r="AZ2585" s="209"/>
    </row>
    <row r="2586" spans="1:52" ht="31.5" hidden="1" x14ac:dyDescent="0.25">
      <c r="A2586" s="197" t="str">
        <f>CONCATENATE(F2586,"-",C2586)</f>
        <v>393-035-108-02183</v>
      </c>
      <c r="B2586" s="236" t="str">
        <f>ТабТП[[#This Row],[Код ВЛ]]&amp;TRIM(ТабТП[[#This Row],[Наименование ТП]])</f>
        <v>393-035-108ТП 93-11 Т-2 Светлый ,быт,школа</v>
      </c>
      <c r="C2586" s="216" t="s">
        <v>2193</v>
      </c>
      <c r="D2586" s="220" t="s">
        <v>3097</v>
      </c>
      <c r="E2586" s="206" t="str">
        <f>INDEX(ТабЛЭП[],MATCH(ТабТП[Код ПС]&amp;TRIM(G2586),ТабЛЭП[Ключ],0),7)</f>
        <v>Y00069</v>
      </c>
      <c r="F2586" s="278" t="str">
        <f>INDEX(ТабЛЭП[],MATCH(ТабТП[Код ПС]&amp;TRIM(G2586),ТабЛЭП[Ключ],0),1)</f>
        <v>393-035-108</v>
      </c>
      <c r="G2586" s="446" t="s">
        <v>223</v>
      </c>
      <c r="H2586" s="280" t="str">
        <f>INDEX(ТабПС[],MATCH(I2586,Подстанции,0),1)</f>
        <v>393-035</v>
      </c>
      <c r="I2586" s="473" t="s">
        <v>164</v>
      </c>
      <c r="J2586" s="328"/>
      <c r="K2586" s="328"/>
      <c r="L2586" s="328"/>
      <c r="M2586" s="328"/>
      <c r="N2586" s="328"/>
      <c r="O2586" s="328"/>
      <c r="P2586" s="328"/>
      <c r="Q2586" s="328"/>
      <c r="R2586" s="328"/>
      <c r="S2586" s="328"/>
      <c r="T2586" s="328"/>
      <c r="U2586" s="328"/>
      <c r="V2586" s="328"/>
      <c r="W2586" s="328"/>
      <c r="X2586" s="328"/>
      <c r="Y2586" s="328" t="s">
        <v>2218</v>
      </c>
      <c r="Z2586" s="328"/>
      <c r="AA2586" s="328"/>
      <c r="AB2586" s="328"/>
      <c r="AC2586" s="328"/>
      <c r="AD2586" s="328"/>
      <c r="AE2586" s="328"/>
      <c r="AF2586" s="328"/>
      <c r="AG2586" s="328"/>
      <c r="AH2586" s="322"/>
      <c r="AI2586" s="328"/>
      <c r="AJ2586" s="420" t="s">
        <v>142</v>
      </c>
      <c r="AK2586" s="328"/>
      <c r="AL2586" s="328"/>
      <c r="AM2586" s="210"/>
      <c r="AN2586" s="263"/>
      <c r="AO2586" s="263"/>
      <c r="AP2586" s="263"/>
      <c r="AQ2586" s="323"/>
      <c r="AR2586" s="323"/>
      <c r="AS2586" s="323"/>
      <c r="AT2586" s="323"/>
      <c r="AU2586" s="323"/>
      <c r="AV2586" s="323"/>
      <c r="AW2586" s="323"/>
      <c r="AX2586" s="323"/>
      <c r="AY2586" s="323"/>
      <c r="AZ2586" s="323"/>
    </row>
    <row r="2587" spans="1:52" ht="31.5" hidden="1" x14ac:dyDescent="0.25">
      <c r="A2587" s="197" t="str">
        <f>CONCATENATE(F2587,"-",C2587)</f>
        <v>393-035-108-02184</v>
      </c>
      <c r="B2587" s="236" t="str">
        <f>ТабТП[[#This Row],[Код ВЛ]]&amp;TRIM(ТабТП[[#This Row],[Наименование ТП]])</f>
        <v>393-035-108ТП 94-01 Т-1 Светлый больница,сад</v>
      </c>
      <c r="C2587" s="216" t="s">
        <v>2194</v>
      </c>
      <c r="D2587" s="220" t="s">
        <v>3096</v>
      </c>
      <c r="E2587" s="206" t="str">
        <f>INDEX(ТабЛЭП[],MATCH(ТабТП[Код ПС]&amp;TRIM(G2587),ТабЛЭП[Ключ],0),7)</f>
        <v>Y00069</v>
      </c>
      <c r="F2587" s="278" t="str">
        <f>INDEX(ТабЛЭП[],MATCH(ТабТП[Код ПС]&amp;TRIM(G2587),ТабЛЭП[Ключ],0),1)</f>
        <v>393-035-108</v>
      </c>
      <c r="G2587" s="446" t="s">
        <v>223</v>
      </c>
      <c r="H2587" s="280" t="str">
        <f>INDEX(ТабПС[],MATCH(I2587,Подстанции,0),1)</f>
        <v>393-035</v>
      </c>
      <c r="I2587" s="473" t="s">
        <v>164</v>
      </c>
      <c r="J2587" s="328"/>
      <c r="K2587" s="328"/>
      <c r="L2587" s="328"/>
      <c r="M2587" s="328"/>
      <c r="N2587" s="328"/>
      <c r="O2587" s="328"/>
      <c r="P2587" s="328"/>
      <c r="Q2587" s="328"/>
      <c r="R2587" s="328"/>
      <c r="S2587" s="328"/>
      <c r="T2587" s="328"/>
      <c r="U2587" s="328"/>
      <c r="V2587" s="328"/>
      <c r="W2587" s="328"/>
      <c r="X2587" s="328"/>
      <c r="Y2587" s="328" t="s">
        <v>2218</v>
      </c>
      <c r="Z2587" s="328"/>
      <c r="AA2587" s="328"/>
      <c r="AB2587" s="328"/>
      <c r="AC2587" s="328"/>
      <c r="AD2587" s="328"/>
      <c r="AE2587" s="328"/>
      <c r="AF2587" s="328"/>
      <c r="AG2587" s="328"/>
      <c r="AH2587" s="322"/>
      <c r="AI2587" s="328"/>
      <c r="AJ2587" s="420" t="s">
        <v>142</v>
      </c>
      <c r="AK2587" s="328"/>
      <c r="AL2587" s="328"/>
      <c r="AM2587" s="210"/>
      <c r="AN2587" s="263"/>
      <c r="AO2587" s="263"/>
      <c r="AP2587" s="263"/>
      <c r="AQ2587" s="323"/>
      <c r="AR2587" s="323"/>
      <c r="AS2587" s="323"/>
      <c r="AT2587" s="323"/>
      <c r="AU2587" s="323"/>
      <c r="AV2587" s="323"/>
      <c r="AW2587" s="323"/>
      <c r="AX2587" s="323"/>
      <c r="AY2587" s="323"/>
      <c r="AZ2587" s="323"/>
    </row>
    <row r="2588" spans="1:52" ht="31.5" hidden="1" x14ac:dyDescent="0.25">
      <c r="A2588" s="216" t="str">
        <f>CONCATENATE(F2588,"-",C2588)</f>
        <v>393-035-108-02185</v>
      </c>
      <c r="B2588" s="235" t="str">
        <f>ТабТП[[#This Row],[Код ВЛ]]&amp;TRIM(ТабТП[[#This Row],[Наименование ТП]])</f>
        <v>393-035-108ТП 94-01 Т-2</v>
      </c>
      <c r="C2588" s="216" t="s">
        <v>2195</v>
      </c>
      <c r="D2588" s="220" t="s">
        <v>3095</v>
      </c>
      <c r="E2588" s="217" t="str">
        <f>INDEX(ТабЛЭП[],MATCH(ТабТП[Код ПС]&amp;TRIM(G2588),ТабЛЭП[Ключ],0),7)</f>
        <v>Y00069</v>
      </c>
      <c r="F2588" s="221" t="str">
        <f>INDEX(ТабЛЭП[],MATCH(ТабТП[Код ПС]&amp;TRIM(G2588),ТабЛЭП[Ключ],0),1)</f>
        <v>393-035-108</v>
      </c>
      <c r="G2588" s="446" t="s">
        <v>223</v>
      </c>
      <c r="H2588" s="218" t="str">
        <f>INDEX(ТабПС[],MATCH(I2588,Подстанции,0),1)</f>
        <v>393-035</v>
      </c>
      <c r="I2588" s="473" t="s">
        <v>164</v>
      </c>
      <c r="J2588" s="308"/>
      <c r="K2588" s="308"/>
      <c r="L2588" s="308"/>
      <c r="M2588" s="308"/>
      <c r="N2588" s="308"/>
      <c r="O2588" s="308"/>
      <c r="P2588" s="308"/>
      <c r="Q2588" s="308"/>
      <c r="R2588" s="308"/>
      <c r="S2588" s="308"/>
      <c r="T2588" s="308"/>
      <c r="U2588" s="308"/>
      <c r="V2588" s="308"/>
      <c r="W2588" s="308"/>
      <c r="X2588" s="308"/>
      <c r="Y2588" s="308" t="s">
        <v>2218</v>
      </c>
      <c r="Z2588" s="308"/>
      <c r="AA2588" s="308"/>
      <c r="AB2588" s="308"/>
      <c r="AC2588" s="308"/>
      <c r="AD2588" s="308"/>
      <c r="AE2588" s="308"/>
      <c r="AF2588" s="308"/>
      <c r="AG2588" s="308"/>
      <c r="AH2588" s="219"/>
      <c r="AI2588" s="308"/>
      <c r="AJ2588" s="449" t="s">
        <v>142</v>
      </c>
      <c r="AK2588" s="308"/>
      <c r="AL2588" s="308"/>
      <c r="AM2588" s="211"/>
      <c r="AN2588" s="212"/>
      <c r="AO2588" s="212"/>
      <c r="AP2588" s="212"/>
      <c r="AQ2588" s="209"/>
      <c r="AR2588" s="209"/>
      <c r="AS2588" s="209"/>
      <c r="AT2588" s="209"/>
      <c r="AU2588" s="209"/>
      <c r="AV2588" s="209"/>
      <c r="AW2588" s="209"/>
      <c r="AX2588" s="209"/>
      <c r="AY2588" s="209"/>
      <c r="AZ2588" s="209"/>
    </row>
    <row r="2589" spans="1:52" ht="31.5" hidden="1" x14ac:dyDescent="0.25">
      <c r="A2589" s="216" t="str">
        <f>CONCATENATE(F2589,"-",C2589)</f>
        <v>393-035-108-02186</v>
      </c>
      <c r="B2589" s="235" t="str">
        <f>ТабТП[[#This Row],[Код ВЛ]]&amp;TRIM(ТабТП[[#This Row],[Наименование ТП]])</f>
        <v>393-035-108ТП 94-03 Светлый Рыбкооп аб</v>
      </c>
      <c r="C2589" s="216" t="s">
        <v>2196</v>
      </c>
      <c r="D2589" s="220" t="s">
        <v>3094</v>
      </c>
      <c r="E2589" s="217" t="str">
        <f>INDEX(ТабЛЭП[],MATCH(ТабТП[Код ПС]&amp;TRIM(G2589),ТабЛЭП[Ключ],0),7)</f>
        <v>Y00069</v>
      </c>
      <c r="F2589" s="221" t="str">
        <f>INDEX(ТабЛЭП[],MATCH(ТабТП[Код ПС]&amp;TRIM(G2589),ТабЛЭП[Ключ],0),1)</f>
        <v>393-035-108</v>
      </c>
      <c r="G2589" s="446" t="s">
        <v>223</v>
      </c>
      <c r="H2589" s="218" t="str">
        <f>INDEX(ТабПС[],MATCH(I2589,Подстанции,0),1)</f>
        <v>393-035</v>
      </c>
      <c r="I2589" s="473" t="s">
        <v>164</v>
      </c>
      <c r="J2589" s="308"/>
      <c r="K2589" s="308"/>
      <c r="L2589" s="308"/>
      <c r="M2589" s="308"/>
      <c r="N2589" s="308"/>
      <c r="O2589" s="308"/>
      <c r="P2589" s="308"/>
      <c r="Q2589" s="308"/>
      <c r="R2589" s="308"/>
      <c r="S2589" s="308"/>
      <c r="T2589" s="308"/>
      <c r="U2589" s="308"/>
      <c r="V2589" s="308"/>
      <c r="W2589" s="308"/>
      <c r="X2589" s="308"/>
      <c r="Y2589" s="308"/>
      <c r="Z2589" s="308"/>
      <c r="AA2589" s="308"/>
      <c r="AB2589" s="308"/>
      <c r="AC2589" s="308"/>
      <c r="AD2589" s="308"/>
      <c r="AE2589" s="308"/>
      <c r="AF2589" s="308"/>
      <c r="AG2589" s="308"/>
      <c r="AH2589" s="219"/>
      <c r="AI2589" s="308"/>
      <c r="AJ2589" s="449" t="s">
        <v>142</v>
      </c>
      <c r="AK2589" s="308"/>
      <c r="AL2589" s="308"/>
      <c r="AM2589" s="211"/>
      <c r="AN2589" s="212"/>
      <c r="AO2589" s="212"/>
      <c r="AP2589" s="212"/>
      <c r="AQ2589" s="209"/>
      <c r="AR2589" s="209"/>
      <c r="AS2589" s="209"/>
      <c r="AT2589" s="209"/>
      <c r="AU2589" s="209"/>
      <c r="AV2589" s="209"/>
      <c r="AW2589" s="209"/>
      <c r="AX2589" s="209"/>
      <c r="AY2589" s="209"/>
      <c r="AZ2589" s="209"/>
    </row>
    <row r="2590" spans="1:52" ht="31.5" hidden="1" x14ac:dyDescent="0.25">
      <c r="A2590" s="197" t="str">
        <f>CONCATENATE(F2590,"-",C2590)</f>
        <v>393-035-108-02187</v>
      </c>
      <c r="B2590" s="236" t="str">
        <f>ТабТП[[#This Row],[Код ВЛ]]&amp;TRIM(ТабТП[[#This Row],[Наименование ТП]])</f>
        <v>393-035-108ТП 94-05</v>
      </c>
      <c r="C2590" s="216" t="s">
        <v>2197</v>
      </c>
      <c r="D2590" s="220" t="s">
        <v>3093</v>
      </c>
      <c r="E2590" s="206" t="str">
        <f>INDEX(ТабЛЭП[],MATCH(ТабТП[Код ПС]&amp;TRIM(G2590),ТабЛЭП[Ключ],0),7)</f>
        <v>Y00069</v>
      </c>
      <c r="F2590" s="278" t="str">
        <f>INDEX(ТабЛЭП[],MATCH(ТабТП[Код ПС]&amp;TRIM(G2590),ТабЛЭП[Ключ],0),1)</f>
        <v>393-035-108</v>
      </c>
      <c r="G2590" s="444" t="s">
        <v>223</v>
      </c>
      <c r="H2590" s="280" t="str">
        <f>INDEX(ТабПС[],MATCH(I2590,Подстанции,0),1)</f>
        <v>393-035</v>
      </c>
      <c r="I2590" s="473" t="s">
        <v>164</v>
      </c>
      <c r="J2590" s="328"/>
      <c r="K2590" s="328"/>
      <c r="L2590" s="328"/>
      <c r="M2590" s="328"/>
      <c r="N2590" s="328"/>
      <c r="O2590" s="328"/>
      <c r="P2590" s="328"/>
      <c r="Q2590" s="328"/>
      <c r="R2590" s="328"/>
      <c r="S2590" s="328"/>
      <c r="T2590" s="328"/>
      <c r="U2590" s="328"/>
      <c r="V2590" s="328"/>
      <c r="W2590" s="328"/>
      <c r="X2590" s="328"/>
      <c r="Y2590" s="328"/>
      <c r="Z2590" s="328"/>
      <c r="AA2590" s="328"/>
      <c r="AB2590" s="328"/>
      <c r="AC2590" s="328"/>
      <c r="AD2590" s="328"/>
      <c r="AE2590" s="328"/>
      <c r="AF2590" s="328"/>
      <c r="AG2590" s="328"/>
      <c r="AH2590" s="322"/>
      <c r="AI2590" s="328"/>
      <c r="AJ2590" s="420" t="s">
        <v>142</v>
      </c>
      <c r="AK2590" s="328"/>
      <c r="AL2590" s="328"/>
      <c r="AM2590" s="210"/>
      <c r="AN2590" s="263"/>
      <c r="AO2590" s="263"/>
      <c r="AP2590" s="263"/>
      <c r="AQ2590" s="323"/>
      <c r="AR2590" s="323"/>
      <c r="AS2590" s="323"/>
      <c r="AT2590" s="323"/>
      <c r="AU2590" s="323"/>
      <c r="AV2590" s="323"/>
      <c r="AW2590" s="323"/>
      <c r="AX2590" s="323"/>
      <c r="AY2590" s="323"/>
      <c r="AZ2590" s="323"/>
    </row>
    <row r="2591" spans="1:52" ht="31.5" hidden="1" x14ac:dyDescent="0.25">
      <c r="A2591" s="216" t="str">
        <f>CONCATENATE(F2591,"-",C2591)</f>
        <v>393-035-108-02188</v>
      </c>
      <c r="B2591" s="235" t="str">
        <f>ТабТП[[#This Row],[Код ВЛ]]&amp;TRIM(ТабТП[[#This Row],[Наименование ТП]])</f>
        <v>393-035-108ТП 94-05 Т-1</v>
      </c>
      <c r="C2591" s="216" t="s">
        <v>2198</v>
      </c>
      <c r="D2591" s="220" t="s">
        <v>3092</v>
      </c>
      <c r="E2591" s="217" t="str">
        <f>INDEX(ТабЛЭП[],MATCH(ТабТП[Код ПС]&amp;TRIM(G2591),ТабЛЭП[Ключ],0),7)</f>
        <v>Y00069</v>
      </c>
      <c r="F2591" s="221" t="str">
        <f>INDEX(ТабЛЭП[],MATCH(ТабТП[Код ПС]&amp;TRIM(G2591),ТабЛЭП[Ключ],0),1)</f>
        <v>393-035-108</v>
      </c>
      <c r="G2591" s="446" t="s">
        <v>223</v>
      </c>
      <c r="H2591" s="218" t="str">
        <f>INDEX(ТабПС[],MATCH(I2591,Подстанции,0),1)</f>
        <v>393-035</v>
      </c>
      <c r="I2591" s="473" t="s">
        <v>164</v>
      </c>
      <c r="J2591" s="308"/>
      <c r="K2591" s="308"/>
      <c r="L2591" s="308"/>
      <c r="M2591" s="308"/>
      <c r="N2591" s="308"/>
      <c r="O2591" s="308"/>
      <c r="P2591" s="308"/>
      <c r="Q2591" s="308"/>
      <c r="R2591" s="308"/>
      <c r="S2591" s="308"/>
      <c r="T2591" s="308"/>
      <c r="U2591" s="308"/>
      <c r="V2591" s="308"/>
      <c r="W2591" s="308"/>
      <c r="X2591" s="308"/>
      <c r="Y2591" s="308" t="s">
        <v>2218</v>
      </c>
      <c r="Z2591" s="308"/>
      <c r="AA2591" s="308"/>
      <c r="AB2591" s="308"/>
      <c r="AC2591" s="308"/>
      <c r="AD2591" s="308"/>
      <c r="AE2591" s="308"/>
      <c r="AF2591" s="308"/>
      <c r="AG2591" s="308"/>
      <c r="AH2591" s="219"/>
      <c r="AI2591" s="308"/>
      <c r="AJ2591" s="449" t="s">
        <v>142</v>
      </c>
      <c r="AK2591" s="308"/>
      <c r="AL2591" s="308"/>
      <c r="AM2591" s="211"/>
      <c r="AN2591" s="212"/>
      <c r="AO2591" s="212"/>
      <c r="AP2591" s="212"/>
      <c r="AQ2591" s="209"/>
      <c r="AR2591" s="209"/>
      <c r="AS2591" s="209"/>
      <c r="AT2591" s="209"/>
      <c r="AU2591" s="209"/>
      <c r="AV2591" s="209"/>
      <c r="AW2591" s="209"/>
      <c r="AX2591" s="209"/>
      <c r="AY2591" s="209"/>
      <c r="AZ2591" s="209"/>
    </row>
    <row r="2592" spans="1:52" ht="15.75" hidden="1" x14ac:dyDescent="0.25">
      <c r="A2592" s="216" t="str">
        <f>CONCATENATE(F2592,"-",C2592)</f>
        <v>393-035-108-02189</v>
      </c>
      <c r="B2592" s="235" t="str">
        <f>ТабТП[[#This Row],[Код ВЛ]]&amp;TRIM(ТабТП[[#This Row],[Наименование ТП]])</f>
        <v>393-035-108ТП 94-05 Т-2</v>
      </c>
      <c r="C2592" s="216" t="s">
        <v>2199</v>
      </c>
      <c r="D2592" s="220" t="s">
        <v>3091</v>
      </c>
      <c r="E2592" s="217" t="str">
        <f>INDEX(ТабЛЭП[],MATCH(ТабТП[Код ПС]&amp;TRIM(G2592),ТабЛЭП[Ключ],0),7)</f>
        <v>Y00069</v>
      </c>
      <c r="F2592" s="221" t="str">
        <f>INDEX(ТабЛЭП[],MATCH(ТабТП[Код ПС]&amp;TRIM(G2592),ТабЛЭП[Ключ],0),1)</f>
        <v>393-035-108</v>
      </c>
      <c r="G2592" s="446" t="s">
        <v>223</v>
      </c>
      <c r="H2592" s="218" t="str">
        <f>INDEX(ТабПС[],MATCH(I2592,Подстанции,0),1)</f>
        <v>393-035</v>
      </c>
      <c r="I2592" s="473" t="s">
        <v>164</v>
      </c>
      <c r="J2592" s="308"/>
      <c r="K2592" s="308"/>
      <c r="L2592" s="308"/>
      <c r="M2592" s="308"/>
      <c r="N2592" s="308"/>
      <c r="O2592" s="308"/>
      <c r="P2592" s="308"/>
      <c r="Q2592" s="308"/>
      <c r="R2592" s="308"/>
      <c r="S2592" s="308"/>
      <c r="T2592" s="308"/>
      <c r="U2592" s="308"/>
      <c r="V2592" s="308"/>
      <c r="W2592" s="308"/>
      <c r="X2592" s="308"/>
      <c r="Y2592" s="308" t="s">
        <v>2218</v>
      </c>
      <c r="Z2592" s="308"/>
      <c r="AA2592" s="308"/>
      <c r="AB2592" s="308"/>
      <c r="AC2592" s="308"/>
      <c r="AD2592" s="308"/>
      <c r="AE2592" s="308"/>
      <c r="AF2592" s="308"/>
      <c r="AG2592" s="308"/>
      <c r="AH2592" s="219"/>
      <c r="AI2592" s="308"/>
      <c r="AJ2592" s="449" t="s">
        <v>142</v>
      </c>
      <c r="AK2592" s="308"/>
      <c r="AL2592" s="308"/>
      <c r="AM2592" s="211"/>
      <c r="AN2592" s="212"/>
      <c r="AO2592" s="212"/>
      <c r="AP2592" s="212"/>
      <c r="AQ2592" s="209"/>
      <c r="AR2592" s="209"/>
      <c r="AS2592" s="209"/>
      <c r="AT2592" s="209"/>
      <c r="AU2592" s="209"/>
      <c r="AV2592" s="209"/>
      <c r="AW2592" s="209"/>
      <c r="AX2592" s="209"/>
      <c r="AY2592" s="209"/>
      <c r="AZ2592" s="209"/>
    </row>
  </sheetData>
  <sortState ref="A2:AD5262">
    <sortCondition ref="W2:W5262"/>
    <sortCondition ref="G2:G5262"/>
    <sortCondition ref="Y2:Y5262"/>
  </sortState>
  <dataValidations count="11">
    <dataValidation type="list" allowBlank="1" showInputMessage="1" showErrorMessage="1" sqref="I2:I395 I406:I2200 I2216:I2592">
      <formula1>Подстанции</formula1>
    </dataValidation>
    <dataValidation showInputMessage="1" showErrorMessage="1" sqref="S2:S3 S1:X1 AH2:AH2592"/>
    <dataValidation allowBlank="1" showInputMessage="1" showErrorMessage="1" promptTitle="Выбирете Филиал" sqref="K1 M1:O1"/>
    <dataValidation operator="greaterThanOrEqual" allowBlank="1" showInputMessage="1" showErrorMessage="1" sqref="AI2:AI3"/>
    <dataValidation type="list" showInputMessage="1" showErrorMessage="1" sqref="O3:O2190">
      <formula1>$C$143:$C$147</formula1>
    </dataValidation>
    <dataValidation type="list" allowBlank="1" showInputMessage="1" showErrorMessage="1" sqref="G2:G2592">
      <formula1>ЛЭПотПС</formula1>
    </dataValidation>
    <dataValidation type="date" operator="greaterThanOrEqual" allowBlank="1" showInputMessage="1" showErrorMessage="1" sqref="AV2:AV2592">
      <formula1>42186</formula1>
    </dataValidation>
    <dataValidation type="decimal" allowBlank="1" showInputMessage="1" showErrorMessage="1" sqref="AU2:AU2592">
      <formula1>0</formula1>
      <formula2>180</formula2>
    </dataValidation>
    <dataValidation type="decimal" allowBlank="1" showInputMessage="1" showErrorMessage="1" sqref="AT2:AT2592">
      <formula1>0</formula1>
      <formula2>90</formula2>
    </dataValidation>
    <dataValidation type="whole" allowBlank="1" showInputMessage="1" showErrorMessage="1" sqref="AR2:AR2592">
      <formula1>1</formula1>
      <formula2>5</formula2>
    </dataValidation>
    <dataValidation type="list" allowBlank="1" showInputMessage="1" showErrorMessage="1" sqref="AJ2:AJ2592">
      <formula1>РЭС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4">
        <x14:dataValidation type="list" showInputMessage="1" showErrorMessage="1">
          <x14:formula1>
            <xm:f>Филиал!$C$54:$C$55</xm:f>
          </x14:formula1>
          <xm:sqref>O2</xm:sqref>
        </x14:dataValidation>
        <x14:dataValidation type="list" showInputMessage="1" showErrorMessage="1">
          <x14:formula1>
            <xm:f>Филиал!$C$11:$C$16</xm:f>
          </x14:formula1>
          <xm:sqref>Y344:Z344 Y345:Y2190 Y2:Y343</xm:sqref>
        </x14:dataValidation>
        <x14:dataValidation type="list" allowBlank="1" showInputMessage="1" showErrorMessage="1">
          <x14:formula1>
            <xm:f>Филиал!$C$137:$C$142</xm:f>
          </x14:formula1>
          <xm:sqref>J2:J2592</xm:sqref>
        </x14:dataValidation>
        <x14:dataValidation type="list" showInputMessage="1" showErrorMessage="1">
          <x14:formula1>
            <xm:f>Филиал!$C$144:$C$148</xm:f>
          </x14:formula1>
          <xm:sqref>N2:N2592</xm:sqref>
        </x14:dataValidation>
        <x14:dataValidation type="list" showInputMessage="1" showErrorMessage="1">
          <x14:formula1>
            <xm:f>Филиал!$C$18:$C$20</xm:f>
          </x14:formula1>
          <xm:sqref>K2:K2592</xm:sqref>
        </x14:dataValidation>
        <x14:dataValidation type="list" showInputMessage="1" showErrorMessage="1">
          <x14:formula1>
            <xm:f>Филиал!$C$32:$C$33</xm:f>
          </x14:formula1>
          <xm:sqref>M2:M2592</xm:sqref>
        </x14:dataValidation>
        <x14:dataValidation type="list" showInputMessage="1" showErrorMessage="1">
          <x14:formula1>
            <xm:f>Филиал!$C$40:$C$47</xm:f>
          </x14:formula1>
          <xm:sqref>R2:R2592</xm:sqref>
        </x14:dataValidation>
        <x14:dataValidation type="list" showInputMessage="1" showErrorMessage="1">
          <x14:formula1>
            <xm:f>Филиал!$C$49:$C$52</xm:f>
          </x14:formula1>
          <xm:sqref>T2:T2592</xm:sqref>
        </x14:dataValidation>
        <x14:dataValidation type="list" allowBlank="1" showInputMessage="1" showErrorMessage="1">
          <x14:formula1>
            <xm:f>Филиал!$C$57:$C$89</xm:f>
          </x14:formula1>
          <xm:sqref>U2:U2592</xm:sqref>
        </x14:dataValidation>
        <x14:dataValidation type="list" allowBlank="1" showInputMessage="1" showErrorMessage="1">
          <x14:formula1>
            <xm:f>Филиал!$C$91:$C$117</xm:f>
          </x14:formula1>
          <xm:sqref>V2:V2592</xm:sqref>
        </x14:dataValidation>
        <x14:dataValidation type="list" allowBlank="1" showInputMessage="1" showErrorMessage="1">
          <x14:formula1>
            <xm:f>Филиал!$C$119:$C$120</xm:f>
          </x14:formula1>
          <xm:sqref>W2:W2592</xm:sqref>
        </x14:dataValidation>
        <x14:dataValidation type="list" allowBlank="1" showInputMessage="1" showErrorMessage="1">
          <x14:formula1>
            <xm:f>Филиал!$C$122:$C$125</xm:f>
          </x14:formula1>
          <xm:sqref>X2:X2592</xm:sqref>
        </x14:dataValidation>
        <x14:dataValidation type="list" allowBlank="1" showInputMessage="1" showErrorMessage="1">
          <x14:formula1>
            <xm:f>Филиал!$C$127:$C$130</xm:f>
          </x14:formula1>
          <xm:sqref>AQ2:AQ2592</xm:sqref>
        </x14:dataValidation>
        <x14:dataValidation type="list" allowBlank="1" showInputMessage="1" showErrorMessage="1">
          <x14:formula1>
            <xm:f>Филиал!$C$132:$C$135</xm:f>
          </x14:formula1>
          <xm:sqref>AS2:AS2592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I181"/>
  <sheetViews>
    <sheetView topLeftCell="C47" workbookViewId="0">
      <selection activeCell="F69" sqref="F69"/>
    </sheetView>
  </sheetViews>
  <sheetFormatPr defaultColWidth="9.140625" defaultRowHeight="15.75" customHeight="1" x14ac:dyDescent="0.25"/>
  <cols>
    <col min="1" max="1" width="13.85546875" style="44" customWidth="1"/>
    <col min="2" max="2" width="17.7109375" style="44" customWidth="1"/>
    <col min="3" max="3" width="9.85546875" style="48" customWidth="1"/>
    <col min="4" max="4" width="29.42578125" style="44" customWidth="1"/>
    <col min="5" max="5" width="9.42578125" style="47" customWidth="1"/>
    <col min="6" max="6" width="36.42578125" style="44" customWidth="1"/>
    <col min="7" max="7" width="10.5703125" style="44" customWidth="1"/>
    <col min="8" max="8" width="9.140625" style="44"/>
    <col min="9" max="9" width="24" style="44" customWidth="1"/>
    <col min="10" max="16384" width="9.140625" style="44"/>
  </cols>
  <sheetData>
    <row r="1" spans="1:9" s="52" customFormat="1" ht="46.7" customHeight="1" x14ac:dyDescent="0.3">
      <c r="A1" s="49" t="s">
        <v>132</v>
      </c>
      <c r="B1" s="50" t="s">
        <v>2308</v>
      </c>
      <c r="C1" s="51" t="s">
        <v>118</v>
      </c>
      <c r="D1" s="51" t="s">
        <v>2309</v>
      </c>
      <c r="E1" s="51" t="s">
        <v>10</v>
      </c>
      <c r="F1" s="51" t="s">
        <v>245</v>
      </c>
      <c r="G1" s="71" t="s">
        <v>2765</v>
      </c>
      <c r="H1" s="71" t="s">
        <v>2948</v>
      </c>
      <c r="I1" s="71" t="s">
        <v>0</v>
      </c>
    </row>
    <row r="2" spans="1:9" ht="15.75" customHeight="1" x14ac:dyDescent="0.25">
      <c r="A2" s="118" t="str">
        <f t="shared" ref="A2:A33" si="0">CONCATENATE(E2,"-",C2)</f>
        <v>392-003-001</v>
      </c>
      <c r="B2" s="119" t="str">
        <f>ТабЛЭП[[#This Row],[Код ПС]]&amp;TRIM(ТабЛЭП[[#This Row],[ВЛ610]])</f>
        <v>392-0031</v>
      </c>
      <c r="C2" s="118" t="s">
        <v>11</v>
      </c>
      <c r="D2" s="120" t="s">
        <v>275</v>
      </c>
      <c r="E2" s="120" t="str">
        <f>INDEX(ТабПС[],MATCH(F2,Подстанции,0),1)</f>
        <v>392-003</v>
      </c>
      <c r="F2" s="120" t="s">
        <v>260</v>
      </c>
      <c r="G2" s="121" t="s">
        <v>2944</v>
      </c>
      <c r="H2" s="122"/>
      <c r="I2" s="124" t="s">
        <v>152</v>
      </c>
    </row>
    <row r="3" spans="1:9" ht="15.75" customHeight="1" x14ac:dyDescent="0.25">
      <c r="A3" s="118" t="str">
        <f t="shared" si="0"/>
        <v>392-003-002</v>
      </c>
      <c r="B3" s="119" t="str">
        <f>ТабЛЭП[[#This Row],[Код ПС]]&amp;TRIM(ТабЛЭП[[#This Row],[ВЛ610]])</f>
        <v>392-0032</v>
      </c>
      <c r="C3" s="118" t="s">
        <v>12</v>
      </c>
      <c r="D3" s="120" t="s">
        <v>276</v>
      </c>
      <c r="E3" s="120" t="str">
        <f>INDEX(ТабПС[],MATCH(F3,Подстанции,0),1)</f>
        <v>392-003</v>
      </c>
      <c r="F3" s="120" t="s">
        <v>260</v>
      </c>
      <c r="G3" s="121" t="s">
        <v>2945</v>
      </c>
      <c r="H3" s="122"/>
      <c r="I3" s="124" t="s">
        <v>152</v>
      </c>
    </row>
    <row r="4" spans="1:9" ht="15.75" customHeight="1" x14ac:dyDescent="0.25">
      <c r="A4" s="118" t="str">
        <f t="shared" si="0"/>
        <v>392-003-003</v>
      </c>
      <c r="B4" s="119" t="str">
        <f>ТабЛЭП[[#This Row],[Код ПС]]&amp;TRIM(ТабЛЭП[[#This Row],[ВЛ610]])</f>
        <v>392-0034</v>
      </c>
      <c r="C4" s="118" t="s">
        <v>13</v>
      </c>
      <c r="D4" s="120" t="s">
        <v>277</v>
      </c>
      <c r="E4" s="120" t="str">
        <f>INDEX(ТабПС[],MATCH(F4,Подстанции,0),1)</f>
        <v>392-003</v>
      </c>
      <c r="F4" s="120" t="s">
        <v>260</v>
      </c>
      <c r="G4" s="121" t="s">
        <v>2946</v>
      </c>
      <c r="H4" s="122"/>
      <c r="I4" s="124" t="s">
        <v>152</v>
      </c>
    </row>
    <row r="5" spans="1:9" ht="15.75" customHeight="1" x14ac:dyDescent="0.25">
      <c r="A5" s="45" t="str">
        <f t="shared" si="0"/>
        <v>392-003-005</v>
      </c>
      <c r="B5" s="46" t="str">
        <f>ТабЛЭП[[#This Row],[Код ПС]]&amp;TRIM(ТабЛЭП[[#This Row],[ВЛ610]])</f>
        <v>392-00315-475</v>
      </c>
      <c r="C5" s="45" t="s">
        <v>15</v>
      </c>
      <c r="D5" s="43" t="s">
        <v>243</v>
      </c>
      <c r="E5" s="43" t="str">
        <f>INDEX(ТабПС[],MATCH(F5,Подстанции,0),1)</f>
        <v>392-003</v>
      </c>
      <c r="F5" s="43" t="s">
        <v>260</v>
      </c>
      <c r="G5" s="72" t="s">
        <v>2772</v>
      </c>
      <c r="H5" s="101"/>
      <c r="I5" s="114" t="s">
        <v>152</v>
      </c>
    </row>
    <row r="6" spans="1:9" ht="15.75" customHeight="1" x14ac:dyDescent="0.25">
      <c r="A6" s="45" t="str">
        <f t="shared" si="0"/>
        <v>392-003-006</v>
      </c>
      <c r="B6" s="46" t="str">
        <f>ТабЛЭП[[#This Row],[Код ПС]]&amp;TRIM(ТабЛЭП[[#This Row],[ВЛ610]])</f>
        <v>392-00315-477</v>
      </c>
      <c r="C6" s="45" t="s">
        <v>16</v>
      </c>
      <c r="D6" s="43" t="s">
        <v>241</v>
      </c>
      <c r="E6" s="43" t="str">
        <f>INDEX(ТабПС[],MATCH(F6,Подстанции,0),1)</f>
        <v>392-003</v>
      </c>
      <c r="F6" s="43" t="s">
        <v>260</v>
      </c>
      <c r="G6" s="377" t="s">
        <v>2773</v>
      </c>
      <c r="H6" s="72" t="s">
        <v>5825</v>
      </c>
      <c r="I6" s="114" t="s">
        <v>152</v>
      </c>
    </row>
    <row r="7" spans="1:9" ht="15.75" customHeight="1" x14ac:dyDescent="0.25">
      <c r="A7" s="45" t="str">
        <f t="shared" si="0"/>
        <v>392-003-007</v>
      </c>
      <c r="B7" s="46" t="str">
        <f>ТабЛЭП[[#This Row],[Код ПС]]&amp;TRIM(ТабЛЭП[[#This Row],[ВЛ610]])</f>
        <v>392-00315-478</v>
      </c>
      <c r="C7" s="45" t="s">
        <v>17</v>
      </c>
      <c r="D7" s="43" t="s">
        <v>240</v>
      </c>
      <c r="E7" s="43" t="str">
        <f>INDEX(ТабПС[],MATCH(F7,Подстанции,0),1)</f>
        <v>392-003</v>
      </c>
      <c r="F7" s="43" t="s">
        <v>260</v>
      </c>
      <c r="G7" s="377" t="s">
        <v>2774</v>
      </c>
      <c r="H7" s="72" t="s">
        <v>5824</v>
      </c>
      <c r="I7" s="114" t="s">
        <v>152</v>
      </c>
    </row>
    <row r="8" spans="1:9" ht="15.75" customHeight="1" x14ac:dyDescent="0.25">
      <c r="A8" s="102" t="str">
        <f t="shared" si="0"/>
        <v>392-003-109</v>
      </c>
      <c r="B8" s="46" t="str">
        <f>ТабЛЭП[[#This Row],[Код ПС]]&amp;TRIM(ТабЛЭП[[#This Row],[ВЛ610]])</f>
        <v>392-00315-471</v>
      </c>
      <c r="C8" s="102">
        <v>109</v>
      </c>
      <c r="D8" s="43" t="s">
        <v>2935</v>
      </c>
      <c r="E8" s="105" t="str">
        <f>INDEX(ТабПС[],MATCH(F8,Подстанции,0),1)</f>
        <v>392-003</v>
      </c>
      <c r="F8" s="43" t="s">
        <v>260</v>
      </c>
      <c r="G8" s="72" t="s">
        <v>2792</v>
      </c>
      <c r="H8" s="101"/>
      <c r="I8" s="114" t="s">
        <v>152</v>
      </c>
    </row>
    <row r="9" spans="1:9" ht="15.75" customHeight="1" x14ac:dyDescent="0.25">
      <c r="A9" s="102" t="str">
        <f t="shared" si="0"/>
        <v>392-003-110</v>
      </c>
      <c r="B9" s="46" t="str">
        <f>ТабЛЭП[[#This Row],[Код ПС]]&amp;TRIM(ТабЛЭП[[#This Row],[ВЛ610]])</f>
        <v>392-00315-472</v>
      </c>
      <c r="C9" s="102">
        <v>110</v>
      </c>
      <c r="D9" s="43" t="s">
        <v>2936</v>
      </c>
      <c r="E9" s="105" t="str">
        <f>INDEX(ТабПС[],MATCH(F9,Подстанции,0),1)</f>
        <v>392-003</v>
      </c>
      <c r="F9" s="43" t="s">
        <v>260</v>
      </c>
      <c r="G9" s="72" t="s">
        <v>2793</v>
      </c>
      <c r="H9" s="101"/>
      <c r="I9" s="114" t="s">
        <v>152</v>
      </c>
    </row>
    <row r="10" spans="1:9" ht="15.75" customHeight="1" x14ac:dyDescent="0.25">
      <c r="A10" s="45" t="str">
        <f t="shared" si="0"/>
        <v>392-004-004</v>
      </c>
      <c r="B10" s="46" t="str">
        <f>ТабЛЭП[[#This Row],[Код ПС]]&amp;TRIM(ТабЛЭП[[#This Row],[ВЛ610]])</f>
        <v>392-0044</v>
      </c>
      <c r="C10" s="45" t="s">
        <v>14</v>
      </c>
      <c r="D10" s="43" t="s">
        <v>277</v>
      </c>
      <c r="E10" s="43" t="str">
        <f>INDEX(ТабПС[],MATCH(F10,Подстанции,0),1)</f>
        <v>392-004</v>
      </c>
      <c r="F10" s="43" t="s">
        <v>163</v>
      </c>
      <c r="G10" s="72" t="s">
        <v>2872</v>
      </c>
      <c r="H10" s="101"/>
      <c r="I10" s="114" t="s">
        <v>151</v>
      </c>
    </row>
    <row r="11" spans="1:9" ht="15.75" customHeight="1" x14ac:dyDescent="0.25">
      <c r="A11" s="45" t="str">
        <f t="shared" si="0"/>
        <v>392-004-008</v>
      </c>
      <c r="B11" s="46" t="str">
        <f>ТабЛЭП[[#This Row],[Код ПС]]&amp;TRIM(ТабЛЭП[[#This Row],[ВЛ610]])</f>
        <v>392-00414</v>
      </c>
      <c r="C11" s="45" t="s">
        <v>18</v>
      </c>
      <c r="D11" s="43" t="s">
        <v>281</v>
      </c>
      <c r="E11" s="43" t="str">
        <f>INDEX(ТабПС[],MATCH(F11,Подстанции,0),1)</f>
        <v>392-004</v>
      </c>
      <c r="F11" s="43" t="s">
        <v>163</v>
      </c>
      <c r="G11" s="72" t="s">
        <v>2775</v>
      </c>
      <c r="H11" s="101"/>
      <c r="I11" s="114" t="s">
        <v>151</v>
      </c>
    </row>
    <row r="12" spans="1:9" ht="15.75" customHeight="1" x14ac:dyDescent="0.25">
      <c r="A12" s="45" t="str">
        <f t="shared" si="0"/>
        <v>392-004-009</v>
      </c>
      <c r="B12" s="46" t="str">
        <f>ТабЛЭП[[#This Row],[Код ПС]]&amp;TRIM(ТабЛЭП[[#This Row],[ВЛ610]])</f>
        <v>392-00419</v>
      </c>
      <c r="C12" s="45" t="s">
        <v>19</v>
      </c>
      <c r="D12" s="43" t="s">
        <v>282</v>
      </c>
      <c r="E12" s="43" t="str">
        <f>INDEX(ТабПС[],MATCH(F12,Подстанции,0),1)</f>
        <v>392-004</v>
      </c>
      <c r="F12" s="43" t="s">
        <v>163</v>
      </c>
      <c r="G12" s="72" t="s">
        <v>2776</v>
      </c>
      <c r="H12" s="101"/>
      <c r="I12" s="114" t="s">
        <v>151</v>
      </c>
    </row>
    <row r="13" spans="1:9" ht="15.75" customHeight="1" x14ac:dyDescent="0.25">
      <c r="A13" s="45" t="str">
        <f t="shared" si="0"/>
        <v>392-004-010</v>
      </c>
      <c r="B13" s="46" t="str">
        <f>ТабЛЭП[[#This Row],[Код ПС]]&amp;TRIM(ТабЛЭП[[#This Row],[ВЛ610]])</f>
        <v>392-00422</v>
      </c>
      <c r="C13" s="45" t="s">
        <v>20</v>
      </c>
      <c r="D13" s="43" t="s">
        <v>283</v>
      </c>
      <c r="E13" s="43" t="str">
        <f>INDEX(ТабПС[],MATCH(F13,Подстанции,0),1)</f>
        <v>392-004</v>
      </c>
      <c r="F13" s="43" t="s">
        <v>163</v>
      </c>
      <c r="G13" s="72" t="s">
        <v>2778</v>
      </c>
      <c r="H13" s="101"/>
      <c r="I13" s="114" t="s">
        <v>151</v>
      </c>
    </row>
    <row r="14" spans="1:9" ht="15.75" customHeight="1" x14ac:dyDescent="0.25">
      <c r="A14" s="45" t="str">
        <f t="shared" si="0"/>
        <v>392-004-011</v>
      </c>
      <c r="B14" s="46" t="str">
        <f>ТабЛЭП[[#This Row],[Код ПС]]&amp;TRIM(ТабЛЭП[[#This Row],[ВЛ610]])</f>
        <v>392-00423</v>
      </c>
      <c r="C14" s="45" t="s">
        <v>21</v>
      </c>
      <c r="D14" s="43" t="s">
        <v>284</v>
      </c>
      <c r="E14" s="43" t="str">
        <f>INDEX(ТабПС[],MATCH(F14,Подстанции,0),1)</f>
        <v>392-004</v>
      </c>
      <c r="F14" s="43" t="s">
        <v>163</v>
      </c>
      <c r="G14" s="72" t="s">
        <v>2777</v>
      </c>
      <c r="H14" s="101"/>
      <c r="I14" s="114" t="s">
        <v>151</v>
      </c>
    </row>
    <row r="15" spans="1:9" ht="15.75" customHeight="1" x14ac:dyDescent="0.25">
      <c r="A15" s="45" t="str">
        <f t="shared" si="0"/>
        <v>392-004-012</v>
      </c>
      <c r="B15" s="46" t="str">
        <f>ТабЛЭП[[#This Row],[Код ПС]]&amp;TRIM(ТабЛЭП[[#This Row],[ВЛ610]])</f>
        <v>392-00424</v>
      </c>
      <c r="C15" s="45" t="s">
        <v>22</v>
      </c>
      <c r="D15" s="43" t="s">
        <v>285</v>
      </c>
      <c r="E15" s="43" t="str">
        <f>INDEX(ТабПС[],MATCH(F15,Подстанции,0),1)</f>
        <v>392-004</v>
      </c>
      <c r="F15" s="43" t="s">
        <v>163</v>
      </c>
      <c r="G15" s="72" t="s">
        <v>2779</v>
      </c>
      <c r="H15" s="101"/>
      <c r="I15" s="114" t="s">
        <v>151</v>
      </c>
    </row>
    <row r="16" spans="1:9" ht="15.75" customHeight="1" x14ac:dyDescent="0.25">
      <c r="A16" s="352" t="str">
        <f t="shared" si="0"/>
        <v>392-004-127</v>
      </c>
      <c r="B16" s="364" t="str">
        <f>ТабЛЭП[[#This Row],[Код ПС]]&amp;TRIM(ТабЛЭП[[#This Row],[ВЛ610]])</f>
        <v>392-00415-354</v>
      </c>
      <c r="C16" s="367">
        <v>127</v>
      </c>
      <c r="D16" s="172" t="s">
        <v>5740</v>
      </c>
      <c r="E16" s="345" t="str">
        <f>INDEX(ТабПС[],MATCH(F16,Подстанции,0),1)</f>
        <v>392-004</v>
      </c>
      <c r="F16" s="43" t="s">
        <v>163</v>
      </c>
      <c r="G16" s="72" t="s">
        <v>5738</v>
      </c>
      <c r="H16" s="360"/>
      <c r="I16" s="372" t="s">
        <v>150</v>
      </c>
    </row>
    <row r="17" spans="1:9" ht="15.75" customHeight="1" x14ac:dyDescent="0.25">
      <c r="A17" s="352" t="str">
        <f t="shared" si="0"/>
        <v>392-004-128</v>
      </c>
      <c r="B17" s="364" t="str">
        <f>ТабЛЭП[[#This Row],[Код ПС]]&amp;TRIM(ТабЛЭП[[#This Row],[ВЛ610]])</f>
        <v>392-00415-355</v>
      </c>
      <c r="C17" s="367">
        <v>128</v>
      </c>
      <c r="D17" s="172" t="s">
        <v>5741</v>
      </c>
      <c r="E17" s="345" t="str">
        <f>INDEX(ТабПС[],MATCH(F17,Подстанции,0),1)</f>
        <v>392-004</v>
      </c>
      <c r="F17" s="43" t="s">
        <v>163</v>
      </c>
      <c r="G17" s="72" t="s">
        <v>5739</v>
      </c>
      <c r="H17" s="360"/>
      <c r="I17" s="372" t="s">
        <v>147</v>
      </c>
    </row>
    <row r="18" spans="1:9" ht="15.75" customHeight="1" x14ac:dyDescent="0.25">
      <c r="A18" s="352" t="str">
        <f t="shared" si="0"/>
        <v>392-004-133</v>
      </c>
      <c r="B18" s="364" t="str">
        <f>ТабЛЭП[[#This Row],[Код ПС]]&amp;TRIM(ТабЛЭП[[#This Row],[ВЛ610]])</f>
        <v>392-00415-360</v>
      </c>
      <c r="C18" s="367">
        <v>133</v>
      </c>
      <c r="D18" s="172" t="s">
        <v>5750</v>
      </c>
      <c r="E18" s="345" t="str">
        <f>INDEX(ТабПС[],MATCH(F18,Подстанции,0),1)</f>
        <v>392-004</v>
      </c>
      <c r="F18" s="43" t="s">
        <v>163</v>
      </c>
      <c r="G18" s="72" t="s">
        <v>5746</v>
      </c>
      <c r="H18" s="360"/>
      <c r="I18" s="372" t="s">
        <v>147</v>
      </c>
    </row>
    <row r="19" spans="1:9" ht="15.75" customHeight="1" x14ac:dyDescent="0.25">
      <c r="A19" s="45" t="str">
        <f t="shared" si="0"/>
        <v>392-005-013</v>
      </c>
      <c r="B19" s="46" t="str">
        <f>ТабЛЭП[[#This Row],[Код ПС]]&amp;TRIM(ТабЛЭП[[#This Row],[ВЛ610]])</f>
        <v>392-0056</v>
      </c>
      <c r="C19" s="45" t="s">
        <v>23</v>
      </c>
      <c r="D19" s="43" t="s">
        <v>286</v>
      </c>
      <c r="E19" s="43" t="str">
        <f>INDEX(ТабПС[],MATCH(F19,Подстанции,0),1)</f>
        <v>392-005</v>
      </c>
      <c r="F19" s="43" t="s">
        <v>252</v>
      </c>
      <c r="G19" s="72" t="s">
        <v>2780</v>
      </c>
      <c r="H19" s="101"/>
      <c r="I19" s="114" t="s">
        <v>147</v>
      </c>
    </row>
    <row r="20" spans="1:9" ht="15.75" customHeight="1" x14ac:dyDescent="0.25">
      <c r="A20" s="45" t="str">
        <f t="shared" si="0"/>
        <v>392-005-014</v>
      </c>
      <c r="B20" s="46" t="str">
        <f>ТабЛЭП[[#This Row],[Код ПС]]&amp;TRIM(ТабЛЭП[[#This Row],[ВЛ610]])</f>
        <v>392-0057</v>
      </c>
      <c r="C20" s="45" t="s">
        <v>24</v>
      </c>
      <c r="D20" s="43" t="s">
        <v>287</v>
      </c>
      <c r="E20" s="43" t="str">
        <f>INDEX(ТабПС[],MATCH(F20,Подстанции,0),1)</f>
        <v>392-005</v>
      </c>
      <c r="F20" s="43" t="s">
        <v>252</v>
      </c>
      <c r="G20" s="72" t="s">
        <v>2781</v>
      </c>
      <c r="H20" s="101"/>
      <c r="I20" s="114" t="s">
        <v>147</v>
      </c>
    </row>
    <row r="21" spans="1:9" ht="15.75" customHeight="1" x14ac:dyDescent="0.25">
      <c r="A21" s="45" t="str">
        <f t="shared" si="0"/>
        <v>392-005-015</v>
      </c>
      <c r="B21" s="46" t="str">
        <f>ТабЛЭП[[#This Row],[Код ПС]]&amp;TRIM(ТабЛЭП[[#This Row],[ВЛ610]])</f>
        <v>392-00515-363</v>
      </c>
      <c r="C21" s="45" t="s">
        <v>25</v>
      </c>
      <c r="D21" s="43" t="s">
        <v>288</v>
      </c>
      <c r="E21" s="43" t="str">
        <f>INDEX(ТабПС[],MATCH(F21,Подстанции,0),1)</f>
        <v>392-005</v>
      </c>
      <c r="F21" s="43" t="s">
        <v>252</v>
      </c>
      <c r="G21" s="377" t="s">
        <v>2782</v>
      </c>
      <c r="H21" s="72" t="s">
        <v>5827</v>
      </c>
      <c r="I21" s="114" t="s">
        <v>147</v>
      </c>
    </row>
    <row r="22" spans="1:9" ht="15.75" customHeight="1" x14ac:dyDescent="0.25">
      <c r="A22" s="45" t="str">
        <f t="shared" si="0"/>
        <v>392-012-016</v>
      </c>
      <c r="B22" s="46" t="str">
        <f>ТабЛЭП[[#This Row],[Код ПС]]&amp;TRIM(ТабЛЭП[[#This Row],[ВЛ610]])</f>
        <v>392-01215-453</v>
      </c>
      <c r="C22" s="45" t="s">
        <v>26</v>
      </c>
      <c r="D22" s="43" t="s">
        <v>2532</v>
      </c>
      <c r="E22" s="43" t="str">
        <f>INDEX(ТабПС[],MATCH(F22,Подстанции,0),1)</f>
        <v>392-012</v>
      </c>
      <c r="F22" s="43" t="s">
        <v>256</v>
      </c>
      <c r="G22" s="72" t="s">
        <v>2783</v>
      </c>
      <c r="H22" s="101"/>
      <c r="I22" s="114" t="s">
        <v>148</v>
      </c>
    </row>
    <row r="23" spans="1:9" ht="15.75" customHeight="1" x14ac:dyDescent="0.25">
      <c r="A23" s="45" t="str">
        <f t="shared" si="0"/>
        <v>392-012-017</v>
      </c>
      <c r="B23" s="46" t="str">
        <f>ТабЛЭП[[#This Row],[Код ПС]]&amp;TRIM(ТабЛЭП[[#This Row],[ВЛ610]])</f>
        <v>392-01215-454</v>
      </c>
      <c r="C23" s="45" t="s">
        <v>27</v>
      </c>
      <c r="D23" s="43" t="s">
        <v>2533</v>
      </c>
      <c r="E23" s="43" t="str">
        <f>INDEX(ТабПС[],MATCH(F23,Подстанции,0),1)</f>
        <v>392-012</v>
      </c>
      <c r="F23" s="43" t="s">
        <v>256</v>
      </c>
      <c r="G23" s="72" t="s">
        <v>2784</v>
      </c>
      <c r="H23" s="101"/>
      <c r="I23" s="114" t="s">
        <v>148</v>
      </c>
    </row>
    <row r="24" spans="1:9" ht="15.75" customHeight="1" x14ac:dyDescent="0.25">
      <c r="A24" s="45" t="str">
        <f t="shared" si="0"/>
        <v>392-012-018</v>
      </c>
      <c r="B24" s="46" t="str">
        <f>ТабЛЭП[[#This Row],[Код ПС]]&amp;TRIM(ТабЛЭП[[#This Row],[ВЛ610]])</f>
        <v>392-01215-455</v>
      </c>
      <c r="C24" s="45" t="s">
        <v>28</v>
      </c>
      <c r="D24" s="43" t="s">
        <v>2534</v>
      </c>
      <c r="E24" s="43" t="str">
        <f>INDEX(ТабПС[],MATCH(F24,Подстанции,0),1)</f>
        <v>392-012</v>
      </c>
      <c r="F24" s="43" t="s">
        <v>256</v>
      </c>
      <c r="G24" s="72" t="s">
        <v>2785</v>
      </c>
      <c r="H24" s="101"/>
      <c r="I24" s="114" t="s">
        <v>148</v>
      </c>
    </row>
    <row r="25" spans="1:9" ht="15.75" customHeight="1" x14ac:dyDescent="0.25">
      <c r="A25" s="352" t="str">
        <f t="shared" si="0"/>
        <v>392-012-135</v>
      </c>
      <c r="B25" s="364" t="str">
        <f>ТабЛЭП[[#This Row],[Код ПС]]&amp;TRIM(ТабЛЭП[[#This Row],[ВЛ610]])</f>
        <v>392-01215-458</v>
      </c>
      <c r="C25" s="367">
        <v>135</v>
      </c>
      <c r="D25" s="172" t="s">
        <v>5754</v>
      </c>
      <c r="E25" s="345" t="str">
        <f>INDEX(ТабПС[],MATCH(F25,Подстанции,0),1)</f>
        <v>392-012</v>
      </c>
      <c r="F25" s="43" t="s">
        <v>256</v>
      </c>
      <c r="G25" s="72" t="s">
        <v>5753</v>
      </c>
      <c r="H25" s="360"/>
      <c r="I25" s="370" t="s">
        <v>148</v>
      </c>
    </row>
    <row r="26" spans="1:9" ht="15.75" customHeight="1" x14ac:dyDescent="0.25">
      <c r="A26" s="45" t="str">
        <f t="shared" si="0"/>
        <v>392-015-019</v>
      </c>
      <c r="B26" s="46" t="str">
        <f>ТабЛЭП[[#This Row],[Код ПС]]&amp;TRIM(ТабЛЭП[[#This Row],[ВЛ610]])</f>
        <v>392-01515-401</v>
      </c>
      <c r="C26" s="45" t="s">
        <v>29</v>
      </c>
      <c r="D26" s="43" t="s">
        <v>2445</v>
      </c>
      <c r="E26" s="43" t="str">
        <f>INDEX(ТабПС[],MATCH(F26,Подстанции,0),1)</f>
        <v>392-015</v>
      </c>
      <c r="F26" s="43" t="s">
        <v>258</v>
      </c>
      <c r="G26" s="72" t="s">
        <v>2786</v>
      </c>
      <c r="H26" s="101"/>
      <c r="I26" s="114" t="s">
        <v>149</v>
      </c>
    </row>
    <row r="27" spans="1:9" ht="15.75" customHeight="1" x14ac:dyDescent="0.25">
      <c r="A27" s="45" t="str">
        <f t="shared" si="0"/>
        <v>392-015-020</v>
      </c>
      <c r="B27" s="46" t="str">
        <f>ТабЛЭП[[#This Row],[Код ПС]]&amp;TRIM(ТабЛЭП[[#This Row],[ВЛ610]])</f>
        <v>392-01515-406</v>
      </c>
      <c r="C27" s="45" t="s">
        <v>30</v>
      </c>
      <c r="D27" s="43" t="s">
        <v>242</v>
      </c>
      <c r="E27" s="43" t="str">
        <f>INDEX(ТабПС[],MATCH(F27,Подстанции,0),1)</f>
        <v>392-015</v>
      </c>
      <c r="F27" s="43" t="s">
        <v>258</v>
      </c>
      <c r="G27" s="72" t="s">
        <v>2787</v>
      </c>
      <c r="H27" s="101"/>
      <c r="I27" s="114" t="s">
        <v>149</v>
      </c>
    </row>
    <row r="28" spans="1:9" ht="15.75" customHeight="1" x14ac:dyDescent="0.25">
      <c r="A28" s="45" t="str">
        <f t="shared" si="0"/>
        <v>392-015-021</v>
      </c>
      <c r="B28" s="46" t="str">
        <f>ТабЛЭП[[#This Row],[Код ПС]]&amp;TRIM(ТабЛЭП[[#This Row],[ВЛ610]])</f>
        <v>392-01515-407 (генерация Озерская ГЭС)</v>
      </c>
      <c r="C28" s="45" t="s">
        <v>31</v>
      </c>
      <c r="D28" s="43" t="s">
        <v>265</v>
      </c>
      <c r="E28" s="43" t="str">
        <f>INDEX(ТабПС[],MATCH(F28,Подстанции,0),1)</f>
        <v>392-015</v>
      </c>
      <c r="F28" s="43" t="s">
        <v>258</v>
      </c>
      <c r="G28" s="72" t="s">
        <v>2788</v>
      </c>
      <c r="H28" s="101"/>
      <c r="I28" s="114" t="s">
        <v>149</v>
      </c>
    </row>
    <row r="29" spans="1:9" ht="15.75" customHeight="1" x14ac:dyDescent="0.25">
      <c r="A29" s="45" t="str">
        <f t="shared" si="0"/>
        <v>392-016-022</v>
      </c>
      <c r="B29" s="46" t="str">
        <f>ТабЛЭП[[#This Row],[Код ПС]]&amp;TRIM(ТабЛЭП[[#This Row],[ВЛ610]])</f>
        <v>392-01615-329</v>
      </c>
      <c r="C29" s="45" t="s">
        <v>32</v>
      </c>
      <c r="D29" s="43" t="s">
        <v>266</v>
      </c>
      <c r="E29" s="43" t="str">
        <f>INDEX(ТабПС[],MATCH(F29,Подстанции,0),1)</f>
        <v>392-016</v>
      </c>
      <c r="F29" s="43" t="s">
        <v>250</v>
      </c>
      <c r="G29" s="72" t="s">
        <v>2789</v>
      </c>
      <c r="H29" s="101"/>
      <c r="I29" s="115" t="s">
        <v>146</v>
      </c>
    </row>
    <row r="30" spans="1:9" ht="15.75" customHeight="1" x14ac:dyDescent="0.25">
      <c r="A30" s="352" t="str">
        <f t="shared" si="0"/>
        <v>392-016-137</v>
      </c>
      <c r="B30" s="364" t="str">
        <f>ТабЛЭП[[#This Row],[Код ПС]]&amp;TRIM(ТабЛЭП[[#This Row],[ВЛ610]])</f>
        <v>392-01615-323</v>
      </c>
      <c r="C30" s="367">
        <v>137</v>
      </c>
      <c r="D30" s="172" t="s">
        <v>5757</v>
      </c>
      <c r="E30" s="345" t="str">
        <f>INDEX(ТабПС[],MATCH(F30,Подстанции,0),1)</f>
        <v>392-016</v>
      </c>
      <c r="F30" s="43" t="s">
        <v>250</v>
      </c>
      <c r="G30" s="72" t="s">
        <v>5759</v>
      </c>
      <c r="H30" s="360"/>
      <c r="I30" s="370" t="s">
        <v>146</v>
      </c>
    </row>
    <row r="31" spans="1:9" ht="15.75" customHeight="1" x14ac:dyDescent="0.25">
      <c r="A31" s="352" t="str">
        <f t="shared" si="0"/>
        <v>392-016-138</v>
      </c>
      <c r="B31" s="364" t="str">
        <f>ТабЛЭП[[#This Row],[Код ПС]]&amp;TRIM(ТабЛЭП[[#This Row],[ВЛ610]])</f>
        <v>392-01615-326</v>
      </c>
      <c r="C31" s="367">
        <v>138</v>
      </c>
      <c r="D31" s="172" t="s">
        <v>5758</v>
      </c>
      <c r="E31" s="345" t="str">
        <f>INDEX(ТабПС[],MATCH(F31,Подстанции,0),1)</f>
        <v>392-016</v>
      </c>
      <c r="F31" s="43" t="s">
        <v>250</v>
      </c>
      <c r="G31" s="72" t="s">
        <v>5760</v>
      </c>
      <c r="H31" s="360"/>
      <c r="I31" s="370" t="s">
        <v>146</v>
      </c>
    </row>
    <row r="32" spans="1:9" ht="15.75" customHeight="1" x14ac:dyDescent="0.25">
      <c r="A32" s="352" t="str">
        <f t="shared" si="0"/>
        <v>392-016-139</v>
      </c>
      <c r="B32" s="364" t="str">
        <f>ТабЛЭП[[#This Row],[Код ПС]]&amp;TRIM(ТабЛЭП[[#This Row],[ВЛ610]])</f>
        <v>392-01615-330</v>
      </c>
      <c r="C32" s="367">
        <v>139</v>
      </c>
      <c r="D32" s="172" t="s">
        <v>5765</v>
      </c>
      <c r="E32" s="345" t="str">
        <f>INDEX(ТабПС[],MATCH(F32,Подстанции,0),1)</f>
        <v>392-016</v>
      </c>
      <c r="F32" s="43" t="s">
        <v>250</v>
      </c>
      <c r="G32" s="72" t="s">
        <v>5761</v>
      </c>
      <c r="H32" s="360"/>
      <c r="I32" s="370" t="s">
        <v>146</v>
      </c>
    </row>
    <row r="33" spans="1:9" ht="15.75" customHeight="1" x14ac:dyDescent="0.25">
      <c r="A33" s="352" t="str">
        <f t="shared" si="0"/>
        <v>392-016-140</v>
      </c>
      <c r="B33" s="364" t="str">
        <f>ТабЛЭП[[#This Row],[Код ПС]]&amp;TRIM(ТабЛЭП[[#This Row],[ВЛ610]])</f>
        <v>392-01615-375</v>
      </c>
      <c r="C33" s="367">
        <v>140</v>
      </c>
      <c r="D33" s="172" t="s">
        <v>5766</v>
      </c>
      <c r="E33" s="345" t="str">
        <f>INDEX(ТабПС[],MATCH(F33,Подстанции,0),1)</f>
        <v>392-016</v>
      </c>
      <c r="F33" s="43" t="s">
        <v>250</v>
      </c>
      <c r="G33" s="72" t="s">
        <v>5762</v>
      </c>
      <c r="H33" s="360"/>
      <c r="I33" s="370" t="s">
        <v>146</v>
      </c>
    </row>
    <row r="34" spans="1:9" ht="15.75" customHeight="1" x14ac:dyDescent="0.25">
      <c r="A34" s="352" t="str">
        <f t="shared" ref="A34:A65" si="1">CONCATENATE(E34,"-",C34)</f>
        <v>392-016-141</v>
      </c>
      <c r="B34" s="364" t="str">
        <f>ТабЛЭП[[#This Row],[Код ПС]]&amp;TRIM(ТабЛЭП[[#This Row],[ВЛ610]])</f>
        <v>392-01615-376</v>
      </c>
      <c r="C34" s="367">
        <v>141</v>
      </c>
      <c r="D34" s="172" t="s">
        <v>5767</v>
      </c>
      <c r="E34" s="345" t="str">
        <f>INDEX(ТабПС[],MATCH(F34,Подстанции,0),1)</f>
        <v>392-016</v>
      </c>
      <c r="F34" s="43" t="s">
        <v>250</v>
      </c>
      <c r="G34" s="72" t="s">
        <v>5763</v>
      </c>
      <c r="H34" s="360"/>
      <c r="I34" s="370" t="s">
        <v>146</v>
      </c>
    </row>
    <row r="35" spans="1:9" ht="15.75" customHeight="1" x14ac:dyDescent="0.25">
      <c r="A35" s="352" t="str">
        <f t="shared" si="1"/>
        <v>392-016-142</v>
      </c>
      <c r="B35" s="364" t="str">
        <f>ТабЛЭП[[#This Row],[Код ПС]]&amp;TRIM(ТабЛЭП[[#This Row],[ВЛ610]])</f>
        <v>392-01615-384</v>
      </c>
      <c r="C35" s="367">
        <v>142</v>
      </c>
      <c r="D35" s="172" t="s">
        <v>5768</v>
      </c>
      <c r="E35" s="345" t="str">
        <f>INDEX(ТабПС[],MATCH(F35,Подстанции,0),1)</f>
        <v>392-016</v>
      </c>
      <c r="F35" s="43" t="s">
        <v>250</v>
      </c>
      <c r="G35" s="72" t="s">
        <v>5764</v>
      </c>
      <c r="H35" s="360"/>
      <c r="I35" s="370" t="s">
        <v>146</v>
      </c>
    </row>
    <row r="36" spans="1:9" ht="15.75" customHeight="1" x14ac:dyDescent="0.25">
      <c r="A36" s="45" t="str">
        <f t="shared" si="1"/>
        <v>392-017-023</v>
      </c>
      <c r="B36" s="46" t="str">
        <f>ТабЛЭП[[#This Row],[Код ПС]]&amp;TRIM(ТабЛЭП[[#This Row],[ВЛ610]])</f>
        <v>392-01715-341</v>
      </c>
      <c r="C36" s="45" t="s">
        <v>33</v>
      </c>
      <c r="D36" s="43" t="s">
        <v>267</v>
      </c>
      <c r="E36" s="43" t="str">
        <f>INDEX(ТабПС[],MATCH(F36,Подстанции,0),1)</f>
        <v>392-017</v>
      </c>
      <c r="F36" s="43" t="s">
        <v>249</v>
      </c>
      <c r="G36" s="72" t="s">
        <v>2790</v>
      </c>
      <c r="H36" s="101"/>
      <c r="I36" s="115" t="s">
        <v>144</v>
      </c>
    </row>
    <row r="37" spans="1:9" ht="15.75" customHeight="1" x14ac:dyDescent="0.25">
      <c r="A37" s="45" t="str">
        <f t="shared" si="1"/>
        <v>392-019-024</v>
      </c>
      <c r="B37" s="46" t="str">
        <f>ТабЛЭП[[#This Row],[Код ПС]]&amp;TRIM(ТабЛЭП[[#This Row],[ВЛ610]])</f>
        <v>392-01915-335</v>
      </c>
      <c r="C37" s="45" t="s">
        <v>34</v>
      </c>
      <c r="D37" s="43" t="s">
        <v>239</v>
      </c>
      <c r="E37" s="43" t="str">
        <f>INDEX(ТабПС[],MATCH(F37,Подстанции,0),1)</f>
        <v>392-019</v>
      </c>
      <c r="F37" s="43" t="s">
        <v>253</v>
      </c>
      <c r="G37" s="72" t="s">
        <v>2791</v>
      </c>
      <c r="H37" s="101"/>
      <c r="I37" s="115" t="s">
        <v>150</v>
      </c>
    </row>
    <row r="38" spans="1:9" ht="15.75" customHeight="1" x14ac:dyDescent="0.25">
      <c r="A38" s="352" t="str">
        <f t="shared" si="1"/>
        <v>392-019-117</v>
      </c>
      <c r="B38" s="364" t="str">
        <f>ТабЛЭП[[#This Row],[Код ПС]]&amp;TRIM(ТабЛЭП[[#This Row],[ВЛ610]])</f>
        <v>392-01915-332</v>
      </c>
      <c r="C38" s="367">
        <v>117</v>
      </c>
      <c r="D38" s="172" t="s">
        <v>5719</v>
      </c>
      <c r="E38" s="345" t="str">
        <f>INDEX(ТабПС[],MATCH(F38,Подстанции,0),1)</f>
        <v>392-019</v>
      </c>
      <c r="F38" s="43" t="s">
        <v>253</v>
      </c>
      <c r="G38" s="72" t="s">
        <v>5717</v>
      </c>
      <c r="H38" s="360"/>
      <c r="I38" s="372" t="s">
        <v>150</v>
      </c>
    </row>
    <row r="39" spans="1:9" ht="15.75" customHeight="1" x14ac:dyDescent="0.25">
      <c r="A39" s="352" t="str">
        <f t="shared" si="1"/>
        <v>392-019-118</v>
      </c>
      <c r="B39" s="364" t="str">
        <f>ТабЛЭП[[#This Row],[Код ПС]]&amp;TRIM(ТабЛЭП[[#This Row],[ВЛ610]])</f>
        <v>392-01915-333</v>
      </c>
      <c r="C39" s="367">
        <v>118</v>
      </c>
      <c r="D39" s="172" t="s">
        <v>5726</v>
      </c>
      <c r="E39" s="345" t="str">
        <f>INDEX(ТабПС[],MATCH(F39,Подстанции,0),1)</f>
        <v>392-019</v>
      </c>
      <c r="F39" s="43" t="s">
        <v>253</v>
      </c>
      <c r="G39" s="72" t="s">
        <v>5720</v>
      </c>
      <c r="H39" s="360"/>
      <c r="I39" s="372" t="s">
        <v>150</v>
      </c>
    </row>
    <row r="40" spans="1:9" ht="15.75" customHeight="1" x14ac:dyDescent="0.25">
      <c r="A40" s="352" t="str">
        <f t="shared" si="1"/>
        <v>392-019-119</v>
      </c>
      <c r="B40" s="364" t="str">
        <f>ТабЛЭП[[#This Row],[Код ПС]]&amp;TRIM(ТабЛЭП[[#This Row],[ВЛ610]])</f>
        <v>392-01915-334</v>
      </c>
      <c r="C40" s="367">
        <v>119</v>
      </c>
      <c r="D40" s="172" t="s">
        <v>5727</v>
      </c>
      <c r="E40" s="345" t="str">
        <f>INDEX(ТабПС[],MATCH(F40,Подстанции,0),1)</f>
        <v>392-019</v>
      </c>
      <c r="F40" s="43" t="s">
        <v>253</v>
      </c>
      <c r="G40" s="72" t="s">
        <v>5721</v>
      </c>
      <c r="H40" s="360"/>
      <c r="I40" s="372" t="s">
        <v>150</v>
      </c>
    </row>
    <row r="41" spans="1:9" ht="15.75" customHeight="1" x14ac:dyDescent="0.25">
      <c r="A41" s="352" t="str">
        <f t="shared" si="1"/>
        <v>392-019-120</v>
      </c>
      <c r="B41" s="364" t="str">
        <f>ТабЛЭП[[#This Row],[Код ПС]]&amp;TRIM(ТабЛЭП[[#This Row],[ВЛ610]])</f>
        <v>392-01915-336</v>
      </c>
      <c r="C41" s="367">
        <v>120</v>
      </c>
      <c r="D41" s="172" t="s">
        <v>5728</v>
      </c>
      <c r="E41" s="345" t="str">
        <f>INDEX(ТабПС[],MATCH(F41,Подстанции,0),1)</f>
        <v>392-019</v>
      </c>
      <c r="F41" s="43" t="s">
        <v>253</v>
      </c>
      <c r="G41" s="72" t="s">
        <v>5722</v>
      </c>
      <c r="H41" s="360"/>
      <c r="I41" s="372" t="s">
        <v>150</v>
      </c>
    </row>
    <row r="42" spans="1:9" ht="15.75" customHeight="1" x14ac:dyDescent="0.25">
      <c r="A42" s="352" t="str">
        <f t="shared" si="1"/>
        <v>392-019-121</v>
      </c>
      <c r="B42" s="364" t="str">
        <f>ТабЛЭП[[#This Row],[Код ПС]]&amp;TRIM(ТабЛЭП[[#This Row],[ВЛ610]])</f>
        <v>392-01915-348</v>
      </c>
      <c r="C42" s="367">
        <v>121</v>
      </c>
      <c r="D42" s="172" t="s">
        <v>5729</v>
      </c>
      <c r="E42" s="345" t="str">
        <f>INDEX(ТабПС[],MATCH(F42,Подстанции,0),1)</f>
        <v>392-019</v>
      </c>
      <c r="F42" s="43" t="s">
        <v>253</v>
      </c>
      <c r="G42" s="72" t="s">
        <v>5723</v>
      </c>
      <c r="H42" s="360"/>
      <c r="I42" s="372" t="s">
        <v>150</v>
      </c>
    </row>
    <row r="43" spans="1:9" ht="15.75" customHeight="1" x14ac:dyDescent="0.25">
      <c r="A43" s="352" t="str">
        <f t="shared" si="1"/>
        <v>392-019-122</v>
      </c>
      <c r="B43" s="364" t="str">
        <f>ТабЛЭП[[#This Row],[Код ПС]]&amp;TRIM(ТабЛЭП[[#This Row],[ВЛ610]])</f>
        <v>392-01915-349</v>
      </c>
      <c r="C43" s="367">
        <v>122</v>
      </c>
      <c r="D43" s="172" t="s">
        <v>5730</v>
      </c>
      <c r="E43" s="345" t="str">
        <f>INDEX(ТабПС[],MATCH(F43,Подстанции,0),1)</f>
        <v>392-019</v>
      </c>
      <c r="F43" s="43" t="s">
        <v>253</v>
      </c>
      <c r="G43" s="72" t="s">
        <v>5724</v>
      </c>
      <c r="H43" s="360"/>
      <c r="I43" s="372" t="s">
        <v>150</v>
      </c>
    </row>
    <row r="44" spans="1:9" ht="15.75" customHeight="1" x14ac:dyDescent="0.25">
      <c r="A44" s="352" t="str">
        <f t="shared" si="1"/>
        <v>392-019-123</v>
      </c>
      <c r="B44" s="364" t="str">
        <f>ТабЛЭП[[#This Row],[Код ПС]]&amp;TRIM(ТабЛЭП[[#This Row],[ВЛ610]])</f>
        <v>392-01915-381</v>
      </c>
      <c r="C44" s="367">
        <v>123</v>
      </c>
      <c r="D44" s="172" t="s">
        <v>5731</v>
      </c>
      <c r="E44" s="345" t="str">
        <f>INDEX(ТабПС[],MATCH(F44,Подстанции,0),1)</f>
        <v>392-019</v>
      </c>
      <c r="F44" s="43" t="s">
        <v>253</v>
      </c>
      <c r="G44" s="72" t="s">
        <v>5725</v>
      </c>
      <c r="H44" s="360"/>
      <c r="I44" s="372" t="s">
        <v>150</v>
      </c>
    </row>
    <row r="45" spans="1:9" ht="15.75" customHeight="1" x14ac:dyDescent="0.25">
      <c r="A45" s="118" t="str">
        <f t="shared" si="1"/>
        <v>392-022-025</v>
      </c>
      <c r="B45" s="119" t="str">
        <f>ТабЛЭП[[#This Row],[Код ПС]]&amp;TRIM(ТабЛЭП[[#This Row],[ВЛ610]])</f>
        <v>392-022103</v>
      </c>
      <c r="C45" s="118" t="s">
        <v>35</v>
      </c>
      <c r="D45" s="120" t="s">
        <v>113</v>
      </c>
      <c r="E45" s="120" t="str">
        <f>INDEX(ТабПС[],MATCH(F45,Подстанции,0),1)</f>
        <v>392-022</v>
      </c>
      <c r="F45" s="120" t="s">
        <v>259</v>
      </c>
      <c r="G45" s="121" t="s">
        <v>2942</v>
      </c>
      <c r="H45" s="122"/>
      <c r="I45" s="123" t="s">
        <v>152</v>
      </c>
    </row>
    <row r="46" spans="1:9" ht="15.75" customHeight="1" x14ac:dyDescent="0.25">
      <c r="A46" s="118" t="str">
        <f t="shared" si="1"/>
        <v>392-022-026</v>
      </c>
      <c r="B46" s="119" t="str">
        <f>ТабЛЭП[[#This Row],[Код ПС]]&amp;TRIM(ТабЛЭП[[#This Row],[ВЛ610]])</f>
        <v>392-022108</v>
      </c>
      <c r="C46" s="118" t="s">
        <v>36</v>
      </c>
      <c r="D46" s="120" t="s">
        <v>2350</v>
      </c>
      <c r="E46" s="120" t="str">
        <f>INDEX(ТабПС[],MATCH(F46,Подстанции,0),1)</f>
        <v>392-022</v>
      </c>
      <c r="F46" s="120" t="s">
        <v>259</v>
      </c>
      <c r="G46" s="121" t="s">
        <v>2943</v>
      </c>
      <c r="H46" s="122"/>
      <c r="I46" s="123" t="s">
        <v>152</v>
      </c>
    </row>
    <row r="47" spans="1:9" ht="15.75" customHeight="1" x14ac:dyDescent="0.25">
      <c r="A47" s="45" t="str">
        <f t="shared" si="1"/>
        <v>392-025-027</v>
      </c>
      <c r="B47" s="46" t="str">
        <f>ТабЛЭП[[#This Row],[Код ПС]]&amp;TRIM(ТабЛЭП[[#This Row],[ВЛ610]])</f>
        <v>392-02515-310</v>
      </c>
      <c r="C47" s="45" t="s">
        <v>37</v>
      </c>
      <c r="D47" s="43" t="s">
        <v>187</v>
      </c>
      <c r="E47" s="43" t="str">
        <f>INDEX(ТабПС[],MATCH(F47,Подстанции,0),1)</f>
        <v>392-025</v>
      </c>
      <c r="F47" s="43" t="s">
        <v>251</v>
      </c>
      <c r="G47" s="72" t="s">
        <v>2794</v>
      </c>
      <c r="H47" s="101"/>
      <c r="I47" s="114" t="s">
        <v>147</v>
      </c>
    </row>
    <row r="48" spans="1:9" ht="15.75" customHeight="1" x14ac:dyDescent="0.25">
      <c r="A48" s="352" t="str">
        <f t="shared" si="1"/>
        <v>392-025-129</v>
      </c>
      <c r="B48" s="364" t="str">
        <f>ТабЛЭП[[#This Row],[Код ПС]]&amp;TRIM(ТабЛЭП[[#This Row],[ВЛ610]])</f>
        <v>392-02515-325</v>
      </c>
      <c r="C48" s="367">
        <v>129</v>
      </c>
      <c r="D48" s="172" t="s">
        <v>261</v>
      </c>
      <c r="E48" s="345" t="str">
        <f>INDEX(ТабПС[],MATCH(F48,Подстанции,0),1)</f>
        <v>392-025</v>
      </c>
      <c r="F48" s="43" t="s">
        <v>251</v>
      </c>
      <c r="G48" s="377" t="s">
        <v>5742</v>
      </c>
      <c r="H48" s="360" t="s">
        <v>5771</v>
      </c>
      <c r="I48" s="372" t="s">
        <v>147</v>
      </c>
    </row>
    <row r="49" spans="1:9" ht="15.75" customHeight="1" x14ac:dyDescent="0.25">
      <c r="A49" s="352" t="str">
        <f t="shared" si="1"/>
        <v>392-025-130</v>
      </c>
      <c r="B49" s="364" t="str">
        <f>ТабЛЭП[[#This Row],[Код ПС]]&amp;TRIM(ТабЛЭП[[#This Row],[ВЛ610]])</f>
        <v>392-02515-373</v>
      </c>
      <c r="C49" s="367">
        <v>130</v>
      </c>
      <c r="D49" s="172" t="s">
        <v>5747</v>
      </c>
      <c r="E49" s="345" t="str">
        <f>INDEX(ТабПС[],MATCH(F49,Подстанции,0),1)</f>
        <v>392-025</v>
      </c>
      <c r="F49" s="43" t="s">
        <v>251</v>
      </c>
      <c r="G49" s="72" t="s">
        <v>5743</v>
      </c>
      <c r="H49" s="360"/>
      <c r="I49" s="372" t="s">
        <v>147</v>
      </c>
    </row>
    <row r="50" spans="1:9" ht="15.75" customHeight="1" x14ac:dyDescent="0.25">
      <c r="A50" s="352" t="str">
        <f t="shared" si="1"/>
        <v>392-025-131</v>
      </c>
      <c r="B50" s="364" t="str">
        <f>ТабЛЭП[[#This Row],[Код ПС]]&amp;TRIM(ТабЛЭП[[#This Row],[ВЛ610]])</f>
        <v>392-02515-315</v>
      </c>
      <c r="C50" s="367">
        <v>131</v>
      </c>
      <c r="D50" s="172" t="s">
        <v>5748</v>
      </c>
      <c r="E50" s="345" t="str">
        <f>INDEX(ТабПС[],MATCH(F50,Подстанции,0),1)</f>
        <v>392-025</v>
      </c>
      <c r="F50" s="43" t="s">
        <v>251</v>
      </c>
      <c r="G50" s="72" t="s">
        <v>5744</v>
      </c>
      <c r="H50" s="360"/>
      <c r="I50" s="372" t="s">
        <v>147</v>
      </c>
    </row>
    <row r="51" spans="1:9" ht="15.75" customHeight="1" x14ac:dyDescent="0.25">
      <c r="A51" s="352" t="str">
        <f t="shared" si="1"/>
        <v>392-025-132</v>
      </c>
      <c r="B51" s="364" t="str">
        <f>ТабЛЭП[[#This Row],[Код ПС]]&amp;TRIM(ТабЛЭП[[#This Row],[ВЛ610]])</f>
        <v>392-02515-379</v>
      </c>
      <c r="C51" s="367">
        <v>132</v>
      </c>
      <c r="D51" s="172" t="s">
        <v>5749</v>
      </c>
      <c r="E51" s="345" t="str">
        <f>INDEX(ТабПС[],MATCH(F51,Подстанции,0),1)</f>
        <v>392-025</v>
      </c>
      <c r="F51" s="43" t="s">
        <v>251</v>
      </c>
      <c r="G51" s="72" t="s">
        <v>5745</v>
      </c>
      <c r="H51" s="360"/>
      <c r="I51" s="372" t="s">
        <v>147</v>
      </c>
    </row>
    <row r="52" spans="1:9" ht="15.75" customHeight="1" x14ac:dyDescent="0.25">
      <c r="A52" s="45" t="str">
        <f t="shared" si="1"/>
        <v>392-027-028</v>
      </c>
      <c r="B52" s="46" t="str">
        <f>ТабЛЭП[[#This Row],[Код ПС]]&amp;TRIM(ТабЛЭП[[#This Row],[ВЛ610]])</f>
        <v>392-02715-447</v>
      </c>
      <c r="C52" s="45" t="s">
        <v>38</v>
      </c>
      <c r="D52" s="43" t="s">
        <v>2535</v>
      </c>
      <c r="E52" s="43" t="str">
        <f>INDEX(ТабПС[],MATCH(F52,Подстанции,0),1)</f>
        <v>392-027</v>
      </c>
      <c r="F52" s="43" t="s">
        <v>257</v>
      </c>
      <c r="G52" s="72" t="s">
        <v>2795</v>
      </c>
      <c r="H52" s="101"/>
      <c r="I52" s="114" t="s">
        <v>148</v>
      </c>
    </row>
    <row r="53" spans="1:9" ht="15.75" customHeight="1" x14ac:dyDescent="0.25">
      <c r="A53" s="352" t="str">
        <f t="shared" si="1"/>
        <v>392-027-134</v>
      </c>
      <c r="B53" s="364" t="str">
        <f>ТабЛЭП[[#This Row],[Код ПС]]&amp;TRIM(ТабЛЭП[[#This Row],[ВЛ610]])</f>
        <v>392-02715-448</v>
      </c>
      <c r="C53" s="367">
        <v>134</v>
      </c>
      <c r="D53" s="172" t="s">
        <v>5752</v>
      </c>
      <c r="E53" s="345" t="str">
        <f>INDEX(ТабПС[],MATCH(F53,Подстанции,0),1)</f>
        <v>392-027</v>
      </c>
      <c r="F53" s="43" t="s">
        <v>257</v>
      </c>
      <c r="G53" s="72" t="s">
        <v>5751</v>
      </c>
      <c r="H53" s="360"/>
      <c r="I53" s="370" t="s">
        <v>148</v>
      </c>
    </row>
    <row r="54" spans="1:9" ht="15.75" customHeight="1" x14ac:dyDescent="0.25">
      <c r="A54" s="352" t="str">
        <f t="shared" si="1"/>
        <v>392-027-136</v>
      </c>
      <c r="B54" s="364" t="str">
        <f>ТабЛЭП[[#This Row],[Код ПС]]&amp;TRIM(ТабЛЭП[[#This Row],[ВЛ610]])</f>
        <v>392-02715-442</v>
      </c>
      <c r="C54" s="367">
        <v>136</v>
      </c>
      <c r="D54" s="172" t="s">
        <v>5755</v>
      </c>
      <c r="E54" s="345" t="str">
        <f>INDEX(ТабПС[],MATCH(F54,Подстанции,0),1)</f>
        <v>392-027</v>
      </c>
      <c r="F54" s="43" t="s">
        <v>257</v>
      </c>
      <c r="G54" s="72" t="s">
        <v>5756</v>
      </c>
      <c r="H54" s="360"/>
      <c r="I54" s="370" t="s">
        <v>148</v>
      </c>
    </row>
    <row r="55" spans="1:9" ht="15.75" customHeight="1" x14ac:dyDescent="0.25">
      <c r="A55" s="45" t="str">
        <f t="shared" si="1"/>
        <v>392-030-029</v>
      </c>
      <c r="B55" s="46" t="str">
        <f>ТабЛЭП[[#This Row],[Код ПС]]&amp;TRIM(ТабЛЭП[[#This Row],[ВЛ610]])</f>
        <v>392-03015-331</v>
      </c>
      <c r="C55" s="45" t="s">
        <v>39</v>
      </c>
      <c r="D55" s="43" t="s">
        <v>2536</v>
      </c>
      <c r="E55" s="43" t="str">
        <f>INDEX(ТабПС[],MATCH(F55,Подстанции,0),1)</f>
        <v>392-030</v>
      </c>
      <c r="F55" s="43" t="s">
        <v>254</v>
      </c>
      <c r="G55" s="72" t="s">
        <v>2766</v>
      </c>
      <c r="H55" s="101"/>
      <c r="I55" s="114" t="s">
        <v>150</v>
      </c>
    </row>
    <row r="56" spans="1:9" ht="15.75" customHeight="1" x14ac:dyDescent="0.25">
      <c r="A56" s="45" t="str">
        <f t="shared" si="1"/>
        <v>392-030-030</v>
      </c>
      <c r="B56" s="46" t="str">
        <f>ТабЛЭП[[#This Row],[Код ПС]]&amp;TRIM(ТабЛЭП[[#This Row],[ВЛ610]])</f>
        <v>392-03015-356</v>
      </c>
      <c r="C56" s="45" t="s">
        <v>40</v>
      </c>
      <c r="D56" s="43" t="s">
        <v>2537</v>
      </c>
      <c r="E56" s="43" t="str">
        <f>INDEX(ТабПС[],MATCH(F56,Подстанции,0),1)</f>
        <v>392-030</v>
      </c>
      <c r="F56" s="43" t="s">
        <v>254</v>
      </c>
      <c r="G56" s="72" t="s">
        <v>2796</v>
      </c>
      <c r="H56" s="101"/>
      <c r="I56" s="114" t="s">
        <v>150</v>
      </c>
    </row>
    <row r="57" spans="1:9" ht="15.75" customHeight="1" x14ac:dyDescent="0.25">
      <c r="A57" s="363" t="str">
        <f t="shared" si="1"/>
        <v>392-030-115</v>
      </c>
      <c r="B57" s="366" t="str">
        <f>ТабЛЭП[[#This Row],[Код ПС]]&amp;TRIM(ТабЛЭП[[#This Row],[ВЛ610]])</f>
        <v>392-03015-339</v>
      </c>
      <c r="C57" s="367">
        <v>115</v>
      </c>
      <c r="D57" s="172" t="s">
        <v>5714</v>
      </c>
      <c r="E57" s="368" t="str">
        <f>INDEX(ТабПС[],MATCH(F57,Подстанции,0),1)</f>
        <v>392-030</v>
      </c>
      <c r="F57" s="369" t="s">
        <v>254</v>
      </c>
      <c r="G57" s="72" t="s">
        <v>5715</v>
      </c>
      <c r="H57" s="355"/>
      <c r="I57" s="372" t="s">
        <v>150</v>
      </c>
    </row>
    <row r="58" spans="1:9" ht="15.75" customHeight="1" x14ac:dyDescent="0.25">
      <c r="A58" s="352" t="str">
        <f t="shared" si="1"/>
        <v>392-030-116</v>
      </c>
      <c r="B58" s="364" t="str">
        <f>ТабЛЭП[[#This Row],[Код ПС]]&amp;TRIM(ТабЛЭП[[#This Row],[ВЛ610]])</f>
        <v>392-03015-359</v>
      </c>
      <c r="C58" s="367">
        <v>116</v>
      </c>
      <c r="D58" s="172" t="s">
        <v>5718</v>
      </c>
      <c r="E58" s="345" t="str">
        <f>INDEX(ТабПС[],MATCH(F58,Подстанции,0),1)</f>
        <v>392-030</v>
      </c>
      <c r="F58" s="369" t="s">
        <v>254</v>
      </c>
      <c r="G58" s="72" t="s">
        <v>5716</v>
      </c>
      <c r="H58" s="360"/>
      <c r="I58" s="372" t="s">
        <v>150</v>
      </c>
    </row>
    <row r="59" spans="1:9" ht="15.75" customHeight="1" x14ac:dyDescent="0.25">
      <c r="A59" s="352" t="str">
        <f t="shared" si="1"/>
        <v>392-030-124</v>
      </c>
      <c r="B59" s="364" t="str">
        <f>ТабЛЭП[[#This Row],[Код ПС]]&amp;TRIM(ТабЛЭП[[#This Row],[ВЛ610]])</f>
        <v>392-03015-345</v>
      </c>
      <c r="C59" s="367">
        <v>124</v>
      </c>
      <c r="D59" s="172" t="s">
        <v>5735</v>
      </c>
      <c r="E59" s="345" t="str">
        <f>INDEX(ТабПС[],MATCH(F59,Подстанции,0),1)</f>
        <v>392-030</v>
      </c>
      <c r="F59" s="369" t="s">
        <v>254</v>
      </c>
      <c r="G59" s="72" t="s">
        <v>5732</v>
      </c>
      <c r="H59" s="360"/>
      <c r="I59" s="372" t="s">
        <v>150</v>
      </c>
    </row>
    <row r="60" spans="1:9" ht="15.75" customHeight="1" x14ac:dyDescent="0.25">
      <c r="A60" s="352" t="str">
        <f t="shared" si="1"/>
        <v>392-030-125</v>
      </c>
      <c r="B60" s="364" t="str">
        <f>ТабЛЭП[[#This Row],[Код ПС]]&amp;TRIM(ТабЛЭП[[#This Row],[ВЛ610]])</f>
        <v>392-03015-357</v>
      </c>
      <c r="C60" s="367">
        <v>125</v>
      </c>
      <c r="D60" s="172" t="s">
        <v>5736</v>
      </c>
      <c r="E60" s="345" t="str">
        <f>INDEX(ТабПС[],MATCH(F60,Подстанции,0),1)</f>
        <v>392-030</v>
      </c>
      <c r="F60" s="369" t="s">
        <v>254</v>
      </c>
      <c r="G60" s="72" t="s">
        <v>5733</v>
      </c>
      <c r="H60" s="360"/>
      <c r="I60" s="372" t="s">
        <v>150</v>
      </c>
    </row>
    <row r="61" spans="1:9" ht="15.75" customHeight="1" x14ac:dyDescent="0.25">
      <c r="A61" s="352" t="str">
        <f t="shared" si="1"/>
        <v>392-030-126</v>
      </c>
      <c r="B61" s="364" t="str">
        <f>ТабЛЭП[[#This Row],[Код ПС]]&amp;TRIM(ТабЛЭП[[#This Row],[ВЛ610]])</f>
        <v>392-03015-358</v>
      </c>
      <c r="C61" s="367">
        <v>126</v>
      </c>
      <c r="D61" s="172" t="s">
        <v>5737</v>
      </c>
      <c r="E61" s="345" t="str">
        <f>INDEX(ТабПС[],MATCH(F61,Подстанции,0),1)</f>
        <v>392-030</v>
      </c>
      <c r="F61" s="369" t="s">
        <v>254</v>
      </c>
      <c r="G61" s="72" t="s">
        <v>5734</v>
      </c>
      <c r="H61" s="360"/>
      <c r="I61" s="372" t="s">
        <v>150</v>
      </c>
    </row>
    <row r="62" spans="1:9" ht="15.75" customHeight="1" x14ac:dyDescent="0.25">
      <c r="A62" s="171" t="str">
        <f t="shared" si="1"/>
        <v>392-033-031</v>
      </c>
      <c r="B62" s="46" t="str">
        <f>ТабЛЭП[[#This Row],[Код ПС]]&amp;TRIM(ТабЛЭП[[#This Row],[ВЛ610]])</f>
        <v>392-03315-486</v>
      </c>
      <c r="C62" s="171" t="s">
        <v>41</v>
      </c>
      <c r="D62" s="172" t="s">
        <v>244</v>
      </c>
      <c r="E62" s="172" t="str">
        <f>INDEX(ТабПС[],MATCH(F62,Подстанции,0),1)</f>
        <v>392-033</v>
      </c>
      <c r="F62" s="172" t="s">
        <v>2541</v>
      </c>
      <c r="G62" s="377" t="s">
        <v>2797</v>
      </c>
      <c r="H62" s="72" t="s">
        <v>5826</v>
      </c>
      <c r="I62" s="173" t="s">
        <v>152</v>
      </c>
    </row>
    <row r="63" spans="1:9" ht="15.75" customHeight="1" x14ac:dyDescent="0.25">
      <c r="A63" s="102" t="str">
        <f t="shared" si="1"/>
        <v>392-033-112</v>
      </c>
      <c r="B63" s="46" t="str">
        <f>ТабЛЭП[[#This Row],[Код ПС]]&amp;TRIM(ТабЛЭП[[#This Row],[ВЛ610]])</f>
        <v>392-03315-487</v>
      </c>
      <c r="C63" s="102">
        <v>112</v>
      </c>
      <c r="D63" s="43" t="s">
        <v>2939</v>
      </c>
      <c r="E63" s="105" t="str">
        <f>INDEX(ТабПС[],MATCH(F63,Подстанции,0),1)</f>
        <v>392-033</v>
      </c>
      <c r="F63" s="43" t="s">
        <v>2541</v>
      </c>
      <c r="G63" s="72" t="s">
        <v>2770</v>
      </c>
      <c r="H63" s="101"/>
      <c r="I63" s="115" t="s">
        <v>152</v>
      </c>
    </row>
    <row r="64" spans="1:9" ht="15.75" customHeight="1" x14ac:dyDescent="0.25">
      <c r="A64" s="102" t="str">
        <f t="shared" si="1"/>
        <v>392-033-113</v>
      </c>
      <c r="B64" s="46" t="str">
        <f>ТабЛЭП[[#This Row],[Код ПС]]&amp;TRIM(ТабЛЭП[[#This Row],[ВЛ610]])</f>
        <v>392-03315-489</v>
      </c>
      <c r="C64" s="102">
        <v>113</v>
      </c>
      <c r="D64" s="43" t="s">
        <v>2940</v>
      </c>
      <c r="E64" s="105" t="str">
        <f>INDEX(ТабПС[],MATCH(F64,Подстанции,0),1)</f>
        <v>392-033</v>
      </c>
      <c r="F64" s="43" t="s">
        <v>2541</v>
      </c>
      <c r="G64" s="72" t="s">
        <v>2771</v>
      </c>
      <c r="H64" s="101"/>
      <c r="I64" s="115" t="s">
        <v>152</v>
      </c>
    </row>
    <row r="65" spans="1:9" ht="15.75" customHeight="1" x14ac:dyDescent="0.25">
      <c r="A65" s="102" t="str">
        <f t="shared" si="1"/>
        <v>392-033-114</v>
      </c>
      <c r="B65" s="46" t="str">
        <f>ТабЛЭП[[#This Row],[Код ПС]]&amp;TRIM(ТабЛЭП[[#This Row],[ВЛ610]])</f>
        <v>392-03315-490</v>
      </c>
      <c r="C65" s="102">
        <v>114</v>
      </c>
      <c r="D65" s="43" t="s">
        <v>2941</v>
      </c>
      <c r="E65" s="105" t="str">
        <f>INDEX(ТабПС[],MATCH(F65,Подстанции,0),1)</f>
        <v>392-033</v>
      </c>
      <c r="F65" s="43" t="s">
        <v>2541</v>
      </c>
      <c r="G65" s="72" t="s">
        <v>2947</v>
      </c>
      <c r="H65" s="101"/>
      <c r="I65" s="115" t="s">
        <v>152</v>
      </c>
    </row>
    <row r="66" spans="1:9" ht="15.75" customHeight="1" x14ac:dyDescent="0.25">
      <c r="A66" s="45" t="str">
        <f t="shared" ref="A66:A97" si="2">CONCATENATE(E66,"-",C66)</f>
        <v>392-036-032</v>
      </c>
      <c r="B66" s="46" t="str">
        <f>ТабЛЭП[[#This Row],[Код ПС]]&amp;TRIM(ТабЛЭП[[#This Row],[ВЛ610]])</f>
        <v>392-03615-420</v>
      </c>
      <c r="C66" s="45" t="s">
        <v>42</v>
      </c>
      <c r="D66" s="43" t="s">
        <v>234</v>
      </c>
      <c r="E66" s="43" t="str">
        <f>INDEX(ТабПС[],MATCH(F66,Подстанции,0),1)</f>
        <v>392-036</v>
      </c>
      <c r="F66" s="43" t="s">
        <v>255</v>
      </c>
      <c r="G66" s="72" t="s">
        <v>2798</v>
      </c>
      <c r="H66" s="101"/>
      <c r="I66" s="114" t="s">
        <v>145</v>
      </c>
    </row>
    <row r="67" spans="1:9" ht="15.75" customHeight="1" x14ac:dyDescent="0.25">
      <c r="A67" s="45" t="str">
        <f t="shared" si="2"/>
        <v>392-036-033</v>
      </c>
      <c r="B67" s="46" t="str">
        <f>ТабЛЭП[[#This Row],[Код ПС]]&amp;TRIM(ТабЛЭП[[#This Row],[ВЛ610]])</f>
        <v>392-03615-421</v>
      </c>
      <c r="C67" s="45" t="s">
        <v>43</v>
      </c>
      <c r="D67" s="43" t="s">
        <v>233</v>
      </c>
      <c r="E67" s="43" t="str">
        <f>INDEX(ТабПС[],MATCH(F67,Подстанции,0),1)</f>
        <v>392-036</v>
      </c>
      <c r="F67" s="43" t="s">
        <v>255</v>
      </c>
      <c r="G67" s="72" t="s">
        <v>2799</v>
      </c>
      <c r="H67" s="101"/>
      <c r="I67" s="114" t="s">
        <v>145</v>
      </c>
    </row>
    <row r="68" spans="1:9" ht="15.75" customHeight="1" x14ac:dyDescent="0.25">
      <c r="A68" s="45" t="str">
        <f t="shared" si="2"/>
        <v>392-036-034</v>
      </c>
      <c r="B68" s="46" t="str">
        <f>ТабЛЭП[[#This Row],[Код ПС]]&amp;TRIM(ТабЛЭП[[#This Row],[ВЛ610]])</f>
        <v>392-03615-464</v>
      </c>
      <c r="C68" s="45" t="s">
        <v>44</v>
      </c>
      <c r="D68" s="43" t="s">
        <v>235</v>
      </c>
      <c r="E68" s="43" t="str">
        <f>INDEX(ТабПС[],MATCH(F68,Подстанции,0),1)</f>
        <v>392-036</v>
      </c>
      <c r="F68" s="43" t="s">
        <v>255</v>
      </c>
      <c r="G68" s="72" t="s">
        <v>2800</v>
      </c>
      <c r="H68" s="101"/>
      <c r="I68" s="114" t="s">
        <v>145</v>
      </c>
    </row>
    <row r="69" spans="1:9" ht="15.75" customHeight="1" x14ac:dyDescent="0.25">
      <c r="A69" s="45" t="str">
        <f t="shared" si="2"/>
        <v>392-036-035</v>
      </c>
      <c r="B69" s="46" t="str">
        <f>ТабЛЭП[[#This Row],[Код ПС]]&amp;TRIM(ТабЛЭП[[#This Row],[ВЛ610]])</f>
        <v>392-03615-466</v>
      </c>
      <c r="C69" s="45" t="s">
        <v>45</v>
      </c>
      <c r="D69" s="43" t="s">
        <v>236</v>
      </c>
      <c r="E69" s="43" t="str">
        <f>INDEX(ТабПС[],MATCH(F69,Подстанции,0),1)</f>
        <v>392-036</v>
      </c>
      <c r="F69" s="43" t="s">
        <v>255</v>
      </c>
      <c r="G69" s="72" t="s">
        <v>2801</v>
      </c>
      <c r="H69" s="101"/>
      <c r="I69" s="114" t="s">
        <v>145</v>
      </c>
    </row>
    <row r="70" spans="1:9" ht="15.75" customHeight="1" x14ac:dyDescent="0.25">
      <c r="A70" s="102" t="str">
        <f t="shared" si="2"/>
        <v>392-037-111</v>
      </c>
      <c r="B70" s="46" t="str">
        <f>ТабЛЭП[[#This Row],[Код ПС]]&amp;TRIM(ТабЛЭП[[#This Row],[ВЛ610]])</f>
        <v>392-03715-474</v>
      </c>
      <c r="C70" s="102">
        <v>111</v>
      </c>
      <c r="D70" s="43" t="s">
        <v>2937</v>
      </c>
      <c r="E70" s="105" t="str">
        <f>INDEX(ТабПС[],MATCH(F70,Подстанции,0),1)</f>
        <v>392-037</v>
      </c>
      <c r="F70" s="43" t="s">
        <v>2938</v>
      </c>
      <c r="G70" s="72" t="s">
        <v>2769</v>
      </c>
      <c r="H70" s="101"/>
      <c r="I70" s="115" t="s">
        <v>152</v>
      </c>
    </row>
    <row r="71" spans="1:9" ht="15.75" customHeight="1" x14ac:dyDescent="0.25">
      <c r="A71" s="352" t="str">
        <f t="shared" si="2"/>
        <v>392-037-165</v>
      </c>
      <c r="B71" s="364" t="str">
        <f>ТабЛЭП[[#This Row],[Код ПС]]&amp;TRIM(ТабЛЭП[[#This Row],[ВЛ610]])</f>
        <v>392-03715-200</v>
      </c>
      <c r="C71" s="367">
        <v>165</v>
      </c>
      <c r="D71" s="172" t="s">
        <v>5817</v>
      </c>
      <c r="E71" s="345" t="str">
        <f>INDEX(ТабПС[],MATCH(F71,Подстанции,0),1)</f>
        <v>392-037</v>
      </c>
      <c r="F71" s="43" t="s">
        <v>2938</v>
      </c>
      <c r="G71" s="72" t="s">
        <v>5805</v>
      </c>
      <c r="H71" s="360"/>
      <c r="I71" s="370" t="s">
        <v>141</v>
      </c>
    </row>
    <row r="72" spans="1:9" ht="15.75" customHeight="1" x14ac:dyDescent="0.25">
      <c r="A72" s="352" t="str">
        <f t="shared" si="2"/>
        <v>392-037-169</v>
      </c>
      <c r="B72" s="364" t="str">
        <f>ТабЛЭП[[#This Row],[Код ПС]]&amp;TRIM(ТабЛЭП[[#This Row],[ВЛ610]])</f>
        <v>392-03715-220</v>
      </c>
      <c r="C72" s="367">
        <v>169</v>
      </c>
      <c r="D72" s="172" t="s">
        <v>5821</v>
      </c>
      <c r="E72" s="345" t="str">
        <f>INDEX(ТабПС[],MATCH(F72,Подстанции,0),1)</f>
        <v>392-037</v>
      </c>
      <c r="F72" s="43" t="s">
        <v>2938</v>
      </c>
      <c r="G72" s="72" t="s">
        <v>5809</v>
      </c>
      <c r="H72" s="360"/>
      <c r="I72" s="370" t="s">
        <v>141</v>
      </c>
    </row>
    <row r="73" spans="1:9" ht="15.75" customHeight="1" x14ac:dyDescent="0.25">
      <c r="A73" s="352" t="str">
        <f t="shared" si="2"/>
        <v>392-038-144</v>
      </c>
      <c r="B73" s="364" t="str">
        <f>ТабЛЭП[[#This Row],[Код ПС]]&amp;TRIM(ТабЛЭП[[#This Row],[ВЛ610]])</f>
        <v>392-03815-327</v>
      </c>
      <c r="C73" s="367">
        <v>144</v>
      </c>
      <c r="D73" s="172" t="s">
        <v>5769</v>
      </c>
      <c r="E73" s="345" t="str">
        <f>INDEX(ТабПС[],MATCH(F73,Подстанции,0),1)</f>
        <v>392-038</v>
      </c>
      <c r="F73" s="43" t="s">
        <v>5770</v>
      </c>
      <c r="G73" s="72" t="s">
        <v>5772</v>
      </c>
      <c r="H73" s="360"/>
      <c r="I73" s="370" t="s">
        <v>146</v>
      </c>
    </row>
    <row r="74" spans="1:9" ht="15.75" customHeight="1" x14ac:dyDescent="0.25">
      <c r="A74" s="352" t="str">
        <f t="shared" si="2"/>
        <v>392-038-145</v>
      </c>
      <c r="B74" s="364" t="str">
        <f>ТабЛЭП[[#This Row],[Код ПС]]&amp;TRIM(ТабЛЭП[[#This Row],[ВЛ610]])</f>
        <v>392-03815-329</v>
      </c>
      <c r="C74" s="367">
        <v>145</v>
      </c>
      <c r="D74" s="172" t="s">
        <v>266</v>
      </c>
      <c r="E74" s="345" t="str">
        <f>INDEX(ТабПС[],MATCH(F74,Подстанции,0),1)</f>
        <v>392-038</v>
      </c>
      <c r="F74" s="43" t="s">
        <v>5770</v>
      </c>
      <c r="G74" s="72" t="s">
        <v>5773</v>
      </c>
      <c r="H74" s="360"/>
      <c r="I74" s="370" t="s">
        <v>146</v>
      </c>
    </row>
    <row r="75" spans="1:9" ht="15.75" customHeight="1" x14ac:dyDescent="0.25">
      <c r="A75" s="352" t="str">
        <f t="shared" si="2"/>
        <v>392-038-146</v>
      </c>
      <c r="B75" s="364" t="str">
        <f>ТабЛЭП[[#This Row],[Код ПС]]&amp;TRIM(ТабЛЭП[[#This Row],[ВЛ610]])</f>
        <v>392-03815-330</v>
      </c>
      <c r="C75" s="367">
        <v>146</v>
      </c>
      <c r="D75" s="172" t="s">
        <v>5765</v>
      </c>
      <c r="E75" s="345" t="str">
        <f>INDEX(ТабПС[],MATCH(F75,Подстанции,0),1)</f>
        <v>392-038</v>
      </c>
      <c r="F75" s="43" t="s">
        <v>5770</v>
      </c>
      <c r="G75" s="72" t="s">
        <v>5774</v>
      </c>
      <c r="H75" s="360"/>
      <c r="I75" s="370" t="s">
        <v>146</v>
      </c>
    </row>
    <row r="76" spans="1:9" ht="15.75" customHeight="1" x14ac:dyDescent="0.25">
      <c r="A76" s="352" t="str">
        <f t="shared" si="2"/>
        <v>392-038-147</v>
      </c>
      <c r="B76" s="364" t="str">
        <f>ТабЛЭП[[#This Row],[Код ПС]]&amp;TRIM(ТабЛЭП[[#This Row],[ВЛ610]])</f>
        <v>392-03815-377</v>
      </c>
      <c r="C76" s="367">
        <v>147</v>
      </c>
      <c r="D76" s="172" t="s">
        <v>5779</v>
      </c>
      <c r="E76" s="345" t="str">
        <f>INDEX(ТабПС[],MATCH(F76,Подстанции,0),1)</f>
        <v>392-038</v>
      </c>
      <c r="F76" s="43" t="s">
        <v>5770</v>
      </c>
      <c r="G76" s="72" t="s">
        <v>5775</v>
      </c>
      <c r="H76" s="360"/>
      <c r="I76" s="370" t="s">
        <v>146</v>
      </c>
    </row>
    <row r="77" spans="1:9" ht="15.75" customHeight="1" x14ac:dyDescent="0.25">
      <c r="A77" s="352" t="str">
        <f t="shared" si="2"/>
        <v>392-038-148</v>
      </c>
      <c r="B77" s="364" t="str">
        <f>ТабЛЭП[[#This Row],[Код ПС]]&amp;TRIM(ТабЛЭП[[#This Row],[ВЛ610]])</f>
        <v>392-03815-380</v>
      </c>
      <c r="C77" s="367">
        <v>148</v>
      </c>
      <c r="D77" s="172" t="s">
        <v>5780</v>
      </c>
      <c r="E77" s="345" t="str">
        <f>INDEX(ТабПС[],MATCH(F77,Подстанции,0),1)</f>
        <v>392-038</v>
      </c>
      <c r="F77" s="43" t="s">
        <v>5770</v>
      </c>
      <c r="G77" s="72" t="s">
        <v>5776</v>
      </c>
      <c r="H77" s="360"/>
      <c r="I77" s="370" t="s">
        <v>146</v>
      </c>
    </row>
    <row r="78" spans="1:9" ht="15.75" customHeight="1" x14ac:dyDescent="0.25">
      <c r="A78" s="352" t="str">
        <f t="shared" si="2"/>
        <v>392-038-149</v>
      </c>
      <c r="B78" s="364" t="str">
        <f>ТабЛЭП[[#This Row],[Код ПС]]&amp;TRIM(ТабЛЭП[[#This Row],[ВЛ610]])</f>
        <v>392-03815-385</v>
      </c>
      <c r="C78" s="367">
        <v>149</v>
      </c>
      <c r="D78" s="172" t="s">
        <v>5783</v>
      </c>
      <c r="E78" s="345" t="str">
        <f>INDEX(ТабПС[],MATCH(F78,Подстанции,0),1)</f>
        <v>392-038</v>
      </c>
      <c r="F78" s="43" t="s">
        <v>5770</v>
      </c>
      <c r="G78" s="72" t="s">
        <v>5777</v>
      </c>
      <c r="H78" s="360"/>
      <c r="I78" s="370" t="s">
        <v>146</v>
      </c>
    </row>
    <row r="79" spans="1:9" ht="15.75" customHeight="1" x14ac:dyDescent="0.25">
      <c r="A79" s="352" t="str">
        <f t="shared" si="2"/>
        <v>392-038-150</v>
      </c>
      <c r="B79" s="364" t="str">
        <f>ТабЛЭП[[#This Row],[Код ПС]]&amp;TRIM(ТабЛЭП[[#This Row],[ВЛ610]])</f>
        <v>392-03815-386</v>
      </c>
      <c r="C79" s="367">
        <v>150</v>
      </c>
      <c r="D79" s="172" t="s">
        <v>5781</v>
      </c>
      <c r="E79" s="345" t="str">
        <f>INDEX(ТабПС[],MATCH(F79,Подстанции,0),1)</f>
        <v>392-038</v>
      </c>
      <c r="F79" s="43" t="s">
        <v>5770</v>
      </c>
      <c r="G79" s="72" t="s">
        <v>5778</v>
      </c>
      <c r="H79" s="360"/>
      <c r="I79" s="370" t="s">
        <v>146</v>
      </c>
    </row>
    <row r="80" spans="1:9" ht="15.75" customHeight="1" x14ac:dyDescent="0.25">
      <c r="A80" s="45" t="str">
        <f t="shared" si="2"/>
        <v>393-001-036</v>
      </c>
      <c r="B80" s="46" t="str">
        <f>ТабЛЭП[[#This Row],[Код ПС]]&amp;TRIM(ТабЛЭП[[#This Row],[ВЛ610]])</f>
        <v>393-00115-01</v>
      </c>
      <c r="C80" s="45" t="s">
        <v>46</v>
      </c>
      <c r="D80" s="43" t="s">
        <v>199</v>
      </c>
      <c r="E80" s="43" t="str">
        <f>INDEX(ТабПС[],MATCH(F80,Подстанции,0),1)</f>
        <v>393-001</v>
      </c>
      <c r="F80" s="43" t="s">
        <v>153</v>
      </c>
      <c r="G80" s="72" t="s">
        <v>2802</v>
      </c>
      <c r="H80" s="101"/>
      <c r="I80" s="114" t="s">
        <v>135</v>
      </c>
    </row>
    <row r="81" spans="1:9" ht="15.75" customHeight="1" x14ac:dyDescent="0.25">
      <c r="A81" s="45" t="str">
        <f t="shared" si="2"/>
        <v>393-001-037</v>
      </c>
      <c r="B81" s="46" t="str">
        <f>ТабЛЭП[[#This Row],[Код ПС]]&amp;TRIM(ТабЛЭП[[#This Row],[ВЛ610]])</f>
        <v>393-00115-03</v>
      </c>
      <c r="C81" s="45" t="s">
        <v>47</v>
      </c>
      <c r="D81" s="43" t="s">
        <v>188</v>
      </c>
      <c r="E81" s="43" t="str">
        <f>INDEX(ТабПС[],MATCH(F81,Подстанции,0),1)</f>
        <v>393-001</v>
      </c>
      <c r="F81" s="43" t="s">
        <v>153</v>
      </c>
      <c r="G81" s="72" t="s">
        <v>2803</v>
      </c>
      <c r="H81" s="101"/>
      <c r="I81" s="114" t="s">
        <v>135</v>
      </c>
    </row>
    <row r="82" spans="1:9" ht="15.75" customHeight="1" x14ac:dyDescent="0.25">
      <c r="A82" s="45" t="str">
        <f t="shared" si="2"/>
        <v>393-001-038</v>
      </c>
      <c r="B82" s="46" t="str">
        <f>ТабЛЭП[[#This Row],[Код ПС]]&amp;TRIM(ТабЛЭП[[#This Row],[ВЛ610]])</f>
        <v>393-00115-06</v>
      </c>
      <c r="C82" s="45" t="s">
        <v>48</v>
      </c>
      <c r="D82" s="43" t="s">
        <v>200</v>
      </c>
      <c r="E82" s="43" t="str">
        <f>INDEX(ТабПС[],MATCH(F82,Подстанции,0),1)</f>
        <v>393-001</v>
      </c>
      <c r="F82" s="43" t="s">
        <v>153</v>
      </c>
      <c r="G82" s="72" t="s">
        <v>2804</v>
      </c>
      <c r="H82" s="101"/>
      <c r="I82" s="114" t="s">
        <v>135</v>
      </c>
    </row>
    <row r="83" spans="1:9" ht="15.75" customHeight="1" x14ac:dyDescent="0.25">
      <c r="A83" s="45" t="str">
        <f t="shared" si="2"/>
        <v>393-001-039</v>
      </c>
      <c r="B83" s="46" t="str">
        <f>ТабЛЭП[[#This Row],[Код ПС]]&amp;TRIM(ТабЛЭП[[#This Row],[ВЛ610]])</f>
        <v>393-00115-180</v>
      </c>
      <c r="C83" s="45" t="s">
        <v>49</v>
      </c>
      <c r="D83" s="43" t="s">
        <v>204</v>
      </c>
      <c r="E83" s="43" t="str">
        <f>INDEX(ТабПС[],MATCH(F83,Подстанции,0),1)</f>
        <v>393-001</v>
      </c>
      <c r="F83" s="43" t="s">
        <v>153</v>
      </c>
      <c r="G83" s="72" t="s">
        <v>2805</v>
      </c>
      <c r="H83" s="101"/>
      <c r="I83" s="114" t="s">
        <v>135</v>
      </c>
    </row>
    <row r="84" spans="1:9" ht="15.75" customHeight="1" x14ac:dyDescent="0.25">
      <c r="A84" s="45" t="str">
        <f t="shared" si="2"/>
        <v>393-001-040</v>
      </c>
      <c r="B84" s="46" t="str">
        <f>ТабЛЭП[[#This Row],[Код ПС]]&amp;TRIM(ТабЛЭП[[#This Row],[ВЛ610]])</f>
        <v>393-00115-214</v>
      </c>
      <c r="C84" s="45" t="s">
        <v>50</v>
      </c>
      <c r="D84" s="43" t="s">
        <v>179</v>
      </c>
      <c r="E84" s="43" t="str">
        <f>INDEX(ТабПС[],MATCH(F84,Подстанции,0),1)</f>
        <v>393-001</v>
      </c>
      <c r="F84" s="43" t="s">
        <v>153</v>
      </c>
      <c r="G84" s="72" t="s">
        <v>2767</v>
      </c>
      <c r="H84" s="101"/>
      <c r="I84" s="114" t="s">
        <v>135</v>
      </c>
    </row>
    <row r="85" spans="1:9" ht="15.75" customHeight="1" x14ac:dyDescent="0.25">
      <c r="A85" s="45" t="str">
        <f t="shared" si="2"/>
        <v>393-002-041</v>
      </c>
      <c r="B85" s="46" t="str">
        <f>ТабЛЭП[[#This Row],[Код ПС]]&amp;TRIM(ТабЛЭП[[#This Row],[ВЛ610]])</f>
        <v>393-00215-20</v>
      </c>
      <c r="C85" s="45" t="s">
        <v>51</v>
      </c>
      <c r="D85" s="43" t="s">
        <v>182</v>
      </c>
      <c r="E85" s="43" t="str">
        <f>INDEX(ТабПС[],MATCH(F85,Подстанции,0),1)</f>
        <v>393-002</v>
      </c>
      <c r="F85" s="43" t="s">
        <v>167</v>
      </c>
      <c r="G85" s="72" t="s">
        <v>2806</v>
      </c>
      <c r="H85" s="101"/>
      <c r="I85" s="114" t="s">
        <v>136</v>
      </c>
    </row>
    <row r="86" spans="1:9" ht="15.75" customHeight="1" x14ac:dyDescent="0.25">
      <c r="A86" s="45" t="str">
        <f t="shared" si="2"/>
        <v>393-006-042</v>
      </c>
      <c r="B86" s="46" t="str">
        <f>ТабЛЭП[[#This Row],[Код ПС]]&amp;TRIM(ТабЛЭП[[#This Row],[ВЛ610]])</f>
        <v>393-00615-58</v>
      </c>
      <c r="C86" s="45" t="s">
        <v>52</v>
      </c>
      <c r="D86" s="43" t="s">
        <v>222</v>
      </c>
      <c r="E86" s="43" t="str">
        <f>INDEX(ТабПС[],MATCH(F86,Подстанции,0),1)</f>
        <v>393-006</v>
      </c>
      <c r="F86" s="43" t="s">
        <v>165</v>
      </c>
      <c r="G86" s="72" t="s">
        <v>2807</v>
      </c>
      <c r="H86" s="101"/>
      <c r="I86" s="114" t="s">
        <v>142</v>
      </c>
    </row>
    <row r="87" spans="1:9" ht="15.75" customHeight="1" x14ac:dyDescent="0.25">
      <c r="A87" s="352" t="str">
        <f t="shared" si="2"/>
        <v>393-006-160</v>
      </c>
      <c r="B87" s="364" t="str">
        <f>ТабЛЭП[[#This Row],[Код ПС]]&amp;TRIM(ТабЛЭП[[#This Row],[ВЛ610]])</f>
        <v>393-00615-45</v>
      </c>
      <c r="C87" s="367">
        <v>160</v>
      </c>
      <c r="D87" s="172" t="s">
        <v>5812</v>
      </c>
      <c r="E87" s="345" t="str">
        <f>INDEX(ТабПС[],MATCH(F87,Подстанции,0),1)</f>
        <v>393-006</v>
      </c>
      <c r="F87" s="43" t="s">
        <v>165</v>
      </c>
      <c r="G87" s="72" t="s">
        <v>5800</v>
      </c>
      <c r="H87" s="360"/>
      <c r="I87" s="370" t="s">
        <v>142</v>
      </c>
    </row>
    <row r="88" spans="1:9" ht="15.75" customHeight="1" x14ac:dyDescent="0.25">
      <c r="A88" s="352" t="str">
        <f t="shared" si="2"/>
        <v>393-006-161</v>
      </c>
      <c r="B88" s="364" t="str">
        <f>ТабЛЭП[[#This Row],[Код ПС]]&amp;TRIM(ТабЛЭП[[#This Row],[ВЛ610]])</f>
        <v>393-00615-90</v>
      </c>
      <c r="C88" s="367">
        <v>161</v>
      </c>
      <c r="D88" s="172" t="s">
        <v>5813</v>
      </c>
      <c r="E88" s="345" t="str">
        <f>INDEX(ТабПС[],MATCH(F88,Подстанции,0),1)</f>
        <v>393-006</v>
      </c>
      <c r="F88" s="43" t="s">
        <v>165</v>
      </c>
      <c r="G88" s="72" t="s">
        <v>5801</v>
      </c>
      <c r="H88" s="360"/>
      <c r="I88" s="370" t="s">
        <v>142</v>
      </c>
    </row>
    <row r="89" spans="1:9" ht="15.75" customHeight="1" x14ac:dyDescent="0.25">
      <c r="A89" s="45" t="str">
        <f t="shared" si="2"/>
        <v>393-007-043</v>
      </c>
      <c r="B89" s="46" t="str">
        <f>ТабЛЭП[[#This Row],[Код ПС]]&amp;TRIM(ТабЛЭП[[#This Row],[ВЛ610]])</f>
        <v>393-00715-164</v>
      </c>
      <c r="C89" s="45" t="s">
        <v>53</v>
      </c>
      <c r="D89" s="43" t="s">
        <v>289</v>
      </c>
      <c r="E89" s="43" t="str">
        <f>INDEX(ТабПС[],MATCH(F89,Подстанции,0),1)</f>
        <v>393-007</v>
      </c>
      <c r="F89" s="43" t="s">
        <v>248</v>
      </c>
      <c r="G89" s="72" t="s">
        <v>2808</v>
      </c>
      <c r="H89" s="101"/>
      <c r="I89" s="114" t="s">
        <v>143</v>
      </c>
    </row>
    <row r="90" spans="1:9" ht="15.75" customHeight="1" x14ac:dyDescent="0.25">
      <c r="A90" s="45" t="str">
        <f t="shared" si="2"/>
        <v>393-007-044</v>
      </c>
      <c r="B90" s="46" t="str">
        <f>ТабЛЭП[[#This Row],[Код ПС]]&amp;TRIM(ТабЛЭП[[#This Row],[ВЛ610]])</f>
        <v>393-00715-169</v>
      </c>
      <c r="C90" s="45" t="s">
        <v>54</v>
      </c>
      <c r="D90" s="43" t="s">
        <v>230</v>
      </c>
      <c r="E90" s="43" t="str">
        <f>INDEX(ТабПС[],MATCH(F90,Подстанции,0),1)</f>
        <v>393-007</v>
      </c>
      <c r="F90" s="43" t="s">
        <v>248</v>
      </c>
      <c r="G90" s="72" t="s">
        <v>2809</v>
      </c>
      <c r="H90" s="101"/>
      <c r="I90" s="114" t="s">
        <v>143</v>
      </c>
    </row>
    <row r="91" spans="1:9" ht="15.75" customHeight="1" x14ac:dyDescent="0.25">
      <c r="A91" s="45" t="str">
        <f t="shared" si="2"/>
        <v>393-007-045</v>
      </c>
      <c r="B91" s="46" t="str">
        <f>ТабЛЭП[[#This Row],[Код ПС]]&amp;TRIM(ТабЛЭП[[#This Row],[ВЛ610]])</f>
        <v>393-00715-171</v>
      </c>
      <c r="C91" s="45" t="s">
        <v>55</v>
      </c>
      <c r="D91" s="43" t="s">
        <v>231</v>
      </c>
      <c r="E91" s="43" t="str">
        <f>INDEX(ТабПС[],MATCH(F91,Подстанции,0),1)</f>
        <v>393-007</v>
      </c>
      <c r="F91" s="43" t="s">
        <v>248</v>
      </c>
      <c r="G91" s="72" t="s">
        <v>2810</v>
      </c>
      <c r="H91" s="101"/>
      <c r="I91" s="114" t="s">
        <v>143</v>
      </c>
    </row>
    <row r="92" spans="1:9" ht="15.75" customHeight="1" x14ac:dyDescent="0.25">
      <c r="A92" s="352" t="str">
        <f t="shared" si="2"/>
        <v>393-007-152</v>
      </c>
      <c r="B92" s="364" t="str">
        <f>ТабЛЭП[[#This Row],[Код ПС]]&amp;TRIM(ТабЛЭП[[#This Row],[ВЛ610]])</f>
        <v>393-00715-118</v>
      </c>
      <c r="C92" s="367">
        <v>152</v>
      </c>
      <c r="D92" s="172" t="s">
        <v>5785</v>
      </c>
      <c r="E92" s="345" t="str">
        <f>INDEX(ТабПС[],MATCH(F92,Подстанции,0),1)</f>
        <v>393-007</v>
      </c>
      <c r="F92" s="43" t="s">
        <v>248</v>
      </c>
      <c r="G92" s="72" t="s">
        <v>5786</v>
      </c>
      <c r="H92" s="360"/>
      <c r="I92" s="370" t="s">
        <v>143</v>
      </c>
    </row>
    <row r="93" spans="1:9" ht="15.75" customHeight="1" x14ac:dyDescent="0.25">
      <c r="A93" s="352" t="str">
        <f t="shared" si="2"/>
        <v>393-007-157</v>
      </c>
      <c r="B93" s="364" t="str">
        <f>ТабЛЭП[[#This Row],[Код ПС]]&amp;TRIM(ТабЛЭП[[#This Row],[ВЛ610]])</f>
        <v>393-00715-167</v>
      </c>
      <c r="C93" s="367">
        <v>157</v>
      </c>
      <c r="D93" s="172" t="s">
        <v>5798</v>
      </c>
      <c r="E93" s="345" t="str">
        <f>INDEX(ТабПС[],MATCH(F93,Подстанции,0),1)</f>
        <v>393-007</v>
      </c>
      <c r="F93" s="43" t="s">
        <v>248</v>
      </c>
      <c r="G93" s="72" t="s">
        <v>5791</v>
      </c>
      <c r="H93" s="360"/>
      <c r="I93" s="370" t="s">
        <v>143</v>
      </c>
    </row>
    <row r="94" spans="1:9" ht="15.75" customHeight="1" x14ac:dyDescent="0.25">
      <c r="A94" s="45" t="str">
        <f t="shared" si="2"/>
        <v>393-008-046</v>
      </c>
      <c r="B94" s="46" t="str">
        <f>ТабЛЭП[[#This Row],[Код ПС]]&amp;TRIM(ТабЛЭП[[#This Row],[ВЛ610]])</f>
        <v>393-00815-127</v>
      </c>
      <c r="C94" s="45" t="s">
        <v>56</v>
      </c>
      <c r="D94" s="43" t="s">
        <v>232</v>
      </c>
      <c r="E94" s="43" t="str">
        <f>INDEX(ТабПС[],MATCH(F94,Подстанции,0),1)</f>
        <v>393-008</v>
      </c>
      <c r="F94" s="43" t="s">
        <v>247</v>
      </c>
      <c r="G94" s="72" t="s">
        <v>2811</v>
      </c>
      <c r="H94" s="101"/>
      <c r="I94" s="114" t="s">
        <v>143</v>
      </c>
    </row>
    <row r="95" spans="1:9" ht="15.75" customHeight="1" x14ac:dyDescent="0.25">
      <c r="A95" s="45" t="str">
        <f t="shared" si="2"/>
        <v>393-008-047</v>
      </c>
      <c r="B95" s="46" t="str">
        <f>ТабЛЭП[[#This Row],[Код ПС]]&amp;TRIM(ТабЛЭП[[#This Row],[ВЛ610]])</f>
        <v>393-00815-132</v>
      </c>
      <c r="C95" s="45" t="s">
        <v>57</v>
      </c>
      <c r="D95" s="43" t="s">
        <v>229</v>
      </c>
      <c r="E95" s="43" t="str">
        <f>INDEX(ТабПС[],MATCH(F95,Подстанции,0),1)</f>
        <v>393-008</v>
      </c>
      <c r="F95" s="43" t="s">
        <v>247</v>
      </c>
      <c r="G95" s="72" t="s">
        <v>2812</v>
      </c>
      <c r="H95" s="101"/>
      <c r="I95" s="114" t="s">
        <v>143</v>
      </c>
    </row>
    <row r="96" spans="1:9" ht="15.75" customHeight="1" x14ac:dyDescent="0.25">
      <c r="A96" s="45" t="str">
        <f t="shared" si="2"/>
        <v>393-008-048</v>
      </c>
      <c r="B96" s="46" t="str">
        <f>ТабЛЭП[[#This Row],[Код ПС]]&amp;TRIM(ТабЛЭП[[#This Row],[ВЛ610]])</f>
        <v>393-00815-38</v>
      </c>
      <c r="C96" s="45" t="s">
        <v>58</v>
      </c>
      <c r="D96" s="43" t="s">
        <v>227</v>
      </c>
      <c r="E96" s="43" t="str">
        <f>INDEX(ТабПС[],MATCH(F96,Подстанции,0),1)</f>
        <v>393-008</v>
      </c>
      <c r="F96" s="43" t="s">
        <v>247</v>
      </c>
      <c r="G96" s="72" t="s">
        <v>2813</v>
      </c>
      <c r="H96" s="101"/>
      <c r="I96" s="114" t="s">
        <v>143</v>
      </c>
    </row>
    <row r="97" spans="1:9" ht="15.75" customHeight="1" x14ac:dyDescent="0.25">
      <c r="A97" s="45" t="str">
        <f t="shared" si="2"/>
        <v>393-008-049</v>
      </c>
      <c r="B97" s="46" t="str">
        <f>ТабЛЭП[[#This Row],[Код ПС]]&amp;TRIM(ТабЛЭП[[#This Row],[ВЛ610]])</f>
        <v>393-00815-60</v>
      </c>
      <c r="C97" s="45" t="s">
        <v>59</v>
      </c>
      <c r="D97" s="43" t="s">
        <v>228</v>
      </c>
      <c r="E97" s="43" t="str">
        <f>INDEX(ТабПС[],MATCH(F97,Подстанции,0),1)</f>
        <v>393-008</v>
      </c>
      <c r="F97" s="43" t="s">
        <v>247</v>
      </c>
      <c r="G97" s="72" t="s">
        <v>2814</v>
      </c>
      <c r="H97" s="101"/>
      <c r="I97" s="114" t="s">
        <v>143</v>
      </c>
    </row>
    <row r="98" spans="1:9" ht="15.75" customHeight="1" x14ac:dyDescent="0.25">
      <c r="A98" s="352" t="str">
        <f t="shared" ref="A98:A129" si="3">CONCATENATE(E98,"-",C98)</f>
        <v>393-008-153</v>
      </c>
      <c r="B98" s="364" t="str">
        <f>ТабЛЭП[[#This Row],[Код ПС]]&amp;TRIM(ТабЛЭП[[#This Row],[ВЛ610]])</f>
        <v>393-00815-88</v>
      </c>
      <c r="C98" s="367">
        <v>153</v>
      </c>
      <c r="D98" s="172" t="s">
        <v>5794</v>
      </c>
      <c r="E98" s="345" t="str">
        <f>INDEX(ТабПС[],MATCH(F98,Подстанции,0),1)</f>
        <v>393-008</v>
      </c>
      <c r="F98" s="43" t="s">
        <v>247</v>
      </c>
      <c r="G98" s="72" t="s">
        <v>5787</v>
      </c>
      <c r="H98" s="360"/>
      <c r="I98" s="370" t="s">
        <v>143</v>
      </c>
    </row>
    <row r="99" spans="1:9" ht="15.75" customHeight="1" x14ac:dyDescent="0.25">
      <c r="A99" s="352" t="str">
        <f t="shared" si="3"/>
        <v>393-008-154</v>
      </c>
      <c r="B99" s="364" t="str">
        <f>ТабЛЭП[[#This Row],[Код ПС]]&amp;TRIM(ТабЛЭП[[#This Row],[ВЛ610]])</f>
        <v>393-00815-89</v>
      </c>
      <c r="C99" s="367">
        <v>154</v>
      </c>
      <c r="D99" s="172" t="s">
        <v>5795</v>
      </c>
      <c r="E99" s="345" t="str">
        <f>INDEX(ТабПС[],MATCH(F99,Подстанции,0),1)</f>
        <v>393-008</v>
      </c>
      <c r="F99" s="43" t="s">
        <v>247</v>
      </c>
      <c r="G99" s="72" t="s">
        <v>5788</v>
      </c>
      <c r="H99" s="360"/>
      <c r="I99" s="370" t="s">
        <v>143</v>
      </c>
    </row>
    <row r="100" spans="1:9" ht="15.75" customHeight="1" x14ac:dyDescent="0.25">
      <c r="A100" s="352" t="str">
        <f t="shared" si="3"/>
        <v>393-008-155</v>
      </c>
      <c r="B100" s="364" t="str">
        <f>ТабЛЭП[[#This Row],[Код ПС]]&amp;TRIM(ТабЛЭП[[#This Row],[ВЛ610]])</f>
        <v>393-00815-129</v>
      </c>
      <c r="C100" s="367">
        <v>155</v>
      </c>
      <c r="D100" s="172" t="s">
        <v>5796</v>
      </c>
      <c r="E100" s="345" t="str">
        <f>INDEX(ТабПС[],MATCH(F100,Подстанции,0),1)</f>
        <v>393-008</v>
      </c>
      <c r="F100" s="43" t="s">
        <v>247</v>
      </c>
      <c r="G100" s="72" t="s">
        <v>5789</v>
      </c>
      <c r="H100" s="360"/>
      <c r="I100" s="370" t="s">
        <v>143</v>
      </c>
    </row>
    <row r="101" spans="1:9" ht="15.75" customHeight="1" x14ac:dyDescent="0.25">
      <c r="A101" s="352" t="str">
        <f t="shared" si="3"/>
        <v>393-008-156</v>
      </c>
      <c r="B101" s="364" t="str">
        <f>ТабЛЭП[[#This Row],[Код ПС]]&amp;TRIM(ТабЛЭП[[#This Row],[ВЛ610]])</f>
        <v>393-00815-130</v>
      </c>
      <c r="C101" s="367">
        <v>156</v>
      </c>
      <c r="D101" s="172" t="s">
        <v>5797</v>
      </c>
      <c r="E101" s="345" t="str">
        <f>INDEX(ТабПС[],MATCH(F101,Подстанции,0),1)</f>
        <v>393-008</v>
      </c>
      <c r="F101" s="43" t="s">
        <v>247</v>
      </c>
      <c r="G101" s="72" t="s">
        <v>5790</v>
      </c>
      <c r="H101" s="360"/>
      <c r="I101" s="370" t="s">
        <v>143</v>
      </c>
    </row>
    <row r="102" spans="1:9" ht="15.75" customHeight="1" x14ac:dyDescent="0.25">
      <c r="A102" s="352" t="str">
        <f t="shared" si="3"/>
        <v>393-008-158</v>
      </c>
      <c r="B102" s="364" t="str">
        <f>ТабЛЭП[[#This Row],[Код ПС]]&amp;TRIM(ТабЛЭП[[#This Row],[ВЛ610]])</f>
        <v>393-00815-39</v>
      </c>
      <c r="C102" s="367">
        <v>158</v>
      </c>
      <c r="D102" s="172" t="s">
        <v>5799</v>
      </c>
      <c r="E102" s="345" t="str">
        <f>INDEX(ТабПС[],MATCH(F102,Подстанции,0),1)</f>
        <v>393-008</v>
      </c>
      <c r="F102" s="43" t="s">
        <v>247</v>
      </c>
      <c r="G102" s="72" t="s">
        <v>5792</v>
      </c>
      <c r="H102" s="360"/>
      <c r="I102" s="370" t="s">
        <v>143</v>
      </c>
    </row>
    <row r="103" spans="1:9" ht="15.75" customHeight="1" x14ac:dyDescent="0.25">
      <c r="A103" s="352" t="str">
        <f t="shared" si="3"/>
        <v>393-008-159</v>
      </c>
      <c r="B103" s="364" t="str">
        <f>ТабЛЭП[[#This Row],[Код ПС]]&amp;TRIM(ТабЛЭП[[#This Row],[ВЛ610]])</f>
        <v>393-00815-86</v>
      </c>
      <c r="C103" s="367">
        <v>159</v>
      </c>
      <c r="D103" s="172" t="s">
        <v>5811</v>
      </c>
      <c r="E103" s="345" t="str">
        <f>INDEX(ТабПС[],MATCH(F103,Подстанции,0),1)</f>
        <v>393-008</v>
      </c>
      <c r="F103" s="43" t="s">
        <v>247</v>
      </c>
      <c r="G103" s="72" t="s">
        <v>5793</v>
      </c>
      <c r="H103" s="360"/>
      <c r="I103" s="370" t="s">
        <v>143</v>
      </c>
    </row>
    <row r="104" spans="1:9" ht="15.75" customHeight="1" x14ac:dyDescent="0.25">
      <c r="A104" s="45" t="str">
        <f t="shared" si="3"/>
        <v>393-009-050</v>
      </c>
      <c r="B104" s="46" t="str">
        <f>ТабЛЭП[[#This Row],[Код ПС]]&amp;TRIM(ТабЛЭП[[#This Row],[ВЛ610]])</f>
        <v>393-00915-325</v>
      </c>
      <c r="C104" s="45" t="s">
        <v>60</v>
      </c>
      <c r="D104" s="43" t="s">
        <v>261</v>
      </c>
      <c r="E104" s="43" t="str">
        <f>INDEX(ТабПС[],MATCH(F104,Подстанции,0),1)</f>
        <v>393-009</v>
      </c>
      <c r="F104" s="43" t="s">
        <v>246</v>
      </c>
      <c r="G104" s="72" t="s">
        <v>2815</v>
      </c>
      <c r="H104" s="101"/>
      <c r="I104" s="115" t="s">
        <v>138</v>
      </c>
    </row>
    <row r="105" spans="1:9" ht="15.75" customHeight="1" x14ac:dyDescent="0.25">
      <c r="A105" s="45" t="str">
        <f t="shared" si="3"/>
        <v>393-009-051</v>
      </c>
      <c r="B105" s="46" t="str">
        <f>ТабЛЭП[[#This Row],[Код ПС]]&amp;TRIM(ТабЛЭП[[#This Row],[ВЛ610]])</f>
        <v>393-00915-328</v>
      </c>
      <c r="C105" s="45" t="s">
        <v>61</v>
      </c>
      <c r="D105" s="43" t="s">
        <v>197</v>
      </c>
      <c r="E105" s="43" t="str">
        <f>INDEX(ТабПС[],MATCH(F105,Подстанции,0),1)</f>
        <v>393-009</v>
      </c>
      <c r="F105" s="43" t="s">
        <v>246</v>
      </c>
      <c r="G105" s="72" t="s">
        <v>2816</v>
      </c>
      <c r="H105" s="101"/>
      <c r="I105" s="115" t="s">
        <v>138</v>
      </c>
    </row>
    <row r="106" spans="1:9" ht="15.75" customHeight="1" x14ac:dyDescent="0.25">
      <c r="A106" s="45" t="str">
        <f t="shared" si="3"/>
        <v>393-010-052</v>
      </c>
      <c r="B106" s="46" t="str">
        <f>ТабЛЭП[[#This Row],[Код ПС]]&amp;TRIM(ТабЛЭП[[#This Row],[ВЛ610]])</f>
        <v>393-01015-197 ОАО Лукойл аб</v>
      </c>
      <c r="C106" s="45" t="s">
        <v>62</v>
      </c>
      <c r="D106" s="43" t="s">
        <v>2561</v>
      </c>
      <c r="E106" s="43" t="str">
        <f>INDEX(ТабПС[],MATCH(F106,Подстанции,0),1)</f>
        <v>393-010</v>
      </c>
      <c r="F106" s="43" t="s">
        <v>154</v>
      </c>
      <c r="G106" s="72" t="s">
        <v>2817</v>
      </c>
      <c r="H106" s="101"/>
      <c r="I106" s="114" t="s">
        <v>135</v>
      </c>
    </row>
    <row r="107" spans="1:9" ht="15.75" customHeight="1" x14ac:dyDescent="0.25">
      <c r="A107" s="45" t="str">
        <f t="shared" si="3"/>
        <v>393-010-053</v>
      </c>
      <c r="B107" s="46" t="str">
        <f>ТабЛЭП[[#This Row],[Код ПС]]&amp;TRIM(ТабЛЭП[[#This Row],[ВЛ610]])</f>
        <v>393-01015-203</v>
      </c>
      <c r="C107" s="45" t="s">
        <v>63</v>
      </c>
      <c r="D107" s="43" t="s">
        <v>172</v>
      </c>
      <c r="E107" s="43" t="str">
        <f>INDEX(ТабПС[],MATCH(F107,Подстанции,0),1)</f>
        <v>393-010</v>
      </c>
      <c r="F107" s="43" t="s">
        <v>154</v>
      </c>
      <c r="G107" s="72" t="s">
        <v>2818</v>
      </c>
      <c r="H107" s="101"/>
      <c r="I107" s="114" t="s">
        <v>135</v>
      </c>
    </row>
    <row r="108" spans="1:9" ht="15.75" customHeight="1" x14ac:dyDescent="0.25">
      <c r="A108" s="45" t="str">
        <f t="shared" si="3"/>
        <v>393-010-054</v>
      </c>
      <c r="B108" s="46" t="str">
        <f>ТабЛЭП[[#This Row],[Код ПС]]&amp;TRIM(ТабЛЭП[[#This Row],[ВЛ610]])</f>
        <v>393-01015-206</v>
      </c>
      <c r="C108" s="45" t="s">
        <v>64</v>
      </c>
      <c r="D108" s="43" t="s">
        <v>175</v>
      </c>
      <c r="E108" s="43" t="str">
        <f>INDEX(ТабПС[],MATCH(F108,Подстанции,0),1)</f>
        <v>393-010</v>
      </c>
      <c r="F108" s="43" t="s">
        <v>154</v>
      </c>
      <c r="G108" s="72" t="s">
        <v>2819</v>
      </c>
      <c r="H108" s="101"/>
      <c r="I108" s="114" t="s">
        <v>135</v>
      </c>
    </row>
    <row r="109" spans="1:9" ht="15.75" customHeight="1" x14ac:dyDescent="0.25">
      <c r="A109" s="45" t="str">
        <f t="shared" si="3"/>
        <v>393-010-055</v>
      </c>
      <c r="B109" s="46" t="str">
        <f>ТабЛЭП[[#This Row],[Код ПС]]&amp;TRIM(ТабЛЭП[[#This Row],[ВЛ610]])</f>
        <v>393-01015-208</v>
      </c>
      <c r="C109" s="45" t="s">
        <v>65</v>
      </c>
      <c r="D109" s="43" t="s">
        <v>177</v>
      </c>
      <c r="E109" s="43" t="str">
        <f>INDEX(ТабПС[],MATCH(F109,Подстанции,0),1)</f>
        <v>393-010</v>
      </c>
      <c r="F109" s="43" t="s">
        <v>154</v>
      </c>
      <c r="G109" s="72" t="s">
        <v>2820</v>
      </c>
      <c r="H109" s="101"/>
      <c r="I109" s="114" t="s">
        <v>135</v>
      </c>
    </row>
    <row r="110" spans="1:9" ht="15.75" customHeight="1" x14ac:dyDescent="0.25">
      <c r="A110" s="103" t="str">
        <f t="shared" si="3"/>
        <v>393-010-056</v>
      </c>
      <c r="B110" s="46" t="str">
        <f>ТабЛЭП[[#This Row],[Код ПС]]&amp;TRIM(ТабЛЭП[[#This Row],[ВЛ610]])</f>
        <v>393-01015-61</v>
      </c>
      <c r="C110" s="104" t="s">
        <v>66</v>
      </c>
      <c r="D110" s="43" t="s">
        <v>180</v>
      </c>
      <c r="E110" s="106" t="str">
        <f>INDEX(ТабПС[],MATCH(F110,Подстанции,0),1)</f>
        <v>393-010</v>
      </c>
      <c r="F110" s="43" t="s">
        <v>154</v>
      </c>
      <c r="G110" s="377" t="s">
        <v>2888</v>
      </c>
      <c r="H110" s="100" t="s">
        <v>2892</v>
      </c>
      <c r="I110" s="114" t="s">
        <v>135</v>
      </c>
    </row>
    <row r="111" spans="1:9" ht="15.75" customHeight="1" x14ac:dyDescent="0.25">
      <c r="A111" s="103" t="str">
        <f t="shared" si="3"/>
        <v>393-010-057</v>
      </c>
      <c r="B111" s="46" t="str">
        <f>ТабЛЭП[[#This Row],[Код ПС]]&amp;TRIM(ТабЛЭП[[#This Row],[ВЛ610]])</f>
        <v>393-01015-62</v>
      </c>
      <c r="C111" s="104" t="s">
        <v>67</v>
      </c>
      <c r="D111" s="43" t="s">
        <v>181</v>
      </c>
      <c r="E111" s="106" t="str">
        <f>INDEX(ТабПС[],MATCH(F111,Подстанции,0),1)</f>
        <v>393-010</v>
      </c>
      <c r="F111" s="43" t="s">
        <v>154</v>
      </c>
      <c r="G111" s="72" t="s">
        <v>2821</v>
      </c>
      <c r="H111" s="101"/>
      <c r="I111" s="114" t="s">
        <v>135</v>
      </c>
    </row>
    <row r="112" spans="1:9" ht="15.75" customHeight="1" x14ac:dyDescent="0.25">
      <c r="A112" s="103" t="str">
        <f t="shared" si="3"/>
        <v>393-011-058</v>
      </c>
      <c r="B112" s="46" t="str">
        <f>ТабЛЭП[[#This Row],[Код ПС]]&amp;TRIM(ТабЛЭП[[#This Row],[ВЛ610]])</f>
        <v>393-01115-11</v>
      </c>
      <c r="C112" s="104" t="s">
        <v>68</v>
      </c>
      <c r="D112" s="43" t="s">
        <v>202</v>
      </c>
      <c r="E112" s="106" t="str">
        <f>INDEX(ТабПС[],MATCH(F112,Подстанции,0),1)</f>
        <v>393-011</v>
      </c>
      <c r="F112" s="43" t="s">
        <v>155</v>
      </c>
      <c r="G112" s="72" t="s">
        <v>2822</v>
      </c>
      <c r="H112" s="101"/>
      <c r="I112" s="114" t="s">
        <v>139</v>
      </c>
    </row>
    <row r="113" spans="1:9" ht="15.75" customHeight="1" x14ac:dyDescent="0.25">
      <c r="A113" s="103" t="str">
        <f t="shared" si="3"/>
        <v>393-011-059</v>
      </c>
      <c r="B113" s="46" t="str">
        <f>ТабЛЭП[[#This Row],[Код ПС]]&amp;TRIM(ТабЛЭП[[#This Row],[ВЛ610]])</f>
        <v>393-01115-67</v>
      </c>
      <c r="C113" s="104" t="s">
        <v>69</v>
      </c>
      <c r="D113" s="43" t="s">
        <v>205</v>
      </c>
      <c r="E113" s="106" t="str">
        <f>INDEX(ТабПС[],MATCH(F113,Подстанции,0),1)</f>
        <v>393-011</v>
      </c>
      <c r="F113" s="43" t="s">
        <v>155</v>
      </c>
      <c r="G113" s="72" t="s">
        <v>2823</v>
      </c>
      <c r="H113" s="101"/>
      <c r="I113" s="114" t="s">
        <v>139</v>
      </c>
    </row>
    <row r="114" spans="1:9" ht="15.75" customHeight="1" x14ac:dyDescent="0.25">
      <c r="A114" s="103" t="str">
        <f t="shared" si="3"/>
        <v>393-011-060</v>
      </c>
      <c r="B114" s="46" t="str">
        <f>ТабЛЭП[[#This Row],[Код ПС]]&amp;TRIM(ТабЛЭП[[#This Row],[ВЛ610]])</f>
        <v>393-01115-68 Мамоновский р/к к-т аб</v>
      </c>
      <c r="C114" s="104" t="s">
        <v>70</v>
      </c>
      <c r="D114" s="43" t="s">
        <v>206</v>
      </c>
      <c r="E114" s="106" t="str">
        <f>INDEX(ТабПС[],MATCH(F114,Подстанции,0),1)</f>
        <v>393-011</v>
      </c>
      <c r="F114" s="43" t="s">
        <v>155</v>
      </c>
      <c r="G114" s="72" t="s">
        <v>2824</v>
      </c>
      <c r="H114" s="101"/>
      <c r="I114" s="114" t="s">
        <v>139</v>
      </c>
    </row>
    <row r="115" spans="1:9" ht="15.75" customHeight="1" x14ac:dyDescent="0.25">
      <c r="A115" s="103" t="str">
        <f t="shared" si="3"/>
        <v>393-011-061</v>
      </c>
      <c r="B115" s="46" t="str">
        <f>ТабЛЭП[[#This Row],[Код ПС]]&amp;TRIM(ТабЛЭП[[#This Row],[ВЛ610]])</f>
        <v>393-01115-69</v>
      </c>
      <c r="C115" s="104" t="s">
        <v>71</v>
      </c>
      <c r="D115" s="43" t="s">
        <v>207</v>
      </c>
      <c r="E115" s="106" t="str">
        <f>INDEX(ТабПС[],MATCH(F115,Подстанции,0),1)</f>
        <v>393-011</v>
      </c>
      <c r="F115" s="43" t="s">
        <v>155</v>
      </c>
      <c r="G115" s="72" t="s">
        <v>2825</v>
      </c>
      <c r="H115" s="101"/>
      <c r="I115" s="114" t="s">
        <v>139</v>
      </c>
    </row>
    <row r="116" spans="1:9" ht="15.75" customHeight="1" x14ac:dyDescent="0.25">
      <c r="A116" s="103" t="str">
        <f t="shared" si="3"/>
        <v>393-011-062</v>
      </c>
      <c r="B116" s="365" t="str">
        <f>ТабЛЭП[[#This Row],[Код ПС]]&amp;TRIM(ТабЛЭП[[#This Row],[ВЛ610]])</f>
        <v>393-01115-70</v>
      </c>
      <c r="C116" s="104" t="s">
        <v>72</v>
      </c>
      <c r="D116" s="43" t="s">
        <v>208</v>
      </c>
      <c r="E116" s="106" t="str">
        <f>INDEX(ТабПС[],MATCH(F116,Подстанции,0),1)</f>
        <v>393-011</v>
      </c>
      <c r="F116" s="353" t="s">
        <v>155</v>
      </c>
      <c r="G116" s="72" t="s">
        <v>2826</v>
      </c>
      <c r="H116" s="101"/>
      <c r="I116" s="371" t="s">
        <v>139</v>
      </c>
    </row>
    <row r="117" spans="1:9" ht="15.75" customHeight="1" x14ac:dyDescent="0.25">
      <c r="A117" s="103" t="str">
        <f t="shared" si="3"/>
        <v>393-011-063</v>
      </c>
      <c r="B117" s="365" t="str">
        <f>ТабЛЭП[[#This Row],[Код ПС]]&amp;TRIM(ТабЛЭП[[#This Row],[ВЛ610]])</f>
        <v>393-01115-71</v>
      </c>
      <c r="C117" s="104" t="s">
        <v>73</v>
      </c>
      <c r="D117" s="43" t="s">
        <v>209</v>
      </c>
      <c r="E117" s="106" t="str">
        <f>INDEX(ТабПС[],MATCH(F117,Подстанции,0),1)</f>
        <v>393-011</v>
      </c>
      <c r="F117" s="353" t="s">
        <v>155</v>
      </c>
      <c r="G117" s="72" t="s">
        <v>2827</v>
      </c>
      <c r="H117" s="101"/>
      <c r="I117" s="371" t="s">
        <v>139</v>
      </c>
    </row>
    <row r="118" spans="1:9" ht="15.75" customHeight="1" x14ac:dyDescent="0.25">
      <c r="A118" s="103" t="str">
        <f t="shared" si="3"/>
        <v>393-011-064</v>
      </c>
      <c r="B118" s="365" t="str">
        <f>ТабЛЭП[[#This Row],[Код ПС]]&amp;TRIM(ТабЛЭП[[#This Row],[ВЛ610]])</f>
        <v>393-01115-72</v>
      </c>
      <c r="C118" s="104" t="s">
        <v>74</v>
      </c>
      <c r="D118" s="43" t="s">
        <v>210</v>
      </c>
      <c r="E118" s="353" t="str">
        <f>INDEX(ТабПС[],MATCH(F118,Подстанции,0),1)</f>
        <v>393-011</v>
      </c>
      <c r="F118" s="353" t="s">
        <v>155</v>
      </c>
      <c r="G118" s="72" t="s">
        <v>2828</v>
      </c>
      <c r="H118" s="101"/>
      <c r="I118" s="371" t="s">
        <v>139</v>
      </c>
    </row>
    <row r="119" spans="1:9" ht="15.75" customHeight="1" x14ac:dyDescent="0.25">
      <c r="A119" s="103" t="str">
        <f t="shared" si="3"/>
        <v>393-013-065</v>
      </c>
      <c r="B119" s="365" t="str">
        <f>ТабЛЭП[[#This Row],[Код ПС]]&amp;TRIM(ТабЛЭП[[#This Row],[ВЛ610]])</f>
        <v>393-01315-25Гв</v>
      </c>
      <c r="C119" s="104" t="s">
        <v>75</v>
      </c>
      <c r="D119" s="43" t="s">
        <v>183</v>
      </c>
      <c r="E119" s="106" t="str">
        <f>INDEX(ТабПС[],MATCH(F119,Подстанции,0),1)</f>
        <v>393-013</v>
      </c>
      <c r="F119" s="353" t="s">
        <v>166</v>
      </c>
      <c r="G119" s="72" t="s">
        <v>2869</v>
      </c>
      <c r="H119" s="101"/>
      <c r="I119" s="371" t="s">
        <v>136</v>
      </c>
    </row>
    <row r="120" spans="1:9" ht="15.75" customHeight="1" x14ac:dyDescent="0.25">
      <c r="A120" s="103" t="str">
        <f t="shared" si="3"/>
        <v>393-014-066</v>
      </c>
      <c r="B120" s="365" t="str">
        <f>ТабЛЭП[[#This Row],[Код ПС]]&amp;TRIM(ТабЛЭП[[#This Row],[ВЛ610]])</f>
        <v>393-01415-74</v>
      </c>
      <c r="C120" s="104" t="s">
        <v>76</v>
      </c>
      <c r="D120" s="43" t="s">
        <v>214</v>
      </c>
      <c r="E120" s="353" t="str">
        <f>INDEX(ТабПС[],MATCH(F120,Подстанции,0),1)</f>
        <v>393-014</v>
      </c>
      <c r="F120" s="353" t="s">
        <v>156</v>
      </c>
      <c r="G120" s="72" t="s">
        <v>2768</v>
      </c>
      <c r="H120" s="101"/>
      <c r="I120" s="371" t="s">
        <v>140</v>
      </c>
    </row>
    <row r="121" spans="1:9" ht="15.75" customHeight="1" x14ac:dyDescent="0.25">
      <c r="A121" s="103" t="str">
        <f t="shared" si="3"/>
        <v>393-014-067</v>
      </c>
      <c r="B121" s="365" t="str">
        <f>ТабЛЭП[[#This Row],[Код ПС]]&amp;TRIM(ТабЛЭП[[#This Row],[ВЛ610]])</f>
        <v>393-01415-76</v>
      </c>
      <c r="C121" s="104" t="s">
        <v>77</v>
      </c>
      <c r="D121" s="43" t="s">
        <v>215</v>
      </c>
      <c r="E121" s="353" t="str">
        <f>INDEX(ТабПС[],MATCH(F121,Подстанции,0),1)</f>
        <v>393-014</v>
      </c>
      <c r="F121" s="353" t="s">
        <v>156</v>
      </c>
      <c r="G121" s="72" t="s">
        <v>2829</v>
      </c>
      <c r="H121" s="101"/>
      <c r="I121" s="371" t="s">
        <v>140</v>
      </c>
    </row>
    <row r="122" spans="1:9" ht="15.75" customHeight="1" x14ac:dyDescent="0.25">
      <c r="A122" s="103" t="str">
        <f t="shared" si="3"/>
        <v>393-014-068</v>
      </c>
      <c r="B122" s="365" t="str">
        <f>ТабЛЭП[[#This Row],[Код ПС]]&amp;TRIM(ТабЛЭП[[#This Row],[ВЛ610]])</f>
        <v>393-01415-81</v>
      </c>
      <c r="C122" s="104" t="s">
        <v>78</v>
      </c>
      <c r="D122" s="43" t="s">
        <v>216</v>
      </c>
      <c r="E122" s="353" t="str">
        <f>INDEX(ТабПС[],MATCH(F122,Подстанции,0),1)</f>
        <v>393-014</v>
      </c>
      <c r="F122" s="353" t="s">
        <v>156</v>
      </c>
      <c r="G122" s="72" t="s">
        <v>2830</v>
      </c>
      <c r="H122" s="101"/>
      <c r="I122" s="371" t="s">
        <v>140</v>
      </c>
    </row>
    <row r="123" spans="1:9" ht="15.75" customHeight="1" x14ac:dyDescent="0.25">
      <c r="A123" s="357" t="str">
        <f t="shared" si="3"/>
        <v>393-014-164</v>
      </c>
      <c r="B123" s="358" t="str">
        <f>ТабЛЭП[[#This Row],[Код ПС]]&amp;TRIM(ТабЛЭП[[#This Row],[ВЛ610]])</f>
        <v>393-01415-82</v>
      </c>
      <c r="C123" s="356">
        <v>164</v>
      </c>
      <c r="D123" s="172" t="s">
        <v>5816</v>
      </c>
      <c r="E123" s="359" t="str">
        <f>INDEX(ТабПС[],MATCH(F123,Подстанции,0),1)</f>
        <v>393-014</v>
      </c>
      <c r="F123" s="353" t="s">
        <v>156</v>
      </c>
      <c r="G123" s="72" t="s">
        <v>5804</v>
      </c>
      <c r="H123" s="360"/>
      <c r="I123" s="361" t="s">
        <v>140</v>
      </c>
    </row>
    <row r="124" spans="1:9" ht="15.75" customHeight="1" x14ac:dyDescent="0.25">
      <c r="A124" s="103" t="str">
        <f t="shared" si="3"/>
        <v>393-018-069</v>
      </c>
      <c r="B124" s="365" t="str">
        <f>ТабЛЭП[[#This Row],[Код ПС]]&amp;TRIM(ТабЛЭП[[#This Row],[ВЛ610]])</f>
        <v>393-01815-137 2c</v>
      </c>
      <c r="C124" s="104" t="s">
        <v>79</v>
      </c>
      <c r="D124" s="43" t="s">
        <v>268</v>
      </c>
      <c r="E124" s="106" t="str">
        <f>INDEX(ТабПС[],MATCH(F124,Подстанции,0),1)</f>
        <v>393-018</v>
      </c>
      <c r="F124" s="353" t="s">
        <v>2538</v>
      </c>
      <c r="G124" s="72" t="s">
        <v>2831</v>
      </c>
      <c r="H124" s="101"/>
      <c r="I124" s="371" t="s">
        <v>137</v>
      </c>
    </row>
    <row r="125" spans="1:9" ht="15.75" customHeight="1" x14ac:dyDescent="0.25">
      <c r="A125" s="103" t="str">
        <f t="shared" si="3"/>
        <v>393-018-070</v>
      </c>
      <c r="B125" s="365" t="str">
        <f>ТабЛЭП[[#This Row],[Код ПС]]&amp;TRIM(ТабЛЭП[[#This Row],[ВЛ610]])</f>
        <v>393-01815-142</v>
      </c>
      <c r="C125" s="104" t="s">
        <v>80</v>
      </c>
      <c r="D125" s="43" t="s">
        <v>194</v>
      </c>
      <c r="E125" s="106" t="str">
        <f>INDEX(ТабПС[],MATCH(F125,Подстанции,0),1)</f>
        <v>393-018</v>
      </c>
      <c r="F125" s="353" t="s">
        <v>2538</v>
      </c>
      <c r="G125" s="72" t="s">
        <v>2832</v>
      </c>
      <c r="H125" s="101"/>
      <c r="I125" s="371" t="s">
        <v>137</v>
      </c>
    </row>
    <row r="126" spans="1:9" ht="15.75" customHeight="1" x14ac:dyDescent="0.25">
      <c r="A126" s="103" t="str">
        <f t="shared" si="3"/>
        <v>393-018-071</v>
      </c>
      <c r="B126" s="365" t="str">
        <f>ТабЛЭП[[#This Row],[Код ПС]]&amp;TRIM(ТабЛЭП[[#This Row],[ВЛ610]])</f>
        <v>393-01815-147</v>
      </c>
      <c r="C126" s="104" t="s">
        <v>81</v>
      </c>
      <c r="D126" s="43" t="s">
        <v>2205</v>
      </c>
      <c r="E126" s="353" t="str">
        <f>INDEX(ТабПС[],MATCH(F126,Подстанции,0),1)</f>
        <v>393-018</v>
      </c>
      <c r="F126" s="353" t="s">
        <v>2538</v>
      </c>
      <c r="G126" s="72" t="s">
        <v>2833</v>
      </c>
      <c r="H126" s="101"/>
      <c r="I126" s="371" t="s">
        <v>137</v>
      </c>
    </row>
    <row r="127" spans="1:9" ht="15.75" customHeight="1" x14ac:dyDescent="0.25">
      <c r="A127" s="103" t="str">
        <f t="shared" si="3"/>
        <v>393-018-072</v>
      </c>
      <c r="B127" s="365" t="str">
        <f>ТабЛЭП[[#This Row],[Код ПС]]&amp;TRIM(ТабЛЭП[[#This Row],[ВЛ610]])</f>
        <v>393-01815-260</v>
      </c>
      <c r="C127" s="104" t="s">
        <v>82</v>
      </c>
      <c r="D127" s="43" t="s">
        <v>196</v>
      </c>
      <c r="E127" s="353" t="str">
        <f>INDEX(ТабПС[],MATCH(F127,Подстанции,0),1)</f>
        <v>393-018</v>
      </c>
      <c r="F127" s="353" t="s">
        <v>2538</v>
      </c>
      <c r="G127" s="72" t="s">
        <v>2834</v>
      </c>
      <c r="H127" s="101"/>
      <c r="I127" s="371" t="s">
        <v>137</v>
      </c>
    </row>
    <row r="128" spans="1:9" ht="15.75" customHeight="1" x14ac:dyDescent="0.25">
      <c r="A128" s="103" t="str">
        <f t="shared" si="3"/>
        <v>393-018-073</v>
      </c>
      <c r="B128" s="365" t="str">
        <f>ТабЛЭП[[#This Row],[Код ПС]]&amp;TRIM(ТабЛЭП[[#This Row],[ВЛ610]])</f>
        <v>393-01815-34</v>
      </c>
      <c r="C128" s="104" t="s">
        <v>83</v>
      </c>
      <c r="D128" s="43" t="s">
        <v>192</v>
      </c>
      <c r="E128" s="106" t="str">
        <f>INDEX(ТабПС[],MATCH(F128,Подстанции,0),1)</f>
        <v>393-018</v>
      </c>
      <c r="F128" s="353" t="s">
        <v>2538</v>
      </c>
      <c r="G128" s="72" t="s">
        <v>2835</v>
      </c>
      <c r="H128" s="101"/>
      <c r="I128" s="371" t="s">
        <v>137</v>
      </c>
    </row>
    <row r="129" spans="1:9" ht="15.75" customHeight="1" x14ac:dyDescent="0.25">
      <c r="A129" s="357" t="str">
        <f t="shared" si="3"/>
        <v>393-018-151</v>
      </c>
      <c r="B129" s="358" t="str">
        <f>ТабЛЭП[[#This Row],[Код ПС]]&amp;TRIM(ТабЛЭП[[#This Row],[ВЛ610]])</f>
        <v>393-01815-141</v>
      </c>
      <c r="C129" s="356">
        <v>151</v>
      </c>
      <c r="D129" s="172" t="s">
        <v>5782</v>
      </c>
      <c r="E129" s="359" t="str">
        <f>INDEX(ТабПС[],MATCH(F129,Подстанции,0),1)</f>
        <v>393-018</v>
      </c>
      <c r="F129" s="353" t="s">
        <v>2538</v>
      </c>
      <c r="G129" s="72" t="s">
        <v>5784</v>
      </c>
      <c r="H129" s="360"/>
      <c r="I129" s="361" t="s">
        <v>137</v>
      </c>
    </row>
    <row r="130" spans="1:9" ht="15.75" customHeight="1" x14ac:dyDescent="0.25">
      <c r="A130" s="103" t="str">
        <f t="shared" ref="A130:A161" si="4">CONCATENATE(E130,"-",C130)</f>
        <v>393-020-074</v>
      </c>
      <c r="B130" s="365" t="str">
        <f>ТабЛЭП[[#This Row],[Код ПС]]&amp;TRIM(ТабЛЭП[[#This Row],[ВЛ610]])</f>
        <v>393-02015-36</v>
      </c>
      <c r="C130" s="104" t="s">
        <v>84</v>
      </c>
      <c r="D130" s="43" t="s">
        <v>269</v>
      </c>
      <c r="E130" s="106" t="str">
        <f>INDEX(ТабПС[],MATCH(F130,Подстанции,0),1)</f>
        <v>393-020</v>
      </c>
      <c r="F130" s="353" t="s">
        <v>157</v>
      </c>
      <c r="G130" s="72" t="s">
        <v>2836</v>
      </c>
      <c r="H130" s="101"/>
      <c r="I130" s="354" t="s">
        <v>137</v>
      </c>
    </row>
    <row r="131" spans="1:9" ht="15.75" customHeight="1" x14ac:dyDescent="0.25">
      <c r="A131" s="103" t="str">
        <f t="shared" si="4"/>
        <v>393-020-075</v>
      </c>
      <c r="B131" s="365" t="str">
        <f>ТабЛЭП[[#This Row],[Код ПС]]&amp;TRIM(ТабЛЭП[[#This Row],[ВЛ610]])</f>
        <v>393-02015-48</v>
      </c>
      <c r="C131" s="104" t="s">
        <v>85</v>
      </c>
      <c r="D131" s="43" t="s">
        <v>198</v>
      </c>
      <c r="E131" s="353" t="str">
        <f>INDEX(ТабПС[],MATCH(F131,Подстанции,0),1)</f>
        <v>393-020</v>
      </c>
      <c r="F131" s="353" t="s">
        <v>157</v>
      </c>
      <c r="G131" s="72" t="s">
        <v>2837</v>
      </c>
      <c r="H131" s="101"/>
      <c r="I131" s="354" t="s">
        <v>137</v>
      </c>
    </row>
    <row r="132" spans="1:9" ht="15.75" customHeight="1" x14ac:dyDescent="0.25">
      <c r="A132" s="103" t="str">
        <f t="shared" si="4"/>
        <v>393-020-076</v>
      </c>
      <c r="B132" s="365" t="str">
        <f>ТабЛЭП[[#This Row],[Код ПС]]&amp;TRIM(ТабЛЭП[[#This Row],[ВЛ610]])</f>
        <v>393-02015-50</v>
      </c>
      <c r="C132" s="104" t="s">
        <v>86</v>
      </c>
      <c r="D132" s="43" t="s">
        <v>193</v>
      </c>
      <c r="E132" s="353" t="str">
        <f>INDEX(ТабПС[],MATCH(F132,Подстанции,0),1)</f>
        <v>393-020</v>
      </c>
      <c r="F132" s="353" t="s">
        <v>157</v>
      </c>
      <c r="G132" s="377" t="s">
        <v>2871</v>
      </c>
      <c r="H132" s="100" t="s">
        <v>2889</v>
      </c>
      <c r="I132" s="354" t="s">
        <v>137</v>
      </c>
    </row>
    <row r="133" spans="1:9" ht="15.75" customHeight="1" x14ac:dyDescent="0.25">
      <c r="A133" s="357" t="str">
        <f t="shared" si="4"/>
        <v>393-020-162</v>
      </c>
      <c r="B133" s="358" t="str">
        <f>ТабЛЭП[[#This Row],[Код ПС]]&amp;TRIM(ТабЛЭП[[#This Row],[ВЛ610]])</f>
        <v>393-02015-35</v>
      </c>
      <c r="C133" s="356">
        <v>162</v>
      </c>
      <c r="D133" s="172" t="s">
        <v>5814</v>
      </c>
      <c r="E133" s="359" t="str">
        <f>INDEX(ТабПС[],MATCH(F133,Подстанции,0),1)</f>
        <v>393-020</v>
      </c>
      <c r="F133" s="353" t="s">
        <v>157</v>
      </c>
      <c r="G133" s="72" t="s">
        <v>5802</v>
      </c>
      <c r="H133" s="360"/>
      <c r="I133" s="361" t="s">
        <v>138</v>
      </c>
    </row>
    <row r="134" spans="1:9" ht="15.75" customHeight="1" x14ac:dyDescent="0.25">
      <c r="A134" s="357" t="str">
        <f t="shared" si="4"/>
        <v>393-020-163</v>
      </c>
      <c r="B134" s="358" t="str">
        <f>ТабЛЭП[[#This Row],[Код ПС]]&amp;TRIM(ТабЛЭП[[#This Row],[ВЛ610]])</f>
        <v>393-02015-49</v>
      </c>
      <c r="C134" s="356">
        <v>163</v>
      </c>
      <c r="D134" s="172" t="s">
        <v>5815</v>
      </c>
      <c r="E134" s="359" t="str">
        <f>INDEX(ТабПС[],MATCH(F134,Подстанции,0),1)</f>
        <v>393-020</v>
      </c>
      <c r="F134" s="353" t="s">
        <v>157</v>
      </c>
      <c r="G134" s="72" t="s">
        <v>5803</v>
      </c>
      <c r="H134" s="360"/>
      <c r="I134" s="361" t="s">
        <v>138</v>
      </c>
    </row>
    <row r="135" spans="1:9" ht="15.75" customHeight="1" x14ac:dyDescent="0.25">
      <c r="A135" s="103" t="str">
        <f t="shared" si="4"/>
        <v>393-021-077</v>
      </c>
      <c r="B135" s="365" t="str">
        <f>ТабЛЭП[[#This Row],[Код ПС]]&amp;TRIM(ТабЛЭП[[#This Row],[ВЛ610]])</f>
        <v>393-02115-189</v>
      </c>
      <c r="C135" s="104" t="s">
        <v>87</v>
      </c>
      <c r="D135" s="43" t="s">
        <v>169</v>
      </c>
      <c r="E135" s="106" t="str">
        <f>INDEX(ТабПС[],MATCH(F135,Подстанции,0),1)</f>
        <v>393-021</v>
      </c>
      <c r="F135" s="353" t="s">
        <v>2539</v>
      </c>
      <c r="G135" s="72" t="s">
        <v>2838</v>
      </c>
      <c r="H135" s="101"/>
      <c r="I135" s="371" t="s">
        <v>135</v>
      </c>
    </row>
    <row r="136" spans="1:9" ht="15.75" customHeight="1" x14ac:dyDescent="0.25">
      <c r="A136" s="103" t="str">
        <f t="shared" si="4"/>
        <v>393-021-078</v>
      </c>
      <c r="B136" s="365" t="str">
        <f>ТабЛЭП[[#This Row],[Код ПС]]&amp;TRIM(ТабЛЭП[[#This Row],[ВЛ610]])</f>
        <v>393-02115-190</v>
      </c>
      <c r="C136" s="104" t="s">
        <v>88</v>
      </c>
      <c r="D136" s="43" t="s">
        <v>170</v>
      </c>
      <c r="E136" s="106" t="str">
        <f>INDEX(ТабПС[],MATCH(F136,Подстанции,0),1)</f>
        <v>393-021</v>
      </c>
      <c r="F136" s="353" t="s">
        <v>2539</v>
      </c>
      <c r="G136" s="72" t="s">
        <v>2839</v>
      </c>
      <c r="H136" s="101"/>
      <c r="I136" s="371" t="s">
        <v>135</v>
      </c>
    </row>
    <row r="137" spans="1:9" ht="15.75" customHeight="1" x14ac:dyDescent="0.25">
      <c r="A137" s="103" t="str">
        <f t="shared" si="4"/>
        <v>393-021-079</v>
      </c>
      <c r="B137" s="365" t="str">
        <f>ТабЛЭП[[#This Row],[Код ПС]]&amp;TRIM(ТабЛЭП[[#This Row],[ВЛ610]])</f>
        <v>393-02115-191</v>
      </c>
      <c r="C137" s="104" t="s">
        <v>89</v>
      </c>
      <c r="D137" s="43" t="s">
        <v>171</v>
      </c>
      <c r="E137" s="106" t="str">
        <f>INDEX(ТабПС[],MATCH(F137,Подстанции,0),1)</f>
        <v>393-021</v>
      </c>
      <c r="F137" s="353" t="s">
        <v>2539</v>
      </c>
      <c r="G137" s="72" t="s">
        <v>2840</v>
      </c>
      <c r="H137" s="101"/>
      <c r="I137" s="371" t="s">
        <v>135</v>
      </c>
    </row>
    <row r="138" spans="1:9" ht="15.75" customHeight="1" x14ac:dyDescent="0.25">
      <c r="A138" s="103" t="str">
        <f t="shared" si="4"/>
        <v>393-021-080</v>
      </c>
      <c r="B138" s="365" t="str">
        <f>ТабЛЭП[[#This Row],[Код ПС]]&amp;TRIM(ТабЛЭП[[#This Row],[ВЛ610]])</f>
        <v>393-02115-204</v>
      </c>
      <c r="C138" s="104" t="s">
        <v>90</v>
      </c>
      <c r="D138" s="43" t="s">
        <v>173</v>
      </c>
      <c r="E138" s="106" t="str">
        <f>INDEX(ТабПС[],MATCH(F138,Подстанции,0),1)</f>
        <v>393-021</v>
      </c>
      <c r="F138" s="353" t="s">
        <v>2539</v>
      </c>
      <c r="G138" s="72" t="s">
        <v>2841</v>
      </c>
      <c r="H138" s="101"/>
      <c r="I138" s="371" t="s">
        <v>135</v>
      </c>
    </row>
    <row r="139" spans="1:9" ht="15.75" customHeight="1" x14ac:dyDescent="0.25">
      <c r="A139" s="103" t="str">
        <f t="shared" si="4"/>
        <v>393-021-081</v>
      </c>
      <c r="B139" s="365" t="str">
        <f>ТабЛЭП[[#This Row],[Код ПС]]&amp;TRIM(ТабЛЭП[[#This Row],[ВЛ610]])</f>
        <v>393-02115-205</v>
      </c>
      <c r="C139" s="104" t="s">
        <v>91</v>
      </c>
      <c r="D139" s="43" t="s">
        <v>174</v>
      </c>
      <c r="E139" s="353" t="str">
        <f>INDEX(ТабПС[],MATCH(F139,Подстанции,0),1)</f>
        <v>393-021</v>
      </c>
      <c r="F139" s="353" t="s">
        <v>2539</v>
      </c>
      <c r="G139" s="377" t="s">
        <v>2870</v>
      </c>
      <c r="H139" s="100" t="s">
        <v>2890</v>
      </c>
      <c r="I139" s="371" t="s">
        <v>135</v>
      </c>
    </row>
    <row r="140" spans="1:9" ht="15.75" customHeight="1" x14ac:dyDescent="0.25">
      <c r="A140" s="103" t="str">
        <f t="shared" si="4"/>
        <v>393-021-082</v>
      </c>
      <c r="B140" s="365" t="str">
        <f>ТабЛЭП[[#This Row],[Код ПС]]&amp;TRIM(ТабЛЭП[[#This Row],[ВЛ610]])</f>
        <v>393-02115-207</v>
      </c>
      <c r="C140" s="104" t="s">
        <v>92</v>
      </c>
      <c r="D140" s="43" t="s">
        <v>176</v>
      </c>
      <c r="E140" s="353" t="str">
        <f>INDEX(ТабПС[],MATCH(F140,Подстанции,0),1)</f>
        <v>393-021</v>
      </c>
      <c r="F140" s="353" t="s">
        <v>2539</v>
      </c>
      <c r="G140" s="72" t="s">
        <v>2842</v>
      </c>
      <c r="H140" s="100"/>
      <c r="I140" s="371" t="s">
        <v>135</v>
      </c>
    </row>
    <row r="141" spans="1:9" ht="15.75" customHeight="1" x14ac:dyDescent="0.25">
      <c r="A141" s="103" t="str">
        <f t="shared" si="4"/>
        <v>393-023-083</v>
      </c>
      <c r="B141" s="365" t="str">
        <f>ТабЛЭП[[#This Row],[Код ПС]]&amp;TRIM(ТабЛЭП[[#This Row],[ВЛ610]])</f>
        <v>393-02315-202</v>
      </c>
      <c r="C141" s="104" t="s">
        <v>93</v>
      </c>
      <c r="D141" s="43" t="s">
        <v>272</v>
      </c>
      <c r="E141" s="353" t="str">
        <f>INDEX(ТабПС[],MATCH(F141,Подстанции,0),1)</f>
        <v>393-023</v>
      </c>
      <c r="F141" s="353" t="s">
        <v>2540</v>
      </c>
      <c r="G141" s="72" t="s">
        <v>2843</v>
      </c>
      <c r="H141" s="100"/>
      <c r="I141" s="354" t="s">
        <v>141</v>
      </c>
    </row>
    <row r="142" spans="1:9" ht="15.75" customHeight="1" x14ac:dyDescent="0.25">
      <c r="A142" s="103" t="str">
        <f t="shared" si="4"/>
        <v>393-023-084</v>
      </c>
      <c r="B142" s="365" t="str">
        <f>ТабЛЭП[[#This Row],[Код ПС]]&amp;TRIM(ТабЛЭП[[#This Row],[ВЛ610]])</f>
        <v>393-02315-209</v>
      </c>
      <c r="C142" s="104" t="s">
        <v>94</v>
      </c>
      <c r="D142" s="43" t="s">
        <v>217</v>
      </c>
      <c r="E142" s="353" t="str">
        <f>INDEX(ТабПС[],MATCH(F142,Подстанции,0),1)</f>
        <v>393-023</v>
      </c>
      <c r="F142" s="353" t="s">
        <v>2540</v>
      </c>
      <c r="G142" s="72" t="s">
        <v>2844</v>
      </c>
      <c r="H142" s="100"/>
      <c r="I142" s="354" t="s">
        <v>141</v>
      </c>
    </row>
    <row r="143" spans="1:9" ht="15.75" customHeight="1" x14ac:dyDescent="0.25">
      <c r="A143" s="103" t="str">
        <f t="shared" si="4"/>
        <v>393-023-085</v>
      </c>
      <c r="B143" s="365" t="str">
        <f>ТабЛЭП[[#This Row],[Код ПС]]&amp;TRIM(ТабЛЭП[[#This Row],[ВЛ610]])</f>
        <v>393-02315-210</v>
      </c>
      <c r="C143" s="104" t="s">
        <v>95</v>
      </c>
      <c r="D143" s="43" t="s">
        <v>178</v>
      </c>
      <c r="E143" s="353" t="str">
        <f>INDEX(ТабПС[],MATCH(F143,Подстанции,0),1)</f>
        <v>393-023</v>
      </c>
      <c r="F143" s="353" t="s">
        <v>2540</v>
      </c>
      <c r="G143" s="377" t="s">
        <v>2868</v>
      </c>
      <c r="H143" s="100" t="s">
        <v>2891</v>
      </c>
      <c r="I143" s="354" t="s">
        <v>141</v>
      </c>
    </row>
    <row r="144" spans="1:9" ht="15.75" customHeight="1" x14ac:dyDescent="0.25">
      <c r="A144" s="103" t="str">
        <f t="shared" si="4"/>
        <v>393-023-086</v>
      </c>
      <c r="B144" s="365" t="str">
        <f>ТабЛЭП[[#This Row],[Код ПС]]&amp;TRIM(ТабЛЭП[[#This Row],[ВЛ610]])</f>
        <v>393-02315-242</v>
      </c>
      <c r="C144" s="104" t="s">
        <v>96</v>
      </c>
      <c r="D144" s="43" t="s">
        <v>218</v>
      </c>
      <c r="E144" s="353" t="str">
        <f>INDEX(ТабПС[],MATCH(F144,Подстанции,0),1)</f>
        <v>393-023</v>
      </c>
      <c r="F144" s="353" t="s">
        <v>2540</v>
      </c>
      <c r="G144" s="72" t="s">
        <v>2845</v>
      </c>
      <c r="H144" s="101"/>
      <c r="I144" s="354" t="s">
        <v>141</v>
      </c>
    </row>
    <row r="145" spans="1:9" ht="15.75" customHeight="1" x14ac:dyDescent="0.25">
      <c r="A145" s="357" t="str">
        <f t="shared" si="4"/>
        <v>393-023-166</v>
      </c>
      <c r="B145" s="358" t="str">
        <f>ТабЛЭП[[#This Row],[Код ПС]]&amp;TRIM(ТабЛЭП[[#This Row],[ВЛ610]])</f>
        <v>393-02315-201</v>
      </c>
      <c r="C145" s="356">
        <v>166</v>
      </c>
      <c r="D145" s="172" t="s">
        <v>5818</v>
      </c>
      <c r="E145" s="359" t="str">
        <f>INDEX(ТабПС[],MATCH(F145,Подстанции,0),1)</f>
        <v>393-023</v>
      </c>
      <c r="F145" s="353" t="s">
        <v>2540</v>
      </c>
      <c r="G145" s="72" t="s">
        <v>5806</v>
      </c>
      <c r="H145" s="360"/>
      <c r="I145" s="361" t="s">
        <v>141</v>
      </c>
    </row>
    <row r="146" spans="1:9" ht="15.75" customHeight="1" x14ac:dyDescent="0.25">
      <c r="A146" s="357" t="str">
        <f t="shared" si="4"/>
        <v>393-023-170</v>
      </c>
      <c r="B146" s="358" t="str">
        <f>ТабЛЭП[[#This Row],[Код ПС]]&amp;TRIM(ТабЛЭП[[#This Row],[ВЛ610]])</f>
        <v>393-02315-224</v>
      </c>
      <c r="C146" s="356">
        <v>170</v>
      </c>
      <c r="D146" s="172" t="s">
        <v>5822</v>
      </c>
      <c r="E146" s="359" t="str">
        <f>INDEX(ТабПС[],MATCH(F146,Подстанции,0),1)</f>
        <v>393-023</v>
      </c>
      <c r="F146" s="353" t="s">
        <v>2540</v>
      </c>
      <c r="G146" s="72" t="s">
        <v>5810</v>
      </c>
      <c r="H146" s="360"/>
      <c r="I146" s="361" t="s">
        <v>141</v>
      </c>
    </row>
    <row r="147" spans="1:9" ht="15.75" customHeight="1" x14ac:dyDescent="0.25">
      <c r="A147" s="103" t="str">
        <f t="shared" si="4"/>
        <v>393-024-087</v>
      </c>
      <c r="B147" s="365" t="str">
        <f>ТабЛЭП[[#This Row],[Код ПС]]&amp;TRIM(ТабЛЭП[[#This Row],[ВЛ610]])</f>
        <v>393-02415-128</v>
      </c>
      <c r="C147" s="104" t="s">
        <v>97</v>
      </c>
      <c r="D147" s="43" t="s">
        <v>273</v>
      </c>
      <c r="E147" s="353" t="str">
        <f>INDEX(ТабПС[],MATCH(F147,Подстанции,0),1)</f>
        <v>393-024</v>
      </c>
      <c r="F147" s="353" t="s">
        <v>158</v>
      </c>
      <c r="G147" s="377" t="s">
        <v>2846</v>
      </c>
      <c r="H147" s="72" t="s">
        <v>5828</v>
      </c>
      <c r="I147" s="371" t="s">
        <v>138</v>
      </c>
    </row>
    <row r="148" spans="1:9" ht="15.75" customHeight="1" x14ac:dyDescent="0.25">
      <c r="A148" s="103" t="str">
        <f t="shared" si="4"/>
        <v>393-024-088</v>
      </c>
      <c r="B148" s="365" t="str">
        <f>ТабЛЭП[[#This Row],[Код ПС]]&amp;TRIM(ТабЛЭП[[#This Row],[ВЛ610]])</f>
        <v>393-02415-245</v>
      </c>
      <c r="C148" s="104" t="s">
        <v>98</v>
      </c>
      <c r="D148" s="43" t="s">
        <v>225</v>
      </c>
      <c r="E148" s="353" t="str">
        <f>INDEX(ТабПС[],MATCH(F148,Подстанции,0),1)</f>
        <v>393-024</v>
      </c>
      <c r="F148" s="353" t="s">
        <v>158</v>
      </c>
      <c r="G148" s="72" t="s">
        <v>2847</v>
      </c>
      <c r="H148" s="101"/>
      <c r="I148" s="371" t="s">
        <v>138</v>
      </c>
    </row>
    <row r="149" spans="1:9" ht="15.75" customHeight="1" x14ac:dyDescent="0.25">
      <c r="A149" s="103" t="str">
        <f t="shared" si="4"/>
        <v>393-026-089</v>
      </c>
      <c r="B149" s="365" t="str">
        <f>ТабЛЭП[[#This Row],[Код ПС]]&amp;TRIM(ТабЛЭП[[#This Row],[ВЛ610]])</f>
        <v>393-02615-10</v>
      </c>
      <c r="C149" s="104" t="s">
        <v>99</v>
      </c>
      <c r="D149" s="43" t="s">
        <v>201</v>
      </c>
      <c r="E149" s="106" t="str">
        <f>INDEX(ТабПС[],MATCH(F149,Подстанции,0),1)</f>
        <v>393-026</v>
      </c>
      <c r="F149" s="353" t="s">
        <v>159</v>
      </c>
      <c r="G149" s="72" t="s">
        <v>2848</v>
      </c>
      <c r="H149" s="101"/>
      <c r="I149" s="354" t="s">
        <v>139</v>
      </c>
    </row>
    <row r="150" spans="1:9" ht="15.75" customHeight="1" x14ac:dyDescent="0.25">
      <c r="A150" s="103" t="str">
        <f t="shared" si="4"/>
        <v>393-026-090</v>
      </c>
      <c r="B150" s="365" t="str">
        <f>ТабЛЭП[[#This Row],[Код ПС]]&amp;TRIM(ТабЛЭП[[#This Row],[ВЛ610]])</f>
        <v>393-02615-14</v>
      </c>
      <c r="C150" s="104" t="s">
        <v>100</v>
      </c>
      <c r="D150" s="43" t="s">
        <v>203</v>
      </c>
      <c r="E150" s="353" t="str">
        <f>INDEX(ТабПС[],MATCH(F150,Подстанции,0),1)</f>
        <v>393-026</v>
      </c>
      <c r="F150" s="353" t="s">
        <v>159</v>
      </c>
      <c r="G150" s="72" t="s">
        <v>2849</v>
      </c>
      <c r="H150" s="101"/>
      <c r="I150" s="354" t="s">
        <v>139</v>
      </c>
    </row>
    <row r="151" spans="1:9" ht="15.75" customHeight="1" x14ac:dyDescent="0.25">
      <c r="A151" s="103" t="str">
        <f t="shared" si="4"/>
        <v>393-026-091</v>
      </c>
      <c r="B151" s="365" t="str">
        <f>ТабЛЭП[[#This Row],[Код ПС]]&amp;TRIM(ТабЛЭП[[#This Row],[ВЛ610]])</f>
        <v>393-02615-181</v>
      </c>
      <c r="C151" s="104" t="s">
        <v>101</v>
      </c>
      <c r="D151" s="43" t="s">
        <v>211</v>
      </c>
      <c r="E151" s="353" t="str">
        <f>INDEX(ТабПС[],MATCH(F151,Подстанции,0),1)</f>
        <v>393-026</v>
      </c>
      <c r="F151" s="353" t="s">
        <v>159</v>
      </c>
      <c r="G151" s="72" t="s">
        <v>2850</v>
      </c>
      <c r="H151" s="101"/>
      <c r="I151" s="354" t="s">
        <v>139</v>
      </c>
    </row>
    <row r="152" spans="1:9" ht="15.75" customHeight="1" x14ac:dyDescent="0.25">
      <c r="A152" s="103" t="str">
        <f t="shared" si="4"/>
        <v>393-026-092</v>
      </c>
      <c r="B152" s="365" t="str">
        <f>ТабЛЭП[[#This Row],[Код ПС]]&amp;TRIM(ТабЛЭП[[#This Row],[ВЛ610]])</f>
        <v>393-02615-225</v>
      </c>
      <c r="C152" s="104" t="s">
        <v>102</v>
      </c>
      <c r="D152" s="43" t="s">
        <v>212</v>
      </c>
      <c r="E152" s="106" t="str">
        <f>INDEX(ТабПС[],MATCH(F152,Подстанции,0),1)</f>
        <v>393-026</v>
      </c>
      <c r="F152" s="353" t="s">
        <v>159</v>
      </c>
      <c r="G152" s="72" t="s">
        <v>2851</v>
      </c>
      <c r="H152" s="101"/>
      <c r="I152" s="354" t="s">
        <v>139</v>
      </c>
    </row>
    <row r="153" spans="1:9" ht="15.75" customHeight="1" x14ac:dyDescent="0.25">
      <c r="A153" s="103" t="str">
        <f t="shared" si="4"/>
        <v>393-026-093</v>
      </c>
      <c r="B153" s="365" t="str">
        <f>ТабЛЭП[[#This Row],[Код ПС]]&amp;TRIM(ТабЛЭП[[#This Row],[ВЛ610]])</f>
        <v>393-02615-226</v>
      </c>
      <c r="C153" s="104" t="s">
        <v>103</v>
      </c>
      <c r="D153" s="43" t="s">
        <v>274</v>
      </c>
      <c r="E153" s="106" t="str">
        <f>INDEX(ТабПС[],MATCH(F153,Подстанции,0),1)</f>
        <v>393-026</v>
      </c>
      <c r="F153" s="353" t="s">
        <v>159</v>
      </c>
      <c r="G153" s="72" t="s">
        <v>2852</v>
      </c>
      <c r="H153" s="101"/>
      <c r="I153" s="354" t="s">
        <v>139</v>
      </c>
    </row>
    <row r="154" spans="1:9" ht="15.75" customHeight="1" x14ac:dyDescent="0.25">
      <c r="A154" s="103" t="str">
        <f t="shared" si="4"/>
        <v>393-026-094</v>
      </c>
      <c r="B154" s="365" t="str">
        <f>ТабЛЭП[[#This Row],[Код ПС]]&amp;TRIM(ТабЛЭП[[#This Row],[ВЛ610]])</f>
        <v>393-02615-227</v>
      </c>
      <c r="C154" s="104" t="s">
        <v>104</v>
      </c>
      <c r="D154" s="43" t="s">
        <v>213</v>
      </c>
      <c r="E154" s="353" t="str">
        <f>INDEX(ТабПС[],MATCH(F154,Подстанции,0),1)</f>
        <v>393-026</v>
      </c>
      <c r="F154" s="353" t="s">
        <v>159</v>
      </c>
      <c r="G154" s="72" t="s">
        <v>2853</v>
      </c>
      <c r="H154" s="101"/>
      <c r="I154" s="354" t="s">
        <v>139</v>
      </c>
    </row>
    <row r="155" spans="1:9" ht="15.75" customHeight="1" x14ac:dyDescent="0.25">
      <c r="A155" s="103" t="str">
        <f t="shared" si="4"/>
        <v>393-028-095</v>
      </c>
      <c r="B155" s="365" t="str">
        <f>ТабЛЭП[[#This Row],[Код ПС]]&amp;TRIM(ТабЛЭП[[#This Row],[ВЛ610]])</f>
        <v>393-02815-213</v>
      </c>
      <c r="C155" s="104" t="s">
        <v>105</v>
      </c>
      <c r="D155" s="43" t="s">
        <v>219</v>
      </c>
      <c r="E155" s="353" t="str">
        <f>INDEX(ТабПС[],MATCH(F155,Подстанции,0),1)</f>
        <v>393-028</v>
      </c>
      <c r="F155" s="353" t="s">
        <v>160</v>
      </c>
      <c r="G155" s="72" t="s">
        <v>2854</v>
      </c>
      <c r="H155" s="101"/>
      <c r="I155" s="354" t="s">
        <v>141</v>
      </c>
    </row>
    <row r="156" spans="1:9" ht="15.75" customHeight="1" x14ac:dyDescent="0.25">
      <c r="A156" s="103" t="str">
        <f t="shared" si="4"/>
        <v>393-028-096</v>
      </c>
      <c r="B156" s="365" t="str">
        <f>ТабЛЭП[[#This Row],[Код ПС]]&amp;TRIM(ТабЛЭП[[#This Row],[ВЛ610]])</f>
        <v>393-02815-246</v>
      </c>
      <c r="C156" s="104" t="s">
        <v>106</v>
      </c>
      <c r="D156" s="43" t="s">
        <v>220</v>
      </c>
      <c r="E156" s="353" t="str">
        <f>INDEX(ТабПС[],MATCH(F156,Подстанции,0),1)</f>
        <v>393-028</v>
      </c>
      <c r="F156" s="353" t="s">
        <v>160</v>
      </c>
      <c r="G156" s="72" t="s">
        <v>2855</v>
      </c>
      <c r="H156" s="101"/>
      <c r="I156" s="354" t="s">
        <v>141</v>
      </c>
    </row>
    <row r="157" spans="1:9" ht="15.75" customHeight="1" x14ac:dyDescent="0.25">
      <c r="A157" s="357" t="str">
        <f t="shared" si="4"/>
        <v>393-028-167</v>
      </c>
      <c r="B157" s="358" t="str">
        <f>ТабЛЭП[[#This Row],[Код ПС]]&amp;TRIM(ТабЛЭП[[#This Row],[ВЛ610]])</f>
        <v>393-02815-212</v>
      </c>
      <c r="C157" s="356">
        <v>167</v>
      </c>
      <c r="D157" s="172" t="s">
        <v>5819</v>
      </c>
      <c r="E157" s="359" t="str">
        <f>INDEX(ТабПС[],MATCH(F157,Подстанции,0),1)</f>
        <v>393-028</v>
      </c>
      <c r="F157" s="353" t="s">
        <v>160</v>
      </c>
      <c r="G157" s="72" t="s">
        <v>5807</v>
      </c>
      <c r="H157" s="360"/>
      <c r="I157" s="361" t="s">
        <v>141</v>
      </c>
    </row>
    <row r="158" spans="1:9" ht="15.75" customHeight="1" x14ac:dyDescent="0.25">
      <c r="A158" s="357" t="str">
        <f t="shared" si="4"/>
        <v>393-028-168</v>
      </c>
      <c r="B158" s="358" t="str">
        <f>ТабЛЭП[[#This Row],[Код ПС]]&amp;TRIM(ТабЛЭП[[#This Row],[ВЛ610]])</f>
        <v>393-02815-218</v>
      </c>
      <c r="C158" s="356">
        <v>168</v>
      </c>
      <c r="D158" s="172" t="s">
        <v>5820</v>
      </c>
      <c r="E158" s="359" t="str">
        <f>INDEX(ТабПС[],MATCH(F158,Подстанции,0),1)</f>
        <v>393-028</v>
      </c>
      <c r="F158" s="353" t="s">
        <v>160</v>
      </c>
      <c r="G158" s="72" t="s">
        <v>5808</v>
      </c>
      <c r="H158" s="360"/>
      <c r="I158" s="361" t="s">
        <v>141</v>
      </c>
    </row>
    <row r="159" spans="1:9" ht="15.75" customHeight="1" x14ac:dyDescent="0.25">
      <c r="A159" s="357" t="str">
        <f t="shared" si="4"/>
        <v>393-028-171</v>
      </c>
      <c r="B159" s="358" t="str">
        <f>ТабЛЭП[[#This Row],[Код ПС]]&amp;TRIM(ТабЛЭП[[#This Row],[ВЛ610]])</f>
        <v>393-02815-244</v>
      </c>
      <c r="C159" s="356">
        <v>171</v>
      </c>
      <c r="D159" s="172" t="s">
        <v>5829</v>
      </c>
      <c r="E159" s="359" t="str">
        <f>INDEX(ТабПС[],MATCH(F159,Подстанции,0),1)</f>
        <v>393-028</v>
      </c>
      <c r="F159" s="353" t="s">
        <v>160</v>
      </c>
      <c r="G159" s="72" t="s">
        <v>5823</v>
      </c>
      <c r="H159" s="360"/>
      <c r="I159" s="361" t="s">
        <v>141</v>
      </c>
    </row>
    <row r="160" spans="1:9" ht="15.75" customHeight="1" x14ac:dyDescent="0.25">
      <c r="A160" s="103" t="str">
        <f t="shared" si="4"/>
        <v>393-029-097</v>
      </c>
      <c r="B160" s="365" t="str">
        <f>ТабЛЭП[[#This Row],[Код ПС]]&amp;TRIM(ТабЛЭП[[#This Row],[ВЛ610]])</f>
        <v>393-02915-12</v>
      </c>
      <c r="C160" s="104" t="s">
        <v>107</v>
      </c>
      <c r="D160" s="43" t="s">
        <v>189</v>
      </c>
      <c r="E160" s="106" t="str">
        <f>INDEX(ТабПС[],MATCH(F160,Подстанции,0),1)</f>
        <v>393-029</v>
      </c>
      <c r="F160" s="353" t="s">
        <v>2562</v>
      </c>
      <c r="G160" s="72" t="s">
        <v>2856</v>
      </c>
      <c r="H160" s="101"/>
      <c r="I160" s="354" t="s">
        <v>136</v>
      </c>
    </row>
    <row r="161" spans="1:9" ht="15.75" customHeight="1" x14ac:dyDescent="0.25">
      <c r="A161" s="103" t="str">
        <f t="shared" si="4"/>
        <v>393-029-098</v>
      </c>
      <c r="B161" s="365" t="str">
        <f>ТабЛЭП[[#This Row],[Код ПС]]&amp;TRIM(ТабЛЭП[[#This Row],[ВЛ610]])</f>
        <v>393-02915-26</v>
      </c>
      <c r="C161" s="104" t="s">
        <v>108</v>
      </c>
      <c r="D161" s="43" t="s">
        <v>184</v>
      </c>
      <c r="E161" s="353" t="str">
        <f>INDEX(ТабПС[],MATCH(F161,Подстанции,0),1)</f>
        <v>393-029</v>
      </c>
      <c r="F161" s="353" t="s">
        <v>2562</v>
      </c>
      <c r="G161" s="72" t="s">
        <v>2857</v>
      </c>
      <c r="H161" s="101"/>
      <c r="I161" s="354" t="s">
        <v>136</v>
      </c>
    </row>
    <row r="162" spans="1:9" ht="15.75" customHeight="1" x14ac:dyDescent="0.25">
      <c r="A162" s="103" t="str">
        <f t="shared" ref="A162:A171" si="5">CONCATENATE(E162,"-",C162)</f>
        <v>393-029-099</v>
      </c>
      <c r="B162" s="365" t="str">
        <f>ТабЛЭП[[#This Row],[Код ПС]]&amp;TRIM(ТабЛЭП[[#This Row],[ВЛ610]])</f>
        <v>393-02915-310</v>
      </c>
      <c r="C162" s="104" t="s">
        <v>109</v>
      </c>
      <c r="D162" s="43" t="s">
        <v>187</v>
      </c>
      <c r="E162" s="353" t="str">
        <f>INDEX(ТабПС[],MATCH(F162,Подстанции,0),1)</f>
        <v>393-029</v>
      </c>
      <c r="F162" s="353" t="s">
        <v>2562</v>
      </c>
      <c r="G162" s="72" t="s">
        <v>2858</v>
      </c>
      <c r="H162" s="101"/>
      <c r="I162" s="354" t="s">
        <v>136</v>
      </c>
    </row>
    <row r="163" spans="1:9" ht="15.75" customHeight="1" x14ac:dyDescent="0.25">
      <c r="A163" s="103" t="str">
        <f t="shared" si="5"/>
        <v>393-031-100</v>
      </c>
      <c r="B163" s="365" t="str">
        <f>ТабЛЭП[[#This Row],[Код ПС]]&amp;TRIM(ТабЛЭП[[#This Row],[ВЛ610]])</f>
        <v>393-03115-22</v>
      </c>
      <c r="C163" s="104" t="s">
        <v>110</v>
      </c>
      <c r="D163" s="43" t="s">
        <v>190</v>
      </c>
      <c r="E163" s="353" t="str">
        <f>INDEX(ТабПС[],MATCH(F163,Подстанции,0),1)</f>
        <v>393-031</v>
      </c>
      <c r="F163" s="353" t="s">
        <v>161</v>
      </c>
      <c r="G163" s="72" t="s">
        <v>2859</v>
      </c>
      <c r="H163" s="101"/>
      <c r="I163" s="371" t="s">
        <v>137</v>
      </c>
    </row>
    <row r="164" spans="1:9" ht="15.75" customHeight="1" x14ac:dyDescent="0.25">
      <c r="A164" s="103" t="str">
        <f t="shared" si="5"/>
        <v>393-031-101</v>
      </c>
      <c r="B164" s="365" t="str">
        <f>ТабЛЭП[[#This Row],[Код ПС]]&amp;TRIM(ТабЛЭП[[#This Row],[ВЛ610]])</f>
        <v>393-03115-241</v>
      </c>
      <c r="C164" s="104" t="s">
        <v>111</v>
      </c>
      <c r="D164" s="43" t="s">
        <v>195</v>
      </c>
      <c r="E164" s="353" t="str">
        <f>INDEX(ТабПС[],MATCH(F164,Подстанции,0),1)</f>
        <v>393-031</v>
      </c>
      <c r="F164" s="353" t="s">
        <v>161</v>
      </c>
      <c r="G164" s="72" t="s">
        <v>2860</v>
      </c>
      <c r="H164" s="101"/>
      <c r="I164" s="371" t="s">
        <v>137</v>
      </c>
    </row>
    <row r="165" spans="1:9" ht="15.75" customHeight="1" x14ac:dyDescent="0.25">
      <c r="A165" s="103" t="str">
        <f t="shared" si="5"/>
        <v>393-031-102</v>
      </c>
      <c r="B165" s="365" t="str">
        <f>ТабЛЭП[[#This Row],[Код ПС]]&amp;TRIM(ТабЛЭП[[#This Row],[ВЛ610]])</f>
        <v>393-03115-25Гур</v>
      </c>
      <c r="C165" s="104" t="s">
        <v>112</v>
      </c>
      <c r="D165" s="43" t="s">
        <v>191</v>
      </c>
      <c r="E165" s="353" t="str">
        <f>INDEX(ТабПС[],MATCH(F165,Подстанции,0),1)</f>
        <v>393-031</v>
      </c>
      <c r="F165" s="353" t="s">
        <v>161</v>
      </c>
      <c r="G165" s="72" t="s">
        <v>2861</v>
      </c>
      <c r="H165" s="101"/>
      <c r="I165" s="371" t="s">
        <v>137</v>
      </c>
    </row>
    <row r="166" spans="1:9" ht="15.75" customHeight="1" x14ac:dyDescent="0.25">
      <c r="A166" s="103" t="str">
        <f t="shared" si="5"/>
        <v>393-032-103</v>
      </c>
      <c r="B166" s="365" t="str">
        <f>ТабЛЭП[[#This Row],[Код ПС]]&amp;TRIM(ТабЛЭП[[#This Row],[ВЛ610]])</f>
        <v>393-03215-106</v>
      </c>
      <c r="C166" s="104" t="s">
        <v>113</v>
      </c>
      <c r="D166" s="43" t="s">
        <v>224</v>
      </c>
      <c r="E166" s="353" t="str">
        <f>INDEX(ТабПС[],MATCH(F166,Подстанции,0),1)</f>
        <v>393-032</v>
      </c>
      <c r="F166" s="353" t="s">
        <v>162</v>
      </c>
      <c r="G166" s="72" t="s">
        <v>2862</v>
      </c>
      <c r="H166" s="101"/>
      <c r="I166" s="371" t="s">
        <v>142</v>
      </c>
    </row>
    <row r="167" spans="1:9" ht="15.75" customHeight="1" x14ac:dyDescent="0.25">
      <c r="A167" s="103" t="str">
        <f t="shared" si="5"/>
        <v>393-032-104</v>
      </c>
      <c r="B167" s="365" t="str">
        <f>ТабЛЭП[[#This Row],[Код ПС]]&amp;TRIM(ТабЛЭП[[#This Row],[ВЛ610]])</f>
        <v>393-03215-296</v>
      </c>
      <c r="C167" s="104" t="s">
        <v>114</v>
      </c>
      <c r="D167" s="43" t="s">
        <v>226</v>
      </c>
      <c r="E167" s="353" t="str">
        <f>INDEX(ТабПС[],MATCH(F167,Подстанции,0),1)</f>
        <v>393-032</v>
      </c>
      <c r="F167" s="353" t="s">
        <v>162</v>
      </c>
      <c r="G167" s="72" t="s">
        <v>2863</v>
      </c>
      <c r="H167" s="101"/>
      <c r="I167" s="371" t="s">
        <v>142</v>
      </c>
    </row>
    <row r="168" spans="1:9" ht="15.75" customHeight="1" x14ac:dyDescent="0.25">
      <c r="A168" s="103" t="str">
        <f t="shared" si="5"/>
        <v>393-034-105</v>
      </c>
      <c r="B168" s="365" t="str">
        <f>ТабЛЭП[[#This Row],[Код ПС]]&amp;TRIM(ТабЛЭП[[#This Row],[ВЛ610]])</f>
        <v>393-03415-123</v>
      </c>
      <c r="C168" s="104" t="s">
        <v>115</v>
      </c>
      <c r="D168" s="43" t="s">
        <v>186</v>
      </c>
      <c r="E168" s="353" t="str">
        <f>INDEX(ТабПС[],MATCH(F168,Подстанции,0),1)</f>
        <v>393-034</v>
      </c>
      <c r="F168" s="353" t="s">
        <v>168</v>
      </c>
      <c r="G168" s="72" t="s">
        <v>2864</v>
      </c>
      <c r="H168" s="101"/>
      <c r="I168" s="371" t="s">
        <v>136</v>
      </c>
    </row>
    <row r="169" spans="1:9" ht="15.75" customHeight="1" x14ac:dyDescent="0.25">
      <c r="A169" s="103" t="str">
        <f t="shared" si="5"/>
        <v>393-034-106</v>
      </c>
      <c r="B169" s="365" t="str">
        <f>ТабЛЭП[[#This Row],[Код ПС]]&amp;TRIM(ТабЛЭП[[#This Row],[ВЛ610]])</f>
        <v>393-03415-27</v>
      </c>
      <c r="C169" s="104" t="s">
        <v>116</v>
      </c>
      <c r="D169" s="43" t="s">
        <v>185</v>
      </c>
      <c r="E169" s="353" t="str">
        <f>INDEX(ТабПС[],MATCH(F169,Подстанции,0),1)</f>
        <v>393-034</v>
      </c>
      <c r="F169" s="353" t="s">
        <v>168</v>
      </c>
      <c r="G169" s="72" t="s">
        <v>2865</v>
      </c>
      <c r="H169" s="101"/>
      <c r="I169" s="371" t="s">
        <v>136</v>
      </c>
    </row>
    <row r="170" spans="1:9" ht="15.75" customHeight="1" x14ac:dyDescent="0.25">
      <c r="A170" s="103" t="str">
        <f t="shared" si="5"/>
        <v>393-035-107</v>
      </c>
      <c r="B170" s="365" t="str">
        <f>ТабЛЭП[[#This Row],[Код ПС]]&amp;TRIM(ТабЛЭП[[#This Row],[ВЛ610]])</f>
        <v>393-03515-32</v>
      </c>
      <c r="C170" s="104" t="s">
        <v>117</v>
      </c>
      <c r="D170" s="43" t="s">
        <v>221</v>
      </c>
      <c r="E170" s="353" t="str">
        <f>INDEX(ТабПС[],MATCH(F170,Подстанции,0),1)</f>
        <v>393-035</v>
      </c>
      <c r="F170" s="353" t="s">
        <v>164</v>
      </c>
      <c r="G170" s="72" t="s">
        <v>2866</v>
      </c>
      <c r="H170" s="101"/>
      <c r="I170" s="354" t="s">
        <v>142</v>
      </c>
    </row>
    <row r="171" spans="1:9" ht="15.75" customHeight="1" x14ac:dyDescent="0.25">
      <c r="A171" s="103" t="str">
        <f t="shared" si="5"/>
        <v>393-035-108</v>
      </c>
      <c r="B171" s="365" t="str">
        <f>ТабЛЭП[[#This Row],[Код ПС]]&amp;TRIM(ТабЛЭП[[#This Row],[ВЛ610]])</f>
        <v>393-03515-94</v>
      </c>
      <c r="C171" s="104">
        <v>108</v>
      </c>
      <c r="D171" s="43" t="s">
        <v>223</v>
      </c>
      <c r="E171" s="106" t="str">
        <f>INDEX(ТабПС[],MATCH(F171,Подстанции,0),1)</f>
        <v>393-035</v>
      </c>
      <c r="F171" s="353" t="s">
        <v>164</v>
      </c>
      <c r="G171" s="72" t="s">
        <v>2867</v>
      </c>
      <c r="H171" s="101"/>
      <c r="I171" s="354" t="s">
        <v>142</v>
      </c>
    </row>
    <row r="177" spans="7:9" ht="15.75" customHeight="1" x14ac:dyDescent="0.25">
      <c r="G177" s="348" t="s">
        <v>5824</v>
      </c>
      <c r="H177" s="349"/>
      <c r="I177" s="373" t="s">
        <v>144</v>
      </c>
    </row>
    <row r="178" spans="7:9" ht="15.75" customHeight="1" x14ac:dyDescent="0.25">
      <c r="G178" s="350" t="s">
        <v>5825</v>
      </c>
      <c r="H178" s="351"/>
      <c r="I178" s="373" t="s">
        <v>144</v>
      </c>
    </row>
    <row r="179" spans="7:9" ht="15.75" customHeight="1" x14ac:dyDescent="0.25">
      <c r="G179" s="348" t="s">
        <v>5826</v>
      </c>
      <c r="H179" s="349"/>
      <c r="I179" s="373" t="s">
        <v>144</v>
      </c>
    </row>
    <row r="180" spans="7:9" ht="15.75" customHeight="1" x14ac:dyDescent="0.25">
      <c r="G180" s="350" t="s">
        <v>5827</v>
      </c>
      <c r="H180" s="351"/>
      <c r="I180" s="373" t="s">
        <v>151</v>
      </c>
    </row>
    <row r="181" spans="7:9" ht="15.75" customHeight="1" x14ac:dyDescent="0.25">
      <c r="G181" s="374" t="s">
        <v>5828</v>
      </c>
      <c r="H181" s="375"/>
      <c r="I181" s="376" t="s">
        <v>142</v>
      </c>
    </row>
  </sheetData>
  <sheetProtection password="CC4B" sheet="1" objects="1" scenarios="1"/>
  <sortState ref="C2:M472">
    <sortCondition ref="D2:D472"/>
  </sortState>
  <conditionalFormatting sqref="C110:C1048576">
    <cfRule type="duplicateValues" dxfId="20" priority="6015"/>
  </conditionalFormatting>
  <dataValidations count="2">
    <dataValidation type="list" allowBlank="1" showInputMessage="1" showErrorMessage="1" sqref="F2:F171">
      <formula1>Подстанции</formula1>
    </dataValidation>
    <dataValidation type="list" allowBlank="1" showInputMessage="1" showErrorMessage="1" sqref="I2:I171 I177:I181">
      <formula1>РЭС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F4912"/>
  <sheetViews>
    <sheetView workbookViewId="0">
      <selection activeCell="C14" sqref="C14"/>
    </sheetView>
  </sheetViews>
  <sheetFormatPr defaultRowHeight="15" x14ac:dyDescent="0.25"/>
  <cols>
    <col min="1" max="1" width="9.7109375" style="4" customWidth="1"/>
    <col min="2" max="2" width="9.140625" style="4" customWidth="1"/>
    <col min="3" max="3" width="39.140625" style="1" customWidth="1"/>
    <col min="4" max="4" width="8.7109375" customWidth="1"/>
    <col min="5" max="5" width="32.5703125" style="1" customWidth="1"/>
    <col min="6" max="6" width="28.85546875" style="116" customWidth="1"/>
  </cols>
  <sheetData>
    <row r="1" spans="1:6" ht="31.7" customHeight="1" x14ac:dyDescent="0.25">
      <c r="A1" s="16" t="s">
        <v>290</v>
      </c>
      <c r="B1" s="29" t="s">
        <v>10</v>
      </c>
      <c r="C1" s="15" t="s">
        <v>130</v>
      </c>
      <c r="D1" s="117" t="s">
        <v>131</v>
      </c>
      <c r="E1" s="117" t="s">
        <v>119</v>
      </c>
      <c r="F1" s="117" t="s">
        <v>0</v>
      </c>
    </row>
    <row r="2" spans="1:6" ht="17.100000000000001" customHeight="1" x14ac:dyDescent="0.25">
      <c r="A2" s="17" t="str">
        <f t="shared" ref="A2:A39" si="0">CONCATENATE(D2,"-",B2)</f>
        <v>393-001</v>
      </c>
      <c r="B2" s="23" t="s">
        <v>11</v>
      </c>
      <c r="C2" s="25" t="s">
        <v>153</v>
      </c>
      <c r="D2" s="8" t="str">
        <f>INDEX(ТабФилиалы[],MATCH(E2,Филиалы,0),1)</f>
        <v>393</v>
      </c>
      <c r="E2" s="22" t="s">
        <v>2563</v>
      </c>
      <c r="F2" s="114" t="s">
        <v>135</v>
      </c>
    </row>
    <row r="3" spans="1:6" s="3" customFormat="1" ht="17.100000000000001" customHeight="1" x14ac:dyDescent="0.25">
      <c r="A3" s="17" t="str">
        <f t="shared" si="0"/>
        <v>393-002</v>
      </c>
      <c r="B3" s="23" t="s">
        <v>12</v>
      </c>
      <c r="C3" s="27" t="s">
        <v>167</v>
      </c>
      <c r="D3" s="8" t="str">
        <f>INDEX(ТабФилиалы[],MATCH(E3,Филиалы,0),1)</f>
        <v>393</v>
      </c>
      <c r="E3" s="22" t="s">
        <v>2563</v>
      </c>
      <c r="F3" s="114" t="s">
        <v>136</v>
      </c>
    </row>
    <row r="4" spans="1:6" ht="17.100000000000001" customHeight="1" x14ac:dyDescent="0.25">
      <c r="A4" s="17" t="str">
        <f t="shared" si="0"/>
        <v>392-003</v>
      </c>
      <c r="B4" s="23" t="s">
        <v>13</v>
      </c>
      <c r="C4" s="25" t="s">
        <v>260</v>
      </c>
      <c r="D4" s="8" t="str">
        <f>INDEX(ТабФилиалы[],MATCH(E4,Филиалы,0),1)</f>
        <v>392</v>
      </c>
      <c r="E4" s="22" t="s">
        <v>2564</v>
      </c>
      <c r="F4" s="114" t="s">
        <v>152</v>
      </c>
    </row>
    <row r="5" spans="1:6" s="3" customFormat="1" ht="17.100000000000001" customHeight="1" x14ac:dyDescent="0.25">
      <c r="A5" s="17" t="str">
        <f t="shared" si="0"/>
        <v>392-004</v>
      </c>
      <c r="B5" s="23" t="s">
        <v>14</v>
      </c>
      <c r="C5" s="25" t="s">
        <v>163</v>
      </c>
      <c r="D5" s="8" t="str">
        <f>INDEX(ТабФилиалы[],MATCH(E5,Филиалы,0),1)</f>
        <v>392</v>
      </c>
      <c r="E5" s="22" t="s">
        <v>2564</v>
      </c>
      <c r="F5" s="114" t="s">
        <v>151</v>
      </c>
    </row>
    <row r="6" spans="1:6" s="3" customFormat="1" ht="17.100000000000001" customHeight="1" x14ac:dyDescent="0.25">
      <c r="A6" s="17" t="str">
        <f t="shared" si="0"/>
        <v>392-005</v>
      </c>
      <c r="B6" s="23" t="s">
        <v>15</v>
      </c>
      <c r="C6" s="25" t="s">
        <v>252</v>
      </c>
      <c r="D6" s="8" t="str">
        <f>INDEX(ТабФилиалы[],MATCH(E6,Филиалы,0),1)</f>
        <v>392</v>
      </c>
      <c r="E6" s="22" t="s">
        <v>2564</v>
      </c>
      <c r="F6" s="114" t="s">
        <v>147</v>
      </c>
    </row>
    <row r="7" spans="1:6" s="3" customFormat="1" ht="17.100000000000001" customHeight="1" x14ac:dyDescent="0.25">
      <c r="A7" s="17" t="str">
        <f t="shared" si="0"/>
        <v>393-006</v>
      </c>
      <c r="B7" s="23" t="s">
        <v>16</v>
      </c>
      <c r="C7" s="25" t="s">
        <v>165</v>
      </c>
      <c r="D7" s="8" t="str">
        <f>INDEX(ТабФилиалы[],MATCH(E7,Филиалы,0),1)</f>
        <v>393</v>
      </c>
      <c r="E7" s="22" t="s">
        <v>2563</v>
      </c>
      <c r="F7" s="114" t="s">
        <v>142</v>
      </c>
    </row>
    <row r="8" spans="1:6" s="3" customFormat="1" ht="17.100000000000001" customHeight="1" x14ac:dyDescent="0.25">
      <c r="A8" s="17" t="str">
        <f t="shared" si="0"/>
        <v>393-007</v>
      </c>
      <c r="B8" s="23" t="s">
        <v>17</v>
      </c>
      <c r="C8" s="25" t="s">
        <v>248</v>
      </c>
      <c r="D8" s="8" t="str">
        <f>INDEX(ТабФилиалы[],MATCH(E8,Филиалы,0),1)</f>
        <v>393</v>
      </c>
      <c r="E8" s="22" t="s">
        <v>2563</v>
      </c>
      <c r="F8" s="114" t="s">
        <v>143</v>
      </c>
    </row>
    <row r="9" spans="1:6" s="3" customFormat="1" ht="17.100000000000001" customHeight="1" x14ac:dyDescent="0.25">
      <c r="A9" s="17" t="str">
        <f t="shared" si="0"/>
        <v>393-008</v>
      </c>
      <c r="B9" s="23" t="s">
        <v>18</v>
      </c>
      <c r="C9" s="25" t="s">
        <v>247</v>
      </c>
      <c r="D9" s="8" t="str">
        <f>INDEX(ТабФилиалы[],MATCH(E9,Филиалы,0),1)</f>
        <v>393</v>
      </c>
      <c r="E9" s="22" t="s">
        <v>2563</v>
      </c>
      <c r="F9" s="114" t="s">
        <v>143</v>
      </c>
    </row>
    <row r="10" spans="1:6" s="3" customFormat="1" ht="17.100000000000001" customHeight="1" x14ac:dyDescent="0.25">
      <c r="A10" s="17" t="str">
        <f t="shared" si="0"/>
        <v>393-009</v>
      </c>
      <c r="B10" s="23" t="s">
        <v>19</v>
      </c>
      <c r="C10" s="25" t="s">
        <v>246</v>
      </c>
      <c r="D10" s="8" t="str">
        <f>INDEX(ТабФилиалы[],MATCH(E10,Филиалы,0),1)</f>
        <v>393</v>
      </c>
      <c r="E10" s="22" t="s">
        <v>2563</v>
      </c>
      <c r="F10" s="115" t="s">
        <v>138</v>
      </c>
    </row>
    <row r="11" spans="1:6" ht="17.100000000000001" customHeight="1" x14ac:dyDescent="0.25">
      <c r="A11" s="17" t="str">
        <f t="shared" si="0"/>
        <v>393-010</v>
      </c>
      <c r="B11" s="23" t="s">
        <v>20</v>
      </c>
      <c r="C11" s="26" t="s">
        <v>154</v>
      </c>
      <c r="D11" s="8" t="str">
        <f>INDEX(ТабФилиалы[],MATCH(E11,Филиалы,0),1)</f>
        <v>393</v>
      </c>
      <c r="E11" s="22" t="s">
        <v>2563</v>
      </c>
      <c r="F11" s="114" t="s">
        <v>135</v>
      </c>
    </row>
    <row r="12" spans="1:6" s="24" customFormat="1" ht="17.100000000000001" customHeight="1" x14ac:dyDescent="0.25">
      <c r="A12" s="17" t="str">
        <f t="shared" si="0"/>
        <v>393-011</v>
      </c>
      <c r="B12" s="23" t="s">
        <v>21</v>
      </c>
      <c r="C12" s="26" t="s">
        <v>155</v>
      </c>
      <c r="D12" s="8" t="str">
        <f>INDEX(ТабФилиалы[],MATCH(E12,Филиалы,0),1)</f>
        <v>393</v>
      </c>
      <c r="E12" s="22" t="s">
        <v>2563</v>
      </c>
      <c r="F12" s="114" t="s">
        <v>139</v>
      </c>
    </row>
    <row r="13" spans="1:6" s="24" customFormat="1" ht="17.100000000000001" customHeight="1" x14ac:dyDescent="0.25">
      <c r="A13" s="17" t="str">
        <f t="shared" si="0"/>
        <v>392-012</v>
      </c>
      <c r="B13" s="23" t="s">
        <v>22</v>
      </c>
      <c r="C13" s="26" t="s">
        <v>256</v>
      </c>
      <c r="D13" s="8" t="str">
        <f>INDEX(ТабФилиалы[],MATCH(E13,Филиалы,0),1)</f>
        <v>392</v>
      </c>
      <c r="E13" s="22" t="s">
        <v>2564</v>
      </c>
      <c r="F13" s="114" t="s">
        <v>148</v>
      </c>
    </row>
    <row r="14" spans="1:6" s="24" customFormat="1" ht="17.100000000000001" customHeight="1" x14ac:dyDescent="0.25">
      <c r="A14" s="17" t="str">
        <f t="shared" si="0"/>
        <v>393-013</v>
      </c>
      <c r="B14" s="23" t="s">
        <v>23</v>
      </c>
      <c r="C14" s="26" t="s">
        <v>166</v>
      </c>
      <c r="D14" s="8" t="str">
        <f>INDEX(ТабФилиалы[],MATCH(E14,Филиалы,0),1)</f>
        <v>393</v>
      </c>
      <c r="E14" s="22" t="s">
        <v>2563</v>
      </c>
      <c r="F14" s="114" t="s">
        <v>136</v>
      </c>
    </row>
    <row r="15" spans="1:6" s="24" customFormat="1" ht="17.100000000000001" customHeight="1" x14ac:dyDescent="0.25">
      <c r="A15" s="17" t="str">
        <f t="shared" si="0"/>
        <v>393-014</v>
      </c>
      <c r="B15" s="23" t="s">
        <v>24</v>
      </c>
      <c r="C15" s="26" t="s">
        <v>156</v>
      </c>
      <c r="D15" s="8" t="str">
        <f>INDEX(ТабФилиалы[],MATCH(E15,Филиалы,0),1)</f>
        <v>393</v>
      </c>
      <c r="E15" s="22" t="s">
        <v>2563</v>
      </c>
      <c r="F15" s="114" t="s">
        <v>140</v>
      </c>
    </row>
    <row r="16" spans="1:6" s="24" customFormat="1" ht="17.100000000000001" customHeight="1" x14ac:dyDescent="0.25">
      <c r="A16" s="17" t="str">
        <f t="shared" si="0"/>
        <v>392-015</v>
      </c>
      <c r="B16" s="23" t="s">
        <v>25</v>
      </c>
      <c r="C16" s="26" t="s">
        <v>258</v>
      </c>
      <c r="D16" s="8" t="str">
        <f>INDEX(ТабФилиалы[],MATCH(E16,Филиалы,0),1)</f>
        <v>392</v>
      </c>
      <c r="E16" s="22" t="s">
        <v>2564</v>
      </c>
      <c r="F16" s="114" t="s">
        <v>149</v>
      </c>
    </row>
    <row r="17" spans="1:6" ht="17.100000000000001" customHeight="1" x14ac:dyDescent="0.25">
      <c r="A17" s="17" t="str">
        <f t="shared" si="0"/>
        <v>392-016</v>
      </c>
      <c r="B17" s="23" t="s">
        <v>26</v>
      </c>
      <c r="C17" s="26" t="s">
        <v>250</v>
      </c>
      <c r="D17" s="8" t="str">
        <f>INDEX(ТабФилиалы[],MATCH(E17,Филиалы,0),1)</f>
        <v>392</v>
      </c>
      <c r="E17" s="22" t="s">
        <v>2564</v>
      </c>
      <c r="F17" s="115" t="s">
        <v>146</v>
      </c>
    </row>
    <row r="18" spans="1:6" ht="17.100000000000001" customHeight="1" x14ac:dyDescent="0.25">
      <c r="A18" s="17" t="str">
        <f t="shared" si="0"/>
        <v>392-017</v>
      </c>
      <c r="B18" s="23" t="s">
        <v>27</v>
      </c>
      <c r="C18" s="25" t="s">
        <v>249</v>
      </c>
      <c r="D18" s="8" t="str">
        <f>INDEX(ТабФилиалы[],MATCH(E18,Филиалы,0),1)</f>
        <v>392</v>
      </c>
      <c r="E18" s="22" t="s">
        <v>2564</v>
      </c>
      <c r="F18" s="115" t="s">
        <v>144</v>
      </c>
    </row>
    <row r="19" spans="1:6" ht="17.100000000000001" customHeight="1" x14ac:dyDescent="0.25">
      <c r="A19" s="17" t="str">
        <f t="shared" si="0"/>
        <v>393-018</v>
      </c>
      <c r="B19" s="23" t="s">
        <v>28</v>
      </c>
      <c r="C19" s="25" t="s">
        <v>2538</v>
      </c>
      <c r="D19" s="8" t="str">
        <f>INDEX(ТабФилиалы[],MATCH(E19,Филиалы,0),1)</f>
        <v>393</v>
      </c>
      <c r="E19" s="22" t="s">
        <v>2563</v>
      </c>
      <c r="F19" s="114" t="s">
        <v>137</v>
      </c>
    </row>
    <row r="20" spans="1:6" ht="17.100000000000001" customHeight="1" x14ac:dyDescent="0.25">
      <c r="A20" s="17" t="str">
        <f t="shared" si="0"/>
        <v>392-019</v>
      </c>
      <c r="B20" s="23" t="s">
        <v>29</v>
      </c>
      <c r="C20" s="25" t="s">
        <v>253</v>
      </c>
      <c r="D20" s="8" t="str">
        <f>INDEX(ТабФилиалы[],MATCH(E20,Филиалы,0),1)</f>
        <v>392</v>
      </c>
      <c r="E20" s="22" t="s">
        <v>2564</v>
      </c>
      <c r="F20" s="115" t="s">
        <v>150</v>
      </c>
    </row>
    <row r="21" spans="1:6" s="3" customFormat="1" ht="17.100000000000001" customHeight="1" x14ac:dyDescent="0.25">
      <c r="A21" s="17" t="str">
        <f t="shared" si="0"/>
        <v>393-020</v>
      </c>
      <c r="B21" s="23" t="s">
        <v>30</v>
      </c>
      <c r="C21" s="25" t="s">
        <v>157</v>
      </c>
      <c r="D21" s="8" t="str">
        <f>INDEX(ТабФилиалы[],MATCH(E21,Филиалы,0),1)</f>
        <v>393</v>
      </c>
      <c r="E21" s="22" t="s">
        <v>2563</v>
      </c>
      <c r="F21" s="115" t="s">
        <v>137</v>
      </c>
    </row>
    <row r="22" spans="1:6" ht="17.100000000000001" customHeight="1" x14ac:dyDescent="0.25">
      <c r="A22" s="17" t="str">
        <f t="shared" si="0"/>
        <v>393-021</v>
      </c>
      <c r="B22" s="23" t="s">
        <v>31</v>
      </c>
      <c r="C22" s="25" t="s">
        <v>2539</v>
      </c>
      <c r="D22" s="8" t="str">
        <f>INDEX(ТабФилиалы[],MATCH(E22,Филиалы,0),1)</f>
        <v>393</v>
      </c>
      <c r="E22" s="22" t="s">
        <v>2563</v>
      </c>
      <c r="F22" s="114" t="s">
        <v>135</v>
      </c>
    </row>
    <row r="23" spans="1:6" ht="17.100000000000001" customHeight="1" x14ac:dyDescent="0.25">
      <c r="A23" s="17" t="str">
        <f t="shared" si="0"/>
        <v>392-022</v>
      </c>
      <c r="B23" s="23" t="s">
        <v>32</v>
      </c>
      <c r="C23" s="25" t="s">
        <v>259</v>
      </c>
      <c r="D23" s="8" t="str">
        <f>INDEX(ТабФилиалы[],MATCH(E23,Филиалы,0),1)</f>
        <v>392</v>
      </c>
      <c r="E23" s="22" t="s">
        <v>2564</v>
      </c>
      <c r="F23" s="115" t="s">
        <v>152</v>
      </c>
    </row>
    <row r="24" spans="1:6" ht="17.100000000000001" customHeight="1" x14ac:dyDescent="0.25">
      <c r="A24" s="17" t="str">
        <f t="shared" si="0"/>
        <v>393-023</v>
      </c>
      <c r="B24" s="23" t="s">
        <v>33</v>
      </c>
      <c r="C24" s="25" t="s">
        <v>2540</v>
      </c>
      <c r="D24" s="8" t="str">
        <f>INDEX(ТабФилиалы[],MATCH(E24,Филиалы,0),1)</f>
        <v>393</v>
      </c>
      <c r="E24" s="22" t="s">
        <v>2563</v>
      </c>
      <c r="F24" s="115" t="s">
        <v>141</v>
      </c>
    </row>
    <row r="25" spans="1:6" ht="17.100000000000001" customHeight="1" x14ac:dyDescent="0.25">
      <c r="A25" s="17" t="str">
        <f t="shared" si="0"/>
        <v>393-024</v>
      </c>
      <c r="B25" s="23" t="s">
        <v>34</v>
      </c>
      <c r="C25" s="28" t="s">
        <v>158</v>
      </c>
      <c r="D25" s="8" t="str">
        <f>INDEX(ТабФилиалы[],MATCH(E25,Филиалы,0),1)</f>
        <v>393</v>
      </c>
      <c r="E25" s="22" t="s">
        <v>2563</v>
      </c>
      <c r="F25" s="114" t="s">
        <v>138</v>
      </c>
    </row>
    <row r="26" spans="1:6" ht="17.100000000000001" customHeight="1" x14ac:dyDescent="0.25">
      <c r="A26" s="17" t="str">
        <f t="shared" si="0"/>
        <v>392-025</v>
      </c>
      <c r="B26" s="23" t="s">
        <v>35</v>
      </c>
      <c r="C26" s="25" t="s">
        <v>251</v>
      </c>
      <c r="D26" s="8" t="str">
        <f>INDEX(ТабФилиалы[],MATCH(E26,Филиалы,0),1)</f>
        <v>392</v>
      </c>
      <c r="E26" s="22" t="s">
        <v>2564</v>
      </c>
      <c r="F26" s="114" t="s">
        <v>147</v>
      </c>
    </row>
    <row r="27" spans="1:6" ht="17.100000000000001" customHeight="1" x14ac:dyDescent="0.25">
      <c r="A27" s="17" t="str">
        <f t="shared" si="0"/>
        <v>393-026</v>
      </c>
      <c r="B27" s="23" t="s">
        <v>36</v>
      </c>
      <c r="C27" s="25" t="s">
        <v>159</v>
      </c>
      <c r="D27" s="8" t="str">
        <f>INDEX(ТабФилиалы[],MATCH(E27,Филиалы,0),1)</f>
        <v>393</v>
      </c>
      <c r="E27" s="22" t="s">
        <v>2563</v>
      </c>
      <c r="F27" s="115" t="s">
        <v>139</v>
      </c>
    </row>
    <row r="28" spans="1:6" ht="17.100000000000001" customHeight="1" x14ac:dyDescent="0.25">
      <c r="A28" s="17" t="str">
        <f t="shared" si="0"/>
        <v>392-027</v>
      </c>
      <c r="B28" s="23" t="s">
        <v>37</v>
      </c>
      <c r="C28" s="25" t="s">
        <v>257</v>
      </c>
      <c r="D28" s="8" t="str">
        <f>INDEX(ТабФилиалы[],MATCH(E28,Филиалы,0),1)</f>
        <v>392</v>
      </c>
      <c r="E28" s="22" t="s">
        <v>2564</v>
      </c>
      <c r="F28" s="114" t="s">
        <v>148</v>
      </c>
    </row>
    <row r="29" spans="1:6" ht="17.100000000000001" customHeight="1" x14ac:dyDescent="0.25">
      <c r="A29" s="17" t="str">
        <f t="shared" si="0"/>
        <v>393-028</v>
      </c>
      <c r="B29" s="23" t="s">
        <v>38</v>
      </c>
      <c r="C29" s="25" t="s">
        <v>160</v>
      </c>
      <c r="D29" s="8" t="str">
        <f>INDEX(ТабФилиалы[],MATCH(E29,Филиалы,0),1)</f>
        <v>393</v>
      </c>
      <c r="E29" s="22" t="s">
        <v>2563</v>
      </c>
      <c r="F29" s="115" t="s">
        <v>141</v>
      </c>
    </row>
    <row r="30" spans="1:6" s="3" customFormat="1" ht="15" customHeight="1" x14ac:dyDescent="0.25">
      <c r="A30" s="17" t="str">
        <f t="shared" si="0"/>
        <v>393-029</v>
      </c>
      <c r="B30" s="23" t="s">
        <v>39</v>
      </c>
      <c r="C30" s="25" t="s">
        <v>2562</v>
      </c>
      <c r="D30" s="8" t="str">
        <f>INDEX(ТабФилиалы[],MATCH(E30,Филиалы,0),1)</f>
        <v>393</v>
      </c>
      <c r="E30" s="22" t="s">
        <v>2563</v>
      </c>
      <c r="F30" s="115" t="s">
        <v>136</v>
      </c>
    </row>
    <row r="31" spans="1:6" s="3" customFormat="1" ht="17.100000000000001" customHeight="1" x14ac:dyDescent="0.25">
      <c r="A31" s="17" t="str">
        <f t="shared" si="0"/>
        <v>392-030</v>
      </c>
      <c r="B31" s="23" t="s">
        <v>40</v>
      </c>
      <c r="C31" s="25" t="s">
        <v>254</v>
      </c>
      <c r="D31" s="8" t="str">
        <f>INDEX(ТабФилиалы[],MATCH(E31,Филиалы,0),1)</f>
        <v>392</v>
      </c>
      <c r="E31" s="22" t="s">
        <v>2564</v>
      </c>
      <c r="F31" s="114" t="s">
        <v>150</v>
      </c>
    </row>
    <row r="32" spans="1:6" s="3" customFormat="1" ht="17.100000000000001" customHeight="1" x14ac:dyDescent="0.25">
      <c r="A32" s="17" t="str">
        <f t="shared" si="0"/>
        <v>393-031</v>
      </c>
      <c r="B32" s="23" t="s">
        <v>41</v>
      </c>
      <c r="C32" s="25" t="s">
        <v>161</v>
      </c>
      <c r="D32" s="8" t="str">
        <f>INDEX(ТабФилиалы[],MATCH(E32,Филиалы,0),1)</f>
        <v>393</v>
      </c>
      <c r="E32" s="22" t="s">
        <v>2563</v>
      </c>
      <c r="F32" s="114" t="s">
        <v>137</v>
      </c>
    </row>
    <row r="33" spans="1:6" s="3" customFormat="1" ht="17.100000000000001" customHeight="1" x14ac:dyDescent="0.25">
      <c r="A33" s="17" t="str">
        <f t="shared" si="0"/>
        <v>393-032</v>
      </c>
      <c r="B33" s="23" t="s">
        <v>42</v>
      </c>
      <c r="C33" s="25" t="s">
        <v>162</v>
      </c>
      <c r="D33" s="8" t="str">
        <f>INDEX(ТабФилиалы[],MATCH(E33,Филиалы,0),1)</f>
        <v>393</v>
      </c>
      <c r="E33" s="22" t="s">
        <v>2563</v>
      </c>
      <c r="F33" s="114" t="s">
        <v>142</v>
      </c>
    </row>
    <row r="34" spans="1:6" s="3" customFormat="1" ht="17.100000000000001" customHeight="1" x14ac:dyDescent="0.25">
      <c r="A34" s="17" t="str">
        <f t="shared" si="0"/>
        <v>392-033</v>
      </c>
      <c r="B34" s="23" t="s">
        <v>43</v>
      </c>
      <c r="C34" s="25" t="s">
        <v>2541</v>
      </c>
      <c r="D34" s="8" t="str">
        <f>INDEX(ТабФилиалы[],MATCH(E34,Филиалы,0),1)</f>
        <v>392</v>
      </c>
      <c r="E34" s="22" t="s">
        <v>2564</v>
      </c>
      <c r="F34" s="115" t="s">
        <v>152</v>
      </c>
    </row>
    <row r="35" spans="1:6" s="3" customFormat="1" ht="17.100000000000001" customHeight="1" x14ac:dyDescent="0.25">
      <c r="A35" s="17" t="str">
        <f t="shared" si="0"/>
        <v>393-034</v>
      </c>
      <c r="B35" s="23" t="s">
        <v>44</v>
      </c>
      <c r="C35" s="25" t="s">
        <v>168</v>
      </c>
      <c r="D35" s="8" t="str">
        <f>INDEX(ТабФилиалы[],MATCH(E35,Филиалы,0),1)</f>
        <v>393</v>
      </c>
      <c r="E35" s="22" t="s">
        <v>2563</v>
      </c>
      <c r="F35" s="114" t="s">
        <v>136</v>
      </c>
    </row>
    <row r="36" spans="1:6" s="3" customFormat="1" ht="17.100000000000001" customHeight="1" x14ac:dyDescent="0.25">
      <c r="A36" s="17" t="str">
        <f t="shared" si="0"/>
        <v>393-035</v>
      </c>
      <c r="B36" s="23" t="s">
        <v>45</v>
      </c>
      <c r="C36" s="25" t="s">
        <v>164</v>
      </c>
      <c r="D36" s="8" t="str">
        <f>INDEX(ТабФилиалы[],MATCH(E36,Филиалы,0),1)</f>
        <v>393</v>
      </c>
      <c r="E36" s="22" t="s">
        <v>2563</v>
      </c>
      <c r="F36" s="115" t="s">
        <v>142</v>
      </c>
    </row>
    <row r="37" spans="1:6" s="3" customFormat="1" ht="17.100000000000001" customHeight="1" x14ac:dyDescent="0.25">
      <c r="A37" s="17" t="str">
        <f t="shared" si="0"/>
        <v>392-036</v>
      </c>
      <c r="B37" s="23" t="s">
        <v>46</v>
      </c>
      <c r="C37" s="25" t="s">
        <v>255</v>
      </c>
      <c r="D37" s="8" t="str">
        <f>INDEX(ТабФилиалы[],MATCH(E37,Филиалы,0),1)</f>
        <v>392</v>
      </c>
      <c r="E37" s="22" t="s">
        <v>2564</v>
      </c>
      <c r="F37" s="114" t="s">
        <v>145</v>
      </c>
    </row>
    <row r="38" spans="1:6" s="3" customFormat="1" ht="15.75" x14ac:dyDescent="0.25">
      <c r="A38" s="17" t="str">
        <f t="shared" si="0"/>
        <v>392-037</v>
      </c>
      <c r="B38" s="23" t="s">
        <v>47</v>
      </c>
      <c r="C38" s="25" t="s">
        <v>2938</v>
      </c>
      <c r="D38" s="8" t="str">
        <f>INDEX(ТабФилиалы[],MATCH(E38,Филиалы,0),1)</f>
        <v>392</v>
      </c>
      <c r="E38" s="22" t="s">
        <v>2564</v>
      </c>
      <c r="F38" s="115" t="s">
        <v>152</v>
      </c>
    </row>
    <row r="39" spans="1:6" s="3" customFormat="1" ht="15.75" x14ac:dyDescent="0.25">
      <c r="A39" s="17" t="str">
        <f t="shared" si="0"/>
        <v>392-038</v>
      </c>
      <c r="B39" s="23" t="s">
        <v>48</v>
      </c>
      <c r="C39" s="25" t="s">
        <v>5770</v>
      </c>
      <c r="D39" s="278" t="str">
        <f>INDEX(ТабФилиалы[],MATCH(E39,Филиалы,0),1)</f>
        <v>392</v>
      </c>
      <c r="E39" s="22" t="s">
        <v>2564</v>
      </c>
      <c r="F39" s="362" t="s">
        <v>146</v>
      </c>
    </row>
    <row r="40" spans="1:6" s="3" customFormat="1" x14ac:dyDescent="0.25">
      <c r="A40" s="4"/>
      <c r="B40" s="4"/>
      <c r="F40" s="116"/>
    </row>
    <row r="41" spans="1:6" s="3" customFormat="1" x14ac:dyDescent="0.25">
      <c r="A41" s="4"/>
      <c r="B41" s="4"/>
      <c r="F41" s="116"/>
    </row>
    <row r="42" spans="1:6" s="3" customFormat="1" x14ac:dyDescent="0.25">
      <c r="A42" s="4"/>
      <c r="B42" s="4"/>
      <c r="F42" s="116"/>
    </row>
    <row r="43" spans="1:6" s="3" customFormat="1" x14ac:dyDescent="0.25">
      <c r="A43" s="4"/>
      <c r="B43" s="4"/>
      <c r="F43" s="116"/>
    </row>
    <row r="44" spans="1:6" x14ac:dyDescent="0.25">
      <c r="C44"/>
      <c r="E44" s="3"/>
    </row>
    <row r="45" spans="1:6" x14ac:dyDescent="0.25">
      <c r="C45"/>
      <c r="E45" s="3"/>
    </row>
    <row r="46" spans="1:6" x14ac:dyDescent="0.25">
      <c r="C46"/>
      <c r="E46" s="3"/>
    </row>
    <row r="47" spans="1:6" x14ac:dyDescent="0.25">
      <c r="C47"/>
      <c r="E47" s="3"/>
    </row>
    <row r="48" spans="1:6" x14ac:dyDescent="0.25">
      <c r="C48"/>
      <c r="E48" s="3"/>
    </row>
    <row r="49" spans="3:5" x14ac:dyDescent="0.25">
      <c r="C49"/>
      <c r="E49" s="3"/>
    </row>
    <row r="50" spans="3:5" x14ac:dyDescent="0.25">
      <c r="C50"/>
      <c r="E50" s="3"/>
    </row>
    <row r="51" spans="3:5" x14ac:dyDescent="0.25">
      <c r="C51"/>
      <c r="E51" s="3"/>
    </row>
    <row r="52" spans="3:5" x14ac:dyDescent="0.25">
      <c r="C52"/>
      <c r="E52" s="3"/>
    </row>
    <row r="53" spans="3:5" x14ac:dyDescent="0.25">
      <c r="C53"/>
      <c r="E53" s="3"/>
    </row>
    <row r="54" spans="3:5" x14ac:dyDescent="0.25">
      <c r="C54"/>
      <c r="E54" s="3"/>
    </row>
    <row r="55" spans="3:5" x14ac:dyDescent="0.25">
      <c r="C55"/>
      <c r="E55" s="3"/>
    </row>
    <row r="56" spans="3:5" x14ac:dyDescent="0.25">
      <c r="C56"/>
      <c r="E56" s="3"/>
    </row>
    <row r="57" spans="3:5" x14ac:dyDescent="0.25">
      <c r="C57"/>
      <c r="E57" s="3"/>
    </row>
    <row r="58" spans="3:5" x14ac:dyDescent="0.25">
      <c r="C58"/>
      <c r="E58" s="3"/>
    </row>
    <row r="59" spans="3:5" x14ac:dyDescent="0.25">
      <c r="C59"/>
      <c r="E59" s="3"/>
    </row>
    <row r="60" spans="3:5" x14ac:dyDescent="0.25">
      <c r="C60"/>
      <c r="E60" s="3"/>
    </row>
    <row r="61" spans="3:5" x14ac:dyDescent="0.25">
      <c r="C61"/>
      <c r="E61" s="3"/>
    </row>
    <row r="62" spans="3:5" x14ac:dyDescent="0.25">
      <c r="C62"/>
      <c r="E62" s="3"/>
    </row>
    <row r="63" spans="3:5" x14ac:dyDescent="0.25">
      <c r="C63"/>
      <c r="E63" s="3"/>
    </row>
    <row r="64" spans="3:5" x14ac:dyDescent="0.25">
      <c r="C64"/>
      <c r="E64" s="3"/>
    </row>
    <row r="65" spans="3:5" x14ac:dyDescent="0.25">
      <c r="C65"/>
      <c r="E65" s="3"/>
    </row>
    <row r="66" spans="3:5" x14ac:dyDescent="0.25">
      <c r="C66"/>
      <c r="E66" s="3"/>
    </row>
    <row r="67" spans="3:5" x14ac:dyDescent="0.25">
      <c r="C67"/>
      <c r="E67" s="3"/>
    </row>
    <row r="68" spans="3:5" x14ac:dyDescent="0.25">
      <c r="C68"/>
      <c r="E68" s="3"/>
    </row>
    <row r="69" spans="3:5" x14ac:dyDescent="0.25">
      <c r="C69"/>
      <c r="E69" s="3"/>
    </row>
    <row r="70" spans="3:5" x14ac:dyDescent="0.25">
      <c r="C70"/>
      <c r="E70" s="3"/>
    </row>
    <row r="71" spans="3:5" x14ac:dyDescent="0.25">
      <c r="C71"/>
      <c r="E71" s="3"/>
    </row>
    <row r="72" spans="3:5" x14ac:dyDescent="0.25">
      <c r="C72"/>
      <c r="E72" s="3"/>
    </row>
    <row r="73" spans="3:5" x14ac:dyDescent="0.25">
      <c r="C73"/>
      <c r="E73" s="3"/>
    </row>
    <row r="74" spans="3:5" x14ac:dyDescent="0.25">
      <c r="C74"/>
      <c r="E74" s="3"/>
    </row>
    <row r="75" spans="3:5" x14ac:dyDescent="0.25">
      <c r="C75"/>
      <c r="E75" s="3"/>
    </row>
    <row r="76" spans="3:5" x14ac:dyDescent="0.25">
      <c r="C76"/>
      <c r="E76" s="3"/>
    </row>
    <row r="77" spans="3:5" x14ac:dyDescent="0.25">
      <c r="C77"/>
      <c r="E77" s="3"/>
    </row>
    <row r="78" spans="3:5" x14ac:dyDescent="0.25">
      <c r="C78"/>
      <c r="E78" s="3"/>
    </row>
    <row r="79" spans="3:5" x14ac:dyDescent="0.25">
      <c r="C79"/>
      <c r="E79" s="3"/>
    </row>
    <row r="80" spans="3:5" x14ac:dyDescent="0.25">
      <c r="C80"/>
      <c r="E80" s="3"/>
    </row>
    <row r="81" spans="3:5" x14ac:dyDescent="0.25">
      <c r="C81"/>
      <c r="E81" s="3"/>
    </row>
    <row r="82" spans="3:5" x14ac:dyDescent="0.25">
      <c r="C82"/>
      <c r="E82" s="3"/>
    </row>
    <row r="83" spans="3:5" x14ac:dyDescent="0.25">
      <c r="C83"/>
      <c r="E83" s="3"/>
    </row>
    <row r="84" spans="3:5" x14ac:dyDescent="0.25">
      <c r="C84"/>
      <c r="E84" s="3"/>
    </row>
    <row r="85" spans="3:5" x14ac:dyDescent="0.25">
      <c r="C85"/>
      <c r="E85" s="3"/>
    </row>
    <row r="86" spans="3:5" x14ac:dyDescent="0.25">
      <c r="C86"/>
      <c r="E86" s="3"/>
    </row>
    <row r="87" spans="3:5" x14ac:dyDescent="0.25">
      <c r="C87"/>
      <c r="E87" s="3"/>
    </row>
    <row r="88" spans="3:5" x14ac:dyDescent="0.25">
      <c r="C88"/>
      <c r="E88" s="3"/>
    </row>
    <row r="89" spans="3:5" x14ac:dyDescent="0.25">
      <c r="C89"/>
      <c r="E89" s="3"/>
    </row>
    <row r="90" spans="3:5" x14ac:dyDescent="0.25">
      <c r="C90"/>
      <c r="E90" s="3"/>
    </row>
    <row r="91" spans="3:5" x14ac:dyDescent="0.25">
      <c r="C91"/>
      <c r="E91" s="3"/>
    </row>
    <row r="92" spans="3:5" x14ac:dyDescent="0.25">
      <c r="C92"/>
      <c r="E92" s="3"/>
    </row>
    <row r="93" spans="3:5" x14ac:dyDescent="0.25">
      <c r="C93"/>
      <c r="E93" s="3"/>
    </row>
    <row r="94" spans="3:5" x14ac:dyDescent="0.25">
      <c r="C94"/>
      <c r="E94" s="3"/>
    </row>
    <row r="95" spans="3:5" x14ac:dyDescent="0.25">
      <c r="C95"/>
      <c r="E95" s="3"/>
    </row>
    <row r="96" spans="3:5" x14ac:dyDescent="0.25">
      <c r="C96"/>
      <c r="E96" s="3"/>
    </row>
    <row r="97" spans="3:5" x14ac:dyDescent="0.25">
      <c r="C97"/>
      <c r="E97" s="3"/>
    </row>
    <row r="98" spans="3:5" x14ac:dyDescent="0.25">
      <c r="C98"/>
      <c r="E98" s="3"/>
    </row>
    <row r="99" spans="3:5" x14ac:dyDescent="0.25">
      <c r="C99"/>
      <c r="E99" s="3"/>
    </row>
    <row r="100" spans="3:5" x14ac:dyDescent="0.25">
      <c r="C100"/>
      <c r="E100" s="3"/>
    </row>
    <row r="101" spans="3:5" x14ac:dyDescent="0.25">
      <c r="C101"/>
      <c r="E101" s="3"/>
    </row>
    <row r="102" spans="3:5" x14ac:dyDescent="0.25">
      <c r="C102"/>
      <c r="E102" s="3"/>
    </row>
    <row r="103" spans="3:5" x14ac:dyDescent="0.25">
      <c r="C103"/>
      <c r="E103" s="3"/>
    </row>
    <row r="104" spans="3:5" x14ac:dyDescent="0.25">
      <c r="C104"/>
      <c r="E104" s="3"/>
    </row>
    <row r="105" spans="3:5" x14ac:dyDescent="0.25">
      <c r="C105"/>
      <c r="E105" s="3"/>
    </row>
    <row r="106" spans="3:5" x14ac:dyDescent="0.25">
      <c r="C106"/>
      <c r="E106" s="3"/>
    </row>
    <row r="107" spans="3:5" x14ac:dyDescent="0.25">
      <c r="C107"/>
      <c r="E107" s="3"/>
    </row>
    <row r="108" spans="3:5" x14ac:dyDescent="0.25">
      <c r="C108"/>
      <c r="E108" s="3"/>
    </row>
    <row r="109" spans="3:5" x14ac:dyDescent="0.25">
      <c r="C109"/>
      <c r="E109" s="3"/>
    </row>
    <row r="110" spans="3:5" x14ac:dyDescent="0.25">
      <c r="C110"/>
      <c r="E110" s="3"/>
    </row>
    <row r="111" spans="3:5" x14ac:dyDescent="0.25">
      <c r="C111"/>
      <c r="E111" s="3"/>
    </row>
    <row r="112" spans="3:5" x14ac:dyDescent="0.25">
      <c r="C112"/>
      <c r="E112" s="3"/>
    </row>
    <row r="113" spans="3:5" x14ac:dyDescent="0.25">
      <c r="C113"/>
      <c r="E113" s="3"/>
    </row>
    <row r="114" spans="3:5" x14ac:dyDescent="0.25">
      <c r="C114"/>
      <c r="E114" s="3"/>
    </row>
    <row r="115" spans="3:5" x14ac:dyDescent="0.25">
      <c r="C115"/>
      <c r="E115" s="3"/>
    </row>
    <row r="116" spans="3:5" x14ac:dyDescent="0.25">
      <c r="C116"/>
      <c r="E116" s="3"/>
    </row>
    <row r="117" spans="3:5" x14ac:dyDescent="0.25">
      <c r="C117"/>
      <c r="E117" s="3"/>
    </row>
    <row r="118" spans="3:5" x14ac:dyDescent="0.25">
      <c r="C118"/>
      <c r="E118" s="3"/>
    </row>
    <row r="119" spans="3:5" x14ac:dyDescent="0.25">
      <c r="C119"/>
      <c r="E119" s="3"/>
    </row>
    <row r="120" spans="3:5" x14ac:dyDescent="0.25">
      <c r="C120"/>
      <c r="E120" s="3"/>
    </row>
    <row r="121" spans="3:5" x14ac:dyDescent="0.25">
      <c r="C121"/>
      <c r="E121" s="3"/>
    </row>
    <row r="122" spans="3:5" x14ac:dyDescent="0.25">
      <c r="C122"/>
      <c r="E122" s="3"/>
    </row>
    <row r="123" spans="3:5" x14ac:dyDescent="0.25">
      <c r="C123"/>
      <c r="E123" s="3"/>
    </row>
    <row r="124" spans="3:5" x14ac:dyDescent="0.25">
      <c r="C124"/>
      <c r="E124" s="3"/>
    </row>
    <row r="125" spans="3:5" x14ac:dyDescent="0.25">
      <c r="C125"/>
      <c r="E125" s="3"/>
    </row>
    <row r="126" spans="3:5" x14ac:dyDescent="0.25">
      <c r="C126"/>
      <c r="E126" s="3"/>
    </row>
    <row r="127" spans="3:5" x14ac:dyDescent="0.25">
      <c r="C127"/>
      <c r="E127" s="3"/>
    </row>
    <row r="128" spans="3:5" x14ac:dyDescent="0.25">
      <c r="C128"/>
      <c r="E128" s="3"/>
    </row>
    <row r="129" spans="3:5" x14ac:dyDescent="0.25">
      <c r="C129"/>
      <c r="E129" s="3"/>
    </row>
    <row r="130" spans="3:5" x14ac:dyDescent="0.25">
      <c r="C130"/>
      <c r="E130" s="3"/>
    </row>
    <row r="131" spans="3:5" x14ac:dyDescent="0.25">
      <c r="C131"/>
      <c r="E131" s="3"/>
    </row>
    <row r="132" spans="3:5" x14ac:dyDescent="0.25">
      <c r="C132"/>
      <c r="E132" s="3"/>
    </row>
    <row r="133" spans="3:5" x14ac:dyDescent="0.25">
      <c r="C133"/>
      <c r="E133" s="3"/>
    </row>
    <row r="134" spans="3:5" x14ac:dyDescent="0.25">
      <c r="C134"/>
      <c r="E134" s="3"/>
    </row>
    <row r="135" spans="3:5" x14ac:dyDescent="0.25">
      <c r="C135"/>
      <c r="E135" s="3"/>
    </row>
    <row r="136" spans="3:5" x14ac:dyDescent="0.25">
      <c r="C136"/>
      <c r="E136" s="3"/>
    </row>
    <row r="137" spans="3:5" x14ac:dyDescent="0.25">
      <c r="C137"/>
      <c r="E137" s="3"/>
    </row>
    <row r="138" spans="3:5" x14ac:dyDescent="0.25">
      <c r="C138"/>
      <c r="E138" s="3"/>
    </row>
    <row r="139" spans="3:5" x14ac:dyDescent="0.25">
      <c r="C139"/>
      <c r="E139" s="3"/>
    </row>
    <row r="140" spans="3:5" x14ac:dyDescent="0.25">
      <c r="C140"/>
      <c r="E140" s="3"/>
    </row>
    <row r="141" spans="3:5" x14ac:dyDescent="0.25">
      <c r="C141"/>
      <c r="E141" s="3"/>
    </row>
    <row r="142" spans="3:5" x14ac:dyDescent="0.25">
      <c r="C142"/>
      <c r="E142" s="3"/>
    </row>
    <row r="143" spans="3:5" x14ac:dyDescent="0.25">
      <c r="C143"/>
      <c r="E143" s="3"/>
    </row>
    <row r="144" spans="3:5" x14ac:dyDescent="0.25">
      <c r="C144"/>
      <c r="E144" s="3"/>
    </row>
    <row r="145" spans="3:5" x14ac:dyDescent="0.25">
      <c r="C145"/>
      <c r="E145" s="3"/>
    </row>
    <row r="146" spans="3:5" x14ac:dyDescent="0.25">
      <c r="C146"/>
      <c r="E146" s="3"/>
    </row>
    <row r="147" spans="3:5" x14ac:dyDescent="0.25">
      <c r="C147"/>
      <c r="E147" s="3"/>
    </row>
    <row r="148" spans="3:5" x14ac:dyDescent="0.25">
      <c r="C148"/>
      <c r="E148" s="3"/>
    </row>
    <row r="149" spans="3:5" x14ac:dyDescent="0.25">
      <c r="C149"/>
      <c r="E149" s="3"/>
    </row>
    <row r="150" spans="3:5" x14ac:dyDescent="0.25">
      <c r="C150"/>
      <c r="E150" s="3"/>
    </row>
    <row r="151" spans="3:5" x14ac:dyDescent="0.25">
      <c r="C151"/>
      <c r="E151" s="3"/>
    </row>
    <row r="152" spans="3:5" x14ac:dyDescent="0.25">
      <c r="C152"/>
      <c r="E152" s="3"/>
    </row>
    <row r="153" spans="3:5" x14ac:dyDescent="0.25">
      <c r="C153"/>
      <c r="E153" s="3"/>
    </row>
    <row r="154" spans="3:5" x14ac:dyDescent="0.25">
      <c r="C154"/>
      <c r="E154" s="3"/>
    </row>
    <row r="155" spans="3:5" x14ac:dyDescent="0.25">
      <c r="C155"/>
      <c r="E155" s="3"/>
    </row>
    <row r="156" spans="3:5" x14ac:dyDescent="0.25">
      <c r="C156"/>
      <c r="E156" s="3"/>
    </row>
    <row r="157" spans="3:5" x14ac:dyDescent="0.25">
      <c r="C157"/>
      <c r="E157" s="3"/>
    </row>
    <row r="158" spans="3:5" x14ac:dyDescent="0.25">
      <c r="C158"/>
      <c r="E158" s="3"/>
    </row>
    <row r="159" spans="3:5" x14ac:dyDescent="0.25">
      <c r="C159"/>
      <c r="E159" s="3"/>
    </row>
    <row r="160" spans="3:5" x14ac:dyDescent="0.25">
      <c r="C160"/>
      <c r="E160" s="3"/>
    </row>
    <row r="161" spans="3:5" x14ac:dyDescent="0.25">
      <c r="C161"/>
      <c r="E161" s="3"/>
    </row>
    <row r="162" spans="3:5" x14ac:dyDescent="0.25">
      <c r="C162"/>
      <c r="E162" s="3"/>
    </row>
    <row r="163" spans="3:5" x14ac:dyDescent="0.25">
      <c r="C163"/>
      <c r="E163" s="3"/>
    </row>
    <row r="164" spans="3:5" x14ac:dyDescent="0.25">
      <c r="C164"/>
      <c r="E164" s="3"/>
    </row>
    <row r="165" spans="3:5" x14ac:dyDescent="0.25">
      <c r="C165"/>
      <c r="E165" s="3"/>
    </row>
    <row r="166" spans="3:5" x14ac:dyDescent="0.25">
      <c r="C166"/>
      <c r="E166" s="3"/>
    </row>
    <row r="167" spans="3:5" x14ac:dyDescent="0.25">
      <c r="C167"/>
      <c r="E167" s="3"/>
    </row>
    <row r="168" spans="3:5" x14ac:dyDescent="0.25">
      <c r="C168"/>
      <c r="E168" s="3"/>
    </row>
    <row r="169" spans="3:5" x14ac:dyDescent="0.25">
      <c r="C169"/>
      <c r="E169" s="3"/>
    </row>
    <row r="170" spans="3:5" x14ac:dyDescent="0.25">
      <c r="C170"/>
      <c r="E170" s="3"/>
    </row>
    <row r="171" spans="3:5" x14ac:dyDescent="0.25">
      <c r="C171"/>
      <c r="E171" s="3"/>
    </row>
    <row r="172" spans="3:5" x14ac:dyDescent="0.25">
      <c r="C172"/>
      <c r="E172" s="3"/>
    </row>
    <row r="173" spans="3:5" x14ac:dyDescent="0.25">
      <c r="C173"/>
      <c r="E173" s="3"/>
    </row>
    <row r="174" spans="3:5" x14ac:dyDescent="0.25">
      <c r="C174"/>
      <c r="E174" s="3"/>
    </row>
    <row r="175" spans="3:5" x14ac:dyDescent="0.25">
      <c r="C175"/>
      <c r="E175" s="3"/>
    </row>
    <row r="176" spans="3:5" x14ac:dyDescent="0.25">
      <c r="C176"/>
      <c r="E176" s="3"/>
    </row>
    <row r="177" spans="3:5" x14ac:dyDescent="0.25">
      <c r="C177"/>
      <c r="E177" s="3"/>
    </row>
    <row r="178" spans="3:5" x14ac:dyDescent="0.25">
      <c r="C178"/>
      <c r="E178" s="3"/>
    </row>
    <row r="179" spans="3:5" x14ac:dyDescent="0.25">
      <c r="C179"/>
      <c r="E179" s="3"/>
    </row>
    <row r="180" spans="3:5" x14ac:dyDescent="0.25">
      <c r="C180"/>
      <c r="E180" s="3"/>
    </row>
    <row r="181" spans="3:5" x14ac:dyDescent="0.25">
      <c r="C181"/>
      <c r="E181" s="3"/>
    </row>
    <row r="182" spans="3:5" x14ac:dyDescent="0.25">
      <c r="C182"/>
      <c r="E182" s="3"/>
    </row>
    <row r="183" spans="3:5" x14ac:dyDescent="0.25">
      <c r="C183"/>
      <c r="E183" s="3"/>
    </row>
    <row r="184" spans="3:5" x14ac:dyDescent="0.25">
      <c r="C184"/>
      <c r="E184" s="3"/>
    </row>
    <row r="185" spans="3:5" x14ac:dyDescent="0.25">
      <c r="C185"/>
      <c r="E185" s="3"/>
    </row>
    <row r="186" spans="3:5" x14ac:dyDescent="0.25">
      <c r="C186"/>
      <c r="E186" s="3"/>
    </row>
    <row r="187" spans="3:5" x14ac:dyDescent="0.25">
      <c r="C187"/>
      <c r="E187" s="3"/>
    </row>
    <row r="188" spans="3:5" x14ac:dyDescent="0.25">
      <c r="C188"/>
      <c r="E188" s="3"/>
    </row>
    <row r="189" spans="3:5" x14ac:dyDescent="0.25">
      <c r="C189"/>
      <c r="E189" s="3"/>
    </row>
    <row r="190" spans="3:5" x14ac:dyDescent="0.25">
      <c r="C190"/>
      <c r="E190" s="3"/>
    </row>
    <row r="191" spans="3:5" x14ac:dyDescent="0.25">
      <c r="C191"/>
      <c r="E191" s="3"/>
    </row>
    <row r="192" spans="3:5" x14ac:dyDescent="0.25">
      <c r="C192"/>
      <c r="E192" s="3"/>
    </row>
    <row r="193" spans="3:5" x14ac:dyDescent="0.25">
      <c r="C193"/>
      <c r="E193" s="3"/>
    </row>
    <row r="194" spans="3:5" x14ac:dyDescent="0.25">
      <c r="C194"/>
      <c r="E194" s="3"/>
    </row>
    <row r="195" spans="3:5" x14ac:dyDescent="0.25">
      <c r="C195"/>
      <c r="E195" s="3"/>
    </row>
    <row r="196" spans="3:5" x14ac:dyDescent="0.25">
      <c r="C196"/>
      <c r="E196" s="3"/>
    </row>
    <row r="197" spans="3:5" x14ac:dyDescent="0.25">
      <c r="C197"/>
      <c r="E197" s="3"/>
    </row>
    <row r="198" spans="3:5" x14ac:dyDescent="0.25">
      <c r="C198"/>
      <c r="E198" s="3"/>
    </row>
    <row r="199" spans="3:5" x14ac:dyDescent="0.25">
      <c r="C199"/>
      <c r="E199" s="3"/>
    </row>
    <row r="200" spans="3:5" x14ac:dyDescent="0.25">
      <c r="C200"/>
      <c r="E200" s="3"/>
    </row>
    <row r="201" spans="3:5" x14ac:dyDescent="0.25">
      <c r="C201"/>
      <c r="E201" s="3"/>
    </row>
    <row r="202" spans="3:5" x14ac:dyDescent="0.25">
      <c r="C202"/>
      <c r="E202" s="3"/>
    </row>
    <row r="203" spans="3:5" x14ac:dyDescent="0.25">
      <c r="C203"/>
      <c r="E203" s="3"/>
    </row>
    <row r="204" spans="3:5" x14ac:dyDescent="0.25">
      <c r="C204"/>
      <c r="E204" s="3"/>
    </row>
    <row r="205" spans="3:5" x14ac:dyDescent="0.25">
      <c r="C205"/>
      <c r="E205" s="3"/>
    </row>
    <row r="206" spans="3:5" x14ac:dyDescent="0.25">
      <c r="C206"/>
      <c r="E206" s="3"/>
    </row>
    <row r="207" spans="3:5" x14ac:dyDescent="0.25">
      <c r="C207"/>
      <c r="E207" s="3"/>
    </row>
    <row r="208" spans="3:5" x14ac:dyDescent="0.25">
      <c r="C208"/>
      <c r="E208" s="3"/>
    </row>
    <row r="209" spans="3:5" x14ac:dyDescent="0.25">
      <c r="C209"/>
      <c r="E209" s="3"/>
    </row>
    <row r="210" spans="3:5" x14ac:dyDescent="0.25">
      <c r="C210"/>
      <c r="E210" s="3"/>
    </row>
    <row r="211" spans="3:5" x14ac:dyDescent="0.25">
      <c r="C211"/>
      <c r="E211" s="3"/>
    </row>
    <row r="212" spans="3:5" x14ac:dyDescent="0.25">
      <c r="C212"/>
      <c r="E212" s="3"/>
    </row>
    <row r="213" spans="3:5" x14ac:dyDescent="0.25">
      <c r="C213"/>
      <c r="E213" s="3"/>
    </row>
    <row r="214" spans="3:5" x14ac:dyDescent="0.25">
      <c r="C214"/>
      <c r="E214" s="3"/>
    </row>
    <row r="215" spans="3:5" x14ac:dyDescent="0.25">
      <c r="C215"/>
      <c r="E215" s="3"/>
    </row>
    <row r="216" spans="3:5" x14ac:dyDescent="0.25">
      <c r="C216"/>
      <c r="E216" s="3"/>
    </row>
    <row r="217" spans="3:5" x14ac:dyDescent="0.25">
      <c r="C217"/>
      <c r="E217" s="3"/>
    </row>
    <row r="218" spans="3:5" x14ac:dyDescent="0.25">
      <c r="C218"/>
      <c r="E218" s="3"/>
    </row>
    <row r="219" spans="3:5" x14ac:dyDescent="0.25">
      <c r="C219"/>
      <c r="E219" s="3"/>
    </row>
    <row r="220" spans="3:5" x14ac:dyDescent="0.25">
      <c r="C220"/>
      <c r="E220" s="3"/>
    </row>
    <row r="221" spans="3:5" x14ac:dyDescent="0.25">
      <c r="C221"/>
      <c r="E221" s="3"/>
    </row>
    <row r="222" spans="3:5" x14ac:dyDescent="0.25">
      <c r="C222"/>
      <c r="E222" s="3"/>
    </row>
    <row r="223" spans="3:5" x14ac:dyDescent="0.25">
      <c r="C223"/>
      <c r="E223" s="3"/>
    </row>
    <row r="224" spans="3:5" x14ac:dyDescent="0.25">
      <c r="C224"/>
      <c r="E224" s="3"/>
    </row>
    <row r="225" spans="3:5" x14ac:dyDescent="0.25">
      <c r="C225"/>
      <c r="E225" s="3"/>
    </row>
    <row r="226" spans="3:5" x14ac:dyDescent="0.25">
      <c r="C226"/>
      <c r="E226" s="3"/>
    </row>
    <row r="227" spans="3:5" x14ac:dyDescent="0.25">
      <c r="C227"/>
      <c r="E227" s="3"/>
    </row>
    <row r="228" spans="3:5" x14ac:dyDescent="0.25">
      <c r="C228"/>
      <c r="E228" s="3"/>
    </row>
    <row r="229" spans="3:5" x14ac:dyDescent="0.25">
      <c r="C229"/>
      <c r="E229" s="3"/>
    </row>
    <row r="230" spans="3:5" x14ac:dyDescent="0.25">
      <c r="C230"/>
      <c r="E230" s="3"/>
    </row>
    <row r="231" spans="3:5" x14ac:dyDescent="0.25">
      <c r="C231"/>
      <c r="E231" s="3"/>
    </row>
    <row r="232" spans="3:5" x14ac:dyDescent="0.25">
      <c r="C232"/>
      <c r="E232" s="3"/>
    </row>
    <row r="233" spans="3:5" x14ac:dyDescent="0.25">
      <c r="C233"/>
      <c r="E233" s="3"/>
    </row>
    <row r="234" spans="3:5" x14ac:dyDescent="0.25">
      <c r="C234"/>
      <c r="E234" s="3"/>
    </row>
    <row r="235" spans="3:5" x14ac:dyDescent="0.25">
      <c r="C235"/>
      <c r="E235" s="3"/>
    </row>
    <row r="236" spans="3:5" x14ac:dyDescent="0.25">
      <c r="C236"/>
      <c r="E236" s="3"/>
    </row>
    <row r="237" spans="3:5" x14ac:dyDescent="0.25">
      <c r="C237"/>
      <c r="E237" s="3"/>
    </row>
    <row r="238" spans="3:5" x14ac:dyDescent="0.25">
      <c r="C238"/>
      <c r="E238" s="3"/>
    </row>
    <row r="239" spans="3:5" x14ac:dyDescent="0.25">
      <c r="C239"/>
      <c r="E239" s="3"/>
    </row>
    <row r="240" spans="3:5" x14ac:dyDescent="0.25">
      <c r="C240"/>
      <c r="E240" s="3"/>
    </row>
    <row r="241" spans="3:5" x14ac:dyDescent="0.25">
      <c r="C241"/>
      <c r="E241" s="3"/>
    </row>
    <row r="242" spans="3:5" x14ac:dyDescent="0.25">
      <c r="C242"/>
      <c r="E242" s="3"/>
    </row>
    <row r="243" spans="3:5" x14ac:dyDescent="0.25">
      <c r="C243"/>
      <c r="E243" s="3"/>
    </row>
    <row r="244" spans="3:5" x14ac:dyDescent="0.25">
      <c r="C244"/>
      <c r="E244" s="3"/>
    </row>
    <row r="245" spans="3:5" x14ac:dyDescent="0.25">
      <c r="C245"/>
      <c r="E245" s="3"/>
    </row>
    <row r="246" spans="3:5" x14ac:dyDescent="0.25">
      <c r="C246"/>
      <c r="E246" s="3"/>
    </row>
    <row r="247" spans="3:5" x14ac:dyDescent="0.25">
      <c r="C247"/>
      <c r="E247" s="3"/>
    </row>
    <row r="248" spans="3:5" x14ac:dyDescent="0.25">
      <c r="C248"/>
      <c r="E248" s="3"/>
    </row>
    <row r="249" spans="3:5" x14ac:dyDescent="0.25">
      <c r="C249"/>
      <c r="E249" s="3"/>
    </row>
    <row r="250" spans="3:5" x14ac:dyDescent="0.25">
      <c r="C250"/>
      <c r="E250" s="3"/>
    </row>
    <row r="251" spans="3:5" x14ac:dyDescent="0.25">
      <c r="C251"/>
      <c r="E251" s="3"/>
    </row>
    <row r="252" spans="3:5" x14ac:dyDescent="0.25">
      <c r="C252"/>
      <c r="E252" s="3"/>
    </row>
    <row r="253" spans="3:5" x14ac:dyDescent="0.25">
      <c r="C253"/>
      <c r="E253" s="3"/>
    </row>
    <row r="254" spans="3:5" x14ac:dyDescent="0.25">
      <c r="C254"/>
      <c r="E254" s="3"/>
    </row>
    <row r="255" spans="3:5" x14ac:dyDescent="0.25">
      <c r="C255"/>
      <c r="E255" s="3"/>
    </row>
    <row r="256" spans="3:5" x14ac:dyDescent="0.25">
      <c r="C256"/>
      <c r="E256" s="3"/>
    </row>
    <row r="257" spans="3:5" x14ac:dyDescent="0.25">
      <c r="C257"/>
      <c r="E257" s="3"/>
    </row>
    <row r="258" spans="3:5" x14ac:dyDescent="0.25">
      <c r="C258"/>
      <c r="E258" s="3"/>
    </row>
    <row r="259" spans="3:5" x14ac:dyDescent="0.25">
      <c r="C259"/>
      <c r="E259" s="3"/>
    </row>
    <row r="260" spans="3:5" x14ac:dyDescent="0.25">
      <c r="C260"/>
      <c r="E260" s="3"/>
    </row>
    <row r="261" spans="3:5" x14ac:dyDescent="0.25">
      <c r="C261"/>
      <c r="E261" s="3"/>
    </row>
    <row r="262" spans="3:5" x14ac:dyDescent="0.25">
      <c r="C262"/>
      <c r="E262" s="3"/>
    </row>
    <row r="263" spans="3:5" x14ac:dyDescent="0.25">
      <c r="C263"/>
      <c r="E263" s="3"/>
    </row>
    <row r="264" spans="3:5" x14ac:dyDescent="0.25">
      <c r="C264"/>
      <c r="E264" s="3"/>
    </row>
    <row r="265" spans="3:5" x14ac:dyDescent="0.25">
      <c r="C265"/>
      <c r="E265" s="3"/>
    </row>
    <row r="266" spans="3:5" x14ac:dyDescent="0.25">
      <c r="C266"/>
      <c r="E266" s="3"/>
    </row>
    <row r="267" spans="3:5" x14ac:dyDescent="0.25">
      <c r="C267"/>
      <c r="E267" s="3"/>
    </row>
    <row r="268" spans="3:5" x14ac:dyDescent="0.25">
      <c r="C268"/>
      <c r="E268" s="3"/>
    </row>
    <row r="269" spans="3:5" x14ac:dyDescent="0.25">
      <c r="C269"/>
      <c r="E269" s="3"/>
    </row>
    <row r="270" spans="3:5" x14ac:dyDescent="0.25">
      <c r="C270"/>
      <c r="E270" s="3"/>
    </row>
    <row r="271" spans="3:5" x14ac:dyDescent="0.25">
      <c r="C271"/>
      <c r="E271" s="3"/>
    </row>
    <row r="272" spans="3:5" x14ac:dyDescent="0.25">
      <c r="C272"/>
      <c r="E272" s="3"/>
    </row>
    <row r="273" spans="3:5" x14ac:dyDescent="0.25">
      <c r="C273"/>
      <c r="E273" s="3"/>
    </row>
    <row r="274" spans="3:5" x14ac:dyDescent="0.25">
      <c r="C274"/>
      <c r="E274" s="3"/>
    </row>
    <row r="275" spans="3:5" x14ac:dyDescent="0.25">
      <c r="C275"/>
      <c r="E275" s="3"/>
    </row>
    <row r="276" spans="3:5" x14ac:dyDescent="0.25">
      <c r="C276"/>
      <c r="E276" s="3"/>
    </row>
    <row r="277" spans="3:5" x14ac:dyDescent="0.25">
      <c r="C277"/>
      <c r="E277" s="3"/>
    </row>
    <row r="278" spans="3:5" x14ac:dyDescent="0.25">
      <c r="C278"/>
      <c r="E278" s="3"/>
    </row>
    <row r="279" spans="3:5" x14ac:dyDescent="0.25">
      <c r="C279"/>
      <c r="E279" s="3"/>
    </row>
    <row r="280" spans="3:5" x14ac:dyDescent="0.25">
      <c r="C280"/>
      <c r="E280" s="3"/>
    </row>
    <row r="281" spans="3:5" x14ac:dyDescent="0.25">
      <c r="C281"/>
      <c r="E281" s="3"/>
    </row>
    <row r="282" spans="3:5" x14ac:dyDescent="0.25">
      <c r="C282"/>
      <c r="E282" s="3"/>
    </row>
    <row r="283" spans="3:5" x14ac:dyDescent="0.25">
      <c r="C283"/>
      <c r="E283" s="3"/>
    </row>
    <row r="284" spans="3:5" x14ac:dyDescent="0.25">
      <c r="C284"/>
      <c r="E284" s="3"/>
    </row>
    <row r="285" spans="3:5" x14ac:dyDescent="0.25">
      <c r="C285"/>
      <c r="E285" s="3"/>
    </row>
    <row r="286" spans="3:5" x14ac:dyDescent="0.25">
      <c r="C286"/>
      <c r="E286" s="3"/>
    </row>
    <row r="287" spans="3:5" x14ac:dyDescent="0.25">
      <c r="C287"/>
      <c r="E287" s="3"/>
    </row>
    <row r="288" spans="3:5" x14ac:dyDescent="0.25">
      <c r="C288"/>
      <c r="E288" s="3"/>
    </row>
    <row r="289" spans="3:5" x14ac:dyDescent="0.25">
      <c r="C289"/>
      <c r="E289" s="3"/>
    </row>
    <row r="290" spans="3:5" x14ac:dyDescent="0.25">
      <c r="C290"/>
      <c r="E290" s="3"/>
    </row>
    <row r="291" spans="3:5" x14ac:dyDescent="0.25">
      <c r="C291"/>
      <c r="E291" s="3"/>
    </row>
    <row r="292" spans="3:5" x14ac:dyDescent="0.25">
      <c r="C292"/>
      <c r="E292" s="3"/>
    </row>
    <row r="293" spans="3:5" x14ac:dyDescent="0.25">
      <c r="C293"/>
      <c r="E293" s="3"/>
    </row>
    <row r="294" spans="3:5" x14ac:dyDescent="0.25">
      <c r="C294"/>
      <c r="E294" s="3"/>
    </row>
    <row r="295" spans="3:5" x14ac:dyDescent="0.25">
      <c r="C295"/>
      <c r="E295" s="3"/>
    </row>
    <row r="296" spans="3:5" x14ac:dyDescent="0.25">
      <c r="C296"/>
      <c r="E296" s="3"/>
    </row>
    <row r="297" spans="3:5" x14ac:dyDescent="0.25">
      <c r="C297"/>
      <c r="E297" s="3"/>
    </row>
    <row r="298" spans="3:5" x14ac:dyDescent="0.25">
      <c r="C298"/>
      <c r="E298" s="3"/>
    </row>
    <row r="299" spans="3:5" x14ac:dyDescent="0.25">
      <c r="C299"/>
      <c r="E299" s="3"/>
    </row>
    <row r="300" spans="3:5" x14ac:dyDescent="0.25">
      <c r="C300"/>
      <c r="E300" s="3"/>
    </row>
    <row r="301" spans="3:5" x14ac:dyDescent="0.25">
      <c r="C301"/>
      <c r="E301" s="3"/>
    </row>
    <row r="302" spans="3:5" x14ac:dyDescent="0.25">
      <c r="C302"/>
      <c r="E302" s="3"/>
    </row>
    <row r="303" spans="3:5" x14ac:dyDescent="0.25">
      <c r="C303"/>
      <c r="E303" s="3"/>
    </row>
    <row r="304" spans="3:5" x14ac:dyDescent="0.25">
      <c r="C304"/>
      <c r="E304" s="3"/>
    </row>
    <row r="305" spans="3:5" x14ac:dyDescent="0.25">
      <c r="C305"/>
      <c r="E305" s="3"/>
    </row>
    <row r="306" spans="3:5" x14ac:dyDescent="0.25">
      <c r="C306"/>
      <c r="E306" s="3"/>
    </row>
    <row r="307" spans="3:5" x14ac:dyDescent="0.25">
      <c r="C307"/>
      <c r="E307" s="3"/>
    </row>
    <row r="308" spans="3:5" x14ac:dyDescent="0.25">
      <c r="C308"/>
      <c r="E308" s="3"/>
    </row>
    <row r="309" spans="3:5" x14ac:dyDescent="0.25">
      <c r="C309"/>
      <c r="E309" s="3"/>
    </row>
    <row r="310" spans="3:5" x14ac:dyDescent="0.25">
      <c r="C310"/>
      <c r="E310" s="3"/>
    </row>
    <row r="311" spans="3:5" x14ac:dyDescent="0.25">
      <c r="C311"/>
      <c r="E311" s="3"/>
    </row>
    <row r="312" spans="3:5" x14ac:dyDescent="0.25">
      <c r="C312"/>
      <c r="E312" s="3"/>
    </row>
    <row r="313" spans="3:5" x14ac:dyDescent="0.25">
      <c r="C313"/>
      <c r="E313" s="3"/>
    </row>
    <row r="314" spans="3:5" x14ac:dyDescent="0.25">
      <c r="C314"/>
      <c r="E314" s="3"/>
    </row>
    <row r="315" spans="3:5" x14ac:dyDescent="0.25">
      <c r="C315"/>
      <c r="E315" s="3"/>
    </row>
    <row r="316" spans="3:5" x14ac:dyDescent="0.25">
      <c r="C316"/>
      <c r="E316" s="3"/>
    </row>
    <row r="317" spans="3:5" x14ac:dyDescent="0.25">
      <c r="C317"/>
      <c r="E317" s="3"/>
    </row>
    <row r="318" spans="3:5" x14ac:dyDescent="0.25">
      <c r="C318"/>
      <c r="E318" s="3"/>
    </row>
    <row r="319" spans="3:5" x14ac:dyDescent="0.25">
      <c r="C319"/>
      <c r="E319" s="3"/>
    </row>
    <row r="320" spans="3:5" x14ac:dyDescent="0.25">
      <c r="C320"/>
      <c r="E320" s="3"/>
    </row>
    <row r="321" spans="3:5" x14ac:dyDescent="0.25">
      <c r="C321"/>
      <c r="E321" s="3"/>
    </row>
    <row r="322" spans="3:5" x14ac:dyDescent="0.25">
      <c r="C322"/>
      <c r="E322" s="3"/>
    </row>
    <row r="323" spans="3:5" x14ac:dyDescent="0.25">
      <c r="C323"/>
      <c r="E323" s="3"/>
    </row>
    <row r="324" spans="3:5" x14ac:dyDescent="0.25">
      <c r="C324"/>
      <c r="E324" s="3"/>
    </row>
    <row r="325" spans="3:5" x14ac:dyDescent="0.25">
      <c r="C325"/>
      <c r="E325" s="3"/>
    </row>
    <row r="326" spans="3:5" x14ac:dyDescent="0.25">
      <c r="C326"/>
      <c r="E326" s="3"/>
    </row>
    <row r="327" spans="3:5" x14ac:dyDescent="0.25">
      <c r="C327"/>
      <c r="E327" s="3"/>
    </row>
    <row r="328" spans="3:5" x14ac:dyDescent="0.25">
      <c r="C328"/>
      <c r="E328" s="3"/>
    </row>
    <row r="329" spans="3:5" x14ac:dyDescent="0.25">
      <c r="C329"/>
      <c r="E329" s="3"/>
    </row>
    <row r="330" spans="3:5" x14ac:dyDescent="0.25">
      <c r="C330"/>
      <c r="E330" s="3"/>
    </row>
    <row r="331" spans="3:5" x14ac:dyDescent="0.25">
      <c r="C331"/>
      <c r="E331" s="3"/>
    </row>
    <row r="332" spans="3:5" x14ac:dyDescent="0.25">
      <c r="C332"/>
      <c r="E332" s="3"/>
    </row>
    <row r="333" spans="3:5" x14ac:dyDescent="0.25">
      <c r="C333"/>
      <c r="E333" s="3"/>
    </row>
    <row r="334" spans="3:5" x14ac:dyDescent="0.25">
      <c r="C334"/>
      <c r="E334" s="3"/>
    </row>
    <row r="335" spans="3:5" x14ac:dyDescent="0.25">
      <c r="C335"/>
      <c r="E335" s="3"/>
    </row>
    <row r="336" spans="3:5" x14ac:dyDescent="0.25">
      <c r="C336"/>
      <c r="E336" s="3"/>
    </row>
    <row r="337" spans="3:5" x14ac:dyDescent="0.25">
      <c r="C337"/>
      <c r="E337" s="3"/>
    </row>
    <row r="338" spans="3:5" x14ac:dyDescent="0.25">
      <c r="C338"/>
      <c r="E338" s="3"/>
    </row>
    <row r="339" spans="3:5" x14ac:dyDescent="0.25">
      <c r="C339"/>
      <c r="E339" s="3"/>
    </row>
    <row r="340" spans="3:5" x14ac:dyDescent="0.25">
      <c r="C340"/>
      <c r="E340" s="3"/>
    </row>
    <row r="341" spans="3:5" x14ac:dyDescent="0.25">
      <c r="C341"/>
      <c r="E341" s="3"/>
    </row>
    <row r="342" spans="3:5" x14ac:dyDescent="0.25">
      <c r="C342"/>
      <c r="E342" s="3"/>
    </row>
    <row r="343" spans="3:5" x14ac:dyDescent="0.25">
      <c r="C343"/>
      <c r="E343" s="3"/>
    </row>
    <row r="344" spans="3:5" x14ac:dyDescent="0.25">
      <c r="C344"/>
      <c r="E344" s="3"/>
    </row>
    <row r="345" spans="3:5" x14ac:dyDescent="0.25">
      <c r="C345"/>
      <c r="E345" s="3"/>
    </row>
    <row r="346" spans="3:5" x14ac:dyDescent="0.25">
      <c r="C346"/>
      <c r="E346" s="3"/>
    </row>
    <row r="347" spans="3:5" x14ac:dyDescent="0.25">
      <c r="C347"/>
      <c r="E347" s="3"/>
    </row>
    <row r="348" spans="3:5" x14ac:dyDescent="0.25">
      <c r="C348"/>
      <c r="E348" s="3"/>
    </row>
    <row r="349" spans="3:5" x14ac:dyDescent="0.25">
      <c r="C349"/>
      <c r="E349" s="3"/>
    </row>
    <row r="350" spans="3:5" x14ac:dyDescent="0.25">
      <c r="C350"/>
      <c r="E350" s="3"/>
    </row>
    <row r="351" spans="3:5" x14ac:dyDescent="0.25">
      <c r="C351"/>
      <c r="E351" s="3"/>
    </row>
    <row r="352" spans="3:5" x14ac:dyDescent="0.25">
      <c r="C352"/>
      <c r="E352" s="3"/>
    </row>
    <row r="353" spans="3:5" x14ac:dyDescent="0.25">
      <c r="C353"/>
      <c r="E353" s="3"/>
    </row>
    <row r="354" spans="3:5" x14ac:dyDescent="0.25">
      <c r="C354"/>
      <c r="E354" s="3"/>
    </row>
    <row r="355" spans="3:5" x14ac:dyDescent="0.25">
      <c r="C355"/>
      <c r="E355" s="3"/>
    </row>
    <row r="356" spans="3:5" x14ac:dyDescent="0.25">
      <c r="C356"/>
      <c r="E356" s="3"/>
    </row>
    <row r="357" spans="3:5" x14ac:dyDescent="0.25">
      <c r="C357"/>
      <c r="E357" s="3"/>
    </row>
    <row r="358" spans="3:5" x14ac:dyDescent="0.25">
      <c r="C358"/>
      <c r="E358" s="3"/>
    </row>
    <row r="359" spans="3:5" x14ac:dyDescent="0.25">
      <c r="C359"/>
      <c r="E359" s="3"/>
    </row>
    <row r="360" spans="3:5" x14ac:dyDescent="0.25">
      <c r="C360"/>
      <c r="E360" s="3"/>
    </row>
    <row r="361" spans="3:5" x14ac:dyDescent="0.25">
      <c r="C361"/>
      <c r="E361" s="3"/>
    </row>
    <row r="362" spans="3:5" x14ac:dyDescent="0.25">
      <c r="C362"/>
      <c r="E362" s="3"/>
    </row>
    <row r="363" spans="3:5" x14ac:dyDescent="0.25">
      <c r="C363"/>
      <c r="E363" s="3"/>
    </row>
    <row r="364" spans="3:5" x14ac:dyDescent="0.25">
      <c r="C364"/>
      <c r="E364" s="3"/>
    </row>
    <row r="365" spans="3:5" x14ac:dyDescent="0.25">
      <c r="C365"/>
      <c r="E365" s="3"/>
    </row>
    <row r="366" spans="3:5" x14ac:dyDescent="0.25">
      <c r="C366"/>
      <c r="E366" s="3"/>
    </row>
    <row r="367" spans="3:5" x14ac:dyDescent="0.25">
      <c r="C367"/>
      <c r="E367" s="3"/>
    </row>
    <row r="368" spans="3:5" x14ac:dyDescent="0.25">
      <c r="C368"/>
      <c r="E368" s="3"/>
    </row>
    <row r="369" spans="3:5" x14ac:dyDescent="0.25">
      <c r="C369"/>
      <c r="E369" s="3"/>
    </row>
    <row r="370" spans="3:5" x14ac:dyDescent="0.25">
      <c r="C370"/>
      <c r="E370" s="3"/>
    </row>
    <row r="371" spans="3:5" x14ac:dyDescent="0.25">
      <c r="C371"/>
      <c r="E371" s="3"/>
    </row>
    <row r="372" spans="3:5" x14ac:dyDescent="0.25">
      <c r="C372"/>
      <c r="E372" s="3"/>
    </row>
    <row r="373" spans="3:5" x14ac:dyDescent="0.25">
      <c r="C373"/>
      <c r="E373" s="3"/>
    </row>
    <row r="374" spans="3:5" x14ac:dyDescent="0.25">
      <c r="C374"/>
      <c r="E374" s="3"/>
    </row>
    <row r="375" spans="3:5" x14ac:dyDescent="0.25">
      <c r="C375"/>
      <c r="E375" s="3"/>
    </row>
    <row r="376" spans="3:5" x14ac:dyDescent="0.25">
      <c r="C376"/>
      <c r="E376" s="3"/>
    </row>
    <row r="377" spans="3:5" x14ac:dyDescent="0.25">
      <c r="C377"/>
      <c r="E377" s="3"/>
    </row>
    <row r="378" spans="3:5" x14ac:dyDescent="0.25">
      <c r="C378"/>
      <c r="E378" s="3"/>
    </row>
    <row r="379" spans="3:5" x14ac:dyDescent="0.25">
      <c r="C379"/>
      <c r="E379" s="3"/>
    </row>
    <row r="380" spans="3:5" x14ac:dyDescent="0.25">
      <c r="C380"/>
      <c r="E380" s="3"/>
    </row>
    <row r="381" spans="3:5" x14ac:dyDescent="0.25">
      <c r="C381"/>
      <c r="E381" s="3"/>
    </row>
    <row r="382" spans="3:5" x14ac:dyDescent="0.25">
      <c r="C382"/>
      <c r="E382" s="3"/>
    </row>
    <row r="383" spans="3:5" x14ac:dyDescent="0.25">
      <c r="C383"/>
      <c r="E383" s="3"/>
    </row>
    <row r="384" spans="3:5" x14ac:dyDescent="0.25">
      <c r="C384"/>
      <c r="E384" s="3"/>
    </row>
    <row r="385" spans="3:5" x14ac:dyDescent="0.25">
      <c r="C385"/>
      <c r="E385" s="3"/>
    </row>
    <row r="386" spans="3:5" x14ac:dyDescent="0.25">
      <c r="C386"/>
      <c r="E386" s="3"/>
    </row>
    <row r="387" spans="3:5" x14ac:dyDescent="0.25">
      <c r="C387"/>
      <c r="E387" s="3"/>
    </row>
    <row r="388" spans="3:5" x14ac:dyDescent="0.25">
      <c r="C388"/>
      <c r="E388" s="3"/>
    </row>
    <row r="389" spans="3:5" x14ac:dyDescent="0.25">
      <c r="C389"/>
      <c r="E389" s="3"/>
    </row>
    <row r="390" spans="3:5" x14ac:dyDescent="0.25">
      <c r="C390"/>
      <c r="E390" s="3"/>
    </row>
    <row r="391" spans="3:5" x14ac:dyDescent="0.25">
      <c r="C391"/>
      <c r="E391" s="3"/>
    </row>
    <row r="392" spans="3:5" x14ac:dyDescent="0.25">
      <c r="C392"/>
      <c r="E392" s="3"/>
    </row>
    <row r="393" spans="3:5" x14ac:dyDescent="0.25">
      <c r="C393"/>
      <c r="E393" s="3"/>
    </row>
    <row r="394" spans="3:5" x14ac:dyDescent="0.25">
      <c r="C394"/>
      <c r="E394" s="3"/>
    </row>
    <row r="395" spans="3:5" x14ac:dyDescent="0.25">
      <c r="C395"/>
      <c r="E395" s="3"/>
    </row>
    <row r="396" spans="3:5" x14ac:dyDescent="0.25">
      <c r="C396"/>
      <c r="E396" s="3"/>
    </row>
    <row r="397" spans="3:5" x14ac:dyDescent="0.25">
      <c r="C397"/>
      <c r="E397" s="3"/>
    </row>
    <row r="398" spans="3:5" x14ac:dyDescent="0.25">
      <c r="C398"/>
      <c r="E398" s="3"/>
    </row>
    <row r="399" spans="3:5" x14ac:dyDescent="0.25">
      <c r="C399"/>
      <c r="E399" s="3"/>
    </row>
    <row r="400" spans="3:5" x14ac:dyDescent="0.25">
      <c r="C400"/>
      <c r="E400" s="3"/>
    </row>
    <row r="401" spans="3:5" x14ac:dyDescent="0.25">
      <c r="C401"/>
      <c r="E401" s="3"/>
    </row>
    <row r="402" spans="3:5" x14ac:dyDescent="0.25">
      <c r="C402"/>
      <c r="E402" s="3"/>
    </row>
    <row r="403" spans="3:5" x14ac:dyDescent="0.25">
      <c r="C403"/>
      <c r="E403" s="3"/>
    </row>
    <row r="404" spans="3:5" x14ac:dyDescent="0.25">
      <c r="C404"/>
      <c r="E404" s="3"/>
    </row>
    <row r="405" spans="3:5" x14ac:dyDescent="0.25">
      <c r="C405"/>
      <c r="E405" s="3"/>
    </row>
    <row r="406" spans="3:5" x14ac:dyDescent="0.25">
      <c r="C406"/>
      <c r="E406" s="3"/>
    </row>
    <row r="407" spans="3:5" x14ac:dyDescent="0.25">
      <c r="C407"/>
      <c r="E407" s="3"/>
    </row>
    <row r="408" spans="3:5" x14ac:dyDescent="0.25">
      <c r="C408"/>
      <c r="E408" s="3"/>
    </row>
    <row r="409" spans="3:5" x14ac:dyDescent="0.25">
      <c r="C409"/>
      <c r="E409" s="3"/>
    </row>
    <row r="410" spans="3:5" x14ac:dyDescent="0.25">
      <c r="C410"/>
      <c r="E410" s="3"/>
    </row>
    <row r="411" spans="3:5" x14ac:dyDescent="0.25">
      <c r="C411"/>
      <c r="E411" s="3"/>
    </row>
    <row r="412" spans="3:5" x14ac:dyDescent="0.25">
      <c r="C412"/>
      <c r="E412" s="3"/>
    </row>
    <row r="413" spans="3:5" x14ac:dyDescent="0.25">
      <c r="C413"/>
      <c r="E413" s="3"/>
    </row>
    <row r="414" spans="3:5" x14ac:dyDescent="0.25">
      <c r="C414"/>
      <c r="E414" s="3"/>
    </row>
    <row r="415" spans="3:5" x14ac:dyDescent="0.25">
      <c r="C415"/>
      <c r="E415" s="3"/>
    </row>
    <row r="416" spans="3:5" x14ac:dyDescent="0.25">
      <c r="C416"/>
      <c r="E416" s="3"/>
    </row>
    <row r="417" spans="3:5" x14ac:dyDescent="0.25">
      <c r="C417"/>
      <c r="E417" s="3"/>
    </row>
    <row r="418" spans="3:5" x14ac:dyDescent="0.25">
      <c r="C418"/>
      <c r="E418" s="3"/>
    </row>
    <row r="419" spans="3:5" x14ac:dyDescent="0.25">
      <c r="C419"/>
      <c r="E419" s="3"/>
    </row>
    <row r="420" spans="3:5" x14ac:dyDescent="0.25">
      <c r="C420"/>
      <c r="E420" s="3"/>
    </row>
    <row r="421" spans="3:5" x14ac:dyDescent="0.25">
      <c r="C421"/>
      <c r="E421" s="3"/>
    </row>
    <row r="422" spans="3:5" x14ac:dyDescent="0.25">
      <c r="C422"/>
      <c r="E422" s="3"/>
    </row>
    <row r="423" spans="3:5" x14ac:dyDescent="0.25">
      <c r="C423"/>
      <c r="E423" s="3"/>
    </row>
    <row r="424" spans="3:5" x14ac:dyDescent="0.25">
      <c r="C424"/>
      <c r="E424" s="3"/>
    </row>
    <row r="425" spans="3:5" x14ac:dyDescent="0.25">
      <c r="C425"/>
      <c r="E425" s="3"/>
    </row>
    <row r="426" spans="3:5" x14ac:dyDescent="0.25">
      <c r="C426"/>
      <c r="E426" s="3"/>
    </row>
    <row r="427" spans="3:5" x14ac:dyDescent="0.25">
      <c r="C427"/>
      <c r="E427" s="3"/>
    </row>
    <row r="428" spans="3:5" x14ac:dyDescent="0.25">
      <c r="C428"/>
      <c r="E428" s="3"/>
    </row>
    <row r="429" spans="3:5" x14ac:dyDescent="0.25">
      <c r="C429"/>
      <c r="E429" s="3"/>
    </row>
    <row r="430" spans="3:5" x14ac:dyDescent="0.25">
      <c r="C430"/>
      <c r="E430" s="3"/>
    </row>
    <row r="431" spans="3:5" x14ac:dyDescent="0.25">
      <c r="C431"/>
      <c r="E431" s="3"/>
    </row>
    <row r="432" spans="3:5" x14ac:dyDescent="0.25">
      <c r="C432"/>
      <c r="E432" s="3"/>
    </row>
    <row r="433" spans="3:5" x14ac:dyDescent="0.25">
      <c r="C433"/>
      <c r="E433" s="3"/>
    </row>
    <row r="434" spans="3:5" x14ac:dyDescent="0.25">
      <c r="C434"/>
      <c r="E434" s="3"/>
    </row>
    <row r="435" spans="3:5" x14ac:dyDescent="0.25">
      <c r="C435"/>
      <c r="E435" s="3"/>
    </row>
    <row r="436" spans="3:5" x14ac:dyDescent="0.25">
      <c r="C436"/>
      <c r="E436" s="3"/>
    </row>
    <row r="437" spans="3:5" x14ac:dyDescent="0.25">
      <c r="C437"/>
      <c r="E437" s="3"/>
    </row>
    <row r="438" spans="3:5" x14ac:dyDescent="0.25">
      <c r="C438"/>
      <c r="E438" s="3"/>
    </row>
    <row r="439" spans="3:5" x14ac:dyDescent="0.25">
      <c r="C439"/>
      <c r="E439" s="3"/>
    </row>
    <row r="440" spans="3:5" x14ac:dyDescent="0.25">
      <c r="C440"/>
      <c r="E440" s="3"/>
    </row>
    <row r="441" spans="3:5" x14ac:dyDescent="0.25">
      <c r="C441"/>
      <c r="E441" s="3"/>
    </row>
    <row r="442" spans="3:5" x14ac:dyDescent="0.25">
      <c r="C442"/>
      <c r="E442" s="3"/>
    </row>
    <row r="443" spans="3:5" x14ac:dyDescent="0.25">
      <c r="C443"/>
      <c r="E443" s="3"/>
    </row>
    <row r="444" spans="3:5" x14ac:dyDescent="0.25">
      <c r="C444"/>
      <c r="E444" s="3"/>
    </row>
    <row r="445" spans="3:5" x14ac:dyDescent="0.25">
      <c r="C445"/>
      <c r="E445" s="3"/>
    </row>
    <row r="446" spans="3:5" x14ac:dyDescent="0.25">
      <c r="C446"/>
      <c r="E446" s="3"/>
    </row>
    <row r="447" spans="3:5" x14ac:dyDescent="0.25">
      <c r="C447"/>
      <c r="E447" s="3"/>
    </row>
    <row r="448" spans="3:5" x14ac:dyDescent="0.25">
      <c r="C448"/>
      <c r="E448" s="3"/>
    </row>
    <row r="449" spans="3:5" x14ac:dyDescent="0.25">
      <c r="C449"/>
      <c r="E449" s="3"/>
    </row>
    <row r="450" spans="3:5" x14ac:dyDescent="0.25">
      <c r="C450"/>
      <c r="E450" s="3"/>
    </row>
    <row r="451" spans="3:5" x14ac:dyDescent="0.25">
      <c r="C451"/>
      <c r="E451" s="3"/>
    </row>
    <row r="452" spans="3:5" x14ac:dyDescent="0.25">
      <c r="C452"/>
      <c r="E452" s="3"/>
    </row>
    <row r="453" spans="3:5" x14ac:dyDescent="0.25">
      <c r="C453"/>
      <c r="E453" s="3"/>
    </row>
    <row r="454" spans="3:5" x14ac:dyDescent="0.25">
      <c r="C454"/>
      <c r="E454" s="3"/>
    </row>
    <row r="455" spans="3:5" x14ac:dyDescent="0.25">
      <c r="C455"/>
      <c r="E455" s="3"/>
    </row>
    <row r="456" spans="3:5" x14ac:dyDescent="0.25">
      <c r="C456"/>
      <c r="E456" s="3"/>
    </row>
    <row r="457" spans="3:5" x14ac:dyDescent="0.25">
      <c r="C457"/>
      <c r="E457" s="3"/>
    </row>
    <row r="458" spans="3:5" x14ac:dyDescent="0.25">
      <c r="C458"/>
      <c r="E458" s="3"/>
    </row>
    <row r="459" spans="3:5" x14ac:dyDescent="0.25">
      <c r="C459"/>
      <c r="E459" s="3"/>
    </row>
    <row r="460" spans="3:5" x14ac:dyDescent="0.25">
      <c r="C460"/>
      <c r="E460" s="3"/>
    </row>
    <row r="461" spans="3:5" x14ac:dyDescent="0.25">
      <c r="C461"/>
      <c r="E461" s="3"/>
    </row>
    <row r="462" spans="3:5" x14ac:dyDescent="0.25">
      <c r="C462"/>
      <c r="E462" s="3"/>
    </row>
    <row r="463" spans="3:5" x14ac:dyDescent="0.25">
      <c r="C463"/>
      <c r="E463" s="3"/>
    </row>
    <row r="464" spans="3:5" x14ac:dyDescent="0.25">
      <c r="C464"/>
      <c r="E464" s="3"/>
    </row>
    <row r="465" spans="3:5" x14ac:dyDescent="0.25">
      <c r="C465"/>
      <c r="E465" s="3"/>
    </row>
    <row r="466" spans="3:5" x14ac:dyDescent="0.25">
      <c r="C466"/>
      <c r="E466" s="3"/>
    </row>
    <row r="467" spans="3:5" x14ac:dyDescent="0.25">
      <c r="C467"/>
      <c r="E467" s="3"/>
    </row>
    <row r="468" spans="3:5" x14ac:dyDescent="0.25">
      <c r="C468"/>
      <c r="E468" s="3"/>
    </row>
    <row r="469" spans="3:5" x14ac:dyDescent="0.25">
      <c r="C469"/>
      <c r="E469" s="3"/>
    </row>
    <row r="470" spans="3:5" x14ac:dyDescent="0.25">
      <c r="C470"/>
      <c r="E470" s="3"/>
    </row>
    <row r="471" spans="3:5" x14ac:dyDescent="0.25">
      <c r="C471"/>
      <c r="E471" s="3"/>
    </row>
    <row r="472" spans="3:5" x14ac:dyDescent="0.25">
      <c r="C472"/>
      <c r="E472" s="3"/>
    </row>
    <row r="473" spans="3:5" x14ac:dyDescent="0.25">
      <c r="C473"/>
      <c r="E473" s="3"/>
    </row>
    <row r="474" spans="3:5" x14ac:dyDescent="0.25">
      <c r="C474"/>
      <c r="E474" s="3"/>
    </row>
    <row r="475" spans="3:5" x14ac:dyDescent="0.25">
      <c r="C475"/>
      <c r="E475" s="3"/>
    </row>
    <row r="476" spans="3:5" x14ac:dyDescent="0.25">
      <c r="C476"/>
      <c r="E476" s="3"/>
    </row>
    <row r="477" spans="3:5" x14ac:dyDescent="0.25">
      <c r="C477"/>
      <c r="E477" s="3"/>
    </row>
    <row r="478" spans="3:5" x14ac:dyDescent="0.25">
      <c r="C478"/>
      <c r="E478" s="3"/>
    </row>
    <row r="479" spans="3:5" x14ac:dyDescent="0.25">
      <c r="C479"/>
      <c r="E479" s="3"/>
    </row>
    <row r="480" spans="3:5" x14ac:dyDescent="0.25">
      <c r="C480"/>
      <c r="E480" s="3"/>
    </row>
    <row r="481" spans="3:5" x14ac:dyDescent="0.25">
      <c r="C481"/>
      <c r="E481" s="3"/>
    </row>
    <row r="482" spans="3:5" x14ac:dyDescent="0.25">
      <c r="C482"/>
      <c r="E482" s="3"/>
    </row>
    <row r="483" spans="3:5" x14ac:dyDescent="0.25">
      <c r="C483"/>
      <c r="E483" s="3"/>
    </row>
    <row r="484" spans="3:5" x14ac:dyDescent="0.25">
      <c r="C484"/>
      <c r="E484" s="3"/>
    </row>
    <row r="485" spans="3:5" x14ac:dyDescent="0.25">
      <c r="C485"/>
      <c r="E485" s="3"/>
    </row>
    <row r="486" spans="3:5" x14ac:dyDescent="0.25">
      <c r="C486"/>
      <c r="E486" s="3"/>
    </row>
    <row r="487" spans="3:5" x14ac:dyDescent="0.25">
      <c r="C487"/>
      <c r="E487" s="3"/>
    </row>
    <row r="488" spans="3:5" x14ac:dyDescent="0.25">
      <c r="C488"/>
      <c r="E488" s="3"/>
    </row>
    <row r="489" spans="3:5" x14ac:dyDescent="0.25">
      <c r="C489"/>
      <c r="E489" s="3"/>
    </row>
    <row r="490" spans="3:5" x14ac:dyDescent="0.25">
      <c r="C490"/>
      <c r="E490" s="3"/>
    </row>
    <row r="491" spans="3:5" x14ac:dyDescent="0.25">
      <c r="C491"/>
      <c r="E491" s="3"/>
    </row>
    <row r="492" spans="3:5" x14ac:dyDescent="0.25">
      <c r="C492"/>
      <c r="E492" s="3"/>
    </row>
    <row r="493" spans="3:5" x14ac:dyDescent="0.25">
      <c r="C493"/>
      <c r="E493" s="3"/>
    </row>
    <row r="494" spans="3:5" x14ac:dyDescent="0.25">
      <c r="C494"/>
      <c r="E494" s="3"/>
    </row>
    <row r="495" spans="3:5" x14ac:dyDescent="0.25">
      <c r="C495"/>
      <c r="E495" s="3"/>
    </row>
    <row r="496" spans="3:5" x14ac:dyDescent="0.25">
      <c r="C496"/>
      <c r="E496" s="3"/>
    </row>
    <row r="497" spans="3:5" x14ac:dyDescent="0.25">
      <c r="C497"/>
      <c r="E497" s="3"/>
    </row>
    <row r="498" spans="3:5" x14ac:dyDescent="0.25">
      <c r="C498"/>
      <c r="E498" s="3"/>
    </row>
    <row r="499" spans="3:5" x14ac:dyDescent="0.25">
      <c r="C499"/>
      <c r="E499" s="3"/>
    </row>
    <row r="500" spans="3:5" x14ac:dyDescent="0.25">
      <c r="C500"/>
      <c r="E500" s="3"/>
    </row>
    <row r="501" spans="3:5" x14ac:dyDescent="0.25">
      <c r="C501"/>
      <c r="E501" s="3"/>
    </row>
    <row r="502" spans="3:5" x14ac:dyDescent="0.25">
      <c r="C502"/>
      <c r="E502" s="3"/>
    </row>
    <row r="503" spans="3:5" x14ac:dyDescent="0.25">
      <c r="C503"/>
      <c r="E503" s="3"/>
    </row>
    <row r="504" spans="3:5" x14ac:dyDescent="0.25">
      <c r="C504"/>
      <c r="E504" s="3"/>
    </row>
    <row r="505" spans="3:5" x14ac:dyDescent="0.25">
      <c r="C505"/>
      <c r="E505" s="3"/>
    </row>
    <row r="506" spans="3:5" x14ac:dyDescent="0.25">
      <c r="C506"/>
      <c r="E506" s="3"/>
    </row>
    <row r="507" spans="3:5" x14ac:dyDescent="0.25">
      <c r="C507"/>
      <c r="E507" s="3"/>
    </row>
    <row r="508" spans="3:5" x14ac:dyDescent="0.25">
      <c r="C508"/>
      <c r="E508" s="3"/>
    </row>
    <row r="509" spans="3:5" x14ac:dyDescent="0.25">
      <c r="C509"/>
      <c r="E509" s="3"/>
    </row>
    <row r="510" spans="3:5" x14ac:dyDescent="0.25">
      <c r="C510"/>
      <c r="E510" s="3"/>
    </row>
    <row r="511" spans="3:5" x14ac:dyDescent="0.25">
      <c r="C511"/>
      <c r="E511" s="3"/>
    </row>
    <row r="512" spans="3:5" x14ac:dyDescent="0.25">
      <c r="C512"/>
      <c r="E512" s="3"/>
    </row>
    <row r="513" spans="3:5" x14ac:dyDescent="0.25">
      <c r="C513"/>
      <c r="E513" s="3"/>
    </row>
    <row r="514" spans="3:5" x14ac:dyDescent="0.25">
      <c r="C514"/>
      <c r="E514" s="3"/>
    </row>
    <row r="515" spans="3:5" x14ac:dyDescent="0.25">
      <c r="C515"/>
      <c r="E515" s="3"/>
    </row>
    <row r="516" spans="3:5" x14ac:dyDescent="0.25">
      <c r="C516"/>
      <c r="E516" s="3"/>
    </row>
    <row r="517" spans="3:5" x14ac:dyDescent="0.25">
      <c r="C517"/>
      <c r="E517" s="3"/>
    </row>
    <row r="518" spans="3:5" x14ac:dyDescent="0.25">
      <c r="C518"/>
      <c r="E518" s="3"/>
    </row>
    <row r="519" spans="3:5" x14ac:dyDescent="0.25">
      <c r="C519"/>
      <c r="E519" s="3"/>
    </row>
    <row r="520" spans="3:5" x14ac:dyDescent="0.25">
      <c r="C520"/>
      <c r="E520" s="3"/>
    </row>
    <row r="521" spans="3:5" x14ac:dyDescent="0.25">
      <c r="C521"/>
      <c r="E521" s="3"/>
    </row>
    <row r="522" spans="3:5" x14ac:dyDescent="0.25">
      <c r="C522"/>
      <c r="E522" s="3"/>
    </row>
    <row r="523" spans="3:5" x14ac:dyDescent="0.25">
      <c r="C523"/>
      <c r="E523" s="3"/>
    </row>
    <row r="524" spans="3:5" x14ac:dyDescent="0.25">
      <c r="C524"/>
      <c r="E524" s="3"/>
    </row>
    <row r="525" spans="3:5" x14ac:dyDescent="0.25">
      <c r="C525"/>
      <c r="E525" s="3"/>
    </row>
    <row r="526" spans="3:5" x14ac:dyDescent="0.25">
      <c r="C526"/>
      <c r="E526" s="3"/>
    </row>
    <row r="527" spans="3:5" x14ac:dyDescent="0.25">
      <c r="C527"/>
      <c r="E527" s="3"/>
    </row>
    <row r="528" spans="3:5" x14ac:dyDescent="0.25">
      <c r="C528"/>
      <c r="E528" s="3"/>
    </row>
    <row r="529" spans="3:5" x14ac:dyDescent="0.25">
      <c r="C529"/>
      <c r="E529" s="3"/>
    </row>
    <row r="530" spans="3:5" x14ac:dyDescent="0.25">
      <c r="C530"/>
      <c r="E530" s="3"/>
    </row>
    <row r="531" spans="3:5" x14ac:dyDescent="0.25">
      <c r="C531"/>
      <c r="E531" s="3"/>
    </row>
    <row r="532" spans="3:5" x14ac:dyDescent="0.25">
      <c r="C532"/>
      <c r="E532" s="3"/>
    </row>
    <row r="533" spans="3:5" x14ac:dyDescent="0.25">
      <c r="C533"/>
      <c r="E533" s="3"/>
    </row>
    <row r="534" spans="3:5" x14ac:dyDescent="0.25">
      <c r="C534"/>
      <c r="E534" s="3"/>
    </row>
    <row r="535" spans="3:5" x14ac:dyDescent="0.25">
      <c r="C535"/>
      <c r="E535" s="3"/>
    </row>
    <row r="536" spans="3:5" x14ac:dyDescent="0.25">
      <c r="C536"/>
      <c r="E536" s="3"/>
    </row>
    <row r="537" spans="3:5" x14ac:dyDescent="0.25">
      <c r="C537"/>
      <c r="E537" s="3"/>
    </row>
    <row r="538" spans="3:5" x14ac:dyDescent="0.25">
      <c r="C538"/>
      <c r="E538" s="3"/>
    </row>
    <row r="539" spans="3:5" x14ac:dyDescent="0.25">
      <c r="C539"/>
      <c r="E539" s="3"/>
    </row>
    <row r="540" spans="3:5" x14ac:dyDescent="0.25">
      <c r="C540"/>
      <c r="E540" s="3"/>
    </row>
    <row r="541" spans="3:5" x14ac:dyDescent="0.25">
      <c r="C541"/>
      <c r="E541" s="3"/>
    </row>
    <row r="542" spans="3:5" x14ac:dyDescent="0.25">
      <c r="C542"/>
      <c r="E542" s="3"/>
    </row>
    <row r="543" spans="3:5" x14ac:dyDescent="0.25">
      <c r="C543"/>
      <c r="E543" s="3"/>
    </row>
    <row r="544" spans="3:5" x14ac:dyDescent="0.25">
      <c r="C544"/>
      <c r="E544" s="3"/>
    </row>
    <row r="545" spans="3:5" x14ac:dyDescent="0.25">
      <c r="C545"/>
      <c r="E545" s="3"/>
    </row>
    <row r="546" spans="3:5" x14ac:dyDescent="0.25">
      <c r="C546"/>
      <c r="E546" s="3"/>
    </row>
    <row r="547" spans="3:5" x14ac:dyDescent="0.25">
      <c r="C547"/>
      <c r="E547" s="3"/>
    </row>
    <row r="548" spans="3:5" x14ac:dyDescent="0.25">
      <c r="C548"/>
      <c r="E548" s="3"/>
    </row>
    <row r="549" spans="3:5" x14ac:dyDescent="0.25">
      <c r="C549"/>
      <c r="E549" s="3"/>
    </row>
    <row r="550" spans="3:5" x14ac:dyDescent="0.25">
      <c r="C550"/>
      <c r="E550" s="3"/>
    </row>
    <row r="551" spans="3:5" x14ac:dyDescent="0.25">
      <c r="C551"/>
      <c r="E551" s="3"/>
    </row>
    <row r="552" spans="3:5" x14ac:dyDescent="0.25">
      <c r="C552"/>
      <c r="E552" s="3"/>
    </row>
    <row r="553" spans="3:5" x14ac:dyDescent="0.25">
      <c r="C553"/>
      <c r="E553" s="3"/>
    </row>
    <row r="554" spans="3:5" x14ac:dyDescent="0.25">
      <c r="C554"/>
      <c r="E554" s="3"/>
    </row>
    <row r="555" spans="3:5" x14ac:dyDescent="0.25">
      <c r="C555"/>
      <c r="E555" s="3"/>
    </row>
    <row r="556" spans="3:5" x14ac:dyDescent="0.25">
      <c r="C556"/>
      <c r="E556" s="3"/>
    </row>
    <row r="557" spans="3:5" x14ac:dyDescent="0.25">
      <c r="C557"/>
      <c r="E557" s="3"/>
    </row>
    <row r="558" spans="3:5" x14ac:dyDescent="0.25">
      <c r="C558"/>
      <c r="E558" s="3"/>
    </row>
    <row r="559" spans="3:5" x14ac:dyDescent="0.25">
      <c r="C559"/>
      <c r="E559" s="3"/>
    </row>
    <row r="560" spans="3:5" x14ac:dyDescent="0.25">
      <c r="C560"/>
      <c r="E560" s="3"/>
    </row>
    <row r="561" spans="3:5" x14ac:dyDescent="0.25">
      <c r="C561"/>
      <c r="E561" s="3"/>
    </row>
    <row r="562" spans="3:5" x14ac:dyDescent="0.25">
      <c r="C562"/>
      <c r="E562" s="3"/>
    </row>
    <row r="563" spans="3:5" x14ac:dyDescent="0.25">
      <c r="C563"/>
      <c r="E563" s="3"/>
    </row>
    <row r="564" spans="3:5" x14ac:dyDescent="0.25">
      <c r="C564"/>
      <c r="E564" s="3"/>
    </row>
    <row r="565" spans="3:5" x14ac:dyDescent="0.25">
      <c r="C565"/>
      <c r="E565" s="3"/>
    </row>
    <row r="566" spans="3:5" x14ac:dyDescent="0.25">
      <c r="C566"/>
      <c r="E566" s="3"/>
    </row>
    <row r="567" spans="3:5" x14ac:dyDescent="0.25">
      <c r="C567"/>
      <c r="E567" s="3"/>
    </row>
    <row r="568" spans="3:5" x14ac:dyDescent="0.25">
      <c r="C568"/>
      <c r="E568" s="3"/>
    </row>
    <row r="569" spans="3:5" x14ac:dyDescent="0.25">
      <c r="C569"/>
      <c r="E569" s="3"/>
    </row>
    <row r="570" spans="3:5" x14ac:dyDescent="0.25">
      <c r="C570"/>
      <c r="E570" s="3"/>
    </row>
    <row r="571" spans="3:5" x14ac:dyDescent="0.25">
      <c r="C571"/>
      <c r="E571" s="3"/>
    </row>
    <row r="572" spans="3:5" x14ac:dyDescent="0.25">
      <c r="C572"/>
      <c r="E572" s="3"/>
    </row>
    <row r="573" spans="3:5" x14ac:dyDescent="0.25">
      <c r="C573"/>
      <c r="E573" s="3"/>
    </row>
    <row r="574" spans="3:5" x14ac:dyDescent="0.25">
      <c r="C574"/>
      <c r="E574" s="3"/>
    </row>
    <row r="575" spans="3:5" x14ac:dyDescent="0.25">
      <c r="C575"/>
      <c r="E575" s="3"/>
    </row>
    <row r="576" spans="3:5" x14ac:dyDescent="0.25">
      <c r="C576"/>
      <c r="E576" s="3"/>
    </row>
    <row r="577" spans="3:5" x14ac:dyDescent="0.25">
      <c r="C577"/>
      <c r="E577" s="3"/>
    </row>
    <row r="578" spans="3:5" x14ac:dyDescent="0.25">
      <c r="C578"/>
      <c r="E578" s="3"/>
    </row>
    <row r="579" spans="3:5" x14ac:dyDescent="0.25">
      <c r="C579"/>
      <c r="E579" s="3"/>
    </row>
    <row r="580" spans="3:5" x14ac:dyDescent="0.25">
      <c r="C580"/>
      <c r="E580" s="3"/>
    </row>
    <row r="581" spans="3:5" x14ac:dyDescent="0.25">
      <c r="C581"/>
      <c r="E581" s="3"/>
    </row>
    <row r="582" spans="3:5" x14ac:dyDescent="0.25">
      <c r="C582"/>
      <c r="E582" s="3"/>
    </row>
    <row r="583" spans="3:5" x14ac:dyDescent="0.25">
      <c r="C583"/>
      <c r="E583" s="3"/>
    </row>
    <row r="584" spans="3:5" x14ac:dyDescent="0.25">
      <c r="C584"/>
      <c r="E584" s="3"/>
    </row>
    <row r="585" spans="3:5" x14ac:dyDescent="0.25">
      <c r="C585"/>
      <c r="E585" s="3"/>
    </row>
    <row r="586" spans="3:5" x14ac:dyDescent="0.25">
      <c r="C586"/>
      <c r="E586" s="3"/>
    </row>
    <row r="587" spans="3:5" x14ac:dyDescent="0.25">
      <c r="C587"/>
      <c r="E587" s="3"/>
    </row>
    <row r="588" spans="3:5" x14ac:dyDescent="0.25">
      <c r="C588"/>
      <c r="E588" s="3"/>
    </row>
    <row r="589" spans="3:5" x14ac:dyDescent="0.25">
      <c r="C589"/>
      <c r="E589" s="3"/>
    </row>
    <row r="590" spans="3:5" x14ac:dyDescent="0.25">
      <c r="C590"/>
      <c r="E590" s="3"/>
    </row>
    <row r="591" spans="3:5" x14ac:dyDescent="0.25">
      <c r="C591"/>
      <c r="E591" s="3"/>
    </row>
    <row r="592" spans="3:5" x14ac:dyDescent="0.25">
      <c r="C592"/>
      <c r="E592" s="3"/>
    </row>
    <row r="593" spans="3:5" x14ac:dyDescent="0.25">
      <c r="C593"/>
      <c r="E593" s="3"/>
    </row>
    <row r="594" spans="3:5" x14ac:dyDescent="0.25">
      <c r="C594"/>
      <c r="E594" s="3"/>
    </row>
    <row r="595" spans="3:5" x14ac:dyDescent="0.25">
      <c r="C595"/>
      <c r="E595" s="3"/>
    </row>
    <row r="596" spans="3:5" x14ac:dyDescent="0.25">
      <c r="C596"/>
      <c r="E596" s="3"/>
    </row>
    <row r="597" spans="3:5" x14ac:dyDescent="0.25">
      <c r="C597"/>
      <c r="E597" s="3"/>
    </row>
    <row r="598" spans="3:5" x14ac:dyDescent="0.25">
      <c r="C598"/>
      <c r="E598" s="3"/>
    </row>
    <row r="599" spans="3:5" x14ac:dyDescent="0.25">
      <c r="C599"/>
      <c r="E599" s="3"/>
    </row>
    <row r="600" spans="3:5" x14ac:dyDescent="0.25">
      <c r="C600"/>
      <c r="E600" s="3"/>
    </row>
    <row r="601" spans="3:5" x14ac:dyDescent="0.25">
      <c r="C601"/>
      <c r="E601" s="3"/>
    </row>
    <row r="602" spans="3:5" x14ac:dyDescent="0.25">
      <c r="C602"/>
      <c r="E602" s="3"/>
    </row>
    <row r="603" spans="3:5" x14ac:dyDescent="0.25">
      <c r="C603"/>
      <c r="E603" s="3"/>
    </row>
    <row r="604" spans="3:5" x14ac:dyDescent="0.25">
      <c r="C604"/>
      <c r="E604" s="3"/>
    </row>
    <row r="605" spans="3:5" x14ac:dyDescent="0.25">
      <c r="C605"/>
      <c r="E605" s="3"/>
    </row>
    <row r="606" spans="3:5" x14ac:dyDescent="0.25">
      <c r="C606"/>
      <c r="E606" s="3"/>
    </row>
    <row r="607" spans="3:5" x14ac:dyDescent="0.25">
      <c r="C607"/>
      <c r="E607" s="3"/>
    </row>
    <row r="608" spans="3:5" x14ac:dyDescent="0.25">
      <c r="C608"/>
      <c r="E608" s="3"/>
    </row>
    <row r="609" spans="3:5" x14ac:dyDescent="0.25">
      <c r="C609"/>
      <c r="E609" s="3"/>
    </row>
    <row r="610" spans="3:5" x14ac:dyDescent="0.25">
      <c r="C610"/>
      <c r="E610" s="3"/>
    </row>
    <row r="611" spans="3:5" x14ac:dyDescent="0.25">
      <c r="C611"/>
      <c r="E611" s="3"/>
    </row>
    <row r="612" spans="3:5" x14ac:dyDescent="0.25">
      <c r="C612"/>
      <c r="E612" s="3"/>
    </row>
    <row r="613" spans="3:5" x14ac:dyDescent="0.25">
      <c r="C613"/>
      <c r="E613" s="3"/>
    </row>
    <row r="614" spans="3:5" x14ac:dyDescent="0.25">
      <c r="C614"/>
      <c r="E614" s="3"/>
    </row>
    <row r="615" spans="3:5" x14ac:dyDescent="0.25">
      <c r="C615"/>
      <c r="E615" s="3"/>
    </row>
    <row r="616" spans="3:5" x14ac:dyDescent="0.25">
      <c r="C616"/>
      <c r="E616" s="3"/>
    </row>
    <row r="617" spans="3:5" x14ac:dyDescent="0.25">
      <c r="C617"/>
      <c r="E617" s="3"/>
    </row>
    <row r="618" spans="3:5" x14ac:dyDescent="0.25">
      <c r="C618"/>
      <c r="E618" s="3"/>
    </row>
    <row r="619" spans="3:5" x14ac:dyDescent="0.25">
      <c r="C619"/>
      <c r="E619" s="3"/>
    </row>
    <row r="620" spans="3:5" x14ac:dyDescent="0.25">
      <c r="C620"/>
      <c r="E620" s="3"/>
    </row>
    <row r="621" spans="3:5" x14ac:dyDescent="0.25">
      <c r="C621"/>
      <c r="E621" s="3"/>
    </row>
    <row r="622" spans="3:5" x14ac:dyDescent="0.25">
      <c r="C622"/>
      <c r="E622" s="3"/>
    </row>
    <row r="623" spans="3:5" x14ac:dyDescent="0.25">
      <c r="C623"/>
      <c r="E623" s="3"/>
    </row>
    <row r="624" spans="3:5" x14ac:dyDescent="0.25">
      <c r="C624"/>
      <c r="E624" s="3"/>
    </row>
    <row r="625" spans="3:5" x14ac:dyDescent="0.25">
      <c r="C625"/>
      <c r="E625" s="3"/>
    </row>
    <row r="626" spans="3:5" x14ac:dyDescent="0.25">
      <c r="C626"/>
      <c r="E626" s="3"/>
    </row>
    <row r="627" spans="3:5" x14ac:dyDescent="0.25">
      <c r="C627"/>
      <c r="E627" s="3"/>
    </row>
    <row r="628" spans="3:5" x14ac:dyDescent="0.25">
      <c r="C628"/>
      <c r="E628" s="3"/>
    </row>
    <row r="629" spans="3:5" x14ac:dyDescent="0.25">
      <c r="C629"/>
      <c r="E629" s="3"/>
    </row>
    <row r="630" spans="3:5" x14ac:dyDescent="0.25">
      <c r="C630"/>
      <c r="E630" s="3"/>
    </row>
    <row r="631" spans="3:5" x14ac:dyDescent="0.25">
      <c r="C631"/>
      <c r="E631" s="3"/>
    </row>
    <row r="632" spans="3:5" x14ac:dyDescent="0.25">
      <c r="C632"/>
      <c r="E632" s="3"/>
    </row>
    <row r="633" spans="3:5" x14ac:dyDescent="0.25">
      <c r="C633"/>
      <c r="E633" s="3"/>
    </row>
    <row r="634" spans="3:5" x14ac:dyDescent="0.25">
      <c r="C634"/>
      <c r="E634" s="3"/>
    </row>
    <row r="635" spans="3:5" x14ac:dyDescent="0.25">
      <c r="C635"/>
      <c r="E635" s="3"/>
    </row>
    <row r="636" spans="3:5" x14ac:dyDescent="0.25">
      <c r="C636"/>
      <c r="E636" s="3"/>
    </row>
    <row r="637" spans="3:5" x14ac:dyDescent="0.25">
      <c r="C637"/>
      <c r="E637" s="3"/>
    </row>
    <row r="638" spans="3:5" x14ac:dyDescent="0.25">
      <c r="C638"/>
      <c r="E638" s="3"/>
    </row>
    <row r="639" spans="3:5" x14ac:dyDescent="0.25">
      <c r="C639"/>
      <c r="E639" s="3"/>
    </row>
    <row r="640" spans="3:5" x14ac:dyDescent="0.25">
      <c r="C640"/>
      <c r="E640" s="3"/>
    </row>
    <row r="641" spans="3:5" x14ac:dyDescent="0.25">
      <c r="C641"/>
      <c r="E641" s="3"/>
    </row>
    <row r="642" spans="3:5" x14ac:dyDescent="0.25">
      <c r="C642"/>
      <c r="E642" s="3"/>
    </row>
    <row r="643" spans="3:5" x14ac:dyDescent="0.25">
      <c r="C643"/>
      <c r="E643" s="3"/>
    </row>
    <row r="644" spans="3:5" x14ac:dyDescent="0.25">
      <c r="C644"/>
      <c r="E644" s="3"/>
    </row>
    <row r="645" spans="3:5" x14ac:dyDescent="0.25">
      <c r="C645"/>
      <c r="E645" s="3"/>
    </row>
    <row r="646" spans="3:5" x14ac:dyDescent="0.25">
      <c r="C646"/>
      <c r="E646" s="3"/>
    </row>
    <row r="647" spans="3:5" x14ac:dyDescent="0.25">
      <c r="C647"/>
      <c r="E647" s="3"/>
    </row>
    <row r="648" spans="3:5" x14ac:dyDescent="0.25">
      <c r="C648"/>
      <c r="E648" s="3"/>
    </row>
    <row r="649" spans="3:5" x14ac:dyDescent="0.25">
      <c r="C649"/>
      <c r="E649" s="3"/>
    </row>
    <row r="650" spans="3:5" x14ac:dyDescent="0.25">
      <c r="C650"/>
      <c r="E650" s="3"/>
    </row>
    <row r="651" spans="3:5" x14ac:dyDescent="0.25">
      <c r="C651"/>
      <c r="E651" s="3"/>
    </row>
    <row r="652" spans="3:5" x14ac:dyDescent="0.25">
      <c r="C652"/>
      <c r="E652" s="3"/>
    </row>
    <row r="653" spans="3:5" x14ac:dyDescent="0.25">
      <c r="C653"/>
      <c r="E653" s="3"/>
    </row>
    <row r="654" spans="3:5" x14ac:dyDescent="0.25">
      <c r="C654"/>
      <c r="E654" s="3"/>
    </row>
    <row r="655" spans="3:5" x14ac:dyDescent="0.25">
      <c r="C655"/>
      <c r="E655" s="3"/>
    </row>
    <row r="656" spans="3:5" x14ac:dyDescent="0.25">
      <c r="C656"/>
      <c r="E656" s="3"/>
    </row>
    <row r="657" spans="3:5" x14ac:dyDescent="0.25">
      <c r="C657"/>
      <c r="E657" s="3"/>
    </row>
    <row r="658" spans="3:5" x14ac:dyDescent="0.25">
      <c r="C658"/>
      <c r="E658" s="3"/>
    </row>
    <row r="659" spans="3:5" x14ac:dyDescent="0.25">
      <c r="C659"/>
      <c r="E659" s="3"/>
    </row>
    <row r="660" spans="3:5" x14ac:dyDescent="0.25">
      <c r="C660"/>
      <c r="E660" s="3"/>
    </row>
    <row r="661" spans="3:5" x14ac:dyDescent="0.25">
      <c r="C661"/>
      <c r="E661" s="3"/>
    </row>
    <row r="662" spans="3:5" x14ac:dyDescent="0.25">
      <c r="C662"/>
      <c r="E662" s="3"/>
    </row>
    <row r="663" spans="3:5" x14ac:dyDescent="0.25">
      <c r="C663"/>
      <c r="E663" s="3"/>
    </row>
    <row r="664" spans="3:5" x14ac:dyDescent="0.25">
      <c r="C664"/>
      <c r="E664" s="3"/>
    </row>
    <row r="665" spans="3:5" x14ac:dyDescent="0.25">
      <c r="C665"/>
      <c r="E665" s="3"/>
    </row>
    <row r="666" spans="3:5" x14ac:dyDescent="0.25">
      <c r="C666"/>
      <c r="E666" s="3"/>
    </row>
    <row r="667" spans="3:5" x14ac:dyDescent="0.25">
      <c r="C667"/>
      <c r="E667" s="3"/>
    </row>
    <row r="668" spans="3:5" x14ac:dyDescent="0.25">
      <c r="C668"/>
      <c r="E668" s="3"/>
    </row>
    <row r="669" spans="3:5" x14ac:dyDescent="0.25">
      <c r="C669"/>
      <c r="E669" s="3"/>
    </row>
    <row r="670" spans="3:5" x14ac:dyDescent="0.25">
      <c r="C670"/>
      <c r="E670" s="3"/>
    </row>
    <row r="671" spans="3:5" x14ac:dyDescent="0.25">
      <c r="C671"/>
      <c r="E671" s="3"/>
    </row>
    <row r="672" spans="3:5" x14ac:dyDescent="0.25">
      <c r="C672"/>
      <c r="E672" s="3"/>
    </row>
    <row r="673" spans="3:5" x14ac:dyDescent="0.25">
      <c r="C673"/>
      <c r="E673" s="3"/>
    </row>
    <row r="674" spans="3:5" x14ac:dyDescent="0.25">
      <c r="C674"/>
      <c r="E674" s="3"/>
    </row>
    <row r="675" spans="3:5" x14ac:dyDescent="0.25">
      <c r="C675"/>
      <c r="E675" s="3"/>
    </row>
    <row r="676" spans="3:5" x14ac:dyDescent="0.25">
      <c r="C676"/>
      <c r="E676" s="3"/>
    </row>
    <row r="677" spans="3:5" x14ac:dyDescent="0.25">
      <c r="C677"/>
      <c r="E677" s="3"/>
    </row>
    <row r="678" spans="3:5" x14ac:dyDescent="0.25">
      <c r="C678"/>
      <c r="E678" s="3"/>
    </row>
    <row r="679" spans="3:5" x14ac:dyDescent="0.25">
      <c r="C679"/>
      <c r="E679" s="3"/>
    </row>
    <row r="680" spans="3:5" x14ac:dyDescent="0.25">
      <c r="C680"/>
      <c r="E680" s="3"/>
    </row>
    <row r="681" spans="3:5" x14ac:dyDescent="0.25">
      <c r="C681"/>
      <c r="E681" s="3"/>
    </row>
    <row r="682" spans="3:5" x14ac:dyDescent="0.25">
      <c r="C682"/>
      <c r="E682" s="3"/>
    </row>
    <row r="683" spans="3:5" x14ac:dyDescent="0.25">
      <c r="C683"/>
      <c r="E683" s="3"/>
    </row>
    <row r="684" spans="3:5" x14ac:dyDescent="0.25">
      <c r="C684"/>
      <c r="E684" s="3"/>
    </row>
    <row r="685" spans="3:5" x14ac:dyDescent="0.25">
      <c r="C685"/>
      <c r="E685" s="3"/>
    </row>
    <row r="686" spans="3:5" x14ac:dyDescent="0.25">
      <c r="C686"/>
      <c r="E686" s="3"/>
    </row>
    <row r="687" spans="3:5" x14ac:dyDescent="0.25">
      <c r="C687"/>
      <c r="E687" s="3"/>
    </row>
    <row r="688" spans="3:5" x14ac:dyDescent="0.25">
      <c r="C688"/>
      <c r="E688" s="3"/>
    </row>
    <row r="689" spans="3:5" x14ac:dyDescent="0.25">
      <c r="C689"/>
      <c r="E689" s="3"/>
    </row>
    <row r="690" spans="3:5" x14ac:dyDescent="0.25">
      <c r="C690"/>
      <c r="E690" s="3"/>
    </row>
    <row r="691" spans="3:5" x14ac:dyDescent="0.25">
      <c r="C691"/>
      <c r="E691" s="3"/>
    </row>
    <row r="692" spans="3:5" x14ac:dyDescent="0.25">
      <c r="C692"/>
      <c r="E692" s="3"/>
    </row>
    <row r="693" spans="3:5" x14ac:dyDescent="0.25">
      <c r="C693"/>
      <c r="E693" s="3"/>
    </row>
    <row r="694" spans="3:5" x14ac:dyDescent="0.25">
      <c r="C694"/>
      <c r="E694" s="3"/>
    </row>
    <row r="695" spans="3:5" x14ac:dyDescent="0.25">
      <c r="C695"/>
      <c r="E695" s="3"/>
    </row>
    <row r="696" spans="3:5" x14ac:dyDescent="0.25">
      <c r="C696"/>
      <c r="E696" s="3"/>
    </row>
    <row r="697" spans="3:5" x14ac:dyDescent="0.25">
      <c r="C697"/>
      <c r="E697" s="3"/>
    </row>
    <row r="698" spans="3:5" x14ac:dyDescent="0.25">
      <c r="C698"/>
      <c r="E698" s="3"/>
    </row>
    <row r="699" spans="3:5" x14ac:dyDescent="0.25">
      <c r="C699"/>
      <c r="E699" s="3"/>
    </row>
    <row r="700" spans="3:5" x14ac:dyDescent="0.25">
      <c r="C700"/>
      <c r="E700" s="3"/>
    </row>
    <row r="701" spans="3:5" x14ac:dyDescent="0.25">
      <c r="C701"/>
      <c r="E701" s="3"/>
    </row>
    <row r="702" spans="3:5" x14ac:dyDescent="0.25">
      <c r="C702"/>
      <c r="E702" s="3"/>
    </row>
    <row r="703" spans="3:5" x14ac:dyDescent="0.25">
      <c r="C703"/>
      <c r="E703" s="3"/>
    </row>
    <row r="704" spans="3:5" x14ac:dyDescent="0.25">
      <c r="C704"/>
      <c r="E704" s="3"/>
    </row>
    <row r="705" spans="3:5" x14ac:dyDescent="0.25">
      <c r="C705"/>
      <c r="E705" s="3"/>
    </row>
    <row r="706" spans="3:5" x14ac:dyDescent="0.25">
      <c r="C706"/>
      <c r="E706" s="3"/>
    </row>
    <row r="707" spans="3:5" x14ac:dyDescent="0.25">
      <c r="C707"/>
      <c r="E707" s="3"/>
    </row>
    <row r="708" spans="3:5" x14ac:dyDescent="0.25">
      <c r="C708"/>
      <c r="E708" s="3"/>
    </row>
    <row r="709" spans="3:5" x14ac:dyDescent="0.25">
      <c r="C709"/>
      <c r="E709" s="3"/>
    </row>
    <row r="710" spans="3:5" x14ac:dyDescent="0.25">
      <c r="C710"/>
      <c r="E710" s="3"/>
    </row>
    <row r="711" spans="3:5" x14ac:dyDescent="0.25">
      <c r="C711"/>
      <c r="E711" s="3"/>
    </row>
    <row r="712" spans="3:5" x14ac:dyDescent="0.25">
      <c r="C712"/>
      <c r="E712" s="3"/>
    </row>
    <row r="713" spans="3:5" x14ac:dyDescent="0.25">
      <c r="C713"/>
      <c r="E713" s="3"/>
    </row>
    <row r="714" spans="3:5" x14ac:dyDescent="0.25">
      <c r="C714"/>
      <c r="E714" s="3"/>
    </row>
    <row r="715" spans="3:5" x14ac:dyDescent="0.25">
      <c r="C715"/>
      <c r="E715" s="3"/>
    </row>
    <row r="716" spans="3:5" x14ac:dyDescent="0.25">
      <c r="C716"/>
      <c r="E716" s="3"/>
    </row>
    <row r="717" spans="3:5" x14ac:dyDescent="0.25">
      <c r="C717"/>
      <c r="E717" s="3"/>
    </row>
    <row r="718" spans="3:5" x14ac:dyDescent="0.25">
      <c r="C718"/>
      <c r="E718" s="3"/>
    </row>
    <row r="719" spans="3:5" x14ac:dyDescent="0.25">
      <c r="C719"/>
      <c r="E719" s="3"/>
    </row>
    <row r="720" spans="3:5" x14ac:dyDescent="0.25">
      <c r="C720"/>
      <c r="E720" s="3"/>
    </row>
    <row r="721" spans="3:5" x14ac:dyDescent="0.25">
      <c r="C721"/>
      <c r="E721" s="3"/>
    </row>
    <row r="722" spans="3:5" x14ac:dyDescent="0.25">
      <c r="C722"/>
      <c r="E722" s="3"/>
    </row>
    <row r="723" spans="3:5" x14ac:dyDescent="0.25">
      <c r="C723"/>
      <c r="E723" s="3"/>
    </row>
    <row r="724" spans="3:5" x14ac:dyDescent="0.25">
      <c r="C724"/>
      <c r="E724" s="3"/>
    </row>
    <row r="725" spans="3:5" x14ac:dyDescent="0.25">
      <c r="C725"/>
      <c r="E725" s="3"/>
    </row>
    <row r="726" spans="3:5" x14ac:dyDescent="0.25">
      <c r="C726"/>
      <c r="E726" s="3"/>
    </row>
    <row r="727" spans="3:5" x14ac:dyDescent="0.25">
      <c r="C727"/>
      <c r="E727" s="3"/>
    </row>
    <row r="728" spans="3:5" x14ac:dyDescent="0.25">
      <c r="C728"/>
      <c r="E728" s="3"/>
    </row>
    <row r="729" spans="3:5" x14ac:dyDescent="0.25">
      <c r="C729"/>
      <c r="E729" s="3"/>
    </row>
    <row r="730" spans="3:5" x14ac:dyDescent="0.25">
      <c r="C730"/>
      <c r="E730" s="3"/>
    </row>
    <row r="731" spans="3:5" x14ac:dyDescent="0.25">
      <c r="C731"/>
      <c r="E731" s="3"/>
    </row>
    <row r="732" spans="3:5" x14ac:dyDescent="0.25">
      <c r="C732"/>
      <c r="E732" s="3"/>
    </row>
    <row r="733" spans="3:5" x14ac:dyDescent="0.25">
      <c r="C733"/>
      <c r="E733" s="3"/>
    </row>
    <row r="734" spans="3:5" x14ac:dyDescent="0.25">
      <c r="C734"/>
      <c r="E734" s="3"/>
    </row>
    <row r="735" spans="3:5" x14ac:dyDescent="0.25">
      <c r="C735"/>
      <c r="E735" s="3"/>
    </row>
    <row r="736" spans="3:5" x14ac:dyDescent="0.25">
      <c r="C736"/>
      <c r="E736" s="3"/>
    </row>
    <row r="737" spans="3:5" x14ac:dyDescent="0.25">
      <c r="C737"/>
      <c r="E737" s="3"/>
    </row>
    <row r="738" spans="3:5" x14ac:dyDescent="0.25">
      <c r="C738"/>
      <c r="E738" s="3"/>
    </row>
    <row r="739" spans="3:5" x14ac:dyDescent="0.25">
      <c r="C739"/>
      <c r="E739" s="3"/>
    </row>
    <row r="740" spans="3:5" x14ac:dyDescent="0.25">
      <c r="C740"/>
      <c r="E740" s="3"/>
    </row>
    <row r="741" spans="3:5" x14ac:dyDescent="0.25">
      <c r="C741"/>
      <c r="E741" s="3"/>
    </row>
    <row r="742" spans="3:5" x14ac:dyDescent="0.25">
      <c r="C742"/>
      <c r="E742" s="3"/>
    </row>
    <row r="743" spans="3:5" x14ac:dyDescent="0.25">
      <c r="C743"/>
      <c r="E743" s="3"/>
    </row>
    <row r="744" spans="3:5" x14ac:dyDescent="0.25">
      <c r="C744"/>
      <c r="E744" s="3"/>
    </row>
    <row r="745" spans="3:5" x14ac:dyDescent="0.25">
      <c r="C745"/>
      <c r="E745" s="3"/>
    </row>
    <row r="746" spans="3:5" x14ac:dyDescent="0.25">
      <c r="C746"/>
      <c r="E746" s="3"/>
    </row>
    <row r="747" spans="3:5" x14ac:dyDescent="0.25">
      <c r="C747"/>
      <c r="E747" s="3"/>
    </row>
    <row r="748" spans="3:5" x14ac:dyDescent="0.25">
      <c r="C748"/>
      <c r="E748" s="3"/>
    </row>
    <row r="749" spans="3:5" x14ac:dyDescent="0.25">
      <c r="C749"/>
      <c r="E749" s="3"/>
    </row>
    <row r="750" spans="3:5" x14ac:dyDescent="0.25">
      <c r="C750"/>
      <c r="E750" s="3"/>
    </row>
    <row r="751" spans="3:5" x14ac:dyDescent="0.25">
      <c r="C751"/>
      <c r="E751" s="3"/>
    </row>
    <row r="752" spans="3:5" x14ac:dyDescent="0.25">
      <c r="C752"/>
      <c r="E752" s="3"/>
    </row>
    <row r="753" spans="3:5" x14ac:dyDescent="0.25">
      <c r="C753"/>
      <c r="E753" s="3"/>
    </row>
    <row r="754" spans="3:5" x14ac:dyDescent="0.25">
      <c r="C754"/>
      <c r="E754" s="3"/>
    </row>
    <row r="755" spans="3:5" x14ac:dyDescent="0.25">
      <c r="C755"/>
      <c r="E755" s="3"/>
    </row>
    <row r="756" spans="3:5" x14ac:dyDescent="0.25">
      <c r="C756"/>
      <c r="E756" s="3"/>
    </row>
    <row r="757" spans="3:5" x14ac:dyDescent="0.25">
      <c r="C757"/>
      <c r="E757" s="3"/>
    </row>
    <row r="758" spans="3:5" x14ac:dyDescent="0.25">
      <c r="C758"/>
      <c r="E758" s="3"/>
    </row>
    <row r="759" spans="3:5" x14ac:dyDescent="0.25">
      <c r="C759"/>
      <c r="E759" s="3"/>
    </row>
    <row r="760" spans="3:5" x14ac:dyDescent="0.25">
      <c r="C760"/>
      <c r="E760" s="3"/>
    </row>
    <row r="761" spans="3:5" x14ac:dyDescent="0.25">
      <c r="C761"/>
      <c r="E761" s="3"/>
    </row>
    <row r="762" spans="3:5" x14ac:dyDescent="0.25">
      <c r="C762"/>
      <c r="E762" s="3"/>
    </row>
    <row r="763" spans="3:5" x14ac:dyDescent="0.25">
      <c r="C763"/>
      <c r="E763" s="3"/>
    </row>
    <row r="764" spans="3:5" x14ac:dyDescent="0.25">
      <c r="C764"/>
      <c r="E764" s="3"/>
    </row>
    <row r="765" spans="3:5" x14ac:dyDescent="0.25">
      <c r="C765"/>
      <c r="E765" s="3"/>
    </row>
    <row r="766" spans="3:5" x14ac:dyDescent="0.25">
      <c r="C766"/>
      <c r="E766" s="3"/>
    </row>
    <row r="767" spans="3:5" x14ac:dyDescent="0.25">
      <c r="C767"/>
      <c r="E767" s="3"/>
    </row>
    <row r="768" spans="3:5" x14ac:dyDescent="0.25">
      <c r="C768"/>
      <c r="E768" s="3"/>
    </row>
    <row r="769" spans="3:5" x14ac:dyDescent="0.25">
      <c r="C769"/>
      <c r="E769" s="3"/>
    </row>
    <row r="770" spans="3:5" x14ac:dyDescent="0.25">
      <c r="C770"/>
      <c r="E770" s="3"/>
    </row>
    <row r="771" spans="3:5" x14ac:dyDescent="0.25">
      <c r="C771"/>
      <c r="E771" s="3"/>
    </row>
    <row r="772" spans="3:5" x14ac:dyDescent="0.25">
      <c r="C772"/>
      <c r="E772" s="3"/>
    </row>
    <row r="773" spans="3:5" x14ac:dyDescent="0.25">
      <c r="C773"/>
      <c r="E773" s="3"/>
    </row>
    <row r="774" spans="3:5" x14ac:dyDescent="0.25">
      <c r="C774"/>
      <c r="E774" s="3"/>
    </row>
    <row r="775" spans="3:5" x14ac:dyDescent="0.25">
      <c r="C775"/>
      <c r="E775" s="3"/>
    </row>
    <row r="776" spans="3:5" x14ac:dyDescent="0.25">
      <c r="C776"/>
      <c r="E776" s="3"/>
    </row>
    <row r="777" spans="3:5" x14ac:dyDescent="0.25">
      <c r="C777"/>
      <c r="E777" s="3"/>
    </row>
    <row r="778" spans="3:5" x14ac:dyDescent="0.25">
      <c r="C778"/>
      <c r="E778" s="3"/>
    </row>
    <row r="779" spans="3:5" x14ac:dyDescent="0.25">
      <c r="C779"/>
      <c r="E779" s="3"/>
    </row>
    <row r="780" spans="3:5" x14ac:dyDescent="0.25">
      <c r="C780"/>
      <c r="E780" s="3"/>
    </row>
    <row r="781" spans="3:5" x14ac:dyDescent="0.25">
      <c r="C781"/>
      <c r="E781" s="3"/>
    </row>
    <row r="782" spans="3:5" x14ac:dyDescent="0.25">
      <c r="C782"/>
      <c r="E782" s="3"/>
    </row>
    <row r="783" spans="3:5" x14ac:dyDescent="0.25">
      <c r="C783"/>
      <c r="E783" s="3"/>
    </row>
    <row r="784" spans="3:5" x14ac:dyDescent="0.25">
      <c r="C784"/>
      <c r="E784" s="3"/>
    </row>
    <row r="785" spans="3:5" x14ac:dyDescent="0.25">
      <c r="C785"/>
      <c r="E785" s="3"/>
    </row>
    <row r="786" spans="3:5" x14ac:dyDescent="0.25">
      <c r="C786"/>
      <c r="E786" s="3"/>
    </row>
    <row r="787" spans="3:5" x14ac:dyDescent="0.25">
      <c r="C787"/>
      <c r="E787" s="3"/>
    </row>
    <row r="788" spans="3:5" x14ac:dyDescent="0.25">
      <c r="C788"/>
      <c r="E788" s="3"/>
    </row>
    <row r="789" spans="3:5" x14ac:dyDescent="0.25">
      <c r="C789"/>
      <c r="E789" s="3"/>
    </row>
    <row r="790" spans="3:5" x14ac:dyDescent="0.25">
      <c r="C790"/>
      <c r="E790" s="3"/>
    </row>
    <row r="791" spans="3:5" x14ac:dyDescent="0.25">
      <c r="C791"/>
      <c r="E791" s="3"/>
    </row>
    <row r="792" spans="3:5" x14ac:dyDescent="0.25">
      <c r="C792"/>
      <c r="E792" s="3"/>
    </row>
    <row r="793" spans="3:5" x14ac:dyDescent="0.25">
      <c r="C793"/>
      <c r="E793" s="3"/>
    </row>
    <row r="794" spans="3:5" x14ac:dyDescent="0.25">
      <c r="C794"/>
      <c r="E794" s="3"/>
    </row>
    <row r="795" spans="3:5" x14ac:dyDescent="0.25">
      <c r="C795"/>
      <c r="E795" s="3"/>
    </row>
    <row r="796" spans="3:5" x14ac:dyDescent="0.25">
      <c r="C796"/>
      <c r="E796" s="3"/>
    </row>
    <row r="797" spans="3:5" x14ac:dyDescent="0.25">
      <c r="C797"/>
      <c r="E797" s="3"/>
    </row>
    <row r="798" spans="3:5" x14ac:dyDescent="0.25">
      <c r="C798"/>
      <c r="E798" s="3"/>
    </row>
    <row r="799" spans="3:5" x14ac:dyDescent="0.25">
      <c r="C799"/>
      <c r="E799" s="3"/>
    </row>
    <row r="800" spans="3:5" x14ac:dyDescent="0.25">
      <c r="C800"/>
      <c r="E800" s="3"/>
    </row>
    <row r="801" spans="3:5" x14ac:dyDescent="0.25">
      <c r="C801"/>
      <c r="E801" s="3"/>
    </row>
    <row r="802" spans="3:5" x14ac:dyDescent="0.25">
      <c r="C802"/>
      <c r="E802" s="3"/>
    </row>
    <row r="803" spans="3:5" x14ac:dyDescent="0.25">
      <c r="C803"/>
      <c r="E803" s="3"/>
    </row>
    <row r="804" spans="3:5" x14ac:dyDescent="0.25">
      <c r="C804"/>
      <c r="E804" s="3"/>
    </row>
    <row r="805" spans="3:5" x14ac:dyDescent="0.25">
      <c r="C805"/>
      <c r="E805" s="3"/>
    </row>
    <row r="806" spans="3:5" x14ac:dyDescent="0.25">
      <c r="C806"/>
      <c r="E806" s="3"/>
    </row>
    <row r="807" spans="3:5" x14ac:dyDescent="0.25">
      <c r="C807"/>
      <c r="E807" s="3"/>
    </row>
    <row r="808" spans="3:5" x14ac:dyDescent="0.25">
      <c r="C808"/>
      <c r="E808" s="3"/>
    </row>
    <row r="809" spans="3:5" x14ac:dyDescent="0.25">
      <c r="C809"/>
      <c r="E809" s="3"/>
    </row>
    <row r="810" spans="3:5" x14ac:dyDescent="0.25">
      <c r="C810"/>
      <c r="E810" s="3"/>
    </row>
    <row r="811" spans="3:5" x14ac:dyDescent="0.25">
      <c r="C811"/>
      <c r="E811" s="3"/>
    </row>
    <row r="812" spans="3:5" x14ac:dyDescent="0.25">
      <c r="C812"/>
      <c r="E812" s="3"/>
    </row>
    <row r="813" spans="3:5" x14ac:dyDescent="0.25">
      <c r="C813"/>
      <c r="E813" s="3"/>
    </row>
    <row r="814" spans="3:5" x14ac:dyDescent="0.25">
      <c r="C814"/>
      <c r="E814" s="3"/>
    </row>
    <row r="815" spans="3:5" x14ac:dyDescent="0.25">
      <c r="C815"/>
      <c r="E815" s="3"/>
    </row>
    <row r="816" spans="3:5" x14ac:dyDescent="0.25">
      <c r="C816"/>
      <c r="E816" s="3"/>
    </row>
    <row r="817" spans="3:5" x14ac:dyDescent="0.25">
      <c r="C817"/>
      <c r="E817" s="3"/>
    </row>
    <row r="818" spans="3:5" x14ac:dyDescent="0.25">
      <c r="C818"/>
      <c r="E818" s="3"/>
    </row>
    <row r="819" spans="3:5" x14ac:dyDescent="0.25">
      <c r="C819"/>
      <c r="E819" s="3"/>
    </row>
    <row r="820" spans="3:5" x14ac:dyDescent="0.25">
      <c r="C820"/>
      <c r="E820" s="3"/>
    </row>
    <row r="821" spans="3:5" x14ac:dyDescent="0.25">
      <c r="C821"/>
      <c r="E821" s="3"/>
    </row>
    <row r="822" spans="3:5" x14ac:dyDescent="0.25">
      <c r="C822"/>
      <c r="E822" s="3"/>
    </row>
    <row r="823" spans="3:5" x14ac:dyDescent="0.25">
      <c r="C823"/>
      <c r="E823" s="3"/>
    </row>
    <row r="824" spans="3:5" x14ac:dyDescent="0.25">
      <c r="C824"/>
      <c r="E824" s="3"/>
    </row>
    <row r="825" spans="3:5" x14ac:dyDescent="0.25">
      <c r="C825"/>
      <c r="E825" s="3"/>
    </row>
    <row r="826" spans="3:5" x14ac:dyDescent="0.25">
      <c r="C826"/>
      <c r="E826" s="3"/>
    </row>
    <row r="827" spans="3:5" x14ac:dyDescent="0.25">
      <c r="C827"/>
      <c r="E827" s="3"/>
    </row>
    <row r="828" spans="3:5" x14ac:dyDescent="0.25">
      <c r="C828"/>
      <c r="E828" s="3"/>
    </row>
    <row r="829" spans="3:5" x14ac:dyDescent="0.25">
      <c r="C829"/>
      <c r="E829" s="3"/>
    </row>
    <row r="830" spans="3:5" x14ac:dyDescent="0.25">
      <c r="C830"/>
      <c r="E830" s="3"/>
    </row>
    <row r="831" spans="3:5" x14ac:dyDescent="0.25">
      <c r="C831"/>
      <c r="E831" s="3"/>
    </row>
    <row r="832" spans="3:5" x14ac:dyDescent="0.25">
      <c r="C832"/>
      <c r="E832" s="3"/>
    </row>
    <row r="833" spans="3:5" x14ac:dyDescent="0.25">
      <c r="C833"/>
      <c r="E833" s="3"/>
    </row>
    <row r="834" spans="3:5" x14ac:dyDescent="0.25">
      <c r="C834"/>
      <c r="E834" s="3"/>
    </row>
    <row r="835" spans="3:5" x14ac:dyDescent="0.25">
      <c r="C835"/>
      <c r="E835" s="3"/>
    </row>
    <row r="836" spans="3:5" x14ac:dyDescent="0.25">
      <c r="C836"/>
      <c r="E836" s="3"/>
    </row>
    <row r="837" spans="3:5" x14ac:dyDescent="0.25">
      <c r="C837"/>
      <c r="E837" s="3"/>
    </row>
    <row r="838" spans="3:5" x14ac:dyDescent="0.25">
      <c r="C838"/>
      <c r="E838" s="3"/>
    </row>
    <row r="839" spans="3:5" x14ac:dyDescent="0.25">
      <c r="C839"/>
      <c r="E839" s="3"/>
    </row>
    <row r="840" spans="3:5" x14ac:dyDescent="0.25">
      <c r="C840"/>
      <c r="E840" s="3"/>
    </row>
    <row r="841" spans="3:5" x14ac:dyDescent="0.25">
      <c r="C841"/>
      <c r="E841" s="3"/>
    </row>
    <row r="842" spans="3:5" x14ac:dyDescent="0.25">
      <c r="C842"/>
      <c r="E842" s="3"/>
    </row>
    <row r="843" spans="3:5" x14ac:dyDescent="0.25">
      <c r="C843"/>
      <c r="E843" s="3"/>
    </row>
    <row r="844" spans="3:5" x14ac:dyDescent="0.25">
      <c r="C844"/>
      <c r="E844" s="3"/>
    </row>
    <row r="845" spans="3:5" x14ac:dyDescent="0.25">
      <c r="C845"/>
      <c r="E845" s="3"/>
    </row>
    <row r="846" spans="3:5" x14ac:dyDescent="0.25">
      <c r="C846"/>
      <c r="E846" s="3"/>
    </row>
    <row r="847" spans="3:5" x14ac:dyDescent="0.25">
      <c r="C847"/>
      <c r="E847" s="3"/>
    </row>
    <row r="848" spans="3:5" x14ac:dyDescent="0.25">
      <c r="C848"/>
      <c r="E848" s="3"/>
    </row>
    <row r="849" spans="3:5" x14ac:dyDescent="0.25">
      <c r="C849"/>
      <c r="E849" s="3"/>
    </row>
    <row r="850" spans="3:5" x14ac:dyDescent="0.25">
      <c r="C850"/>
      <c r="E850" s="3"/>
    </row>
    <row r="851" spans="3:5" x14ac:dyDescent="0.25">
      <c r="C851"/>
      <c r="E851" s="3"/>
    </row>
    <row r="852" spans="3:5" x14ac:dyDescent="0.25">
      <c r="C852"/>
      <c r="E852" s="3"/>
    </row>
    <row r="853" spans="3:5" x14ac:dyDescent="0.25">
      <c r="C853"/>
      <c r="E853" s="3"/>
    </row>
    <row r="854" spans="3:5" x14ac:dyDescent="0.25">
      <c r="C854"/>
      <c r="E854" s="3"/>
    </row>
    <row r="855" spans="3:5" x14ac:dyDescent="0.25">
      <c r="C855"/>
      <c r="E855" s="3"/>
    </row>
    <row r="856" spans="3:5" x14ac:dyDescent="0.25">
      <c r="C856"/>
      <c r="E856" s="3"/>
    </row>
    <row r="857" spans="3:5" x14ac:dyDescent="0.25">
      <c r="C857"/>
      <c r="E857" s="3"/>
    </row>
    <row r="858" spans="3:5" x14ac:dyDescent="0.25">
      <c r="C858"/>
      <c r="E858" s="3"/>
    </row>
    <row r="859" spans="3:5" x14ac:dyDescent="0.25">
      <c r="C859"/>
      <c r="E859" s="3"/>
    </row>
    <row r="860" spans="3:5" x14ac:dyDescent="0.25">
      <c r="C860"/>
      <c r="E860" s="3"/>
    </row>
    <row r="861" spans="3:5" x14ac:dyDescent="0.25">
      <c r="C861"/>
      <c r="E861" s="3"/>
    </row>
    <row r="862" spans="3:5" x14ac:dyDescent="0.25">
      <c r="C862"/>
      <c r="E862" s="3"/>
    </row>
    <row r="863" spans="3:5" x14ac:dyDescent="0.25">
      <c r="C863"/>
      <c r="E863" s="3"/>
    </row>
    <row r="864" spans="3:5" x14ac:dyDescent="0.25">
      <c r="C864"/>
      <c r="E864" s="3"/>
    </row>
    <row r="865" spans="3:5" x14ac:dyDescent="0.25">
      <c r="C865"/>
      <c r="E865" s="3"/>
    </row>
    <row r="866" spans="3:5" x14ac:dyDescent="0.25">
      <c r="C866"/>
      <c r="E866" s="3"/>
    </row>
    <row r="867" spans="3:5" x14ac:dyDescent="0.25">
      <c r="C867"/>
      <c r="E867" s="3"/>
    </row>
    <row r="868" spans="3:5" x14ac:dyDescent="0.25">
      <c r="C868"/>
      <c r="E868" s="3"/>
    </row>
    <row r="869" spans="3:5" x14ac:dyDescent="0.25">
      <c r="C869"/>
      <c r="E869" s="3"/>
    </row>
    <row r="870" spans="3:5" x14ac:dyDescent="0.25">
      <c r="C870"/>
      <c r="E870" s="3"/>
    </row>
    <row r="871" spans="3:5" x14ac:dyDescent="0.25">
      <c r="C871"/>
      <c r="E871" s="3"/>
    </row>
    <row r="872" spans="3:5" x14ac:dyDescent="0.25">
      <c r="C872"/>
      <c r="E872" s="3"/>
    </row>
    <row r="873" spans="3:5" x14ac:dyDescent="0.25">
      <c r="C873"/>
      <c r="E873" s="3"/>
    </row>
    <row r="874" spans="3:5" x14ac:dyDescent="0.25">
      <c r="C874"/>
      <c r="E874" s="3"/>
    </row>
    <row r="875" spans="3:5" x14ac:dyDescent="0.25">
      <c r="C875"/>
      <c r="E875" s="3"/>
    </row>
    <row r="876" spans="3:5" x14ac:dyDescent="0.25">
      <c r="C876"/>
      <c r="E876" s="3"/>
    </row>
    <row r="877" spans="3:5" x14ac:dyDescent="0.25">
      <c r="C877"/>
      <c r="E877" s="3"/>
    </row>
    <row r="878" spans="3:5" x14ac:dyDescent="0.25">
      <c r="C878"/>
      <c r="E878" s="3"/>
    </row>
    <row r="879" spans="3:5" x14ac:dyDescent="0.25">
      <c r="C879"/>
      <c r="E879" s="3"/>
    </row>
    <row r="880" spans="3:5" x14ac:dyDescent="0.25">
      <c r="C880"/>
      <c r="E880" s="3"/>
    </row>
    <row r="881" spans="3:5" x14ac:dyDescent="0.25">
      <c r="C881"/>
      <c r="E881" s="3"/>
    </row>
    <row r="882" spans="3:5" x14ac:dyDescent="0.25">
      <c r="C882"/>
      <c r="E882" s="3"/>
    </row>
    <row r="883" spans="3:5" x14ac:dyDescent="0.25">
      <c r="C883"/>
      <c r="E883" s="3"/>
    </row>
    <row r="884" spans="3:5" x14ac:dyDescent="0.25">
      <c r="C884"/>
      <c r="E884" s="3"/>
    </row>
    <row r="885" spans="3:5" x14ac:dyDescent="0.25">
      <c r="C885"/>
      <c r="E885" s="3"/>
    </row>
    <row r="886" spans="3:5" x14ac:dyDescent="0.25">
      <c r="C886"/>
      <c r="E886" s="3"/>
    </row>
    <row r="887" spans="3:5" x14ac:dyDescent="0.25">
      <c r="C887"/>
      <c r="E887" s="3"/>
    </row>
    <row r="888" spans="3:5" x14ac:dyDescent="0.25">
      <c r="C888"/>
      <c r="E888" s="3"/>
    </row>
    <row r="889" spans="3:5" x14ac:dyDescent="0.25">
      <c r="C889"/>
      <c r="E889" s="3"/>
    </row>
    <row r="890" spans="3:5" x14ac:dyDescent="0.25">
      <c r="C890"/>
      <c r="E890" s="3"/>
    </row>
    <row r="891" spans="3:5" x14ac:dyDescent="0.25">
      <c r="C891"/>
      <c r="E891" s="3"/>
    </row>
    <row r="892" spans="3:5" x14ac:dyDescent="0.25">
      <c r="C892"/>
      <c r="E892" s="3"/>
    </row>
    <row r="893" spans="3:5" x14ac:dyDescent="0.25">
      <c r="C893"/>
      <c r="E893" s="3"/>
    </row>
    <row r="894" spans="3:5" x14ac:dyDescent="0.25">
      <c r="C894"/>
      <c r="E894" s="3"/>
    </row>
    <row r="895" spans="3:5" x14ac:dyDescent="0.25">
      <c r="C895"/>
      <c r="E895" s="3"/>
    </row>
    <row r="896" spans="3:5" x14ac:dyDescent="0.25">
      <c r="C896"/>
      <c r="E896" s="3"/>
    </row>
    <row r="897" spans="3:5" x14ac:dyDescent="0.25">
      <c r="C897"/>
      <c r="E897" s="3"/>
    </row>
    <row r="898" spans="3:5" x14ac:dyDescent="0.25">
      <c r="C898"/>
      <c r="E898" s="3"/>
    </row>
    <row r="899" spans="3:5" x14ac:dyDescent="0.25">
      <c r="C899"/>
      <c r="E899" s="3"/>
    </row>
    <row r="900" spans="3:5" x14ac:dyDescent="0.25">
      <c r="C900"/>
      <c r="E900" s="3"/>
    </row>
    <row r="901" spans="3:5" x14ac:dyDescent="0.25">
      <c r="C901"/>
      <c r="E901" s="3"/>
    </row>
    <row r="902" spans="3:5" x14ac:dyDescent="0.25">
      <c r="C902"/>
      <c r="E902" s="3"/>
    </row>
    <row r="903" spans="3:5" x14ac:dyDescent="0.25">
      <c r="C903"/>
      <c r="E903" s="3"/>
    </row>
    <row r="904" spans="3:5" x14ac:dyDescent="0.25">
      <c r="C904"/>
      <c r="E904" s="3"/>
    </row>
    <row r="905" spans="3:5" x14ac:dyDescent="0.25">
      <c r="C905"/>
      <c r="E905" s="3"/>
    </row>
    <row r="906" spans="3:5" x14ac:dyDescent="0.25">
      <c r="C906"/>
      <c r="E906" s="3"/>
    </row>
    <row r="907" spans="3:5" x14ac:dyDescent="0.25">
      <c r="C907"/>
      <c r="E907" s="3"/>
    </row>
    <row r="908" spans="3:5" x14ac:dyDescent="0.25">
      <c r="C908"/>
      <c r="E908" s="3"/>
    </row>
    <row r="909" spans="3:5" x14ac:dyDescent="0.25">
      <c r="C909"/>
      <c r="E909" s="3"/>
    </row>
    <row r="910" spans="3:5" x14ac:dyDescent="0.25">
      <c r="C910"/>
      <c r="E910" s="3"/>
    </row>
    <row r="911" spans="3:5" x14ac:dyDescent="0.25">
      <c r="C911"/>
      <c r="E911" s="3"/>
    </row>
    <row r="912" spans="3:5" x14ac:dyDescent="0.25">
      <c r="C912"/>
      <c r="E912" s="3"/>
    </row>
    <row r="913" spans="3:5" x14ac:dyDescent="0.25">
      <c r="C913"/>
      <c r="E913" s="3"/>
    </row>
    <row r="914" spans="3:5" x14ac:dyDescent="0.25">
      <c r="C914"/>
      <c r="E914" s="3"/>
    </row>
    <row r="915" spans="3:5" x14ac:dyDescent="0.25">
      <c r="C915"/>
      <c r="E915" s="3"/>
    </row>
    <row r="916" spans="3:5" x14ac:dyDescent="0.25">
      <c r="C916"/>
      <c r="E916" s="3"/>
    </row>
    <row r="917" spans="3:5" x14ac:dyDescent="0.25">
      <c r="C917"/>
      <c r="E917" s="3"/>
    </row>
    <row r="918" spans="3:5" x14ac:dyDescent="0.25">
      <c r="C918"/>
      <c r="E918" s="3"/>
    </row>
    <row r="919" spans="3:5" x14ac:dyDescent="0.25">
      <c r="C919"/>
      <c r="E919" s="3"/>
    </row>
    <row r="920" spans="3:5" x14ac:dyDescent="0.25">
      <c r="C920"/>
      <c r="E920" s="3"/>
    </row>
    <row r="921" spans="3:5" x14ac:dyDescent="0.25">
      <c r="C921"/>
      <c r="E921" s="3"/>
    </row>
    <row r="922" spans="3:5" x14ac:dyDescent="0.25">
      <c r="C922"/>
      <c r="E922" s="3"/>
    </row>
    <row r="923" spans="3:5" x14ac:dyDescent="0.25">
      <c r="C923"/>
      <c r="E923" s="3"/>
    </row>
    <row r="924" spans="3:5" x14ac:dyDescent="0.25">
      <c r="C924"/>
      <c r="E924" s="3"/>
    </row>
    <row r="925" spans="3:5" x14ac:dyDescent="0.25">
      <c r="C925"/>
      <c r="E925" s="3"/>
    </row>
    <row r="926" spans="3:5" x14ac:dyDescent="0.25">
      <c r="C926"/>
      <c r="E926" s="3"/>
    </row>
    <row r="927" spans="3:5" x14ac:dyDescent="0.25">
      <c r="C927"/>
      <c r="E927" s="3"/>
    </row>
    <row r="928" spans="3:5" x14ac:dyDescent="0.25">
      <c r="C928"/>
      <c r="E928" s="3"/>
    </row>
    <row r="929" spans="3:5" x14ac:dyDescent="0.25">
      <c r="C929"/>
      <c r="E929" s="3"/>
    </row>
    <row r="930" spans="3:5" x14ac:dyDescent="0.25">
      <c r="C930"/>
      <c r="E930" s="3"/>
    </row>
    <row r="931" spans="3:5" x14ac:dyDescent="0.25">
      <c r="C931"/>
      <c r="E931" s="3"/>
    </row>
    <row r="932" spans="3:5" x14ac:dyDescent="0.25">
      <c r="C932"/>
      <c r="E932" s="3"/>
    </row>
    <row r="933" spans="3:5" x14ac:dyDescent="0.25">
      <c r="C933"/>
      <c r="E933" s="3"/>
    </row>
    <row r="934" spans="3:5" x14ac:dyDescent="0.25">
      <c r="C934"/>
      <c r="E934" s="3"/>
    </row>
    <row r="935" spans="3:5" x14ac:dyDescent="0.25">
      <c r="C935"/>
      <c r="E935" s="3"/>
    </row>
    <row r="936" spans="3:5" x14ac:dyDescent="0.25">
      <c r="C936"/>
      <c r="E936" s="3"/>
    </row>
    <row r="937" spans="3:5" x14ac:dyDescent="0.25">
      <c r="C937"/>
      <c r="E937" s="3"/>
    </row>
    <row r="938" spans="3:5" x14ac:dyDescent="0.25">
      <c r="C938"/>
      <c r="E938" s="3"/>
    </row>
    <row r="939" spans="3:5" x14ac:dyDescent="0.25">
      <c r="C939"/>
      <c r="E939" s="3"/>
    </row>
    <row r="940" spans="3:5" x14ac:dyDescent="0.25">
      <c r="C940"/>
      <c r="E940" s="3"/>
    </row>
    <row r="941" spans="3:5" x14ac:dyDescent="0.25">
      <c r="C941"/>
      <c r="E941" s="3"/>
    </row>
    <row r="942" spans="3:5" x14ac:dyDescent="0.25">
      <c r="C942"/>
      <c r="E942" s="3"/>
    </row>
    <row r="943" spans="3:5" x14ac:dyDescent="0.25">
      <c r="C943"/>
      <c r="E943" s="3"/>
    </row>
    <row r="944" spans="3:5" x14ac:dyDescent="0.25">
      <c r="C944"/>
      <c r="E944" s="3"/>
    </row>
    <row r="945" spans="3:5" x14ac:dyDescent="0.25">
      <c r="C945"/>
      <c r="E945" s="3"/>
    </row>
    <row r="946" spans="3:5" x14ac:dyDescent="0.25">
      <c r="C946"/>
      <c r="E946" s="3"/>
    </row>
    <row r="947" spans="3:5" x14ac:dyDescent="0.25">
      <c r="C947"/>
      <c r="E947" s="3"/>
    </row>
    <row r="948" spans="3:5" x14ac:dyDescent="0.25">
      <c r="C948"/>
      <c r="E948" s="3"/>
    </row>
    <row r="949" spans="3:5" x14ac:dyDescent="0.25">
      <c r="C949"/>
      <c r="E949" s="3"/>
    </row>
    <row r="950" spans="3:5" x14ac:dyDescent="0.25">
      <c r="C950"/>
      <c r="E950" s="3"/>
    </row>
    <row r="951" spans="3:5" x14ac:dyDescent="0.25">
      <c r="C951"/>
      <c r="E951" s="3"/>
    </row>
    <row r="952" spans="3:5" x14ac:dyDescent="0.25">
      <c r="C952"/>
      <c r="E952" s="3"/>
    </row>
    <row r="953" spans="3:5" x14ac:dyDescent="0.25">
      <c r="C953"/>
      <c r="E953" s="3"/>
    </row>
    <row r="954" spans="3:5" x14ac:dyDescent="0.25">
      <c r="C954"/>
      <c r="E954" s="3"/>
    </row>
    <row r="955" spans="3:5" x14ac:dyDescent="0.25">
      <c r="C955"/>
      <c r="E955" s="3"/>
    </row>
    <row r="956" spans="3:5" x14ac:dyDescent="0.25">
      <c r="C956"/>
      <c r="E956" s="3"/>
    </row>
    <row r="957" spans="3:5" x14ac:dyDescent="0.25">
      <c r="C957"/>
      <c r="E957" s="3"/>
    </row>
    <row r="958" spans="3:5" x14ac:dyDescent="0.25">
      <c r="C958"/>
      <c r="E958" s="3"/>
    </row>
    <row r="959" spans="3:5" x14ac:dyDescent="0.25">
      <c r="C959"/>
      <c r="E959" s="3"/>
    </row>
    <row r="960" spans="3:5" x14ac:dyDescent="0.25">
      <c r="C960"/>
      <c r="E960" s="3"/>
    </row>
    <row r="961" spans="3:5" x14ac:dyDescent="0.25">
      <c r="C961"/>
      <c r="E961" s="3"/>
    </row>
    <row r="962" spans="3:5" x14ac:dyDescent="0.25">
      <c r="C962"/>
      <c r="E962" s="3"/>
    </row>
    <row r="963" spans="3:5" x14ac:dyDescent="0.25">
      <c r="C963"/>
      <c r="E963" s="3"/>
    </row>
    <row r="964" spans="3:5" x14ac:dyDescent="0.25">
      <c r="C964"/>
      <c r="E964" s="3"/>
    </row>
    <row r="965" spans="3:5" x14ac:dyDescent="0.25">
      <c r="C965"/>
      <c r="E965" s="3"/>
    </row>
    <row r="966" spans="3:5" x14ac:dyDescent="0.25">
      <c r="C966"/>
      <c r="E966" s="3"/>
    </row>
    <row r="967" spans="3:5" x14ac:dyDescent="0.25">
      <c r="C967"/>
      <c r="E967" s="3"/>
    </row>
    <row r="968" spans="3:5" x14ac:dyDescent="0.25">
      <c r="C968"/>
      <c r="E968" s="3"/>
    </row>
    <row r="969" spans="3:5" x14ac:dyDescent="0.25">
      <c r="C969"/>
      <c r="E969" s="3"/>
    </row>
    <row r="970" spans="3:5" x14ac:dyDescent="0.25">
      <c r="C970"/>
      <c r="E970" s="3"/>
    </row>
    <row r="971" spans="3:5" x14ac:dyDescent="0.25">
      <c r="C971"/>
      <c r="E971" s="3"/>
    </row>
    <row r="972" spans="3:5" x14ac:dyDescent="0.25">
      <c r="C972"/>
      <c r="E972" s="3"/>
    </row>
    <row r="973" spans="3:5" x14ac:dyDescent="0.25">
      <c r="C973"/>
      <c r="E973" s="3"/>
    </row>
    <row r="974" spans="3:5" x14ac:dyDescent="0.25">
      <c r="C974"/>
      <c r="E974" s="3"/>
    </row>
    <row r="975" spans="3:5" x14ac:dyDescent="0.25">
      <c r="C975"/>
      <c r="E975" s="3"/>
    </row>
    <row r="976" spans="3:5" x14ac:dyDescent="0.25">
      <c r="C976"/>
      <c r="E976" s="3"/>
    </row>
    <row r="977" spans="3:5" x14ac:dyDescent="0.25">
      <c r="C977"/>
      <c r="E977" s="3"/>
    </row>
    <row r="978" spans="3:5" x14ac:dyDescent="0.25">
      <c r="C978"/>
      <c r="E978" s="3"/>
    </row>
    <row r="979" spans="3:5" x14ac:dyDescent="0.25">
      <c r="C979"/>
      <c r="E979" s="3"/>
    </row>
    <row r="980" spans="3:5" x14ac:dyDescent="0.25">
      <c r="C980"/>
      <c r="E980" s="3"/>
    </row>
    <row r="981" spans="3:5" x14ac:dyDescent="0.25">
      <c r="C981"/>
      <c r="E981" s="3"/>
    </row>
    <row r="982" spans="3:5" x14ac:dyDescent="0.25">
      <c r="C982"/>
      <c r="E982" s="3"/>
    </row>
    <row r="983" spans="3:5" x14ac:dyDescent="0.25">
      <c r="C983"/>
      <c r="E983" s="3"/>
    </row>
    <row r="984" spans="3:5" x14ac:dyDescent="0.25">
      <c r="C984"/>
      <c r="E984" s="3"/>
    </row>
    <row r="985" spans="3:5" x14ac:dyDescent="0.25">
      <c r="C985"/>
      <c r="E985" s="3"/>
    </row>
    <row r="986" spans="3:5" x14ac:dyDescent="0.25">
      <c r="C986"/>
      <c r="E986" s="3"/>
    </row>
    <row r="987" spans="3:5" x14ac:dyDescent="0.25">
      <c r="C987"/>
      <c r="E987" s="3"/>
    </row>
    <row r="988" spans="3:5" x14ac:dyDescent="0.25">
      <c r="C988"/>
      <c r="E988" s="3"/>
    </row>
    <row r="989" spans="3:5" x14ac:dyDescent="0.25">
      <c r="C989"/>
      <c r="E989" s="3"/>
    </row>
    <row r="990" spans="3:5" x14ac:dyDescent="0.25">
      <c r="C990"/>
      <c r="E990" s="3"/>
    </row>
    <row r="991" spans="3:5" x14ac:dyDescent="0.25">
      <c r="C991"/>
      <c r="E991" s="3"/>
    </row>
    <row r="992" spans="3:5" x14ac:dyDescent="0.25">
      <c r="C992"/>
      <c r="E992" s="3"/>
    </row>
    <row r="993" spans="3:5" x14ac:dyDescent="0.25">
      <c r="C993"/>
      <c r="E993" s="3"/>
    </row>
    <row r="994" spans="3:5" x14ac:dyDescent="0.25">
      <c r="C994"/>
      <c r="E994" s="3"/>
    </row>
    <row r="995" spans="3:5" x14ac:dyDescent="0.25">
      <c r="C995"/>
      <c r="E995" s="3"/>
    </row>
    <row r="996" spans="3:5" x14ac:dyDescent="0.25">
      <c r="C996"/>
      <c r="E996" s="3"/>
    </row>
    <row r="997" spans="3:5" x14ac:dyDescent="0.25">
      <c r="C997"/>
      <c r="E997" s="3"/>
    </row>
    <row r="998" spans="3:5" x14ac:dyDescent="0.25">
      <c r="C998"/>
      <c r="E998" s="3"/>
    </row>
    <row r="999" spans="3:5" x14ac:dyDescent="0.25">
      <c r="C999"/>
      <c r="E999" s="3"/>
    </row>
    <row r="1000" spans="3:5" x14ac:dyDescent="0.25">
      <c r="C1000"/>
      <c r="E1000" s="3"/>
    </row>
    <row r="1001" spans="3:5" x14ac:dyDescent="0.25">
      <c r="C1001"/>
      <c r="E1001" s="3"/>
    </row>
    <row r="1002" spans="3:5" x14ac:dyDescent="0.25">
      <c r="C1002"/>
      <c r="E1002" s="3"/>
    </row>
    <row r="1003" spans="3:5" x14ac:dyDescent="0.25">
      <c r="C1003"/>
      <c r="E1003" s="3"/>
    </row>
    <row r="1004" spans="3:5" x14ac:dyDescent="0.25">
      <c r="C1004"/>
      <c r="E1004" s="3"/>
    </row>
    <row r="1005" spans="3:5" x14ac:dyDescent="0.25">
      <c r="C1005"/>
      <c r="E1005" s="3"/>
    </row>
    <row r="1006" spans="3:5" x14ac:dyDescent="0.25">
      <c r="C1006"/>
      <c r="E1006" s="3"/>
    </row>
    <row r="1007" spans="3:5" x14ac:dyDescent="0.25">
      <c r="C1007"/>
      <c r="E1007" s="3"/>
    </row>
    <row r="1008" spans="3:5" x14ac:dyDescent="0.25">
      <c r="C1008"/>
      <c r="E1008" s="3"/>
    </row>
    <row r="1009" spans="3:5" x14ac:dyDescent="0.25">
      <c r="C1009"/>
      <c r="E1009" s="3"/>
    </row>
    <row r="1010" spans="3:5" x14ac:dyDescent="0.25">
      <c r="C1010"/>
      <c r="E1010" s="3"/>
    </row>
    <row r="1011" spans="3:5" x14ac:dyDescent="0.25">
      <c r="C1011"/>
      <c r="E1011" s="3"/>
    </row>
    <row r="1012" spans="3:5" x14ac:dyDescent="0.25">
      <c r="C1012"/>
      <c r="E1012" s="3"/>
    </row>
    <row r="1013" spans="3:5" x14ac:dyDescent="0.25">
      <c r="C1013"/>
      <c r="E1013" s="3"/>
    </row>
    <row r="1014" spans="3:5" x14ac:dyDescent="0.25">
      <c r="C1014"/>
      <c r="E1014" s="3"/>
    </row>
    <row r="1015" spans="3:5" x14ac:dyDescent="0.25">
      <c r="C1015"/>
      <c r="E1015" s="3"/>
    </row>
    <row r="1016" spans="3:5" x14ac:dyDescent="0.25">
      <c r="C1016"/>
      <c r="E1016" s="3"/>
    </row>
    <row r="1017" spans="3:5" x14ac:dyDescent="0.25">
      <c r="C1017"/>
      <c r="E1017" s="3"/>
    </row>
    <row r="1018" spans="3:5" x14ac:dyDescent="0.25">
      <c r="C1018"/>
      <c r="E1018" s="3"/>
    </row>
    <row r="1019" spans="3:5" x14ac:dyDescent="0.25">
      <c r="C1019"/>
      <c r="E1019" s="3"/>
    </row>
    <row r="1020" spans="3:5" x14ac:dyDescent="0.25">
      <c r="C1020"/>
      <c r="E1020" s="3"/>
    </row>
    <row r="1021" spans="3:5" x14ac:dyDescent="0.25">
      <c r="C1021"/>
      <c r="E1021" s="3"/>
    </row>
    <row r="1022" spans="3:5" x14ac:dyDescent="0.25">
      <c r="C1022"/>
      <c r="E1022" s="3"/>
    </row>
    <row r="1023" spans="3:5" x14ac:dyDescent="0.25">
      <c r="C1023"/>
      <c r="E1023" s="3"/>
    </row>
    <row r="1024" spans="3:5" x14ac:dyDescent="0.25">
      <c r="C1024"/>
      <c r="E1024" s="3"/>
    </row>
    <row r="1025" spans="3:5" x14ac:dyDescent="0.25">
      <c r="C1025"/>
      <c r="E1025" s="3"/>
    </row>
    <row r="1026" spans="3:5" x14ac:dyDescent="0.25">
      <c r="C1026"/>
      <c r="E1026" s="3"/>
    </row>
    <row r="1027" spans="3:5" x14ac:dyDescent="0.25">
      <c r="C1027"/>
      <c r="E1027" s="3"/>
    </row>
    <row r="1028" spans="3:5" x14ac:dyDescent="0.25">
      <c r="C1028"/>
      <c r="E1028" s="3"/>
    </row>
    <row r="1029" spans="3:5" x14ac:dyDescent="0.25">
      <c r="C1029"/>
      <c r="E1029" s="3"/>
    </row>
    <row r="1030" spans="3:5" x14ac:dyDescent="0.25">
      <c r="C1030"/>
      <c r="E1030" s="3"/>
    </row>
    <row r="1031" spans="3:5" x14ac:dyDescent="0.25">
      <c r="C1031"/>
      <c r="E1031" s="3"/>
    </row>
    <row r="1032" spans="3:5" x14ac:dyDescent="0.25">
      <c r="C1032"/>
      <c r="E1032" s="3"/>
    </row>
    <row r="1033" spans="3:5" x14ac:dyDescent="0.25">
      <c r="C1033"/>
      <c r="E1033" s="3"/>
    </row>
    <row r="1034" spans="3:5" x14ac:dyDescent="0.25">
      <c r="C1034"/>
      <c r="E1034" s="3"/>
    </row>
    <row r="1035" spans="3:5" x14ac:dyDescent="0.25">
      <c r="C1035"/>
      <c r="E1035" s="3"/>
    </row>
    <row r="1036" spans="3:5" x14ac:dyDescent="0.25">
      <c r="C1036"/>
      <c r="E1036" s="3"/>
    </row>
    <row r="1037" spans="3:5" x14ac:dyDescent="0.25">
      <c r="C1037"/>
      <c r="E1037" s="3"/>
    </row>
    <row r="1038" spans="3:5" x14ac:dyDescent="0.25">
      <c r="C1038"/>
      <c r="E1038" s="3"/>
    </row>
    <row r="1039" spans="3:5" x14ac:dyDescent="0.25">
      <c r="C1039"/>
      <c r="E1039" s="3"/>
    </row>
    <row r="1040" spans="3:5" x14ac:dyDescent="0.25">
      <c r="C1040"/>
      <c r="E1040" s="3"/>
    </row>
    <row r="1041" spans="3:5" x14ac:dyDescent="0.25">
      <c r="C1041"/>
      <c r="E1041" s="3"/>
    </row>
    <row r="1042" spans="3:5" x14ac:dyDescent="0.25">
      <c r="C1042"/>
      <c r="E1042" s="3"/>
    </row>
    <row r="1043" spans="3:5" x14ac:dyDescent="0.25">
      <c r="C1043"/>
      <c r="E1043" s="3"/>
    </row>
    <row r="1044" spans="3:5" x14ac:dyDescent="0.25">
      <c r="C1044"/>
      <c r="E1044" s="3"/>
    </row>
    <row r="1045" spans="3:5" x14ac:dyDescent="0.25">
      <c r="C1045"/>
      <c r="E1045" s="3"/>
    </row>
    <row r="1046" spans="3:5" x14ac:dyDescent="0.25">
      <c r="C1046"/>
      <c r="E1046" s="3"/>
    </row>
    <row r="1047" spans="3:5" x14ac:dyDescent="0.25">
      <c r="C1047"/>
      <c r="E1047" s="3"/>
    </row>
    <row r="1048" spans="3:5" x14ac:dyDescent="0.25">
      <c r="C1048"/>
      <c r="E1048" s="3"/>
    </row>
    <row r="1049" spans="3:5" x14ac:dyDescent="0.25">
      <c r="C1049"/>
      <c r="E1049" s="3"/>
    </row>
    <row r="1050" spans="3:5" x14ac:dyDescent="0.25">
      <c r="C1050"/>
      <c r="E1050" s="3"/>
    </row>
    <row r="1051" spans="3:5" x14ac:dyDescent="0.25">
      <c r="C1051"/>
      <c r="E1051" s="3"/>
    </row>
    <row r="1052" spans="3:5" x14ac:dyDescent="0.25">
      <c r="C1052"/>
      <c r="E1052" s="3"/>
    </row>
    <row r="1053" spans="3:5" x14ac:dyDescent="0.25">
      <c r="C1053"/>
      <c r="E1053" s="3"/>
    </row>
    <row r="1054" spans="3:5" x14ac:dyDescent="0.25">
      <c r="C1054"/>
      <c r="E1054" s="3"/>
    </row>
    <row r="1055" spans="3:5" x14ac:dyDescent="0.25">
      <c r="C1055"/>
      <c r="E1055" s="3"/>
    </row>
    <row r="1056" spans="3:5" x14ac:dyDescent="0.25">
      <c r="C1056"/>
      <c r="E1056" s="3"/>
    </row>
    <row r="1057" spans="3:5" x14ac:dyDescent="0.25">
      <c r="C1057"/>
      <c r="E1057" s="3"/>
    </row>
    <row r="1058" spans="3:5" x14ac:dyDescent="0.25">
      <c r="C1058"/>
      <c r="E1058" s="3"/>
    </row>
    <row r="1059" spans="3:5" x14ac:dyDescent="0.25">
      <c r="C1059"/>
      <c r="E1059" s="3"/>
    </row>
    <row r="1060" spans="3:5" x14ac:dyDescent="0.25">
      <c r="C1060"/>
      <c r="E1060" s="3"/>
    </row>
    <row r="1061" spans="3:5" x14ac:dyDescent="0.25">
      <c r="C1061"/>
      <c r="E1061" s="3"/>
    </row>
    <row r="1062" spans="3:5" x14ac:dyDescent="0.25">
      <c r="C1062"/>
      <c r="E1062" s="3"/>
    </row>
    <row r="1063" spans="3:5" x14ac:dyDescent="0.25">
      <c r="C1063"/>
      <c r="E1063" s="3"/>
    </row>
    <row r="1064" spans="3:5" x14ac:dyDescent="0.25">
      <c r="C1064"/>
      <c r="E1064" s="3"/>
    </row>
    <row r="1065" spans="3:5" x14ac:dyDescent="0.25">
      <c r="C1065"/>
      <c r="E1065" s="3"/>
    </row>
    <row r="1066" spans="3:5" x14ac:dyDescent="0.25">
      <c r="C1066"/>
      <c r="E1066" s="3"/>
    </row>
    <row r="1067" spans="3:5" x14ac:dyDescent="0.25">
      <c r="C1067"/>
      <c r="E1067" s="3"/>
    </row>
    <row r="1068" spans="3:5" x14ac:dyDescent="0.25">
      <c r="C1068"/>
      <c r="E1068" s="3"/>
    </row>
    <row r="1069" spans="3:5" x14ac:dyDescent="0.25">
      <c r="C1069"/>
      <c r="E1069" s="3"/>
    </row>
    <row r="1070" spans="3:5" x14ac:dyDescent="0.25">
      <c r="C1070"/>
      <c r="E1070" s="3"/>
    </row>
    <row r="1071" spans="3:5" x14ac:dyDescent="0.25">
      <c r="C1071"/>
      <c r="E1071" s="3"/>
    </row>
    <row r="1072" spans="3:5" x14ac:dyDescent="0.25">
      <c r="C1072"/>
      <c r="E1072" s="3"/>
    </row>
    <row r="1073" spans="3:5" x14ac:dyDescent="0.25">
      <c r="C1073"/>
      <c r="E1073" s="3"/>
    </row>
    <row r="1074" spans="3:5" x14ac:dyDescent="0.25">
      <c r="C1074"/>
      <c r="E1074" s="3"/>
    </row>
    <row r="1075" spans="3:5" x14ac:dyDescent="0.25">
      <c r="C1075"/>
      <c r="E1075" s="3"/>
    </row>
    <row r="1076" spans="3:5" x14ac:dyDescent="0.25">
      <c r="C1076"/>
      <c r="E1076" s="3"/>
    </row>
    <row r="1077" spans="3:5" x14ac:dyDescent="0.25">
      <c r="C1077"/>
      <c r="E1077" s="3"/>
    </row>
    <row r="1078" spans="3:5" x14ac:dyDescent="0.25">
      <c r="C1078"/>
      <c r="E1078" s="3"/>
    </row>
    <row r="1079" spans="3:5" x14ac:dyDescent="0.25">
      <c r="C1079"/>
      <c r="E1079" s="3"/>
    </row>
    <row r="1080" spans="3:5" x14ac:dyDescent="0.25">
      <c r="C1080"/>
      <c r="E1080" s="3"/>
    </row>
    <row r="1081" spans="3:5" x14ac:dyDescent="0.25">
      <c r="C1081"/>
      <c r="E1081" s="3"/>
    </row>
    <row r="1082" spans="3:5" x14ac:dyDescent="0.25">
      <c r="C1082"/>
      <c r="E1082" s="3"/>
    </row>
    <row r="1083" spans="3:5" x14ac:dyDescent="0.25">
      <c r="C1083"/>
      <c r="E1083" s="3"/>
    </row>
    <row r="1084" spans="3:5" x14ac:dyDescent="0.25">
      <c r="C1084"/>
      <c r="E1084" s="3"/>
    </row>
    <row r="1085" spans="3:5" x14ac:dyDescent="0.25">
      <c r="C1085"/>
      <c r="E1085" s="3"/>
    </row>
    <row r="1086" spans="3:5" x14ac:dyDescent="0.25">
      <c r="C1086"/>
      <c r="E1086" s="3"/>
    </row>
    <row r="1087" spans="3:5" x14ac:dyDescent="0.25">
      <c r="C1087"/>
      <c r="E1087" s="3"/>
    </row>
    <row r="1088" spans="3:5" x14ac:dyDescent="0.25">
      <c r="C1088"/>
      <c r="E1088" s="3"/>
    </row>
    <row r="1089" spans="3:5" x14ac:dyDescent="0.25">
      <c r="C1089"/>
      <c r="E1089" s="3"/>
    </row>
    <row r="1090" spans="3:5" x14ac:dyDescent="0.25">
      <c r="C1090"/>
      <c r="E1090" s="3"/>
    </row>
    <row r="1091" spans="3:5" x14ac:dyDescent="0.25">
      <c r="C1091"/>
      <c r="E1091" s="3"/>
    </row>
    <row r="1092" spans="3:5" x14ac:dyDescent="0.25">
      <c r="C1092"/>
      <c r="E1092" s="3"/>
    </row>
    <row r="1093" spans="3:5" x14ac:dyDescent="0.25">
      <c r="C1093"/>
      <c r="E1093" s="3"/>
    </row>
    <row r="1094" spans="3:5" x14ac:dyDescent="0.25">
      <c r="C1094"/>
      <c r="E1094" s="3"/>
    </row>
    <row r="1095" spans="3:5" x14ac:dyDescent="0.25">
      <c r="C1095"/>
      <c r="E1095" s="3"/>
    </row>
    <row r="1096" spans="3:5" x14ac:dyDescent="0.25">
      <c r="C1096"/>
      <c r="E1096" s="3"/>
    </row>
    <row r="1097" spans="3:5" x14ac:dyDescent="0.25">
      <c r="C1097"/>
      <c r="E1097" s="3"/>
    </row>
    <row r="1098" spans="3:5" x14ac:dyDescent="0.25">
      <c r="C1098"/>
      <c r="E1098" s="3"/>
    </row>
    <row r="1099" spans="3:5" x14ac:dyDescent="0.25">
      <c r="C1099"/>
      <c r="E1099" s="3"/>
    </row>
    <row r="1100" spans="3:5" x14ac:dyDescent="0.25">
      <c r="C1100"/>
      <c r="E1100" s="3"/>
    </row>
    <row r="1101" spans="3:5" x14ac:dyDescent="0.25">
      <c r="C1101"/>
      <c r="E1101" s="3"/>
    </row>
    <row r="1102" spans="3:5" x14ac:dyDescent="0.25">
      <c r="C1102"/>
      <c r="E1102" s="3"/>
    </row>
    <row r="1103" spans="3:5" x14ac:dyDescent="0.25">
      <c r="C1103"/>
      <c r="E1103" s="3"/>
    </row>
    <row r="1104" spans="3:5" x14ac:dyDescent="0.25">
      <c r="C1104"/>
      <c r="E1104" s="3"/>
    </row>
    <row r="1105" spans="3:5" x14ac:dyDescent="0.25">
      <c r="C1105"/>
      <c r="E1105" s="3"/>
    </row>
    <row r="1106" spans="3:5" x14ac:dyDescent="0.25">
      <c r="C1106"/>
      <c r="E1106" s="3"/>
    </row>
    <row r="1107" spans="3:5" x14ac:dyDescent="0.25">
      <c r="C1107"/>
      <c r="E1107" s="3"/>
    </row>
    <row r="1108" spans="3:5" x14ac:dyDescent="0.25">
      <c r="C1108"/>
      <c r="E1108" s="3"/>
    </row>
    <row r="1109" spans="3:5" x14ac:dyDescent="0.25">
      <c r="C1109"/>
      <c r="E1109" s="3"/>
    </row>
    <row r="1110" spans="3:5" x14ac:dyDescent="0.25">
      <c r="C1110"/>
      <c r="E1110" s="3"/>
    </row>
    <row r="1111" spans="3:5" x14ac:dyDescent="0.25">
      <c r="C1111"/>
      <c r="E1111" s="3"/>
    </row>
    <row r="1112" spans="3:5" x14ac:dyDescent="0.25">
      <c r="C1112"/>
      <c r="E1112" s="3"/>
    </row>
    <row r="1113" spans="3:5" x14ac:dyDescent="0.25">
      <c r="C1113"/>
      <c r="E1113" s="3"/>
    </row>
    <row r="1114" spans="3:5" x14ac:dyDescent="0.25">
      <c r="C1114"/>
      <c r="E1114" s="3"/>
    </row>
    <row r="1115" spans="3:5" x14ac:dyDescent="0.25">
      <c r="C1115"/>
      <c r="E1115" s="3"/>
    </row>
    <row r="1116" spans="3:5" x14ac:dyDescent="0.25">
      <c r="C1116"/>
      <c r="E1116" s="3"/>
    </row>
    <row r="1117" spans="3:5" x14ac:dyDescent="0.25">
      <c r="C1117"/>
      <c r="E1117" s="3"/>
    </row>
    <row r="1118" spans="3:5" x14ac:dyDescent="0.25">
      <c r="C1118"/>
      <c r="E1118" s="3"/>
    </row>
    <row r="1119" spans="3:5" x14ac:dyDescent="0.25">
      <c r="C1119"/>
      <c r="E1119" s="3"/>
    </row>
    <row r="1120" spans="3:5" x14ac:dyDescent="0.25">
      <c r="C1120"/>
      <c r="E1120" s="3"/>
    </row>
    <row r="1121" spans="3:5" x14ac:dyDescent="0.25">
      <c r="C1121"/>
      <c r="E1121" s="3"/>
    </row>
    <row r="1122" spans="3:5" x14ac:dyDescent="0.25">
      <c r="C1122"/>
      <c r="E1122" s="3"/>
    </row>
    <row r="1123" spans="3:5" x14ac:dyDescent="0.25">
      <c r="C1123"/>
      <c r="E1123" s="3"/>
    </row>
    <row r="1124" spans="3:5" x14ac:dyDescent="0.25">
      <c r="C1124"/>
      <c r="E1124" s="3"/>
    </row>
    <row r="1125" spans="3:5" x14ac:dyDescent="0.25">
      <c r="C1125"/>
      <c r="E1125" s="3"/>
    </row>
    <row r="1126" spans="3:5" x14ac:dyDescent="0.25">
      <c r="C1126"/>
      <c r="E1126" s="3"/>
    </row>
    <row r="1127" spans="3:5" x14ac:dyDescent="0.25">
      <c r="C1127"/>
      <c r="E1127" s="3"/>
    </row>
    <row r="1128" spans="3:5" x14ac:dyDescent="0.25">
      <c r="C1128"/>
      <c r="E1128" s="3"/>
    </row>
    <row r="1129" spans="3:5" x14ac:dyDescent="0.25">
      <c r="C1129"/>
      <c r="E1129" s="3"/>
    </row>
    <row r="1130" spans="3:5" x14ac:dyDescent="0.25">
      <c r="C1130"/>
      <c r="E1130" s="3"/>
    </row>
    <row r="1131" spans="3:5" x14ac:dyDescent="0.25">
      <c r="C1131"/>
      <c r="E1131" s="3"/>
    </row>
    <row r="1132" spans="3:5" x14ac:dyDescent="0.25">
      <c r="C1132"/>
      <c r="E1132" s="3"/>
    </row>
    <row r="1133" spans="3:5" x14ac:dyDescent="0.25">
      <c r="C1133"/>
      <c r="E1133" s="3"/>
    </row>
    <row r="1134" spans="3:5" x14ac:dyDescent="0.25">
      <c r="C1134"/>
      <c r="E1134" s="3"/>
    </row>
    <row r="1135" spans="3:5" x14ac:dyDescent="0.25">
      <c r="C1135"/>
      <c r="E1135" s="3"/>
    </row>
    <row r="1136" spans="3:5" x14ac:dyDescent="0.25">
      <c r="C1136"/>
      <c r="E1136" s="3"/>
    </row>
    <row r="1137" spans="3:5" x14ac:dyDescent="0.25">
      <c r="C1137"/>
      <c r="E1137" s="3"/>
    </row>
    <row r="1138" spans="3:5" x14ac:dyDescent="0.25">
      <c r="C1138"/>
      <c r="E1138" s="3"/>
    </row>
    <row r="1139" spans="3:5" x14ac:dyDescent="0.25">
      <c r="C1139"/>
      <c r="E1139" s="3"/>
    </row>
    <row r="1140" spans="3:5" x14ac:dyDescent="0.25">
      <c r="C1140"/>
      <c r="E1140" s="3"/>
    </row>
    <row r="1141" spans="3:5" x14ac:dyDescent="0.25">
      <c r="C1141"/>
      <c r="E1141" s="3"/>
    </row>
    <row r="1142" spans="3:5" x14ac:dyDescent="0.25">
      <c r="C1142"/>
      <c r="E1142" s="3"/>
    </row>
    <row r="1143" spans="3:5" x14ac:dyDescent="0.25">
      <c r="C1143"/>
      <c r="E1143" s="3"/>
    </row>
    <row r="1144" spans="3:5" x14ac:dyDescent="0.25">
      <c r="C1144"/>
      <c r="E1144" s="3"/>
    </row>
    <row r="1145" spans="3:5" x14ac:dyDescent="0.25">
      <c r="C1145"/>
      <c r="E1145" s="3"/>
    </row>
    <row r="1146" spans="3:5" x14ac:dyDescent="0.25">
      <c r="C1146"/>
      <c r="E1146" s="3"/>
    </row>
    <row r="1147" spans="3:5" x14ac:dyDescent="0.25">
      <c r="C1147"/>
      <c r="E1147" s="3"/>
    </row>
    <row r="1148" spans="3:5" x14ac:dyDescent="0.25">
      <c r="C1148"/>
      <c r="E1148" s="3"/>
    </row>
    <row r="1149" spans="3:5" x14ac:dyDescent="0.25">
      <c r="C1149"/>
      <c r="E1149" s="3"/>
    </row>
    <row r="1150" spans="3:5" x14ac:dyDescent="0.25">
      <c r="C1150"/>
      <c r="E1150" s="3"/>
    </row>
    <row r="1151" spans="3:5" x14ac:dyDescent="0.25">
      <c r="C1151"/>
      <c r="E1151" s="3"/>
    </row>
    <row r="1152" spans="3:5" x14ac:dyDescent="0.25">
      <c r="C1152"/>
      <c r="E1152" s="3"/>
    </row>
    <row r="1153" spans="3:5" x14ac:dyDescent="0.25">
      <c r="C1153"/>
      <c r="E1153" s="3"/>
    </row>
    <row r="1154" spans="3:5" x14ac:dyDescent="0.25">
      <c r="C1154"/>
      <c r="E1154" s="3"/>
    </row>
    <row r="1155" spans="3:5" x14ac:dyDescent="0.25">
      <c r="C1155"/>
      <c r="E1155" s="3"/>
    </row>
    <row r="1156" spans="3:5" x14ac:dyDescent="0.25">
      <c r="C1156"/>
      <c r="E1156" s="3"/>
    </row>
    <row r="1157" spans="3:5" x14ac:dyDescent="0.25">
      <c r="C1157"/>
      <c r="E1157" s="3"/>
    </row>
    <row r="1158" spans="3:5" x14ac:dyDescent="0.25">
      <c r="C1158"/>
      <c r="E1158" s="3"/>
    </row>
    <row r="1159" spans="3:5" x14ac:dyDescent="0.25">
      <c r="C1159"/>
      <c r="E1159" s="3"/>
    </row>
    <row r="1160" spans="3:5" x14ac:dyDescent="0.25">
      <c r="C1160"/>
      <c r="E1160" s="3"/>
    </row>
    <row r="1161" spans="3:5" x14ac:dyDescent="0.25">
      <c r="C1161"/>
      <c r="E1161" s="3"/>
    </row>
    <row r="1162" spans="3:5" x14ac:dyDescent="0.25">
      <c r="C1162"/>
      <c r="E1162" s="3"/>
    </row>
    <row r="1163" spans="3:5" x14ac:dyDescent="0.25">
      <c r="C1163"/>
      <c r="E1163" s="3"/>
    </row>
    <row r="1164" spans="3:5" x14ac:dyDescent="0.25">
      <c r="C1164"/>
      <c r="E1164" s="3"/>
    </row>
    <row r="1165" spans="3:5" x14ac:dyDescent="0.25">
      <c r="C1165"/>
      <c r="E1165" s="3"/>
    </row>
    <row r="1166" spans="3:5" x14ac:dyDescent="0.25">
      <c r="C1166"/>
      <c r="E1166" s="3"/>
    </row>
    <row r="1167" spans="3:5" x14ac:dyDescent="0.25">
      <c r="C1167"/>
      <c r="E1167" s="3"/>
    </row>
    <row r="1168" spans="3:5" x14ac:dyDescent="0.25">
      <c r="C1168"/>
      <c r="E1168" s="3"/>
    </row>
    <row r="1169" spans="3:5" x14ac:dyDescent="0.25">
      <c r="C1169"/>
      <c r="E1169" s="3"/>
    </row>
    <row r="1170" spans="3:5" x14ac:dyDescent="0.25">
      <c r="C1170"/>
      <c r="E1170" s="3"/>
    </row>
    <row r="1171" spans="3:5" x14ac:dyDescent="0.25">
      <c r="C1171"/>
      <c r="E1171" s="3"/>
    </row>
    <row r="1172" spans="3:5" x14ac:dyDescent="0.25">
      <c r="C1172"/>
      <c r="E1172" s="3"/>
    </row>
    <row r="1173" spans="3:5" x14ac:dyDescent="0.25">
      <c r="C1173"/>
      <c r="E1173" s="3"/>
    </row>
    <row r="1174" spans="3:5" x14ac:dyDescent="0.25">
      <c r="C1174"/>
      <c r="E1174" s="3"/>
    </row>
    <row r="1175" spans="3:5" x14ac:dyDescent="0.25">
      <c r="C1175"/>
      <c r="E1175" s="3"/>
    </row>
    <row r="1176" spans="3:5" x14ac:dyDescent="0.25">
      <c r="C1176"/>
      <c r="E1176" s="3"/>
    </row>
    <row r="1177" spans="3:5" x14ac:dyDescent="0.25">
      <c r="C1177"/>
      <c r="E1177" s="3"/>
    </row>
    <row r="1178" spans="3:5" x14ac:dyDescent="0.25">
      <c r="C1178"/>
      <c r="E1178" s="3"/>
    </row>
    <row r="1179" spans="3:5" x14ac:dyDescent="0.25">
      <c r="C1179"/>
      <c r="E1179" s="3"/>
    </row>
    <row r="1180" spans="3:5" x14ac:dyDescent="0.25">
      <c r="C1180"/>
      <c r="E1180" s="3"/>
    </row>
    <row r="1181" spans="3:5" x14ac:dyDescent="0.25">
      <c r="C1181"/>
      <c r="E1181" s="3"/>
    </row>
    <row r="1182" spans="3:5" x14ac:dyDescent="0.25">
      <c r="C1182"/>
      <c r="E1182" s="3"/>
    </row>
    <row r="1183" spans="3:5" x14ac:dyDescent="0.25">
      <c r="C1183"/>
      <c r="E1183" s="3"/>
    </row>
    <row r="1184" spans="3:5" x14ac:dyDescent="0.25">
      <c r="C1184"/>
      <c r="E1184" s="3"/>
    </row>
    <row r="1185" spans="3:5" x14ac:dyDescent="0.25">
      <c r="C1185"/>
      <c r="E1185" s="3"/>
    </row>
    <row r="1186" spans="3:5" x14ac:dyDescent="0.25">
      <c r="C1186"/>
      <c r="E1186" s="3"/>
    </row>
    <row r="1187" spans="3:5" x14ac:dyDescent="0.25">
      <c r="C1187"/>
      <c r="E1187" s="3"/>
    </row>
    <row r="1188" spans="3:5" x14ac:dyDescent="0.25">
      <c r="C1188"/>
      <c r="E1188" s="3"/>
    </row>
    <row r="1189" spans="3:5" x14ac:dyDescent="0.25">
      <c r="C1189"/>
      <c r="E1189" s="3"/>
    </row>
    <row r="1190" spans="3:5" x14ac:dyDescent="0.25">
      <c r="C1190"/>
      <c r="E1190" s="3"/>
    </row>
    <row r="1191" spans="3:5" x14ac:dyDescent="0.25">
      <c r="C1191"/>
      <c r="E1191" s="3"/>
    </row>
    <row r="1192" spans="3:5" x14ac:dyDescent="0.25">
      <c r="C1192"/>
      <c r="E1192" s="3"/>
    </row>
    <row r="1193" spans="3:5" x14ac:dyDescent="0.25">
      <c r="C1193"/>
      <c r="E1193" s="3"/>
    </row>
    <row r="1194" spans="3:5" x14ac:dyDescent="0.25">
      <c r="C1194"/>
      <c r="E1194" s="3"/>
    </row>
    <row r="1195" spans="3:5" x14ac:dyDescent="0.25">
      <c r="C1195"/>
      <c r="E1195" s="3"/>
    </row>
    <row r="1196" spans="3:5" x14ac:dyDescent="0.25">
      <c r="C1196"/>
      <c r="E1196" s="3"/>
    </row>
    <row r="1197" spans="3:5" x14ac:dyDescent="0.25">
      <c r="C1197"/>
      <c r="E1197" s="3"/>
    </row>
    <row r="1198" spans="3:5" x14ac:dyDescent="0.25">
      <c r="C1198"/>
      <c r="E1198" s="3"/>
    </row>
    <row r="1199" spans="3:5" x14ac:dyDescent="0.25">
      <c r="C1199"/>
      <c r="E1199" s="3"/>
    </row>
    <row r="1200" spans="3:5" x14ac:dyDescent="0.25">
      <c r="C1200"/>
      <c r="E1200" s="3"/>
    </row>
    <row r="1201" spans="3:5" x14ac:dyDescent="0.25">
      <c r="C1201"/>
      <c r="E1201" s="3"/>
    </row>
    <row r="1202" spans="3:5" x14ac:dyDescent="0.25">
      <c r="C1202"/>
      <c r="E1202" s="3"/>
    </row>
    <row r="1203" spans="3:5" x14ac:dyDescent="0.25">
      <c r="C1203"/>
      <c r="E1203" s="3"/>
    </row>
    <row r="1204" spans="3:5" x14ac:dyDescent="0.25">
      <c r="C1204"/>
      <c r="E1204" s="3"/>
    </row>
    <row r="1205" spans="3:5" x14ac:dyDescent="0.25">
      <c r="C1205"/>
      <c r="E1205" s="3"/>
    </row>
    <row r="1206" spans="3:5" x14ac:dyDescent="0.25">
      <c r="C1206"/>
      <c r="E1206" s="3"/>
    </row>
    <row r="1207" spans="3:5" x14ac:dyDescent="0.25">
      <c r="C1207"/>
      <c r="E1207" s="3"/>
    </row>
    <row r="1208" spans="3:5" x14ac:dyDescent="0.25">
      <c r="C1208"/>
      <c r="E1208" s="3"/>
    </row>
    <row r="1209" spans="3:5" x14ac:dyDescent="0.25">
      <c r="C1209"/>
      <c r="E1209" s="3"/>
    </row>
    <row r="1210" spans="3:5" x14ac:dyDescent="0.25">
      <c r="C1210"/>
      <c r="E1210" s="3"/>
    </row>
    <row r="1211" spans="3:5" x14ac:dyDescent="0.25">
      <c r="C1211"/>
      <c r="E1211" s="3"/>
    </row>
    <row r="1212" spans="3:5" x14ac:dyDescent="0.25">
      <c r="C1212"/>
      <c r="E1212" s="3"/>
    </row>
    <row r="1213" spans="3:5" x14ac:dyDescent="0.25">
      <c r="C1213"/>
      <c r="E1213" s="3"/>
    </row>
    <row r="1214" spans="3:5" x14ac:dyDescent="0.25">
      <c r="C1214"/>
      <c r="E1214" s="3"/>
    </row>
    <row r="1215" spans="3:5" x14ac:dyDescent="0.25">
      <c r="C1215"/>
      <c r="E1215" s="3"/>
    </row>
    <row r="1216" spans="3:5" x14ac:dyDescent="0.25">
      <c r="C1216"/>
      <c r="E1216" s="3"/>
    </row>
    <row r="1217" spans="3:5" x14ac:dyDescent="0.25">
      <c r="C1217"/>
      <c r="E1217" s="3"/>
    </row>
    <row r="1218" spans="3:5" x14ac:dyDescent="0.25">
      <c r="C1218"/>
      <c r="E1218" s="3"/>
    </row>
    <row r="1219" spans="3:5" x14ac:dyDescent="0.25">
      <c r="C1219"/>
      <c r="E1219" s="3"/>
    </row>
    <row r="1220" spans="3:5" x14ac:dyDescent="0.25">
      <c r="C1220"/>
      <c r="E1220" s="3"/>
    </row>
    <row r="1221" spans="3:5" x14ac:dyDescent="0.25">
      <c r="C1221"/>
      <c r="E1221" s="3"/>
    </row>
    <row r="1222" spans="3:5" x14ac:dyDescent="0.25">
      <c r="C1222"/>
      <c r="E1222" s="3"/>
    </row>
    <row r="1223" spans="3:5" x14ac:dyDescent="0.25">
      <c r="C1223"/>
      <c r="E1223" s="3"/>
    </row>
    <row r="1224" spans="3:5" x14ac:dyDescent="0.25">
      <c r="C1224"/>
      <c r="E1224" s="3"/>
    </row>
    <row r="1225" spans="3:5" x14ac:dyDescent="0.25">
      <c r="C1225"/>
      <c r="E1225" s="3"/>
    </row>
    <row r="1226" spans="3:5" x14ac:dyDescent="0.25">
      <c r="C1226"/>
      <c r="E1226" s="3"/>
    </row>
    <row r="1227" spans="3:5" x14ac:dyDescent="0.25">
      <c r="C1227"/>
      <c r="E1227" s="3"/>
    </row>
    <row r="1228" spans="3:5" x14ac:dyDescent="0.25">
      <c r="C1228"/>
      <c r="E1228" s="3"/>
    </row>
    <row r="1229" spans="3:5" x14ac:dyDescent="0.25">
      <c r="C1229"/>
      <c r="E1229" s="3"/>
    </row>
    <row r="1230" spans="3:5" x14ac:dyDescent="0.25">
      <c r="C1230"/>
      <c r="E1230" s="3"/>
    </row>
    <row r="1231" spans="3:5" x14ac:dyDescent="0.25">
      <c r="C1231"/>
      <c r="E1231" s="3"/>
    </row>
    <row r="1232" spans="3:5" x14ac:dyDescent="0.25">
      <c r="C1232"/>
      <c r="E1232" s="3"/>
    </row>
    <row r="1233" spans="3:5" x14ac:dyDescent="0.25">
      <c r="C1233"/>
      <c r="E1233" s="3"/>
    </row>
    <row r="1234" spans="3:5" x14ac:dyDescent="0.25">
      <c r="C1234"/>
      <c r="E1234" s="3"/>
    </row>
    <row r="1235" spans="3:5" x14ac:dyDescent="0.25">
      <c r="C1235"/>
      <c r="E1235" s="3"/>
    </row>
    <row r="1236" spans="3:5" x14ac:dyDescent="0.25">
      <c r="C1236"/>
      <c r="E1236" s="3"/>
    </row>
    <row r="1237" spans="3:5" x14ac:dyDescent="0.25">
      <c r="C1237"/>
      <c r="E1237" s="3"/>
    </row>
    <row r="1238" spans="3:5" x14ac:dyDescent="0.25">
      <c r="C1238"/>
      <c r="E1238" s="3"/>
    </row>
    <row r="1239" spans="3:5" x14ac:dyDescent="0.25">
      <c r="C1239"/>
      <c r="E1239" s="3"/>
    </row>
    <row r="1240" spans="3:5" x14ac:dyDescent="0.25">
      <c r="C1240"/>
      <c r="E1240" s="3"/>
    </row>
    <row r="1241" spans="3:5" x14ac:dyDescent="0.25">
      <c r="C1241"/>
      <c r="E1241" s="3"/>
    </row>
    <row r="1242" spans="3:5" x14ac:dyDescent="0.25">
      <c r="C1242"/>
      <c r="E1242" s="3"/>
    </row>
    <row r="1243" spans="3:5" x14ac:dyDescent="0.25">
      <c r="C1243"/>
      <c r="E1243" s="3"/>
    </row>
    <row r="1244" spans="3:5" x14ac:dyDescent="0.25">
      <c r="C1244"/>
      <c r="E1244" s="3"/>
    </row>
    <row r="1245" spans="3:5" x14ac:dyDescent="0.25">
      <c r="C1245"/>
      <c r="E1245" s="3"/>
    </row>
    <row r="1246" spans="3:5" x14ac:dyDescent="0.25">
      <c r="C1246"/>
      <c r="E1246" s="3"/>
    </row>
    <row r="1247" spans="3:5" x14ac:dyDescent="0.25">
      <c r="C1247"/>
      <c r="E1247" s="3"/>
    </row>
    <row r="1248" spans="3:5" x14ac:dyDescent="0.25">
      <c r="C1248"/>
      <c r="E1248" s="3"/>
    </row>
    <row r="1249" spans="3:5" x14ac:dyDescent="0.25">
      <c r="C1249"/>
      <c r="E1249" s="3"/>
    </row>
    <row r="1250" spans="3:5" x14ac:dyDescent="0.25">
      <c r="C1250"/>
      <c r="E1250" s="3"/>
    </row>
    <row r="1251" spans="3:5" x14ac:dyDescent="0.25">
      <c r="C1251"/>
      <c r="E1251" s="3"/>
    </row>
    <row r="1252" spans="3:5" x14ac:dyDescent="0.25">
      <c r="C1252"/>
      <c r="E1252" s="3"/>
    </row>
    <row r="1253" spans="3:5" x14ac:dyDescent="0.25">
      <c r="C1253"/>
      <c r="E1253" s="3"/>
    </row>
    <row r="1254" spans="3:5" x14ac:dyDescent="0.25">
      <c r="C1254"/>
      <c r="E1254" s="3"/>
    </row>
    <row r="1255" spans="3:5" x14ac:dyDescent="0.25">
      <c r="C1255"/>
      <c r="E1255" s="3"/>
    </row>
    <row r="1256" spans="3:5" x14ac:dyDescent="0.25">
      <c r="C1256"/>
      <c r="E1256" s="3"/>
    </row>
    <row r="1257" spans="3:5" x14ac:dyDescent="0.25">
      <c r="C1257"/>
      <c r="E1257" s="3"/>
    </row>
    <row r="1258" spans="3:5" x14ac:dyDescent="0.25">
      <c r="C1258"/>
      <c r="E1258" s="3"/>
    </row>
    <row r="1259" spans="3:5" x14ac:dyDescent="0.25">
      <c r="C1259"/>
      <c r="E1259" s="3"/>
    </row>
    <row r="1260" spans="3:5" x14ac:dyDescent="0.25">
      <c r="C1260"/>
      <c r="E1260" s="3"/>
    </row>
    <row r="1261" spans="3:5" x14ac:dyDescent="0.25">
      <c r="C1261"/>
      <c r="E1261" s="3"/>
    </row>
    <row r="1262" spans="3:5" x14ac:dyDescent="0.25">
      <c r="C1262"/>
      <c r="E1262" s="3"/>
    </row>
    <row r="1263" spans="3:5" x14ac:dyDescent="0.25">
      <c r="C1263"/>
      <c r="E1263" s="3"/>
    </row>
    <row r="1264" spans="3:5" x14ac:dyDescent="0.25">
      <c r="C1264"/>
      <c r="E1264" s="3"/>
    </row>
    <row r="1265" spans="3:5" x14ac:dyDescent="0.25">
      <c r="C1265"/>
      <c r="E1265" s="3"/>
    </row>
    <row r="1266" spans="3:5" x14ac:dyDescent="0.25">
      <c r="C1266"/>
      <c r="E1266" s="3"/>
    </row>
    <row r="1267" spans="3:5" x14ac:dyDescent="0.25">
      <c r="C1267"/>
      <c r="E1267" s="3"/>
    </row>
    <row r="1268" spans="3:5" x14ac:dyDescent="0.25">
      <c r="C1268"/>
      <c r="E1268" s="3"/>
    </row>
    <row r="1269" spans="3:5" x14ac:dyDescent="0.25">
      <c r="C1269"/>
      <c r="E1269" s="3"/>
    </row>
    <row r="1270" spans="3:5" x14ac:dyDescent="0.25">
      <c r="C1270"/>
      <c r="E1270" s="3"/>
    </row>
    <row r="1271" spans="3:5" x14ac:dyDescent="0.25">
      <c r="C1271"/>
      <c r="E1271" s="3"/>
    </row>
    <row r="1272" spans="3:5" x14ac:dyDescent="0.25">
      <c r="C1272"/>
      <c r="E1272" s="3"/>
    </row>
    <row r="1273" spans="3:5" x14ac:dyDescent="0.25">
      <c r="C1273"/>
      <c r="E1273" s="3"/>
    </row>
    <row r="1274" spans="3:5" x14ac:dyDescent="0.25">
      <c r="C1274"/>
      <c r="E1274" s="3"/>
    </row>
    <row r="1275" spans="3:5" x14ac:dyDescent="0.25">
      <c r="C1275"/>
      <c r="E1275" s="3"/>
    </row>
    <row r="1276" spans="3:5" x14ac:dyDescent="0.25">
      <c r="C1276"/>
      <c r="E1276" s="3"/>
    </row>
    <row r="1277" spans="3:5" x14ac:dyDescent="0.25">
      <c r="C1277"/>
      <c r="E1277" s="3"/>
    </row>
    <row r="1278" spans="3:5" x14ac:dyDescent="0.25">
      <c r="C1278"/>
      <c r="E1278" s="3"/>
    </row>
    <row r="1279" spans="3:5" x14ac:dyDescent="0.25">
      <c r="C1279"/>
      <c r="E1279" s="3"/>
    </row>
    <row r="1280" spans="3:5" x14ac:dyDescent="0.25">
      <c r="C1280"/>
      <c r="E1280" s="3"/>
    </row>
    <row r="1281" spans="3:5" x14ac:dyDescent="0.25">
      <c r="C1281"/>
      <c r="E1281" s="3"/>
    </row>
    <row r="1282" spans="3:5" x14ac:dyDescent="0.25">
      <c r="C1282"/>
      <c r="E1282" s="3"/>
    </row>
    <row r="1283" spans="3:5" x14ac:dyDescent="0.25">
      <c r="C1283"/>
      <c r="E1283" s="3"/>
    </row>
    <row r="1284" spans="3:5" x14ac:dyDescent="0.25">
      <c r="C1284"/>
      <c r="E1284" s="3"/>
    </row>
    <row r="1285" spans="3:5" x14ac:dyDescent="0.25">
      <c r="C1285"/>
      <c r="E1285" s="3"/>
    </row>
    <row r="1286" spans="3:5" x14ac:dyDescent="0.25">
      <c r="C1286"/>
      <c r="E1286" s="3"/>
    </row>
    <row r="1287" spans="3:5" x14ac:dyDescent="0.25">
      <c r="C1287"/>
      <c r="E1287" s="3"/>
    </row>
    <row r="1288" spans="3:5" x14ac:dyDescent="0.25">
      <c r="C1288"/>
      <c r="E1288" s="3"/>
    </row>
    <row r="1289" spans="3:5" x14ac:dyDescent="0.25">
      <c r="C1289"/>
      <c r="E1289" s="3"/>
    </row>
    <row r="1290" spans="3:5" x14ac:dyDescent="0.25">
      <c r="C1290"/>
      <c r="E1290" s="3"/>
    </row>
    <row r="1291" spans="3:5" x14ac:dyDescent="0.25">
      <c r="C1291"/>
      <c r="E1291" s="3"/>
    </row>
    <row r="1292" spans="3:5" x14ac:dyDescent="0.25">
      <c r="C1292"/>
      <c r="E1292" s="3"/>
    </row>
    <row r="1293" spans="3:5" x14ac:dyDescent="0.25">
      <c r="C1293"/>
      <c r="E1293" s="3"/>
    </row>
    <row r="1294" spans="3:5" x14ac:dyDescent="0.25">
      <c r="C1294"/>
      <c r="E1294" s="3"/>
    </row>
    <row r="1295" spans="3:5" x14ac:dyDescent="0.25">
      <c r="C1295"/>
      <c r="E1295" s="3"/>
    </row>
    <row r="1296" spans="3:5" x14ac:dyDescent="0.25">
      <c r="C1296"/>
      <c r="E1296" s="3"/>
    </row>
    <row r="1297" spans="3:5" x14ac:dyDescent="0.25">
      <c r="C1297"/>
      <c r="E1297" s="3"/>
    </row>
    <row r="1298" spans="3:5" x14ac:dyDescent="0.25">
      <c r="C1298"/>
      <c r="E1298" s="3"/>
    </row>
    <row r="1299" spans="3:5" x14ac:dyDescent="0.25">
      <c r="C1299"/>
      <c r="E1299" s="3"/>
    </row>
    <row r="1300" spans="3:5" x14ac:dyDescent="0.25">
      <c r="C1300"/>
      <c r="E1300" s="3"/>
    </row>
    <row r="1301" spans="3:5" x14ac:dyDescent="0.25">
      <c r="C1301"/>
      <c r="E1301" s="3"/>
    </row>
    <row r="1302" spans="3:5" x14ac:dyDescent="0.25">
      <c r="C1302"/>
      <c r="E1302" s="3"/>
    </row>
    <row r="1303" spans="3:5" x14ac:dyDescent="0.25">
      <c r="C1303"/>
      <c r="E1303" s="3"/>
    </row>
    <row r="1304" spans="3:5" x14ac:dyDescent="0.25">
      <c r="C1304"/>
      <c r="E1304" s="3"/>
    </row>
    <row r="1305" spans="3:5" x14ac:dyDescent="0.25">
      <c r="C1305"/>
      <c r="E1305" s="3"/>
    </row>
    <row r="1306" spans="3:5" x14ac:dyDescent="0.25">
      <c r="C1306"/>
      <c r="E1306" s="3"/>
    </row>
    <row r="1307" spans="3:5" x14ac:dyDescent="0.25">
      <c r="C1307"/>
      <c r="E1307" s="3"/>
    </row>
    <row r="1308" spans="3:5" x14ac:dyDescent="0.25">
      <c r="C1308"/>
      <c r="E1308" s="3"/>
    </row>
    <row r="1309" spans="3:5" x14ac:dyDescent="0.25">
      <c r="C1309"/>
      <c r="E1309" s="3"/>
    </row>
    <row r="1310" spans="3:5" x14ac:dyDescent="0.25">
      <c r="C1310"/>
      <c r="E1310" s="3"/>
    </row>
    <row r="1311" spans="3:5" x14ac:dyDescent="0.25">
      <c r="C1311"/>
      <c r="E1311" s="3"/>
    </row>
    <row r="1312" spans="3:5" x14ac:dyDescent="0.25">
      <c r="C1312"/>
      <c r="E1312" s="3"/>
    </row>
    <row r="1313" spans="3:5" x14ac:dyDescent="0.25">
      <c r="C1313"/>
      <c r="E1313" s="3"/>
    </row>
    <row r="1314" spans="3:5" x14ac:dyDescent="0.25">
      <c r="C1314"/>
      <c r="E1314" s="3"/>
    </row>
    <row r="1315" spans="3:5" x14ac:dyDescent="0.25">
      <c r="C1315"/>
      <c r="E1315" s="3"/>
    </row>
    <row r="1316" spans="3:5" x14ac:dyDescent="0.25">
      <c r="C1316"/>
      <c r="E1316" s="3"/>
    </row>
    <row r="1317" spans="3:5" x14ac:dyDescent="0.25">
      <c r="C1317"/>
      <c r="E1317" s="3"/>
    </row>
    <row r="1318" spans="3:5" x14ac:dyDescent="0.25">
      <c r="C1318"/>
      <c r="E1318" s="3"/>
    </row>
    <row r="1319" spans="3:5" x14ac:dyDescent="0.25">
      <c r="C1319"/>
      <c r="E1319" s="3"/>
    </row>
    <row r="1320" spans="3:5" x14ac:dyDescent="0.25">
      <c r="C1320"/>
      <c r="E1320" s="3"/>
    </row>
    <row r="1321" spans="3:5" x14ac:dyDescent="0.25">
      <c r="C1321"/>
      <c r="E1321" s="3"/>
    </row>
    <row r="1322" spans="3:5" x14ac:dyDescent="0.25">
      <c r="C1322"/>
      <c r="E1322" s="3"/>
    </row>
    <row r="1323" spans="3:5" x14ac:dyDescent="0.25">
      <c r="C1323"/>
      <c r="E1323" s="3"/>
    </row>
    <row r="1324" spans="3:5" x14ac:dyDescent="0.25">
      <c r="C1324"/>
      <c r="E1324" s="3"/>
    </row>
    <row r="1325" spans="3:5" x14ac:dyDescent="0.25">
      <c r="C1325"/>
      <c r="E1325" s="3"/>
    </row>
    <row r="1326" spans="3:5" x14ac:dyDescent="0.25">
      <c r="C1326"/>
      <c r="E1326" s="3"/>
    </row>
    <row r="1327" spans="3:5" x14ac:dyDescent="0.25">
      <c r="C1327"/>
      <c r="E1327" s="3"/>
    </row>
    <row r="1328" spans="3:5" x14ac:dyDescent="0.25">
      <c r="C1328"/>
      <c r="E1328" s="3"/>
    </row>
    <row r="1329" spans="3:5" x14ac:dyDescent="0.25">
      <c r="C1329"/>
      <c r="E1329" s="3"/>
    </row>
    <row r="1330" spans="3:5" x14ac:dyDescent="0.25">
      <c r="C1330"/>
      <c r="E1330" s="3"/>
    </row>
    <row r="1331" spans="3:5" x14ac:dyDescent="0.25">
      <c r="C1331"/>
      <c r="E1331" s="3"/>
    </row>
    <row r="1332" spans="3:5" x14ac:dyDescent="0.25">
      <c r="C1332"/>
      <c r="E1332" s="3"/>
    </row>
    <row r="1333" spans="3:5" x14ac:dyDescent="0.25">
      <c r="C1333"/>
      <c r="E1333" s="3"/>
    </row>
    <row r="1334" spans="3:5" x14ac:dyDescent="0.25">
      <c r="C1334"/>
      <c r="E1334" s="3"/>
    </row>
    <row r="1335" spans="3:5" x14ac:dyDescent="0.25">
      <c r="C1335"/>
      <c r="E1335" s="3"/>
    </row>
    <row r="1336" spans="3:5" x14ac:dyDescent="0.25">
      <c r="C1336"/>
      <c r="E1336" s="3"/>
    </row>
    <row r="1337" spans="3:5" x14ac:dyDescent="0.25">
      <c r="C1337"/>
      <c r="E1337" s="3"/>
    </row>
    <row r="1338" spans="3:5" x14ac:dyDescent="0.25">
      <c r="C1338"/>
      <c r="E1338" s="3"/>
    </row>
    <row r="1339" spans="3:5" x14ac:dyDescent="0.25">
      <c r="C1339"/>
      <c r="E1339" s="3"/>
    </row>
    <row r="1340" spans="3:5" x14ac:dyDescent="0.25">
      <c r="C1340"/>
      <c r="E1340" s="3"/>
    </row>
    <row r="1341" spans="3:5" x14ac:dyDescent="0.25">
      <c r="C1341"/>
      <c r="E1341" s="3"/>
    </row>
    <row r="1342" spans="3:5" x14ac:dyDescent="0.25">
      <c r="C1342"/>
      <c r="E1342" s="3"/>
    </row>
    <row r="1343" spans="3:5" x14ac:dyDescent="0.25">
      <c r="C1343"/>
      <c r="E1343" s="3"/>
    </row>
    <row r="1344" spans="3:5" x14ac:dyDescent="0.25">
      <c r="C1344"/>
      <c r="E1344" s="3"/>
    </row>
    <row r="1345" spans="3:5" x14ac:dyDescent="0.25">
      <c r="C1345"/>
      <c r="E1345" s="3"/>
    </row>
    <row r="1346" spans="3:5" x14ac:dyDescent="0.25">
      <c r="C1346"/>
      <c r="E1346" s="3"/>
    </row>
    <row r="1347" spans="3:5" x14ac:dyDescent="0.25">
      <c r="C1347"/>
      <c r="E1347" s="3"/>
    </row>
    <row r="1348" spans="3:5" x14ac:dyDescent="0.25">
      <c r="C1348"/>
      <c r="E1348" s="3"/>
    </row>
    <row r="1349" spans="3:5" x14ac:dyDescent="0.25">
      <c r="C1349"/>
      <c r="E1349" s="3"/>
    </row>
    <row r="1350" spans="3:5" x14ac:dyDescent="0.25">
      <c r="C1350"/>
      <c r="E1350" s="3"/>
    </row>
    <row r="1351" spans="3:5" x14ac:dyDescent="0.25">
      <c r="C1351"/>
      <c r="E1351" s="3"/>
    </row>
    <row r="1352" spans="3:5" x14ac:dyDescent="0.25">
      <c r="C1352"/>
      <c r="E1352" s="3"/>
    </row>
    <row r="1353" spans="3:5" x14ac:dyDescent="0.25">
      <c r="C1353"/>
      <c r="E1353" s="3"/>
    </row>
    <row r="1354" spans="3:5" x14ac:dyDescent="0.25">
      <c r="C1354"/>
      <c r="E1354" s="3"/>
    </row>
    <row r="1355" spans="3:5" x14ac:dyDescent="0.25">
      <c r="C1355"/>
      <c r="E1355" s="3"/>
    </row>
    <row r="1356" spans="3:5" x14ac:dyDescent="0.25">
      <c r="C1356"/>
      <c r="E1356" s="3"/>
    </row>
    <row r="1357" spans="3:5" x14ac:dyDescent="0.25">
      <c r="C1357"/>
      <c r="E1357" s="3"/>
    </row>
    <row r="1358" spans="3:5" x14ac:dyDescent="0.25">
      <c r="C1358"/>
      <c r="E1358" s="3"/>
    </row>
    <row r="1359" spans="3:5" x14ac:dyDescent="0.25">
      <c r="C1359"/>
      <c r="E1359" s="3"/>
    </row>
    <row r="1360" spans="3:5" x14ac:dyDescent="0.25">
      <c r="C1360"/>
      <c r="E1360" s="3"/>
    </row>
    <row r="1361" spans="3:5" x14ac:dyDescent="0.25">
      <c r="C1361"/>
      <c r="E1361" s="3"/>
    </row>
    <row r="1362" spans="3:5" x14ac:dyDescent="0.25">
      <c r="C1362"/>
      <c r="E1362" s="3"/>
    </row>
    <row r="1363" spans="3:5" x14ac:dyDescent="0.25">
      <c r="C1363"/>
      <c r="E1363" s="3"/>
    </row>
    <row r="1364" spans="3:5" x14ac:dyDescent="0.25">
      <c r="C1364"/>
      <c r="E1364" s="3"/>
    </row>
    <row r="1365" spans="3:5" x14ac:dyDescent="0.25">
      <c r="C1365"/>
      <c r="E1365" s="3"/>
    </row>
    <row r="1366" spans="3:5" x14ac:dyDescent="0.25">
      <c r="C1366"/>
      <c r="E1366" s="3"/>
    </row>
    <row r="1367" spans="3:5" x14ac:dyDescent="0.25">
      <c r="C1367"/>
      <c r="E1367" s="3"/>
    </row>
    <row r="1368" spans="3:5" x14ac:dyDescent="0.25">
      <c r="C1368"/>
      <c r="E1368" s="3"/>
    </row>
    <row r="1369" spans="3:5" x14ac:dyDescent="0.25">
      <c r="C1369"/>
      <c r="E1369" s="3"/>
    </row>
    <row r="1370" spans="3:5" x14ac:dyDescent="0.25">
      <c r="C1370"/>
      <c r="E1370" s="3"/>
    </row>
    <row r="1371" spans="3:5" x14ac:dyDescent="0.25">
      <c r="C1371"/>
      <c r="E1371" s="3"/>
    </row>
    <row r="1372" spans="3:5" x14ac:dyDescent="0.25">
      <c r="C1372"/>
      <c r="E1372" s="3"/>
    </row>
    <row r="1373" spans="3:5" x14ac:dyDescent="0.25">
      <c r="C1373"/>
      <c r="E1373" s="3"/>
    </row>
    <row r="1374" spans="3:5" x14ac:dyDescent="0.25">
      <c r="C1374"/>
      <c r="E1374" s="3"/>
    </row>
    <row r="1375" spans="3:5" x14ac:dyDescent="0.25">
      <c r="C1375"/>
      <c r="E1375" s="3"/>
    </row>
    <row r="1376" spans="3:5" x14ac:dyDescent="0.25">
      <c r="C1376"/>
      <c r="E1376" s="3"/>
    </row>
    <row r="1377" spans="3:5" x14ac:dyDescent="0.25">
      <c r="C1377"/>
      <c r="E1377" s="3"/>
    </row>
    <row r="1378" spans="3:5" x14ac:dyDescent="0.25">
      <c r="C1378"/>
      <c r="E1378" s="3"/>
    </row>
    <row r="1379" spans="3:5" x14ac:dyDescent="0.25">
      <c r="C1379"/>
      <c r="E1379" s="3"/>
    </row>
    <row r="1380" spans="3:5" x14ac:dyDescent="0.25">
      <c r="C1380"/>
      <c r="E1380" s="3"/>
    </row>
    <row r="1381" spans="3:5" x14ac:dyDescent="0.25">
      <c r="C1381"/>
      <c r="E1381" s="3"/>
    </row>
    <row r="1382" spans="3:5" x14ac:dyDescent="0.25">
      <c r="C1382"/>
      <c r="E1382" s="3"/>
    </row>
    <row r="1383" spans="3:5" x14ac:dyDescent="0.25">
      <c r="C1383"/>
      <c r="E1383" s="3"/>
    </row>
    <row r="1384" spans="3:5" x14ac:dyDescent="0.25">
      <c r="C1384"/>
      <c r="E1384" s="3"/>
    </row>
    <row r="1385" spans="3:5" x14ac:dyDescent="0.25">
      <c r="C1385"/>
      <c r="E1385" s="3"/>
    </row>
    <row r="1386" spans="3:5" x14ac:dyDescent="0.25">
      <c r="C1386"/>
      <c r="E1386" s="3"/>
    </row>
    <row r="1387" spans="3:5" x14ac:dyDescent="0.25">
      <c r="C1387"/>
      <c r="E1387" s="3"/>
    </row>
    <row r="1388" spans="3:5" x14ac:dyDescent="0.25">
      <c r="C1388"/>
      <c r="E1388" s="3"/>
    </row>
    <row r="1389" spans="3:5" x14ac:dyDescent="0.25">
      <c r="C1389"/>
      <c r="E1389" s="3"/>
    </row>
    <row r="1390" spans="3:5" x14ac:dyDescent="0.25">
      <c r="C1390"/>
      <c r="E1390" s="3"/>
    </row>
    <row r="1391" spans="3:5" x14ac:dyDescent="0.25">
      <c r="C1391"/>
      <c r="E1391" s="3"/>
    </row>
    <row r="1392" spans="3:5" x14ac:dyDescent="0.25">
      <c r="C1392"/>
      <c r="E1392" s="3"/>
    </row>
    <row r="1393" spans="3:5" x14ac:dyDescent="0.25">
      <c r="C1393"/>
      <c r="E1393" s="3"/>
    </row>
    <row r="1394" spans="3:5" x14ac:dyDescent="0.25">
      <c r="C1394"/>
      <c r="E1394" s="3"/>
    </row>
    <row r="1395" spans="3:5" x14ac:dyDescent="0.25">
      <c r="C1395"/>
      <c r="E1395" s="3"/>
    </row>
    <row r="1396" spans="3:5" x14ac:dyDescent="0.25">
      <c r="C1396"/>
      <c r="E1396" s="3"/>
    </row>
    <row r="1397" spans="3:5" x14ac:dyDescent="0.25">
      <c r="C1397"/>
      <c r="E1397" s="3"/>
    </row>
    <row r="1398" spans="3:5" x14ac:dyDescent="0.25">
      <c r="C1398"/>
      <c r="E1398" s="3"/>
    </row>
    <row r="1399" spans="3:5" x14ac:dyDescent="0.25">
      <c r="C1399"/>
      <c r="E1399" s="3"/>
    </row>
    <row r="1400" spans="3:5" x14ac:dyDescent="0.25">
      <c r="C1400"/>
      <c r="E1400" s="3"/>
    </row>
    <row r="1401" spans="3:5" x14ac:dyDescent="0.25">
      <c r="C1401"/>
      <c r="E1401" s="3"/>
    </row>
    <row r="1402" spans="3:5" x14ac:dyDescent="0.25">
      <c r="C1402"/>
      <c r="E1402" s="3"/>
    </row>
    <row r="1403" spans="3:5" x14ac:dyDescent="0.25">
      <c r="C1403"/>
      <c r="E1403" s="3"/>
    </row>
    <row r="1404" spans="3:5" x14ac:dyDescent="0.25">
      <c r="C1404"/>
      <c r="E1404" s="3"/>
    </row>
    <row r="1405" spans="3:5" x14ac:dyDescent="0.25">
      <c r="C1405"/>
      <c r="E1405" s="3"/>
    </row>
    <row r="1406" spans="3:5" x14ac:dyDescent="0.25">
      <c r="C1406"/>
      <c r="E1406" s="3"/>
    </row>
    <row r="1407" spans="3:5" x14ac:dyDescent="0.25">
      <c r="C1407"/>
      <c r="E1407" s="3"/>
    </row>
    <row r="1408" spans="3:5" x14ac:dyDescent="0.25">
      <c r="C1408"/>
      <c r="E1408" s="3"/>
    </row>
    <row r="1409" spans="3:5" x14ac:dyDescent="0.25">
      <c r="C1409"/>
      <c r="E1409" s="3"/>
    </row>
    <row r="1410" spans="3:5" x14ac:dyDescent="0.25">
      <c r="C1410"/>
      <c r="E1410" s="3"/>
    </row>
    <row r="1411" spans="3:5" x14ac:dyDescent="0.25">
      <c r="C1411"/>
      <c r="E1411" s="3"/>
    </row>
    <row r="1412" spans="3:5" x14ac:dyDescent="0.25">
      <c r="C1412"/>
      <c r="E1412" s="3"/>
    </row>
    <row r="1413" spans="3:5" x14ac:dyDescent="0.25">
      <c r="C1413"/>
      <c r="E1413" s="3"/>
    </row>
    <row r="1414" spans="3:5" x14ac:dyDescent="0.25">
      <c r="C1414"/>
      <c r="E1414" s="3"/>
    </row>
    <row r="1415" spans="3:5" x14ac:dyDescent="0.25">
      <c r="C1415"/>
      <c r="E1415" s="3"/>
    </row>
    <row r="1416" spans="3:5" x14ac:dyDescent="0.25">
      <c r="C1416"/>
      <c r="E1416" s="3"/>
    </row>
    <row r="1417" spans="3:5" x14ac:dyDescent="0.25">
      <c r="C1417"/>
      <c r="E1417" s="3"/>
    </row>
    <row r="1418" spans="3:5" x14ac:dyDescent="0.25">
      <c r="C1418"/>
      <c r="E1418" s="3"/>
    </row>
    <row r="1419" spans="3:5" x14ac:dyDescent="0.25">
      <c r="C1419"/>
      <c r="E1419" s="3"/>
    </row>
    <row r="1420" spans="3:5" x14ac:dyDescent="0.25">
      <c r="C1420"/>
      <c r="E1420" s="3"/>
    </row>
    <row r="1421" spans="3:5" x14ac:dyDescent="0.25">
      <c r="C1421"/>
      <c r="E1421" s="3"/>
    </row>
    <row r="1422" spans="3:5" x14ac:dyDescent="0.25">
      <c r="C1422"/>
      <c r="E1422" s="3"/>
    </row>
    <row r="1423" spans="3:5" x14ac:dyDescent="0.25">
      <c r="C1423"/>
      <c r="E1423" s="3"/>
    </row>
    <row r="1424" spans="3:5" x14ac:dyDescent="0.25">
      <c r="C1424"/>
      <c r="E1424" s="3"/>
    </row>
    <row r="1425" spans="3:5" x14ac:dyDescent="0.25">
      <c r="C1425"/>
      <c r="E1425" s="3"/>
    </row>
    <row r="1426" spans="3:5" x14ac:dyDescent="0.25">
      <c r="C1426"/>
      <c r="E1426" s="3"/>
    </row>
    <row r="1427" spans="3:5" x14ac:dyDescent="0.25">
      <c r="C1427"/>
      <c r="E1427" s="3"/>
    </row>
    <row r="1428" spans="3:5" x14ac:dyDescent="0.25">
      <c r="C1428"/>
      <c r="E1428" s="3"/>
    </row>
    <row r="1429" spans="3:5" x14ac:dyDescent="0.25">
      <c r="C1429"/>
      <c r="E1429" s="3"/>
    </row>
    <row r="1430" spans="3:5" x14ac:dyDescent="0.25">
      <c r="C1430"/>
      <c r="E1430" s="3"/>
    </row>
    <row r="1431" spans="3:5" x14ac:dyDescent="0.25">
      <c r="C1431"/>
      <c r="E1431" s="3"/>
    </row>
    <row r="1432" spans="3:5" x14ac:dyDescent="0.25">
      <c r="C1432"/>
      <c r="E1432" s="3"/>
    </row>
    <row r="1433" spans="3:5" x14ac:dyDescent="0.25">
      <c r="C1433"/>
      <c r="E1433" s="3"/>
    </row>
    <row r="1434" spans="3:5" x14ac:dyDescent="0.25">
      <c r="C1434"/>
      <c r="E1434" s="3"/>
    </row>
    <row r="1435" spans="3:5" x14ac:dyDescent="0.25">
      <c r="C1435"/>
      <c r="E1435" s="3"/>
    </row>
    <row r="1436" spans="3:5" x14ac:dyDescent="0.25">
      <c r="C1436"/>
      <c r="E1436" s="3"/>
    </row>
    <row r="1437" spans="3:5" x14ac:dyDescent="0.25">
      <c r="C1437"/>
      <c r="E1437" s="3"/>
    </row>
    <row r="1438" spans="3:5" x14ac:dyDescent="0.25">
      <c r="C1438"/>
      <c r="E1438" s="3"/>
    </row>
    <row r="1439" spans="3:5" x14ac:dyDescent="0.25">
      <c r="C1439"/>
      <c r="E1439" s="3"/>
    </row>
    <row r="1440" spans="3:5" x14ac:dyDescent="0.25">
      <c r="C1440"/>
      <c r="E1440" s="3"/>
    </row>
    <row r="1441" spans="3:5" x14ac:dyDescent="0.25">
      <c r="C1441"/>
      <c r="E1441" s="3"/>
    </row>
    <row r="1442" spans="3:5" x14ac:dyDescent="0.25">
      <c r="C1442"/>
      <c r="E1442" s="3"/>
    </row>
    <row r="1443" spans="3:5" x14ac:dyDescent="0.25">
      <c r="C1443"/>
      <c r="E1443" s="3"/>
    </row>
    <row r="1444" spans="3:5" x14ac:dyDescent="0.25">
      <c r="C1444"/>
      <c r="E1444" s="3"/>
    </row>
    <row r="1445" spans="3:5" x14ac:dyDescent="0.25">
      <c r="C1445"/>
      <c r="E1445" s="3"/>
    </row>
    <row r="1446" spans="3:5" x14ac:dyDescent="0.25">
      <c r="C1446"/>
      <c r="E1446" s="3"/>
    </row>
    <row r="1447" spans="3:5" x14ac:dyDescent="0.25">
      <c r="C1447"/>
      <c r="E1447" s="3"/>
    </row>
    <row r="1448" spans="3:5" x14ac:dyDescent="0.25">
      <c r="C1448"/>
      <c r="E1448" s="3"/>
    </row>
    <row r="1449" spans="3:5" x14ac:dyDescent="0.25">
      <c r="C1449"/>
      <c r="E1449" s="3"/>
    </row>
    <row r="1450" spans="3:5" x14ac:dyDescent="0.25">
      <c r="C1450"/>
      <c r="E1450" s="3"/>
    </row>
    <row r="1451" spans="3:5" x14ac:dyDescent="0.25">
      <c r="C1451"/>
      <c r="E1451" s="3"/>
    </row>
    <row r="1452" spans="3:5" x14ac:dyDescent="0.25">
      <c r="C1452"/>
      <c r="E1452" s="3"/>
    </row>
    <row r="1453" spans="3:5" x14ac:dyDescent="0.25">
      <c r="C1453"/>
      <c r="E1453" s="3"/>
    </row>
    <row r="1454" spans="3:5" x14ac:dyDescent="0.25">
      <c r="C1454"/>
      <c r="E1454" s="3"/>
    </row>
    <row r="1455" spans="3:5" x14ac:dyDescent="0.25">
      <c r="C1455"/>
      <c r="E1455" s="3"/>
    </row>
    <row r="1456" spans="3:5" x14ac:dyDescent="0.25">
      <c r="C1456"/>
      <c r="E1456" s="3"/>
    </row>
    <row r="1457" spans="3:5" x14ac:dyDescent="0.25">
      <c r="C1457"/>
      <c r="E1457" s="3"/>
    </row>
    <row r="1458" spans="3:5" x14ac:dyDescent="0.25">
      <c r="C1458"/>
      <c r="E1458" s="3"/>
    </row>
    <row r="1459" spans="3:5" x14ac:dyDescent="0.25">
      <c r="C1459"/>
      <c r="E1459" s="3"/>
    </row>
    <row r="1460" spans="3:5" x14ac:dyDescent="0.25">
      <c r="C1460"/>
      <c r="E1460" s="3"/>
    </row>
    <row r="1461" spans="3:5" x14ac:dyDescent="0.25">
      <c r="C1461"/>
      <c r="E1461" s="3"/>
    </row>
    <row r="1462" spans="3:5" x14ac:dyDescent="0.25">
      <c r="C1462"/>
      <c r="E1462" s="3"/>
    </row>
    <row r="1463" spans="3:5" x14ac:dyDescent="0.25">
      <c r="C1463"/>
      <c r="E1463" s="3"/>
    </row>
    <row r="1464" spans="3:5" x14ac:dyDescent="0.25">
      <c r="C1464"/>
      <c r="E1464" s="3"/>
    </row>
    <row r="1465" spans="3:5" x14ac:dyDescent="0.25">
      <c r="C1465"/>
      <c r="E1465" s="3"/>
    </row>
    <row r="1466" spans="3:5" x14ac:dyDescent="0.25">
      <c r="C1466"/>
      <c r="E1466" s="3"/>
    </row>
    <row r="1467" spans="3:5" x14ac:dyDescent="0.25">
      <c r="C1467"/>
      <c r="E1467" s="3"/>
    </row>
    <row r="1468" spans="3:5" x14ac:dyDescent="0.25">
      <c r="C1468"/>
      <c r="E1468" s="3"/>
    </row>
    <row r="1469" spans="3:5" x14ac:dyDescent="0.25">
      <c r="C1469"/>
      <c r="E1469" s="3"/>
    </row>
    <row r="1470" spans="3:5" x14ac:dyDescent="0.25">
      <c r="C1470"/>
      <c r="E1470" s="3"/>
    </row>
    <row r="1471" spans="3:5" x14ac:dyDescent="0.25">
      <c r="C1471"/>
      <c r="E1471" s="3"/>
    </row>
    <row r="1472" spans="3:5" x14ac:dyDescent="0.25">
      <c r="C1472"/>
      <c r="E1472" s="3"/>
    </row>
    <row r="1473" spans="3:5" x14ac:dyDescent="0.25">
      <c r="C1473"/>
      <c r="E1473" s="3"/>
    </row>
    <row r="1474" spans="3:5" x14ac:dyDescent="0.25">
      <c r="C1474"/>
      <c r="E1474" s="3"/>
    </row>
    <row r="1475" spans="3:5" x14ac:dyDescent="0.25">
      <c r="C1475"/>
      <c r="E1475" s="3"/>
    </row>
    <row r="1476" spans="3:5" x14ac:dyDescent="0.25">
      <c r="C1476"/>
      <c r="E1476" s="3"/>
    </row>
    <row r="1477" spans="3:5" x14ac:dyDescent="0.25">
      <c r="C1477"/>
      <c r="E1477" s="3"/>
    </row>
    <row r="1478" spans="3:5" x14ac:dyDescent="0.25">
      <c r="C1478"/>
      <c r="E1478" s="3"/>
    </row>
    <row r="1479" spans="3:5" x14ac:dyDescent="0.25">
      <c r="C1479"/>
      <c r="E1479" s="3"/>
    </row>
    <row r="1480" spans="3:5" x14ac:dyDescent="0.25">
      <c r="C1480"/>
      <c r="E1480" s="3"/>
    </row>
    <row r="1481" spans="3:5" x14ac:dyDescent="0.25">
      <c r="C1481"/>
      <c r="E1481" s="3"/>
    </row>
    <row r="1482" spans="3:5" x14ac:dyDescent="0.25">
      <c r="C1482"/>
      <c r="E1482" s="3"/>
    </row>
    <row r="1483" spans="3:5" x14ac:dyDescent="0.25">
      <c r="C1483"/>
      <c r="E1483" s="3"/>
    </row>
    <row r="1484" spans="3:5" x14ac:dyDescent="0.25">
      <c r="C1484"/>
      <c r="E1484" s="3"/>
    </row>
    <row r="1485" spans="3:5" x14ac:dyDescent="0.25">
      <c r="C1485"/>
      <c r="E1485" s="3"/>
    </row>
    <row r="1486" spans="3:5" x14ac:dyDescent="0.25">
      <c r="C1486"/>
      <c r="E1486" s="3"/>
    </row>
    <row r="1487" spans="3:5" x14ac:dyDescent="0.25">
      <c r="C1487"/>
      <c r="E1487" s="3"/>
    </row>
    <row r="1488" spans="3:5" x14ac:dyDescent="0.25">
      <c r="C1488"/>
      <c r="E1488" s="3"/>
    </row>
    <row r="1489" spans="3:5" x14ac:dyDescent="0.25">
      <c r="C1489"/>
      <c r="E1489" s="3"/>
    </row>
    <row r="1490" spans="3:5" x14ac:dyDescent="0.25">
      <c r="C1490"/>
      <c r="E1490" s="3"/>
    </row>
    <row r="1491" spans="3:5" x14ac:dyDescent="0.25">
      <c r="C1491"/>
      <c r="E1491" s="3"/>
    </row>
    <row r="1492" spans="3:5" x14ac:dyDescent="0.25">
      <c r="C1492"/>
      <c r="E1492" s="3"/>
    </row>
    <row r="1493" spans="3:5" x14ac:dyDescent="0.25">
      <c r="C1493"/>
      <c r="E1493" s="3"/>
    </row>
    <row r="1494" spans="3:5" x14ac:dyDescent="0.25">
      <c r="C1494"/>
      <c r="E1494" s="3"/>
    </row>
    <row r="1495" spans="3:5" x14ac:dyDescent="0.25">
      <c r="C1495"/>
      <c r="E1495" s="3"/>
    </row>
    <row r="1496" spans="3:5" x14ac:dyDescent="0.25">
      <c r="C1496"/>
      <c r="E1496" s="3"/>
    </row>
    <row r="1497" spans="3:5" x14ac:dyDescent="0.25">
      <c r="C1497"/>
      <c r="E1497" s="3"/>
    </row>
    <row r="1498" spans="3:5" x14ac:dyDescent="0.25">
      <c r="C1498"/>
      <c r="E1498" s="3"/>
    </row>
    <row r="1499" spans="3:5" x14ac:dyDescent="0.25">
      <c r="C1499"/>
      <c r="E1499" s="3"/>
    </row>
    <row r="1500" spans="3:5" x14ac:dyDescent="0.25">
      <c r="C1500"/>
      <c r="E1500" s="3"/>
    </row>
    <row r="1501" spans="3:5" x14ac:dyDescent="0.25">
      <c r="C1501"/>
      <c r="E1501" s="3"/>
    </row>
    <row r="1502" spans="3:5" x14ac:dyDescent="0.25">
      <c r="C1502"/>
      <c r="E1502" s="3"/>
    </row>
    <row r="1503" spans="3:5" x14ac:dyDescent="0.25">
      <c r="C1503"/>
      <c r="E1503" s="3"/>
    </row>
    <row r="1504" spans="3:5" x14ac:dyDescent="0.25">
      <c r="C1504"/>
      <c r="E1504" s="3"/>
    </row>
    <row r="1505" spans="3:5" x14ac:dyDescent="0.25">
      <c r="C1505"/>
      <c r="E1505" s="3"/>
    </row>
    <row r="1506" spans="3:5" x14ac:dyDescent="0.25">
      <c r="C1506"/>
      <c r="E1506" s="3"/>
    </row>
    <row r="1507" spans="3:5" x14ac:dyDescent="0.25">
      <c r="C1507"/>
      <c r="E1507" s="3"/>
    </row>
    <row r="1508" spans="3:5" x14ac:dyDescent="0.25">
      <c r="C1508"/>
      <c r="E1508" s="3"/>
    </row>
    <row r="1509" spans="3:5" x14ac:dyDescent="0.25">
      <c r="C1509"/>
      <c r="E1509" s="3"/>
    </row>
    <row r="1510" spans="3:5" x14ac:dyDescent="0.25">
      <c r="C1510"/>
      <c r="E1510" s="3"/>
    </row>
    <row r="1511" spans="3:5" x14ac:dyDescent="0.25">
      <c r="C1511"/>
      <c r="E1511" s="3"/>
    </row>
    <row r="1512" spans="3:5" x14ac:dyDescent="0.25">
      <c r="C1512"/>
      <c r="E1512" s="3"/>
    </row>
    <row r="1513" spans="3:5" x14ac:dyDescent="0.25">
      <c r="C1513"/>
      <c r="E1513" s="3"/>
    </row>
    <row r="1514" spans="3:5" x14ac:dyDescent="0.25">
      <c r="C1514"/>
      <c r="E1514" s="3"/>
    </row>
    <row r="1515" spans="3:5" x14ac:dyDescent="0.25">
      <c r="C1515"/>
      <c r="E1515" s="3"/>
    </row>
    <row r="1516" spans="3:5" x14ac:dyDescent="0.25">
      <c r="C1516"/>
      <c r="E1516" s="3"/>
    </row>
    <row r="1517" spans="3:5" x14ac:dyDescent="0.25">
      <c r="C1517"/>
      <c r="E1517" s="3"/>
    </row>
    <row r="1518" spans="3:5" x14ac:dyDescent="0.25">
      <c r="C1518"/>
      <c r="E1518" s="3"/>
    </row>
    <row r="1519" spans="3:5" x14ac:dyDescent="0.25">
      <c r="C1519"/>
      <c r="E1519" s="3"/>
    </row>
    <row r="1520" spans="3:5" x14ac:dyDescent="0.25">
      <c r="C1520"/>
      <c r="E1520" s="3"/>
    </row>
    <row r="1521" spans="3:5" x14ac:dyDescent="0.25">
      <c r="C1521"/>
      <c r="E1521" s="3"/>
    </row>
    <row r="1522" spans="3:5" x14ac:dyDescent="0.25">
      <c r="C1522"/>
      <c r="E1522" s="3"/>
    </row>
    <row r="1523" spans="3:5" x14ac:dyDescent="0.25">
      <c r="C1523"/>
      <c r="E1523" s="3"/>
    </row>
    <row r="1524" spans="3:5" x14ac:dyDescent="0.25">
      <c r="C1524"/>
      <c r="E1524" s="3"/>
    </row>
    <row r="1525" spans="3:5" x14ac:dyDescent="0.25">
      <c r="C1525"/>
      <c r="E1525" s="3"/>
    </row>
    <row r="1526" spans="3:5" x14ac:dyDescent="0.25">
      <c r="C1526"/>
      <c r="E1526" s="3"/>
    </row>
    <row r="1527" spans="3:5" x14ac:dyDescent="0.25">
      <c r="C1527"/>
      <c r="E1527" s="3"/>
    </row>
    <row r="1528" spans="3:5" x14ac:dyDescent="0.25">
      <c r="C1528"/>
      <c r="E1528" s="3"/>
    </row>
    <row r="1529" spans="3:5" x14ac:dyDescent="0.25">
      <c r="C1529"/>
      <c r="E1529" s="3"/>
    </row>
    <row r="1530" spans="3:5" x14ac:dyDescent="0.25">
      <c r="C1530"/>
      <c r="E1530" s="3"/>
    </row>
    <row r="1531" spans="3:5" x14ac:dyDescent="0.25">
      <c r="C1531"/>
      <c r="E1531" s="3"/>
    </row>
    <row r="1532" spans="3:5" x14ac:dyDescent="0.25">
      <c r="C1532"/>
      <c r="E1532" s="3"/>
    </row>
    <row r="1533" spans="3:5" x14ac:dyDescent="0.25">
      <c r="C1533"/>
      <c r="E1533" s="3"/>
    </row>
    <row r="1534" spans="3:5" x14ac:dyDescent="0.25">
      <c r="C1534"/>
      <c r="E1534" s="3"/>
    </row>
    <row r="1535" spans="3:5" x14ac:dyDescent="0.25">
      <c r="C1535"/>
      <c r="E1535" s="3"/>
    </row>
    <row r="1536" spans="3:5" x14ac:dyDescent="0.25">
      <c r="C1536"/>
      <c r="E1536" s="3"/>
    </row>
    <row r="1537" spans="3:5" x14ac:dyDescent="0.25">
      <c r="C1537"/>
      <c r="E1537" s="3"/>
    </row>
    <row r="1538" spans="3:5" x14ac:dyDescent="0.25">
      <c r="C1538"/>
      <c r="E1538" s="3"/>
    </row>
    <row r="1539" spans="3:5" x14ac:dyDescent="0.25">
      <c r="C1539"/>
      <c r="E1539" s="3"/>
    </row>
    <row r="1540" spans="3:5" x14ac:dyDescent="0.25">
      <c r="C1540"/>
      <c r="E1540" s="3"/>
    </row>
    <row r="1541" spans="3:5" x14ac:dyDescent="0.25">
      <c r="C1541"/>
      <c r="E1541" s="3"/>
    </row>
    <row r="1542" spans="3:5" x14ac:dyDescent="0.25">
      <c r="C1542"/>
      <c r="E1542" s="3"/>
    </row>
    <row r="1543" spans="3:5" x14ac:dyDescent="0.25">
      <c r="C1543"/>
      <c r="E1543" s="3"/>
    </row>
    <row r="1544" spans="3:5" x14ac:dyDescent="0.25">
      <c r="C1544"/>
      <c r="E1544" s="3"/>
    </row>
    <row r="1545" spans="3:5" x14ac:dyDescent="0.25">
      <c r="C1545"/>
      <c r="E1545" s="3"/>
    </row>
    <row r="1546" spans="3:5" x14ac:dyDescent="0.25">
      <c r="C1546"/>
      <c r="E1546" s="3"/>
    </row>
    <row r="1547" spans="3:5" x14ac:dyDescent="0.25">
      <c r="C1547"/>
      <c r="E1547" s="3"/>
    </row>
    <row r="1548" spans="3:5" x14ac:dyDescent="0.25">
      <c r="C1548"/>
      <c r="E1548" s="3"/>
    </row>
    <row r="1549" spans="3:5" x14ac:dyDescent="0.25">
      <c r="C1549"/>
      <c r="E1549" s="3"/>
    </row>
    <row r="1550" spans="3:5" x14ac:dyDescent="0.25">
      <c r="C1550"/>
      <c r="E1550" s="3"/>
    </row>
    <row r="1551" spans="3:5" x14ac:dyDescent="0.25">
      <c r="C1551"/>
      <c r="E1551" s="3"/>
    </row>
    <row r="1552" spans="3:5" x14ac:dyDescent="0.25">
      <c r="C1552"/>
      <c r="E1552" s="3"/>
    </row>
    <row r="1553" spans="3:5" x14ac:dyDescent="0.25">
      <c r="C1553"/>
      <c r="E1553" s="3"/>
    </row>
    <row r="1554" spans="3:5" x14ac:dyDescent="0.25">
      <c r="C1554"/>
      <c r="E1554" s="3"/>
    </row>
    <row r="1555" spans="3:5" x14ac:dyDescent="0.25">
      <c r="C1555"/>
      <c r="E1555" s="3"/>
    </row>
    <row r="1556" spans="3:5" x14ac:dyDescent="0.25">
      <c r="C1556"/>
      <c r="E1556" s="3"/>
    </row>
    <row r="1557" spans="3:5" x14ac:dyDescent="0.25">
      <c r="C1557"/>
      <c r="E1557" s="3"/>
    </row>
    <row r="1558" spans="3:5" x14ac:dyDescent="0.25">
      <c r="C1558"/>
      <c r="E1558" s="3"/>
    </row>
    <row r="1559" spans="3:5" x14ac:dyDescent="0.25">
      <c r="C1559"/>
      <c r="E1559" s="3"/>
    </row>
    <row r="1560" spans="3:5" x14ac:dyDescent="0.25">
      <c r="C1560"/>
      <c r="E1560" s="3"/>
    </row>
    <row r="1561" spans="3:5" x14ac:dyDescent="0.25">
      <c r="C1561"/>
      <c r="E1561" s="3"/>
    </row>
    <row r="1562" spans="3:5" x14ac:dyDescent="0.25">
      <c r="C1562"/>
      <c r="E1562" s="3"/>
    </row>
    <row r="1563" spans="3:5" x14ac:dyDescent="0.25">
      <c r="C1563"/>
      <c r="E1563" s="3"/>
    </row>
    <row r="1564" spans="3:5" x14ac:dyDescent="0.25">
      <c r="C1564"/>
      <c r="E1564" s="3"/>
    </row>
    <row r="1565" spans="3:5" x14ac:dyDescent="0.25">
      <c r="C1565"/>
      <c r="E1565" s="3"/>
    </row>
    <row r="1566" spans="3:5" x14ac:dyDescent="0.25">
      <c r="C1566"/>
      <c r="E1566" s="3"/>
    </row>
    <row r="1567" spans="3:5" x14ac:dyDescent="0.25">
      <c r="C1567"/>
      <c r="E1567" s="3"/>
    </row>
    <row r="1568" spans="3:5" x14ac:dyDescent="0.25">
      <c r="C1568"/>
      <c r="E1568" s="3"/>
    </row>
    <row r="1569" spans="3:5" x14ac:dyDescent="0.25">
      <c r="C1569"/>
      <c r="E1569" s="3"/>
    </row>
    <row r="1570" spans="3:5" x14ac:dyDescent="0.25">
      <c r="C1570"/>
      <c r="E1570" s="3"/>
    </row>
    <row r="1571" spans="3:5" x14ac:dyDescent="0.25">
      <c r="C1571"/>
      <c r="E1571" s="3"/>
    </row>
    <row r="1572" spans="3:5" x14ac:dyDescent="0.25">
      <c r="C1572"/>
      <c r="E1572" s="3"/>
    </row>
    <row r="1573" spans="3:5" x14ac:dyDescent="0.25">
      <c r="C1573"/>
      <c r="E1573" s="3"/>
    </row>
    <row r="1574" spans="3:5" x14ac:dyDescent="0.25">
      <c r="C1574"/>
      <c r="E1574" s="3"/>
    </row>
    <row r="1575" spans="3:5" x14ac:dyDescent="0.25">
      <c r="C1575"/>
      <c r="E1575" s="3"/>
    </row>
    <row r="1576" spans="3:5" x14ac:dyDescent="0.25">
      <c r="C1576"/>
      <c r="E1576" s="3"/>
    </row>
    <row r="1577" spans="3:5" x14ac:dyDescent="0.25">
      <c r="C1577"/>
      <c r="E1577" s="3"/>
    </row>
    <row r="1578" spans="3:5" x14ac:dyDescent="0.25">
      <c r="C1578"/>
      <c r="E1578" s="3"/>
    </row>
    <row r="1579" spans="3:5" x14ac:dyDescent="0.25">
      <c r="C1579"/>
      <c r="E1579" s="3"/>
    </row>
    <row r="1580" spans="3:5" x14ac:dyDescent="0.25">
      <c r="C1580"/>
      <c r="E1580" s="3"/>
    </row>
    <row r="1581" spans="3:5" x14ac:dyDescent="0.25">
      <c r="C1581"/>
      <c r="E1581" s="3"/>
    </row>
    <row r="1582" spans="3:5" x14ac:dyDescent="0.25">
      <c r="C1582"/>
      <c r="E1582" s="3"/>
    </row>
    <row r="1583" spans="3:5" x14ac:dyDescent="0.25">
      <c r="C1583"/>
      <c r="E1583" s="3"/>
    </row>
    <row r="1584" spans="3:5" x14ac:dyDescent="0.25">
      <c r="C1584"/>
      <c r="E1584" s="3"/>
    </row>
    <row r="1585" spans="3:5" x14ac:dyDescent="0.25">
      <c r="C1585"/>
      <c r="E1585" s="3"/>
    </row>
    <row r="1586" spans="3:5" x14ac:dyDescent="0.25">
      <c r="C1586"/>
      <c r="E1586" s="3"/>
    </row>
    <row r="1587" spans="3:5" x14ac:dyDescent="0.25">
      <c r="C1587"/>
      <c r="E1587" s="3"/>
    </row>
    <row r="1588" spans="3:5" x14ac:dyDescent="0.25">
      <c r="C1588"/>
      <c r="E1588" s="3"/>
    </row>
    <row r="1589" spans="3:5" x14ac:dyDescent="0.25">
      <c r="C1589"/>
      <c r="E1589" s="3"/>
    </row>
    <row r="1590" spans="3:5" x14ac:dyDescent="0.25">
      <c r="C1590"/>
      <c r="E1590" s="3"/>
    </row>
    <row r="1591" spans="3:5" x14ac:dyDescent="0.25">
      <c r="C1591"/>
      <c r="E1591" s="3"/>
    </row>
    <row r="1592" spans="3:5" x14ac:dyDescent="0.25">
      <c r="C1592"/>
      <c r="E1592" s="3"/>
    </row>
    <row r="1593" spans="3:5" x14ac:dyDescent="0.25">
      <c r="C1593"/>
      <c r="E1593" s="3"/>
    </row>
    <row r="1594" spans="3:5" x14ac:dyDescent="0.25">
      <c r="C1594"/>
      <c r="E1594" s="3"/>
    </row>
    <row r="1595" spans="3:5" x14ac:dyDescent="0.25">
      <c r="C1595"/>
      <c r="E1595" s="3"/>
    </row>
    <row r="1596" spans="3:5" x14ac:dyDescent="0.25">
      <c r="C1596"/>
      <c r="E1596" s="3"/>
    </row>
    <row r="1597" spans="3:5" x14ac:dyDescent="0.25">
      <c r="C1597"/>
      <c r="E1597" s="3"/>
    </row>
    <row r="1598" spans="3:5" x14ac:dyDescent="0.25">
      <c r="C1598"/>
      <c r="E1598" s="3"/>
    </row>
    <row r="1599" spans="3:5" x14ac:dyDescent="0.25">
      <c r="C1599"/>
      <c r="E1599" s="3"/>
    </row>
    <row r="1600" spans="3:5" x14ac:dyDescent="0.25">
      <c r="C1600"/>
      <c r="E1600" s="3"/>
    </row>
    <row r="1601" spans="3:5" x14ac:dyDescent="0.25">
      <c r="C1601"/>
      <c r="E1601" s="3"/>
    </row>
    <row r="1602" spans="3:5" x14ac:dyDescent="0.25">
      <c r="C1602"/>
      <c r="E1602" s="3"/>
    </row>
    <row r="1603" spans="3:5" x14ac:dyDescent="0.25">
      <c r="C1603"/>
      <c r="E1603" s="3"/>
    </row>
    <row r="1604" spans="3:5" x14ac:dyDescent="0.25">
      <c r="C1604"/>
      <c r="E1604" s="3"/>
    </row>
    <row r="1605" spans="3:5" x14ac:dyDescent="0.25">
      <c r="C1605"/>
      <c r="E1605" s="3"/>
    </row>
    <row r="1606" spans="3:5" x14ac:dyDescent="0.25">
      <c r="C1606"/>
      <c r="E1606" s="3"/>
    </row>
    <row r="1607" spans="3:5" x14ac:dyDescent="0.25">
      <c r="C1607"/>
      <c r="E1607" s="3"/>
    </row>
    <row r="1608" spans="3:5" x14ac:dyDescent="0.25">
      <c r="C1608"/>
      <c r="E1608" s="3"/>
    </row>
    <row r="1609" spans="3:5" x14ac:dyDescent="0.25">
      <c r="C1609"/>
      <c r="E1609" s="3"/>
    </row>
    <row r="1610" spans="3:5" x14ac:dyDescent="0.25">
      <c r="C1610"/>
      <c r="E1610" s="3"/>
    </row>
    <row r="1611" spans="3:5" x14ac:dyDescent="0.25">
      <c r="C1611"/>
      <c r="E1611" s="3"/>
    </row>
    <row r="1612" spans="3:5" x14ac:dyDescent="0.25">
      <c r="C1612"/>
      <c r="E1612" s="3"/>
    </row>
    <row r="1613" spans="3:5" x14ac:dyDescent="0.25">
      <c r="C1613"/>
      <c r="E1613" s="3"/>
    </row>
    <row r="1614" spans="3:5" x14ac:dyDescent="0.25">
      <c r="C1614"/>
      <c r="E1614" s="3"/>
    </row>
    <row r="1615" spans="3:5" x14ac:dyDescent="0.25">
      <c r="C1615"/>
      <c r="E1615" s="3"/>
    </row>
    <row r="1616" spans="3:5" x14ac:dyDescent="0.25">
      <c r="C1616"/>
      <c r="E1616" s="3"/>
    </row>
    <row r="1617" spans="3:5" x14ac:dyDescent="0.25">
      <c r="C1617"/>
      <c r="E1617" s="3"/>
    </row>
    <row r="1618" spans="3:5" x14ac:dyDescent="0.25">
      <c r="C1618"/>
      <c r="E1618" s="3"/>
    </row>
    <row r="1619" spans="3:5" x14ac:dyDescent="0.25">
      <c r="C1619"/>
      <c r="E1619" s="3"/>
    </row>
    <row r="1620" spans="3:5" x14ac:dyDescent="0.25">
      <c r="C1620"/>
      <c r="E1620" s="3"/>
    </row>
    <row r="1621" spans="3:5" x14ac:dyDescent="0.25">
      <c r="C1621"/>
      <c r="E1621" s="3"/>
    </row>
    <row r="1622" spans="3:5" x14ac:dyDescent="0.25">
      <c r="C1622"/>
      <c r="E1622" s="3"/>
    </row>
    <row r="1623" spans="3:5" x14ac:dyDescent="0.25">
      <c r="C1623"/>
      <c r="E1623" s="3"/>
    </row>
    <row r="1624" spans="3:5" x14ac:dyDescent="0.25">
      <c r="C1624"/>
      <c r="E1624" s="3"/>
    </row>
    <row r="1625" spans="3:5" x14ac:dyDescent="0.25">
      <c r="C1625"/>
      <c r="E1625" s="3"/>
    </row>
    <row r="1626" spans="3:5" x14ac:dyDescent="0.25">
      <c r="C1626"/>
      <c r="E1626" s="3"/>
    </row>
    <row r="1627" spans="3:5" x14ac:dyDescent="0.25">
      <c r="C1627"/>
      <c r="E1627" s="3"/>
    </row>
    <row r="1628" spans="3:5" x14ac:dyDescent="0.25">
      <c r="C1628"/>
      <c r="E1628" s="3"/>
    </row>
    <row r="1629" spans="3:5" x14ac:dyDescent="0.25">
      <c r="C1629"/>
      <c r="E1629" s="3"/>
    </row>
    <row r="1630" spans="3:5" x14ac:dyDescent="0.25">
      <c r="C1630"/>
      <c r="E1630" s="3"/>
    </row>
    <row r="1631" spans="3:5" x14ac:dyDescent="0.25">
      <c r="C1631"/>
      <c r="E1631" s="3"/>
    </row>
    <row r="1632" spans="3:5" x14ac:dyDescent="0.25">
      <c r="C1632"/>
      <c r="E1632" s="3"/>
    </row>
    <row r="1633" spans="3:5" x14ac:dyDescent="0.25">
      <c r="C1633"/>
      <c r="E1633" s="3"/>
    </row>
    <row r="1634" spans="3:5" x14ac:dyDescent="0.25">
      <c r="C1634"/>
      <c r="E1634" s="3"/>
    </row>
    <row r="1635" spans="3:5" x14ac:dyDescent="0.25">
      <c r="C1635"/>
      <c r="E1635" s="3"/>
    </row>
    <row r="1636" spans="3:5" x14ac:dyDescent="0.25">
      <c r="C1636"/>
      <c r="E1636" s="3"/>
    </row>
    <row r="1637" spans="3:5" x14ac:dyDescent="0.25">
      <c r="C1637"/>
      <c r="E1637" s="3"/>
    </row>
    <row r="1638" spans="3:5" x14ac:dyDescent="0.25">
      <c r="C1638"/>
      <c r="E1638" s="3"/>
    </row>
    <row r="1639" spans="3:5" x14ac:dyDescent="0.25">
      <c r="C1639"/>
      <c r="E1639" s="3"/>
    </row>
    <row r="1640" spans="3:5" x14ac:dyDescent="0.25">
      <c r="C1640"/>
      <c r="E1640" s="3"/>
    </row>
    <row r="1641" spans="3:5" x14ac:dyDescent="0.25">
      <c r="C1641"/>
      <c r="E1641" s="3"/>
    </row>
    <row r="1642" spans="3:5" x14ac:dyDescent="0.25">
      <c r="C1642"/>
      <c r="E1642" s="3"/>
    </row>
    <row r="1643" spans="3:5" x14ac:dyDescent="0.25">
      <c r="C1643"/>
      <c r="E1643" s="3"/>
    </row>
    <row r="1644" spans="3:5" x14ac:dyDescent="0.25">
      <c r="C1644"/>
      <c r="E1644" s="3"/>
    </row>
    <row r="1645" spans="3:5" x14ac:dyDescent="0.25">
      <c r="C1645"/>
      <c r="E1645" s="3"/>
    </row>
    <row r="1646" spans="3:5" x14ac:dyDescent="0.25">
      <c r="C1646"/>
      <c r="E1646" s="3"/>
    </row>
    <row r="1647" spans="3:5" x14ac:dyDescent="0.25">
      <c r="C1647"/>
      <c r="E1647" s="3"/>
    </row>
    <row r="1648" spans="3:5" x14ac:dyDescent="0.25">
      <c r="C1648"/>
      <c r="E1648" s="3"/>
    </row>
    <row r="1649" spans="3:5" x14ac:dyDescent="0.25">
      <c r="C1649"/>
      <c r="E1649" s="3"/>
    </row>
    <row r="1650" spans="3:5" x14ac:dyDescent="0.25">
      <c r="C1650"/>
      <c r="E1650" s="3"/>
    </row>
    <row r="1651" spans="3:5" x14ac:dyDescent="0.25">
      <c r="C1651"/>
      <c r="E1651" s="3"/>
    </row>
    <row r="1652" spans="3:5" x14ac:dyDescent="0.25">
      <c r="C1652"/>
      <c r="E1652" s="3"/>
    </row>
    <row r="1653" spans="3:5" x14ac:dyDescent="0.25">
      <c r="C1653"/>
      <c r="E1653" s="3"/>
    </row>
    <row r="1654" spans="3:5" x14ac:dyDescent="0.25">
      <c r="C1654"/>
      <c r="E1654" s="3"/>
    </row>
    <row r="1655" spans="3:5" x14ac:dyDescent="0.25">
      <c r="C1655"/>
      <c r="E1655" s="3"/>
    </row>
    <row r="1656" spans="3:5" x14ac:dyDescent="0.25">
      <c r="C1656"/>
      <c r="E1656" s="3"/>
    </row>
    <row r="1657" spans="3:5" x14ac:dyDescent="0.25">
      <c r="C1657"/>
      <c r="E1657" s="3"/>
    </row>
    <row r="1658" spans="3:5" x14ac:dyDescent="0.25">
      <c r="C1658"/>
      <c r="E1658" s="3"/>
    </row>
    <row r="1659" spans="3:5" x14ac:dyDescent="0.25">
      <c r="C1659"/>
      <c r="E1659" s="3"/>
    </row>
    <row r="1660" spans="3:5" x14ac:dyDescent="0.25">
      <c r="C1660"/>
      <c r="E1660" s="3"/>
    </row>
    <row r="1661" spans="3:5" x14ac:dyDescent="0.25">
      <c r="C1661"/>
      <c r="E1661" s="3"/>
    </row>
    <row r="1662" spans="3:5" x14ac:dyDescent="0.25">
      <c r="C1662"/>
      <c r="E1662" s="3"/>
    </row>
    <row r="1663" spans="3:5" x14ac:dyDescent="0.25">
      <c r="C1663"/>
      <c r="E1663" s="3"/>
    </row>
    <row r="1664" spans="3:5" x14ac:dyDescent="0.25">
      <c r="C1664"/>
      <c r="E1664" s="3"/>
    </row>
    <row r="1665" spans="3:5" x14ac:dyDescent="0.25">
      <c r="C1665"/>
      <c r="E1665" s="3"/>
    </row>
    <row r="1666" spans="3:5" x14ac:dyDescent="0.25">
      <c r="C1666"/>
      <c r="E1666" s="3"/>
    </row>
    <row r="1667" spans="3:5" x14ac:dyDescent="0.25">
      <c r="C1667"/>
      <c r="E1667" s="3"/>
    </row>
    <row r="1668" spans="3:5" x14ac:dyDescent="0.25">
      <c r="C1668"/>
      <c r="E1668" s="3"/>
    </row>
    <row r="1669" spans="3:5" x14ac:dyDescent="0.25">
      <c r="C1669"/>
      <c r="E1669" s="3"/>
    </row>
    <row r="1670" spans="3:5" x14ac:dyDescent="0.25">
      <c r="C1670"/>
      <c r="E1670" s="3"/>
    </row>
    <row r="1671" spans="3:5" x14ac:dyDescent="0.25">
      <c r="C1671"/>
      <c r="E1671" s="3"/>
    </row>
    <row r="1672" spans="3:5" x14ac:dyDescent="0.25">
      <c r="C1672"/>
      <c r="E1672" s="3"/>
    </row>
    <row r="1673" spans="3:5" x14ac:dyDescent="0.25">
      <c r="C1673"/>
      <c r="E1673" s="3"/>
    </row>
    <row r="1674" spans="3:5" x14ac:dyDescent="0.25">
      <c r="C1674"/>
      <c r="E1674" s="3"/>
    </row>
    <row r="1675" spans="3:5" x14ac:dyDescent="0.25">
      <c r="C1675"/>
      <c r="E1675" s="3"/>
    </row>
    <row r="1676" spans="3:5" x14ac:dyDescent="0.25">
      <c r="C1676"/>
      <c r="E1676" s="3"/>
    </row>
    <row r="1677" spans="3:5" x14ac:dyDescent="0.25">
      <c r="C1677"/>
      <c r="E1677" s="3"/>
    </row>
    <row r="1678" spans="3:5" x14ac:dyDescent="0.25">
      <c r="C1678"/>
      <c r="E1678" s="3"/>
    </row>
    <row r="1679" spans="3:5" x14ac:dyDescent="0.25">
      <c r="C1679"/>
      <c r="E1679" s="3"/>
    </row>
    <row r="1680" spans="3:5" x14ac:dyDescent="0.25">
      <c r="C1680"/>
      <c r="E1680" s="3"/>
    </row>
    <row r="1681" spans="3:5" x14ac:dyDescent="0.25">
      <c r="C1681"/>
      <c r="E1681" s="3"/>
    </row>
    <row r="1682" spans="3:5" x14ac:dyDescent="0.25">
      <c r="C1682"/>
      <c r="E1682" s="3"/>
    </row>
    <row r="1683" spans="3:5" x14ac:dyDescent="0.25">
      <c r="C1683"/>
      <c r="E1683" s="3"/>
    </row>
    <row r="1684" spans="3:5" x14ac:dyDescent="0.25">
      <c r="C1684"/>
      <c r="E1684" s="3"/>
    </row>
    <row r="1685" spans="3:5" x14ac:dyDescent="0.25">
      <c r="C1685"/>
      <c r="E1685" s="3"/>
    </row>
    <row r="1686" spans="3:5" x14ac:dyDescent="0.25">
      <c r="C1686"/>
      <c r="E1686" s="3"/>
    </row>
    <row r="1687" spans="3:5" x14ac:dyDescent="0.25">
      <c r="C1687"/>
      <c r="E1687" s="3"/>
    </row>
    <row r="1688" spans="3:5" x14ac:dyDescent="0.25">
      <c r="C1688"/>
      <c r="E1688" s="3"/>
    </row>
    <row r="1689" spans="3:5" x14ac:dyDescent="0.25">
      <c r="C1689"/>
      <c r="E1689" s="3"/>
    </row>
    <row r="1690" spans="3:5" x14ac:dyDescent="0.25">
      <c r="C1690"/>
      <c r="E1690" s="3"/>
    </row>
    <row r="1691" spans="3:5" x14ac:dyDescent="0.25">
      <c r="C1691"/>
      <c r="E1691" s="3"/>
    </row>
    <row r="1692" spans="3:5" x14ac:dyDescent="0.25">
      <c r="C1692"/>
      <c r="E1692" s="3"/>
    </row>
    <row r="1693" spans="3:5" x14ac:dyDescent="0.25">
      <c r="C1693"/>
      <c r="E1693" s="3"/>
    </row>
    <row r="1694" spans="3:5" x14ac:dyDescent="0.25">
      <c r="C1694"/>
      <c r="E1694" s="3"/>
    </row>
    <row r="1695" spans="3:5" x14ac:dyDescent="0.25">
      <c r="C1695"/>
      <c r="E1695" s="3"/>
    </row>
    <row r="1696" spans="3:5" x14ac:dyDescent="0.25">
      <c r="C1696"/>
      <c r="E1696" s="3"/>
    </row>
    <row r="1697" spans="3:5" x14ac:dyDescent="0.25">
      <c r="C1697"/>
      <c r="E1697" s="3"/>
    </row>
    <row r="1698" spans="3:5" x14ac:dyDescent="0.25">
      <c r="C1698"/>
      <c r="E1698" s="3"/>
    </row>
    <row r="1699" spans="3:5" x14ac:dyDescent="0.25">
      <c r="C1699"/>
      <c r="E1699" s="3"/>
    </row>
    <row r="1700" spans="3:5" x14ac:dyDescent="0.25">
      <c r="C1700"/>
      <c r="E1700" s="3"/>
    </row>
    <row r="1701" spans="3:5" x14ac:dyDescent="0.25">
      <c r="C1701"/>
      <c r="E1701" s="3"/>
    </row>
    <row r="1702" spans="3:5" x14ac:dyDescent="0.25">
      <c r="C1702"/>
      <c r="E1702" s="3"/>
    </row>
    <row r="1703" spans="3:5" x14ac:dyDescent="0.25">
      <c r="C1703"/>
      <c r="E1703" s="3"/>
    </row>
    <row r="1704" spans="3:5" x14ac:dyDescent="0.25">
      <c r="C1704"/>
      <c r="E1704" s="3"/>
    </row>
    <row r="1705" spans="3:5" x14ac:dyDescent="0.25">
      <c r="C1705"/>
      <c r="E1705" s="3"/>
    </row>
    <row r="1706" spans="3:5" x14ac:dyDescent="0.25">
      <c r="C1706"/>
      <c r="E1706" s="3"/>
    </row>
    <row r="1707" spans="3:5" x14ac:dyDescent="0.25">
      <c r="C1707"/>
      <c r="E1707" s="3"/>
    </row>
    <row r="1708" spans="3:5" x14ac:dyDescent="0.25">
      <c r="C1708"/>
      <c r="E1708" s="3"/>
    </row>
    <row r="1709" spans="3:5" x14ac:dyDescent="0.25">
      <c r="C1709"/>
      <c r="E1709" s="3"/>
    </row>
    <row r="1710" spans="3:5" x14ac:dyDescent="0.25">
      <c r="C1710"/>
      <c r="E1710" s="3"/>
    </row>
    <row r="1711" spans="3:5" x14ac:dyDescent="0.25">
      <c r="C1711"/>
      <c r="E1711" s="3"/>
    </row>
    <row r="1712" spans="3:5" x14ac:dyDescent="0.25">
      <c r="C1712"/>
      <c r="E1712" s="3"/>
    </row>
    <row r="1713" spans="3:5" x14ac:dyDescent="0.25">
      <c r="C1713"/>
      <c r="E1713" s="3"/>
    </row>
    <row r="1714" spans="3:5" x14ac:dyDescent="0.25">
      <c r="C1714"/>
      <c r="E1714" s="3"/>
    </row>
    <row r="1715" spans="3:5" x14ac:dyDescent="0.25">
      <c r="C1715"/>
      <c r="E1715" s="3"/>
    </row>
    <row r="1716" spans="3:5" x14ac:dyDescent="0.25">
      <c r="C1716"/>
      <c r="E1716" s="3"/>
    </row>
    <row r="1717" spans="3:5" x14ac:dyDescent="0.25">
      <c r="C1717"/>
      <c r="E1717" s="3"/>
    </row>
    <row r="1718" spans="3:5" x14ac:dyDescent="0.25">
      <c r="C1718"/>
      <c r="E1718" s="3"/>
    </row>
    <row r="1719" spans="3:5" x14ac:dyDescent="0.25">
      <c r="C1719"/>
      <c r="E1719" s="3"/>
    </row>
    <row r="1720" spans="3:5" x14ac:dyDescent="0.25">
      <c r="C1720"/>
      <c r="E1720" s="3"/>
    </row>
    <row r="1721" spans="3:5" x14ac:dyDescent="0.25">
      <c r="C1721"/>
      <c r="E1721" s="3"/>
    </row>
    <row r="1722" spans="3:5" x14ac:dyDescent="0.25">
      <c r="C1722"/>
      <c r="E1722" s="3"/>
    </row>
    <row r="1723" spans="3:5" x14ac:dyDescent="0.25">
      <c r="C1723"/>
      <c r="E1723" s="3"/>
    </row>
    <row r="1724" spans="3:5" x14ac:dyDescent="0.25">
      <c r="C1724"/>
      <c r="E1724" s="3"/>
    </row>
    <row r="1725" spans="3:5" x14ac:dyDescent="0.25">
      <c r="C1725"/>
      <c r="E1725" s="3"/>
    </row>
    <row r="1726" spans="3:5" x14ac:dyDescent="0.25">
      <c r="C1726"/>
      <c r="E1726" s="3"/>
    </row>
    <row r="1727" spans="3:5" x14ac:dyDescent="0.25">
      <c r="C1727"/>
      <c r="E1727" s="3"/>
    </row>
    <row r="1728" spans="3:5" x14ac:dyDescent="0.25">
      <c r="C1728"/>
      <c r="E1728" s="3"/>
    </row>
    <row r="1729" spans="3:5" x14ac:dyDescent="0.25">
      <c r="C1729"/>
      <c r="E1729" s="3"/>
    </row>
    <row r="1730" spans="3:5" x14ac:dyDescent="0.25">
      <c r="C1730"/>
      <c r="E1730" s="3"/>
    </row>
    <row r="1731" spans="3:5" x14ac:dyDescent="0.25">
      <c r="C1731"/>
      <c r="E1731" s="3"/>
    </row>
    <row r="1732" spans="3:5" x14ac:dyDescent="0.25">
      <c r="C1732"/>
      <c r="E1732" s="3"/>
    </row>
    <row r="1733" spans="3:5" x14ac:dyDescent="0.25">
      <c r="C1733"/>
      <c r="E1733" s="3"/>
    </row>
    <row r="1734" spans="3:5" x14ac:dyDescent="0.25">
      <c r="C1734"/>
      <c r="E1734" s="3"/>
    </row>
    <row r="1735" spans="3:5" x14ac:dyDescent="0.25">
      <c r="C1735"/>
      <c r="E1735" s="3"/>
    </row>
    <row r="1736" spans="3:5" x14ac:dyDescent="0.25">
      <c r="C1736"/>
      <c r="E1736" s="3"/>
    </row>
    <row r="1737" spans="3:5" x14ac:dyDescent="0.25">
      <c r="C1737"/>
      <c r="E1737" s="3"/>
    </row>
    <row r="1738" spans="3:5" x14ac:dyDescent="0.25">
      <c r="C1738"/>
      <c r="E1738" s="3"/>
    </row>
    <row r="1739" spans="3:5" x14ac:dyDescent="0.25">
      <c r="C1739"/>
      <c r="E1739" s="3"/>
    </row>
    <row r="1740" spans="3:5" x14ac:dyDescent="0.25">
      <c r="C1740"/>
      <c r="E1740" s="3"/>
    </row>
    <row r="1741" spans="3:5" x14ac:dyDescent="0.25">
      <c r="C1741"/>
      <c r="E1741" s="3"/>
    </row>
    <row r="1742" spans="3:5" x14ac:dyDescent="0.25">
      <c r="C1742"/>
      <c r="E1742" s="3"/>
    </row>
    <row r="1743" spans="3:5" x14ac:dyDescent="0.25">
      <c r="C1743"/>
      <c r="E1743" s="3"/>
    </row>
    <row r="1744" spans="3:5" x14ac:dyDescent="0.25">
      <c r="C1744"/>
      <c r="E1744" s="3"/>
    </row>
    <row r="1745" spans="3:5" x14ac:dyDescent="0.25">
      <c r="C1745"/>
      <c r="E1745" s="3"/>
    </row>
    <row r="1746" spans="3:5" x14ac:dyDescent="0.25">
      <c r="C1746"/>
      <c r="E1746" s="3"/>
    </row>
    <row r="1747" spans="3:5" x14ac:dyDescent="0.25">
      <c r="C1747"/>
      <c r="E1747" s="3"/>
    </row>
    <row r="1748" spans="3:5" x14ac:dyDescent="0.25">
      <c r="C1748"/>
      <c r="E1748" s="3"/>
    </row>
    <row r="1749" spans="3:5" x14ac:dyDescent="0.25">
      <c r="C1749"/>
      <c r="E1749" s="3"/>
    </row>
    <row r="1750" spans="3:5" x14ac:dyDescent="0.25">
      <c r="C1750"/>
      <c r="E1750" s="3"/>
    </row>
    <row r="1751" spans="3:5" x14ac:dyDescent="0.25">
      <c r="C1751"/>
      <c r="E1751" s="3"/>
    </row>
    <row r="1752" spans="3:5" x14ac:dyDescent="0.25">
      <c r="C1752"/>
      <c r="E1752" s="3"/>
    </row>
    <row r="1753" spans="3:5" x14ac:dyDescent="0.25">
      <c r="C1753"/>
      <c r="E1753" s="3"/>
    </row>
    <row r="1754" spans="3:5" x14ac:dyDescent="0.25">
      <c r="C1754"/>
      <c r="E1754" s="3"/>
    </row>
    <row r="1755" spans="3:5" x14ac:dyDescent="0.25">
      <c r="C1755"/>
      <c r="E1755" s="3"/>
    </row>
    <row r="1756" spans="3:5" x14ac:dyDescent="0.25">
      <c r="C1756"/>
      <c r="E1756" s="3"/>
    </row>
    <row r="1757" spans="3:5" x14ac:dyDescent="0.25">
      <c r="C1757"/>
      <c r="E1757" s="3"/>
    </row>
    <row r="1758" spans="3:5" x14ac:dyDescent="0.25">
      <c r="C1758"/>
      <c r="E1758" s="3"/>
    </row>
    <row r="1759" spans="3:5" x14ac:dyDescent="0.25">
      <c r="C1759"/>
      <c r="E1759" s="3"/>
    </row>
    <row r="1760" spans="3:5" x14ac:dyDescent="0.25">
      <c r="C1760"/>
      <c r="E1760" s="3"/>
    </row>
    <row r="1761" spans="3:5" x14ac:dyDescent="0.25">
      <c r="C1761"/>
      <c r="E1761" s="3"/>
    </row>
    <row r="1762" spans="3:5" x14ac:dyDescent="0.25">
      <c r="C1762"/>
      <c r="E1762" s="3"/>
    </row>
    <row r="1763" spans="3:5" x14ac:dyDescent="0.25">
      <c r="C1763"/>
      <c r="E1763" s="3"/>
    </row>
    <row r="1764" spans="3:5" x14ac:dyDescent="0.25">
      <c r="C1764"/>
      <c r="E1764" s="3"/>
    </row>
    <row r="1765" spans="3:5" x14ac:dyDescent="0.25">
      <c r="C1765"/>
      <c r="E1765" s="3"/>
    </row>
    <row r="1766" spans="3:5" x14ac:dyDescent="0.25">
      <c r="C1766"/>
      <c r="E1766" s="3"/>
    </row>
    <row r="1767" spans="3:5" x14ac:dyDescent="0.25">
      <c r="C1767"/>
      <c r="E1767" s="3"/>
    </row>
    <row r="1768" spans="3:5" x14ac:dyDescent="0.25">
      <c r="C1768"/>
      <c r="E1768" s="3"/>
    </row>
    <row r="1769" spans="3:5" x14ac:dyDescent="0.25">
      <c r="C1769"/>
      <c r="E1769" s="3"/>
    </row>
    <row r="1770" spans="3:5" x14ac:dyDescent="0.25">
      <c r="C1770"/>
      <c r="E1770" s="3"/>
    </row>
    <row r="1771" spans="3:5" x14ac:dyDescent="0.25">
      <c r="C1771"/>
      <c r="E1771" s="3"/>
    </row>
    <row r="1772" spans="3:5" x14ac:dyDescent="0.25">
      <c r="C1772"/>
      <c r="E1772" s="3"/>
    </row>
    <row r="1773" spans="3:5" x14ac:dyDescent="0.25">
      <c r="C1773"/>
      <c r="E1773" s="3"/>
    </row>
    <row r="1774" spans="3:5" x14ac:dyDescent="0.25">
      <c r="C1774"/>
      <c r="E1774" s="3"/>
    </row>
    <row r="1775" spans="3:5" x14ac:dyDescent="0.25">
      <c r="C1775"/>
      <c r="E1775" s="3"/>
    </row>
    <row r="1776" spans="3:5" x14ac:dyDescent="0.25">
      <c r="C1776"/>
      <c r="E1776" s="3"/>
    </row>
    <row r="1777" spans="3:5" x14ac:dyDescent="0.25">
      <c r="C1777"/>
      <c r="E1777" s="3"/>
    </row>
    <row r="1778" spans="3:5" x14ac:dyDescent="0.25">
      <c r="C1778"/>
      <c r="E1778" s="3"/>
    </row>
    <row r="1779" spans="3:5" x14ac:dyDescent="0.25">
      <c r="C1779"/>
      <c r="E1779" s="3"/>
    </row>
    <row r="1780" spans="3:5" x14ac:dyDescent="0.25">
      <c r="C1780"/>
      <c r="E1780" s="3"/>
    </row>
    <row r="1781" spans="3:5" x14ac:dyDescent="0.25">
      <c r="C1781"/>
      <c r="E1781" s="3"/>
    </row>
    <row r="1782" spans="3:5" x14ac:dyDescent="0.25">
      <c r="C1782"/>
      <c r="E1782" s="3"/>
    </row>
    <row r="1783" spans="3:5" x14ac:dyDescent="0.25">
      <c r="C1783"/>
      <c r="E1783" s="3"/>
    </row>
    <row r="1784" spans="3:5" x14ac:dyDescent="0.25">
      <c r="C1784"/>
      <c r="E1784" s="3"/>
    </row>
    <row r="1785" spans="3:5" x14ac:dyDescent="0.25">
      <c r="C1785"/>
      <c r="E1785" s="3"/>
    </row>
    <row r="1786" spans="3:5" x14ac:dyDescent="0.25">
      <c r="C1786"/>
      <c r="E1786" s="3"/>
    </row>
    <row r="1787" spans="3:5" x14ac:dyDescent="0.25">
      <c r="C1787"/>
      <c r="E1787" s="3"/>
    </row>
    <row r="1788" spans="3:5" x14ac:dyDescent="0.25">
      <c r="C1788"/>
      <c r="E1788" s="3"/>
    </row>
    <row r="1789" spans="3:5" x14ac:dyDescent="0.25">
      <c r="C1789"/>
      <c r="E1789" s="3"/>
    </row>
    <row r="1790" spans="3:5" x14ac:dyDescent="0.25">
      <c r="C1790"/>
      <c r="E1790" s="3"/>
    </row>
    <row r="1791" spans="3:5" x14ac:dyDescent="0.25">
      <c r="C1791"/>
      <c r="E1791" s="3"/>
    </row>
    <row r="1792" spans="3:5" x14ac:dyDescent="0.25">
      <c r="C1792"/>
      <c r="E1792" s="3"/>
    </row>
    <row r="1793" spans="3:5" x14ac:dyDescent="0.25">
      <c r="C1793"/>
      <c r="E1793" s="3"/>
    </row>
    <row r="1794" spans="3:5" x14ac:dyDescent="0.25">
      <c r="C1794"/>
      <c r="E1794" s="3"/>
    </row>
    <row r="1795" spans="3:5" x14ac:dyDescent="0.25">
      <c r="C1795"/>
      <c r="E1795" s="3"/>
    </row>
    <row r="1796" spans="3:5" x14ac:dyDescent="0.25">
      <c r="C1796"/>
      <c r="E1796" s="3"/>
    </row>
    <row r="1797" spans="3:5" x14ac:dyDescent="0.25">
      <c r="C1797"/>
      <c r="E1797" s="3"/>
    </row>
    <row r="1798" spans="3:5" x14ac:dyDescent="0.25">
      <c r="C1798"/>
      <c r="E1798" s="3"/>
    </row>
    <row r="1799" spans="3:5" x14ac:dyDescent="0.25">
      <c r="C1799"/>
      <c r="E1799" s="3"/>
    </row>
    <row r="1800" spans="3:5" x14ac:dyDescent="0.25">
      <c r="C1800"/>
      <c r="E1800" s="3"/>
    </row>
    <row r="1801" spans="3:5" x14ac:dyDescent="0.25">
      <c r="C1801"/>
      <c r="E1801" s="3"/>
    </row>
    <row r="1802" spans="3:5" x14ac:dyDescent="0.25">
      <c r="C1802"/>
      <c r="E1802" s="3"/>
    </row>
    <row r="1803" spans="3:5" x14ac:dyDescent="0.25">
      <c r="C1803"/>
      <c r="E1803" s="3"/>
    </row>
    <row r="1804" spans="3:5" x14ac:dyDescent="0.25">
      <c r="C1804"/>
      <c r="E1804" s="3"/>
    </row>
    <row r="1805" spans="3:5" x14ac:dyDescent="0.25">
      <c r="C1805"/>
      <c r="E1805" s="3"/>
    </row>
    <row r="1806" spans="3:5" x14ac:dyDescent="0.25">
      <c r="C1806"/>
      <c r="E1806" s="3"/>
    </row>
    <row r="1807" spans="3:5" x14ac:dyDescent="0.25">
      <c r="C1807"/>
      <c r="E1807" s="3"/>
    </row>
    <row r="1808" spans="3:5" x14ac:dyDescent="0.25">
      <c r="C1808"/>
      <c r="E1808" s="3"/>
    </row>
    <row r="1809" spans="3:5" x14ac:dyDescent="0.25">
      <c r="C1809"/>
      <c r="E1809" s="3"/>
    </row>
    <row r="1810" spans="3:5" x14ac:dyDescent="0.25">
      <c r="C1810"/>
      <c r="E1810" s="3"/>
    </row>
    <row r="1811" spans="3:5" x14ac:dyDescent="0.25">
      <c r="C1811"/>
      <c r="E1811" s="3"/>
    </row>
    <row r="1812" spans="3:5" x14ac:dyDescent="0.25">
      <c r="C1812"/>
      <c r="E1812" s="3"/>
    </row>
    <row r="1813" spans="3:5" x14ac:dyDescent="0.25">
      <c r="C1813"/>
      <c r="E1813" s="3"/>
    </row>
    <row r="1814" spans="3:5" x14ac:dyDescent="0.25">
      <c r="C1814"/>
      <c r="E1814" s="3"/>
    </row>
    <row r="1815" spans="3:5" x14ac:dyDescent="0.25">
      <c r="C1815"/>
      <c r="E1815" s="3"/>
    </row>
    <row r="1816" spans="3:5" x14ac:dyDescent="0.25">
      <c r="C1816"/>
      <c r="E1816" s="3"/>
    </row>
    <row r="1817" spans="3:5" x14ac:dyDescent="0.25">
      <c r="C1817"/>
      <c r="E1817" s="3"/>
    </row>
    <row r="1818" spans="3:5" x14ac:dyDescent="0.25">
      <c r="C1818"/>
      <c r="E1818" s="3"/>
    </row>
    <row r="1819" spans="3:5" x14ac:dyDescent="0.25">
      <c r="C1819"/>
      <c r="E1819" s="3"/>
    </row>
    <row r="1820" spans="3:5" x14ac:dyDescent="0.25">
      <c r="C1820"/>
      <c r="E1820" s="3"/>
    </row>
    <row r="1821" spans="3:5" x14ac:dyDescent="0.25">
      <c r="C1821"/>
      <c r="E1821" s="3"/>
    </row>
    <row r="1822" spans="3:5" x14ac:dyDescent="0.25">
      <c r="C1822"/>
      <c r="E1822" s="3"/>
    </row>
    <row r="1823" spans="3:5" x14ac:dyDescent="0.25">
      <c r="C1823"/>
      <c r="E1823" s="3"/>
    </row>
    <row r="1824" spans="3:5" x14ac:dyDescent="0.25">
      <c r="C1824"/>
      <c r="E1824" s="3"/>
    </row>
    <row r="1825" spans="3:5" x14ac:dyDescent="0.25">
      <c r="C1825"/>
      <c r="E1825" s="3"/>
    </row>
    <row r="1826" spans="3:5" x14ac:dyDescent="0.25">
      <c r="C1826"/>
      <c r="E1826" s="3"/>
    </row>
    <row r="1827" spans="3:5" x14ac:dyDescent="0.25">
      <c r="C1827"/>
      <c r="E1827" s="3"/>
    </row>
    <row r="1828" spans="3:5" x14ac:dyDescent="0.25">
      <c r="C1828"/>
      <c r="E1828" s="3"/>
    </row>
    <row r="1829" spans="3:5" x14ac:dyDescent="0.25">
      <c r="C1829"/>
      <c r="E1829" s="3"/>
    </row>
    <row r="1830" spans="3:5" x14ac:dyDescent="0.25">
      <c r="C1830"/>
      <c r="E1830" s="3"/>
    </row>
    <row r="1831" spans="3:5" x14ac:dyDescent="0.25">
      <c r="C1831"/>
      <c r="E1831" s="3"/>
    </row>
    <row r="1832" spans="3:5" x14ac:dyDescent="0.25">
      <c r="C1832"/>
      <c r="E1832" s="3"/>
    </row>
    <row r="1833" spans="3:5" x14ac:dyDescent="0.25">
      <c r="C1833"/>
      <c r="E1833" s="3"/>
    </row>
    <row r="1834" spans="3:5" x14ac:dyDescent="0.25">
      <c r="C1834"/>
      <c r="E1834" s="3"/>
    </row>
    <row r="1835" spans="3:5" x14ac:dyDescent="0.25">
      <c r="C1835"/>
      <c r="E1835" s="3"/>
    </row>
    <row r="1836" spans="3:5" x14ac:dyDescent="0.25">
      <c r="C1836"/>
      <c r="E1836" s="3"/>
    </row>
    <row r="1837" spans="3:5" x14ac:dyDescent="0.25">
      <c r="C1837"/>
      <c r="E1837" s="3"/>
    </row>
    <row r="1838" spans="3:5" x14ac:dyDescent="0.25">
      <c r="C1838"/>
      <c r="E1838" s="3"/>
    </row>
    <row r="1839" spans="3:5" x14ac:dyDescent="0.25">
      <c r="C1839"/>
      <c r="E1839" s="3"/>
    </row>
    <row r="1840" spans="3:5" x14ac:dyDescent="0.25">
      <c r="C1840"/>
      <c r="E1840" s="3"/>
    </row>
    <row r="1841" spans="3:5" x14ac:dyDescent="0.25">
      <c r="C1841"/>
      <c r="E1841" s="3"/>
    </row>
    <row r="1842" spans="3:5" x14ac:dyDescent="0.25">
      <c r="C1842"/>
      <c r="E1842" s="3"/>
    </row>
    <row r="1843" spans="3:5" x14ac:dyDescent="0.25">
      <c r="C1843"/>
      <c r="E1843" s="3"/>
    </row>
    <row r="1844" spans="3:5" x14ac:dyDescent="0.25">
      <c r="C1844"/>
      <c r="E1844" s="3"/>
    </row>
    <row r="1845" spans="3:5" x14ac:dyDescent="0.25">
      <c r="C1845"/>
      <c r="E1845" s="3"/>
    </row>
    <row r="1846" spans="3:5" x14ac:dyDescent="0.25">
      <c r="C1846"/>
      <c r="E1846" s="3"/>
    </row>
    <row r="1847" spans="3:5" x14ac:dyDescent="0.25">
      <c r="C1847"/>
      <c r="E1847" s="3"/>
    </row>
    <row r="1848" spans="3:5" x14ac:dyDescent="0.25">
      <c r="C1848"/>
      <c r="E1848" s="3"/>
    </row>
    <row r="1849" spans="3:5" x14ac:dyDescent="0.25">
      <c r="C1849"/>
      <c r="E1849" s="3"/>
    </row>
    <row r="1850" spans="3:5" x14ac:dyDescent="0.25">
      <c r="C1850"/>
      <c r="E1850" s="3"/>
    </row>
    <row r="1851" spans="3:5" x14ac:dyDescent="0.25">
      <c r="C1851"/>
      <c r="E1851" s="3"/>
    </row>
    <row r="1852" spans="3:5" x14ac:dyDescent="0.25">
      <c r="C1852"/>
      <c r="E1852" s="3"/>
    </row>
    <row r="1853" spans="3:5" x14ac:dyDescent="0.25">
      <c r="C1853"/>
      <c r="E1853" s="3"/>
    </row>
    <row r="1854" spans="3:5" x14ac:dyDescent="0.25">
      <c r="C1854"/>
      <c r="E1854" s="3"/>
    </row>
    <row r="1855" spans="3:5" x14ac:dyDescent="0.25">
      <c r="C1855"/>
      <c r="E1855" s="3"/>
    </row>
    <row r="1856" spans="3:5" x14ac:dyDescent="0.25">
      <c r="C1856"/>
      <c r="E1856" s="3"/>
    </row>
    <row r="1857" spans="3:5" x14ac:dyDescent="0.25">
      <c r="C1857"/>
      <c r="E1857" s="3"/>
    </row>
    <row r="1858" spans="3:5" x14ac:dyDescent="0.25">
      <c r="C1858"/>
      <c r="E1858" s="3"/>
    </row>
    <row r="1859" spans="3:5" x14ac:dyDescent="0.25">
      <c r="C1859"/>
      <c r="E1859" s="3"/>
    </row>
    <row r="1860" spans="3:5" x14ac:dyDescent="0.25">
      <c r="C1860"/>
      <c r="E1860" s="3"/>
    </row>
    <row r="1861" spans="3:5" x14ac:dyDescent="0.25">
      <c r="C1861"/>
      <c r="E1861" s="3"/>
    </row>
    <row r="1862" spans="3:5" x14ac:dyDescent="0.25">
      <c r="C1862"/>
      <c r="E1862" s="3"/>
    </row>
    <row r="1863" spans="3:5" x14ac:dyDescent="0.25">
      <c r="C1863"/>
      <c r="E1863" s="3"/>
    </row>
    <row r="1864" spans="3:5" x14ac:dyDescent="0.25">
      <c r="C1864"/>
      <c r="E1864" s="3"/>
    </row>
    <row r="1865" spans="3:5" x14ac:dyDescent="0.25">
      <c r="C1865"/>
      <c r="E1865" s="3"/>
    </row>
    <row r="1866" spans="3:5" x14ac:dyDescent="0.25">
      <c r="C1866"/>
      <c r="E1866" s="3"/>
    </row>
    <row r="1867" spans="3:5" x14ac:dyDescent="0.25">
      <c r="C1867"/>
      <c r="E1867" s="3"/>
    </row>
    <row r="1868" spans="3:5" x14ac:dyDescent="0.25">
      <c r="C1868"/>
      <c r="E1868" s="3"/>
    </row>
    <row r="1869" spans="3:5" x14ac:dyDescent="0.25">
      <c r="C1869"/>
      <c r="E1869" s="3"/>
    </row>
    <row r="1870" spans="3:5" x14ac:dyDescent="0.25">
      <c r="C1870"/>
      <c r="E1870" s="3"/>
    </row>
    <row r="1871" spans="3:5" x14ac:dyDescent="0.25">
      <c r="C1871"/>
      <c r="E1871" s="3"/>
    </row>
    <row r="1872" spans="3:5" x14ac:dyDescent="0.25">
      <c r="C1872"/>
      <c r="E1872" s="3"/>
    </row>
    <row r="1873" spans="3:5" x14ac:dyDescent="0.25">
      <c r="C1873"/>
      <c r="E1873" s="3"/>
    </row>
    <row r="1874" spans="3:5" x14ac:dyDescent="0.25">
      <c r="C1874"/>
      <c r="E1874" s="3"/>
    </row>
    <row r="1875" spans="3:5" x14ac:dyDescent="0.25">
      <c r="C1875"/>
      <c r="E1875" s="3"/>
    </row>
    <row r="1876" spans="3:5" x14ac:dyDescent="0.25">
      <c r="C1876"/>
      <c r="E1876" s="3"/>
    </row>
    <row r="1877" spans="3:5" x14ac:dyDescent="0.25">
      <c r="C1877"/>
      <c r="E1877" s="3"/>
    </row>
    <row r="1878" spans="3:5" x14ac:dyDescent="0.25">
      <c r="C1878"/>
      <c r="E1878" s="3"/>
    </row>
    <row r="1879" spans="3:5" x14ac:dyDescent="0.25">
      <c r="C1879"/>
      <c r="E1879" s="3"/>
    </row>
    <row r="1880" spans="3:5" x14ac:dyDescent="0.25">
      <c r="C1880"/>
      <c r="E1880" s="3"/>
    </row>
    <row r="1881" spans="3:5" x14ac:dyDescent="0.25">
      <c r="C1881"/>
      <c r="E1881" s="3"/>
    </row>
    <row r="1882" spans="3:5" x14ac:dyDescent="0.25">
      <c r="C1882"/>
      <c r="E1882" s="3"/>
    </row>
    <row r="1883" spans="3:5" x14ac:dyDescent="0.25">
      <c r="C1883"/>
      <c r="E1883" s="3"/>
    </row>
    <row r="1884" spans="3:5" x14ac:dyDescent="0.25">
      <c r="C1884"/>
      <c r="E1884" s="3"/>
    </row>
    <row r="1885" spans="3:5" x14ac:dyDescent="0.25">
      <c r="C1885"/>
      <c r="E1885" s="3"/>
    </row>
    <row r="1886" spans="3:5" x14ac:dyDescent="0.25">
      <c r="C1886"/>
      <c r="E1886" s="3"/>
    </row>
    <row r="1887" spans="3:5" x14ac:dyDescent="0.25">
      <c r="C1887"/>
      <c r="E1887" s="3"/>
    </row>
    <row r="1888" spans="3:5" x14ac:dyDescent="0.25">
      <c r="C1888"/>
      <c r="E1888" s="3"/>
    </row>
    <row r="1889" spans="3:5" x14ac:dyDescent="0.25">
      <c r="C1889"/>
      <c r="E1889" s="3"/>
    </row>
    <row r="1890" spans="3:5" x14ac:dyDescent="0.25">
      <c r="C1890"/>
      <c r="E1890" s="3"/>
    </row>
    <row r="1891" spans="3:5" x14ac:dyDescent="0.25">
      <c r="C1891"/>
      <c r="E1891" s="3"/>
    </row>
    <row r="1892" spans="3:5" x14ac:dyDescent="0.25">
      <c r="C1892"/>
      <c r="E1892" s="3"/>
    </row>
    <row r="1893" spans="3:5" x14ac:dyDescent="0.25">
      <c r="C1893"/>
      <c r="E1893" s="3"/>
    </row>
    <row r="1894" spans="3:5" x14ac:dyDescent="0.25">
      <c r="C1894"/>
      <c r="E1894" s="3"/>
    </row>
    <row r="1895" spans="3:5" x14ac:dyDescent="0.25">
      <c r="C1895"/>
      <c r="E1895" s="3"/>
    </row>
    <row r="1896" spans="3:5" x14ac:dyDescent="0.25">
      <c r="C1896"/>
      <c r="E1896" s="3"/>
    </row>
    <row r="1897" spans="3:5" x14ac:dyDescent="0.25">
      <c r="C1897"/>
      <c r="E1897" s="3"/>
    </row>
    <row r="1898" spans="3:5" x14ac:dyDescent="0.25">
      <c r="C1898"/>
      <c r="E1898" s="3"/>
    </row>
    <row r="1899" spans="3:5" x14ac:dyDescent="0.25">
      <c r="C1899"/>
      <c r="E1899" s="3"/>
    </row>
    <row r="1900" spans="3:5" x14ac:dyDescent="0.25">
      <c r="C1900"/>
      <c r="E1900" s="3"/>
    </row>
    <row r="1901" spans="3:5" x14ac:dyDescent="0.25">
      <c r="C1901"/>
      <c r="E1901" s="3"/>
    </row>
    <row r="1902" spans="3:5" x14ac:dyDescent="0.25">
      <c r="C1902"/>
      <c r="E1902" s="3"/>
    </row>
    <row r="1903" spans="3:5" x14ac:dyDescent="0.25">
      <c r="C1903"/>
      <c r="E1903" s="3"/>
    </row>
    <row r="1904" spans="3:5" x14ac:dyDescent="0.25">
      <c r="C1904"/>
      <c r="E1904" s="3"/>
    </row>
    <row r="1905" spans="3:5" x14ac:dyDescent="0.25">
      <c r="C1905"/>
      <c r="E1905" s="3"/>
    </row>
    <row r="1906" spans="3:5" x14ac:dyDescent="0.25">
      <c r="C1906"/>
      <c r="E1906" s="3"/>
    </row>
    <row r="1907" spans="3:5" x14ac:dyDescent="0.25">
      <c r="C1907"/>
      <c r="E1907" s="3"/>
    </row>
    <row r="1908" spans="3:5" x14ac:dyDescent="0.25">
      <c r="C1908"/>
      <c r="E1908" s="3"/>
    </row>
    <row r="1909" spans="3:5" x14ac:dyDescent="0.25">
      <c r="C1909"/>
      <c r="E1909" s="3"/>
    </row>
    <row r="1910" spans="3:5" x14ac:dyDescent="0.25">
      <c r="C1910"/>
      <c r="E1910" s="3"/>
    </row>
    <row r="1911" spans="3:5" x14ac:dyDescent="0.25">
      <c r="C1911"/>
      <c r="E1911" s="3"/>
    </row>
    <row r="1912" spans="3:5" x14ac:dyDescent="0.25">
      <c r="C1912"/>
      <c r="E1912" s="3"/>
    </row>
    <row r="1913" spans="3:5" x14ac:dyDescent="0.25">
      <c r="C1913"/>
      <c r="E1913" s="3"/>
    </row>
    <row r="1914" spans="3:5" x14ac:dyDescent="0.25">
      <c r="C1914"/>
      <c r="E1914" s="3"/>
    </row>
    <row r="1915" spans="3:5" x14ac:dyDescent="0.25">
      <c r="C1915"/>
      <c r="E1915" s="3"/>
    </row>
    <row r="1916" spans="3:5" x14ac:dyDescent="0.25">
      <c r="C1916"/>
      <c r="E1916" s="3"/>
    </row>
    <row r="1917" spans="3:5" x14ac:dyDescent="0.25">
      <c r="C1917"/>
      <c r="E1917" s="3"/>
    </row>
    <row r="1918" spans="3:5" x14ac:dyDescent="0.25">
      <c r="C1918"/>
      <c r="E1918" s="3"/>
    </row>
    <row r="1919" spans="3:5" x14ac:dyDescent="0.25">
      <c r="C1919"/>
      <c r="E1919" s="3"/>
    </row>
    <row r="1920" spans="3:5" x14ac:dyDescent="0.25">
      <c r="C1920"/>
      <c r="E1920" s="3"/>
    </row>
    <row r="1921" spans="3:5" x14ac:dyDescent="0.25">
      <c r="C1921"/>
      <c r="E1921" s="3"/>
    </row>
    <row r="1922" spans="3:5" x14ac:dyDescent="0.25">
      <c r="C1922"/>
      <c r="E1922" s="3"/>
    </row>
    <row r="1923" spans="3:5" x14ac:dyDescent="0.25">
      <c r="C1923"/>
      <c r="E1923" s="3"/>
    </row>
    <row r="1924" spans="3:5" x14ac:dyDescent="0.25">
      <c r="C1924"/>
      <c r="E1924" s="3"/>
    </row>
    <row r="1925" spans="3:5" x14ac:dyDescent="0.25">
      <c r="C1925"/>
      <c r="E1925" s="3"/>
    </row>
    <row r="1926" spans="3:5" x14ac:dyDescent="0.25">
      <c r="C1926"/>
      <c r="E1926" s="3"/>
    </row>
    <row r="1927" spans="3:5" x14ac:dyDescent="0.25">
      <c r="C1927"/>
      <c r="E1927" s="3"/>
    </row>
    <row r="1928" spans="3:5" x14ac:dyDescent="0.25">
      <c r="C1928"/>
      <c r="E1928" s="3"/>
    </row>
    <row r="1929" spans="3:5" x14ac:dyDescent="0.25">
      <c r="C1929"/>
      <c r="E1929" s="3"/>
    </row>
    <row r="1930" spans="3:5" x14ac:dyDescent="0.25">
      <c r="C1930"/>
      <c r="E1930" s="3"/>
    </row>
    <row r="1931" spans="3:5" x14ac:dyDescent="0.25">
      <c r="C1931"/>
      <c r="E1931" s="3"/>
    </row>
    <row r="1932" spans="3:5" x14ac:dyDescent="0.25">
      <c r="C1932"/>
      <c r="E1932" s="3"/>
    </row>
    <row r="1933" spans="3:5" x14ac:dyDescent="0.25">
      <c r="C1933"/>
      <c r="E1933" s="3"/>
    </row>
    <row r="1934" spans="3:5" x14ac:dyDescent="0.25">
      <c r="C1934"/>
      <c r="E1934" s="3"/>
    </row>
    <row r="1935" spans="3:5" x14ac:dyDescent="0.25">
      <c r="C1935"/>
      <c r="E1935" s="3"/>
    </row>
    <row r="1936" spans="3:5" x14ac:dyDescent="0.25">
      <c r="C1936"/>
      <c r="E1936" s="3"/>
    </row>
    <row r="1937" spans="3:5" x14ac:dyDescent="0.25">
      <c r="C1937"/>
      <c r="E1937" s="3"/>
    </row>
    <row r="1938" spans="3:5" x14ac:dyDescent="0.25">
      <c r="C1938"/>
      <c r="E1938" s="3"/>
    </row>
    <row r="1939" spans="3:5" x14ac:dyDescent="0.25">
      <c r="C1939"/>
      <c r="E1939" s="3"/>
    </row>
    <row r="1940" spans="3:5" x14ac:dyDescent="0.25">
      <c r="C1940"/>
      <c r="E1940" s="3"/>
    </row>
    <row r="1941" spans="3:5" x14ac:dyDescent="0.25">
      <c r="C1941"/>
      <c r="E1941" s="3"/>
    </row>
    <row r="1942" spans="3:5" x14ac:dyDescent="0.25">
      <c r="C1942"/>
      <c r="E1942" s="3"/>
    </row>
    <row r="1943" spans="3:5" x14ac:dyDescent="0.25">
      <c r="C1943"/>
      <c r="E1943" s="3"/>
    </row>
    <row r="1944" spans="3:5" x14ac:dyDescent="0.25">
      <c r="C1944"/>
      <c r="E1944" s="3"/>
    </row>
    <row r="1945" spans="3:5" x14ac:dyDescent="0.25">
      <c r="C1945"/>
      <c r="E1945" s="3"/>
    </row>
    <row r="1946" spans="3:5" x14ac:dyDescent="0.25">
      <c r="C1946"/>
      <c r="E1946" s="3"/>
    </row>
    <row r="1947" spans="3:5" x14ac:dyDescent="0.25">
      <c r="C1947"/>
      <c r="E1947" s="3"/>
    </row>
    <row r="1948" spans="3:5" x14ac:dyDescent="0.25">
      <c r="C1948"/>
      <c r="E1948" s="3"/>
    </row>
    <row r="1949" spans="3:5" x14ac:dyDescent="0.25">
      <c r="C1949"/>
      <c r="E1949" s="3"/>
    </row>
    <row r="1950" spans="3:5" x14ac:dyDescent="0.25">
      <c r="C1950"/>
      <c r="E1950" s="3"/>
    </row>
    <row r="1951" spans="3:5" x14ac:dyDescent="0.25">
      <c r="C1951"/>
      <c r="E1951" s="3"/>
    </row>
    <row r="1952" spans="3:5" x14ac:dyDescent="0.25">
      <c r="C1952"/>
      <c r="E1952" s="3"/>
    </row>
    <row r="1953" spans="3:5" x14ac:dyDescent="0.25">
      <c r="C1953"/>
      <c r="E1953" s="3"/>
    </row>
    <row r="1954" spans="3:5" x14ac:dyDescent="0.25">
      <c r="C1954"/>
      <c r="E1954" s="3"/>
    </row>
    <row r="1955" spans="3:5" x14ac:dyDescent="0.25">
      <c r="C1955"/>
      <c r="E1955" s="3"/>
    </row>
    <row r="1956" spans="3:5" x14ac:dyDescent="0.25">
      <c r="C1956"/>
      <c r="E1956" s="3"/>
    </row>
    <row r="1957" spans="3:5" x14ac:dyDescent="0.25">
      <c r="C1957"/>
      <c r="E1957" s="3"/>
    </row>
    <row r="1958" spans="3:5" x14ac:dyDescent="0.25">
      <c r="C1958"/>
      <c r="E1958" s="3"/>
    </row>
    <row r="1959" spans="3:5" x14ac:dyDescent="0.25">
      <c r="C1959"/>
      <c r="E1959" s="3"/>
    </row>
    <row r="1960" spans="3:5" x14ac:dyDescent="0.25">
      <c r="C1960"/>
      <c r="E1960" s="3"/>
    </row>
    <row r="1961" spans="3:5" x14ac:dyDescent="0.25">
      <c r="C1961"/>
      <c r="E1961" s="3"/>
    </row>
    <row r="1962" spans="3:5" x14ac:dyDescent="0.25">
      <c r="C1962"/>
      <c r="E1962" s="3"/>
    </row>
    <row r="1963" spans="3:5" x14ac:dyDescent="0.25">
      <c r="C1963"/>
      <c r="E1963" s="3"/>
    </row>
    <row r="1964" spans="3:5" x14ac:dyDescent="0.25">
      <c r="C1964"/>
      <c r="E1964" s="3"/>
    </row>
    <row r="1965" spans="3:5" x14ac:dyDescent="0.25">
      <c r="C1965"/>
      <c r="E1965" s="3"/>
    </row>
    <row r="1966" spans="3:5" x14ac:dyDescent="0.25">
      <c r="C1966"/>
      <c r="E1966" s="3"/>
    </row>
    <row r="1967" spans="3:5" x14ac:dyDescent="0.25">
      <c r="C1967"/>
      <c r="E1967" s="3"/>
    </row>
    <row r="1968" spans="3:5" x14ac:dyDescent="0.25">
      <c r="C1968"/>
      <c r="E1968" s="3"/>
    </row>
    <row r="1969" spans="3:5" x14ac:dyDescent="0.25">
      <c r="C1969"/>
      <c r="E1969" s="3"/>
    </row>
    <row r="1970" spans="3:5" x14ac:dyDescent="0.25">
      <c r="C1970"/>
      <c r="E1970" s="3"/>
    </row>
    <row r="1971" spans="3:5" x14ac:dyDescent="0.25">
      <c r="C1971"/>
      <c r="E1971" s="3"/>
    </row>
    <row r="1972" spans="3:5" x14ac:dyDescent="0.25">
      <c r="C1972"/>
      <c r="E1972" s="3"/>
    </row>
    <row r="1973" spans="3:5" x14ac:dyDescent="0.25">
      <c r="C1973"/>
      <c r="E1973" s="3"/>
    </row>
    <row r="1974" spans="3:5" x14ac:dyDescent="0.25">
      <c r="C1974"/>
      <c r="E1974" s="3"/>
    </row>
    <row r="1975" spans="3:5" x14ac:dyDescent="0.25">
      <c r="C1975"/>
      <c r="E1975" s="3"/>
    </row>
    <row r="1976" spans="3:5" x14ac:dyDescent="0.25">
      <c r="C1976"/>
      <c r="E1976" s="3"/>
    </row>
    <row r="1977" spans="3:5" x14ac:dyDescent="0.25">
      <c r="C1977"/>
      <c r="E1977" s="3"/>
    </row>
    <row r="1978" spans="3:5" x14ac:dyDescent="0.25">
      <c r="C1978"/>
      <c r="E1978" s="3"/>
    </row>
    <row r="1979" spans="3:5" x14ac:dyDescent="0.25">
      <c r="C1979"/>
      <c r="E1979" s="3"/>
    </row>
    <row r="1980" spans="3:5" x14ac:dyDescent="0.25">
      <c r="C1980"/>
      <c r="E1980" s="3"/>
    </row>
    <row r="1981" spans="3:5" x14ac:dyDescent="0.25">
      <c r="C1981"/>
      <c r="E1981" s="3"/>
    </row>
    <row r="1982" spans="3:5" x14ac:dyDescent="0.25">
      <c r="C1982"/>
      <c r="E1982" s="3"/>
    </row>
    <row r="1983" spans="3:5" x14ac:dyDescent="0.25">
      <c r="C1983"/>
      <c r="E1983" s="3"/>
    </row>
    <row r="1984" spans="3:5" x14ac:dyDescent="0.25">
      <c r="C1984"/>
      <c r="E1984" s="3"/>
    </row>
    <row r="1985" spans="3:5" x14ac:dyDescent="0.25">
      <c r="C1985"/>
      <c r="E1985" s="3"/>
    </row>
    <row r="1986" spans="3:5" x14ac:dyDescent="0.25">
      <c r="C1986"/>
      <c r="E1986" s="3"/>
    </row>
    <row r="1987" spans="3:5" x14ac:dyDescent="0.25">
      <c r="C1987"/>
      <c r="E1987" s="3"/>
    </row>
    <row r="1988" spans="3:5" x14ac:dyDescent="0.25">
      <c r="C1988"/>
      <c r="E1988" s="3"/>
    </row>
    <row r="1989" spans="3:5" x14ac:dyDescent="0.25">
      <c r="C1989"/>
      <c r="E1989" s="3"/>
    </row>
    <row r="1990" spans="3:5" x14ac:dyDescent="0.25">
      <c r="C1990"/>
      <c r="E1990" s="3"/>
    </row>
    <row r="1991" spans="3:5" x14ac:dyDescent="0.25">
      <c r="C1991"/>
      <c r="E1991" s="3"/>
    </row>
    <row r="1992" spans="3:5" x14ac:dyDescent="0.25">
      <c r="C1992"/>
      <c r="E1992" s="3"/>
    </row>
    <row r="1993" spans="3:5" x14ac:dyDescent="0.25">
      <c r="C1993"/>
      <c r="E1993" s="3"/>
    </row>
    <row r="1994" spans="3:5" x14ac:dyDescent="0.25">
      <c r="C1994"/>
      <c r="E1994" s="3"/>
    </row>
    <row r="1995" spans="3:5" x14ac:dyDescent="0.25">
      <c r="C1995"/>
      <c r="E1995" s="3"/>
    </row>
    <row r="1996" spans="3:5" x14ac:dyDescent="0.25">
      <c r="C1996"/>
      <c r="E1996" s="3"/>
    </row>
    <row r="1997" spans="3:5" x14ac:dyDescent="0.25">
      <c r="C1997"/>
      <c r="E1997" s="3"/>
    </row>
    <row r="1998" spans="3:5" x14ac:dyDescent="0.25">
      <c r="C1998"/>
      <c r="E1998" s="3"/>
    </row>
    <row r="1999" spans="3:5" x14ac:dyDescent="0.25">
      <c r="C1999"/>
      <c r="E1999" s="3"/>
    </row>
    <row r="2000" spans="3:5" x14ac:dyDescent="0.25">
      <c r="C2000"/>
      <c r="E2000" s="3"/>
    </row>
    <row r="2001" spans="3:5" x14ac:dyDescent="0.25">
      <c r="C2001"/>
      <c r="E2001" s="3"/>
    </row>
    <row r="2002" spans="3:5" x14ac:dyDescent="0.25">
      <c r="C2002"/>
      <c r="E2002" s="3"/>
    </row>
    <row r="2003" spans="3:5" x14ac:dyDescent="0.25">
      <c r="C2003"/>
      <c r="E2003" s="3"/>
    </row>
    <row r="2004" spans="3:5" x14ac:dyDescent="0.25">
      <c r="C2004"/>
      <c r="E2004" s="3"/>
    </row>
    <row r="2005" spans="3:5" x14ac:dyDescent="0.25">
      <c r="C2005"/>
      <c r="E2005" s="3"/>
    </row>
    <row r="2006" spans="3:5" x14ac:dyDescent="0.25">
      <c r="C2006"/>
      <c r="E2006" s="3"/>
    </row>
    <row r="2007" spans="3:5" x14ac:dyDescent="0.25">
      <c r="C2007"/>
      <c r="E2007" s="3"/>
    </row>
    <row r="2008" spans="3:5" x14ac:dyDescent="0.25">
      <c r="C2008"/>
      <c r="E2008" s="3"/>
    </row>
    <row r="2009" spans="3:5" x14ac:dyDescent="0.25">
      <c r="C2009"/>
      <c r="E2009" s="3"/>
    </row>
    <row r="2010" spans="3:5" x14ac:dyDescent="0.25">
      <c r="C2010"/>
      <c r="E2010" s="3"/>
    </row>
    <row r="2011" spans="3:5" x14ac:dyDescent="0.25">
      <c r="C2011"/>
      <c r="E2011" s="3"/>
    </row>
    <row r="2012" spans="3:5" x14ac:dyDescent="0.25">
      <c r="C2012"/>
      <c r="E2012" s="3"/>
    </row>
    <row r="2013" spans="3:5" x14ac:dyDescent="0.25">
      <c r="C2013"/>
      <c r="E2013" s="3"/>
    </row>
    <row r="2014" spans="3:5" x14ac:dyDescent="0.25">
      <c r="C2014"/>
      <c r="E2014" s="3"/>
    </row>
    <row r="2015" spans="3:5" x14ac:dyDescent="0.25">
      <c r="C2015"/>
      <c r="E2015" s="3"/>
    </row>
    <row r="2016" spans="3:5" x14ac:dyDescent="0.25">
      <c r="C2016"/>
      <c r="E2016" s="3"/>
    </row>
    <row r="2017" spans="3:5" x14ac:dyDescent="0.25">
      <c r="C2017"/>
      <c r="E2017" s="3"/>
    </row>
    <row r="2018" spans="3:5" x14ac:dyDescent="0.25">
      <c r="C2018"/>
      <c r="E2018" s="3"/>
    </row>
    <row r="2019" spans="3:5" x14ac:dyDescent="0.25">
      <c r="C2019"/>
      <c r="E2019" s="3"/>
    </row>
    <row r="2020" spans="3:5" x14ac:dyDescent="0.25">
      <c r="C2020"/>
      <c r="E2020" s="3"/>
    </row>
    <row r="2021" spans="3:5" x14ac:dyDescent="0.25">
      <c r="C2021"/>
      <c r="E2021" s="3"/>
    </row>
    <row r="2022" spans="3:5" x14ac:dyDescent="0.25">
      <c r="C2022"/>
      <c r="E2022" s="3"/>
    </row>
    <row r="2023" spans="3:5" x14ac:dyDescent="0.25">
      <c r="C2023"/>
      <c r="E2023" s="3"/>
    </row>
    <row r="2024" spans="3:5" x14ac:dyDescent="0.25">
      <c r="C2024"/>
      <c r="E2024" s="3"/>
    </row>
    <row r="2025" spans="3:5" x14ac:dyDescent="0.25">
      <c r="C2025"/>
      <c r="E2025" s="3"/>
    </row>
    <row r="2026" spans="3:5" x14ac:dyDescent="0.25">
      <c r="C2026"/>
      <c r="E2026" s="3"/>
    </row>
    <row r="2027" spans="3:5" x14ac:dyDescent="0.25">
      <c r="C2027"/>
      <c r="E2027" s="3"/>
    </row>
    <row r="2028" spans="3:5" x14ac:dyDescent="0.25">
      <c r="C2028"/>
      <c r="E2028" s="3"/>
    </row>
    <row r="2029" spans="3:5" x14ac:dyDescent="0.25">
      <c r="C2029"/>
      <c r="E2029" s="3"/>
    </row>
    <row r="2030" spans="3:5" x14ac:dyDescent="0.25">
      <c r="C2030"/>
      <c r="E2030" s="3"/>
    </row>
    <row r="2031" spans="3:5" x14ac:dyDescent="0.25">
      <c r="C2031"/>
      <c r="E2031" s="3"/>
    </row>
    <row r="2032" spans="3:5" x14ac:dyDescent="0.25">
      <c r="C2032"/>
      <c r="E2032" s="3"/>
    </row>
    <row r="2033" spans="3:5" x14ac:dyDescent="0.25">
      <c r="C2033"/>
      <c r="E2033" s="3"/>
    </row>
    <row r="2034" spans="3:5" x14ac:dyDescent="0.25">
      <c r="C2034"/>
      <c r="E2034" s="3"/>
    </row>
    <row r="2035" spans="3:5" x14ac:dyDescent="0.25">
      <c r="C2035"/>
      <c r="E2035" s="3"/>
    </row>
    <row r="2036" spans="3:5" x14ac:dyDescent="0.25">
      <c r="C2036"/>
      <c r="E2036" s="3"/>
    </row>
    <row r="2037" spans="3:5" x14ac:dyDescent="0.25">
      <c r="C2037"/>
      <c r="E2037" s="3"/>
    </row>
    <row r="2038" spans="3:5" x14ac:dyDescent="0.25">
      <c r="C2038"/>
      <c r="E2038" s="3"/>
    </row>
    <row r="2039" spans="3:5" x14ac:dyDescent="0.25">
      <c r="C2039"/>
      <c r="E2039" s="3"/>
    </row>
    <row r="2040" spans="3:5" x14ac:dyDescent="0.25">
      <c r="C2040"/>
      <c r="E2040" s="3"/>
    </row>
    <row r="2041" spans="3:5" x14ac:dyDescent="0.25">
      <c r="C2041"/>
      <c r="E2041" s="3"/>
    </row>
    <row r="2042" spans="3:5" x14ac:dyDescent="0.25">
      <c r="C2042"/>
      <c r="E2042" s="3"/>
    </row>
    <row r="2043" spans="3:5" x14ac:dyDescent="0.25">
      <c r="C2043"/>
      <c r="E2043" s="3"/>
    </row>
    <row r="2044" spans="3:5" x14ac:dyDescent="0.25">
      <c r="C2044"/>
      <c r="E2044" s="3"/>
    </row>
    <row r="2045" spans="3:5" x14ac:dyDescent="0.25">
      <c r="C2045"/>
      <c r="E2045" s="3"/>
    </row>
    <row r="2046" spans="3:5" x14ac:dyDescent="0.25">
      <c r="C2046"/>
      <c r="E2046" s="3"/>
    </row>
    <row r="2047" spans="3:5" x14ac:dyDescent="0.25">
      <c r="C2047"/>
      <c r="E2047" s="3"/>
    </row>
    <row r="2048" spans="3:5" x14ac:dyDescent="0.25">
      <c r="C2048"/>
      <c r="E2048" s="3"/>
    </row>
    <row r="2049" spans="3:5" x14ac:dyDescent="0.25">
      <c r="C2049"/>
      <c r="E2049" s="3"/>
    </row>
    <row r="2050" spans="3:5" x14ac:dyDescent="0.25">
      <c r="C2050"/>
      <c r="E2050" s="3"/>
    </row>
    <row r="2051" spans="3:5" x14ac:dyDescent="0.25">
      <c r="C2051"/>
      <c r="E2051" s="3"/>
    </row>
    <row r="2052" spans="3:5" x14ac:dyDescent="0.25">
      <c r="C2052"/>
      <c r="E2052" s="3"/>
    </row>
    <row r="2053" spans="3:5" x14ac:dyDescent="0.25">
      <c r="C2053"/>
      <c r="E2053" s="3"/>
    </row>
    <row r="2054" spans="3:5" x14ac:dyDescent="0.25">
      <c r="C2054"/>
      <c r="E2054" s="3"/>
    </row>
    <row r="2055" spans="3:5" x14ac:dyDescent="0.25">
      <c r="C2055"/>
      <c r="E2055" s="3"/>
    </row>
    <row r="2056" spans="3:5" x14ac:dyDescent="0.25">
      <c r="C2056"/>
      <c r="E2056" s="3"/>
    </row>
    <row r="2057" spans="3:5" x14ac:dyDescent="0.25">
      <c r="C2057"/>
      <c r="E2057" s="3"/>
    </row>
    <row r="2058" spans="3:5" x14ac:dyDescent="0.25">
      <c r="C2058"/>
      <c r="E2058" s="3"/>
    </row>
    <row r="2059" spans="3:5" x14ac:dyDescent="0.25">
      <c r="C2059"/>
      <c r="E2059" s="3"/>
    </row>
    <row r="2060" spans="3:5" x14ac:dyDescent="0.25">
      <c r="C2060"/>
      <c r="E2060" s="3"/>
    </row>
    <row r="2061" spans="3:5" x14ac:dyDescent="0.25">
      <c r="C2061"/>
      <c r="E2061" s="3"/>
    </row>
    <row r="2062" spans="3:5" x14ac:dyDescent="0.25">
      <c r="C2062"/>
      <c r="E2062" s="3"/>
    </row>
    <row r="2063" spans="3:5" x14ac:dyDescent="0.25">
      <c r="C2063"/>
      <c r="E2063" s="3"/>
    </row>
    <row r="2064" spans="3:5" x14ac:dyDescent="0.25">
      <c r="C2064"/>
      <c r="E2064" s="3"/>
    </row>
    <row r="2065" spans="3:5" x14ac:dyDescent="0.25">
      <c r="C2065"/>
      <c r="E2065" s="3"/>
    </row>
    <row r="2066" spans="3:5" x14ac:dyDescent="0.25">
      <c r="C2066"/>
      <c r="E2066" s="3"/>
    </row>
    <row r="2067" spans="3:5" x14ac:dyDescent="0.25">
      <c r="C2067"/>
      <c r="E2067" s="3"/>
    </row>
    <row r="2068" spans="3:5" x14ac:dyDescent="0.25">
      <c r="C2068"/>
      <c r="E2068" s="3"/>
    </row>
    <row r="2069" spans="3:5" x14ac:dyDescent="0.25">
      <c r="C2069"/>
      <c r="E2069" s="3"/>
    </row>
    <row r="2070" spans="3:5" x14ac:dyDescent="0.25">
      <c r="C2070"/>
      <c r="E2070" s="3"/>
    </row>
    <row r="2071" spans="3:5" x14ac:dyDescent="0.25">
      <c r="C2071"/>
      <c r="E2071" s="3"/>
    </row>
    <row r="2072" spans="3:5" x14ac:dyDescent="0.25">
      <c r="C2072"/>
      <c r="E2072" s="3"/>
    </row>
    <row r="2073" spans="3:5" x14ac:dyDescent="0.25">
      <c r="C2073"/>
      <c r="E2073" s="3"/>
    </row>
    <row r="2074" spans="3:5" x14ac:dyDescent="0.25">
      <c r="C2074"/>
      <c r="E2074" s="3"/>
    </row>
    <row r="2075" spans="3:5" x14ac:dyDescent="0.25">
      <c r="C2075"/>
      <c r="E2075" s="3"/>
    </row>
    <row r="2076" spans="3:5" x14ac:dyDescent="0.25">
      <c r="C2076"/>
      <c r="E2076" s="3"/>
    </row>
    <row r="2077" spans="3:5" x14ac:dyDescent="0.25">
      <c r="C2077"/>
      <c r="E2077" s="3"/>
    </row>
    <row r="2078" spans="3:5" x14ac:dyDescent="0.25">
      <c r="C2078"/>
      <c r="E2078" s="3"/>
    </row>
    <row r="2079" spans="3:5" x14ac:dyDescent="0.25">
      <c r="C2079"/>
      <c r="E2079" s="3"/>
    </row>
    <row r="2080" spans="3:5" x14ac:dyDescent="0.25">
      <c r="C2080"/>
      <c r="E2080" s="3"/>
    </row>
    <row r="2081" spans="3:5" x14ac:dyDescent="0.25">
      <c r="C2081"/>
      <c r="E2081" s="3"/>
    </row>
    <row r="2082" spans="3:5" x14ac:dyDescent="0.25">
      <c r="C2082"/>
      <c r="E2082" s="3"/>
    </row>
    <row r="2083" spans="3:5" x14ac:dyDescent="0.25">
      <c r="C2083"/>
      <c r="E2083" s="3"/>
    </row>
    <row r="2084" spans="3:5" x14ac:dyDescent="0.25">
      <c r="C2084"/>
      <c r="E2084" s="3"/>
    </row>
    <row r="2085" spans="3:5" x14ac:dyDescent="0.25">
      <c r="C2085"/>
      <c r="E2085" s="3"/>
    </row>
    <row r="2086" spans="3:5" x14ac:dyDescent="0.25">
      <c r="C2086"/>
      <c r="E2086" s="3"/>
    </row>
    <row r="2087" spans="3:5" x14ac:dyDescent="0.25">
      <c r="C2087"/>
      <c r="E2087" s="3"/>
    </row>
    <row r="2088" spans="3:5" x14ac:dyDescent="0.25">
      <c r="C2088"/>
      <c r="E2088" s="3"/>
    </row>
    <row r="2089" spans="3:5" x14ac:dyDescent="0.25">
      <c r="C2089"/>
      <c r="E2089" s="3"/>
    </row>
    <row r="2090" spans="3:5" x14ac:dyDescent="0.25">
      <c r="C2090"/>
      <c r="E2090" s="3"/>
    </row>
    <row r="2091" spans="3:5" x14ac:dyDescent="0.25">
      <c r="C2091"/>
      <c r="E2091" s="3"/>
    </row>
    <row r="2092" spans="3:5" x14ac:dyDescent="0.25">
      <c r="C2092"/>
      <c r="E2092" s="3"/>
    </row>
    <row r="2093" spans="3:5" x14ac:dyDescent="0.25">
      <c r="C2093"/>
      <c r="E2093" s="3"/>
    </row>
    <row r="2094" spans="3:5" x14ac:dyDescent="0.25">
      <c r="C2094"/>
      <c r="E2094" s="3"/>
    </row>
    <row r="2095" spans="3:5" x14ac:dyDescent="0.25">
      <c r="C2095"/>
      <c r="E2095" s="3"/>
    </row>
    <row r="2096" spans="3:5" x14ac:dyDescent="0.25">
      <c r="C2096"/>
      <c r="E2096" s="3"/>
    </row>
    <row r="2097" spans="3:5" x14ac:dyDescent="0.25">
      <c r="C2097"/>
      <c r="E2097" s="3"/>
    </row>
    <row r="2098" spans="3:5" x14ac:dyDescent="0.25">
      <c r="C2098"/>
      <c r="E2098" s="3"/>
    </row>
    <row r="2099" spans="3:5" x14ac:dyDescent="0.25">
      <c r="C2099"/>
      <c r="E2099" s="3"/>
    </row>
    <row r="2100" spans="3:5" x14ac:dyDescent="0.25">
      <c r="C2100"/>
      <c r="E2100" s="3"/>
    </row>
    <row r="2101" spans="3:5" x14ac:dyDescent="0.25">
      <c r="C2101"/>
      <c r="E2101" s="3"/>
    </row>
    <row r="2102" spans="3:5" x14ac:dyDescent="0.25">
      <c r="C2102"/>
      <c r="E2102" s="3"/>
    </row>
    <row r="2103" spans="3:5" x14ac:dyDescent="0.25">
      <c r="C2103"/>
      <c r="E2103" s="3"/>
    </row>
    <row r="2104" spans="3:5" x14ac:dyDescent="0.25">
      <c r="C2104"/>
      <c r="E2104" s="3"/>
    </row>
    <row r="2105" spans="3:5" x14ac:dyDescent="0.25">
      <c r="C2105"/>
      <c r="E2105" s="3"/>
    </row>
    <row r="2106" spans="3:5" x14ac:dyDescent="0.25">
      <c r="C2106"/>
      <c r="E2106" s="3"/>
    </row>
    <row r="2107" spans="3:5" x14ac:dyDescent="0.25">
      <c r="C2107"/>
      <c r="E2107" s="3"/>
    </row>
    <row r="2108" spans="3:5" x14ac:dyDescent="0.25">
      <c r="C2108"/>
      <c r="E2108" s="3"/>
    </row>
    <row r="2109" spans="3:5" x14ac:dyDescent="0.25">
      <c r="C2109"/>
      <c r="E2109" s="3"/>
    </row>
    <row r="2110" spans="3:5" x14ac:dyDescent="0.25">
      <c r="C2110"/>
      <c r="E2110" s="3"/>
    </row>
    <row r="2111" spans="3:5" x14ac:dyDescent="0.25">
      <c r="C2111"/>
      <c r="E2111" s="3"/>
    </row>
    <row r="2112" spans="3:5" x14ac:dyDescent="0.25">
      <c r="C2112"/>
      <c r="E2112" s="3"/>
    </row>
    <row r="2113" spans="3:5" x14ac:dyDescent="0.25">
      <c r="C2113"/>
      <c r="E2113" s="3"/>
    </row>
    <row r="2114" spans="3:5" x14ac:dyDescent="0.25">
      <c r="C2114"/>
      <c r="E2114" s="3"/>
    </row>
    <row r="2115" spans="3:5" x14ac:dyDescent="0.25">
      <c r="C2115"/>
      <c r="E2115" s="3"/>
    </row>
    <row r="2116" spans="3:5" x14ac:dyDescent="0.25">
      <c r="C2116"/>
      <c r="E2116" s="3"/>
    </row>
    <row r="2117" spans="3:5" x14ac:dyDescent="0.25">
      <c r="C2117"/>
      <c r="E2117" s="3"/>
    </row>
    <row r="2118" spans="3:5" x14ac:dyDescent="0.25">
      <c r="C2118"/>
      <c r="E2118" s="3"/>
    </row>
    <row r="2119" spans="3:5" x14ac:dyDescent="0.25">
      <c r="C2119"/>
      <c r="E2119" s="3"/>
    </row>
    <row r="2120" spans="3:5" x14ac:dyDescent="0.25">
      <c r="C2120"/>
      <c r="E2120" s="3"/>
    </row>
    <row r="2121" spans="3:5" x14ac:dyDescent="0.25">
      <c r="C2121"/>
      <c r="E2121" s="3"/>
    </row>
    <row r="2122" spans="3:5" x14ac:dyDescent="0.25">
      <c r="C2122"/>
      <c r="E2122" s="3"/>
    </row>
    <row r="2123" spans="3:5" x14ac:dyDescent="0.25">
      <c r="C2123"/>
      <c r="E2123" s="3"/>
    </row>
    <row r="2124" spans="3:5" x14ac:dyDescent="0.25">
      <c r="C2124"/>
      <c r="E2124" s="3"/>
    </row>
    <row r="2125" spans="3:5" x14ac:dyDescent="0.25">
      <c r="C2125"/>
      <c r="E2125" s="3"/>
    </row>
    <row r="2126" spans="3:5" x14ac:dyDescent="0.25">
      <c r="C2126"/>
      <c r="E2126" s="3"/>
    </row>
    <row r="2127" spans="3:5" x14ac:dyDescent="0.25">
      <c r="C2127"/>
      <c r="E2127" s="3"/>
    </row>
    <row r="2128" spans="3:5" x14ac:dyDescent="0.25">
      <c r="C2128"/>
      <c r="E2128" s="3"/>
    </row>
    <row r="2129" spans="3:5" x14ac:dyDescent="0.25">
      <c r="C2129"/>
      <c r="E2129" s="3"/>
    </row>
    <row r="2130" spans="3:5" x14ac:dyDescent="0.25">
      <c r="C2130"/>
      <c r="E2130" s="3"/>
    </row>
    <row r="2131" spans="3:5" x14ac:dyDescent="0.25">
      <c r="C2131"/>
      <c r="E2131" s="3"/>
    </row>
    <row r="2132" spans="3:5" x14ac:dyDescent="0.25">
      <c r="C2132"/>
      <c r="E2132" s="3"/>
    </row>
    <row r="2133" spans="3:5" x14ac:dyDescent="0.25">
      <c r="C2133"/>
      <c r="E2133" s="3"/>
    </row>
    <row r="2134" spans="3:5" x14ac:dyDescent="0.25">
      <c r="C2134"/>
      <c r="E2134" s="3"/>
    </row>
    <row r="2135" spans="3:5" x14ac:dyDescent="0.25">
      <c r="C2135"/>
      <c r="E2135" s="3"/>
    </row>
    <row r="2136" spans="3:5" x14ac:dyDescent="0.25">
      <c r="C2136"/>
      <c r="E2136" s="3"/>
    </row>
    <row r="2137" spans="3:5" x14ac:dyDescent="0.25">
      <c r="C2137"/>
      <c r="E2137" s="3"/>
    </row>
    <row r="2138" spans="3:5" x14ac:dyDescent="0.25">
      <c r="C2138"/>
      <c r="E2138" s="3"/>
    </row>
    <row r="2139" spans="3:5" x14ac:dyDescent="0.25">
      <c r="C2139"/>
      <c r="E2139" s="3"/>
    </row>
    <row r="2140" spans="3:5" x14ac:dyDescent="0.25">
      <c r="C2140"/>
      <c r="E2140" s="3"/>
    </row>
    <row r="2141" spans="3:5" x14ac:dyDescent="0.25">
      <c r="C2141"/>
      <c r="E2141" s="3"/>
    </row>
    <row r="2142" spans="3:5" x14ac:dyDescent="0.25">
      <c r="C2142"/>
      <c r="E2142" s="3"/>
    </row>
    <row r="2143" spans="3:5" x14ac:dyDescent="0.25">
      <c r="C2143"/>
      <c r="E2143" s="3"/>
    </row>
    <row r="2144" spans="3:5" x14ac:dyDescent="0.25">
      <c r="C2144"/>
      <c r="E2144" s="3"/>
    </row>
    <row r="2145" spans="3:5" x14ac:dyDescent="0.25">
      <c r="C2145"/>
      <c r="E2145" s="3"/>
    </row>
    <row r="2146" spans="3:5" x14ac:dyDescent="0.25">
      <c r="C2146"/>
      <c r="E2146" s="3"/>
    </row>
    <row r="2147" spans="3:5" x14ac:dyDescent="0.25">
      <c r="C2147"/>
      <c r="E2147" s="3"/>
    </row>
    <row r="2148" spans="3:5" x14ac:dyDescent="0.25">
      <c r="C2148"/>
      <c r="E2148" s="3"/>
    </row>
    <row r="2149" spans="3:5" x14ac:dyDescent="0.25">
      <c r="C2149"/>
      <c r="E2149" s="3"/>
    </row>
    <row r="2150" spans="3:5" x14ac:dyDescent="0.25">
      <c r="C2150"/>
      <c r="E2150" s="3"/>
    </row>
    <row r="2151" spans="3:5" x14ac:dyDescent="0.25">
      <c r="C2151"/>
      <c r="E2151" s="3"/>
    </row>
    <row r="2152" spans="3:5" x14ac:dyDescent="0.25">
      <c r="C2152"/>
      <c r="E2152" s="3"/>
    </row>
    <row r="2153" spans="3:5" x14ac:dyDescent="0.25">
      <c r="C2153"/>
      <c r="E2153" s="3"/>
    </row>
    <row r="2154" spans="3:5" x14ac:dyDescent="0.25">
      <c r="C2154"/>
      <c r="E2154" s="3"/>
    </row>
    <row r="2155" spans="3:5" x14ac:dyDescent="0.25">
      <c r="C2155"/>
      <c r="E2155" s="3"/>
    </row>
    <row r="2156" spans="3:5" x14ac:dyDescent="0.25">
      <c r="C2156"/>
      <c r="E2156" s="3"/>
    </row>
    <row r="2157" spans="3:5" x14ac:dyDescent="0.25">
      <c r="C2157"/>
      <c r="E2157" s="3"/>
    </row>
    <row r="2158" spans="3:5" x14ac:dyDescent="0.25">
      <c r="C2158"/>
      <c r="E2158" s="3"/>
    </row>
    <row r="2159" spans="3:5" x14ac:dyDescent="0.25">
      <c r="C2159"/>
      <c r="E2159" s="3"/>
    </row>
    <row r="2160" spans="3:5" x14ac:dyDescent="0.25">
      <c r="C2160"/>
      <c r="E2160" s="3"/>
    </row>
    <row r="2161" spans="3:5" x14ac:dyDescent="0.25">
      <c r="C2161"/>
      <c r="E2161" s="3"/>
    </row>
    <row r="2162" spans="3:5" x14ac:dyDescent="0.25">
      <c r="C2162"/>
      <c r="E2162" s="3"/>
    </row>
    <row r="2163" spans="3:5" x14ac:dyDescent="0.25">
      <c r="C2163"/>
      <c r="E2163" s="3"/>
    </row>
    <row r="2164" spans="3:5" x14ac:dyDescent="0.25">
      <c r="C2164"/>
      <c r="E2164" s="3"/>
    </row>
    <row r="2165" spans="3:5" x14ac:dyDescent="0.25">
      <c r="C2165"/>
      <c r="E2165" s="3"/>
    </row>
    <row r="2166" spans="3:5" x14ac:dyDescent="0.25">
      <c r="C2166"/>
      <c r="E2166" s="3"/>
    </row>
    <row r="2167" spans="3:5" x14ac:dyDescent="0.25">
      <c r="C2167"/>
      <c r="E2167" s="3"/>
    </row>
    <row r="2168" spans="3:5" x14ac:dyDescent="0.25">
      <c r="C2168"/>
      <c r="E2168" s="3"/>
    </row>
    <row r="2169" spans="3:5" x14ac:dyDescent="0.25">
      <c r="C2169"/>
      <c r="E2169" s="3"/>
    </row>
    <row r="2170" spans="3:5" x14ac:dyDescent="0.25">
      <c r="C2170"/>
      <c r="E2170" s="3"/>
    </row>
    <row r="2171" spans="3:5" x14ac:dyDescent="0.25">
      <c r="C2171"/>
      <c r="E2171" s="3"/>
    </row>
    <row r="2172" spans="3:5" x14ac:dyDescent="0.25">
      <c r="C2172"/>
      <c r="E2172" s="3"/>
    </row>
    <row r="2173" spans="3:5" x14ac:dyDescent="0.25">
      <c r="C2173"/>
      <c r="E2173" s="3"/>
    </row>
    <row r="2174" spans="3:5" x14ac:dyDescent="0.25">
      <c r="C2174"/>
      <c r="E2174" s="3"/>
    </row>
    <row r="2175" spans="3:5" x14ac:dyDescent="0.25">
      <c r="C2175"/>
      <c r="E2175" s="3"/>
    </row>
    <row r="2176" spans="3:5" x14ac:dyDescent="0.25">
      <c r="C2176"/>
      <c r="E2176" s="3"/>
    </row>
    <row r="2177" spans="3:5" x14ac:dyDescent="0.25">
      <c r="C2177"/>
      <c r="E2177" s="3"/>
    </row>
    <row r="2178" spans="3:5" x14ac:dyDescent="0.25">
      <c r="C2178"/>
      <c r="E2178" s="3"/>
    </row>
    <row r="2179" spans="3:5" x14ac:dyDescent="0.25">
      <c r="C2179"/>
      <c r="E2179" s="3"/>
    </row>
    <row r="2180" spans="3:5" x14ac:dyDescent="0.25">
      <c r="C2180"/>
      <c r="E2180" s="3"/>
    </row>
    <row r="2181" spans="3:5" x14ac:dyDescent="0.25">
      <c r="C2181"/>
      <c r="E2181" s="3"/>
    </row>
    <row r="2182" spans="3:5" x14ac:dyDescent="0.25">
      <c r="C2182"/>
      <c r="E2182" s="3"/>
    </row>
    <row r="2183" spans="3:5" x14ac:dyDescent="0.25">
      <c r="C2183"/>
      <c r="E2183" s="3"/>
    </row>
    <row r="2184" spans="3:5" x14ac:dyDescent="0.25">
      <c r="C2184"/>
      <c r="E2184" s="3"/>
    </row>
    <row r="2185" spans="3:5" x14ac:dyDescent="0.25">
      <c r="C2185"/>
      <c r="E2185" s="3"/>
    </row>
    <row r="2186" spans="3:5" x14ac:dyDescent="0.25">
      <c r="C2186"/>
      <c r="E2186" s="3"/>
    </row>
    <row r="2187" spans="3:5" x14ac:dyDescent="0.25">
      <c r="C2187"/>
      <c r="E2187" s="3"/>
    </row>
    <row r="2188" spans="3:5" x14ac:dyDescent="0.25">
      <c r="C2188"/>
      <c r="E2188" s="3"/>
    </row>
    <row r="2189" spans="3:5" x14ac:dyDescent="0.25">
      <c r="C2189"/>
      <c r="E2189" s="3"/>
    </row>
    <row r="2190" spans="3:5" x14ac:dyDescent="0.25">
      <c r="C2190"/>
      <c r="E2190" s="3"/>
    </row>
    <row r="2191" spans="3:5" x14ac:dyDescent="0.25">
      <c r="C2191"/>
      <c r="E2191" s="3"/>
    </row>
    <row r="2192" spans="3:5" x14ac:dyDescent="0.25">
      <c r="C2192"/>
      <c r="E2192" s="3"/>
    </row>
    <row r="2193" spans="3:5" x14ac:dyDescent="0.25">
      <c r="C2193"/>
      <c r="E2193" s="3"/>
    </row>
    <row r="2194" spans="3:5" x14ac:dyDescent="0.25">
      <c r="C2194"/>
      <c r="E2194" s="3"/>
    </row>
    <row r="2195" spans="3:5" x14ac:dyDescent="0.25">
      <c r="C2195"/>
      <c r="E2195" s="3"/>
    </row>
    <row r="2196" spans="3:5" x14ac:dyDescent="0.25">
      <c r="C2196"/>
      <c r="E2196" s="3"/>
    </row>
    <row r="2197" spans="3:5" x14ac:dyDescent="0.25">
      <c r="C2197"/>
      <c r="E2197" s="3"/>
    </row>
    <row r="2198" spans="3:5" x14ac:dyDescent="0.25">
      <c r="C2198"/>
      <c r="E2198" s="3"/>
    </row>
    <row r="2199" spans="3:5" x14ac:dyDescent="0.25">
      <c r="C2199"/>
      <c r="E2199" s="3"/>
    </row>
    <row r="2200" spans="3:5" x14ac:dyDescent="0.25">
      <c r="C2200"/>
      <c r="E2200" s="3"/>
    </row>
    <row r="2201" spans="3:5" x14ac:dyDescent="0.25">
      <c r="C2201"/>
      <c r="E2201" s="3"/>
    </row>
    <row r="2202" spans="3:5" x14ac:dyDescent="0.25">
      <c r="C2202"/>
      <c r="E2202" s="3"/>
    </row>
    <row r="2203" spans="3:5" x14ac:dyDescent="0.25">
      <c r="C2203"/>
      <c r="E2203" s="3"/>
    </row>
    <row r="2204" spans="3:5" x14ac:dyDescent="0.25">
      <c r="C2204"/>
      <c r="E2204" s="3"/>
    </row>
    <row r="2205" spans="3:5" x14ac:dyDescent="0.25">
      <c r="C2205"/>
      <c r="E2205" s="3"/>
    </row>
    <row r="2206" spans="3:5" x14ac:dyDescent="0.25">
      <c r="C2206"/>
      <c r="E2206" s="3"/>
    </row>
    <row r="2207" spans="3:5" x14ac:dyDescent="0.25">
      <c r="C2207"/>
      <c r="E2207" s="3"/>
    </row>
    <row r="2208" spans="3:5" x14ac:dyDescent="0.25">
      <c r="C2208"/>
      <c r="E2208" s="3"/>
    </row>
    <row r="2209" spans="3:5" x14ac:dyDescent="0.25">
      <c r="C2209"/>
      <c r="E2209" s="3"/>
    </row>
    <row r="2210" spans="3:5" x14ac:dyDescent="0.25">
      <c r="C2210"/>
      <c r="E2210" s="3"/>
    </row>
    <row r="2211" spans="3:5" x14ac:dyDescent="0.25">
      <c r="C2211"/>
      <c r="E2211" s="3"/>
    </row>
    <row r="2212" spans="3:5" x14ac:dyDescent="0.25">
      <c r="C2212"/>
      <c r="E2212" s="3"/>
    </row>
    <row r="2213" spans="3:5" x14ac:dyDescent="0.25">
      <c r="C2213"/>
      <c r="E2213" s="3"/>
    </row>
    <row r="2214" spans="3:5" x14ac:dyDescent="0.25">
      <c r="C2214"/>
      <c r="E2214" s="3"/>
    </row>
    <row r="2215" spans="3:5" x14ac:dyDescent="0.25">
      <c r="C2215"/>
      <c r="E2215" s="3"/>
    </row>
    <row r="2216" spans="3:5" x14ac:dyDescent="0.25">
      <c r="C2216"/>
      <c r="E2216" s="3"/>
    </row>
    <row r="2217" spans="3:5" x14ac:dyDescent="0.25">
      <c r="C2217"/>
      <c r="E2217" s="3"/>
    </row>
    <row r="2218" spans="3:5" x14ac:dyDescent="0.25">
      <c r="C2218"/>
      <c r="E2218" s="3"/>
    </row>
    <row r="2219" spans="3:5" x14ac:dyDescent="0.25">
      <c r="C2219"/>
      <c r="E2219" s="3"/>
    </row>
    <row r="2220" spans="3:5" x14ac:dyDescent="0.25">
      <c r="C2220"/>
      <c r="E2220" s="3"/>
    </row>
    <row r="2221" spans="3:5" x14ac:dyDescent="0.25">
      <c r="C2221"/>
      <c r="E2221" s="3"/>
    </row>
    <row r="2222" spans="3:5" x14ac:dyDescent="0.25">
      <c r="C2222"/>
      <c r="E2222" s="3"/>
    </row>
    <row r="2223" spans="3:5" x14ac:dyDescent="0.25">
      <c r="C2223"/>
      <c r="E2223" s="3"/>
    </row>
    <row r="2224" spans="3:5" x14ac:dyDescent="0.25">
      <c r="C2224"/>
      <c r="E2224" s="3"/>
    </row>
    <row r="2225" spans="3:5" x14ac:dyDescent="0.25">
      <c r="C2225"/>
      <c r="E2225" s="3"/>
    </row>
    <row r="2226" spans="3:5" x14ac:dyDescent="0.25">
      <c r="C2226"/>
      <c r="E2226" s="3"/>
    </row>
    <row r="2227" spans="3:5" x14ac:dyDescent="0.25">
      <c r="C2227"/>
      <c r="E2227" s="3"/>
    </row>
    <row r="2228" spans="3:5" x14ac:dyDescent="0.25">
      <c r="C2228"/>
      <c r="E2228" s="3"/>
    </row>
    <row r="2229" spans="3:5" x14ac:dyDescent="0.25">
      <c r="C2229"/>
      <c r="E2229" s="3"/>
    </row>
    <row r="2230" spans="3:5" x14ac:dyDescent="0.25">
      <c r="C2230"/>
      <c r="E2230" s="3"/>
    </row>
    <row r="2231" spans="3:5" x14ac:dyDescent="0.25">
      <c r="C2231"/>
      <c r="E2231" s="3"/>
    </row>
    <row r="2232" spans="3:5" x14ac:dyDescent="0.25">
      <c r="C2232"/>
      <c r="E2232" s="3"/>
    </row>
    <row r="2233" spans="3:5" x14ac:dyDescent="0.25">
      <c r="C2233"/>
      <c r="E2233" s="3"/>
    </row>
    <row r="2234" spans="3:5" x14ac:dyDescent="0.25">
      <c r="C2234"/>
      <c r="E2234" s="3"/>
    </row>
    <row r="2235" spans="3:5" x14ac:dyDescent="0.25">
      <c r="C2235"/>
      <c r="E2235" s="3"/>
    </row>
    <row r="2236" spans="3:5" x14ac:dyDescent="0.25">
      <c r="C2236"/>
      <c r="E2236" s="3"/>
    </row>
    <row r="2237" spans="3:5" x14ac:dyDescent="0.25">
      <c r="C2237"/>
      <c r="E2237" s="3"/>
    </row>
    <row r="2238" spans="3:5" x14ac:dyDescent="0.25">
      <c r="C2238"/>
      <c r="E2238" s="3"/>
    </row>
    <row r="2239" spans="3:5" x14ac:dyDescent="0.25">
      <c r="C2239"/>
      <c r="E2239" s="3"/>
    </row>
    <row r="2240" spans="3:5" x14ac:dyDescent="0.25">
      <c r="C2240"/>
      <c r="E2240" s="3"/>
    </row>
    <row r="2241" spans="3:5" x14ac:dyDescent="0.25">
      <c r="C2241"/>
      <c r="E2241" s="3"/>
    </row>
    <row r="2242" spans="3:5" x14ac:dyDescent="0.25">
      <c r="C2242"/>
      <c r="E2242" s="3"/>
    </row>
    <row r="2243" spans="3:5" x14ac:dyDescent="0.25">
      <c r="C2243"/>
      <c r="E2243" s="3"/>
    </row>
    <row r="2244" spans="3:5" x14ac:dyDescent="0.25">
      <c r="C2244"/>
      <c r="E2244" s="3"/>
    </row>
    <row r="2245" spans="3:5" x14ac:dyDescent="0.25">
      <c r="C2245"/>
      <c r="E2245" s="3"/>
    </row>
    <row r="2246" spans="3:5" x14ac:dyDescent="0.25">
      <c r="C2246"/>
      <c r="E2246" s="3"/>
    </row>
    <row r="2247" spans="3:5" x14ac:dyDescent="0.25">
      <c r="C2247"/>
      <c r="E2247" s="3"/>
    </row>
    <row r="2248" spans="3:5" x14ac:dyDescent="0.25">
      <c r="C2248"/>
      <c r="E2248" s="3"/>
    </row>
    <row r="2249" spans="3:5" x14ac:dyDescent="0.25">
      <c r="C2249"/>
      <c r="E2249" s="3"/>
    </row>
    <row r="2250" spans="3:5" x14ac:dyDescent="0.25">
      <c r="C2250"/>
      <c r="E2250" s="3"/>
    </row>
    <row r="2251" spans="3:5" x14ac:dyDescent="0.25">
      <c r="C2251"/>
      <c r="E2251" s="3"/>
    </row>
    <row r="2252" spans="3:5" x14ac:dyDescent="0.25">
      <c r="C2252"/>
      <c r="E2252" s="3"/>
    </row>
    <row r="2253" spans="3:5" x14ac:dyDescent="0.25">
      <c r="C2253"/>
      <c r="E2253" s="3"/>
    </row>
    <row r="2254" spans="3:5" x14ac:dyDescent="0.25">
      <c r="C2254"/>
      <c r="E2254" s="3"/>
    </row>
    <row r="2255" spans="3:5" x14ac:dyDescent="0.25">
      <c r="C2255"/>
      <c r="E2255" s="3"/>
    </row>
    <row r="2256" spans="3:5" x14ac:dyDescent="0.25">
      <c r="C2256"/>
      <c r="E2256" s="3"/>
    </row>
    <row r="2257" spans="3:5" x14ac:dyDescent="0.25">
      <c r="C2257"/>
      <c r="E2257" s="3"/>
    </row>
    <row r="2258" spans="3:5" x14ac:dyDescent="0.25">
      <c r="C2258"/>
      <c r="E2258" s="3"/>
    </row>
    <row r="2259" spans="3:5" x14ac:dyDescent="0.25">
      <c r="C2259"/>
      <c r="E2259" s="3"/>
    </row>
    <row r="2260" spans="3:5" x14ac:dyDescent="0.25">
      <c r="C2260"/>
      <c r="E2260" s="3"/>
    </row>
    <row r="2261" spans="3:5" x14ac:dyDescent="0.25">
      <c r="C2261"/>
      <c r="E2261" s="3"/>
    </row>
    <row r="2262" spans="3:5" x14ac:dyDescent="0.25">
      <c r="C2262"/>
      <c r="E2262" s="3"/>
    </row>
    <row r="2263" spans="3:5" x14ac:dyDescent="0.25">
      <c r="C2263"/>
      <c r="E2263" s="3"/>
    </row>
    <row r="2264" spans="3:5" x14ac:dyDescent="0.25">
      <c r="C2264"/>
      <c r="E2264" s="3"/>
    </row>
    <row r="2265" spans="3:5" x14ac:dyDescent="0.25">
      <c r="C2265"/>
      <c r="E2265" s="3"/>
    </row>
    <row r="2266" spans="3:5" x14ac:dyDescent="0.25">
      <c r="C2266"/>
      <c r="E2266" s="3"/>
    </row>
    <row r="2267" spans="3:5" x14ac:dyDescent="0.25">
      <c r="C2267"/>
      <c r="E2267" s="3"/>
    </row>
    <row r="2268" spans="3:5" x14ac:dyDescent="0.25">
      <c r="C2268"/>
      <c r="E2268" s="3"/>
    </row>
    <row r="2269" spans="3:5" x14ac:dyDescent="0.25">
      <c r="C2269"/>
      <c r="E2269" s="3"/>
    </row>
    <row r="2270" spans="3:5" x14ac:dyDescent="0.25">
      <c r="C2270"/>
      <c r="E2270" s="3"/>
    </row>
    <row r="2271" spans="3:5" x14ac:dyDescent="0.25">
      <c r="C2271"/>
      <c r="E2271" s="3"/>
    </row>
    <row r="2272" spans="3:5" x14ac:dyDescent="0.25">
      <c r="C2272"/>
      <c r="E2272" s="3"/>
    </row>
    <row r="2273" spans="3:5" x14ac:dyDescent="0.25">
      <c r="C2273"/>
      <c r="E2273" s="3"/>
    </row>
    <row r="2274" spans="3:5" x14ac:dyDescent="0.25">
      <c r="C2274"/>
      <c r="E2274" s="3"/>
    </row>
    <row r="2275" spans="3:5" x14ac:dyDescent="0.25">
      <c r="C2275"/>
      <c r="E2275" s="3"/>
    </row>
    <row r="2276" spans="3:5" x14ac:dyDescent="0.25">
      <c r="C2276"/>
      <c r="E2276" s="3"/>
    </row>
    <row r="2277" spans="3:5" x14ac:dyDescent="0.25">
      <c r="C2277"/>
      <c r="E2277" s="3"/>
    </row>
    <row r="2278" spans="3:5" x14ac:dyDescent="0.25">
      <c r="C2278"/>
      <c r="E2278" s="3"/>
    </row>
    <row r="2279" spans="3:5" x14ac:dyDescent="0.25">
      <c r="C2279"/>
      <c r="E2279" s="3"/>
    </row>
    <row r="2280" spans="3:5" x14ac:dyDescent="0.25">
      <c r="C2280"/>
      <c r="E2280" s="3"/>
    </row>
    <row r="2281" spans="3:5" x14ac:dyDescent="0.25">
      <c r="C2281"/>
      <c r="E2281" s="3"/>
    </row>
    <row r="2282" spans="3:5" x14ac:dyDescent="0.25">
      <c r="C2282"/>
      <c r="E2282" s="3"/>
    </row>
    <row r="2283" spans="3:5" x14ac:dyDescent="0.25">
      <c r="C2283"/>
      <c r="E2283" s="3"/>
    </row>
    <row r="2284" spans="3:5" x14ac:dyDescent="0.25">
      <c r="C2284"/>
      <c r="E2284" s="3"/>
    </row>
    <row r="2285" spans="3:5" x14ac:dyDescent="0.25">
      <c r="C2285"/>
      <c r="E2285" s="3"/>
    </row>
    <row r="2286" spans="3:5" x14ac:dyDescent="0.25">
      <c r="C2286"/>
      <c r="E2286" s="3"/>
    </row>
    <row r="2287" spans="3:5" x14ac:dyDescent="0.25">
      <c r="C2287"/>
      <c r="E2287" s="3"/>
    </row>
    <row r="2288" spans="3:5" x14ac:dyDescent="0.25">
      <c r="C2288"/>
      <c r="E2288" s="3"/>
    </row>
    <row r="2289" spans="3:5" x14ac:dyDescent="0.25">
      <c r="C2289"/>
      <c r="E2289" s="3"/>
    </row>
    <row r="2290" spans="3:5" x14ac:dyDescent="0.25">
      <c r="C2290"/>
      <c r="E2290" s="3"/>
    </row>
    <row r="2291" spans="3:5" x14ac:dyDescent="0.25">
      <c r="C2291"/>
      <c r="E2291" s="3"/>
    </row>
    <row r="2292" spans="3:5" x14ac:dyDescent="0.25">
      <c r="C2292"/>
      <c r="E2292" s="3"/>
    </row>
    <row r="2293" spans="3:5" x14ac:dyDescent="0.25">
      <c r="C2293"/>
      <c r="E2293" s="3"/>
    </row>
    <row r="2294" spans="3:5" x14ac:dyDescent="0.25">
      <c r="C2294"/>
      <c r="E2294" s="3"/>
    </row>
    <row r="2295" spans="3:5" x14ac:dyDescent="0.25">
      <c r="C2295"/>
      <c r="E2295" s="3"/>
    </row>
    <row r="2296" spans="3:5" x14ac:dyDescent="0.25">
      <c r="C2296"/>
      <c r="E2296" s="3"/>
    </row>
    <row r="2297" spans="3:5" x14ac:dyDescent="0.25">
      <c r="C2297"/>
      <c r="E2297" s="3"/>
    </row>
    <row r="2298" spans="3:5" x14ac:dyDescent="0.25">
      <c r="C2298"/>
      <c r="E2298" s="3"/>
    </row>
    <row r="2299" spans="3:5" x14ac:dyDescent="0.25">
      <c r="C2299"/>
      <c r="E2299" s="3"/>
    </row>
    <row r="2300" spans="3:5" x14ac:dyDescent="0.25">
      <c r="C2300"/>
      <c r="E2300" s="3"/>
    </row>
    <row r="2301" spans="3:5" x14ac:dyDescent="0.25">
      <c r="C2301"/>
      <c r="E2301" s="3"/>
    </row>
    <row r="2302" spans="3:5" x14ac:dyDescent="0.25">
      <c r="C2302"/>
      <c r="E2302" s="3"/>
    </row>
    <row r="2303" spans="3:5" x14ac:dyDescent="0.25">
      <c r="C2303"/>
      <c r="E2303" s="3"/>
    </row>
    <row r="2304" spans="3:5" x14ac:dyDescent="0.25">
      <c r="C2304"/>
      <c r="E2304" s="3"/>
    </row>
    <row r="2305" spans="3:5" x14ac:dyDescent="0.25">
      <c r="C2305"/>
      <c r="E2305" s="3"/>
    </row>
    <row r="2306" spans="3:5" x14ac:dyDescent="0.25">
      <c r="C2306"/>
      <c r="E2306" s="3"/>
    </row>
    <row r="2307" spans="3:5" x14ac:dyDescent="0.25">
      <c r="C2307"/>
      <c r="E2307" s="3"/>
    </row>
    <row r="2308" spans="3:5" x14ac:dyDescent="0.25">
      <c r="C2308"/>
      <c r="E2308" s="3"/>
    </row>
    <row r="2309" spans="3:5" x14ac:dyDescent="0.25">
      <c r="C2309"/>
      <c r="E2309" s="3"/>
    </row>
    <row r="2310" spans="3:5" x14ac:dyDescent="0.25">
      <c r="C2310"/>
      <c r="E2310" s="3"/>
    </row>
    <row r="2311" spans="3:5" x14ac:dyDescent="0.25">
      <c r="C2311"/>
      <c r="E2311" s="3"/>
    </row>
    <row r="2312" spans="3:5" x14ac:dyDescent="0.25">
      <c r="C2312"/>
      <c r="E2312" s="3"/>
    </row>
    <row r="2313" spans="3:5" x14ac:dyDescent="0.25">
      <c r="C2313"/>
      <c r="E2313" s="3"/>
    </row>
    <row r="2314" spans="3:5" x14ac:dyDescent="0.25">
      <c r="C2314"/>
      <c r="E2314" s="3"/>
    </row>
    <row r="2315" spans="3:5" x14ac:dyDescent="0.25">
      <c r="C2315"/>
      <c r="E2315" s="3"/>
    </row>
    <row r="2316" spans="3:5" x14ac:dyDescent="0.25">
      <c r="C2316"/>
      <c r="E2316" s="3"/>
    </row>
    <row r="2317" spans="3:5" x14ac:dyDescent="0.25">
      <c r="C2317"/>
      <c r="E2317" s="3"/>
    </row>
    <row r="2318" spans="3:5" x14ac:dyDescent="0.25">
      <c r="C2318"/>
      <c r="E2318" s="3"/>
    </row>
    <row r="2319" spans="3:5" x14ac:dyDescent="0.25">
      <c r="C2319"/>
      <c r="E2319" s="3"/>
    </row>
    <row r="2320" spans="3:5" x14ac:dyDescent="0.25">
      <c r="C2320"/>
      <c r="E2320" s="3"/>
    </row>
    <row r="2321" spans="3:5" x14ac:dyDescent="0.25">
      <c r="C2321"/>
      <c r="E2321" s="3"/>
    </row>
    <row r="2322" spans="3:5" x14ac:dyDescent="0.25">
      <c r="C2322"/>
      <c r="E2322" s="3"/>
    </row>
    <row r="2323" spans="3:5" x14ac:dyDescent="0.25">
      <c r="C2323"/>
      <c r="E2323" s="3"/>
    </row>
    <row r="2324" spans="3:5" x14ac:dyDescent="0.25">
      <c r="C2324"/>
      <c r="E2324" s="3"/>
    </row>
    <row r="2325" spans="3:5" x14ac:dyDescent="0.25">
      <c r="C2325"/>
      <c r="E2325" s="3"/>
    </row>
    <row r="2326" spans="3:5" x14ac:dyDescent="0.25">
      <c r="C2326"/>
      <c r="E2326" s="3"/>
    </row>
    <row r="2327" spans="3:5" x14ac:dyDescent="0.25">
      <c r="C2327"/>
      <c r="E2327" s="3"/>
    </row>
    <row r="2328" spans="3:5" x14ac:dyDescent="0.25">
      <c r="C2328"/>
      <c r="E2328" s="3"/>
    </row>
    <row r="2329" spans="3:5" x14ac:dyDescent="0.25">
      <c r="C2329"/>
      <c r="E2329" s="3"/>
    </row>
    <row r="2330" spans="3:5" x14ac:dyDescent="0.25">
      <c r="C2330"/>
      <c r="E2330" s="3"/>
    </row>
    <row r="2331" spans="3:5" x14ac:dyDescent="0.25">
      <c r="C2331"/>
      <c r="E2331" s="3"/>
    </row>
    <row r="2332" spans="3:5" x14ac:dyDescent="0.25">
      <c r="C2332"/>
      <c r="E2332" s="3"/>
    </row>
    <row r="2333" spans="3:5" x14ac:dyDescent="0.25">
      <c r="C2333"/>
      <c r="E2333" s="3"/>
    </row>
    <row r="2334" spans="3:5" x14ac:dyDescent="0.25">
      <c r="C2334"/>
      <c r="E2334" s="3"/>
    </row>
    <row r="2335" spans="3:5" x14ac:dyDescent="0.25">
      <c r="C2335"/>
      <c r="E2335" s="3"/>
    </row>
    <row r="2336" spans="3:5" x14ac:dyDescent="0.25">
      <c r="C2336"/>
      <c r="E2336" s="3"/>
    </row>
    <row r="2337" spans="3:5" x14ac:dyDescent="0.25">
      <c r="C2337"/>
      <c r="E2337" s="3"/>
    </row>
    <row r="2338" spans="3:5" x14ac:dyDescent="0.25">
      <c r="C2338"/>
      <c r="E2338" s="3"/>
    </row>
    <row r="2339" spans="3:5" x14ac:dyDescent="0.25">
      <c r="C2339"/>
      <c r="E2339" s="3"/>
    </row>
    <row r="2340" spans="3:5" x14ac:dyDescent="0.25">
      <c r="C2340"/>
      <c r="E2340" s="3"/>
    </row>
    <row r="2341" spans="3:5" x14ac:dyDescent="0.25">
      <c r="C2341"/>
      <c r="E2341" s="3"/>
    </row>
    <row r="2342" spans="3:5" x14ac:dyDescent="0.25">
      <c r="C2342"/>
      <c r="E2342" s="3"/>
    </row>
    <row r="2343" spans="3:5" x14ac:dyDescent="0.25">
      <c r="C2343"/>
      <c r="E2343" s="3"/>
    </row>
    <row r="2344" spans="3:5" x14ac:dyDescent="0.25">
      <c r="C2344"/>
      <c r="E2344" s="3"/>
    </row>
    <row r="2345" spans="3:5" x14ac:dyDescent="0.25">
      <c r="C2345"/>
      <c r="E2345" s="3"/>
    </row>
    <row r="2346" spans="3:5" x14ac:dyDescent="0.25">
      <c r="C2346"/>
      <c r="E2346" s="3"/>
    </row>
    <row r="2347" spans="3:5" x14ac:dyDescent="0.25">
      <c r="C2347"/>
      <c r="E2347" s="3"/>
    </row>
    <row r="2348" spans="3:5" x14ac:dyDescent="0.25">
      <c r="C2348"/>
      <c r="E2348" s="3"/>
    </row>
    <row r="2349" spans="3:5" x14ac:dyDescent="0.25">
      <c r="C2349"/>
      <c r="E2349" s="3"/>
    </row>
    <row r="2350" spans="3:5" x14ac:dyDescent="0.25">
      <c r="C2350"/>
      <c r="E2350" s="3"/>
    </row>
    <row r="2351" spans="3:5" x14ac:dyDescent="0.25">
      <c r="C2351"/>
      <c r="E2351" s="3"/>
    </row>
    <row r="2352" spans="3:5" x14ac:dyDescent="0.25">
      <c r="C2352"/>
      <c r="E2352" s="3"/>
    </row>
    <row r="2353" spans="3:5" x14ac:dyDescent="0.25">
      <c r="C2353"/>
      <c r="E2353" s="3"/>
    </row>
    <row r="2354" spans="3:5" x14ac:dyDescent="0.25">
      <c r="C2354"/>
      <c r="E2354" s="3"/>
    </row>
    <row r="2355" spans="3:5" x14ac:dyDescent="0.25">
      <c r="C2355"/>
      <c r="E2355" s="3"/>
    </row>
    <row r="2356" spans="3:5" x14ac:dyDescent="0.25">
      <c r="C2356"/>
      <c r="E2356" s="3"/>
    </row>
    <row r="2357" spans="3:5" x14ac:dyDescent="0.25">
      <c r="C2357"/>
      <c r="E2357" s="3"/>
    </row>
    <row r="2358" spans="3:5" x14ac:dyDescent="0.25">
      <c r="C2358"/>
      <c r="E2358" s="3"/>
    </row>
    <row r="2359" spans="3:5" x14ac:dyDescent="0.25">
      <c r="C2359"/>
      <c r="E2359" s="3"/>
    </row>
    <row r="2360" spans="3:5" x14ac:dyDescent="0.25">
      <c r="C2360"/>
      <c r="E2360" s="3"/>
    </row>
    <row r="2361" spans="3:5" x14ac:dyDescent="0.25">
      <c r="C2361"/>
      <c r="E2361" s="3"/>
    </row>
    <row r="2362" spans="3:5" x14ac:dyDescent="0.25">
      <c r="C2362"/>
      <c r="E2362" s="3"/>
    </row>
    <row r="2363" spans="3:5" x14ac:dyDescent="0.25">
      <c r="C2363"/>
      <c r="E2363" s="3"/>
    </row>
    <row r="2364" spans="3:5" x14ac:dyDescent="0.25">
      <c r="C2364"/>
      <c r="E2364" s="3"/>
    </row>
    <row r="2365" spans="3:5" x14ac:dyDescent="0.25">
      <c r="C2365"/>
      <c r="E2365" s="3"/>
    </row>
    <row r="2366" spans="3:5" x14ac:dyDescent="0.25">
      <c r="C2366"/>
      <c r="E2366" s="3"/>
    </row>
    <row r="2367" spans="3:5" x14ac:dyDescent="0.25">
      <c r="C2367"/>
      <c r="E2367" s="3"/>
    </row>
    <row r="2368" spans="3:5" x14ac:dyDescent="0.25">
      <c r="C2368"/>
      <c r="E2368" s="3"/>
    </row>
    <row r="2369" spans="3:5" x14ac:dyDescent="0.25">
      <c r="C2369"/>
      <c r="E2369" s="3"/>
    </row>
    <row r="2370" spans="3:5" x14ac:dyDescent="0.25">
      <c r="C2370"/>
      <c r="E2370" s="3"/>
    </row>
    <row r="2371" spans="3:5" x14ac:dyDescent="0.25">
      <c r="C2371"/>
      <c r="E2371" s="3"/>
    </row>
    <row r="2372" spans="3:5" x14ac:dyDescent="0.25">
      <c r="C2372"/>
      <c r="E2372" s="3"/>
    </row>
    <row r="2373" spans="3:5" x14ac:dyDescent="0.25">
      <c r="C2373"/>
      <c r="E2373" s="3"/>
    </row>
    <row r="2374" spans="3:5" x14ac:dyDescent="0.25">
      <c r="C2374"/>
      <c r="E2374" s="3"/>
    </row>
    <row r="2375" spans="3:5" x14ac:dyDescent="0.25">
      <c r="C2375"/>
      <c r="E2375" s="3"/>
    </row>
    <row r="2376" spans="3:5" x14ac:dyDescent="0.25">
      <c r="C2376"/>
      <c r="E2376" s="3"/>
    </row>
    <row r="2377" spans="3:5" x14ac:dyDescent="0.25">
      <c r="C2377"/>
      <c r="E2377" s="3"/>
    </row>
    <row r="2378" spans="3:5" x14ac:dyDescent="0.25">
      <c r="C2378"/>
      <c r="E2378" s="3"/>
    </row>
    <row r="2379" spans="3:5" x14ac:dyDescent="0.25">
      <c r="C2379"/>
      <c r="E2379" s="3"/>
    </row>
    <row r="2380" spans="3:5" x14ac:dyDescent="0.25">
      <c r="C2380"/>
      <c r="E2380" s="3"/>
    </row>
    <row r="2381" spans="3:5" x14ac:dyDescent="0.25">
      <c r="C2381"/>
      <c r="E2381" s="3"/>
    </row>
    <row r="2382" spans="3:5" x14ac:dyDescent="0.25">
      <c r="C2382"/>
      <c r="E2382" s="3"/>
    </row>
    <row r="2383" spans="3:5" x14ac:dyDescent="0.25">
      <c r="C2383"/>
      <c r="E2383" s="3"/>
    </row>
    <row r="2384" spans="3:5" x14ac:dyDescent="0.25">
      <c r="C2384"/>
      <c r="E2384" s="3"/>
    </row>
    <row r="2385" spans="3:5" x14ac:dyDescent="0.25">
      <c r="C2385"/>
      <c r="E2385" s="3"/>
    </row>
    <row r="2386" spans="3:5" x14ac:dyDescent="0.25">
      <c r="C2386"/>
      <c r="E2386" s="3"/>
    </row>
    <row r="2387" spans="3:5" x14ac:dyDescent="0.25">
      <c r="C2387"/>
      <c r="E2387" s="3"/>
    </row>
    <row r="2388" spans="3:5" x14ac:dyDescent="0.25">
      <c r="C2388"/>
      <c r="E2388" s="3"/>
    </row>
    <row r="2389" spans="3:5" x14ac:dyDescent="0.25">
      <c r="C2389"/>
      <c r="E2389" s="3"/>
    </row>
    <row r="2390" spans="3:5" x14ac:dyDescent="0.25">
      <c r="C2390"/>
      <c r="E2390" s="3"/>
    </row>
    <row r="2391" spans="3:5" x14ac:dyDescent="0.25">
      <c r="C2391"/>
      <c r="E2391" s="3"/>
    </row>
    <row r="2392" spans="3:5" x14ac:dyDescent="0.25">
      <c r="C2392"/>
      <c r="E2392" s="3"/>
    </row>
    <row r="2393" spans="3:5" x14ac:dyDescent="0.25">
      <c r="C2393"/>
      <c r="E2393" s="3"/>
    </row>
    <row r="2394" spans="3:5" x14ac:dyDescent="0.25">
      <c r="C2394"/>
      <c r="E2394" s="3"/>
    </row>
    <row r="2395" spans="3:5" x14ac:dyDescent="0.25">
      <c r="C2395"/>
      <c r="E2395" s="3"/>
    </row>
    <row r="2396" spans="3:5" x14ac:dyDescent="0.25">
      <c r="C2396"/>
      <c r="E2396" s="3"/>
    </row>
    <row r="2397" spans="3:5" x14ac:dyDescent="0.25">
      <c r="C2397"/>
      <c r="E2397" s="3"/>
    </row>
    <row r="2398" spans="3:5" x14ac:dyDescent="0.25">
      <c r="C2398"/>
      <c r="E2398" s="3"/>
    </row>
    <row r="2399" spans="3:5" x14ac:dyDescent="0.25">
      <c r="C2399"/>
      <c r="E2399" s="3"/>
    </row>
    <row r="2400" spans="3:5" x14ac:dyDescent="0.25">
      <c r="C2400"/>
      <c r="E2400" s="3"/>
    </row>
    <row r="2401" spans="3:5" x14ac:dyDescent="0.25">
      <c r="C2401"/>
      <c r="E2401" s="3"/>
    </row>
    <row r="2402" spans="3:5" x14ac:dyDescent="0.25">
      <c r="C2402"/>
      <c r="E2402" s="3"/>
    </row>
    <row r="2403" spans="3:5" x14ac:dyDescent="0.25">
      <c r="C2403"/>
      <c r="E2403" s="3"/>
    </row>
    <row r="2404" spans="3:5" x14ac:dyDescent="0.25">
      <c r="C2404"/>
      <c r="E2404" s="3"/>
    </row>
    <row r="2405" spans="3:5" x14ac:dyDescent="0.25">
      <c r="C2405"/>
      <c r="E2405" s="3"/>
    </row>
    <row r="2406" spans="3:5" x14ac:dyDescent="0.25">
      <c r="C2406"/>
      <c r="E2406" s="3"/>
    </row>
    <row r="2407" spans="3:5" x14ac:dyDescent="0.25">
      <c r="C2407"/>
      <c r="E2407" s="3"/>
    </row>
    <row r="2408" spans="3:5" x14ac:dyDescent="0.25">
      <c r="C2408"/>
      <c r="E2408" s="3"/>
    </row>
    <row r="2409" spans="3:5" x14ac:dyDescent="0.25">
      <c r="C2409"/>
      <c r="E2409" s="3"/>
    </row>
    <row r="2410" spans="3:5" x14ac:dyDescent="0.25">
      <c r="C2410"/>
      <c r="E2410" s="3"/>
    </row>
    <row r="2411" spans="3:5" x14ac:dyDescent="0.25">
      <c r="C2411"/>
      <c r="E2411" s="3"/>
    </row>
    <row r="2412" spans="3:5" x14ac:dyDescent="0.25">
      <c r="C2412"/>
      <c r="E2412" s="3"/>
    </row>
    <row r="2413" spans="3:5" x14ac:dyDescent="0.25">
      <c r="C2413"/>
      <c r="E2413" s="3"/>
    </row>
    <row r="2414" spans="3:5" x14ac:dyDescent="0.25">
      <c r="C2414"/>
      <c r="E2414" s="3"/>
    </row>
    <row r="2415" spans="3:5" x14ac:dyDescent="0.25">
      <c r="C2415"/>
      <c r="E2415" s="3"/>
    </row>
    <row r="2416" spans="3:5" x14ac:dyDescent="0.25">
      <c r="C2416"/>
      <c r="E2416" s="3"/>
    </row>
    <row r="2417" spans="3:5" x14ac:dyDescent="0.25">
      <c r="C2417"/>
      <c r="E2417" s="3"/>
    </row>
    <row r="2418" spans="3:5" x14ac:dyDescent="0.25">
      <c r="C2418"/>
      <c r="E2418" s="3"/>
    </row>
    <row r="2419" spans="3:5" x14ac:dyDescent="0.25">
      <c r="C2419"/>
      <c r="E2419" s="3"/>
    </row>
    <row r="2420" spans="3:5" x14ac:dyDescent="0.25">
      <c r="C2420"/>
      <c r="E2420" s="3"/>
    </row>
    <row r="2421" spans="3:5" x14ac:dyDescent="0.25">
      <c r="C2421"/>
      <c r="E2421" s="3"/>
    </row>
    <row r="2422" spans="3:5" x14ac:dyDescent="0.25">
      <c r="C2422"/>
      <c r="E2422" s="3"/>
    </row>
    <row r="2423" spans="3:5" x14ac:dyDescent="0.25">
      <c r="C2423"/>
      <c r="E2423" s="3"/>
    </row>
    <row r="2424" spans="3:5" x14ac:dyDescent="0.25">
      <c r="C2424"/>
      <c r="E2424" s="3"/>
    </row>
    <row r="2425" spans="3:5" x14ac:dyDescent="0.25">
      <c r="C2425"/>
      <c r="E2425" s="3"/>
    </row>
    <row r="2426" spans="3:5" x14ac:dyDescent="0.25">
      <c r="C2426"/>
      <c r="E2426" s="3"/>
    </row>
    <row r="2427" spans="3:5" x14ac:dyDescent="0.25">
      <c r="C2427"/>
      <c r="E2427" s="3"/>
    </row>
    <row r="2428" spans="3:5" x14ac:dyDescent="0.25">
      <c r="C2428"/>
      <c r="E2428" s="3"/>
    </row>
    <row r="2429" spans="3:5" x14ac:dyDescent="0.25">
      <c r="C2429"/>
      <c r="E2429" s="3"/>
    </row>
    <row r="2430" spans="3:5" x14ac:dyDescent="0.25">
      <c r="C2430"/>
      <c r="E2430" s="3"/>
    </row>
    <row r="2431" spans="3:5" x14ac:dyDescent="0.25">
      <c r="C2431"/>
      <c r="E2431" s="3"/>
    </row>
    <row r="2432" spans="3:5" x14ac:dyDescent="0.25">
      <c r="C2432"/>
      <c r="E2432" s="3"/>
    </row>
    <row r="2433" spans="3:5" x14ac:dyDescent="0.25">
      <c r="C2433"/>
      <c r="E2433" s="3"/>
    </row>
    <row r="2434" spans="3:5" x14ac:dyDescent="0.25">
      <c r="C2434"/>
      <c r="E2434" s="3"/>
    </row>
    <row r="2435" spans="3:5" x14ac:dyDescent="0.25">
      <c r="C2435"/>
      <c r="E2435" s="3"/>
    </row>
    <row r="2436" spans="3:5" x14ac:dyDescent="0.25">
      <c r="C2436"/>
      <c r="E2436" s="3"/>
    </row>
    <row r="2437" spans="3:5" x14ac:dyDescent="0.25">
      <c r="C2437"/>
      <c r="E2437" s="3"/>
    </row>
    <row r="2438" spans="3:5" x14ac:dyDescent="0.25">
      <c r="C2438"/>
      <c r="E2438" s="3"/>
    </row>
    <row r="2439" spans="3:5" x14ac:dyDescent="0.25">
      <c r="C2439"/>
      <c r="E2439" s="3"/>
    </row>
    <row r="2440" spans="3:5" x14ac:dyDescent="0.25">
      <c r="C2440"/>
      <c r="E2440" s="3"/>
    </row>
    <row r="2441" spans="3:5" x14ac:dyDescent="0.25">
      <c r="C2441"/>
      <c r="E2441" s="3"/>
    </row>
    <row r="2442" spans="3:5" x14ac:dyDescent="0.25">
      <c r="C2442"/>
      <c r="E2442" s="3"/>
    </row>
    <row r="2443" spans="3:5" x14ac:dyDescent="0.25">
      <c r="C2443"/>
      <c r="E2443" s="3"/>
    </row>
    <row r="2444" spans="3:5" x14ac:dyDescent="0.25">
      <c r="C2444"/>
      <c r="E2444" s="3"/>
    </row>
    <row r="2445" spans="3:5" x14ac:dyDescent="0.25">
      <c r="C2445"/>
      <c r="E2445" s="3"/>
    </row>
    <row r="2446" spans="3:5" x14ac:dyDescent="0.25">
      <c r="C2446"/>
      <c r="E2446" s="3"/>
    </row>
    <row r="2447" spans="3:5" x14ac:dyDescent="0.25">
      <c r="C2447"/>
      <c r="E2447" s="3"/>
    </row>
    <row r="2448" spans="3:5" x14ac:dyDescent="0.25">
      <c r="C2448"/>
      <c r="E2448" s="3"/>
    </row>
    <row r="2449" spans="3:5" x14ac:dyDescent="0.25">
      <c r="C2449"/>
      <c r="E2449" s="3"/>
    </row>
    <row r="2450" spans="3:5" x14ac:dyDescent="0.25">
      <c r="C2450"/>
      <c r="E2450" s="3"/>
    </row>
    <row r="2451" spans="3:5" x14ac:dyDescent="0.25">
      <c r="C2451"/>
      <c r="E2451" s="3"/>
    </row>
    <row r="2452" spans="3:5" x14ac:dyDescent="0.25">
      <c r="C2452"/>
      <c r="E2452" s="3"/>
    </row>
    <row r="2453" spans="3:5" x14ac:dyDescent="0.25">
      <c r="C2453"/>
      <c r="E2453" s="3"/>
    </row>
    <row r="2454" spans="3:5" x14ac:dyDescent="0.25">
      <c r="C2454"/>
      <c r="E2454" s="3"/>
    </row>
    <row r="2455" spans="3:5" x14ac:dyDescent="0.25">
      <c r="C2455"/>
      <c r="E2455" s="3"/>
    </row>
    <row r="2456" spans="3:5" x14ac:dyDescent="0.25">
      <c r="C2456"/>
      <c r="E2456" s="3"/>
    </row>
    <row r="2457" spans="3:5" x14ac:dyDescent="0.25">
      <c r="C2457"/>
      <c r="E2457" s="3"/>
    </row>
    <row r="2458" spans="3:5" x14ac:dyDescent="0.25">
      <c r="C2458"/>
      <c r="E2458" s="3"/>
    </row>
    <row r="2459" spans="3:5" x14ac:dyDescent="0.25">
      <c r="C2459"/>
      <c r="E2459" s="3"/>
    </row>
    <row r="2460" spans="3:5" x14ac:dyDescent="0.25">
      <c r="C2460"/>
      <c r="E2460" s="3"/>
    </row>
    <row r="2461" spans="3:5" x14ac:dyDescent="0.25">
      <c r="C2461"/>
      <c r="E2461" s="3"/>
    </row>
    <row r="2462" spans="3:5" x14ac:dyDescent="0.25">
      <c r="C2462"/>
      <c r="E2462" s="3"/>
    </row>
    <row r="2463" spans="3:5" x14ac:dyDescent="0.25">
      <c r="C2463"/>
      <c r="E2463" s="3"/>
    </row>
    <row r="2464" spans="3:5" x14ac:dyDescent="0.25">
      <c r="C2464"/>
      <c r="E2464" s="3"/>
    </row>
    <row r="2465" spans="3:5" x14ac:dyDescent="0.25">
      <c r="C2465"/>
      <c r="E2465" s="3"/>
    </row>
    <row r="2466" spans="3:5" x14ac:dyDescent="0.25">
      <c r="C2466"/>
      <c r="E2466" s="3"/>
    </row>
    <row r="2467" spans="3:5" x14ac:dyDescent="0.25">
      <c r="C2467"/>
      <c r="E2467" s="3"/>
    </row>
    <row r="2468" spans="3:5" x14ac:dyDescent="0.25">
      <c r="C2468"/>
      <c r="E2468" s="3"/>
    </row>
    <row r="2469" spans="3:5" x14ac:dyDescent="0.25">
      <c r="C2469"/>
      <c r="E2469" s="3"/>
    </row>
    <row r="2470" spans="3:5" x14ac:dyDescent="0.25">
      <c r="C2470"/>
      <c r="E2470" s="3"/>
    </row>
    <row r="2471" spans="3:5" x14ac:dyDescent="0.25">
      <c r="C2471"/>
      <c r="E2471" s="3"/>
    </row>
    <row r="2472" spans="3:5" x14ac:dyDescent="0.25">
      <c r="C2472"/>
      <c r="E2472" s="3"/>
    </row>
    <row r="2473" spans="3:5" x14ac:dyDescent="0.25">
      <c r="C2473"/>
      <c r="E2473" s="3"/>
    </row>
    <row r="2474" spans="3:5" x14ac:dyDescent="0.25">
      <c r="C2474"/>
      <c r="E2474" s="3"/>
    </row>
    <row r="2475" spans="3:5" x14ac:dyDescent="0.25">
      <c r="C2475"/>
      <c r="E2475" s="3"/>
    </row>
    <row r="2476" spans="3:5" x14ac:dyDescent="0.25">
      <c r="C2476"/>
      <c r="E2476" s="3"/>
    </row>
    <row r="2477" spans="3:5" x14ac:dyDescent="0.25">
      <c r="C2477"/>
      <c r="E2477" s="3"/>
    </row>
    <row r="2478" spans="3:5" x14ac:dyDescent="0.25">
      <c r="C2478"/>
      <c r="E2478" s="3"/>
    </row>
    <row r="2479" spans="3:5" x14ac:dyDescent="0.25">
      <c r="C2479"/>
      <c r="E2479" s="3"/>
    </row>
    <row r="2480" spans="3:5" x14ac:dyDescent="0.25">
      <c r="C2480"/>
      <c r="E2480" s="3"/>
    </row>
    <row r="2481" spans="3:5" x14ac:dyDescent="0.25">
      <c r="C2481"/>
      <c r="E2481" s="3"/>
    </row>
    <row r="2482" spans="3:5" x14ac:dyDescent="0.25">
      <c r="C2482"/>
      <c r="E2482" s="3"/>
    </row>
    <row r="2483" spans="3:5" x14ac:dyDescent="0.25">
      <c r="C2483"/>
      <c r="E2483" s="3"/>
    </row>
    <row r="2484" spans="3:5" x14ac:dyDescent="0.25">
      <c r="C2484"/>
      <c r="E2484" s="3"/>
    </row>
    <row r="2485" spans="3:5" x14ac:dyDescent="0.25">
      <c r="C2485"/>
      <c r="E2485" s="3"/>
    </row>
    <row r="2486" spans="3:5" x14ac:dyDescent="0.25">
      <c r="C2486"/>
      <c r="E2486" s="3"/>
    </row>
    <row r="2487" spans="3:5" x14ac:dyDescent="0.25">
      <c r="C2487"/>
      <c r="E2487" s="3"/>
    </row>
    <row r="2488" spans="3:5" x14ac:dyDescent="0.25">
      <c r="C2488"/>
      <c r="E2488" s="3"/>
    </row>
    <row r="2489" spans="3:5" x14ac:dyDescent="0.25">
      <c r="C2489"/>
      <c r="E2489" s="3"/>
    </row>
    <row r="2490" spans="3:5" x14ac:dyDescent="0.25">
      <c r="C2490"/>
      <c r="E2490" s="3"/>
    </row>
    <row r="2491" spans="3:5" x14ac:dyDescent="0.25">
      <c r="C2491"/>
      <c r="E2491" s="3"/>
    </row>
    <row r="2492" spans="3:5" x14ac:dyDescent="0.25">
      <c r="C2492"/>
      <c r="E2492" s="3"/>
    </row>
    <row r="2493" spans="3:5" x14ac:dyDescent="0.25">
      <c r="C2493"/>
      <c r="E2493" s="3"/>
    </row>
    <row r="2494" spans="3:5" x14ac:dyDescent="0.25">
      <c r="C2494"/>
      <c r="E2494" s="3"/>
    </row>
    <row r="2495" spans="3:5" x14ac:dyDescent="0.25">
      <c r="C2495"/>
      <c r="E2495" s="3"/>
    </row>
    <row r="2496" spans="3:5" x14ac:dyDescent="0.25">
      <c r="C2496"/>
      <c r="E2496" s="3"/>
    </row>
    <row r="2497" spans="3:5" x14ac:dyDescent="0.25">
      <c r="C2497"/>
      <c r="E2497" s="3"/>
    </row>
    <row r="2498" spans="3:5" x14ac:dyDescent="0.25">
      <c r="C2498"/>
      <c r="E2498" s="3"/>
    </row>
    <row r="2499" spans="3:5" x14ac:dyDescent="0.25">
      <c r="C2499"/>
      <c r="E2499" s="3"/>
    </row>
    <row r="2500" spans="3:5" x14ac:dyDescent="0.25">
      <c r="C2500"/>
      <c r="E2500" s="3"/>
    </row>
    <row r="2501" spans="3:5" x14ac:dyDescent="0.25">
      <c r="C2501"/>
      <c r="E2501" s="3"/>
    </row>
    <row r="2502" spans="3:5" x14ac:dyDescent="0.25">
      <c r="C2502"/>
      <c r="E2502" s="3"/>
    </row>
    <row r="2503" spans="3:5" x14ac:dyDescent="0.25">
      <c r="C2503"/>
      <c r="E2503" s="3"/>
    </row>
    <row r="2504" spans="3:5" x14ac:dyDescent="0.25">
      <c r="C2504"/>
      <c r="E2504" s="3"/>
    </row>
    <row r="2505" spans="3:5" x14ac:dyDescent="0.25">
      <c r="C2505"/>
      <c r="E2505" s="3"/>
    </row>
    <row r="2506" spans="3:5" x14ac:dyDescent="0.25">
      <c r="C2506"/>
      <c r="E2506" s="3"/>
    </row>
    <row r="2507" spans="3:5" x14ac:dyDescent="0.25">
      <c r="C2507"/>
      <c r="E2507" s="3"/>
    </row>
    <row r="2508" spans="3:5" x14ac:dyDescent="0.25">
      <c r="C2508"/>
      <c r="E2508" s="3"/>
    </row>
    <row r="2509" spans="3:5" x14ac:dyDescent="0.25">
      <c r="C2509"/>
      <c r="E2509" s="3"/>
    </row>
    <row r="2510" spans="3:5" x14ac:dyDescent="0.25">
      <c r="C2510"/>
      <c r="E2510" s="3"/>
    </row>
    <row r="2511" spans="3:5" x14ac:dyDescent="0.25">
      <c r="C2511"/>
      <c r="E2511" s="3"/>
    </row>
    <row r="2512" spans="3:5" x14ac:dyDescent="0.25">
      <c r="C2512"/>
      <c r="E2512" s="3"/>
    </row>
    <row r="2513" spans="3:5" x14ac:dyDescent="0.25">
      <c r="C2513"/>
      <c r="E2513" s="3"/>
    </row>
    <row r="2514" spans="3:5" x14ac:dyDescent="0.25">
      <c r="C2514"/>
      <c r="E2514" s="3"/>
    </row>
    <row r="2515" spans="3:5" x14ac:dyDescent="0.25">
      <c r="C2515"/>
      <c r="E2515" s="3"/>
    </row>
    <row r="2516" spans="3:5" x14ac:dyDescent="0.25">
      <c r="C2516"/>
      <c r="E2516" s="3"/>
    </row>
    <row r="2517" spans="3:5" x14ac:dyDescent="0.25">
      <c r="C2517"/>
      <c r="E2517" s="3"/>
    </row>
    <row r="2518" spans="3:5" x14ac:dyDescent="0.25">
      <c r="C2518"/>
      <c r="E2518" s="3"/>
    </row>
    <row r="2519" spans="3:5" x14ac:dyDescent="0.25">
      <c r="C2519"/>
      <c r="E2519" s="3"/>
    </row>
    <row r="2520" spans="3:5" x14ac:dyDescent="0.25">
      <c r="C2520"/>
      <c r="E2520" s="3"/>
    </row>
    <row r="2521" spans="3:5" x14ac:dyDescent="0.25">
      <c r="C2521"/>
      <c r="E2521" s="3"/>
    </row>
    <row r="2522" spans="3:5" x14ac:dyDescent="0.25">
      <c r="C2522"/>
      <c r="E2522" s="3"/>
    </row>
    <row r="2523" spans="3:5" x14ac:dyDescent="0.25">
      <c r="C2523"/>
      <c r="E2523" s="3"/>
    </row>
    <row r="2524" spans="3:5" x14ac:dyDescent="0.25">
      <c r="C2524"/>
      <c r="E2524" s="3"/>
    </row>
    <row r="2525" spans="3:5" x14ac:dyDescent="0.25">
      <c r="C2525"/>
      <c r="E2525" s="3"/>
    </row>
    <row r="2526" spans="3:5" x14ac:dyDescent="0.25">
      <c r="C2526"/>
      <c r="E2526" s="3"/>
    </row>
    <row r="2527" spans="3:5" x14ac:dyDescent="0.25">
      <c r="C2527"/>
      <c r="E2527" s="3"/>
    </row>
    <row r="2528" spans="3:5" x14ac:dyDescent="0.25">
      <c r="C2528"/>
      <c r="E2528" s="3"/>
    </row>
    <row r="2529" spans="3:5" x14ac:dyDescent="0.25">
      <c r="C2529"/>
      <c r="E2529" s="3"/>
    </row>
    <row r="2530" spans="3:5" x14ac:dyDescent="0.25">
      <c r="C2530"/>
      <c r="E2530" s="3"/>
    </row>
    <row r="2531" spans="3:5" x14ac:dyDescent="0.25">
      <c r="C2531"/>
      <c r="E2531" s="3"/>
    </row>
    <row r="2532" spans="3:5" x14ac:dyDescent="0.25">
      <c r="C2532"/>
      <c r="E2532" s="3"/>
    </row>
    <row r="2533" spans="3:5" x14ac:dyDescent="0.25">
      <c r="C2533"/>
      <c r="E2533" s="3"/>
    </row>
    <row r="2534" spans="3:5" x14ac:dyDescent="0.25">
      <c r="C2534"/>
      <c r="E2534" s="3"/>
    </row>
    <row r="2535" spans="3:5" x14ac:dyDescent="0.25">
      <c r="C2535"/>
      <c r="E2535" s="3"/>
    </row>
    <row r="2536" spans="3:5" x14ac:dyDescent="0.25">
      <c r="C2536"/>
      <c r="E2536" s="3"/>
    </row>
    <row r="2537" spans="3:5" x14ac:dyDescent="0.25">
      <c r="C2537"/>
      <c r="E2537" s="3"/>
    </row>
    <row r="2538" spans="3:5" x14ac:dyDescent="0.25">
      <c r="C2538"/>
      <c r="E2538" s="3"/>
    </row>
    <row r="2539" spans="3:5" x14ac:dyDescent="0.25">
      <c r="C2539"/>
      <c r="E2539" s="3"/>
    </row>
    <row r="2540" spans="3:5" x14ac:dyDescent="0.25">
      <c r="C2540"/>
      <c r="E2540" s="3"/>
    </row>
    <row r="2541" spans="3:5" x14ac:dyDescent="0.25">
      <c r="C2541"/>
      <c r="E2541" s="3"/>
    </row>
    <row r="2542" spans="3:5" x14ac:dyDescent="0.25">
      <c r="C2542"/>
      <c r="E2542" s="3"/>
    </row>
    <row r="2543" spans="3:5" x14ac:dyDescent="0.25">
      <c r="C2543"/>
      <c r="E2543" s="3"/>
    </row>
    <row r="2544" spans="3:5" x14ac:dyDescent="0.25">
      <c r="C2544"/>
      <c r="E2544" s="3"/>
    </row>
    <row r="2545" spans="3:5" x14ac:dyDescent="0.25">
      <c r="C2545"/>
      <c r="E2545" s="3"/>
    </row>
    <row r="2546" spans="3:5" x14ac:dyDescent="0.25">
      <c r="C2546"/>
      <c r="E2546" s="3"/>
    </row>
    <row r="2547" spans="3:5" x14ac:dyDescent="0.25">
      <c r="C2547"/>
      <c r="E2547" s="3"/>
    </row>
    <row r="2548" spans="3:5" x14ac:dyDescent="0.25">
      <c r="C2548"/>
      <c r="E2548" s="3"/>
    </row>
    <row r="2549" spans="3:5" x14ac:dyDescent="0.25">
      <c r="C2549"/>
      <c r="E2549" s="3"/>
    </row>
    <row r="2550" spans="3:5" x14ac:dyDescent="0.25">
      <c r="C2550"/>
      <c r="E2550" s="3"/>
    </row>
    <row r="2551" spans="3:5" x14ac:dyDescent="0.25">
      <c r="C2551"/>
      <c r="E2551" s="3"/>
    </row>
    <row r="2552" spans="3:5" x14ac:dyDescent="0.25">
      <c r="C2552"/>
      <c r="E2552" s="3"/>
    </row>
    <row r="2553" spans="3:5" x14ac:dyDescent="0.25">
      <c r="C2553"/>
      <c r="E2553" s="3"/>
    </row>
    <row r="2554" spans="3:5" x14ac:dyDescent="0.25">
      <c r="C2554"/>
      <c r="E2554" s="3"/>
    </row>
    <row r="2555" spans="3:5" x14ac:dyDescent="0.25">
      <c r="C2555"/>
      <c r="E2555" s="3"/>
    </row>
    <row r="2556" spans="3:5" x14ac:dyDescent="0.25">
      <c r="C2556"/>
      <c r="E2556" s="3"/>
    </row>
    <row r="2557" spans="3:5" x14ac:dyDescent="0.25">
      <c r="C2557"/>
      <c r="E2557" s="3"/>
    </row>
    <row r="2558" spans="3:5" x14ac:dyDescent="0.25">
      <c r="C2558"/>
      <c r="E2558" s="3"/>
    </row>
    <row r="2559" spans="3:5" x14ac:dyDescent="0.25">
      <c r="C2559"/>
      <c r="E2559" s="3"/>
    </row>
    <row r="2560" spans="3:5" x14ac:dyDescent="0.25">
      <c r="C2560"/>
      <c r="E2560" s="3"/>
    </row>
    <row r="2561" spans="3:5" x14ac:dyDescent="0.25">
      <c r="C2561"/>
      <c r="E2561" s="3"/>
    </row>
    <row r="2562" spans="3:5" x14ac:dyDescent="0.25">
      <c r="C2562"/>
      <c r="E2562" s="3"/>
    </row>
    <row r="2563" spans="3:5" x14ac:dyDescent="0.25">
      <c r="C2563"/>
      <c r="E2563" s="3"/>
    </row>
    <row r="2564" spans="3:5" x14ac:dyDescent="0.25">
      <c r="C2564"/>
      <c r="E2564" s="3"/>
    </row>
    <row r="2565" spans="3:5" x14ac:dyDescent="0.25">
      <c r="C2565"/>
      <c r="E2565" s="3"/>
    </row>
    <row r="2566" spans="3:5" x14ac:dyDescent="0.25">
      <c r="C2566"/>
      <c r="E2566" s="3"/>
    </row>
    <row r="2567" spans="3:5" x14ac:dyDescent="0.25">
      <c r="C2567"/>
      <c r="E2567" s="3"/>
    </row>
    <row r="2568" spans="3:5" x14ac:dyDescent="0.25">
      <c r="C2568"/>
      <c r="E2568" s="3"/>
    </row>
    <row r="2569" spans="3:5" x14ac:dyDescent="0.25">
      <c r="C2569"/>
      <c r="E2569" s="3"/>
    </row>
    <row r="2570" spans="3:5" x14ac:dyDescent="0.25">
      <c r="C2570"/>
      <c r="E2570" s="3"/>
    </row>
    <row r="2571" spans="3:5" x14ac:dyDescent="0.25">
      <c r="C2571"/>
      <c r="E2571" s="3"/>
    </row>
    <row r="2572" spans="3:5" x14ac:dyDescent="0.25">
      <c r="C2572"/>
      <c r="E2572" s="3"/>
    </row>
    <row r="2573" spans="3:5" x14ac:dyDescent="0.25">
      <c r="C2573"/>
      <c r="E2573" s="3"/>
    </row>
    <row r="2574" spans="3:5" x14ac:dyDescent="0.25">
      <c r="C2574"/>
      <c r="E2574" s="3"/>
    </row>
    <row r="2575" spans="3:5" x14ac:dyDescent="0.25">
      <c r="C2575"/>
      <c r="E2575" s="3"/>
    </row>
    <row r="2576" spans="3:5" x14ac:dyDescent="0.25">
      <c r="C2576"/>
      <c r="E2576" s="3"/>
    </row>
    <row r="2577" spans="3:5" x14ac:dyDescent="0.25">
      <c r="C2577"/>
      <c r="E2577" s="3"/>
    </row>
    <row r="2578" spans="3:5" x14ac:dyDescent="0.25">
      <c r="C2578"/>
      <c r="E2578" s="3"/>
    </row>
    <row r="2579" spans="3:5" x14ac:dyDescent="0.25">
      <c r="C2579"/>
      <c r="E2579" s="3"/>
    </row>
    <row r="2580" spans="3:5" x14ac:dyDescent="0.25">
      <c r="C2580"/>
      <c r="E2580" s="3"/>
    </row>
    <row r="2581" spans="3:5" x14ac:dyDescent="0.25">
      <c r="C2581"/>
      <c r="E2581" s="3"/>
    </row>
    <row r="2582" spans="3:5" x14ac:dyDescent="0.25">
      <c r="C2582"/>
      <c r="E2582" s="3"/>
    </row>
    <row r="2583" spans="3:5" x14ac:dyDescent="0.25">
      <c r="C2583"/>
      <c r="E2583" s="3"/>
    </row>
    <row r="2584" spans="3:5" x14ac:dyDescent="0.25">
      <c r="C2584"/>
      <c r="E2584" s="3"/>
    </row>
    <row r="2585" spans="3:5" x14ac:dyDescent="0.25">
      <c r="C2585"/>
      <c r="E2585" s="3"/>
    </row>
    <row r="2586" spans="3:5" x14ac:dyDescent="0.25">
      <c r="C2586"/>
      <c r="E2586" s="3"/>
    </row>
    <row r="2587" spans="3:5" x14ac:dyDescent="0.25">
      <c r="C2587"/>
      <c r="E2587" s="3"/>
    </row>
    <row r="2588" spans="3:5" x14ac:dyDescent="0.25">
      <c r="C2588"/>
      <c r="E2588" s="3"/>
    </row>
    <row r="2589" spans="3:5" x14ac:dyDescent="0.25">
      <c r="C2589"/>
      <c r="E2589" s="3"/>
    </row>
    <row r="2590" spans="3:5" x14ac:dyDescent="0.25">
      <c r="C2590"/>
      <c r="E2590" s="3"/>
    </row>
    <row r="2591" spans="3:5" x14ac:dyDescent="0.25">
      <c r="C2591"/>
      <c r="E2591" s="3"/>
    </row>
    <row r="2592" spans="3:5" x14ac:dyDescent="0.25">
      <c r="C2592"/>
      <c r="E2592" s="3"/>
    </row>
    <row r="2593" spans="3:5" x14ac:dyDescent="0.25">
      <c r="C2593"/>
      <c r="E2593" s="3"/>
    </row>
    <row r="2594" spans="3:5" x14ac:dyDescent="0.25">
      <c r="C2594"/>
      <c r="E2594" s="3"/>
    </row>
    <row r="2595" spans="3:5" x14ac:dyDescent="0.25">
      <c r="C2595"/>
      <c r="E2595" s="3"/>
    </row>
    <row r="2596" spans="3:5" x14ac:dyDescent="0.25">
      <c r="C2596"/>
      <c r="E2596" s="3"/>
    </row>
    <row r="2597" spans="3:5" x14ac:dyDescent="0.25">
      <c r="C2597"/>
      <c r="E2597" s="3"/>
    </row>
    <row r="2598" spans="3:5" x14ac:dyDescent="0.25">
      <c r="C2598"/>
      <c r="E2598" s="3"/>
    </row>
    <row r="2599" spans="3:5" x14ac:dyDescent="0.25">
      <c r="C2599"/>
      <c r="E2599" s="3"/>
    </row>
    <row r="2600" spans="3:5" x14ac:dyDescent="0.25">
      <c r="C2600"/>
      <c r="E2600" s="3"/>
    </row>
    <row r="2601" spans="3:5" x14ac:dyDescent="0.25">
      <c r="C2601"/>
      <c r="E2601" s="3"/>
    </row>
    <row r="2602" spans="3:5" x14ac:dyDescent="0.25">
      <c r="C2602"/>
      <c r="E2602" s="3"/>
    </row>
    <row r="2603" spans="3:5" x14ac:dyDescent="0.25">
      <c r="C2603"/>
      <c r="E2603" s="3"/>
    </row>
    <row r="2604" spans="3:5" x14ac:dyDescent="0.25">
      <c r="C2604"/>
      <c r="E2604" s="3"/>
    </row>
    <row r="2605" spans="3:5" x14ac:dyDescent="0.25">
      <c r="C2605"/>
      <c r="E2605" s="3"/>
    </row>
    <row r="2606" spans="3:5" x14ac:dyDescent="0.25">
      <c r="C2606"/>
      <c r="E2606" s="3"/>
    </row>
    <row r="2607" spans="3:5" x14ac:dyDescent="0.25">
      <c r="C2607"/>
      <c r="E2607" s="3"/>
    </row>
    <row r="2608" spans="3:5" x14ac:dyDescent="0.25">
      <c r="C2608"/>
      <c r="E2608" s="3"/>
    </row>
    <row r="2609" spans="3:5" x14ac:dyDescent="0.25">
      <c r="C2609"/>
      <c r="E2609" s="3"/>
    </row>
    <row r="2610" spans="3:5" x14ac:dyDescent="0.25">
      <c r="C2610"/>
      <c r="E2610" s="3"/>
    </row>
    <row r="2611" spans="3:5" x14ac:dyDescent="0.25">
      <c r="C2611"/>
      <c r="E2611" s="3"/>
    </row>
    <row r="2612" spans="3:5" x14ac:dyDescent="0.25">
      <c r="C2612"/>
      <c r="E2612" s="3"/>
    </row>
    <row r="2613" spans="3:5" x14ac:dyDescent="0.25">
      <c r="C2613"/>
      <c r="E2613" s="3"/>
    </row>
    <row r="2614" spans="3:5" x14ac:dyDescent="0.25">
      <c r="C2614"/>
      <c r="E2614" s="3"/>
    </row>
    <row r="2615" spans="3:5" x14ac:dyDescent="0.25">
      <c r="C2615"/>
      <c r="E2615" s="3"/>
    </row>
    <row r="2616" spans="3:5" x14ac:dyDescent="0.25">
      <c r="C2616"/>
      <c r="E2616" s="3"/>
    </row>
    <row r="2617" spans="3:5" x14ac:dyDescent="0.25">
      <c r="C2617"/>
      <c r="E2617" s="3"/>
    </row>
    <row r="2618" spans="3:5" x14ac:dyDescent="0.25">
      <c r="C2618"/>
      <c r="E2618" s="3"/>
    </row>
    <row r="2619" spans="3:5" x14ac:dyDescent="0.25">
      <c r="C2619"/>
      <c r="E2619" s="3"/>
    </row>
    <row r="2620" spans="3:5" x14ac:dyDescent="0.25">
      <c r="C2620"/>
      <c r="E2620" s="3"/>
    </row>
    <row r="2621" spans="3:5" x14ac:dyDescent="0.25">
      <c r="C2621"/>
      <c r="E2621" s="3"/>
    </row>
    <row r="2622" spans="3:5" x14ac:dyDescent="0.25">
      <c r="C2622"/>
      <c r="E2622" s="3"/>
    </row>
    <row r="2623" spans="3:5" x14ac:dyDescent="0.25">
      <c r="C2623"/>
      <c r="E2623" s="3"/>
    </row>
    <row r="2624" spans="3:5" x14ac:dyDescent="0.25">
      <c r="C2624"/>
      <c r="E2624" s="3"/>
    </row>
    <row r="2625" spans="3:5" x14ac:dyDescent="0.25">
      <c r="C2625"/>
      <c r="E2625" s="3"/>
    </row>
    <row r="2626" spans="3:5" x14ac:dyDescent="0.25">
      <c r="C2626"/>
      <c r="E2626" s="3"/>
    </row>
    <row r="2627" spans="3:5" x14ac:dyDescent="0.25">
      <c r="C2627"/>
      <c r="E2627" s="3"/>
    </row>
    <row r="2628" spans="3:5" x14ac:dyDescent="0.25">
      <c r="C2628"/>
      <c r="E2628" s="3"/>
    </row>
    <row r="2629" spans="3:5" x14ac:dyDescent="0.25">
      <c r="C2629"/>
      <c r="E2629" s="3"/>
    </row>
    <row r="2630" spans="3:5" x14ac:dyDescent="0.25">
      <c r="C2630"/>
      <c r="E2630" s="3"/>
    </row>
    <row r="2631" spans="3:5" x14ac:dyDescent="0.25">
      <c r="C2631"/>
      <c r="E2631" s="3"/>
    </row>
    <row r="2632" spans="3:5" x14ac:dyDescent="0.25">
      <c r="C2632"/>
      <c r="E2632" s="3"/>
    </row>
    <row r="2633" spans="3:5" x14ac:dyDescent="0.25">
      <c r="C2633"/>
      <c r="E2633" s="3"/>
    </row>
    <row r="2634" spans="3:5" x14ac:dyDescent="0.25">
      <c r="C2634"/>
      <c r="E2634" s="3"/>
    </row>
    <row r="2635" spans="3:5" x14ac:dyDescent="0.25">
      <c r="C2635"/>
      <c r="E2635" s="3"/>
    </row>
    <row r="2636" spans="3:5" x14ac:dyDescent="0.25">
      <c r="C2636"/>
      <c r="E2636" s="3"/>
    </row>
    <row r="2637" spans="3:5" x14ac:dyDescent="0.25">
      <c r="C2637"/>
      <c r="E2637" s="3"/>
    </row>
    <row r="2638" spans="3:5" x14ac:dyDescent="0.25">
      <c r="C2638"/>
      <c r="E2638" s="3"/>
    </row>
    <row r="2639" spans="3:5" x14ac:dyDescent="0.25">
      <c r="C2639"/>
      <c r="E2639" s="3"/>
    </row>
    <row r="2640" spans="3:5" x14ac:dyDescent="0.25">
      <c r="C2640"/>
      <c r="E2640" s="3"/>
    </row>
    <row r="2641" spans="3:5" x14ac:dyDescent="0.25">
      <c r="C2641"/>
      <c r="E2641" s="3"/>
    </row>
    <row r="2642" spans="3:5" x14ac:dyDescent="0.25">
      <c r="C2642"/>
      <c r="E2642" s="3"/>
    </row>
    <row r="2643" spans="3:5" x14ac:dyDescent="0.25">
      <c r="C2643"/>
      <c r="E2643" s="3"/>
    </row>
    <row r="2644" spans="3:5" x14ac:dyDescent="0.25">
      <c r="C2644"/>
      <c r="E2644" s="3"/>
    </row>
    <row r="2645" spans="3:5" x14ac:dyDescent="0.25">
      <c r="C2645"/>
      <c r="E2645" s="3"/>
    </row>
    <row r="2646" spans="3:5" x14ac:dyDescent="0.25">
      <c r="C2646"/>
      <c r="E2646" s="3"/>
    </row>
    <row r="2647" spans="3:5" x14ac:dyDescent="0.25">
      <c r="C2647"/>
      <c r="E2647" s="3"/>
    </row>
    <row r="2648" spans="3:5" x14ac:dyDescent="0.25">
      <c r="C2648"/>
      <c r="E2648" s="3"/>
    </row>
    <row r="2649" spans="3:5" x14ac:dyDescent="0.25">
      <c r="C2649"/>
      <c r="E2649" s="3"/>
    </row>
    <row r="2650" spans="3:5" x14ac:dyDescent="0.25">
      <c r="C2650"/>
      <c r="E2650" s="3"/>
    </row>
    <row r="2651" spans="3:5" x14ac:dyDescent="0.25">
      <c r="C2651"/>
      <c r="E2651" s="3"/>
    </row>
    <row r="2652" spans="3:5" x14ac:dyDescent="0.25">
      <c r="C2652"/>
      <c r="E2652" s="3"/>
    </row>
    <row r="2653" spans="3:5" x14ac:dyDescent="0.25">
      <c r="C2653"/>
      <c r="E2653" s="3"/>
    </row>
    <row r="2654" spans="3:5" x14ac:dyDescent="0.25">
      <c r="C2654"/>
      <c r="E2654" s="3"/>
    </row>
    <row r="2655" spans="3:5" x14ac:dyDescent="0.25">
      <c r="C2655"/>
      <c r="E2655" s="3"/>
    </row>
    <row r="2656" spans="3:5" x14ac:dyDescent="0.25">
      <c r="C2656"/>
      <c r="E2656" s="3"/>
    </row>
    <row r="2657" spans="3:5" x14ac:dyDescent="0.25">
      <c r="C2657"/>
      <c r="E2657" s="3"/>
    </row>
    <row r="2658" spans="3:5" x14ac:dyDescent="0.25">
      <c r="C2658"/>
      <c r="E2658" s="3"/>
    </row>
    <row r="2659" spans="3:5" x14ac:dyDescent="0.25">
      <c r="C2659"/>
      <c r="E2659" s="3"/>
    </row>
    <row r="2660" spans="3:5" x14ac:dyDescent="0.25">
      <c r="C2660"/>
      <c r="E2660" s="3"/>
    </row>
    <row r="2661" spans="3:5" x14ac:dyDescent="0.25">
      <c r="C2661"/>
      <c r="E2661" s="3"/>
    </row>
    <row r="2662" spans="3:5" x14ac:dyDescent="0.25">
      <c r="C2662"/>
      <c r="E2662" s="3"/>
    </row>
    <row r="2663" spans="3:5" x14ac:dyDescent="0.25">
      <c r="C2663"/>
      <c r="E2663" s="3"/>
    </row>
    <row r="2664" spans="3:5" x14ac:dyDescent="0.25">
      <c r="C2664"/>
      <c r="E2664" s="3"/>
    </row>
    <row r="2665" spans="3:5" x14ac:dyDescent="0.25">
      <c r="C2665"/>
      <c r="E2665" s="3"/>
    </row>
    <row r="2666" spans="3:5" x14ac:dyDescent="0.25">
      <c r="C2666"/>
      <c r="E2666" s="3"/>
    </row>
    <row r="2667" spans="3:5" x14ac:dyDescent="0.25">
      <c r="C2667"/>
      <c r="E2667" s="3"/>
    </row>
    <row r="2668" spans="3:5" x14ac:dyDescent="0.25">
      <c r="C2668"/>
      <c r="E2668" s="3"/>
    </row>
    <row r="2669" spans="3:5" x14ac:dyDescent="0.25">
      <c r="C2669"/>
      <c r="E2669" s="3"/>
    </row>
    <row r="2670" spans="3:5" x14ac:dyDescent="0.25">
      <c r="C2670"/>
      <c r="E2670" s="3"/>
    </row>
    <row r="2671" spans="3:5" x14ac:dyDescent="0.25">
      <c r="C2671"/>
      <c r="E2671" s="3"/>
    </row>
    <row r="2672" spans="3:5" x14ac:dyDescent="0.25">
      <c r="C2672"/>
      <c r="E2672" s="3"/>
    </row>
    <row r="2673" spans="3:5" x14ac:dyDescent="0.25">
      <c r="C2673"/>
      <c r="E2673" s="3"/>
    </row>
    <row r="2674" spans="3:5" x14ac:dyDescent="0.25">
      <c r="C2674"/>
      <c r="E2674" s="3"/>
    </row>
    <row r="2675" spans="3:5" x14ac:dyDescent="0.25">
      <c r="C2675"/>
      <c r="E2675" s="3"/>
    </row>
    <row r="2676" spans="3:5" x14ac:dyDescent="0.25">
      <c r="C2676"/>
      <c r="E2676" s="3"/>
    </row>
    <row r="2677" spans="3:5" x14ac:dyDescent="0.25">
      <c r="C2677"/>
      <c r="E2677" s="3"/>
    </row>
    <row r="2678" spans="3:5" x14ac:dyDescent="0.25">
      <c r="C2678"/>
      <c r="E2678" s="3"/>
    </row>
    <row r="2679" spans="3:5" x14ac:dyDescent="0.25">
      <c r="C2679"/>
      <c r="E2679" s="3"/>
    </row>
    <row r="2680" spans="3:5" x14ac:dyDescent="0.25">
      <c r="C2680"/>
      <c r="E2680" s="3"/>
    </row>
    <row r="2681" spans="3:5" x14ac:dyDescent="0.25">
      <c r="C2681"/>
      <c r="E2681" s="3"/>
    </row>
    <row r="2682" spans="3:5" x14ac:dyDescent="0.25">
      <c r="C2682"/>
      <c r="E2682" s="3"/>
    </row>
    <row r="2683" spans="3:5" x14ac:dyDescent="0.25">
      <c r="C2683"/>
      <c r="E2683" s="3"/>
    </row>
    <row r="2684" spans="3:5" x14ac:dyDescent="0.25">
      <c r="C2684"/>
      <c r="E2684" s="3"/>
    </row>
    <row r="2685" spans="3:5" x14ac:dyDescent="0.25">
      <c r="C2685"/>
      <c r="E2685" s="3"/>
    </row>
    <row r="2686" spans="3:5" x14ac:dyDescent="0.25">
      <c r="C2686"/>
      <c r="E2686" s="3"/>
    </row>
    <row r="2687" spans="3:5" x14ac:dyDescent="0.25">
      <c r="C2687"/>
      <c r="E2687" s="3"/>
    </row>
    <row r="2688" spans="3:5" x14ac:dyDescent="0.25">
      <c r="C2688"/>
      <c r="E2688" s="3"/>
    </row>
    <row r="2689" spans="3:5" x14ac:dyDescent="0.25">
      <c r="C2689"/>
      <c r="E2689" s="3"/>
    </row>
    <row r="2690" spans="3:5" x14ac:dyDescent="0.25">
      <c r="C2690"/>
      <c r="E2690" s="3"/>
    </row>
    <row r="2691" spans="3:5" x14ac:dyDescent="0.25">
      <c r="C2691"/>
      <c r="E2691" s="3"/>
    </row>
    <row r="2692" spans="3:5" x14ac:dyDescent="0.25">
      <c r="C2692"/>
      <c r="E2692" s="3"/>
    </row>
    <row r="2693" spans="3:5" x14ac:dyDescent="0.25">
      <c r="C2693"/>
      <c r="E2693" s="3"/>
    </row>
    <row r="2694" spans="3:5" x14ac:dyDescent="0.25">
      <c r="C2694"/>
      <c r="E2694" s="3"/>
    </row>
    <row r="2695" spans="3:5" x14ac:dyDescent="0.25">
      <c r="C2695"/>
      <c r="E2695" s="3"/>
    </row>
    <row r="2696" spans="3:5" x14ac:dyDescent="0.25">
      <c r="C2696"/>
      <c r="E2696" s="3"/>
    </row>
    <row r="2697" spans="3:5" x14ac:dyDescent="0.25">
      <c r="C2697"/>
      <c r="E2697" s="3"/>
    </row>
    <row r="2698" spans="3:5" x14ac:dyDescent="0.25">
      <c r="C2698"/>
      <c r="E2698" s="3"/>
    </row>
    <row r="2699" spans="3:5" x14ac:dyDescent="0.25">
      <c r="C2699"/>
      <c r="E2699" s="3"/>
    </row>
    <row r="2700" spans="3:5" x14ac:dyDescent="0.25">
      <c r="C2700"/>
      <c r="E2700" s="3"/>
    </row>
    <row r="2701" spans="3:5" x14ac:dyDescent="0.25">
      <c r="C2701"/>
      <c r="E2701" s="3"/>
    </row>
    <row r="2702" spans="3:5" x14ac:dyDescent="0.25">
      <c r="C2702"/>
      <c r="E2702" s="3"/>
    </row>
    <row r="2703" spans="3:5" x14ac:dyDescent="0.25">
      <c r="C2703"/>
      <c r="E2703" s="3"/>
    </row>
    <row r="2704" spans="3:5" x14ac:dyDescent="0.25">
      <c r="C2704"/>
      <c r="E2704" s="3"/>
    </row>
    <row r="2705" spans="3:5" x14ac:dyDescent="0.25">
      <c r="C2705"/>
      <c r="E2705" s="3"/>
    </row>
    <row r="2706" spans="3:5" x14ac:dyDescent="0.25">
      <c r="C2706"/>
      <c r="E2706" s="3"/>
    </row>
    <row r="2707" spans="3:5" x14ac:dyDescent="0.25">
      <c r="C2707"/>
      <c r="E2707" s="3"/>
    </row>
    <row r="2708" spans="3:5" x14ac:dyDescent="0.25">
      <c r="C2708"/>
      <c r="E2708" s="3"/>
    </row>
    <row r="2709" spans="3:5" x14ac:dyDescent="0.25">
      <c r="C2709"/>
      <c r="E2709" s="3"/>
    </row>
    <row r="2710" spans="3:5" x14ac:dyDescent="0.25">
      <c r="C2710"/>
      <c r="E2710" s="3"/>
    </row>
    <row r="2711" spans="3:5" x14ac:dyDescent="0.25">
      <c r="C2711"/>
      <c r="E2711" s="3"/>
    </row>
    <row r="2712" spans="3:5" x14ac:dyDescent="0.25">
      <c r="C2712"/>
      <c r="E2712" s="3"/>
    </row>
    <row r="2713" spans="3:5" x14ac:dyDescent="0.25">
      <c r="C2713"/>
      <c r="E2713" s="3"/>
    </row>
    <row r="2714" spans="3:5" x14ac:dyDescent="0.25">
      <c r="C2714"/>
      <c r="E2714" s="3"/>
    </row>
    <row r="2715" spans="3:5" x14ac:dyDescent="0.25">
      <c r="C2715"/>
      <c r="E2715" s="3"/>
    </row>
    <row r="2716" spans="3:5" x14ac:dyDescent="0.25">
      <c r="C2716"/>
      <c r="E2716" s="3"/>
    </row>
    <row r="2717" spans="3:5" x14ac:dyDescent="0.25">
      <c r="C2717"/>
      <c r="E2717" s="3"/>
    </row>
    <row r="2718" spans="3:5" x14ac:dyDescent="0.25">
      <c r="C2718"/>
      <c r="E2718" s="3"/>
    </row>
    <row r="2719" spans="3:5" x14ac:dyDescent="0.25">
      <c r="C2719"/>
      <c r="E2719" s="3"/>
    </row>
    <row r="2720" spans="3:5" x14ac:dyDescent="0.25">
      <c r="C2720"/>
      <c r="E2720" s="3"/>
    </row>
    <row r="2721" spans="3:5" x14ac:dyDescent="0.25">
      <c r="C2721"/>
      <c r="E2721" s="3"/>
    </row>
    <row r="2722" spans="3:5" x14ac:dyDescent="0.25">
      <c r="C2722"/>
      <c r="E2722" s="3"/>
    </row>
    <row r="2723" spans="3:5" x14ac:dyDescent="0.25">
      <c r="C2723"/>
      <c r="E2723" s="3"/>
    </row>
    <row r="2724" spans="3:5" x14ac:dyDescent="0.25">
      <c r="C2724"/>
      <c r="E2724" s="3"/>
    </row>
    <row r="2725" spans="3:5" x14ac:dyDescent="0.25">
      <c r="C2725"/>
      <c r="E2725" s="3"/>
    </row>
    <row r="2726" spans="3:5" x14ac:dyDescent="0.25">
      <c r="C2726"/>
      <c r="E2726" s="3"/>
    </row>
    <row r="2727" spans="3:5" x14ac:dyDescent="0.25">
      <c r="C2727"/>
      <c r="E2727" s="3"/>
    </row>
    <row r="2728" spans="3:5" x14ac:dyDescent="0.25">
      <c r="C2728"/>
      <c r="E2728" s="3"/>
    </row>
    <row r="2729" spans="3:5" x14ac:dyDescent="0.25">
      <c r="C2729"/>
      <c r="E2729" s="3"/>
    </row>
    <row r="2730" spans="3:5" x14ac:dyDescent="0.25">
      <c r="C2730"/>
      <c r="E2730" s="3"/>
    </row>
    <row r="2731" spans="3:5" x14ac:dyDescent="0.25">
      <c r="C2731"/>
      <c r="E2731" s="3"/>
    </row>
    <row r="2732" spans="3:5" x14ac:dyDescent="0.25">
      <c r="C2732"/>
      <c r="E2732" s="3"/>
    </row>
    <row r="2733" spans="3:5" x14ac:dyDescent="0.25">
      <c r="C2733"/>
      <c r="E2733" s="3"/>
    </row>
    <row r="2734" spans="3:5" x14ac:dyDescent="0.25">
      <c r="C2734"/>
      <c r="E2734" s="3"/>
    </row>
    <row r="2735" spans="3:5" x14ac:dyDescent="0.25">
      <c r="C2735"/>
      <c r="E2735" s="3"/>
    </row>
    <row r="2736" spans="3:5" x14ac:dyDescent="0.25">
      <c r="C2736"/>
      <c r="E2736" s="3"/>
    </row>
    <row r="2737" spans="3:5" x14ac:dyDescent="0.25">
      <c r="C2737"/>
      <c r="E2737" s="3"/>
    </row>
    <row r="2738" spans="3:5" x14ac:dyDescent="0.25">
      <c r="C2738"/>
      <c r="E2738" s="3"/>
    </row>
    <row r="2739" spans="3:5" x14ac:dyDescent="0.25">
      <c r="C2739"/>
      <c r="E2739" s="3"/>
    </row>
    <row r="2740" spans="3:5" x14ac:dyDescent="0.25">
      <c r="C2740"/>
      <c r="E2740" s="3"/>
    </row>
    <row r="2741" spans="3:5" x14ac:dyDescent="0.25">
      <c r="C2741"/>
      <c r="E2741" s="3"/>
    </row>
    <row r="2742" spans="3:5" x14ac:dyDescent="0.25">
      <c r="C2742"/>
      <c r="E2742" s="3"/>
    </row>
    <row r="2743" spans="3:5" x14ac:dyDescent="0.25">
      <c r="C2743"/>
      <c r="E2743" s="3"/>
    </row>
    <row r="2744" spans="3:5" x14ac:dyDescent="0.25">
      <c r="C2744"/>
      <c r="E2744" s="3"/>
    </row>
    <row r="2745" spans="3:5" x14ac:dyDescent="0.25">
      <c r="C2745"/>
      <c r="E2745" s="3"/>
    </row>
    <row r="2746" spans="3:5" x14ac:dyDescent="0.25">
      <c r="C2746"/>
      <c r="E2746" s="3"/>
    </row>
    <row r="2747" spans="3:5" x14ac:dyDescent="0.25">
      <c r="C2747"/>
      <c r="E2747" s="3"/>
    </row>
    <row r="2748" spans="3:5" x14ac:dyDescent="0.25">
      <c r="C2748"/>
      <c r="E2748" s="3"/>
    </row>
    <row r="2749" spans="3:5" x14ac:dyDescent="0.25">
      <c r="C2749"/>
      <c r="E2749" s="3"/>
    </row>
    <row r="2750" spans="3:5" x14ac:dyDescent="0.25">
      <c r="C2750"/>
      <c r="E2750" s="3"/>
    </row>
    <row r="2751" spans="3:5" x14ac:dyDescent="0.25">
      <c r="C2751"/>
      <c r="E2751" s="3"/>
    </row>
    <row r="2752" spans="3:5" x14ac:dyDescent="0.25">
      <c r="C2752"/>
      <c r="E2752" s="3"/>
    </row>
    <row r="2753" spans="3:5" x14ac:dyDescent="0.25">
      <c r="C2753"/>
      <c r="E2753" s="3"/>
    </row>
    <row r="2754" spans="3:5" x14ac:dyDescent="0.25">
      <c r="C2754"/>
      <c r="E2754" s="3"/>
    </row>
    <row r="2755" spans="3:5" x14ac:dyDescent="0.25">
      <c r="C2755"/>
      <c r="E2755" s="3"/>
    </row>
    <row r="2756" spans="3:5" x14ac:dyDescent="0.25">
      <c r="C2756"/>
      <c r="E2756" s="3"/>
    </row>
    <row r="2757" spans="3:5" x14ac:dyDescent="0.25">
      <c r="C2757"/>
      <c r="E2757" s="3"/>
    </row>
    <row r="2758" spans="3:5" x14ac:dyDescent="0.25">
      <c r="C2758"/>
      <c r="E2758" s="3"/>
    </row>
    <row r="2759" spans="3:5" x14ac:dyDescent="0.25">
      <c r="C2759"/>
      <c r="E2759" s="3"/>
    </row>
    <row r="2760" spans="3:5" x14ac:dyDescent="0.25">
      <c r="C2760"/>
      <c r="E2760" s="3"/>
    </row>
    <row r="2761" spans="3:5" x14ac:dyDescent="0.25">
      <c r="C2761"/>
      <c r="E2761" s="3"/>
    </row>
    <row r="2762" spans="3:5" x14ac:dyDescent="0.25">
      <c r="C2762"/>
      <c r="E2762" s="3"/>
    </row>
    <row r="2763" spans="3:5" x14ac:dyDescent="0.25">
      <c r="C2763"/>
      <c r="E2763" s="3"/>
    </row>
    <row r="2764" spans="3:5" x14ac:dyDescent="0.25">
      <c r="C2764"/>
      <c r="E2764" s="3"/>
    </row>
    <row r="2765" spans="3:5" x14ac:dyDescent="0.25">
      <c r="C2765"/>
      <c r="E2765" s="3"/>
    </row>
    <row r="2766" spans="3:5" x14ac:dyDescent="0.25">
      <c r="C2766"/>
      <c r="E2766" s="3"/>
    </row>
    <row r="2767" spans="3:5" x14ac:dyDescent="0.25">
      <c r="C2767"/>
      <c r="E2767" s="3"/>
    </row>
    <row r="2768" spans="3:5" x14ac:dyDescent="0.25">
      <c r="C2768"/>
      <c r="E2768" s="3"/>
    </row>
    <row r="2769" spans="3:5" x14ac:dyDescent="0.25">
      <c r="C2769"/>
      <c r="E2769" s="3"/>
    </row>
    <row r="2770" spans="3:5" x14ac:dyDescent="0.25">
      <c r="C2770"/>
      <c r="E2770" s="3"/>
    </row>
    <row r="2771" spans="3:5" x14ac:dyDescent="0.25">
      <c r="C2771"/>
      <c r="E2771" s="3"/>
    </row>
    <row r="2772" spans="3:5" x14ac:dyDescent="0.25">
      <c r="C2772"/>
      <c r="E2772" s="3"/>
    </row>
    <row r="2773" spans="3:5" x14ac:dyDescent="0.25">
      <c r="C2773"/>
      <c r="E2773" s="3"/>
    </row>
    <row r="2774" spans="3:5" x14ac:dyDescent="0.25">
      <c r="C2774"/>
      <c r="E2774" s="3"/>
    </row>
    <row r="2775" spans="3:5" x14ac:dyDescent="0.25">
      <c r="C2775"/>
      <c r="E2775" s="3"/>
    </row>
    <row r="2776" spans="3:5" x14ac:dyDescent="0.25">
      <c r="C2776"/>
      <c r="E2776" s="3"/>
    </row>
    <row r="2777" spans="3:5" x14ac:dyDescent="0.25">
      <c r="C2777"/>
      <c r="E2777" s="3"/>
    </row>
    <row r="2778" spans="3:5" x14ac:dyDescent="0.25">
      <c r="C2778"/>
      <c r="E2778" s="3"/>
    </row>
    <row r="2779" spans="3:5" x14ac:dyDescent="0.25">
      <c r="C2779"/>
      <c r="E2779" s="3"/>
    </row>
    <row r="2780" spans="3:5" x14ac:dyDescent="0.25">
      <c r="C2780"/>
      <c r="E2780" s="3"/>
    </row>
    <row r="2781" spans="3:5" x14ac:dyDescent="0.25">
      <c r="C2781"/>
      <c r="E2781" s="3"/>
    </row>
    <row r="2782" spans="3:5" x14ac:dyDescent="0.25">
      <c r="C2782"/>
      <c r="E2782" s="3"/>
    </row>
    <row r="2783" spans="3:5" x14ac:dyDescent="0.25">
      <c r="C2783"/>
      <c r="E2783" s="3"/>
    </row>
    <row r="2784" spans="3:5" x14ac:dyDescent="0.25">
      <c r="C2784"/>
      <c r="E2784" s="3"/>
    </row>
    <row r="2785" spans="3:5" x14ac:dyDescent="0.25">
      <c r="C2785"/>
      <c r="E2785" s="3"/>
    </row>
    <row r="2786" spans="3:5" x14ac:dyDescent="0.25">
      <c r="C2786"/>
      <c r="E2786" s="3"/>
    </row>
    <row r="2787" spans="3:5" x14ac:dyDescent="0.25">
      <c r="C2787"/>
      <c r="E2787" s="3"/>
    </row>
    <row r="2788" spans="3:5" x14ac:dyDescent="0.25">
      <c r="C2788"/>
      <c r="E2788" s="3"/>
    </row>
    <row r="2789" spans="3:5" x14ac:dyDescent="0.25">
      <c r="C2789"/>
      <c r="E2789" s="3"/>
    </row>
    <row r="2790" spans="3:5" x14ac:dyDescent="0.25">
      <c r="C2790"/>
      <c r="E2790" s="3"/>
    </row>
    <row r="2791" spans="3:5" x14ac:dyDescent="0.25">
      <c r="C2791"/>
      <c r="E2791" s="3"/>
    </row>
    <row r="2792" spans="3:5" x14ac:dyDescent="0.25">
      <c r="C2792"/>
      <c r="E2792" s="3"/>
    </row>
    <row r="2793" spans="3:5" x14ac:dyDescent="0.25">
      <c r="C2793"/>
      <c r="E2793" s="3"/>
    </row>
    <row r="2794" spans="3:5" x14ac:dyDescent="0.25">
      <c r="C2794"/>
      <c r="E2794" s="3"/>
    </row>
    <row r="2795" spans="3:5" x14ac:dyDescent="0.25">
      <c r="C2795"/>
      <c r="E2795" s="3"/>
    </row>
    <row r="2796" spans="3:5" x14ac:dyDescent="0.25">
      <c r="C2796"/>
      <c r="E2796" s="3"/>
    </row>
    <row r="2797" spans="3:5" x14ac:dyDescent="0.25">
      <c r="C2797"/>
      <c r="E2797" s="3"/>
    </row>
    <row r="2798" spans="3:5" x14ac:dyDescent="0.25">
      <c r="C2798"/>
      <c r="E2798" s="3"/>
    </row>
    <row r="2799" spans="3:5" x14ac:dyDescent="0.25">
      <c r="C2799"/>
      <c r="E2799" s="3"/>
    </row>
    <row r="2800" spans="3:5" x14ac:dyDescent="0.25">
      <c r="C2800"/>
      <c r="E2800" s="3"/>
    </row>
    <row r="2801" spans="3:5" x14ac:dyDescent="0.25">
      <c r="C2801"/>
      <c r="E2801" s="3"/>
    </row>
    <row r="2802" spans="3:5" x14ac:dyDescent="0.25">
      <c r="C2802"/>
      <c r="E2802" s="3"/>
    </row>
    <row r="2803" spans="3:5" x14ac:dyDescent="0.25">
      <c r="C2803"/>
      <c r="E2803" s="3"/>
    </row>
    <row r="2804" spans="3:5" x14ac:dyDescent="0.25">
      <c r="C2804"/>
      <c r="E2804" s="3"/>
    </row>
    <row r="2805" spans="3:5" x14ac:dyDescent="0.25">
      <c r="C2805"/>
      <c r="E2805" s="3"/>
    </row>
    <row r="2806" spans="3:5" x14ac:dyDescent="0.25">
      <c r="C2806"/>
      <c r="E2806" s="3"/>
    </row>
    <row r="2807" spans="3:5" x14ac:dyDescent="0.25">
      <c r="C2807"/>
      <c r="E2807" s="3"/>
    </row>
    <row r="2808" spans="3:5" x14ac:dyDescent="0.25">
      <c r="C2808"/>
      <c r="E2808" s="3"/>
    </row>
    <row r="2809" spans="3:5" x14ac:dyDescent="0.25">
      <c r="C2809"/>
      <c r="E2809" s="3"/>
    </row>
    <row r="2810" spans="3:5" x14ac:dyDescent="0.25">
      <c r="C2810"/>
      <c r="E2810" s="3"/>
    </row>
    <row r="2811" spans="3:5" x14ac:dyDescent="0.25">
      <c r="C2811"/>
      <c r="E2811" s="3"/>
    </row>
    <row r="2812" spans="3:5" x14ac:dyDescent="0.25">
      <c r="C2812"/>
      <c r="E2812" s="3"/>
    </row>
    <row r="2813" spans="3:5" x14ac:dyDescent="0.25">
      <c r="C2813"/>
      <c r="E2813" s="3"/>
    </row>
    <row r="2814" spans="3:5" x14ac:dyDescent="0.25">
      <c r="C2814"/>
      <c r="E2814" s="3"/>
    </row>
    <row r="2815" spans="3:5" x14ac:dyDescent="0.25">
      <c r="C2815"/>
      <c r="E2815" s="3"/>
    </row>
    <row r="2816" spans="3:5" x14ac:dyDescent="0.25">
      <c r="C2816"/>
      <c r="E2816" s="3"/>
    </row>
    <row r="2817" spans="3:5" x14ac:dyDescent="0.25">
      <c r="C2817"/>
      <c r="E2817" s="3"/>
    </row>
    <row r="2818" spans="3:5" x14ac:dyDescent="0.25">
      <c r="C2818"/>
      <c r="E2818" s="3"/>
    </row>
    <row r="2819" spans="3:5" x14ac:dyDescent="0.25">
      <c r="C2819"/>
      <c r="E2819" s="3"/>
    </row>
    <row r="2820" spans="3:5" x14ac:dyDescent="0.25">
      <c r="C2820"/>
      <c r="E2820" s="3"/>
    </row>
    <row r="2821" spans="3:5" x14ac:dyDescent="0.25">
      <c r="C2821"/>
      <c r="E2821" s="3"/>
    </row>
    <row r="2822" spans="3:5" x14ac:dyDescent="0.25">
      <c r="C2822"/>
      <c r="E2822" s="3"/>
    </row>
    <row r="2823" spans="3:5" x14ac:dyDescent="0.25">
      <c r="C2823"/>
      <c r="E2823" s="3"/>
    </row>
    <row r="2824" spans="3:5" x14ac:dyDescent="0.25">
      <c r="C2824"/>
      <c r="E2824" s="3"/>
    </row>
    <row r="2825" spans="3:5" x14ac:dyDescent="0.25">
      <c r="C2825"/>
      <c r="E2825" s="3"/>
    </row>
    <row r="2826" spans="3:5" x14ac:dyDescent="0.25">
      <c r="C2826"/>
      <c r="E2826" s="3"/>
    </row>
    <row r="2827" spans="3:5" x14ac:dyDescent="0.25">
      <c r="C2827"/>
      <c r="E2827" s="3"/>
    </row>
    <row r="2828" spans="3:5" x14ac:dyDescent="0.25">
      <c r="C2828"/>
      <c r="E2828" s="3"/>
    </row>
    <row r="2829" spans="3:5" x14ac:dyDescent="0.25">
      <c r="C2829"/>
      <c r="E2829" s="3"/>
    </row>
    <row r="2830" spans="3:5" x14ac:dyDescent="0.25">
      <c r="C2830"/>
      <c r="E2830" s="3"/>
    </row>
    <row r="2831" spans="3:5" x14ac:dyDescent="0.25">
      <c r="C2831"/>
      <c r="E2831" s="3"/>
    </row>
    <row r="2832" spans="3:5" x14ac:dyDescent="0.25">
      <c r="C2832"/>
      <c r="E2832" s="3"/>
    </row>
    <row r="2833" spans="3:5" x14ac:dyDescent="0.25">
      <c r="C2833"/>
      <c r="E2833" s="3"/>
    </row>
    <row r="2834" spans="3:5" x14ac:dyDescent="0.25">
      <c r="C2834"/>
      <c r="E2834" s="3"/>
    </row>
    <row r="2835" spans="3:5" x14ac:dyDescent="0.25">
      <c r="C2835"/>
      <c r="E2835" s="3"/>
    </row>
    <row r="2836" spans="3:5" x14ac:dyDescent="0.25">
      <c r="C2836"/>
      <c r="E2836" s="3"/>
    </row>
    <row r="2837" spans="3:5" x14ac:dyDescent="0.25">
      <c r="C2837"/>
      <c r="E2837" s="3"/>
    </row>
    <row r="2838" spans="3:5" x14ac:dyDescent="0.25">
      <c r="C2838"/>
      <c r="E2838" s="3"/>
    </row>
    <row r="2839" spans="3:5" x14ac:dyDescent="0.25">
      <c r="C2839"/>
      <c r="E2839" s="3"/>
    </row>
    <row r="2840" spans="3:5" x14ac:dyDescent="0.25">
      <c r="C2840"/>
      <c r="E2840" s="3"/>
    </row>
    <row r="2841" spans="3:5" x14ac:dyDescent="0.25">
      <c r="C2841"/>
      <c r="E2841" s="3"/>
    </row>
    <row r="2842" spans="3:5" x14ac:dyDescent="0.25">
      <c r="C2842"/>
      <c r="E2842" s="3"/>
    </row>
    <row r="2843" spans="3:5" x14ac:dyDescent="0.25">
      <c r="C2843"/>
      <c r="E2843" s="3"/>
    </row>
    <row r="2844" spans="3:5" x14ac:dyDescent="0.25">
      <c r="C2844"/>
      <c r="E2844" s="3"/>
    </row>
    <row r="2845" spans="3:5" x14ac:dyDescent="0.25">
      <c r="C2845"/>
      <c r="E2845" s="3"/>
    </row>
    <row r="2846" spans="3:5" x14ac:dyDescent="0.25">
      <c r="C2846"/>
      <c r="E2846" s="3"/>
    </row>
    <row r="2847" spans="3:5" x14ac:dyDescent="0.25">
      <c r="C2847"/>
      <c r="E2847" s="3"/>
    </row>
    <row r="2848" spans="3:5" x14ac:dyDescent="0.25">
      <c r="C2848"/>
      <c r="E2848" s="3"/>
    </row>
    <row r="2849" spans="3:5" x14ac:dyDescent="0.25">
      <c r="C2849"/>
      <c r="E2849" s="3"/>
    </row>
    <row r="2850" spans="3:5" x14ac:dyDescent="0.25">
      <c r="C2850"/>
      <c r="E2850" s="3"/>
    </row>
    <row r="2851" spans="3:5" x14ac:dyDescent="0.25">
      <c r="C2851"/>
      <c r="E2851" s="3"/>
    </row>
    <row r="2852" spans="3:5" x14ac:dyDescent="0.25">
      <c r="C2852"/>
      <c r="E2852" s="3"/>
    </row>
    <row r="2853" spans="3:5" x14ac:dyDescent="0.25">
      <c r="C2853"/>
      <c r="E2853" s="3"/>
    </row>
    <row r="2854" spans="3:5" x14ac:dyDescent="0.25">
      <c r="C2854"/>
      <c r="E2854" s="3"/>
    </row>
    <row r="2855" spans="3:5" x14ac:dyDescent="0.25">
      <c r="C2855"/>
      <c r="E2855" s="3"/>
    </row>
    <row r="2856" spans="3:5" x14ac:dyDescent="0.25">
      <c r="C2856"/>
      <c r="E2856" s="3"/>
    </row>
    <row r="2857" spans="3:5" x14ac:dyDescent="0.25">
      <c r="C2857"/>
      <c r="E2857" s="3"/>
    </row>
    <row r="2858" spans="3:5" x14ac:dyDescent="0.25">
      <c r="C2858"/>
      <c r="E2858" s="3"/>
    </row>
    <row r="2859" spans="3:5" x14ac:dyDescent="0.25">
      <c r="C2859"/>
      <c r="E2859" s="3"/>
    </row>
    <row r="2860" spans="3:5" x14ac:dyDescent="0.25">
      <c r="C2860"/>
      <c r="E2860" s="3"/>
    </row>
    <row r="2861" spans="3:5" x14ac:dyDescent="0.25">
      <c r="C2861"/>
      <c r="E2861" s="3"/>
    </row>
    <row r="2862" spans="3:5" x14ac:dyDescent="0.25">
      <c r="C2862"/>
      <c r="E2862" s="3"/>
    </row>
    <row r="2863" spans="3:5" x14ac:dyDescent="0.25">
      <c r="C2863"/>
      <c r="E2863" s="3"/>
    </row>
    <row r="2864" spans="3:5" x14ac:dyDescent="0.25">
      <c r="C2864"/>
      <c r="E2864" s="3"/>
    </row>
    <row r="2865" spans="3:5" x14ac:dyDescent="0.25">
      <c r="C2865"/>
      <c r="E2865" s="3"/>
    </row>
    <row r="2866" spans="3:5" x14ac:dyDescent="0.25">
      <c r="C2866"/>
      <c r="E2866" s="3"/>
    </row>
    <row r="2867" spans="3:5" x14ac:dyDescent="0.25">
      <c r="C2867"/>
      <c r="E2867" s="3"/>
    </row>
    <row r="2868" spans="3:5" x14ac:dyDescent="0.25">
      <c r="C2868"/>
      <c r="E2868" s="3"/>
    </row>
    <row r="2869" spans="3:5" x14ac:dyDescent="0.25">
      <c r="C2869"/>
      <c r="E2869" s="3"/>
    </row>
    <row r="2870" spans="3:5" x14ac:dyDescent="0.25">
      <c r="C2870"/>
      <c r="E2870" s="3"/>
    </row>
    <row r="2871" spans="3:5" x14ac:dyDescent="0.25">
      <c r="C2871"/>
      <c r="E2871" s="3"/>
    </row>
    <row r="2872" spans="3:5" x14ac:dyDescent="0.25">
      <c r="C2872"/>
      <c r="E2872" s="3"/>
    </row>
    <row r="2873" spans="3:5" x14ac:dyDescent="0.25">
      <c r="C2873"/>
      <c r="E2873" s="3"/>
    </row>
    <row r="2874" spans="3:5" x14ac:dyDescent="0.25">
      <c r="C2874"/>
      <c r="E2874" s="3"/>
    </row>
    <row r="2875" spans="3:5" x14ac:dyDescent="0.25">
      <c r="C2875"/>
      <c r="E2875" s="3"/>
    </row>
    <row r="2876" spans="3:5" x14ac:dyDescent="0.25">
      <c r="C2876"/>
      <c r="E2876" s="3"/>
    </row>
    <row r="2877" spans="3:5" x14ac:dyDescent="0.25">
      <c r="C2877"/>
      <c r="E2877" s="3"/>
    </row>
    <row r="2878" spans="3:5" x14ac:dyDescent="0.25">
      <c r="C2878"/>
      <c r="E2878" s="3"/>
    </row>
    <row r="2879" spans="3:5" x14ac:dyDescent="0.25">
      <c r="C2879"/>
      <c r="E2879" s="3"/>
    </row>
    <row r="2880" spans="3:5" x14ac:dyDescent="0.25">
      <c r="C2880"/>
      <c r="E2880" s="3"/>
    </row>
    <row r="2881" spans="3:5" x14ac:dyDescent="0.25">
      <c r="C2881"/>
      <c r="E2881" s="3"/>
    </row>
    <row r="2882" spans="3:5" x14ac:dyDescent="0.25">
      <c r="C2882"/>
      <c r="E2882" s="3"/>
    </row>
    <row r="2883" spans="3:5" x14ac:dyDescent="0.25">
      <c r="C2883"/>
      <c r="E2883" s="3"/>
    </row>
    <row r="2884" spans="3:5" x14ac:dyDescent="0.25">
      <c r="C2884"/>
      <c r="E2884" s="3"/>
    </row>
    <row r="2885" spans="3:5" x14ac:dyDescent="0.25">
      <c r="C2885"/>
      <c r="E2885" s="3"/>
    </row>
    <row r="2886" spans="3:5" x14ac:dyDescent="0.25">
      <c r="C2886"/>
      <c r="E2886" s="3"/>
    </row>
    <row r="2887" spans="3:5" x14ac:dyDescent="0.25">
      <c r="C2887"/>
      <c r="E2887" s="3"/>
    </row>
    <row r="2888" spans="3:5" x14ac:dyDescent="0.25">
      <c r="C2888"/>
      <c r="E2888" s="3"/>
    </row>
    <row r="2889" spans="3:5" x14ac:dyDescent="0.25">
      <c r="C2889"/>
      <c r="E2889" s="3"/>
    </row>
    <row r="2890" spans="3:5" x14ac:dyDescent="0.25">
      <c r="C2890"/>
      <c r="E2890" s="3"/>
    </row>
    <row r="2891" spans="3:5" x14ac:dyDescent="0.25">
      <c r="C2891"/>
      <c r="E2891" s="3"/>
    </row>
    <row r="2892" spans="3:5" x14ac:dyDescent="0.25">
      <c r="C2892"/>
      <c r="E2892" s="3"/>
    </row>
    <row r="2893" spans="3:5" x14ac:dyDescent="0.25">
      <c r="C2893"/>
      <c r="E2893" s="3"/>
    </row>
    <row r="2894" spans="3:5" x14ac:dyDescent="0.25">
      <c r="C2894"/>
      <c r="E2894" s="3"/>
    </row>
    <row r="2895" spans="3:5" x14ac:dyDescent="0.25">
      <c r="C2895"/>
      <c r="E2895" s="3"/>
    </row>
    <row r="2896" spans="3:5" x14ac:dyDescent="0.25">
      <c r="C2896"/>
      <c r="E2896" s="3"/>
    </row>
    <row r="2897" spans="3:5" x14ac:dyDescent="0.25">
      <c r="C2897"/>
      <c r="E2897" s="3"/>
    </row>
    <row r="2898" spans="3:5" x14ac:dyDescent="0.25">
      <c r="C2898"/>
      <c r="E2898" s="3"/>
    </row>
    <row r="2899" spans="3:5" x14ac:dyDescent="0.25">
      <c r="C2899"/>
      <c r="E2899" s="3"/>
    </row>
    <row r="2900" spans="3:5" x14ac:dyDescent="0.25">
      <c r="C2900"/>
      <c r="E2900" s="3"/>
    </row>
    <row r="2901" spans="3:5" x14ac:dyDescent="0.25">
      <c r="C2901"/>
      <c r="E2901" s="3"/>
    </row>
    <row r="2902" spans="3:5" x14ac:dyDescent="0.25">
      <c r="C2902"/>
      <c r="E2902" s="3"/>
    </row>
    <row r="2903" spans="3:5" x14ac:dyDescent="0.25">
      <c r="C2903"/>
      <c r="E2903" s="3"/>
    </row>
    <row r="2904" spans="3:5" x14ac:dyDescent="0.25">
      <c r="C2904"/>
      <c r="E2904" s="3"/>
    </row>
    <row r="2905" spans="3:5" x14ac:dyDescent="0.25">
      <c r="C2905"/>
      <c r="E2905" s="3"/>
    </row>
    <row r="2906" spans="3:5" x14ac:dyDescent="0.25">
      <c r="C2906"/>
      <c r="E2906" s="3"/>
    </row>
    <row r="2907" spans="3:5" x14ac:dyDescent="0.25">
      <c r="C2907"/>
      <c r="E2907" s="3"/>
    </row>
    <row r="2908" spans="3:5" x14ac:dyDescent="0.25">
      <c r="C2908"/>
      <c r="E2908" s="3"/>
    </row>
    <row r="2909" spans="3:5" x14ac:dyDescent="0.25">
      <c r="C2909"/>
      <c r="E2909" s="3"/>
    </row>
    <row r="2910" spans="3:5" x14ac:dyDescent="0.25">
      <c r="C2910"/>
      <c r="E2910" s="3"/>
    </row>
    <row r="2911" spans="3:5" x14ac:dyDescent="0.25">
      <c r="C2911"/>
      <c r="E2911" s="3"/>
    </row>
    <row r="2912" spans="3:5" x14ac:dyDescent="0.25">
      <c r="C2912"/>
      <c r="E2912" s="3"/>
    </row>
    <row r="2913" spans="3:5" x14ac:dyDescent="0.25">
      <c r="C2913"/>
      <c r="E2913" s="3"/>
    </row>
    <row r="2914" spans="3:5" x14ac:dyDescent="0.25">
      <c r="C2914"/>
      <c r="E2914" s="3"/>
    </row>
    <row r="2915" spans="3:5" x14ac:dyDescent="0.25">
      <c r="C2915"/>
      <c r="E2915" s="3"/>
    </row>
    <row r="2916" spans="3:5" x14ac:dyDescent="0.25">
      <c r="C2916"/>
      <c r="E2916" s="3"/>
    </row>
    <row r="2917" spans="3:5" x14ac:dyDescent="0.25">
      <c r="C2917"/>
      <c r="E2917" s="3"/>
    </row>
    <row r="2918" spans="3:5" x14ac:dyDescent="0.25">
      <c r="C2918"/>
      <c r="E2918" s="3"/>
    </row>
    <row r="2919" spans="3:5" x14ac:dyDescent="0.25">
      <c r="C2919"/>
      <c r="E2919" s="3"/>
    </row>
    <row r="2920" spans="3:5" x14ac:dyDescent="0.25">
      <c r="C2920"/>
      <c r="E2920" s="3"/>
    </row>
    <row r="2921" spans="3:5" x14ac:dyDescent="0.25">
      <c r="C2921"/>
      <c r="E2921" s="3"/>
    </row>
    <row r="2922" spans="3:5" x14ac:dyDescent="0.25">
      <c r="C2922"/>
      <c r="E2922" s="3"/>
    </row>
    <row r="2923" spans="3:5" x14ac:dyDescent="0.25">
      <c r="C2923"/>
      <c r="E2923" s="3"/>
    </row>
    <row r="2924" spans="3:5" x14ac:dyDescent="0.25">
      <c r="C2924"/>
      <c r="E2924" s="3"/>
    </row>
    <row r="2925" spans="3:5" x14ac:dyDescent="0.25">
      <c r="C2925"/>
      <c r="E2925" s="3"/>
    </row>
    <row r="2926" spans="3:5" x14ac:dyDescent="0.25">
      <c r="C2926"/>
      <c r="E2926" s="3"/>
    </row>
    <row r="2927" spans="3:5" x14ac:dyDescent="0.25">
      <c r="C2927"/>
      <c r="E2927" s="3"/>
    </row>
    <row r="2928" spans="3:5" x14ac:dyDescent="0.25">
      <c r="C2928"/>
      <c r="E2928" s="3"/>
    </row>
    <row r="2929" spans="3:5" x14ac:dyDescent="0.25">
      <c r="C2929"/>
      <c r="E2929" s="3"/>
    </row>
    <row r="2930" spans="3:5" x14ac:dyDescent="0.25">
      <c r="C2930"/>
      <c r="E2930" s="3"/>
    </row>
    <row r="2931" spans="3:5" x14ac:dyDescent="0.25">
      <c r="C2931"/>
      <c r="E2931" s="3"/>
    </row>
    <row r="2932" spans="3:5" x14ac:dyDescent="0.25">
      <c r="C2932"/>
      <c r="E2932" s="3"/>
    </row>
    <row r="2933" spans="3:5" x14ac:dyDescent="0.25">
      <c r="C2933"/>
      <c r="E2933" s="3"/>
    </row>
    <row r="2934" spans="3:5" x14ac:dyDescent="0.25">
      <c r="C2934"/>
      <c r="E2934" s="3"/>
    </row>
    <row r="2935" spans="3:5" x14ac:dyDescent="0.25">
      <c r="C2935"/>
      <c r="E2935" s="3"/>
    </row>
    <row r="2936" spans="3:5" x14ac:dyDescent="0.25">
      <c r="C2936"/>
      <c r="E2936" s="3"/>
    </row>
    <row r="2937" spans="3:5" x14ac:dyDescent="0.25">
      <c r="C2937"/>
      <c r="E2937" s="3"/>
    </row>
    <row r="2938" spans="3:5" x14ac:dyDescent="0.25">
      <c r="C2938"/>
      <c r="E2938" s="3"/>
    </row>
    <row r="2939" spans="3:5" x14ac:dyDescent="0.25">
      <c r="C2939"/>
      <c r="E2939" s="3"/>
    </row>
    <row r="2940" spans="3:5" x14ac:dyDescent="0.25">
      <c r="C2940"/>
      <c r="E2940" s="3"/>
    </row>
    <row r="2941" spans="3:5" x14ac:dyDescent="0.25">
      <c r="C2941"/>
      <c r="E2941" s="3"/>
    </row>
    <row r="2942" spans="3:5" x14ac:dyDescent="0.25">
      <c r="C2942"/>
      <c r="E2942" s="3"/>
    </row>
    <row r="2943" spans="3:5" x14ac:dyDescent="0.25">
      <c r="C2943"/>
      <c r="E2943" s="3"/>
    </row>
    <row r="2944" spans="3:5" x14ac:dyDescent="0.25">
      <c r="C2944"/>
      <c r="E2944" s="3"/>
    </row>
    <row r="2945" spans="3:5" x14ac:dyDescent="0.25">
      <c r="C2945"/>
      <c r="E2945" s="3"/>
    </row>
    <row r="2946" spans="3:5" x14ac:dyDescent="0.25">
      <c r="C2946"/>
      <c r="E2946" s="3"/>
    </row>
    <row r="2947" spans="3:5" x14ac:dyDescent="0.25">
      <c r="C2947"/>
      <c r="E2947" s="3"/>
    </row>
    <row r="2948" spans="3:5" x14ac:dyDescent="0.25">
      <c r="C2948"/>
      <c r="E2948" s="3"/>
    </row>
    <row r="2949" spans="3:5" x14ac:dyDescent="0.25">
      <c r="C2949"/>
      <c r="E2949" s="3"/>
    </row>
    <row r="2950" spans="3:5" x14ac:dyDescent="0.25">
      <c r="C2950"/>
      <c r="E2950" s="3"/>
    </row>
    <row r="2951" spans="3:5" x14ac:dyDescent="0.25">
      <c r="C2951"/>
      <c r="E2951" s="3"/>
    </row>
    <row r="2952" spans="3:5" x14ac:dyDescent="0.25">
      <c r="C2952"/>
      <c r="E2952" s="3"/>
    </row>
    <row r="2953" spans="3:5" x14ac:dyDescent="0.25">
      <c r="C2953"/>
      <c r="E2953" s="3"/>
    </row>
    <row r="2954" spans="3:5" x14ac:dyDescent="0.25">
      <c r="C2954"/>
      <c r="E2954" s="3"/>
    </row>
    <row r="2955" spans="3:5" x14ac:dyDescent="0.25">
      <c r="C2955"/>
      <c r="E2955" s="3"/>
    </row>
    <row r="2956" spans="3:5" x14ac:dyDescent="0.25">
      <c r="C2956"/>
      <c r="E2956" s="3"/>
    </row>
    <row r="2957" spans="3:5" x14ac:dyDescent="0.25">
      <c r="C2957"/>
      <c r="E2957" s="3"/>
    </row>
    <row r="2958" spans="3:5" x14ac:dyDescent="0.25">
      <c r="C2958"/>
      <c r="E2958" s="3"/>
    </row>
    <row r="2959" spans="3:5" x14ac:dyDescent="0.25">
      <c r="C2959"/>
      <c r="E2959" s="3"/>
    </row>
    <row r="2960" spans="3:5" x14ac:dyDescent="0.25">
      <c r="C2960"/>
      <c r="E2960" s="3"/>
    </row>
    <row r="2961" spans="3:5" x14ac:dyDescent="0.25">
      <c r="C2961"/>
      <c r="E2961" s="3"/>
    </row>
    <row r="2962" spans="3:5" x14ac:dyDescent="0.25">
      <c r="C2962"/>
      <c r="E2962" s="3"/>
    </row>
    <row r="2963" spans="3:5" x14ac:dyDescent="0.25">
      <c r="C2963"/>
      <c r="E2963" s="3"/>
    </row>
    <row r="2964" spans="3:5" x14ac:dyDescent="0.25">
      <c r="C2964"/>
      <c r="E2964" s="3"/>
    </row>
    <row r="2965" spans="3:5" x14ac:dyDescent="0.25">
      <c r="C2965"/>
      <c r="E2965" s="3"/>
    </row>
    <row r="2966" spans="3:5" x14ac:dyDescent="0.25">
      <c r="C2966"/>
      <c r="E2966" s="3"/>
    </row>
    <row r="2967" spans="3:5" x14ac:dyDescent="0.25">
      <c r="C2967"/>
      <c r="E2967" s="3"/>
    </row>
    <row r="2968" spans="3:5" x14ac:dyDescent="0.25">
      <c r="C2968"/>
      <c r="E2968" s="3"/>
    </row>
    <row r="2969" spans="3:5" x14ac:dyDescent="0.25">
      <c r="C2969"/>
      <c r="E2969" s="3"/>
    </row>
    <row r="2970" spans="3:5" x14ac:dyDescent="0.25">
      <c r="C2970"/>
      <c r="E2970" s="3"/>
    </row>
    <row r="2971" spans="3:5" x14ac:dyDescent="0.25">
      <c r="C2971"/>
      <c r="E2971" s="3"/>
    </row>
    <row r="2972" spans="3:5" x14ac:dyDescent="0.25">
      <c r="C2972"/>
      <c r="E2972" s="3"/>
    </row>
    <row r="2973" spans="3:5" x14ac:dyDescent="0.25">
      <c r="C2973"/>
      <c r="E2973" s="3"/>
    </row>
    <row r="2974" spans="3:5" x14ac:dyDescent="0.25">
      <c r="C2974"/>
      <c r="E2974" s="3"/>
    </row>
    <row r="2975" spans="3:5" x14ac:dyDescent="0.25">
      <c r="C2975"/>
      <c r="E2975" s="3"/>
    </row>
    <row r="2976" spans="3:5" x14ac:dyDescent="0.25">
      <c r="C2976"/>
      <c r="E2976" s="3"/>
    </row>
    <row r="2977" spans="3:5" x14ac:dyDescent="0.25">
      <c r="C2977"/>
      <c r="E2977" s="3"/>
    </row>
    <row r="2978" spans="3:5" x14ac:dyDescent="0.25">
      <c r="C2978"/>
      <c r="E2978" s="3"/>
    </row>
    <row r="2979" spans="3:5" x14ac:dyDescent="0.25">
      <c r="C2979"/>
      <c r="E2979" s="3"/>
    </row>
    <row r="2980" spans="3:5" x14ac:dyDescent="0.25">
      <c r="C2980"/>
      <c r="E2980" s="3"/>
    </row>
    <row r="2981" spans="3:5" x14ac:dyDescent="0.25">
      <c r="C2981"/>
      <c r="E2981" s="3"/>
    </row>
    <row r="2982" spans="3:5" x14ac:dyDescent="0.25">
      <c r="C2982"/>
      <c r="E2982" s="3"/>
    </row>
    <row r="2983" spans="3:5" x14ac:dyDescent="0.25">
      <c r="C2983"/>
      <c r="E2983" s="3"/>
    </row>
    <row r="2984" spans="3:5" x14ac:dyDescent="0.25">
      <c r="C2984"/>
      <c r="E2984" s="3"/>
    </row>
    <row r="2985" spans="3:5" x14ac:dyDescent="0.25">
      <c r="C2985"/>
      <c r="E2985" s="3"/>
    </row>
    <row r="2986" spans="3:5" x14ac:dyDescent="0.25">
      <c r="C2986"/>
      <c r="E2986" s="3"/>
    </row>
    <row r="2987" spans="3:5" x14ac:dyDescent="0.25">
      <c r="C2987"/>
      <c r="E2987" s="3"/>
    </row>
    <row r="2988" spans="3:5" x14ac:dyDescent="0.25">
      <c r="C2988"/>
      <c r="E2988" s="3"/>
    </row>
    <row r="2989" spans="3:5" x14ac:dyDescent="0.25">
      <c r="C2989"/>
      <c r="E2989" s="3"/>
    </row>
    <row r="2990" spans="3:5" x14ac:dyDescent="0.25">
      <c r="C2990"/>
      <c r="E2990" s="3"/>
    </row>
    <row r="2991" spans="3:5" x14ac:dyDescent="0.25">
      <c r="C2991"/>
      <c r="E2991" s="3"/>
    </row>
    <row r="2992" spans="3:5" x14ac:dyDescent="0.25">
      <c r="C2992"/>
      <c r="E2992" s="3"/>
    </row>
    <row r="2993" spans="3:5" x14ac:dyDescent="0.25">
      <c r="C2993"/>
      <c r="E2993" s="3"/>
    </row>
    <row r="2994" spans="3:5" x14ac:dyDescent="0.25">
      <c r="C2994"/>
      <c r="E2994" s="3"/>
    </row>
    <row r="2995" spans="3:5" x14ac:dyDescent="0.25">
      <c r="C2995"/>
      <c r="E2995" s="3"/>
    </row>
    <row r="2996" spans="3:5" x14ac:dyDescent="0.25">
      <c r="C2996"/>
      <c r="E2996" s="3"/>
    </row>
    <row r="2997" spans="3:5" x14ac:dyDescent="0.25">
      <c r="C2997"/>
      <c r="E2997" s="3"/>
    </row>
    <row r="2998" spans="3:5" x14ac:dyDescent="0.25">
      <c r="C2998"/>
      <c r="E2998" s="3"/>
    </row>
    <row r="2999" spans="3:5" x14ac:dyDescent="0.25">
      <c r="C2999"/>
      <c r="E2999" s="3"/>
    </row>
    <row r="3000" spans="3:5" x14ac:dyDescent="0.25">
      <c r="C3000"/>
      <c r="E3000" s="3"/>
    </row>
    <row r="3001" spans="3:5" x14ac:dyDescent="0.25">
      <c r="C3001"/>
      <c r="E3001" s="3"/>
    </row>
    <row r="3002" spans="3:5" x14ac:dyDescent="0.25">
      <c r="C3002"/>
      <c r="E3002" s="3"/>
    </row>
    <row r="3003" spans="3:5" x14ac:dyDescent="0.25">
      <c r="C3003"/>
      <c r="E3003" s="3"/>
    </row>
    <row r="3004" spans="3:5" x14ac:dyDescent="0.25">
      <c r="C3004"/>
      <c r="E3004" s="3"/>
    </row>
    <row r="3005" spans="3:5" x14ac:dyDescent="0.25">
      <c r="C3005"/>
      <c r="E3005" s="3"/>
    </row>
    <row r="3006" spans="3:5" x14ac:dyDescent="0.25">
      <c r="C3006"/>
      <c r="E3006" s="3"/>
    </row>
    <row r="3007" spans="3:5" x14ac:dyDescent="0.25">
      <c r="C3007"/>
      <c r="E3007" s="3"/>
    </row>
    <row r="3008" spans="3:5" x14ac:dyDescent="0.25">
      <c r="C3008"/>
      <c r="E3008" s="3"/>
    </row>
    <row r="3009" spans="3:5" x14ac:dyDescent="0.25">
      <c r="C3009"/>
      <c r="E3009" s="3"/>
    </row>
    <row r="3010" spans="3:5" x14ac:dyDescent="0.25">
      <c r="C3010"/>
      <c r="E3010" s="3"/>
    </row>
    <row r="3011" spans="3:5" x14ac:dyDescent="0.25">
      <c r="C3011"/>
      <c r="E3011" s="3"/>
    </row>
    <row r="3012" spans="3:5" x14ac:dyDescent="0.25">
      <c r="C3012"/>
      <c r="E3012" s="3"/>
    </row>
    <row r="3013" spans="3:5" x14ac:dyDescent="0.25">
      <c r="C3013"/>
      <c r="E3013" s="3"/>
    </row>
    <row r="3014" spans="3:5" x14ac:dyDescent="0.25">
      <c r="C3014"/>
      <c r="E3014" s="3"/>
    </row>
    <row r="3015" spans="3:5" x14ac:dyDescent="0.25">
      <c r="C3015"/>
      <c r="E3015" s="3"/>
    </row>
    <row r="3016" spans="3:5" x14ac:dyDescent="0.25">
      <c r="C3016"/>
      <c r="E3016" s="3"/>
    </row>
    <row r="3017" spans="3:5" x14ac:dyDescent="0.25">
      <c r="C3017"/>
      <c r="E3017" s="3"/>
    </row>
    <row r="3018" spans="3:5" x14ac:dyDescent="0.25">
      <c r="C3018"/>
      <c r="E3018" s="3"/>
    </row>
    <row r="3019" spans="3:5" x14ac:dyDescent="0.25">
      <c r="C3019"/>
      <c r="E3019" s="3"/>
    </row>
    <row r="3020" spans="3:5" x14ac:dyDescent="0.25">
      <c r="C3020"/>
      <c r="E3020" s="3"/>
    </row>
    <row r="3021" spans="3:5" x14ac:dyDescent="0.25">
      <c r="C3021"/>
      <c r="E3021" s="3"/>
    </row>
    <row r="3022" spans="3:5" x14ac:dyDescent="0.25">
      <c r="C3022"/>
      <c r="E3022" s="3"/>
    </row>
    <row r="3023" spans="3:5" x14ac:dyDescent="0.25">
      <c r="C3023"/>
      <c r="E3023" s="3"/>
    </row>
    <row r="3024" spans="3:5" x14ac:dyDescent="0.25">
      <c r="C3024"/>
      <c r="E3024" s="3"/>
    </row>
    <row r="3025" spans="3:5" x14ac:dyDescent="0.25">
      <c r="C3025"/>
      <c r="E3025" s="3"/>
    </row>
    <row r="3026" spans="3:5" x14ac:dyDescent="0.25">
      <c r="C3026"/>
      <c r="E3026" s="3"/>
    </row>
    <row r="3027" spans="3:5" x14ac:dyDescent="0.25">
      <c r="C3027"/>
      <c r="E3027" s="3"/>
    </row>
    <row r="3028" spans="3:5" x14ac:dyDescent="0.25">
      <c r="C3028"/>
      <c r="E3028" s="3"/>
    </row>
    <row r="3029" spans="3:5" x14ac:dyDescent="0.25">
      <c r="C3029"/>
      <c r="E3029" s="3"/>
    </row>
    <row r="3030" spans="3:5" x14ac:dyDescent="0.25">
      <c r="C3030"/>
      <c r="E3030" s="3"/>
    </row>
    <row r="3031" spans="3:5" x14ac:dyDescent="0.25">
      <c r="C3031"/>
      <c r="E3031" s="3"/>
    </row>
    <row r="3032" spans="3:5" x14ac:dyDescent="0.25">
      <c r="C3032"/>
      <c r="E3032" s="3"/>
    </row>
    <row r="3033" spans="3:5" x14ac:dyDescent="0.25">
      <c r="C3033"/>
      <c r="E3033" s="3"/>
    </row>
    <row r="3034" spans="3:5" x14ac:dyDescent="0.25">
      <c r="C3034"/>
      <c r="E3034" s="3"/>
    </row>
    <row r="3035" spans="3:5" x14ac:dyDescent="0.25">
      <c r="C3035"/>
      <c r="E3035" s="3"/>
    </row>
    <row r="3036" spans="3:5" x14ac:dyDescent="0.25">
      <c r="C3036"/>
      <c r="E3036" s="3"/>
    </row>
    <row r="3037" spans="3:5" x14ac:dyDescent="0.25">
      <c r="C3037"/>
      <c r="E3037" s="3"/>
    </row>
    <row r="3038" spans="3:5" x14ac:dyDescent="0.25">
      <c r="C3038"/>
      <c r="E3038" s="3"/>
    </row>
    <row r="3039" spans="3:5" x14ac:dyDescent="0.25">
      <c r="C3039"/>
      <c r="E3039" s="3"/>
    </row>
    <row r="3040" spans="3:5" x14ac:dyDescent="0.25">
      <c r="C3040"/>
      <c r="E3040" s="3"/>
    </row>
    <row r="3041" spans="3:5" x14ac:dyDescent="0.25">
      <c r="C3041"/>
      <c r="E3041" s="3"/>
    </row>
    <row r="3042" spans="3:5" x14ac:dyDescent="0.25">
      <c r="C3042"/>
      <c r="E3042" s="3"/>
    </row>
    <row r="3043" spans="3:5" x14ac:dyDescent="0.25">
      <c r="C3043"/>
      <c r="E3043" s="3"/>
    </row>
    <row r="3044" spans="3:5" x14ac:dyDescent="0.25">
      <c r="C3044"/>
      <c r="E3044" s="3"/>
    </row>
    <row r="3045" spans="3:5" x14ac:dyDescent="0.25">
      <c r="C3045"/>
      <c r="E3045" s="3"/>
    </row>
    <row r="3046" spans="3:5" x14ac:dyDescent="0.25">
      <c r="C3046"/>
      <c r="E3046" s="3"/>
    </row>
    <row r="3047" spans="3:5" x14ac:dyDescent="0.25">
      <c r="C3047"/>
      <c r="E3047" s="3"/>
    </row>
    <row r="3048" spans="3:5" x14ac:dyDescent="0.25">
      <c r="C3048"/>
      <c r="E3048" s="3"/>
    </row>
    <row r="3049" spans="3:5" x14ac:dyDescent="0.25">
      <c r="C3049"/>
      <c r="E3049" s="3"/>
    </row>
    <row r="3050" spans="3:5" x14ac:dyDescent="0.25">
      <c r="C3050"/>
      <c r="E3050" s="3"/>
    </row>
    <row r="3051" spans="3:5" x14ac:dyDescent="0.25">
      <c r="C3051"/>
      <c r="E3051" s="3"/>
    </row>
    <row r="3052" spans="3:5" x14ac:dyDescent="0.25">
      <c r="C3052"/>
      <c r="E3052" s="3"/>
    </row>
    <row r="3053" spans="3:5" x14ac:dyDescent="0.25">
      <c r="C3053"/>
      <c r="E3053" s="3"/>
    </row>
    <row r="3054" spans="3:5" x14ac:dyDescent="0.25">
      <c r="C3054"/>
      <c r="E3054" s="3"/>
    </row>
    <row r="3055" spans="3:5" x14ac:dyDescent="0.25">
      <c r="C3055"/>
      <c r="E3055" s="3"/>
    </row>
    <row r="3056" spans="3:5" x14ac:dyDescent="0.25">
      <c r="C3056"/>
      <c r="E3056" s="3"/>
    </row>
    <row r="3057" spans="3:5" x14ac:dyDescent="0.25">
      <c r="C3057"/>
      <c r="E3057" s="3"/>
    </row>
    <row r="3058" spans="3:5" x14ac:dyDescent="0.25">
      <c r="C3058"/>
      <c r="E3058" s="3"/>
    </row>
    <row r="3059" spans="3:5" x14ac:dyDescent="0.25">
      <c r="C3059"/>
      <c r="E3059" s="3"/>
    </row>
    <row r="3060" spans="3:5" x14ac:dyDescent="0.25">
      <c r="C3060"/>
      <c r="E3060" s="3"/>
    </row>
    <row r="3061" spans="3:5" x14ac:dyDescent="0.25">
      <c r="C3061"/>
      <c r="E3061" s="3"/>
    </row>
    <row r="3062" spans="3:5" x14ac:dyDescent="0.25">
      <c r="C3062"/>
      <c r="E3062" s="3"/>
    </row>
    <row r="3063" spans="3:5" x14ac:dyDescent="0.25">
      <c r="C3063"/>
      <c r="E3063" s="3"/>
    </row>
    <row r="3064" spans="3:5" x14ac:dyDescent="0.25">
      <c r="C3064"/>
      <c r="E3064" s="3"/>
    </row>
    <row r="3065" spans="3:5" x14ac:dyDescent="0.25">
      <c r="C3065"/>
      <c r="E3065" s="3"/>
    </row>
    <row r="3066" spans="3:5" x14ac:dyDescent="0.25">
      <c r="C3066"/>
      <c r="E3066" s="3"/>
    </row>
    <row r="3067" spans="3:5" x14ac:dyDescent="0.25">
      <c r="C3067"/>
      <c r="E3067" s="3"/>
    </row>
    <row r="3068" spans="3:5" x14ac:dyDescent="0.25">
      <c r="C3068"/>
      <c r="E3068" s="3"/>
    </row>
    <row r="3069" spans="3:5" x14ac:dyDescent="0.25">
      <c r="C3069"/>
      <c r="E3069" s="3"/>
    </row>
    <row r="3070" spans="3:5" x14ac:dyDescent="0.25">
      <c r="C3070"/>
      <c r="E3070" s="3"/>
    </row>
    <row r="3071" spans="3:5" x14ac:dyDescent="0.25">
      <c r="C3071"/>
      <c r="E3071" s="3"/>
    </row>
    <row r="3072" spans="3:5" x14ac:dyDescent="0.25">
      <c r="C3072"/>
      <c r="E3072" s="3"/>
    </row>
    <row r="3073" spans="3:5" x14ac:dyDescent="0.25">
      <c r="C3073"/>
      <c r="E3073" s="3"/>
    </row>
    <row r="3074" spans="3:5" x14ac:dyDescent="0.25">
      <c r="C3074"/>
      <c r="E3074" s="3"/>
    </row>
    <row r="3075" spans="3:5" x14ac:dyDescent="0.25">
      <c r="C3075"/>
      <c r="E3075" s="3"/>
    </row>
    <row r="3076" spans="3:5" x14ac:dyDescent="0.25">
      <c r="C3076"/>
      <c r="E3076" s="3"/>
    </row>
    <row r="3077" spans="3:5" x14ac:dyDescent="0.25">
      <c r="C3077"/>
      <c r="E3077" s="3"/>
    </row>
    <row r="3078" spans="3:5" x14ac:dyDescent="0.25">
      <c r="C3078"/>
      <c r="E3078" s="3"/>
    </row>
    <row r="3079" spans="3:5" x14ac:dyDescent="0.25">
      <c r="C3079"/>
      <c r="E3079" s="3"/>
    </row>
    <row r="3080" spans="3:5" x14ac:dyDescent="0.25">
      <c r="C3080"/>
      <c r="E3080" s="3"/>
    </row>
    <row r="3081" spans="3:5" x14ac:dyDescent="0.25">
      <c r="C3081"/>
      <c r="E3081" s="3"/>
    </row>
    <row r="3082" spans="3:5" x14ac:dyDescent="0.25">
      <c r="C3082"/>
      <c r="E3082" s="3"/>
    </row>
    <row r="3083" spans="3:5" x14ac:dyDescent="0.25">
      <c r="C3083"/>
      <c r="E3083" s="3"/>
    </row>
    <row r="3084" spans="3:5" x14ac:dyDescent="0.25">
      <c r="C3084"/>
      <c r="E3084" s="3"/>
    </row>
    <row r="3085" spans="3:5" x14ac:dyDescent="0.25">
      <c r="C3085"/>
      <c r="E3085" s="3"/>
    </row>
    <row r="3086" spans="3:5" x14ac:dyDescent="0.25">
      <c r="C3086"/>
      <c r="E3086" s="3"/>
    </row>
    <row r="3087" spans="3:5" x14ac:dyDescent="0.25">
      <c r="C3087"/>
      <c r="E3087" s="3"/>
    </row>
    <row r="3088" spans="3:5" x14ac:dyDescent="0.25">
      <c r="C3088"/>
      <c r="E3088" s="3"/>
    </row>
    <row r="3089" spans="3:5" x14ac:dyDescent="0.25">
      <c r="C3089"/>
      <c r="E3089" s="3"/>
    </row>
    <row r="3090" spans="3:5" x14ac:dyDescent="0.25">
      <c r="C3090"/>
      <c r="E3090" s="3"/>
    </row>
    <row r="3091" spans="3:5" x14ac:dyDescent="0.25">
      <c r="C3091"/>
      <c r="E3091" s="3"/>
    </row>
    <row r="3092" spans="3:5" x14ac:dyDescent="0.25">
      <c r="C3092"/>
      <c r="E3092" s="3"/>
    </row>
    <row r="3093" spans="3:5" x14ac:dyDescent="0.25">
      <c r="C3093"/>
      <c r="E3093" s="3"/>
    </row>
    <row r="3094" spans="3:5" x14ac:dyDescent="0.25">
      <c r="C3094"/>
      <c r="E3094" s="3"/>
    </row>
    <row r="3095" spans="3:5" x14ac:dyDescent="0.25">
      <c r="C3095"/>
      <c r="E3095" s="3"/>
    </row>
    <row r="3096" spans="3:5" x14ac:dyDescent="0.25">
      <c r="C3096"/>
      <c r="E3096" s="3"/>
    </row>
    <row r="3097" spans="3:5" x14ac:dyDescent="0.25">
      <c r="C3097"/>
      <c r="E3097" s="3"/>
    </row>
    <row r="3098" spans="3:5" x14ac:dyDescent="0.25">
      <c r="C3098"/>
      <c r="E3098" s="3"/>
    </row>
    <row r="3099" spans="3:5" x14ac:dyDescent="0.25">
      <c r="C3099"/>
      <c r="E3099" s="3"/>
    </row>
    <row r="3100" spans="3:5" x14ac:dyDescent="0.25">
      <c r="C3100"/>
      <c r="E3100" s="3"/>
    </row>
    <row r="3101" spans="3:5" x14ac:dyDescent="0.25">
      <c r="C3101"/>
      <c r="E3101" s="3"/>
    </row>
    <row r="3102" spans="3:5" x14ac:dyDescent="0.25">
      <c r="C3102"/>
      <c r="E3102" s="3"/>
    </row>
    <row r="3103" spans="3:5" x14ac:dyDescent="0.25">
      <c r="C3103"/>
      <c r="E3103" s="3"/>
    </row>
    <row r="3104" spans="3:5" x14ac:dyDescent="0.25">
      <c r="C3104"/>
      <c r="E3104" s="3"/>
    </row>
    <row r="3105" spans="3:5" x14ac:dyDescent="0.25">
      <c r="C3105"/>
      <c r="E3105" s="3"/>
    </row>
    <row r="3106" spans="3:5" x14ac:dyDescent="0.25">
      <c r="C3106"/>
      <c r="E3106" s="3"/>
    </row>
    <row r="3107" spans="3:5" x14ac:dyDescent="0.25">
      <c r="C3107"/>
      <c r="E3107" s="3"/>
    </row>
    <row r="3108" spans="3:5" x14ac:dyDescent="0.25">
      <c r="C3108"/>
      <c r="E3108" s="3"/>
    </row>
    <row r="3109" spans="3:5" x14ac:dyDescent="0.25">
      <c r="C3109"/>
      <c r="E3109" s="3"/>
    </row>
    <row r="3110" spans="3:5" x14ac:dyDescent="0.25">
      <c r="C3110"/>
      <c r="E3110" s="3"/>
    </row>
    <row r="3111" spans="3:5" x14ac:dyDescent="0.25">
      <c r="C3111"/>
      <c r="E3111" s="3"/>
    </row>
    <row r="3112" spans="3:5" x14ac:dyDescent="0.25">
      <c r="C3112"/>
      <c r="E3112" s="3"/>
    </row>
    <row r="3113" spans="3:5" x14ac:dyDescent="0.25">
      <c r="C3113"/>
      <c r="E3113" s="3"/>
    </row>
    <row r="3114" spans="3:5" x14ac:dyDescent="0.25">
      <c r="C3114"/>
      <c r="E3114" s="3"/>
    </row>
    <row r="3115" spans="3:5" x14ac:dyDescent="0.25">
      <c r="C3115"/>
      <c r="E3115" s="3"/>
    </row>
    <row r="3116" spans="3:5" x14ac:dyDescent="0.25">
      <c r="C3116"/>
      <c r="E3116" s="3"/>
    </row>
    <row r="3117" spans="3:5" x14ac:dyDescent="0.25">
      <c r="C3117"/>
      <c r="E3117" s="3"/>
    </row>
    <row r="3118" spans="3:5" x14ac:dyDescent="0.25">
      <c r="C3118"/>
      <c r="E3118" s="3"/>
    </row>
    <row r="3119" spans="3:5" x14ac:dyDescent="0.25">
      <c r="C3119"/>
      <c r="E3119" s="3"/>
    </row>
    <row r="3120" spans="3:5" x14ac:dyDescent="0.25">
      <c r="C3120"/>
      <c r="E3120" s="3"/>
    </row>
    <row r="3121" spans="3:5" x14ac:dyDescent="0.25">
      <c r="C3121"/>
      <c r="E3121" s="3"/>
    </row>
    <row r="3122" spans="3:5" x14ac:dyDescent="0.25">
      <c r="C3122"/>
      <c r="E3122" s="3"/>
    </row>
    <row r="3123" spans="3:5" x14ac:dyDescent="0.25">
      <c r="C3123"/>
      <c r="E3123" s="3"/>
    </row>
    <row r="3124" spans="3:5" x14ac:dyDescent="0.25">
      <c r="C3124"/>
      <c r="E3124" s="3"/>
    </row>
    <row r="3125" spans="3:5" x14ac:dyDescent="0.25">
      <c r="C3125"/>
      <c r="E3125" s="3"/>
    </row>
    <row r="3126" spans="3:5" x14ac:dyDescent="0.25">
      <c r="C3126"/>
      <c r="E3126" s="3"/>
    </row>
    <row r="3127" spans="3:5" x14ac:dyDescent="0.25">
      <c r="C3127"/>
      <c r="E3127" s="3"/>
    </row>
    <row r="3128" spans="3:5" x14ac:dyDescent="0.25">
      <c r="C3128"/>
      <c r="E3128" s="3"/>
    </row>
    <row r="3129" spans="3:5" x14ac:dyDescent="0.25">
      <c r="C3129"/>
      <c r="E3129" s="3"/>
    </row>
    <row r="3130" spans="3:5" x14ac:dyDescent="0.25">
      <c r="C3130"/>
      <c r="E3130" s="3"/>
    </row>
    <row r="3131" spans="3:5" x14ac:dyDescent="0.25">
      <c r="C3131"/>
      <c r="E3131" s="3"/>
    </row>
    <row r="3132" spans="3:5" x14ac:dyDescent="0.25">
      <c r="C3132"/>
      <c r="E3132" s="3"/>
    </row>
    <row r="3133" spans="3:5" x14ac:dyDescent="0.25">
      <c r="C3133"/>
      <c r="E3133" s="3"/>
    </row>
    <row r="3134" spans="3:5" x14ac:dyDescent="0.25">
      <c r="C3134"/>
      <c r="E3134" s="3"/>
    </row>
    <row r="3135" spans="3:5" x14ac:dyDescent="0.25">
      <c r="C3135"/>
      <c r="E3135" s="3"/>
    </row>
    <row r="3136" spans="3:5" x14ac:dyDescent="0.25">
      <c r="C3136"/>
      <c r="E3136" s="3"/>
    </row>
    <row r="3137" spans="3:5" x14ac:dyDescent="0.25">
      <c r="C3137"/>
      <c r="E3137" s="3"/>
    </row>
    <row r="3138" spans="3:5" x14ac:dyDescent="0.25">
      <c r="C3138"/>
      <c r="E3138" s="3"/>
    </row>
    <row r="3139" spans="3:5" x14ac:dyDescent="0.25">
      <c r="C3139"/>
      <c r="E3139" s="3"/>
    </row>
    <row r="3140" spans="3:5" x14ac:dyDescent="0.25">
      <c r="C3140"/>
      <c r="E3140" s="3"/>
    </row>
    <row r="3141" spans="3:5" x14ac:dyDescent="0.25">
      <c r="C3141"/>
      <c r="E3141" s="3"/>
    </row>
    <row r="3142" spans="3:5" x14ac:dyDescent="0.25">
      <c r="C3142"/>
      <c r="E3142" s="3"/>
    </row>
    <row r="3143" spans="3:5" x14ac:dyDescent="0.25">
      <c r="C3143"/>
      <c r="E3143" s="3"/>
    </row>
    <row r="3144" spans="3:5" x14ac:dyDescent="0.25">
      <c r="C3144"/>
      <c r="E3144" s="3"/>
    </row>
    <row r="3145" spans="3:5" x14ac:dyDescent="0.25">
      <c r="C3145"/>
      <c r="E3145" s="3"/>
    </row>
    <row r="3146" spans="3:5" x14ac:dyDescent="0.25">
      <c r="C3146"/>
      <c r="E3146" s="3"/>
    </row>
    <row r="3147" spans="3:5" x14ac:dyDescent="0.25">
      <c r="C3147"/>
      <c r="E3147" s="3"/>
    </row>
    <row r="3148" spans="3:5" x14ac:dyDescent="0.25">
      <c r="C3148"/>
      <c r="E3148" s="3"/>
    </row>
    <row r="3149" spans="3:5" x14ac:dyDescent="0.25">
      <c r="C3149"/>
      <c r="E3149" s="3"/>
    </row>
    <row r="3150" spans="3:5" x14ac:dyDescent="0.25">
      <c r="C3150"/>
      <c r="E3150" s="3"/>
    </row>
    <row r="3151" spans="3:5" x14ac:dyDescent="0.25">
      <c r="C3151"/>
      <c r="E3151" s="3"/>
    </row>
    <row r="3152" spans="3:5" x14ac:dyDescent="0.25">
      <c r="C3152"/>
      <c r="E3152" s="3"/>
    </row>
    <row r="3153" spans="3:5" x14ac:dyDescent="0.25">
      <c r="C3153"/>
      <c r="E3153" s="3"/>
    </row>
    <row r="3154" spans="3:5" x14ac:dyDescent="0.25">
      <c r="C3154"/>
      <c r="E3154" s="3"/>
    </row>
    <row r="3155" spans="3:5" x14ac:dyDescent="0.25">
      <c r="C3155"/>
      <c r="E3155" s="3"/>
    </row>
    <row r="3156" spans="3:5" x14ac:dyDescent="0.25">
      <c r="C3156"/>
      <c r="E3156" s="3"/>
    </row>
    <row r="3157" spans="3:5" x14ac:dyDescent="0.25">
      <c r="C3157"/>
      <c r="E3157" s="3"/>
    </row>
    <row r="3158" spans="3:5" x14ac:dyDescent="0.25">
      <c r="C3158"/>
      <c r="E3158" s="3"/>
    </row>
    <row r="3159" spans="3:5" x14ac:dyDescent="0.25">
      <c r="C3159"/>
      <c r="E3159" s="3"/>
    </row>
    <row r="3160" spans="3:5" x14ac:dyDescent="0.25">
      <c r="C3160"/>
      <c r="E3160" s="3"/>
    </row>
    <row r="3161" spans="3:5" x14ac:dyDescent="0.25">
      <c r="C3161"/>
      <c r="E3161" s="3"/>
    </row>
    <row r="3162" spans="3:5" x14ac:dyDescent="0.25">
      <c r="C3162"/>
      <c r="E3162" s="3"/>
    </row>
    <row r="3163" spans="3:5" x14ac:dyDescent="0.25">
      <c r="C3163"/>
      <c r="E3163" s="3"/>
    </row>
    <row r="3164" spans="3:5" x14ac:dyDescent="0.25">
      <c r="C3164"/>
      <c r="E3164" s="3"/>
    </row>
    <row r="3165" spans="3:5" x14ac:dyDescent="0.25">
      <c r="C3165"/>
      <c r="E3165" s="3"/>
    </row>
    <row r="3166" spans="3:5" x14ac:dyDescent="0.25">
      <c r="C3166"/>
      <c r="E3166" s="3"/>
    </row>
    <row r="3167" spans="3:5" x14ac:dyDescent="0.25">
      <c r="C3167"/>
      <c r="E3167" s="3"/>
    </row>
    <row r="3168" spans="3:5" x14ac:dyDescent="0.25">
      <c r="C3168"/>
      <c r="E3168" s="3"/>
    </row>
    <row r="3169" spans="3:5" x14ac:dyDescent="0.25">
      <c r="C3169"/>
      <c r="E3169" s="3"/>
    </row>
    <row r="3170" spans="3:5" x14ac:dyDescent="0.25">
      <c r="C3170"/>
      <c r="E3170" s="3"/>
    </row>
    <row r="3171" spans="3:5" x14ac:dyDescent="0.25">
      <c r="C3171"/>
      <c r="E3171" s="3"/>
    </row>
    <row r="3172" spans="3:5" x14ac:dyDescent="0.25">
      <c r="C3172"/>
      <c r="E3172" s="3"/>
    </row>
    <row r="3173" spans="3:5" x14ac:dyDescent="0.25">
      <c r="C3173"/>
      <c r="E3173" s="3"/>
    </row>
    <row r="3174" spans="3:5" x14ac:dyDescent="0.25">
      <c r="C3174"/>
      <c r="E3174" s="3"/>
    </row>
    <row r="3175" spans="3:5" x14ac:dyDescent="0.25">
      <c r="C3175"/>
      <c r="E3175" s="3"/>
    </row>
    <row r="3176" spans="3:5" x14ac:dyDescent="0.25">
      <c r="C3176"/>
      <c r="E3176" s="3"/>
    </row>
    <row r="3177" spans="3:5" x14ac:dyDescent="0.25">
      <c r="C3177"/>
      <c r="E3177" s="3"/>
    </row>
    <row r="3178" spans="3:5" x14ac:dyDescent="0.25">
      <c r="C3178"/>
      <c r="E3178" s="3"/>
    </row>
    <row r="3179" spans="3:5" x14ac:dyDescent="0.25">
      <c r="C3179"/>
      <c r="E3179" s="3"/>
    </row>
    <row r="3180" spans="3:5" x14ac:dyDescent="0.25">
      <c r="C3180"/>
      <c r="E3180" s="3"/>
    </row>
    <row r="3181" spans="3:5" x14ac:dyDescent="0.25">
      <c r="C3181"/>
      <c r="E3181" s="3"/>
    </row>
    <row r="3182" spans="3:5" x14ac:dyDescent="0.25">
      <c r="C3182"/>
      <c r="E3182" s="3"/>
    </row>
    <row r="3183" spans="3:5" x14ac:dyDescent="0.25">
      <c r="C3183"/>
      <c r="E3183" s="3"/>
    </row>
    <row r="3184" spans="3:5" x14ac:dyDescent="0.25">
      <c r="C3184"/>
      <c r="E3184" s="3"/>
    </row>
    <row r="3185" spans="3:5" x14ac:dyDescent="0.25">
      <c r="C3185"/>
      <c r="E3185" s="3"/>
    </row>
    <row r="3186" spans="3:5" x14ac:dyDescent="0.25">
      <c r="C3186"/>
      <c r="E3186" s="3"/>
    </row>
    <row r="3187" spans="3:5" x14ac:dyDescent="0.25">
      <c r="C3187"/>
      <c r="E3187" s="3"/>
    </row>
    <row r="3188" spans="3:5" x14ac:dyDescent="0.25">
      <c r="C3188"/>
      <c r="E3188" s="3"/>
    </row>
    <row r="3189" spans="3:5" x14ac:dyDescent="0.25">
      <c r="C3189"/>
      <c r="E3189" s="3"/>
    </row>
    <row r="3190" spans="3:5" x14ac:dyDescent="0.25">
      <c r="C3190"/>
      <c r="E3190" s="3"/>
    </row>
    <row r="3191" spans="3:5" x14ac:dyDescent="0.25">
      <c r="C3191"/>
      <c r="E3191" s="3"/>
    </row>
    <row r="3192" spans="3:5" x14ac:dyDescent="0.25">
      <c r="C3192"/>
      <c r="E3192" s="3"/>
    </row>
    <row r="3193" spans="3:5" x14ac:dyDescent="0.25">
      <c r="C3193"/>
      <c r="E3193" s="3"/>
    </row>
    <row r="3194" spans="3:5" x14ac:dyDescent="0.25">
      <c r="C3194"/>
      <c r="E3194" s="3"/>
    </row>
    <row r="3195" spans="3:5" x14ac:dyDescent="0.25">
      <c r="C3195"/>
      <c r="E3195" s="3"/>
    </row>
    <row r="3196" spans="3:5" x14ac:dyDescent="0.25">
      <c r="C3196"/>
      <c r="E3196" s="3"/>
    </row>
    <row r="3197" spans="3:5" x14ac:dyDescent="0.25">
      <c r="C3197"/>
      <c r="E3197" s="3"/>
    </row>
    <row r="3198" spans="3:5" x14ac:dyDescent="0.25">
      <c r="C3198"/>
      <c r="E3198" s="3"/>
    </row>
    <row r="3199" spans="3:5" x14ac:dyDescent="0.25">
      <c r="C3199"/>
      <c r="E3199" s="3"/>
    </row>
    <row r="3200" spans="3:5" x14ac:dyDescent="0.25">
      <c r="C3200"/>
      <c r="E3200" s="3"/>
    </row>
    <row r="3201" spans="3:5" x14ac:dyDescent="0.25">
      <c r="C3201"/>
      <c r="E3201" s="3"/>
    </row>
    <row r="3202" spans="3:5" x14ac:dyDescent="0.25">
      <c r="C3202"/>
      <c r="E3202" s="3"/>
    </row>
    <row r="3203" spans="3:5" x14ac:dyDescent="0.25">
      <c r="C3203"/>
      <c r="E3203" s="3"/>
    </row>
    <row r="3204" spans="3:5" x14ac:dyDescent="0.25">
      <c r="C3204"/>
      <c r="E3204" s="3"/>
    </row>
    <row r="3205" spans="3:5" x14ac:dyDescent="0.25">
      <c r="C3205"/>
      <c r="E3205" s="3"/>
    </row>
    <row r="3206" spans="3:5" x14ac:dyDescent="0.25">
      <c r="C3206"/>
      <c r="E3206" s="3"/>
    </row>
    <row r="3207" spans="3:5" x14ac:dyDescent="0.25">
      <c r="C3207"/>
      <c r="E3207" s="3"/>
    </row>
    <row r="3208" spans="3:5" x14ac:dyDescent="0.25">
      <c r="C3208"/>
      <c r="E3208" s="3"/>
    </row>
    <row r="3209" spans="3:5" x14ac:dyDescent="0.25">
      <c r="C3209"/>
      <c r="E3209" s="3"/>
    </row>
    <row r="3210" spans="3:5" x14ac:dyDescent="0.25">
      <c r="C3210"/>
      <c r="E3210" s="3"/>
    </row>
    <row r="3211" spans="3:5" x14ac:dyDescent="0.25">
      <c r="C3211"/>
      <c r="E3211" s="3"/>
    </row>
    <row r="3212" spans="3:5" x14ac:dyDescent="0.25">
      <c r="C3212"/>
      <c r="E3212" s="3"/>
    </row>
    <row r="3213" spans="3:5" x14ac:dyDescent="0.25">
      <c r="C3213"/>
      <c r="E3213" s="3"/>
    </row>
    <row r="3214" spans="3:5" x14ac:dyDescent="0.25">
      <c r="C3214"/>
      <c r="E3214" s="3"/>
    </row>
    <row r="3215" spans="3:5" x14ac:dyDescent="0.25">
      <c r="C3215"/>
      <c r="E3215" s="3"/>
    </row>
    <row r="3216" spans="3:5" x14ac:dyDescent="0.25">
      <c r="C3216"/>
      <c r="E3216" s="3"/>
    </row>
    <row r="3217" spans="3:5" x14ac:dyDescent="0.25">
      <c r="C3217"/>
      <c r="E3217" s="3"/>
    </row>
    <row r="3218" spans="3:5" x14ac:dyDescent="0.25">
      <c r="C3218"/>
      <c r="E3218" s="3"/>
    </row>
    <row r="3219" spans="3:5" x14ac:dyDescent="0.25">
      <c r="C3219"/>
      <c r="E3219" s="3"/>
    </row>
    <row r="3220" spans="3:5" x14ac:dyDescent="0.25">
      <c r="C3220"/>
      <c r="E3220" s="3"/>
    </row>
    <row r="3221" spans="3:5" x14ac:dyDescent="0.25">
      <c r="C3221"/>
      <c r="E3221" s="3"/>
    </row>
    <row r="3222" spans="3:5" x14ac:dyDescent="0.25">
      <c r="C3222"/>
      <c r="E3222" s="3"/>
    </row>
    <row r="3223" spans="3:5" x14ac:dyDescent="0.25">
      <c r="C3223"/>
      <c r="E3223" s="3"/>
    </row>
    <row r="3224" spans="3:5" x14ac:dyDescent="0.25">
      <c r="C3224"/>
      <c r="E3224" s="3"/>
    </row>
    <row r="3225" spans="3:5" x14ac:dyDescent="0.25">
      <c r="C3225"/>
      <c r="E3225" s="3"/>
    </row>
    <row r="3226" spans="3:5" x14ac:dyDescent="0.25">
      <c r="C3226"/>
      <c r="E3226" s="3"/>
    </row>
    <row r="3227" spans="3:5" x14ac:dyDescent="0.25">
      <c r="C3227"/>
      <c r="E3227" s="3"/>
    </row>
    <row r="3228" spans="3:5" x14ac:dyDescent="0.25">
      <c r="C3228"/>
      <c r="E3228" s="3"/>
    </row>
    <row r="3229" spans="3:5" x14ac:dyDescent="0.25">
      <c r="C3229"/>
      <c r="E3229" s="3"/>
    </row>
    <row r="3230" spans="3:5" x14ac:dyDescent="0.25">
      <c r="C3230"/>
      <c r="E3230" s="3"/>
    </row>
    <row r="3231" spans="3:5" x14ac:dyDescent="0.25">
      <c r="C3231"/>
      <c r="E3231" s="3"/>
    </row>
    <row r="3232" spans="3:5" x14ac:dyDescent="0.25">
      <c r="C3232"/>
      <c r="E3232" s="3"/>
    </row>
    <row r="3233" spans="3:5" x14ac:dyDescent="0.25">
      <c r="C3233"/>
      <c r="E3233" s="3"/>
    </row>
    <row r="3234" spans="3:5" x14ac:dyDescent="0.25">
      <c r="C3234"/>
      <c r="E3234" s="3"/>
    </row>
    <row r="3235" spans="3:5" x14ac:dyDescent="0.25">
      <c r="C3235"/>
      <c r="E3235" s="3"/>
    </row>
    <row r="3236" spans="3:5" x14ac:dyDescent="0.25">
      <c r="C3236"/>
      <c r="E3236" s="3"/>
    </row>
    <row r="3237" spans="3:5" x14ac:dyDescent="0.25">
      <c r="C3237"/>
      <c r="E3237" s="3"/>
    </row>
    <row r="3238" spans="3:5" x14ac:dyDescent="0.25">
      <c r="C3238"/>
      <c r="E3238" s="3"/>
    </row>
    <row r="3239" spans="3:5" x14ac:dyDescent="0.25">
      <c r="C3239"/>
      <c r="E3239" s="3"/>
    </row>
    <row r="3240" spans="3:5" x14ac:dyDescent="0.25">
      <c r="C3240"/>
      <c r="E3240" s="3"/>
    </row>
    <row r="3241" spans="3:5" x14ac:dyDescent="0.25">
      <c r="C3241"/>
      <c r="E3241" s="3"/>
    </row>
    <row r="3242" spans="3:5" x14ac:dyDescent="0.25">
      <c r="C3242"/>
      <c r="E3242" s="3"/>
    </row>
    <row r="3243" spans="3:5" x14ac:dyDescent="0.25">
      <c r="C3243"/>
      <c r="E3243" s="3"/>
    </row>
    <row r="3244" spans="3:5" x14ac:dyDescent="0.25">
      <c r="C3244"/>
      <c r="E3244" s="3"/>
    </row>
    <row r="3245" spans="3:5" x14ac:dyDescent="0.25">
      <c r="C3245"/>
      <c r="E3245" s="3"/>
    </row>
    <row r="3246" spans="3:5" x14ac:dyDescent="0.25">
      <c r="C3246"/>
      <c r="E3246" s="3"/>
    </row>
    <row r="3247" spans="3:5" x14ac:dyDescent="0.25">
      <c r="C3247"/>
      <c r="E3247" s="3"/>
    </row>
    <row r="3248" spans="3:5" x14ac:dyDescent="0.25">
      <c r="C3248"/>
      <c r="E3248" s="3"/>
    </row>
    <row r="3249" spans="3:5" x14ac:dyDescent="0.25">
      <c r="C3249"/>
      <c r="E3249" s="3"/>
    </row>
    <row r="3250" spans="3:5" x14ac:dyDescent="0.25">
      <c r="C3250"/>
      <c r="E3250" s="3"/>
    </row>
    <row r="3251" spans="3:5" x14ac:dyDescent="0.25">
      <c r="C3251"/>
      <c r="E3251" s="3"/>
    </row>
    <row r="3252" spans="3:5" x14ac:dyDescent="0.25">
      <c r="C3252"/>
      <c r="E3252" s="3"/>
    </row>
    <row r="3253" spans="3:5" x14ac:dyDescent="0.25">
      <c r="C3253"/>
      <c r="E3253" s="3"/>
    </row>
    <row r="3254" spans="3:5" x14ac:dyDescent="0.25">
      <c r="C3254"/>
      <c r="E3254" s="3"/>
    </row>
    <row r="3255" spans="3:5" x14ac:dyDescent="0.25">
      <c r="C3255"/>
      <c r="E3255" s="3"/>
    </row>
    <row r="3256" spans="3:5" x14ac:dyDescent="0.25">
      <c r="C3256"/>
      <c r="E3256" s="3"/>
    </row>
    <row r="3257" spans="3:5" x14ac:dyDescent="0.25">
      <c r="C3257"/>
      <c r="E3257" s="3"/>
    </row>
    <row r="3258" spans="3:5" x14ac:dyDescent="0.25">
      <c r="C3258"/>
      <c r="E3258" s="3"/>
    </row>
    <row r="3259" spans="3:5" x14ac:dyDescent="0.25">
      <c r="C3259"/>
      <c r="E3259" s="3"/>
    </row>
    <row r="3260" spans="3:5" x14ac:dyDescent="0.25">
      <c r="C3260"/>
      <c r="E3260" s="3"/>
    </row>
    <row r="3261" spans="3:5" x14ac:dyDescent="0.25">
      <c r="C3261"/>
      <c r="E3261" s="3"/>
    </row>
    <row r="3262" spans="3:5" x14ac:dyDescent="0.25">
      <c r="C3262"/>
      <c r="E3262" s="3"/>
    </row>
    <row r="3263" spans="3:5" x14ac:dyDescent="0.25">
      <c r="C3263"/>
      <c r="E3263" s="3"/>
    </row>
    <row r="3264" spans="3:5" x14ac:dyDescent="0.25">
      <c r="C3264"/>
      <c r="E3264" s="3"/>
    </row>
    <row r="3265" spans="3:5" x14ac:dyDescent="0.25">
      <c r="C3265"/>
      <c r="E3265" s="3"/>
    </row>
    <row r="3266" spans="3:5" x14ac:dyDescent="0.25">
      <c r="C3266"/>
      <c r="E3266" s="3"/>
    </row>
    <row r="3267" spans="3:5" x14ac:dyDescent="0.25">
      <c r="C3267"/>
      <c r="E3267" s="3"/>
    </row>
    <row r="3268" spans="3:5" x14ac:dyDescent="0.25">
      <c r="C3268"/>
      <c r="E3268" s="3"/>
    </row>
    <row r="3269" spans="3:5" x14ac:dyDescent="0.25">
      <c r="C3269"/>
      <c r="E3269" s="3"/>
    </row>
    <row r="3270" spans="3:5" x14ac:dyDescent="0.25">
      <c r="C3270"/>
      <c r="E3270" s="3"/>
    </row>
    <row r="3271" spans="3:5" x14ac:dyDescent="0.25">
      <c r="C3271"/>
      <c r="E3271" s="3"/>
    </row>
    <row r="3272" spans="3:5" x14ac:dyDescent="0.25">
      <c r="C3272"/>
      <c r="E3272" s="3"/>
    </row>
    <row r="3273" spans="3:5" x14ac:dyDescent="0.25">
      <c r="C3273"/>
      <c r="E3273" s="3"/>
    </row>
    <row r="3274" spans="3:5" x14ac:dyDescent="0.25">
      <c r="C3274"/>
      <c r="E3274" s="3"/>
    </row>
    <row r="3275" spans="3:5" x14ac:dyDescent="0.25">
      <c r="C3275"/>
      <c r="E3275" s="3"/>
    </row>
    <row r="3276" spans="3:5" x14ac:dyDescent="0.25">
      <c r="C3276"/>
      <c r="E3276" s="3"/>
    </row>
    <row r="3277" spans="3:5" x14ac:dyDescent="0.25">
      <c r="C3277"/>
      <c r="E3277" s="3"/>
    </row>
    <row r="3278" spans="3:5" x14ac:dyDescent="0.25">
      <c r="C3278"/>
      <c r="E3278" s="3"/>
    </row>
    <row r="3279" spans="3:5" x14ac:dyDescent="0.25">
      <c r="C3279"/>
      <c r="E3279" s="3"/>
    </row>
    <row r="3280" spans="3:5" x14ac:dyDescent="0.25">
      <c r="C3280"/>
      <c r="E3280" s="3"/>
    </row>
    <row r="3281" spans="3:5" x14ac:dyDescent="0.25">
      <c r="C3281"/>
      <c r="E3281" s="3"/>
    </row>
    <row r="3282" spans="3:5" x14ac:dyDescent="0.25">
      <c r="C3282"/>
      <c r="E3282" s="3"/>
    </row>
    <row r="3283" spans="3:5" x14ac:dyDescent="0.25">
      <c r="C3283"/>
      <c r="E3283" s="3"/>
    </row>
    <row r="3284" spans="3:5" x14ac:dyDescent="0.25">
      <c r="C3284"/>
      <c r="E3284" s="3"/>
    </row>
    <row r="3285" spans="3:5" x14ac:dyDescent="0.25">
      <c r="C3285"/>
      <c r="E3285" s="3"/>
    </row>
    <row r="3286" spans="3:5" x14ac:dyDescent="0.25">
      <c r="C3286"/>
      <c r="E3286" s="3"/>
    </row>
    <row r="3287" spans="3:5" x14ac:dyDescent="0.25">
      <c r="C3287"/>
      <c r="E3287" s="3"/>
    </row>
    <row r="3288" spans="3:5" x14ac:dyDescent="0.25">
      <c r="C3288"/>
      <c r="E3288" s="3"/>
    </row>
    <row r="3289" spans="3:5" x14ac:dyDescent="0.25">
      <c r="C3289"/>
      <c r="E3289" s="3"/>
    </row>
    <row r="3290" spans="3:5" x14ac:dyDescent="0.25">
      <c r="C3290"/>
      <c r="E3290" s="3"/>
    </row>
    <row r="3291" spans="3:5" x14ac:dyDescent="0.25">
      <c r="C3291"/>
      <c r="E3291" s="3"/>
    </row>
    <row r="3292" spans="3:5" x14ac:dyDescent="0.25">
      <c r="C3292"/>
      <c r="E3292" s="3"/>
    </row>
    <row r="3293" spans="3:5" x14ac:dyDescent="0.25">
      <c r="C3293"/>
      <c r="E3293" s="3"/>
    </row>
    <row r="3294" spans="3:5" x14ac:dyDescent="0.25">
      <c r="C3294"/>
      <c r="E3294" s="3"/>
    </row>
    <row r="3295" spans="3:5" x14ac:dyDescent="0.25">
      <c r="C3295"/>
      <c r="E3295" s="3"/>
    </row>
    <row r="3296" spans="3:5" x14ac:dyDescent="0.25">
      <c r="C3296"/>
      <c r="E3296" s="3"/>
    </row>
    <row r="3297" spans="3:5" x14ac:dyDescent="0.25">
      <c r="C3297"/>
      <c r="E3297" s="3"/>
    </row>
    <row r="3298" spans="3:5" x14ac:dyDescent="0.25">
      <c r="C3298"/>
      <c r="E3298" s="3"/>
    </row>
    <row r="3299" spans="3:5" x14ac:dyDescent="0.25">
      <c r="C3299"/>
      <c r="E3299" s="3"/>
    </row>
    <row r="3300" spans="3:5" x14ac:dyDescent="0.25">
      <c r="C3300"/>
      <c r="E3300" s="3"/>
    </row>
    <row r="3301" spans="3:5" x14ac:dyDescent="0.25">
      <c r="C3301"/>
      <c r="E3301" s="3"/>
    </row>
    <row r="3302" spans="3:5" x14ac:dyDescent="0.25">
      <c r="C3302"/>
      <c r="E3302" s="3"/>
    </row>
    <row r="3303" spans="3:5" x14ac:dyDescent="0.25">
      <c r="C3303"/>
      <c r="E3303" s="3"/>
    </row>
    <row r="3304" spans="3:5" x14ac:dyDescent="0.25">
      <c r="C3304"/>
      <c r="E3304" s="3"/>
    </row>
    <row r="3305" spans="3:5" x14ac:dyDescent="0.25">
      <c r="C3305"/>
      <c r="E3305" s="3"/>
    </row>
    <row r="3306" spans="3:5" x14ac:dyDescent="0.25">
      <c r="C3306"/>
      <c r="E3306" s="3"/>
    </row>
    <row r="3307" spans="3:5" x14ac:dyDescent="0.25">
      <c r="C3307"/>
      <c r="E3307" s="3"/>
    </row>
    <row r="3308" spans="3:5" x14ac:dyDescent="0.25">
      <c r="C3308"/>
      <c r="E3308" s="3"/>
    </row>
    <row r="3309" spans="3:5" x14ac:dyDescent="0.25">
      <c r="C3309"/>
      <c r="E3309" s="3"/>
    </row>
    <row r="3310" spans="3:5" x14ac:dyDescent="0.25">
      <c r="C3310"/>
      <c r="E3310" s="3"/>
    </row>
    <row r="3311" spans="3:5" x14ac:dyDescent="0.25">
      <c r="C3311"/>
      <c r="E3311" s="3"/>
    </row>
    <row r="3312" spans="3:5" x14ac:dyDescent="0.25">
      <c r="C3312"/>
      <c r="E3312" s="3"/>
    </row>
    <row r="3313" spans="3:5" x14ac:dyDescent="0.25">
      <c r="C3313"/>
      <c r="E3313" s="3"/>
    </row>
    <row r="3314" spans="3:5" x14ac:dyDescent="0.25">
      <c r="C3314"/>
      <c r="E3314" s="3"/>
    </row>
    <row r="3315" spans="3:5" x14ac:dyDescent="0.25">
      <c r="C3315"/>
      <c r="E3315" s="3"/>
    </row>
    <row r="3316" spans="3:5" x14ac:dyDescent="0.25">
      <c r="C3316"/>
      <c r="E3316" s="3"/>
    </row>
    <row r="3317" spans="3:5" x14ac:dyDescent="0.25">
      <c r="C3317"/>
      <c r="E3317" s="3"/>
    </row>
    <row r="3318" spans="3:5" x14ac:dyDescent="0.25">
      <c r="C3318"/>
      <c r="E3318" s="3"/>
    </row>
    <row r="3319" spans="3:5" x14ac:dyDescent="0.25">
      <c r="C3319"/>
      <c r="E3319" s="3"/>
    </row>
    <row r="3320" spans="3:5" x14ac:dyDescent="0.25">
      <c r="C3320"/>
      <c r="E3320" s="3"/>
    </row>
    <row r="3321" spans="3:5" x14ac:dyDescent="0.25">
      <c r="C3321"/>
      <c r="E3321" s="3"/>
    </row>
    <row r="3322" spans="3:5" x14ac:dyDescent="0.25">
      <c r="C3322"/>
      <c r="E3322" s="3"/>
    </row>
    <row r="3323" spans="3:5" x14ac:dyDescent="0.25">
      <c r="C3323"/>
      <c r="E3323" s="3"/>
    </row>
    <row r="3324" spans="3:5" x14ac:dyDescent="0.25">
      <c r="C3324"/>
      <c r="E3324" s="3"/>
    </row>
    <row r="3325" spans="3:5" x14ac:dyDescent="0.25">
      <c r="C3325"/>
      <c r="E3325" s="3"/>
    </row>
    <row r="3326" spans="3:5" x14ac:dyDescent="0.25">
      <c r="C3326"/>
      <c r="E3326" s="3"/>
    </row>
    <row r="3327" spans="3:5" x14ac:dyDescent="0.25">
      <c r="C3327"/>
      <c r="E3327" s="3"/>
    </row>
    <row r="3328" spans="3:5" x14ac:dyDescent="0.25">
      <c r="C3328"/>
      <c r="E3328" s="3"/>
    </row>
    <row r="3329" spans="3:5" x14ac:dyDescent="0.25">
      <c r="C3329"/>
      <c r="E3329" s="3"/>
    </row>
    <row r="3330" spans="3:5" x14ac:dyDescent="0.25">
      <c r="C3330"/>
      <c r="E3330" s="3"/>
    </row>
    <row r="3331" spans="3:5" x14ac:dyDescent="0.25">
      <c r="C3331"/>
      <c r="E3331" s="3"/>
    </row>
    <row r="3332" spans="3:5" x14ac:dyDescent="0.25">
      <c r="C3332"/>
      <c r="E3332" s="3"/>
    </row>
    <row r="3333" spans="3:5" x14ac:dyDescent="0.25">
      <c r="C3333"/>
      <c r="E3333" s="3"/>
    </row>
    <row r="3334" spans="3:5" x14ac:dyDescent="0.25">
      <c r="C3334"/>
      <c r="E3334" s="3"/>
    </row>
    <row r="3335" spans="3:5" x14ac:dyDescent="0.25">
      <c r="C3335"/>
      <c r="E3335" s="3"/>
    </row>
    <row r="3336" spans="3:5" x14ac:dyDescent="0.25">
      <c r="C3336"/>
      <c r="E3336" s="3"/>
    </row>
    <row r="3337" spans="3:5" x14ac:dyDescent="0.25">
      <c r="C3337"/>
      <c r="E3337" s="3"/>
    </row>
    <row r="3338" spans="3:5" x14ac:dyDescent="0.25">
      <c r="C3338"/>
      <c r="E3338" s="3"/>
    </row>
    <row r="3339" spans="3:5" x14ac:dyDescent="0.25">
      <c r="C3339"/>
      <c r="E3339" s="3"/>
    </row>
    <row r="3340" spans="3:5" x14ac:dyDescent="0.25">
      <c r="C3340"/>
      <c r="E3340" s="3"/>
    </row>
    <row r="3341" spans="3:5" x14ac:dyDescent="0.25">
      <c r="C3341"/>
      <c r="E3341" s="3"/>
    </row>
    <row r="3342" spans="3:5" x14ac:dyDescent="0.25">
      <c r="C3342"/>
      <c r="E3342" s="3"/>
    </row>
    <row r="3343" spans="3:5" x14ac:dyDescent="0.25">
      <c r="C3343"/>
      <c r="E3343" s="3"/>
    </row>
    <row r="3344" spans="3:5" x14ac:dyDescent="0.25">
      <c r="C3344"/>
      <c r="E3344" s="3"/>
    </row>
    <row r="3345" spans="3:5" x14ac:dyDescent="0.25">
      <c r="C3345"/>
      <c r="E3345" s="3"/>
    </row>
    <row r="3346" spans="3:5" x14ac:dyDescent="0.25">
      <c r="C3346"/>
      <c r="E3346" s="3"/>
    </row>
    <row r="3347" spans="3:5" x14ac:dyDescent="0.25">
      <c r="C3347"/>
      <c r="E3347" s="3"/>
    </row>
    <row r="3348" spans="3:5" x14ac:dyDescent="0.25">
      <c r="C3348"/>
      <c r="E3348" s="3"/>
    </row>
    <row r="3349" spans="3:5" x14ac:dyDescent="0.25">
      <c r="C3349"/>
      <c r="E3349" s="3"/>
    </row>
    <row r="3350" spans="3:5" x14ac:dyDescent="0.25">
      <c r="C3350"/>
      <c r="E3350" s="3"/>
    </row>
    <row r="3351" spans="3:5" x14ac:dyDescent="0.25">
      <c r="C3351"/>
      <c r="E3351" s="3"/>
    </row>
    <row r="3352" spans="3:5" x14ac:dyDescent="0.25">
      <c r="C3352"/>
      <c r="E3352" s="3"/>
    </row>
    <row r="3353" spans="3:5" x14ac:dyDescent="0.25">
      <c r="C3353"/>
      <c r="E3353" s="3"/>
    </row>
    <row r="3354" spans="3:5" x14ac:dyDescent="0.25">
      <c r="C3354"/>
      <c r="E3354" s="3"/>
    </row>
    <row r="3355" spans="3:5" x14ac:dyDescent="0.25">
      <c r="C3355"/>
      <c r="E3355" s="3"/>
    </row>
    <row r="3356" spans="3:5" x14ac:dyDescent="0.25">
      <c r="C3356"/>
      <c r="E3356" s="3"/>
    </row>
    <row r="3357" spans="3:5" x14ac:dyDescent="0.25">
      <c r="C3357"/>
      <c r="E3357" s="3"/>
    </row>
    <row r="3358" spans="3:5" x14ac:dyDescent="0.25">
      <c r="C3358"/>
      <c r="E3358" s="3"/>
    </row>
    <row r="3359" spans="3:5" x14ac:dyDescent="0.25">
      <c r="C3359"/>
      <c r="E3359" s="3"/>
    </row>
    <row r="3360" spans="3:5" x14ac:dyDescent="0.25">
      <c r="C3360"/>
      <c r="E3360" s="3"/>
    </row>
    <row r="3361" spans="3:5" x14ac:dyDescent="0.25">
      <c r="C3361"/>
      <c r="E3361" s="3"/>
    </row>
    <row r="3362" spans="3:5" x14ac:dyDescent="0.25">
      <c r="C3362"/>
      <c r="E3362" s="3"/>
    </row>
    <row r="3363" spans="3:5" x14ac:dyDescent="0.25">
      <c r="C3363"/>
      <c r="E3363" s="3"/>
    </row>
    <row r="3364" spans="3:5" x14ac:dyDescent="0.25">
      <c r="C3364"/>
      <c r="E3364" s="3"/>
    </row>
    <row r="3365" spans="3:5" x14ac:dyDescent="0.25">
      <c r="C3365"/>
      <c r="E3365" s="3"/>
    </row>
    <row r="3366" spans="3:5" x14ac:dyDescent="0.25">
      <c r="C3366"/>
      <c r="E3366" s="3"/>
    </row>
    <row r="3367" spans="3:5" x14ac:dyDescent="0.25">
      <c r="C3367"/>
      <c r="E3367" s="3"/>
    </row>
    <row r="3368" spans="3:5" x14ac:dyDescent="0.25">
      <c r="C3368"/>
      <c r="E3368" s="3"/>
    </row>
    <row r="3369" spans="3:5" x14ac:dyDescent="0.25">
      <c r="C3369"/>
      <c r="E3369" s="3"/>
    </row>
    <row r="3370" spans="3:5" x14ac:dyDescent="0.25">
      <c r="C3370"/>
      <c r="E3370" s="3"/>
    </row>
    <row r="3371" spans="3:5" x14ac:dyDescent="0.25">
      <c r="C3371"/>
      <c r="E3371" s="3"/>
    </row>
    <row r="3372" spans="3:5" x14ac:dyDescent="0.25">
      <c r="C3372"/>
      <c r="E3372" s="3"/>
    </row>
    <row r="3373" spans="3:5" x14ac:dyDescent="0.25">
      <c r="C3373"/>
      <c r="E3373" s="3"/>
    </row>
    <row r="3374" spans="3:5" x14ac:dyDescent="0.25">
      <c r="C3374"/>
      <c r="E3374" s="3"/>
    </row>
    <row r="3375" spans="3:5" x14ac:dyDescent="0.25">
      <c r="C3375"/>
      <c r="E3375" s="3"/>
    </row>
    <row r="3376" spans="3:5" x14ac:dyDescent="0.25">
      <c r="C3376"/>
      <c r="E3376" s="3"/>
    </row>
    <row r="3377" spans="3:5" x14ac:dyDescent="0.25">
      <c r="C3377"/>
      <c r="E3377" s="3"/>
    </row>
    <row r="3378" spans="3:5" x14ac:dyDescent="0.25">
      <c r="C3378"/>
      <c r="E3378" s="3"/>
    </row>
    <row r="3379" spans="3:5" x14ac:dyDescent="0.25">
      <c r="C3379"/>
      <c r="E3379" s="3"/>
    </row>
    <row r="3380" spans="3:5" x14ac:dyDescent="0.25">
      <c r="C3380"/>
      <c r="E3380" s="3"/>
    </row>
    <row r="3381" spans="3:5" x14ac:dyDescent="0.25">
      <c r="C3381"/>
      <c r="E3381" s="3"/>
    </row>
    <row r="3382" spans="3:5" x14ac:dyDescent="0.25">
      <c r="C3382"/>
      <c r="E3382" s="3"/>
    </row>
    <row r="3383" spans="3:5" x14ac:dyDescent="0.25">
      <c r="C3383"/>
      <c r="E3383" s="3"/>
    </row>
    <row r="3384" spans="3:5" x14ac:dyDescent="0.25">
      <c r="C3384"/>
      <c r="E3384" s="3"/>
    </row>
    <row r="3385" spans="3:5" x14ac:dyDescent="0.25">
      <c r="C3385"/>
      <c r="E3385" s="3"/>
    </row>
    <row r="3386" spans="3:5" x14ac:dyDescent="0.25">
      <c r="C3386"/>
      <c r="E3386" s="3"/>
    </row>
    <row r="3387" spans="3:5" x14ac:dyDescent="0.25">
      <c r="C3387"/>
      <c r="E3387" s="3"/>
    </row>
    <row r="3388" spans="3:5" x14ac:dyDescent="0.25">
      <c r="C3388"/>
      <c r="E3388" s="3"/>
    </row>
    <row r="3389" spans="3:5" x14ac:dyDescent="0.25">
      <c r="C3389"/>
      <c r="E3389" s="3"/>
    </row>
    <row r="3390" spans="3:5" x14ac:dyDescent="0.25">
      <c r="C3390"/>
      <c r="E3390" s="3"/>
    </row>
    <row r="3391" spans="3:5" x14ac:dyDescent="0.25">
      <c r="C3391"/>
      <c r="E3391" s="3"/>
    </row>
    <row r="3392" spans="3:5" x14ac:dyDescent="0.25">
      <c r="C3392"/>
      <c r="E3392" s="3"/>
    </row>
    <row r="3393" spans="3:5" x14ac:dyDescent="0.25">
      <c r="C3393"/>
      <c r="E3393" s="3"/>
    </row>
    <row r="3394" spans="3:5" x14ac:dyDescent="0.25">
      <c r="C3394"/>
      <c r="E3394" s="3"/>
    </row>
    <row r="3395" spans="3:5" x14ac:dyDescent="0.25">
      <c r="C3395"/>
      <c r="E3395" s="3"/>
    </row>
    <row r="3396" spans="3:5" x14ac:dyDescent="0.25">
      <c r="C3396"/>
      <c r="E3396" s="3"/>
    </row>
    <row r="3397" spans="3:5" x14ac:dyDescent="0.25">
      <c r="C3397"/>
      <c r="E3397" s="3"/>
    </row>
    <row r="3398" spans="3:5" x14ac:dyDescent="0.25">
      <c r="C3398"/>
      <c r="E3398" s="3"/>
    </row>
    <row r="3399" spans="3:5" x14ac:dyDescent="0.25">
      <c r="C3399"/>
      <c r="E3399" s="3"/>
    </row>
    <row r="3400" spans="3:5" x14ac:dyDescent="0.25">
      <c r="C3400"/>
      <c r="E3400" s="3"/>
    </row>
    <row r="3401" spans="3:5" x14ac:dyDescent="0.25">
      <c r="C3401"/>
      <c r="E3401" s="3"/>
    </row>
    <row r="3402" spans="3:5" x14ac:dyDescent="0.25">
      <c r="C3402"/>
      <c r="E3402" s="3"/>
    </row>
    <row r="3403" spans="3:5" x14ac:dyDescent="0.25">
      <c r="C3403"/>
      <c r="E3403" s="3"/>
    </row>
    <row r="3404" spans="3:5" x14ac:dyDescent="0.25">
      <c r="C3404"/>
      <c r="E3404" s="3"/>
    </row>
    <row r="3405" spans="3:5" x14ac:dyDescent="0.25">
      <c r="C3405"/>
      <c r="E3405" s="3"/>
    </row>
    <row r="3406" spans="3:5" x14ac:dyDescent="0.25">
      <c r="C3406"/>
      <c r="E3406" s="3"/>
    </row>
    <row r="3407" spans="3:5" x14ac:dyDescent="0.25">
      <c r="C3407"/>
      <c r="E3407" s="3"/>
    </row>
    <row r="3408" spans="3:5" x14ac:dyDescent="0.25">
      <c r="C3408"/>
      <c r="E3408" s="3"/>
    </row>
    <row r="3409" spans="3:5" x14ac:dyDescent="0.25">
      <c r="C3409"/>
      <c r="E3409" s="3"/>
    </row>
    <row r="3410" spans="3:5" x14ac:dyDescent="0.25">
      <c r="C3410"/>
      <c r="E3410" s="3"/>
    </row>
    <row r="3411" spans="3:5" x14ac:dyDescent="0.25">
      <c r="C3411"/>
      <c r="E3411" s="3"/>
    </row>
    <row r="3412" spans="3:5" x14ac:dyDescent="0.25">
      <c r="C3412"/>
      <c r="E3412" s="3"/>
    </row>
    <row r="3413" spans="3:5" x14ac:dyDescent="0.25">
      <c r="C3413"/>
      <c r="E3413" s="3"/>
    </row>
    <row r="3414" spans="3:5" x14ac:dyDescent="0.25">
      <c r="C3414"/>
      <c r="E3414" s="3"/>
    </row>
    <row r="3415" spans="3:5" x14ac:dyDescent="0.25">
      <c r="C3415"/>
      <c r="E3415" s="3"/>
    </row>
    <row r="3416" spans="3:5" x14ac:dyDescent="0.25">
      <c r="C3416"/>
      <c r="E3416" s="3"/>
    </row>
    <row r="3417" spans="3:5" x14ac:dyDescent="0.25">
      <c r="C3417"/>
      <c r="E3417" s="3"/>
    </row>
    <row r="3418" spans="3:5" x14ac:dyDescent="0.25">
      <c r="C3418"/>
      <c r="E3418" s="3"/>
    </row>
    <row r="3419" spans="3:5" x14ac:dyDescent="0.25">
      <c r="C3419"/>
      <c r="E3419" s="3"/>
    </row>
    <row r="3420" spans="3:5" x14ac:dyDescent="0.25">
      <c r="C3420"/>
      <c r="E3420" s="3"/>
    </row>
    <row r="3421" spans="3:5" x14ac:dyDescent="0.25">
      <c r="C3421"/>
      <c r="E3421" s="3"/>
    </row>
    <row r="3422" spans="3:5" x14ac:dyDescent="0.25">
      <c r="C3422"/>
      <c r="E3422" s="3"/>
    </row>
    <row r="3423" spans="3:5" x14ac:dyDescent="0.25">
      <c r="C3423"/>
      <c r="E3423" s="3"/>
    </row>
    <row r="3424" spans="3:5" x14ac:dyDescent="0.25">
      <c r="C3424"/>
      <c r="E3424" s="3"/>
    </row>
    <row r="3425" spans="3:5" x14ac:dyDescent="0.25">
      <c r="C3425"/>
      <c r="E3425" s="3"/>
    </row>
    <row r="3426" spans="3:5" x14ac:dyDescent="0.25">
      <c r="C3426"/>
      <c r="E3426" s="3"/>
    </row>
    <row r="3427" spans="3:5" x14ac:dyDescent="0.25">
      <c r="C3427"/>
      <c r="E3427" s="3"/>
    </row>
    <row r="3428" spans="3:5" x14ac:dyDescent="0.25">
      <c r="C3428"/>
      <c r="E3428" s="3"/>
    </row>
    <row r="3429" spans="3:5" x14ac:dyDescent="0.25">
      <c r="C3429"/>
      <c r="E3429" s="3"/>
    </row>
    <row r="3430" spans="3:5" x14ac:dyDescent="0.25">
      <c r="C3430"/>
      <c r="E3430" s="3"/>
    </row>
    <row r="3431" spans="3:5" x14ac:dyDescent="0.25">
      <c r="C3431"/>
      <c r="E3431" s="3"/>
    </row>
    <row r="3432" spans="3:5" x14ac:dyDescent="0.25">
      <c r="C3432"/>
      <c r="E3432" s="3"/>
    </row>
    <row r="3433" spans="3:5" x14ac:dyDescent="0.25">
      <c r="C3433"/>
      <c r="E3433" s="3"/>
    </row>
    <row r="3434" spans="3:5" x14ac:dyDescent="0.25">
      <c r="C3434"/>
      <c r="E3434" s="3"/>
    </row>
    <row r="3435" spans="3:5" x14ac:dyDescent="0.25">
      <c r="C3435"/>
      <c r="E3435" s="3"/>
    </row>
    <row r="3436" spans="3:5" x14ac:dyDescent="0.25">
      <c r="C3436"/>
      <c r="E3436" s="3"/>
    </row>
    <row r="3437" spans="3:5" x14ac:dyDescent="0.25">
      <c r="C3437"/>
      <c r="E3437" s="3"/>
    </row>
    <row r="3438" spans="3:5" x14ac:dyDescent="0.25">
      <c r="C3438"/>
      <c r="E3438" s="3"/>
    </row>
    <row r="3439" spans="3:5" x14ac:dyDescent="0.25">
      <c r="C3439"/>
      <c r="E3439" s="3"/>
    </row>
    <row r="3440" spans="3:5" x14ac:dyDescent="0.25">
      <c r="C3440"/>
      <c r="E3440" s="3"/>
    </row>
    <row r="3441" spans="3:5" x14ac:dyDescent="0.25">
      <c r="C3441"/>
      <c r="E3441" s="3"/>
    </row>
    <row r="3442" spans="3:5" x14ac:dyDescent="0.25">
      <c r="C3442"/>
      <c r="E3442" s="3"/>
    </row>
    <row r="3443" spans="3:5" x14ac:dyDescent="0.25">
      <c r="C3443"/>
      <c r="E3443" s="3"/>
    </row>
    <row r="3444" spans="3:5" x14ac:dyDescent="0.25">
      <c r="C3444"/>
      <c r="E3444" s="3"/>
    </row>
    <row r="3445" spans="3:5" x14ac:dyDescent="0.25">
      <c r="C3445"/>
      <c r="E3445" s="3"/>
    </row>
    <row r="3446" spans="3:5" x14ac:dyDescent="0.25">
      <c r="C3446"/>
      <c r="E3446" s="3"/>
    </row>
    <row r="3447" spans="3:5" x14ac:dyDescent="0.25">
      <c r="C3447"/>
      <c r="E3447" s="3"/>
    </row>
    <row r="3448" spans="3:5" x14ac:dyDescent="0.25">
      <c r="C3448"/>
      <c r="E3448" s="3"/>
    </row>
    <row r="3449" spans="3:5" x14ac:dyDescent="0.25">
      <c r="C3449"/>
      <c r="E3449" s="3"/>
    </row>
    <row r="3450" spans="3:5" x14ac:dyDescent="0.25">
      <c r="C3450"/>
      <c r="E3450" s="3"/>
    </row>
    <row r="3451" spans="3:5" x14ac:dyDescent="0.25">
      <c r="C3451"/>
      <c r="E3451" s="3"/>
    </row>
    <row r="3452" spans="3:5" x14ac:dyDescent="0.25">
      <c r="C3452"/>
      <c r="E3452" s="3"/>
    </row>
    <row r="3453" spans="3:5" x14ac:dyDescent="0.25">
      <c r="C3453"/>
      <c r="E3453" s="3"/>
    </row>
    <row r="3454" spans="3:5" x14ac:dyDescent="0.25">
      <c r="C3454"/>
      <c r="E3454" s="3"/>
    </row>
    <row r="3455" spans="3:5" x14ac:dyDescent="0.25">
      <c r="C3455"/>
      <c r="E3455" s="3"/>
    </row>
    <row r="3456" spans="3:5" x14ac:dyDescent="0.25">
      <c r="C3456"/>
      <c r="E3456" s="3"/>
    </row>
    <row r="3457" spans="3:5" x14ac:dyDescent="0.25">
      <c r="C3457"/>
      <c r="E3457" s="3"/>
    </row>
    <row r="3458" spans="3:5" x14ac:dyDescent="0.25">
      <c r="C3458"/>
      <c r="E3458" s="3"/>
    </row>
    <row r="3459" spans="3:5" x14ac:dyDescent="0.25">
      <c r="C3459"/>
      <c r="E3459" s="3"/>
    </row>
    <row r="3460" spans="3:5" x14ac:dyDescent="0.25">
      <c r="C3460"/>
      <c r="E3460" s="3"/>
    </row>
    <row r="3461" spans="3:5" x14ac:dyDescent="0.25">
      <c r="C3461"/>
      <c r="E3461" s="3"/>
    </row>
    <row r="3462" spans="3:5" x14ac:dyDescent="0.25">
      <c r="C3462"/>
      <c r="E3462" s="3"/>
    </row>
    <row r="3463" spans="3:5" x14ac:dyDescent="0.25">
      <c r="C3463"/>
      <c r="E3463" s="3"/>
    </row>
    <row r="3464" spans="3:5" x14ac:dyDescent="0.25">
      <c r="C3464"/>
      <c r="E3464" s="3"/>
    </row>
    <row r="3465" spans="3:5" x14ac:dyDescent="0.25">
      <c r="C3465"/>
      <c r="E3465" s="3"/>
    </row>
    <row r="3466" spans="3:5" x14ac:dyDescent="0.25">
      <c r="C3466"/>
      <c r="E3466" s="3"/>
    </row>
    <row r="3467" spans="3:5" x14ac:dyDescent="0.25">
      <c r="C3467"/>
      <c r="E3467" s="3"/>
    </row>
    <row r="3468" spans="3:5" x14ac:dyDescent="0.25">
      <c r="C3468"/>
      <c r="E3468" s="3"/>
    </row>
    <row r="3469" spans="3:5" x14ac:dyDescent="0.25">
      <c r="C3469"/>
      <c r="E3469" s="3"/>
    </row>
    <row r="3470" spans="3:5" x14ac:dyDescent="0.25">
      <c r="C3470"/>
      <c r="E3470" s="3"/>
    </row>
    <row r="3471" spans="3:5" x14ac:dyDescent="0.25">
      <c r="C3471"/>
      <c r="E3471" s="3"/>
    </row>
    <row r="3472" spans="3:5" x14ac:dyDescent="0.25">
      <c r="C3472"/>
      <c r="E3472" s="3"/>
    </row>
    <row r="3473" spans="3:5" x14ac:dyDescent="0.25">
      <c r="C3473"/>
      <c r="E3473" s="3"/>
    </row>
    <row r="3474" spans="3:5" x14ac:dyDescent="0.25">
      <c r="C3474"/>
      <c r="E3474" s="3"/>
    </row>
    <row r="3475" spans="3:5" x14ac:dyDescent="0.25">
      <c r="C3475"/>
      <c r="E3475" s="3"/>
    </row>
    <row r="3476" spans="3:5" x14ac:dyDescent="0.25">
      <c r="C3476"/>
      <c r="E3476" s="3"/>
    </row>
    <row r="3477" spans="3:5" x14ac:dyDescent="0.25">
      <c r="C3477"/>
      <c r="E3477" s="3"/>
    </row>
    <row r="3478" spans="3:5" x14ac:dyDescent="0.25">
      <c r="C3478"/>
      <c r="E3478" s="3"/>
    </row>
    <row r="3479" spans="3:5" x14ac:dyDescent="0.25">
      <c r="C3479"/>
      <c r="E3479" s="3"/>
    </row>
    <row r="3480" spans="3:5" x14ac:dyDescent="0.25">
      <c r="C3480"/>
      <c r="E3480" s="3"/>
    </row>
    <row r="3481" spans="3:5" x14ac:dyDescent="0.25">
      <c r="C3481"/>
      <c r="E3481" s="3"/>
    </row>
    <row r="3482" spans="3:5" x14ac:dyDescent="0.25">
      <c r="C3482"/>
      <c r="E3482" s="3"/>
    </row>
    <row r="3483" spans="3:5" x14ac:dyDescent="0.25">
      <c r="C3483"/>
      <c r="E3483" s="3"/>
    </row>
    <row r="3484" spans="3:5" x14ac:dyDescent="0.25">
      <c r="C3484"/>
      <c r="E3484" s="3"/>
    </row>
    <row r="3485" spans="3:5" x14ac:dyDescent="0.25">
      <c r="C3485"/>
      <c r="E3485" s="3"/>
    </row>
    <row r="3486" spans="3:5" x14ac:dyDescent="0.25">
      <c r="C3486"/>
      <c r="E3486" s="3"/>
    </row>
    <row r="3487" spans="3:5" x14ac:dyDescent="0.25">
      <c r="C3487"/>
      <c r="E3487" s="3"/>
    </row>
    <row r="3488" spans="3:5" x14ac:dyDescent="0.25">
      <c r="C3488"/>
      <c r="E3488" s="3"/>
    </row>
    <row r="3489" spans="3:5" x14ac:dyDescent="0.25">
      <c r="C3489"/>
      <c r="E3489" s="3"/>
    </row>
    <row r="3490" spans="3:5" x14ac:dyDescent="0.25">
      <c r="C3490"/>
      <c r="E3490" s="3"/>
    </row>
    <row r="3491" spans="3:5" x14ac:dyDescent="0.25">
      <c r="C3491"/>
      <c r="E3491" s="3"/>
    </row>
    <row r="3492" spans="3:5" x14ac:dyDescent="0.25">
      <c r="C3492"/>
      <c r="E3492" s="3"/>
    </row>
    <row r="3493" spans="3:5" x14ac:dyDescent="0.25">
      <c r="C3493"/>
      <c r="E3493" s="3"/>
    </row>
    <row r="3494" spans="3:5" x14ac:dyDescent="0.25">
      <c r="C3494"/>
      <c r="E3494" s="3"/>
    </row>
    <row r="3495" spans="3:5" x14ac:dyDescent="0.25">
      <c r="C3495"/>
      <c r="E3495" s="3"/>
    </row>
    <row r="3496" spans="3:5" x14ac:dyDescent="0.25">
      <c r="C3496"/>
      <c r="E3496" s="3"/>
    </row>
    <row r="3497" spans="3:5" x14ac:dyDescent="0.25">
      <c r="C3497"/>
      <c r="E3497" s="3"/>
    </row>
    <row r="3498" spans="3:5" x14ac:dyDescent="0.25">
      <c r="C3498"/>
      <c r="E3498" s="3"/>
    </row>
    <row r="3499" spans="3:5" x14ac:dyDescent="0.25">
      <c r="C3499"/>
      <c r="E3499" s="3"/>
    </row>
    <row r="3500" spans="3:5" x14ac:dyDescent="0.25">
      <c r="C3500"/>
      <c r="E3500" s="3"/>
    </row>
    <row r="3501" spans="3:5" x14ac:dyDescent="0.25">
      <c r="C3501"/>
      <c r="E3501" s="3"/>
    </row>
    <row r="3502" spans="3:5" x14ac:dyDescent="0.25">
      <c r="C3502"/>
      <c r="E3502" s="3"/>
    </row>
    <row r="3503" spans="3:5" x14ac:dyDescent="0.25">
      <c r="C3503"/>
      <c r="E3503" s="3"/>
    </row>
    <row r="3504" spans="3:5" x14ac:dyDescent="0.25">
      <c r="C3504"/>
      <c r="E3504" s="3"/>
    </row>
    <row r="3505" spans="3:5" x14ac:dyDescent="0.25">
      <c r="C3505"/>
      <c r="E3505" s="3"/>
    </row>
    <row r="3506" spans="3:5" x14ac:dyDescent="0.25">
      <c r="C3506"/>
      <c r="E3506" s="3"/>
    </row>
    <row r="3507" spans="3:5" x14ac:dyDescent="0.25">
      <c r="C3507"/>
      <c r="E3507" s="3"/>
    </row>
    <row r="3508" spans="3:5" x14ac:dyDescent="0.25">
      <c r="C3508"/>
      <c r="E3508" s="3"/>
    </row>
    <row r="3509" spans="3:5" x14ac:dyDescent="0.25">
      <c r="C3509"/>
      <c r="E3509" s="3"/>
    </row>
    <row r="3510" spans="3:5" x14ac:dyDescent="0.25">
      <c r="C3510"/>
      <c r="E3510" s="3"/>
    </row>
    <row r="3511" spans="3:5" x14ac:dyDescent="0.25">
      <c r="C3511"/>
      <c r="E3511" s="3"/>
    </row>
    <row r="3512" spans="3:5" x14ac:dyDescent="0.25">
      <c r="C3512"/>
      <c r="E3512" s="3"/>
    </row>
    <row r="3513" spans="3:5" x14ac:dyDescent="0.25">
      <c r="C3513"/>
      <c r="E3513" s="3"/>
    </row>
    <row r="3514" spans="3:5" x14ac:dyDescent="0.25">
      <c r="C3514"/>
      <c r="E3514" s="3"/>
    </row>
    <row r="3515" spans="3:5" x14ac:dyDescent="0.25">
      <c r="C3515"/>
      <c r="E3515" s="3"/>
    </row>
    <row r="3516" spans="3:5" x14ac:dyDescent="0.25">
      <c r="C3516"/>
      <c r="E3516" s="3"/>
    </row>
    <row r="3517" spans="3:5" x14ac:dyDescent="0.25">
      <c r="C3517"/>
      <c r="E3517" s="3"/>
    </row>
    <row r="3518" spans="3:5" x14ac:dyDescent="0.25">
      <c r="C3518"/>
      <c r="E3518" s="3"/>
    </row>
    <row r="3519" spans="3:5" x14ac:dyDescent="0.25">
      <c r="C3519"/>
      <c r="E3519" s="3"/>
    </row>
    <row r="3520" spans="3:5" x14ac:dyDescent="0.25">
      <c r="C3520"/>
      <c r="E3520" s="3"/>
    </row>
    <row r="3521" spans="3:5" x14ac:dyDescent="0.25">
      <c r="C3521"/>
      <c r="E3521" s="3"/>
    </row>
    <row r="3522" spans="3:5" x14ac:dyDescent="0.25">
      <c r="C3522"/>
      <c r="E3522" s="3"/>
    </row>
    <row r="3523" spans="3:5" x14ac:dyDescent="0.25">
      <c r="C3523"/>
      <c r="E3523" s="3"/>
    </row>
    <row r="3524" spans="3:5" x14ac:dyDescent="0.25">
      <c r="C3524"/>
      <c r="E3524" s="3"/>
    </row>
    <row r="3525" spans="3:5" x14ac:dyDescent="0.25">
      <c r="C3525"/>
      <c r="E3525" s="3"/>
    </row>
    <row r="3526" spans="3:5" x14ac:dyDescent="0.25">
      <c r="C3526"/>
      <c r="E3526" s="3"/>
    </row>
    <row r="3527" spans="3:5" x14ac:dyDescent="0.25">
      <c r="C3527"/>
      <c r="E3527" s="3"/>
    </row>
    <row r="3528" spans="3:5" x14ac:dyDescent="0.25">
      <c r="C3528"/>
      <c r="E3528" s="3"/>
    </row>
    <row r="3529" spans="3:5" x14ac:dyDescent="0.25">
      <c r="C3529"/>
      <c r="E3529" s="3"/>
    </row>
    <row r="3530" spans="3:5" x14ac:dyDescent="0.25">
      <c r="C3530"/>
      <c r="E3530" s="3"/>
    </row>
    <row r="3531" spans="3:5" x14ac:dyDescent="0.25">
      <c r="C3531"/>
      <c r="E3531" s="3"/>
    </row>
    <row r="3532" spans="3:5" x14ac:dyDescent="0.25">
      <c r="C3532"/>
      <c r="E3532" s="3"/>
    </row>
    <row r="3533" spans="3:5" x14ac:dyDescent="0.25">
      <c r="C3533"/>
      <c r="E3533" s="3"/>
    </row>
    <row r="3534" spans="3:5" x14ac:dyDescent="0.25">
      <c r="C3534"/>
      <c r="E3534" s="3"/>
    </row>
    <row r="3535" spans="3:5" x14ac:dyDescent="0.25">
      <c r="C3535"/>
      <c r="E3535" s="3"/>
    </row>
    <row r="3536" spans="3:5" x14ac:dyDescent="0.25">
      <c r="C3536"/>
      <c r="E3536" s="3"/>
    </row>
    <row r="3537" spans="3:5" x14ac:dyDescent="0.25">
      <c r="C3537"/>
      <c r="E3537" s="3"/>
    </row>
    <row r="3538" spans="3:5" x14ac:dyDescent="0.25">
      <c r="C3538"/>
      <c r="E3538" s="3"/>
    </row>
    <row r="3539" spans="3:5" x14ac:dyDescent="0.25">
      <c r="C3539"/>
      <c r="E3539" s="3"/>
    </row>
    <row r="3540" spans="3:5" x14ac:dyDescent="0.25">
      <c r="C3540"/>
      <c r="E3540" s="3"/>
    </row>
    <row r="3541" spans="3:5" x14ac:dyDescent="0.25">
      <c r="C3541"/>
      <c r="E3541" s="3"/>
    </row>
    <row r="3542" spans="3:5" x14ac:dyDescent="0.25">
      <c r="C3542"/>
      <c r="E3542" s="3"/>
    </row>
    <row r="3543" spans="3:5" x14ac:dyDescent="0.25">
      <c r="C3543"/>
      <c r="E3543" s="3"/>
    </row>
    <row r="3544" spans="3:5" x14ac:dyDescent="0.25">
      <c r="C3544"/>
      <c r="E3544" s="3"/>
    </row>
    <row r="3545" spans="3:5" x14ac:dyDescent="0.25">
      <c r="C3545"/>
      <c r="E3545" s="3"/>
    </row>
    <row r="3546" spans="3:5" x14ac:dyDescent="0.25">
      <c r="C3546"/>
      <c r="E3546" s="3"/>
    </row>
    <row r="3547" spans="3:5" x14ac:dyDescent="0.25">
      <c r="C3547"/>
      <c r="E3547" s="3"/>
    </row>
    <row r="3548" spans="3:5" x14ac:dyDescent="0.25">
      <c r="C3548"/>
      <c r="E3548" s="3"/>
    </row>
    <row r="3549" spans="3:5" x14ac:dyDescent="0.25">
      <c r="C3549"/>
      <c r="E3549" s="3"/>
    </row>
    <row r="3550" spans="3:5" x14ac:dyDescent="0.25">
      <c r="C3550"/>
      <c r="E3550" s="3"/>
    </row>
    <row r="3551" spans="3:5" x14ac:dyDescent="0.25">
      <c r="C3551"/>
      <c r="E3551" s="3"/>
    </row>
    <row r="3552" spans="3:5" x14ac:dyDescent="0.25">
      <c r="C3552"/>
      <c r="E3552" s="3"/>
    </row>
    <row r="3553" spans="3:5" x14ac:dyDescent="0.25">
      <c r="C3553"/>
      <c r="E3553" s="3"/>
    </row>
    <row r="3554" spans="3:5" x14ac:dyDescent="0.25">
      <c r="C3554"/>
      <c r="E3554" s="3"/>
    </row>
    <row r="3555" spans="3:5" x14ac:dyDescent="0.25">
      <c r="C3555"/>
      <c r="E3555" s="3"/>
    </row>
    <row r="3556" spans="3:5" x14ac:dyDescent="0.25">
      <c r="C3556"/>
      <c r="E3556" s="3"/>
    </row>
    <row r="3557" spans="3:5" x14ac:dyDescent="0.25">
      <c r="C3557"/>
      <c r="E3557" s="3"/>
    </row>
    <row r="3558" spans="3:5" x14ac:dyDescent="0.25">
      <c r="C3558"/>
      <c r="E3558" s="3"/>
    </row>
    <row r="3559" spans="3:5" x14ac:dyDescent="0.25">
      <c r="C3559"/>
      <c r="E3559" s="3"/>
    </row>
    <row r="3560" spans="3:5" x14ac:dyDescent="0.25">
      <c r="C3560"/>
      <c r="E3560" s="3"/>
    </row>
    <row r="3561" spans="3:5" x14ac:dyDescent="0.25">
      <c r="C3561"/>
      <c r="E3561" s="3"/>
    </row>
    <row r="3562" spans="3:5" x14ac:dyDescent="0.25">
      <c r="C3562"/>
      <c r="E3562" s="3"/>
    </row>
    <row r="3563" spans="3:5" x14ac:dyDescent="0.25">
      <c r="C3563"/>
      <c r="E3563" s="3"/>
    </row>
    <row r="3564" spans="3:5" x14ac:dyDescent="0.25">
      <c r="C3564"/>
      <c r="E3564" s="3"/>
    </row>
    <row r="3565" spans="3:5" x14ac:dyDescent="0.25">
      <c r="C3565"/>
      <c r="E3565" s="3"/>
    </row>
    <row r="3566" spans="3:5" x14ac:dyDescent="0.25">
      <c r="C3566"/>
      <c r="E3566" s="3"/>
    </row>
    <row r="3567" spans="3:5" x14ac:dyDescent="0.25">
      <c r="C3567"/>
      <c r="E3567" s="3"/>
    </row>
    <row r="3568" spans="3:5" x14ac:dyDescent="0.25">
      <c r="C3568"/>
      <c r="E3568" s="3"/>
    </row>
    <row r="3569" spans="3:5" x14ac:dyDescent="0.25">
      <c r="C3569"/>
      <c r="E3569" s="3"/>
    </row>
    <row r="3570" spans="3:5" x14ac:dyDescent="0.25">
      <c r="C3570"/>
      <c r="E3570" s="3"/>
    </row>
    <row r="3571" spans="3:5" x14ac:dyDescent="0.25">
      <c r="C3571"/>
      <c r="E3571" s="3"/>
    </row>
    <row r="3572" spans="3:5" x14ac:dyDescent="0.25">
      <c r="C3572"/>
      <c r="E3572" s="3"/>
    </row>
    <row r="3573" spans="3:5" x14ac:dyDescent="0.25">
      <c r="C3573"/>
      <c r="E3573" s="3"/>
    </row>
    <row r="3574" spans="3:5" x14ac:dyDescent="0.25">
      <c r="C3574"/>
      <c r="E3574" s="3"/>
    </row>
    <row r="3575" spans="3:5" x14ac:dyDescent="0.25">
      <c r="C3575"/>
      <c r="E3575" s="3"/>
    </row>
    <row r="3576" spans="3:5" x14ac:dyDescent="0.25">
      <c r="C3576"/>
      <c r="E3576" s="3"/>
    </row>
    <row r="3577" spans="3:5" x14ac:dyDescent="0.25">
      <c r="C3577"/>
      <c r="E3577" s="3"/>
    </row>
    <row r="3578" spans="3:5" x14ac:dyDescent="0.25">
      <c r="C3578"/>
      <c r="E3578" s="3"/>
    </row>
    <row r="3579" spans="3:5" x14ac:dyDescent="0.25">
      <c r="C3579"/>
      <c r="E3579" s="3"/>
    </row>
    <row r="3580" spans="3:5" x14ac:dyDescent="0.25">
      <c r="C3580"/>
      <c r="E3580" s="3"/>
    </row>
    <row r="3581" spans="3:5" x14ac:dyDescent="0.25">
      <c r="C3581"/>
      <c r="E3581" s="3"/>
    </row>
    <row r="3582" spans="3:5" x14ac:dyDescent="0.25">
      <c r="C3582"/>
      <c r="E3582" s="3"/>
    </row>
    <row r="3583" spans="3:5" x14ac:dyDescent="0.25">
      <c r="C3583"/>
      <c r="E3583" s="3"/>
    </row>
    <row r="3584" spans="3:5" x14ac:dyDescent="0.25">
      <c r="C3584"/>
      <c r="E3584" s="3"/>
    </row>
    <row r="3585" spans="3:5" x14ac:dyDescent="0.25">
      <c r="C3585"/>
      <c r="E3585" s="3"/>
    </row>
    <row r="3586" spans="3:5" x14ac:dyDescent="0.25">
      <c r="C3586"/>
      <c r="E3586" s="3"/>
    </row>
    <row r="3587" spans="3:5" x14ac:dyDescent="0.25">
      <c r="C3587"/>
      <c r="E3587" s="3"/>
    </row>
    <row r="3588" spans="3:5" x14ac:dyDescent="0.25">
      <c r="C3588"/>
      <c r="E3588" s="3"/>
    </row>
    <row r="3589" spans="3:5" x14ac:dyDescent="0.25">
      <c r="C3589"/>
      <c r="E3589" s="3"/>
    </row>
    <row r="3590" spans="3:5" x14ac:dyDescent="0.25">
      <c r="C3590"/>
      <c r="E3590" s="3"/>
    </row>
    <row r="3591" spans="3:5" x14ac:dyDescent="0.25">
      <c r="C3591"/>
      <c r="E3591" s="3"/>
    </row>
    <row r="3592" spans="3:5" x14ac:dyDescent="0.25">
      <c r="C3592"/>
      <c r="E3592" s="3"/>
    </row>
    <row r="3593" spans="3:5" x14ac:dyDescent="0.25">
      <c r="C3593"/>
      <c r="E3593" s="3"/>
    </row>
    <row r="3594" spans="3:5" x14ac:dyDescent="0.25">
      <c r="C3594"/>
      <c r="E3594" s="3"/>
    </row>
    <row r="3595" spans="3:5" x14ac:dyDescent="0.25">
      <c r="C3595"/>
      <c r="E3595" s="3"/>
    </row>
    <row r="3596" spans="3:5" x14ac:dyDescent="0.25">
      <c r="C3596"/>
      <c r="E3596" s="3"/>
    </row>
    <row r="3597" spans="3:5" x14ac:dyDescent="0.25">
      <c r="C3597"/>
      <c r="E3597" s="3"/>
    </row>
    <row r="3598" spans="3:5" x14ac:dyDescent="0.25">
      <c r="C3598"/>
      <c r="E3598" s="3"/>
    </row>
    <row r="3599" spans="3:5" x14ac:dyDescent="0.25">
      <c r="C3599"/>
      <c r="E3599" s="3"/>
    </row>
    <row r="3600" spans="3:5" x14ac:dyDescent="0.25">
      <c r="C3600"/>
      <c r="E3600" s="3"/>
    </row>
    <row r="3601" spans="3:5" x14ac:dyDescent="0.25">
      <c r="C3601"/>
      <c r="E3601" s="3"/>
    </row>
    <row r="3602" spans="3:5" x14ac:dyDescent="0.25">
      <c r="C3602"/>
      <c r="E3602" s="3"/>
    </row>
    <row r="3603" spans="3:5" x14ac:dyDescent="0.25">
      <c r="C3603"/>
      <c r="E3603" s="3"/>
    </row>
    <row r="3604" spans="3:5" x14ac:dyDescent="0.25">
      <c r="C3604"/>
      <c r="E3604" s="3"/>
    </row>
    <row r="3605" spans="3:5" x14ac:dyDescent="0.25">
      <c r="C3605"/>
      <c r="E3605" s="3"/>
    </row>
    <row r="3606" spans="3:5" x14ac:dyDescent="0.25">
      <c r="C3606"/>
      <c r="E3606" s="3"/>
    </row>
    <row r="3607" spans="3:5" x14ac:dyDescent="0.25">
      <c r="C3607"/>
      <c r="E3607" s="3"/>
    </row>
    <row r="3608" spans="3:5" x14ac:dyDescent="0.25">
      <c r="C3608"/>
      <c r="E3608" s="3"/>
    </row>
    <row r="3609" spans="3:5" x14ac:dyDescent="0.25">
      <c r="C3609"/>
      <c r="E3609" s="3"/>
    </row>
    <row r="3610" spans="3:5" x14ac:dyDescent="0.25">
      <c r="C3610"/>
      <c r="E3610" s="3"/>
    </row>
    <row r="3611" spans="3:5" x14ac:dyDescent="0.25">
      <c r="C3611"/>
      <c r="E3611" s="3"/>
    </row>
    <row r="3612" spans="3:5" x14ac:dyDescent="0.25">
      <c r="C3612"/>
      <c r="E3612" s="3"/>
    </row>
    <row r="3613" spans="3:5" x14ac:dyDescent="0.25">
      <c r="C3613"/>
      <c r="E3613" s="3"/>
    </row>
    <row r="3614" spans="3:5" x14ac:dyDescent="0.25">
      <c r="C3614"/>
      <c r="E3614" s="3"/>
    </row>
    <row r="3615" spans="3:5" x14ac:dyDescent="0.25">
      <c r="C3615"/>
      <c r="E3615" s="3"/>
    </row>
    <row r="3616" spans="3:5" x14ac:dyDescent="0.25">
      <c r="C3616"/>
      <c r="E3616" s="3"/>
    </row>
    <row r="3617" spans="3:5" x14ac:dyDescent="0.25">
      <c r="C3617"/>
      <c r="E3617" s="3"/>
    </row>
    <row r="3618" spans="3:5" x14ac:dyDescent="0.25">
      <c r="C3618"/>
      <c r="E3618" s="3"/>
    </row>
    <row r="3619" spans="3:5" x14ac:dyDescent="0.25">
      <c r="C3619"/>
      <c r="E3619" s="3"/>
    </row>
    <row r="3620" spans="3:5" x14ac:dyDescent="0.25">
      <c r="C3620"/>
      <c r="E3620" s="3"/>
    </row>
    <row r="3621" spans="3:5" x14ac:dyDescent="0.25">
      <c r="C3621"/>
      <c r="E3621" s="3"/>
    </row>
    <row r="3622" spans="3:5" x14ac:dyDescent="0.25">
      <c r="C3622"/>
      <c r="E3622" s="3"/>
    </row>
    <row r="3623" spans="3:5" x14ac:dyDescent="0.25">
      <c r="C3623"/>
      <c r="E3623" s="3"/>
    </row>
    <row r="3624" spans="3:5" x14ac:dyDescent="0.25">
      <c r="C3624"/>
      <c r="E3624" s="3"/>
    </row>
    <row r="3625" spans="3:5" x14ac:dyDescent="0.25">
      <c r="C3625"/>
      <c r="E3625" s="3"/>
    </row>
    <row r="3626" spans="3:5" x14ac:dyDescent="0.25">
      <c r="C3626"/>
      <c r="E3626" s="3"/>
    </row>
    <row r="3627" spans="3:5" x14ac:dyDescent="0.25">
      <c r="C3627"/>
      <c r="E3627" s="3"/>
    </row>
    <row r="3628" spans="3:5" x14ac:dyDescent="0.25">
      <c r="C3628"/>
      <c r="E3628" s="3"/>
    </row>
    <row r="3629" spans="3:5" x14ac:dyDescent="0.25">
      <c r="C3629"/>
      <c r="E3629" s="3"/>
    </row>
    <row r="3630" spans="3:5" x14ac:dyDescent="0.25">
      <c r="C3630"/>
      <c r="E3630" s="3"/>
    </row>
    <row r="3631" spans="3:5" x14ac:dyDescent="0.25">
      <c r="C3631"/>
      <c r="E3631" s="3"/>
    </row>
    <row r="3632" spans="3:5" x14ac:dyDescent="0.25">
      <c r="C3632"/>
      <c r="E3632" s="3"/>
    </row>
    <row r="3633" spans="3:5" x14ac:dyDescent="0.25">
      <c r="C3633"/>
      <c r="E3633" s="3"/>
    </row>
    <row r="3634" spans="3:5" x14ac:dyDescent="0.25">
      <c r="C3634"/>
      <c r="E3634" s="3"/>
    </row>
    <row r="3635" spans="3:5" x14ac:dyDescent="0.25">
      <c r="C3635"/>
      <c r="E3635" s="3"/>
    </row>
    <row r="3636" spans="3:5" x14ac:dyDescent="0.25">
      <c r="C3636"/>
      <c r="E3636" s="3"/>
    </row>
    <row r="3637" spans="3:5" x14ac:dyDescent="0.25">
      <c r="C3637"/>
      <c r="E3637" s="3"/>
    </row>
    <row r="3638" spans="3:5" x14ac:dyDescent="0.25">
      <c r="C3638"/>
      <c r="E3638" s="3"/>
    </row>
    <row r="3639" spans="3:5" x14ac:dyDescent="0.25">
      <c r="C3639"/>
      <c r="E3639" s="3"/>
    </row>
    <row r="3640" spans="3:5" x14ac:dyDescent="0.25">
      <c r="C3640"/>
      <c r="E3640" s="3"/>
    </row>
    <row r="3641" spans="3:5" x14ac:dyDescent="0.25">
      <c r="C3641"/>
      <c r="E3641" s="3"/>
    </row>
    <row r="3642" spans="3:5" x14ac:dyDescent="0.25">
      <c r="C3642"/>
      <c r="E3642" s="3"/>
    </row>
    <row r="3643" spans="3:5" x14ac:dyDescent="0.25">
      <c r="C3643"/>
      <c r="E3643" s="3"/>
    </row>
    <row r="3644" spans="3:5" x14ac:dyDescent="0.25">
      <c r="C3644"/>
      <c r="E3644" s="3"/>
    </row>
    <row r="3645" spans="3:5" x14ac:dyDescent="0.25">
      <c r="C3645"/>
      <c r="E3645" s="3"/>
    </row>
    <row r="3646" spans="3:5" x14ac:dyDescent="0.25">
      <c r="C3646"/>
      <c r="E3646" s="3"/>
    </row>
    <row r="3647" spans="3:5" x14ac:dyDescent="0.25">
      <c r="C3647"/>
      <c r="E3647" s="3"/>
    </row>
    <row r="3648" spans="3:5" x14ac:dyDescent="0.25">
      <c r="C3648"/>
      <c r="E3648" s="3"/>
    </row>
    <row r="3649" spans="3:5" x14ac:dyDescent="0.25">
      <c r="C3649"/>
      <c r="E3649" s="3"/>
    </row>
    <row r="3650" spans="3:5" x14ac:dyDescent="0.25">
      <c r="C3650"/>
      <c r="E3650" s="3"/>
    </row>
    <row r="3651" spans="3:5" x14ac:dyDescent="0.25">
      <c r="C3651"/>
      <c r="E3651" s="3"/>
    </row>
    <row r="3652" spans="3:5" x14ac:dyDescent="0.25">
      <c r="C3652"/>
      <c r="E3652" s="3"/>
    </row>
    <row r="3653" spans="3:5" x14ac:dyDescent="0.25">
      <c r="C3653"/>
      <c r="E3653" s="3"/>
    </row>
    <row r="3654" spans="3:5" x14ac:dyDescent="0.25">
      <c r="C3654"/>
      <c r="E3654" s="3"/>
    </row>
    <row r="3655" spans="3:5" x14ac:dyDescent="0.25">
      <c r="C3655"/>
      <c r="E3655" s="3"/>
    </row>
    <row r="3656" spans="3:5" x14ac:dyDescent="0.25">
      <c r="C3656"/>
      <c r="E3656" s="3"/>
    </row>
    <row r="3657" spans="3:5" x14ac:dyDescent="0.25">
      <c r="C3657"/>
      <c r="E3657" s="3"/>
    </row>
    <row r="3658" spans="3:5" x14ac:dyDescent="0.25">
      <c r="C3658"/>
      <c r="E3658" s="3"/>
    </row>
    <row r="3659" spans="3:5" x14ac:dyDescent="0.25">
      <c r="C3659"/>
      <c r="E3659" s="3"/>
    </row>
    <row r="3660" spans="3:5" x14ac:dyDescent="0.25">
      <c r="C3660"/>
      <c r="E3660" s="3"/>
    </row>
    <row r="3661" spans="3:5" x14ac:dyDescent="0.25">
      <c r="C3661"/>
      <c r="E3661" s="3"/>
    </row>
    <row r="3662" spans="3:5" x14ac:dyDescent="0.25">
      <c r="C3662"/>
      <c r="E3662" s="3"/>
    </row>
    <row r="3663" spans="3:5" x14ac:dyDescent="0.25">
      <c r="C3663"/>
      <c r="E3663" s="3"/>
    </row>
    <row r="3664" spans="3:5" x14ac:dyDescent="0.25">
      <c r="C3664"/>
      <c r="E3664" s="3"/>
    </row>
    <row r="3665" spans="3:5" x14ac:dyDescent="0.25">
      <c r="C3665"/>
      <c r="E3665" s="3"/>
    </row>
    <row r="3666" spans="3:5" x14ac:dyDescent="0.25">
      <c r="C3666"/>
      <c r="E3666" s="3"/>
    </row>
    <row r="3667" spans="3:5" x14ac:dyDescent="0.25">
      <c r="C3667"/>
      <c r="E3667" s="3"/>
    </row>
    <row r="3668" spans="3:5" x14ac:dyDescent="0.25">
      <c r="C3668"/>
      <c r="E3668" s="3"/>
    </row>
    <row r="3669" spans="3:5" x14ac:dyDescent="0.25">
      <c r="C3669"/>
      <c r="E3669" s="3"/>
    </row>
    <row r="3670" spans="3:5" x14ac:dyDescent="0.25">
      <c r="C3670"/>
      <c r="E3670" s="3"/>
    </row>
    <row r="3671" spans="3:5" x14ac:dyDescent="0.25">
      <c r="C3671"/>
      <c r="E3671" s="3"/>
    </row>
    <row r="3672" spans="3:5" x14ac:dyDescent="0.25">
      <c r="C3672"/>
      <c r="E3672" s="3"/>
    </row>
    <row r="3673" spans="3:5" x14ac:dyDescent="0.25">
      <c r="C3673"/>
      <c r="E3673" s="3"/>
    </row>
    <row r="3674" spans="3:5" x14ac:dyDescent="0.25">
      <c r="C3674"/>
      <c r="E3674" s="3"/>
    </row>
    <row r="3675" spans="3:5" x14ac:dyDescent="0.25">
      <c r="C3675"/>
      <c r="E3675" s="3"/>
    </row>
    <row r="3676" spans="3:5" x14ac:dyDescent="0.25">
      <c r="C3676"/>
      <c r="E3676" s="3"/>
    </row>
    <row r="3677" spans="3:5" x14ac:dyDescent="0.25">
      <c r="C3677"/>
      <c r="E3677" s="3"/>
    </row>
    <row r="3678" spans="3:5" x14ac:dyDescent="0.25">
      <c r="C3678"/>
      <c r="E3678" s="3"/>
    </row>
    <row r="3679" spans="3:5" x14ac:dyDescent="0.25">
      <c r="C3679"/>
      <c r="E3679" s="3"/>
    </row>
    <row r="3680" spans="3:5" x14ac:dyDescent="0.25">
      <c r="C3680"/>
      <c r="E3680" s="3"/>
    </row>
    <row r="3681" spans="3:5" x14ac:dyDescent="0.25">
      <c r="C3681"/>
      <c r="E3681" s="3"/>
    </row>
    <row r="3682" spans="3:5" x14ac:dyDescent="0.25">
      <c r="C3682"/>
      <c r="E3682" s="3"/>
    </row>
    <row r="3683" spans="3:5" x14ac:dyDescent="0.25">
      <c r="C3683"/>
      <c r="E3683" s="3"/>
    </row>
    <row r="3684" spans="3:5" x14ac:dyDescent="0.25">
      <c r="C3684"/>
      <c r="E3684" s="3"/>
    </row>
    <row r="3685" spans="3:5" x14ac:dyDescent="0.25">
      <c r="C3685"/>
      <c r="E3685" s="3"/>
    </row>
    <row r="3686" spans="3:5" x14ac:dyDescent="0.25">
      <c r="C3686"/>
      <c r="E3686" s="3"/>
    </row>
    <row r="3687" spans="3:5" x14ac:dyDescent="0.25">
      <c r="C3687"/>
      <c r="E3687" s="3"/>
    </row>
    <row r="3688" spans="3:5" x14ac:dyDescent="0.25">
      <c r="C3688"/>
      <c r="E3688" s="3"/>
    </row>
    <row r="3689" spans="3:5" x14ac:dyDescent="0.25">
      <c r="C3689"/>
      <c r="E3689" s="3"/>
    </row>
    <row r="3690" spans="3:5" x14ac:dyDescent="0.25">
      <c r="C3690"/>
      <c r="E3690" s="3"/>
    </row>
    <row r="3691" spans="3:5" x14ac:dyDescent="0.25">
      <c r="C3691"/>
      <c r="E3691" s="3"/>
    </row>
    <row r="3692" spans="3:5" x14ac:dyDescent="0.25">
      <c r="C3692"/>
      <c r="E3692" s="3"/>
    </row>
    <row r="3693" spans="3:5" x14ac:dyDescent="0.25">
      <c r="C3693"/>
      <c r="E3693" s="3"/>
    </row>
    <row r="3694" spans="3:5" x14ac:dyDescent="0.25">
      <c r="C3694"/>
      <c r="E3694" s="3"/>
    </row>
    <row r="3695" spans="3:5" x14ac:dyDescent="0.25">
      <c r="C3695"/>
      <c r="E3695" s="3"/>
    </row>
    <row r="3696" spans="3:5" x14ac:dyDescent="0.25">
      <c r="C3696"/>
      <c r="E3696" s="3"/>
    </row>
    <row r="3697" spans="3:5" x14ac:dyDescent="0.25">
      <c r="C3697"/>
      <c r="E3697" s="3"/>
    </row>
    <row r="3698" spans="3:5" x14ac:dyDescent="0.25">
      <c r="C3698"/>
      <c r="E3698" s="3"/>
    </row>
    <row r="3699" spans="3:5" x14ac:dyDescent="0.25">
      <c r="C3699"/>
      <c r="E3699" s="3"/>
    </row>
    <row r="3700" spans="3:5" x14ac:dyDescent="0.25">
      <c r="C3700"/>
      <c r="E3700" s="3"/>
    </row>
    <row r="3701" spans="3:5" x14ac:dyDescent="0.25">
      <c r="C3701"/>
      <c r="E3701" s="3"/>
    </row>
    <row r="3702" spans="3:5" x14ac:dyDescent="0.25">
      <c r="C3702"/>
      <c r="E3702" s="3"/>
    </row>
    <row r="3703" spans="3:5" x14ac:dyDescent="0.25">
      <c r="C3703"/>
      <c r="E3703" s="3"/>
    </row>
    <row r="3704" spans="3:5" x14ac:dyDescent="0.25">
      <c r="C3704"/>
      <c r="E3704" s="3"/>
    </row>
    <row r="3705" spans="3:5" x14ac:dyDescent="0.25">
      <c r="C3705"/>
      <c r="E3705" s="3"/>
    </row>
    <row r="3706" spans="3:5" x14ac:dyDescent="0.25">
      <c r="C3706"/>
      <c r="E3706" s="3"/>
    </row>
    <row r="3707" spans="3:5" x14ac:dyDescent="0.25">
      <c r="C3707"/>
      <c r="E3707" s="3"/>
    </row>
    <row r="3708" spans="3:5" x14ac:dyDescent="0.25">
      <c r="C3708"/>
      <c r="E3708" s="3"/>
    </row>
    <row r="3709" spans="3:5" x14ac:dyDescent="0.25">
      <c r="C3709"/>
      <c r="E3709" s="3"/>
    </row>
    <row r="3710" spans="3:5" x14ac:dyDescent="0.25">
      <c r="C3710"/>
      <c r="E3710" s="3"/>
    </row>
    <row r="3711" spans="3:5" x14ac:dyDescent="0.25">
      <c r="C3711"/>
      <c r="E3711" s="3"/>
    </row>
    <row r="3712" spans="3:5" x14ac:dyDescent="0.25">
      <c r="C3712"/>
      <c r="E3712" s="3"/>
    </row>
    <row r="3713" spans="3:5" x14ac:dyDescent="0.25">
      <c r="C3713"/>
      <c r="E3713" s="3"/>
    </row>
    <row r="3714" spans="3:5" x14ac:dyDescent="0.25">
      <c r="C3714"/>
      <c r="E3714" s="3"/>
    </row>
    <row r="3715" spans="3:5" x14ac:dyDescent="0.25">
      <c r="C3715"/>
      <c r="E3715" s="3"/>
    </row>
    <row r="3716" spans="3:5" x14ac:dyDescent="0.25">
      <c r="C3716"/>
      <c r="E3716" s="3"/>
    </row>
    <row r="3717" spans="3:5" x14ac:dyDescent="0.25">
      <c r="C3717"/>
      <c r="E3717" s="3"/>
    </row>
    <row r="3718" spans="3:5" x14ac:dyDescent="0.25">
      <c r="C3718"/>
      <c r="E3718" s="3"/>
    </row>
    <row r="3719" spans="3:5" x14ac:dyDescent="0.25">
      <c r="C3719"/>
      <c r="E3719" s="3"/>
    </row>
    <row r="3720" spans="3:5" x14ac:dyDescent="0.25">
      <c r="C3720"/>
      <c r="E3720" s="3"/>
    </row>
    <row r="3721" spans="3:5" x14ac:dyDescent="0.25">
      <c r="C3721"/>
      <c r="E3721" s="3"/>
    </row>
    <row r="3722" spans="3:5" x14ac:dyDescent="0.25">
      <c r="C3722"/>
      <c r="E3722" s="3"/>
    </row>
    <row r="3723" spans="3:5" x14ac:dyDescent="0.25">
      <c r="C3723"/>
      <c r="E3723" s="3"/>
    </row>
    <row r="3724" spans="3:5" x14ac:dyDescent="0.25">
      <c r="C3724"/>
      <c r="E3724" s="3"/>
    </row>
    <row r="3725" spans="3:5" x14ac:dyDescent="0.25">
      <c r="C3725"/>
      <c r="E3725" s="3"/>
    </row>
    <row r="3726" spans="3:5" x14ac:dyDescent="0.25">
      <c r="C3726"/>
      <c r="E3726" s="3"/>
    </row>
    <row r="3727" spans="3:5" x14ac:dyDescent="0.25">
      <c r="C3727"/>
      <c r="E3727" s="3"/>
    </row>
    <row r="3728" spans="3:5" x14ac:dyDescent="0.25">
      <c r="C3728"/>
      <c r="E3728" s="3"/>
    </row>
    <row r="3729" spans="3:5" x14ac:dyDescent="0.25">
      <c r="C3729"/>
      <c r="E3729" s="3"/>
    </row>
    <row r="3730" spans="3:5" x14ac:dyDescent="0.25">
      <c r="C3730"/>
      <c r="E3730" s="3"/>
    </row>
    <row r="3731" spans="3:5" x14ac:dyDescent="0.25">
      <c r="C3731"/>
      <c r="E3731" s="3"/>
    </row>
    <row r="3732" spans="3:5" x14ac:dyDescent="0.25">
      <c r="C3732"/>
      <c r="E3732" s="3"/>
    </row>
    <row r="3733" spans="3:5" x14ac:dyDescent="0.25">
      <c r="C3733"/>
      <c r="E3733" s="3"/>
    </row>
    <row r="3734" spans="3:5" x14ac:dyDescent="0.25">
      <c r="C3734"/>
      <c r="E3734" s="3"/>
    </row>
    <row r="3735" spans="3:5" x14ac:dyDescent="0.25">
      <c r="C3735"/>
      <c r="E3735" s="3"/>
    </row>
    <row r="3736" spans="3:5" x14ac:dyDescent="0.25">
      <c r="C3736"/>
      <c r="E3736" s="3"/>
    </row>
    <row r="3737" spans="3:5" x14ac:dyDescent="0.25">
      <c r="C3737"/>
      <c r="E3737" s="3"/>
    </row>
    <row r="3738" spans="3:5" x14ac:dyDescent="0.25">
      <c r="C3738"/>
      <c r="E3738" s="3"/>
    </row>
    <row r="3739" spans="3:5" x14ac:dyDescent="0.25">
      <c r="C3739"/>
      <c r="E3739" s="3"/>
    </row>
    <row r="3740" spans="3:5" x14ac:dyDescent="0.25">
      <c r="C3740"/>
      <c r="E3740" s="3"/>
    </row>
    <row r="3741" spans="3:5" x14ac:dyDescent="0.25">
      <c r="C3741"/>
      <c r="E3741" s="3"/>
    </row>
    <row r="3742" spans="3:5" x14ac:dyDescent="0.25">
      <c r="C3742"/>
      <c r="E3742" s="3"/>
    </row>
    <row r="3743" spans="3:5" x14ac:dyDescent="0.25">
      <c r="C3743"/>
      <c r="E3743" s="3"/>
    </row>
    <row r="3744" spans="3:5" x14ac:dyDescent="0.25">
      <c r="C3744"/>
      <c r="E3744" s="3"/>
    </row>
    <row r="3745" spans="3:5" x14ac:dyDescent="0.25">
      <c r="C3745"/>
      <c r="E3745" s="3"/>
    </row>
    <row r="3746" spans="3:5" x14ac:dyDescent="0.25">
      <c r="C3746"/>
      <c r="E3746" s="3"/>
    </row>
    <row r="3747" spans="3:5" x14ac:dyDescent="0.25">
      <c r="C3747"/>
      <c r="E3747" s="3"/>
    </row>
    <row r="3748" spans="3:5" x14ac:dyDescent="0.25">
      <c r="C3748"/>
      <c r="E3748" s="3"/>
    </row>
    <row r="3749" spans="3:5" x14ac:dyDescent="0.25">
      <c r="C3749"/>
      <c r="E3749" s="3"/>
    </row>
    <row r="3750" spans="3:5" x14ac:dyDescent="0.25">
      <c r="C3750"/>
      <c r="E3750" s="3"/>
    </row>
    <row r="3751" spans="3:5" x14ac:dyDescent="0.25">
      <c r="C3751"/>
      <c r="E3751" s="3"/>
    </row>
    <row r="3752" spans="3:5" x14ac:dyDescent="0.25">
      <c r="C3752"/>
      <c r="E3752" s="3"/>
    </row>
    <row r="3753" spans="3:5" x14ac:dyDescent="0.25">
      <c r="C3753"/>
      <c r="E3753" s="3"/>
    </row>
    <row r="3754" spans="3:5" x14ac:dyDescent="0.25">
      <c r="C3754"/>
      <c r="E3754" s="3"/>
    </row>
    <row r="3755" spans="3:5" x14ac:dyDescent="0.25">
      <c r="C3755"/>
      <c r="E3755" s="3"/>
    </row>
    <row r="3756" spans="3:5" x14ac:dyDescent="0.25">
      <c r="C3756"/>
      <c r="E3756" s="3"/>
    </row>
    <row r="3757" spans="3:5" x14ac:dyDescent="0.25">
      <c r="C3757"/>
      <c r="E3757" s="3"/>
    </row>
    <row r="3758" spans="3:5" x14ac:dyDescent="0.25">
      <c r="C3758"/>
      <c r="E3758" s="3"/>
    </row>
    <row r="3759" spans="3:5" x14ac:dyDescent="0.25">
      <c r="C3759"/>
      <c r="E3759" s="3"/>
    </row>
    <row r="3760" spans="3:5" x14ac:dyDescent="0.25">
      <c r="C3760"/>
      <c r="E3760" s="3"/>
    </row>
    <row r="3761" spans="3:5" x14ac:dyDescent="0.25">
      <c r="C3761"/>
      <c r="E3761" s="3"/>
    </row>
    <row r="3762" spans="3:5" x14ac:dyDescent="0.25">
      <c r="C3762"/>
      <c r="E3762" s="3"/>
    </row>
    <row r="3763" spans="3:5" x14ac:dyDescent="0.25">
      <c r="C3763"/>
      <c r="E3763" s="3"/>
    </row>
    <row r="3764" spans="3:5" x14ac:dyDescent="0.25">
      <c r="C3764"/>
      <c r="E3764" s="3"/>
    </row>
    <row r="3765" spans="3:5" x14ac:dyDescent="0.25">
      <c r="C3765"/>
      <c r="E3765" s="3"/>
    </row>
    <row r="3766" spans="3:5" x14ac:dyDescent="0.25">
      <c r="C3766"/>
      <c r="E3766" s="3"/>
    </row>
    <row r="3767" spans="3:5" x14ac:dyDescent="0.25">
      <c r="C3767"/>
      <c r="E3767" s="3"/>
    </row>
    <row r="3768" spans="3:5" x14ac:dyDescent="0.25">
      <c r="C3768"/>
      <c r="E3768" s="3"/>
    </row>
    <row r="3769" spans="3:5" x14ac:dyDescent="0.25">
      <c r="C3769"/>
      <c r="E3769" s="3"/>
    </row>
    <row r="3770" spans="3:5" x14ac:dyDescent="0.25">
      <c r="C3770"/>
      <c r="E3770" s="3"/>
    </row>
    <row r="3771" spans="3:5" x14ac:dyDescent="0.25">
      <c r="C3771"/>
      <c r="E3771" s="3"/>
    </row>
    <row r="3772" spans="3:5" x14ac:dyDescent="0.25">
      <c r="C3772"/>
      <c r="E3772" s="3"/>
    </row>
    <row r="3773" spans="3:5" x14ac:dyDescent="0.25">
      <c r="C3773"/>
      <c r="E3773" s="3"/>
    </row>
    <row r="3774" spans="3:5" x14ac:dyDescent="0.25">
      <c r="C3774"/>
      <c r="E3774" s="3"/>
    </row>
    <row r="3775" spans="3:5" x14ac:dyDescent="0.25">
      <c r="C3775"/>
      <c r="E3775" s="3"/>
    </row>
    <row r="3776" spans="3:5" x14ac:dyDescent="0.25">
      <c r="C3776"/>
      <c r="E3776" s="3"/>
    </row>
    <row r="3777" spans="3:5" x14ac:dyDescent="0.25">
      <c r="C3777"/>
      <c r="E3777" s="3"/>
    </row>
    <row r="3778" spans="3:5" x14ac:dyDescent="0.25">
      <c r="C3778"/>
      <c r="E3778" s="3"/>
    </row>
    <row r="3779" spans="3:5" x14ac:dyDescent="0.25">
      <c r="C3779"/>
      <c r="E3779" s="3"/>
    </row>
    <row r="3780" spans="3:5" x14ac:dyDescent="0.25">
      <c r="C3780"/>
      <c r="E3780" s="3"/>
    </row>
    <row r="3781" spans="3:5" x14ac:dyDescent="0.25">
      <c r="C3781"/>
      <c r="E3781" s="3"/>
    </row>
    <row r="3782" spans="3:5" x14ac:dyDescent="0.25">
      <c r="C3782"/>
      <c r="E3782" s="3"/>
    </row>
    <row r="3783" spans="3:5" x14ac:dyDescent="0.25">
      <c r="C3783"/>
      <c r="E3783" s="3"/>
    </row>
    <row r="3784" spans="3:5" x14ac:dyDescent="0.25">
      <c r="C3784"/>
      <c r="E3784" s="3"/>
    </row>
    <row r="3785" spans="3:5" x14ac:dyDescent="0.25">
      <c r="C3785"/>
      <c r="E3785" s="3"/>
    </row>
    <row r="3786" spans="3:5" x14ac:dyDescent="0.25">
      <c r="C3786"/>
      <c r="E3786" s="3"/>
    </row>
    <row r="3787" spans="3:5" x14ac:dyDescent="0.25">
      <c r="C3787"/>
      <c r="E3787" s="3"/>
    </row>
    <row r="3788" spans="3:5" x14ac:dyDescent="0.25">
      <c r="C3788"/>
      <c r="E3788" s="3"/>
    </row>
    <row r="3789" spans="3:5" x14ac:dyDescent="0.25">
      <c r="C3789"/>
      <c r="E3789" s="3"/>
    </row>
    <row r="3790" spans="3:5" x14ac:dyDescent="0.25">
      <c r="C3790"/>
      <c r="E3790" s="3"/>
    </row>
    <row r="3791" spans="3:5" x14ac:dyDescent="0.25">
      <c r="C3791"/>
      <c r="E3791" s="3"/>
    </row>
    <row r="3792" spans="3:5" x14ac:dyDescent="0.25">
      <c r="C3792"/>
      <c r="E3792" s="3"/>
    </row>
    <row r="3793" spans="3:5" x14ac:dyDescent="0.25">
      <c r="C3793"/>
      <c r="E3793" s="3"/>
    </row>
    <row r="3794" spans="3:5" x14ac:dyDescent="0.25">
      <c r="C3794"/>
      <c r="E3794" s="3"/>
    </row>
    <row r="3795" spans="3:5" x14ac:dyDescent="0.25">
      <c r="C3795"/>
      <c r="E3795" s="3"/>
    </row>
    <row r="3796" spans="3:5" x14ac:dyDescent="0.25">
      <c r="C3796"/>
      <c r="E3796" s="3"/>
    </row>
    <row r="3797" spans="3:5" x14ac:dyDescent="0.25">
      <c r="C3797"/>
      <c r="E3797" s="3"/>
    </row>
    <row r="3798" spans="3:5" x14ac:dyDescent="0.25">
      <c r="C3798"/>
      <c r="E3798" s="3"/>
    </row>
    <row r="3799" spans="3:5" x14ac:dyDescent="0.25">
      <c r="C3799"/>
      <c r="E3799" s="3"/>
    </row>
    <row r="3800" spans="3:5" x14ac:dyDescent="0.25">
      <c r="C3800"/>
      <c r="E3800" s="3"/>
    </row>
    <row r="3801" spans="3:5" x14ac:dyDescent="0.25">
      <c r="C3801"/>
      <c r="E3801" s="3"/>
    </row>
    <row r="3802" spans="3:5" x14ac:dyDescent="0.25">
      <c r="C3802"/>
      <c r="E3802" s="3"/>
    </row>
    <row r="3803" spans="3:5" x14ac:dyDescent="0.25">
      <c r="C3803"/>
      <c r="E3803" s="3"/>
    </row>
    <row r="3804" spans="3:5" x14ac:dyDescent="0.25">
      <c r="C3804"/>
      <c r="E3804" s="3"/>
    </row>
    <row r="3805" spans="3:5" x14ac:dyDescent="0.25">
      <c r="C3805"/>
      <c r="E3805" s="3"/>
    </row>
    <row r="3806" spans="3:5" x14ac:dyDescent="0.25">
      <c r="C3806"/>
      <c r="E3806" s="3"/>
    </row>
    <row r="3807" spans="3:5" x14ac:dyDescent="0.25">
      <c r="C3807"/>
      <c r="E3807" s="3"/>
    </row>
    <row r="3808" spans="3:5" x14ac:dyDescent="0.25">
      <c r="C3808"/>
      <c r="E3808" s="3"/>
    </row>
    <row r="3809" spans="3:5" x14ac:dyDescent="0.25">
      <c r="C3809"/>
      <c r="E3809" s="3"/>
    </row>
    <row r="3810" spans="3:5" x14ac:dyDescent="0.25">
      <c r="C3810"/>
      <c r="E3810" s="3"/>
    </row>
    <row r="3811" spans="3:5" x14ac:dyDescent="0.25">
      <c r="C3811"/>
      <c r="E3811" s="3"/>
    </row>
    <row r="3812" spans="3:5" x14ac:dyDescent="0.25">
      <c r="C3812"/>
      <c r="E3812" s="3"/>
    </row>
    <row r="3813" spans="3:5" x14ac:dyDescent="0.25">
      <c r="C3813"/>
      <c r="E3813" s="3"/>
    </row>
    <row r="3814" spans="3:5" x14ac:dyDescent="0.25">
      <c r="C3814"/>
      <c r="E3814" s="3"/>
    </row>
    <row r="3815" spans="3:5" x14ac:dyDescent="0.25">
      <c r="C3815"/>
      <c r="E3815" s="3"/>
    </row>
    <row r="3816" spans="3:5" x14ac:dyDescent="0.25">
      <c r="C3816"/>
      <c r="E3816" s="3"/>
    </row>
    <row r="3817" spans="3:5" x14ac:dyDescent="0.25">
      <c r="C3817"/>
      <c r="E3817" s="3"/>
    </row>
    <row r="3818" spans="3:5" x14ac:dyDescent="0.25">
      <c r="C3818"/>
      <c r="E3818" s="3"/>
    </row>
    <row r="3819" spans="3:5" x14ac:dyDescent="0.25">
      <c r="C3819"/>
      <c r="E3819" s="3"/>
    </row>
    <row r="3820" spans="3:5" x14ac:dyDescent="0.25">
      <c r="C3820"/>
      <c r="E3820" s="3"/>
    </row>
    <row r="3821" spans="3:5" x14ac:dyDescent="0.25">
      <c r="C3821"/>
      <c r="E3821" s="3"/>
    </row>
    <row r="3822" spans="3:5" x14ac:dyDescent="0.25">
      <c r="C3822"/>
      <c r="E3822" s="3"/>
    </row>
    <row r="3823" spans="3:5" x14ac:dyDescent="0.25">
      <c r="C3823"/>
      <c r="E3823" s="3"/>
    </row>
    <row r="3824" spans="3:5" x14ac:dyDescent="0.25">
      <c r="C3824"/>
      <c r="E3824" s="3"/>
    </row>
    <row r="3825" spans="3:5" x14ac:dyDescent="0.25">
      <c r="C3825"/>
      <c r="E3825" s="3"/>
    </row>
    <row r="3826" spans="3:5" x14ac:dyDescent="0.25">
      <c r="C3826"/>
      <c r="E3826" s="3"/>
    </row>
    <row r="3827" spans="3:5" x14ac:dyDescent="0.25">
      <c r="C3827"/>
      <c r="E3827" s="3"/>
    </row>
    <row r="3828" spans="3:5" x14ac:dyDescent="0.25">
      <c r="C3828"/>
      <c r="E3828" s="3"/>
    </row>
    <row r="3829" spans="3:5" x14ac:dyDescent="0.25">
      <c r="C3829"/>
      <c r="E3829" s="3"/>
    </row>
    <row r="3830" spans="3:5" x14ac:dyDescent="0.25">
      <c r="C3830"/>
      <c r="E3830" s="3"/>
    </row>
    <row r="3831" spans="3:5" x14ac:dyDescent="0.25">
      <c r="C3831"/>
      <c r="E3831" s="3"/>
    </row>
    <row r="3832" spans="3:5" x14ac:dyDescent="0.25">
      <c r="C3832"/>
      <c r="E3832" s="3"/>
    </row>
    <row r="3833" spans="3:5" x14ac:dyDescent="0.25">
      <c r="C3833"/>
      <c r="E3833" s="3"/>
    </row>
    <row r="3834" spans="3:5" x14ac:dyDescent="0.25">
      <c r="C3834"/>
      <c r="E3834" s="3"/>
    </row>
    <row r="3835" spans="3:5" x14ac:dyDescent="0.25">
      <c r="C3835"/>
      <c r="E3835" s="3"/>
    </row>
    <row r="3836" spans="3:5" x14ac:dyDescent="0.25">
      <c r="C3836"/>
      <c r="E3836" s="3"/>
    </row>
    <row r="3837" spans="3:5" x14ac:dyDescent="0.25">
      <c r="C3837"/>
      <c r="E3837" s="3"/>
    </row>
    <row r="3838" spans="3:5" x14ac:dyDescent="0.25">
      <c r="C3838"/>
      <c r="E3838" s="3"/>
    </row>
    <row r="3839" spans="3:5" x14ac:dyDescent="0.25">
      <c r="C3839"/>
      <c r="E3839" s="3"/>
    </row>
    <row r="3840" spans="3:5" x14ac:dyDescent="0.25">
      <c r="C3840"/>
      <c r="E3840" s="3"/>
    </row>
    <row r="3841" spans="3:5" x14ac:dyDescent="0.25">
      <c r="C3841"/>
      <c r="E3841" s="3"/>
    </row>
    <row r="3842" spans="3:5" x14ac:dyDescent="0.25">
      <c r="C3842"/>
      <c r="E3842" s="3"/>
    </row>
    <row r="3843" spans="3:5" x14ac:dyDescent="0.25">
      <c r="C3843"/>
      <c r="E3843" s="3"/>
    </row>
    <row r="3844" spans="3:5" x14ac:dyDescent="0.25">
      <c r="C3844"/>
      <c r="E3844" s="3"/>
    </row>
    <row r="3845" spans="3:5" x14ac:dyDescent="0.25">
      <c r="C3845"/>
      <c r="E3845" s="3"/>
    </row>
    <row r="3846" spans="3:5" x14ac:dyDescent="0.25">
      <c r="C3846"/>
      <c r="E3846" s="3"/>
    </row>
    <row r="3847" spans="3:5" x14ac:dyDescent="0.25">
      <c r="C3847"/>
      <c r="E3847" s="3"/>
    </row>
    <row r="3848" spans="3:5" x14ac:dyDescent="0.25">
      <c r="C3848"/>
      <c r="E3848" s="3"/>
    </row>
    <row r="3849" spans="3:5" x14ac:dyDescent="0.25">
      <c r="C3849"/>
      <c r="E3849" s="3"/>
    </row>
    <row r="3850" spans="3:5" x14ac:dyDescent="0.25">
      <c r="C3850"/>
      <c r="E3850" s="3"/>
    </row>
    <row r="3851" spans="3:5" x14ac:dyDescent="0.25">
      <c r="C3851"/>
      <c r="E3851" s="3"/>
    </row>
    <row r="3852" spans="3:5" x14ac:dyDescent="0.25">
      <c r="C3852"/>
      <c r="E3852" s="3"/>
    </row>
    <row r="3853" spans="3:5" x14ac:dyDescent="0.25">
      <c r="C3853"/>
      <c r="E3853" s="3"/>
    </row>
    <row r="3854" spans="3:5" x14ac:dyDescent="0.25">
      <c r="C3854"/>
      <c r="E3854" s="3"/>
    </row>
    <row r="3855" spans="3:5" x14ac:dyDescent="0.25">
      <c r="C3855"/>
      <c r="E3855" s="3"/>
    </row>
    <row r="3856" spans="3:5" x14ac:dyDescent="0.25">
      <c r="C3856"/>
      <c r="E3856" s="3"/>
    </row>
    <row r="3857" spans="3:5" x14ac:dyDescent="0.25">
      <c r="C3857"/>
      <c r="E3857" s="3"/>
    </row>
    <row r="3858" spans="3:5" x14ac:dyDescent="0.25">
      <c r="C3858"/>
      <c r="E3858" s="3"/>
    </row>
    <row r="3859" spans="3:5" x14ac:dyDescent="0.25">
      <c r="C3859"/>
      <c r="E3859" s="3"/>
    </row>
    <row r="3860" spans="3:5" x14ac:dyDescent="0.25">
      <c r="C3860"/>
      <c r="E3860" s="3"/>
    </row>
    <row r="3861" spans="3:5" x14ac:dyDescent="0.25">
      <c r="C3861"/>
      <c r="E3861" s="3"/>
    </row>
    <row r="3862" spans="3:5" x14ac:dyDescent="0.25">
      <c r="C3862"/>
      <c r="E3862" s="3"/>
    </row>
    <row r="3863" spans="3:5" x14ac:dyDescent="0.25">
      <c r="C3863"/>
      <c r="E3863" s="3"/>
    </row>
    <row r="3864" spans="3:5" x14ac:dyDescent="0.25">
      <c r="C3864"/>
      <c r="E3864" s="3"/>
    </row>
    <row r="3865" spans="3:5" x14ac:dyDescent="0.25">
      <c r="C3865"/>
      <c r="E3865" s="3"/>
    </row>
    <row r="3866" spans="3:5" x14ac:dyDescent="0.25">
      <c r="C3866"/>
      <c r="E3866" s="3"/>
    </row>
    <row r="3867" spans="3:5" x14ac:dyDescent="0.25">
      <c r="C3867"/>
      <c r="E3867" s="3"/>
    </row>
    <row r="3868" spans="3:5" x14ac:dyDescent="0.25">
      <c r="C3868"/>
      <c r="E3868" s="3"/>
    </row>
    <row r="3869" spans="3:5" x14ac:dyDescent="0.25">
      <c r="C3869"/>
      <c r="E3869" s="3"/>
    </row>
    <row r="3870" spans="3:5" x14ac:dyDescent="0.25">
      <c r="C3870"/>
      <c r="E3870" s="3"/>
    </row>
    <row r="3871" spans="3:5" x14ac:dyDescent="0.25">
      <c r="C3871"/>
      <c r="E3871" s="3"/>
    </row>
    <row r="3872" spans="3:5" x14ac:dyDescent="0.25">
      <c r="C3872"/>
      <c r="E3872" s="3"/>
    </row>
    <row r="3873" spans="3:5" x14ac:dyDescent="0.25">
      <c r="C3873"/>
      <c r="E3873" s="3"/>
    </row>
    <row r="3874" spans="3:5" x14ac:dyDescent="0.25">
      <c r="C3874"/>
      <c r="E3874" s="3"/>
    </row>
    <row r="3875" spans="3:5" x14ac:dyDescent="0.25">
      <c r="C3875"/>
      <c r="E3875" s="3"/>
    </row>
    <row r="3876" spans="3:5" x14ac:dyDescent="0.25">
      <c r="C3876"/>
      <c r="E3876" s="3"/>
    </row>
    <row r="3877" spans="3:5" x14ac:dyDescent="0.25">
      <c r="C3877"/>
      <c r="E3877" s="3"/>
    </row>
    <row r="3878" spans="3:5" x14ac:dyDescent="0.25">
      <c r="C3878"/>
      <c r="E3878" s="3"/>
    </row>
    <row r="3879" spans="3:5" x14ac:dyDescent="0.25">
      <c r="C3879"/>
      <c r="E3879" s="3"/>
    </row>
    <row r="3880" spans="3:5" x14ac:dyDescent="0.25">
      <c r="C3880"/>
      <c r="E3880" s="3"/>
    </row>
    <row r="3881" spans="3:5" x14ac:dyDescent="0.25">
      <c r="C3881"/>
      <c r="E3881" s="3"/>
    </row>
    <row r="3882" spans="3:5" x14ac:dyDescent="0.25">
      <c r="C3882"/>
      <c r="E3882" s="3"/>
    </row>
    <row r="3883" spans="3:5" x14ac:dyDescent="0.25">
      <c r="C3883"/>
      <c r="E3883" s="3"/>
    </row>
    <row r="3884" spans="3:5" x14ac:dyDescent="0.25">
      <c r="C3884"/>
      <c r="E3884" s="3"/>
    </row>
    <row r="3885" spans="3:5" x14ac:dyDescent="0.25">
      <c r="C3885"/>
      <c r="E3885" s="3"/>
    </row>
    <row r="3886" spans="3:5" x14ac:dyDescent="0.25">
      <c r="C3886"/>
      <c r="E3886" s="3"/>
    </row>
    <row r="3887" spans="3:5" x14ac:dyDescent="0.25">
      <c r="C3887"/>
      <c r="E3887" s="3"/>
    </row>
    <row r="3888" spans="3:5" x14ac:dyDescent="0.25">
      <c r="C3888"/>
      <c r="E3888" s="3"/>
    </row>
    <row r="3889" spans="3:5" x14ac:dyDescent="0.25">
      <c r="C3889"/>
      <c r="E3889" s="3"/>
    </row>
    <row r="3890" spans="3:5" x14ac:dyDescent="0.25">
      <c r="C3890"/>
      <c r="E3890" s="3"/>
    </row>
    <row r="3891" spans="3:5" x14ac:dyDescent="0.25">
      <c r="C3891"/>
      <c r="E3891" s="3"/>
    </row>
    <row r="3892" spans="3:5" x14ac:dyDescent="0.25">
      <c r="C3892"/>
      <c r="E3892" s="3"/>
    </row>
    <row r="3893" spans="3:5" x14ac:dyDescent="0.25">
      <c r="C3893"/>
      <c r="E3893" s="3"/>
    </row>
    <row r="3894" spans="3:5" x14ac:dyDescent="0.25">
      <c r="C3894"/>
      <c r="E3894" s="3"/>
    </row>
    <row r="3895" spans="3:5" x14ac:dyDescent="0.25">
      <c r="C3895"/>
      <c r="E3895" s="3"/>
    </row>
    <row r="3896" spans="3:5" x14ac:dyDescent="0.25">
      <c r="C3896"/>
      <c r="E3896" s="3"/>
    </row>
    <row r="3897" spans="3:5" x14ac:dyDescent="0.25">
      <c r="C3897"/>
      <c r="E3897" s="3"/>
    </row>
    <row r="3898" spans="3:5" x14ac:dyDescent="0.25">
      <c r="C3898"/>
      <c r="E3898" s="3"/>
    </row>
    <row r="3899" spans="3:5" x14ac:dyDescent="0.25">
      <c r="C3899"/>
      <c r="E3899" s="3"/>
    </row>
    <row r="3900" spans="3:5" x14ac:dyDescent="0.25">
      <c r="C3900"/>
      <c r="E3900" s="3"/>
    </row>
    <row r="3901" spans="3:5" x14ac:dyDescent="0.25">
      <c r="C3901"/>
      <c r="E3901" s="3"/>
    </row>
    <row r="3902" spans="3:5" x14ac:dyDescent="0.25">
      <c r="C3902"/>
      <c r="E3902" s="3"/>
    </row>
    <row r="3903" spans="3:5" x14ac:dyDescent="0.25">
      <c r="C3903"/>
      <c r="E3903" s="3"/>
    </row>
    <row r="3904" spans="3:5" x14ac:dyDescent="0.25">
      <c r="C3904"/>
      <c r="E3904" s="3"/>
    </row>
    <row r="3905" spans="3:5" x14ac:dyDescent="0.25">
      <c r="C3905"/>
      <c r="E3905" s="3"/>
    </row>
    <row r="3906" spans="3:5" x14ac:dyDescent="0.25">
      <c r="C3906"/>
      <c r="E3906" s="3"/>
    </row>
    <row r="3907" spans="3:5" x14ac:dyDescent="0.25">
      <c r="C3907"/>
      <c r="E3907" s="3"/>
    </row>
    <row r="3908" spans="3:5" x14ac:dyDescent="0.25">
      <c r="C3908"/>
      <c r="E3908" s="3"/>
    </row>
    <row r="3909" spans="3:5" x14ac:dyDescent="0.25">
      <c r="C3909"/>
      <c r="E3909" s="3"/>
    </row>
    <row r="3910" spans="3:5" x14ac:dyDescent="0.25">
      <c r="C3910"/>
      <c r="E3910" s="3"/>
    </row>
    <row r="3911" spans="3:5" x14ac:dyDescent="0.25">
      <c r="C3911"/>
      <c r="E3911" s="3"/>
    </row>
    <row r="3912" spans="3:5" x14ac:dyDescent="0.25">
      <c r="C3912"/>
      <c r="E3912" s="3"/>
    </row>
    <row r="3913" spans="3:5" x14ac:dyDescent="0.25">
      <c r="C3913"/>
      <c r="E3913" s="3"/>
    </row>
    <row r="3914" spans="3:5" x14ac:dyDescent="0.25">
      <c r="C3914"/>
      <c r="E3914" s="3"/>
    </row>
    <row r="3915" spans="3:5" x14ac:dyDescent="0.25">
      <c r="C3915"/>
      <c r="E3915" s="3"/>
    </row>
    <row r="3916" spans="3:5" x14ac:dyDescent="0.25">
      <c r="C3916"/>
      <c r="E3916" s="3"/>
    </row>
    <row r="3917" spans="3:5" x14ac:dyDescent="0.25">
      <c r="C3917"/>
      <c r="E3917" s="3"/>
    </row>
    <row r="3918" spans="3:5" x14ac:dyDescent="0.25">
      <c r="C3918"/>
      <c r="E3918" s="3"/>
    </row>
    <row r="3919" spans="3:5" x14ac:dyDescent="0.25">
      <c r="C3919"/>
      <c r="E3919" s="3"/>
    </row>
    <row r="3920" spans="3:5" x14ac:dyDescent="0.25">
      <c r="C3920"/>
      <c r="E3920" s="3"/>
    </row>
    <row r="3921" spans="3:5" x14ac:dyDescent="0.25">
      <c r="C3921"/>
      <c r="E3921" s="3"/>
    </row>
    <row r="3922" spans="3:5" x14ac:dyDescent="0.25">
      <c r="C3922"/>
      <c r="E3922" s="3"/>
    </row>
    <row r="3923" spans="3:5" x14ac:dyDescent="0.25">
      <c r="C3923"/>
      <c r="E3923" s="3"/>
    </row>
    <row r="3924" spans="3:5" x14ac:dyDescent="0.25">
      <c r="C3924"/>
      <c r="E3924" s="3"/>
    </row>
    <row r="3925" spans="3:5" x14ac:dyDescent="0.25">
      <c r="C3925"/>
      <c r="E3925" s="3"/>
    </row>
    <row r="3926" spans="3:5" x14ac:dyDescent="0.25">
      <c r="C3926"/>
      <c r="E3926" s="3"/>
    </row>
    <row r="3927" spans="3:5" x14ac:dyDescent="0.25">
      <c r="C3927"/>
      <c r="E3927" s="3"/>
    </row>
    <row r="3928" spans="3:5" x14ac:dyDescent="0.25">
      <c r="C3928"/>
      <c r="E3928" s="3"/>
    </row>
    <row r="3929" spans="3:5" x14ac:dyDescent="0.25">
      <c r="C3929"/>
      <c r="E3929" s="3"/>
    </row>
    <row r="3930" spans="3:5" x14ac:dyDescent="0.25">
      <c r="C3930"/>
      <c r="E3930" s="3"/>
    </row>
    <row r="3931" spans="3:5" x14ac:dyDescent="0.25">
      <c r="C3931"/>
      <c r="E3931" s="3"/>
    </row>
    <row r="3932" spans="3:5" x14ac:dyDescent="0.25">
      <c r="C3932"/>
      <c r="E3932" s="3"/>
    </row>
    <row r="3933" spans="3:5" x14ac:dyDescent="0.25">
      <c r="C3933"/>
      <c r="E3933" s="3"/>
    </row>
    <row r="3934" spans="3:5" x14ac:dyDescent="0.25">
      <c r="C3934"/>
      <c r="E3934" s="3"/>
    </row>
    <row r="3935" spans="3:5" x14ac:dyDescent="0.25">
      <c r="C3935"/>
      <c r="E3935" s="3"/>
    </row>
    <row r="3936" spans="3:5" x14ac:dyDescent="0.25">
      <c r="C3936"/>
      <c r="E3936" s="3"/>
    </row>
    <row r="3937" spans="3:5" x14ac:dyDescent="0.25">
      <c r="C3937"/>
      <c r="E3937" s="3"/>
    </row>
    <row r="3938" spans="3:5" x14ac:dyDescent="0.25">
      <c r="C3938"/>
      <c r="E3938" s="3"/>
    </row>
    <row r="3939" spans="3:5" x14ac:dyDescent="0.25">
      <c r="C3939"/>
      <c r="E3939" s="3"/>
    </row>
    <row r="3940" spans="3:5" x14ac:dyDescent="0.25">
      <c r="C3940"/>
      <c r="E3940" s="3"/>
    </row>
    <row r="3941" spans="3:5" x14ac:dyDescent="0.25">
      <c r="C3941"/>
      <c r="E3941" s="3"/>
    </row>
    <row r="3942" spans="3:5" x14ac:dyDescent="0.25">
      <c r="C3942"/>
      <c r="E3942" s="3"/>
    </row>
    <row r="3943" spans="3:5" x14ac:dyDescent="0.25">
      <c r="C3943"/>
      <c r="E3943" s="3"/>
    </row>
    <row r="3944" spans="3:5" x14ac:dyDescent="0.25">
      <c r="C3944"/>
      <c r="E3944" s="3"/>
    </row>
    <row r="3945" spans="3:5" x14ac:dyDescent="0.25">
      <c r="C3945"/>
      <c r="E3945" s="3"/>
    </row>
    <row r="3946" spans="3:5" x14ac:dyDescent="0.25">
      <c r="C3946"/>
      <c r="E3946" s="3"/>
    </row>
    <row r="3947" spans="3:5" x14ac:dyDescent="0.25">
      <c r="C3947"/>
      <c r="E3947" s="3"/>
    </row>
    <row r="3948" spans="3:5" x14ac:dyDescent="0.25">
      <c r="C3948"/>
      <c r="E3948" s="3"/>
    </row>
    <row r="3949" spans="3:5" x14ac:dyDescent="0.25">
      <c r="C3949"/>
      <c r="E3949" s="3"/>
    </row>
    <row r="3950" spans="3:5" x14ac:dyDescent="0.25">
      <c r="C3950"/>
      <c r="E3950" s="3"/>
    </row>
    <row r="3951" spans="3:5" x14ac:dyDescent="0.25">
      <c r="C3951"/>
      <c r="E3951" s="3"/>
    </row>
    <row r="3952" spans="3:5" x14ac:dyDescent="0.25">
      <c r="C3952"/>
      <c r="E3952" s="3"/>
    </row>
    <row r="3953" spans="3:5" x14ac:dyDescent="0.25">
      <c r="C3953"/>
      <c r="E3953" s="3"/>
    </row>
    <row r="3954" spans="3:5" x14ac:dyDescent="0.25">
      <c r="C3954"/>
      <c r="E3954" s="3"/>
    </row>
    <row r="3955" spans="3:5" x14ac:dyDescent="0.25">
      <c r="C3955"/>
      <c r="E3955" s="3"/>
    </row>
    <row r="3956" spans="3:5" x14ac:dyDescent="0.25">
      <c r="C3956"/>
      <c r="E3956" s="3"/>
    </row>
    <row r="3957" spans="3:5" x14ac:dyDescent="0.25">
      <c r="C3957"/>
      <c r="E3957" s="3"/>
    </row>
    <row r="3958" spans="3:5" x14ac:dyDescent="0.25">
      <c r="C3958"/>
      <c r="E3958" s="3"/>
    </row>
    <row r="3959" spans="3:5" x14ac:dyDescent="0.25">
      <c r="C3959"/>
      <c r="E3959" s="3"/>
    </row>
    <row r="3960" spans="3:5" x14ac:dyDescent="0.25">
      <c r="C3960"/>
      <c r="E3960" s="3"/>
    </row>
    <row r="3961" spans="3:5" x14ac:dyDescent="0.25">
      <c r="C3961"/>
      <c r="E3961" s="3"/>
    </row>
    <row r="3962" spans="3:5" x14ac:dyDescent="0.25">
      <c r="C3962"/>
      <c r="E3962" s="3"/>
    </row>
    <row r="3963" spans="3:5" x14ac:dyDescent="0.25">
      <c r="C3963"/>
      <c r="E3963" s="3"/>
    </row>
    <row r="3964" spans="3:5" x14ac:dyDescent="0.25">
      <c r="C3964"/>
      <c r="E3964" s="3"/>
    </row>
    <row r="3965" spans="3:5" x14ac:dyDescent="0.25">
      <c r="C3965"/>
      <c r="E3965" s="3"/>
    </row>
    <row r="3966" spans="3:5" x14ac:dyDescent="0.25">
      <c r="C3966"/>
      <c r="E3966" s="3"/>
    </row>
    <row r="3967" spans="3:5" x14ac:dyDescent="0.25">
      <c r="C3967"/>
      <c r="E3967" s="3"/>
    </row>
    <row r="3968" spans="3:5" x14ac:dyDescent="0.25">
      <c r="C3968"/>
      <c r="E3968" s="3"/>
    </row>
    <row r="3969" spans="3:5" x14ac:dyDescent="0.25">
      <c r="C3969"/>
      <c r="E3969" s="3"/>
    </row>
    <row r="3970" spans="3:5" x14ac:dyDescent="0.25">
      <c r="C3970"/>
      <c r="E3970" s="3"/>
    </row>
    <row r="3971" spans="3:5" x14ac:dyDescent="0.25">
      <c r="C3971"/>
      <c r="E3971" s="3"/>
    </row>
    <row r="3972" spans="3:5" x14ac:dyDescent="0.25">
      <c r="C3972"/>
      <c r="E3972" s="3"/>
    </row>
    <row r="3973" spans="3:5" x14ac:dyDescent="0.25">
      <c r="C3973"/>
      <c r="E3973" s="3"/>
    </row>
    <row r="3974" spans="3:5" x14ac:dyDescent="0.25">
      <c r="C3974"/>
      <c r="E3974" s="3"/>
    </row>
    <row r="3975" spans="3:5" x14ac:dyDescent="0.25">
      <c r="C3975"/>
      <c r="E3975" s="3"/>
    </row>
    <row r="3976" spans="3:5" x14ac:dyDescent="0.25">
      <c r="C3976"/>
      <c r="E3976" s="3"/>
    </row>
    <row r="3977" spans="3:5" x14ac:dyDescent="0.25">
      <c r="C3977"/>
      <c r="E3977" s="3"/>
    </row>
    <row r="3978" spans="3:5" x14ac:dyDescent="0.25">
      <c r="C3978"/>
      <c r="E3978" s="3"/>
    </row>
    <row r="3979" spans="3:5" x14ac:dyDescent="0.25">
      <c r="C3979"/>
      <c r="E3979" s="3"/>
    </row>
    <row r="3980" spans="3:5" x14ac:dyDescent="0.25">
      <c r="C3980"/>
      <c r="E3980" s="3"/>
    </row>
    <row r="3981" spans="3:5" x14ac:dyDescent="0.25">
      <c r="C3981"/>
      <c r="E3981" s="3"/>
    </row>
    <row r="3982" spans="3:5" x14ac:dyDescent="0.25">
      <c r="C3982"/>
      <c r="E3982" s="3"/>
    </row>
    <row r="3983" spans="3:5" x14ac:dyDescent="0.25">
      <c r="C3983"/>
      <c r="E3983" s="3"/>
    </row>
    <row r="3984" spans="3:5" x14ac:dyDescent="0.25">
      <c r="C3984"/>
      <c r="E3984" s="3"/>
    </row>
    <row r="3985" spans="3:5" x14ac:dyDescent="0.25">
      <c r="C3985"/>
      <c r="E3985" s="3"/>
    </row>
    <row r="3986" spans="3:5" x14ac:dyDescent="0.25">
      <c r="C3986"/>
      <c r="E3986" s="3"/>
    </row>
    <row r="3987" spans="3:5" x14ac:dyDescent="0.25">
      <c r="C3987"/>
      <c r="E3987" s="3"/>
    </row>
    <row r="3988" spans="3:5" x14ac:dyDescent="0.25">
      <c r="C3988"/>
      <c r="E3988" s="3"/>
    </row>
    <row r="3989" spans="3:5" x14ac:dyDescent="0.25">
      <c r="C3989"/>
      <c r="E3989" s="3"/>
    </row>
    <row r="3990" spans="3:5" x14ac:dyDescent="0.25">
      <c r="C3990"/>
      <c r="E3990" s="3"/>
    </row>
    <row r="3991" spans="3:5" x14ac:dyDescent="0.25">
      <c r="C3991"/>
      <c r="E3991" s="3"/>
    </row>
    <row r="3992" spans="3:5" x14ac:dyDescent="0.25">
      <c r="C3992"/>
      <c r="E3992" s="3"/>
    </row>
    <row r="3993" spans="3:5" x14ac:dyDescent="0.25">
      <c r="C3993"/>
      <c r="E3993" s="3"/>
    </row>
    <row r="3994" spans="3:5" x14ac:dyDescent="0.25">
      <c r="C3994"/>
      <c r="E3994" s="3"/>
    </row>
    <row r="3995" spans="3:5" x14ac:dyDescent="0.25">
      <c r="C3995"/>
      <c r="E3995" s="3"/>
    </row>
    <row r="3996" spans="3:5" x14ac:dyDescent="0.25">
      <c r="C3996"/>
      <c r="E3996" s="3"/>
    </row>
    <row r="3997" spans="3:5" x14ac:dyDescent="0.25">
      <c r="C3997"/>
      <c r="E3997" s="3"/>
    </row>
    <row r="3998" spans="3:5" x14ac:dyDescent="0.25">
      <c r="C3998"/>
      <c r="E3998" s="3"/>
    </row>
    <row r="3999" spans="3:5" x14ac:dyDescent="0.25">
      <c r="C3999"/>
      <c r="E3999" s="3"/>
    </row>
    <row r="4000" spans="3:5" x14ac:dyDescent="0.25">
      <c r="C4000"/>
      <c r="E4000" s="3"/>
    </row>
    <row r="4001" spans="3:5" x14ac:dyDescent="0.25">
      <c r="C4001"/>
      <c r="E4001" s="3"/>
    </row>
    <row r="4002" spans="3:5" x14ac:dyDescent="0.25">
      <c r="C4002"/>
      <c r="E4002" s="3"/>
    </row>
    <row r="4003" spans="3:5" x14ac:dyDescent="0.25">
      <c r="C4003"/>
      <c r="E4003" s="3"/>
    </row>
    <row r="4004" spans="3:5" x14ac:dyDescent="0.25">
      <c r="C4004"/>
      <c r="E4004" s="3"/>
    </row>
    <row r="4005" spans="3:5" x14ac:dyDescent="0.25">
      <c r="C4005"/>
      <c r="E4005" s="3"/>
    </row>
    <row r="4006" spans="3:5" x14ac:dyDescent="0.25">
      <c r="C4006"/>
      <c r="E4006" s="3"/>
    </row>
    <row r="4007" spans="3:5" x14ac:dyDescent="0.25">
      <c r="C4007"/>
      <c r="E4007" s="3"/>
    </row>
    <row r="4008" spans="3:5" x14ac:dyDescent="0.25">
      <c r="C4008"/>
      <c r="E4008" s="3"/>
    </row>
    <row r="4009" spans="3:5" x14ac:dyDescent="0.25">
      <c r="C4009"/>
      <c r="E4009" s="3"/>
    </row>
    <row r="4010" spans="3:5" x14ac:dyDescent="0.25">
      <c r="C4010"/>
      <c r="E4010" s="3"/>
    </row>
    <row r="4011" spans="3:5" x14ac:dyDescent="0.25">
      <c r="C4011"/>
      <c r="E4011" s="3"/>
    </row>
    <row r="4012" spans="3:5" x14ac:dyDescent="0.25">
      <c r="C4012"/>
      <c r="E4012" s="3"/>
    </row>
    <row r="4013" spans="3:5" x14ac:dyDescent="0.25">
      <c r="C4013"/>
      <c r="E4013" s="3"/>
    </row>
    <row r="4014" spans="3:5" x14ac:dyDescent="0.25">
      <c r="C4014"/>
      <c r="E4014" s="3"/>
    </row>
    <row r="4015" spans="3:5" x14ac:dyDescent="0.25">
      <c r="C4015"/>
      <c r="E4015" s="3"/>
    </row>
    <row r="4016" spans="3:5" x14ac:dyDescent="0.25">
      <c r="C4016"/>
      <c r="E4016" s="3"/>
    </row>
    <row r="4017" spans="3:5" x14ac:dyDescent="0.25">
      <c r="C4017"/>
      <c r="E4017" s="3"/>
    </row>
    <row r="4018" spans="3:5" x14ac:dyDescent="0.25">
      <c r="C4018"/>
      <c r="E4018" s="3"/>
    </row>
    <row r="4019" spans="3:5" x14ac:dyDescent="0.25">
      <c r="C4019"/>
      <c r="E4019" s="3"/>
    </row>
    <row r="4020" spans="3:5" x14ac:dyDescent="0.25">
      <c r="C4020"/>
      <c r="E4020" s="3"/>
    </row>
    <row r="4021" spans="3:5" x14ac:dyDescent="0.25">
      <c r="C4021"/>
      <c r="E4021" s="3"/>
    </row>
    <row r="4022" spans="3:5" x14ac:dyDescent="0.25">
      <c r="C4022"/>
      <c r="E4022" s="3"/>
    </row>
    <row r="4023" spans="3:5" x14ac:dyDescent="0.25">
      <c r="C4023"/>
      <c r="E4023" s="3"/>
    </row>
    <row r="4024" spans="3:5" x14ac:dyDescent="0.25">
      <c r="C4024"/>
      <c r="E4024" s="3"/>
    </row>
    <row r="4025" spans="3:5" x14ac:dyDescent="0.25">
      <c r="C4025"/>
      <c r="E4025" s="3"/>
    </row>
    <row r="4026" spans="3:5" x14ac:dyDescent="0.25">
      <c r="C4026"/>
      <c r="E4026" s="3"/>
    </row>
    <row r="4027" spans="3:5" x14ac:dyDescent="0.25">
      <c r="C4027"/>
      <c r="E4027" s="3"/>
    </row>
    <row r="4028" spans="3:5" x14ac:dyDescent="0.25">
      <c r="C4028"/>
      <c r="E4028" s="3"/>
    </row>
    <row r="4029" spans="3:5" x14ac:dyDescent="0.25">
      <c r="C4029"/>
      <c r="E4029" s="3"/>
    </row>
    <row r="4030" spans="3:5" x14ac:dyDescent="0.25">
      <c r="C4030"/>
      <c r="E4030" s="3"/>
    </row>
    <row r="4031" spans="3:5" x14ac:dyDescent="0.25">
      <c r="C4031"/>
      <c r="E4031" s="3"/>
    </row>
    <row r="4032" spans="3:5" x14ac:dyDescent="0.25">
      <c r="C4032"/>
      <c r="E4032" s="3"/>
    </row>
    <row r="4033" spans="3:5" x14ac:dyDescent="0.25">
      <c r="C4033"/>
      <c r="E4033" s="3"/>
    </row>
    <row r="4034" spans="3:5" x14ac:dyDescent="0.25">
      <c r="C4034"/>
      <c r="E4034" s="3"/>
    </row>
    <row r="4035" spans="3:5" x14ac:dyDescent="0.25">
      <c r="C4035"/>
      <c r="E4035" s="3"/>
    </row>
    <row r="4036" spans="3:5" x14ac:dyDescent="0.25">
      <c r="C4036"/>
      <c r="E4036" s="3"/>
    </row>
    <row r="4037" spans="3:5" x14ac:dyDescent="0.25">
      <c r="C4037"/>
      <c r="E4037" s="3"/>
    </row>
    <row r="4038" spans="3:5" x14ac:dyDescent="0.25">
      <c r="C4038"/>
      <c r="E4038" s="3"/>
    </row>
    <row r="4039" spans="3:5" x14ac:dyDescent="0.25">
      <c r="C4039"/>
      <c r="E4039" s="3"/>
    </row>
    <row r="4040" spans="3:5" x14ac:dyDescent="0.25">
      <c r="C4040"/>
      <c r="E4040" s="3"/>
    </row>
    <row r="4041" spans="3:5" x14ac:dyDescent="0.25">
      <c r="C4041"/>
      <c r="E4041" s="3"/>
    </row>
    <row r="4042" spans="3:5" x14ac:dyDescent="0.25">
      <c r="C4042"/>
      <c r="E4042" s="3"/>
    </row>
    <row r="4043" spans="3:5" x14ac:dyDescent="0.25">
      <c r="C4043"/>
      <c r="E4043" s="3"/>
    </row>
    <row r="4044" spans="3:5" x14ac:dyDescent="0.25">
      <c r="C4044"/>
      <c r="E4044" s="3"/>
    </row>
    <row r="4045" spans="3:5" x14ac:dyDescent="0.25">
      <c r="C4045"/>
      <c r="E4045" s="3"/>
    </row>
    <row r="4046" spans="3:5" x14ac:dyDescent="0.25">
      <c r="C4046"/>
      <c r="E4046" s="3"/>
    </row>
    <row r="4047" spans="3:5" x14ac:dyDescent="0.25">
      <c r="C4047"/>
      <c r="E4047" s="3"/>
    </row>
    <row r="4048" spans="3:5" x14ac:dyDescent="0.25">
      <c r="C4048"/>
      <c r="E4048" s="3"/>
    </row>
    <row r="4049" spans="3:5" x14ac:dyDescent="0.25">
      <c r="C4049"/>
      <c r="E4049" s="3"/>
    </row>
    <row r="4050" spans="3:5" x14ac:dyDescent="0.25">
      <c r="C4050"/>
      <c r="E4050" s="3"/>
    </row>
    <row r="4051" spans="3:5" x14ac:dyDescent="0.25">
      <c r="C4051"/>
      <c r="E4051" s="3"/>
    </row>
    <row r="4052" spans="3:5" x14ac:dyDescent="0.25">
      <c r="C4052"/>
      <c r="E4052" s="3"/>
    </row>
    <row r="4053" spans="3:5" x14ac:dyDescent="0.25">
      <c r="C4053"/>
      <c r="E4053" s="3"/>
    </row>
    <row r="4054" spans="3:5" x14ac:dyDescent="0.25">
      <c r="C4054"/>
      <c r="E4054" s="3"/>
    </row>
    <row r="4055" spans="3:5" x14ac:dyDescent="0.25">
      <c r="C4055"/>
      <c r="E4055" s="3"/>
    </row>
    <row r="4056" spans="3:5" x14ac:dyDescent="0.25">
      <c r="C4056"/>
      <c r="E4056" s="3"/>
    </row>
    <row r="4057" spans="3:5" x14ac:dyDescent="0.25">
      <c r="C4057"/>
      <c r="E4057" s="3"/>
    </row>
    <row r="4058" spans="3:5" x14ac:dyDescent="0.25">
      <c r="C4058"/>
      <c r="E4058" s="3"/>
    </row>
    <row r="4059" spans="3:5" x14ac:dyDescent="0.25">
      <c r="C4059"/>
      <c r="E4059" s="3"/>
    </row>
    <row r="4060" spans="3:5" x14ac:dyDescent="0.25">
      <c r="C4060"/>
      <c r="E4060" s="3"/>
    </row>
    <row r="4061" spans="3:5" x14ac:dyDescent="0.25">
      <c r="C4061"/>
      <c r="E4061" s="3"/>
    </row>
    <row r="4062" spans="3:5" x14ac:dyDescent="0.25">
      <c r="C4062"/>
      <c r="E4062" s="3"/>
    </row>
    <row r="4063" spans="3:5" x14ac:dyDescent="0.25">
      <c r="C4063"/>
      <c r="E4063" s="3"/>
    </row>
    <row r="4064" spans="3:5" x14ac:dyDescent="0.25">
      <c r="C4064"/>
      <c r="E4064" s="3"/>
    </row>
    <row r="4065" spans="3:5" x14ac:dyDescent="0.25">
      <c r="C4065"/>
      <c r="E4065" s="3"/>
    </row>
    <row r="4066" spans="3:5" x14ac:dyDescent="0.25">
      <c r="C4066"/>
      <c r="E4066" s="3"/>
    </row>
    <row r="4067" spans="3:5" x14ac:dyDescent="0.25">
      <c r="C4067"/>
      <c r="E4067" s="3"/>
    </row>
    <row r="4068" spans="3:5" x14ac:dyDescent="0.25">
      <c r="C4068"/>
      <c r="E4068" s="3"/>
    </row>
    <row r="4069" spans="3:5" x14ac:dyDescent="0.25">
      <c r="C4069"/>
      <c r="E4069" s="3"/>
    </row>
    <row r="4070" spans="3:5" x14ac:dyDescent="0.25">
      <c r="C4070"/>
      <c r="E4070" s="3"/>
    </row>
    <row r="4071" spans="3:5" x14ac:dyDescent="0.25">
      <c r="C4071"/>
      <c r="E4071" s="3"/>
    </row>
    <row r="4072" spans="3:5" x14ac:dyDescent="0.25">
      <c r="C4072"/>
      <c r="E4072" s="3"/>
    </row>
    <row r="4073" spans="3:5" x14ac:dyDescent="0.25">
      <c r="C4073"/>
      <c r="E4073" s="3"/>
    </row>
    <row r="4074" spans="3:5" x14ac:dyDescent="0.25">
      <c r="C4074"/>
      <c r="E4074" s="3"/>
    </row>
    <row r="4075" spans="3:5" x14ac:dyDescent="0.25">
      <c r="C4075"/>
      <c r="E4075" s="3"/>
    </row>
    <row r="4076" spans="3:5" x14ac:dyDescent="0.25">
      <c r="C4076"/>
      <c r="E4076" s="3"/>
    </row>
    <row r="4077" spans="3:5" x14ac:dyDescent="0.25">
      <c r="C4077"/>
      <c r="E4077" s="3"/>
    </row>
    <row r="4078" spans="3:5" x14ac:dyDescent="0.25">
      <c r="C4078"/>
      <c r="E4078" s="3"/>
    </row>
    <row r="4079" spans="3:5" x14ac:dyDescent="0.25">
      <c r="C4079"/>
      <c r="E4079" s="3"/>
    </row>
    <row r="4080" spans="3:5" x14ac:dyDescent="0.25">
      <c r="C4080"/>
      <c r="E4080" s="3"/>
    </row>
    <row r="4081" spans="3:5" x14ac:dyDescent="0.25">
      <c r="C4081"/>
      <c r="E4081" s="3"/>
    </row>
    <row r="4082" spans="3:5" x14ac:dyDescent="0.25">
      <c r="C4082"/>
      <c r="E4082" s="3"/>
    </row>
    <row r="4083" spans="3:5" x14ac:dyDescent="0.25">
      <c r="C4083"/>
      <c r="E4083" s="3"/>
    </row>
    <row r="4084" spans="3:5" x14ac:dyDescent="0.25">
      <c r="C4084"/>
      <c r="E4084" s="3"/>
    </row>
    <row r="4085" spans="3:5" x14ac:dyDescent="0.25">
      <c r="C4085"/>
      <c r="E4085" s="3"/>
    </row>
    <row r="4086" spans="3:5" x14ac:dyDescent="0.25">
      <c r="C4086"/>
      <c r="E4086" s="3"/>
    </row>
    <row r="4087" spans="3:5" x14ac:dyDescent="0.25">
      <c r="C4087"/>
      <c r="E4087" s="3"/>
    </row>
    <row r="4088" spans="3:5" x14ac:dyDescent="0.25">
      <c r="C4088"/>
      <c r="E4088" s="3"/>
    </row>
    <row r="4089" spans="3:5" x14ac:dyDescent="0.25">
      <c r="C4089"/>
      <c r="E4089" s="3"/>
    </row>
    <row r="4090" spans="3:5" x14ac:dyDescent="0.25">
      <c r="C4090"/>
      <c r="E4090" s="3"/>
    </row>
    <row r="4091" spans="3:5" x14ac:dyDescent="0.25">
      <c r="C4091"/>
      <c r="E4091" s="3"/>
    </row>
    <row r="4092" spans="3:5" x14ac:dyDescent="0.25">
      <c r="C4092"/>
      <c r="E4092" s="3"/>
    </row>
    <row r="4093" spans="3:5" x14ac:dyDescent="0.25">
      <c r="C4093"/>
      <c r="E4093" s="3"/>
    </row>
    <row r="4094" spans="3:5" x14ac:dyDescent="0.25">
      <c r="C4094"/>
      <c r="E4094" s="3"/>
    </row>
    <row r="4095" spans="3:5" x14ac:dyDescent="0.25">
      <c r="C4095"/>
      <c r="E4095" s="3"/>
    </row>
    <row r="4096" spans="3:5" x14ac:dyDescent="0.25">
      <c r="C4096"/>
      <c r="E4096" s="3"/>
    </row>
    <row r="4097" spans="3:5" x14ac:dyDescent="0.25">
      <c r="C4097"/>
      <c r="E4097" s="3"/>
    </row>
    <row r="4098" spans="3:5" x14ac:dyDescent="0.25">
      <c r="C4098"/>
      <c r="E4098" s="3"/>
    </row>
    <row r="4099" spans="3:5" x14ac:dyDescent="0.25">
      <c r="C4099"/>
      <c r="E4099" s="3"/>
    </row>
    <row r="4100" spans="3:5" x14ac:dyDescent="0.25">
      <c r="C4100"/>
      <c r="E4100" s="3"/>
    </row>
    <row r="4101" spans="3:5" x14ac:dyDescent="0.25">
      <c r="C4101"/>
      <c r="E4101" s="3"/>
    </row>
    <row r="4102" spans="3:5" x14ac:dyDescent="0.25">
      <c r="C4102"/>
      <c r="E4102" s="3"/>
    </row>
    <row r="4103" spans="3:5" x14ac:dyDescent="0.25">
      <c r="C4103"/>
      <c r="E4103" s="3"/>
    </row>
    <row r="4104" spans="3:5" x14ac:dyDescent="0.25">
      <c r="C4104"/>
      <c r="E4104" s="3"/>
    </row>
    <row r="4105" spans="3:5" x14ac:dyDescent="0.25">
      <c r="C4105"/>
      <c r="E4105" s="3"/>
    </row>
    <row r="4106" spans="3:5" x14ac:dyDescent="0.25">
      <c r="C4106"/>
      <c r="E4106" s="3"/>
    </row>
    <row r="4107" spans="3:5" x14ac:dyDescent="0.25">
      <c r="C4107"/>
      <c r="E4107" s="3"/>
    </row>
    <row r="4108" spans="3:5" x14ac:dyDescent="0.25">
      <c r="C4108"/>
      <c r="E4108" s="3"/>
    </row>
    <row r="4109" spans="3:5" x14ac:dyDescent="0.25">
      <c r="C4109"/>
      <c r="E4109" s="3"/>
    </row>
    <row r="4110" spans="3:5" x14ac:dyDescent="0.25">
      <c r="C4110"/>
      <c r="E4110" s="3"/>
    </row>
    <row r="4111" spans="3:5" x14ac:dyDescent="0.25">
      <c r="C4111"/>
      <c r="E4111" s="3"/>
    </row>
    <row r="4112" spans="3:5" x14ac:dyDescent="0.25">
      <c r="C4112"/>
      <c r="E4112" s="3"/>
    </row>
    <row r="4113" spans="3:5" x14ac:dyDescent="0.25">
      <c r="C4113"/>
      <c r="E4113" s="3"/>
    </row>
    <row r="4114" spans="3:5" x14ac:dyDescent="0.25">
      <c r="C4114"/>
      <c r="E4114" s="3"/>
    </row>
    <row r="4115" spans="3:5" x14ac:dyDescent="0.25">
      <c r="C4115"/>
      <c r="E4115" s="3"/>
    </row>
    <row r="4116" spans="3:5" x14ac:dyDescent="0.25">
      <c r="C4116"/>
      <c r="E4116" s="3"/>
    </row>
    <row r="4117" spans="3:5" x14ac:dyDescent="0.25">
      <c r="C4117"/>
      <c r="E4117" s="3"/>
    </row>
    <row r="4118" spans="3:5" x14ac:dyDescent="0.25">
      <c r="C4118"/>
      <c r="E4118" s="3"/>
    </row>
    <row r="4119" spans="3:5" x14ac:dyDescent="0.25">
      <c r="C4119"/>
      <c r="E4119" s="3"/>
    </row>
    <row r="4120" spans="3:5" x14ac:dyDescent="0.25">
      <c r="C4120"/>
      <c r="E4120" s="3"/>
    </row>
    <row r="4121" spans="3:5" x14ac:dyDescent="0.25">
      <c r="C4121"/>
      <c r="E4121" s="3"/>
    </row>
    <row r="4122" spans="3:5" x14ac:dyDescent="0.25">
      <c r="C4122"/>
      <c r="E4122" s="3"/>
    </row>
    <row r="4123" spans="3:5" x14ac:dyDescent="0.25">
      <c r="C4123"/>
      <c r="E4123" s="3"/>
    </row>
    <row r="4124" spans="3:5" x14ac:dyDescent="0.25">
      <c r="C4124"/>
      <c r="E4124" s="3"/>
    </row>
    <row r="4125" spans="3:5" x14ac:dyDescent="0.25">
      <c r="C4125"/>
      <c r="E4125" s="3"/>
    </row>
    <row r="4126" spans="3:5" x14ac:dyDescent="0.25">
      <c r="C4126"/>
      <c r="E4126" s="3"/>
    </row>
    <row r="4127" spans="3:5" x14ac:dyDescent="0.25">
      <c r="C4127"/>
      <c r="E4127" s="3"/>
    </row>
    <row r="4128" spans="3:5" x14ac:dyDescent="0.25">
      <c r="C4128"/>
      <c r="E4128" s="3"/>
    </row>
    <row r="4129" spans="3:5" x14ac:dyDescent="0.25">
      <c r="C4129"/>
      <c r="E4129" s="3"/>
    </row>
    <row r="4130" spans="3:5" x14ac:dyDescent="0.25">
      <c r="C4130"/>
      <c r="E4130" s="3"/>
    </row>
    <row r="4131" spans="3:5" x14ac:dyDescent="0.25">
      <c r="C4131"/>
      <c r="E4131" s="3"/>
    </row>
    <row r="4132" spans="3:5" x14ac:dyDescent="0.25">
      <c r="C4132"/>
      <c r="E4132" s="3"/>
    </row>
    <row r="4133" spans="3:5" x14ac:dyDescent="0.25">
      <c r="C4133"/>
      <c r="E4133" s="3"/>
    </row>
    <row r="4134" spans="3:5" x14ac:dyDescent="0.25">
      <c r="C4134"/>
      <c r="E4134" s="3"/>
    </row>
    <row r="4135" spans="3:5" x14ac:dyDescent="0.25">
      <c r="C4135"/>
      <c r="E4135" s="3"/>
    </row>
    <row r="4136" spans="3:5" x14ac:dyDescent="0.25">
      <c r="C4136"/>
      <c r="E4136" s="3"/>
    </row>
    <row r="4137" spans="3:5" x14ac:dyDescent="0.25">
      <c r="C4137"/>
      <c r="E4137" s="3"/>
    </row>
    <row r="4138" spans="3:5" x14ac:dyDescent="0.25">
      <c r="C4138"/>
      <c r="E4138" s="3"/>
    </row>
    <row r="4139" spans="3:5" x14ac:dyDescent="0.25">
      <c r="C4139"/>
      <c r="E4139" s="3"/>
    </row>
    <row r="4140" spans="3:5" x14ac:dyDescent="0.25">
      <c r="C4140"/>
      <c r="E4140" s="3"/>
    </row>
    <row r="4141" spans="3:5" x14ac:dyDescent="0.25">
      <c r="C4141"/>
      <c r="E4141" s="3"/>
    </row>
    <row r="4142" spans="3:5" x14ac:dyDescent="0.25">
      <c r="C4142"/>
      <c r="E4142" s="3"/>
    </row>
    <row r="4143" spans="3:5" x14ac:dyDescent="0.25">
      <c r="C4143"/>
      <c r="E4143" s="3"/>
    </row>
    <row r="4144" spans="3:5" x14ac:dyDescent="0.25">
      <c r="C4144"/>
      <c r="E4144" s="3"/>
    </row>
    <row r="4145" spans="3:5" x14ac:dyDescent="0.25">
      <c r="C4145"/>
      <c r="E4145" s="3"/>
    </row>
    <row r="4146" spans="3:5" x14ac:dyDescent="0.25">
      <c r="C4146"/>
      <c r="E4146" s="3"/>
    </row>
    <row r="4147" spans="3:5" x14ac:dyDescent="0.25">
      <c r="C4147"/>
      <c r="E4147" s="3"/>
    </row>
    <row r="4148" spans="3:5" x14ac:dyDescent="0.25">
      <c r="C4148"/>
      <c r="E4148" s="3"/>
    </row>
    <row r="4149" spans="3:5" x14ac:dyDescent="0.25">
      <c r="C4149"/>
      <c r="E4149" s="3"/>
    </row>
    <row r="4150" spans="3:5" x14ac:dyDescent="0.25">
      <c r="C4150"/>
      <c r="E4150" s="3"/>
    </row>
    <row r="4151" spans="3:5" x14ac:dyDescent="0.25">
      <c r="C4151"/>
      <c r="E4151" s="3"/>
    </row>
    <row r="4152" spans="3:5" x14ac:dyDescent="0.25">
      <c r="C4152"/>
      <c r="E4152" s="3"/>
    </row>
    <row r="4153" spans="3:5" x14ac:dyDescent="0.25">
      <c r="C4153"/>
      <c r="E4153" s="3"/>
    </row>
    <row r="4154" spans="3:5" x14ac:dyDescent="0.25">
      <c r="C4154"/>
      <c r="E4154" s="3"/>
    </row>
    <row r="4155" spans="3:5" x14ac:dyDescent="0.25">
      <c r="C4155"/>
      <c r="E4155" s="3"/>
    </row>
    <row r="4156" spans="3:5" x14ac:dyDescent="0.25">
      <c r="C4156"/>
      <c r="E4156" s="3"/>
    </row>
    <row r="4157" spans="3:5" x14ac:dyDescent="0.25">
      <c r="C4157"/>
      <c r="E4157" s="3"/>
    </row>
    <row r="4158" spans="3:5" x14ac:dyDescent="0.25">
      <c r="C4158"/>
      <c r="E4158" s="3"/>
    </row>
    <row r="4159" spans="3:5" x14ac:dyDescent="0.25">
      <c r="C4159"/>
      <c r="E4159" s="3"/>
    </row>
    <row r="4160" spans="3:5" x14ac:dyDescent="0.25">
      <c r="C4160"/>
      <c r="E4160" s="3"/>
    </row>
    <row r="4161" spans="3:5" x14ac:dyDescent="0.25">
      <c r="C4161"/>
      <c r="E4161" s="3"/>
    </row>
    <row r="4162" spans="3:5" x14ac:dyDescent="0.25">
      <c r="C4162"/>
      <c r="E4162" s="3"/>
    </row>
    <row r="4163" spans="3:5" x14ac:dyDescent="0.25">
      <c r="C4163"/>
      <c r="E4163" s="3"/>
    </row>
    <row r="4164" spans="3:5" x14ac:dyDescent="0.25">
      <c r="C4164"/>
      <c r="E4164" s="3"/>
    </row>
    <row r="4165" spans="3:5" x14ac:dyDescent="0.25">
      <c r="C4165"/>
      <c r="E4165" s="3"/>
    </row>
    <row r="4166" spans="3:5" x14ac:dyDescent="0.25">
      <c r="C4166"/>
      <c r="E4166" s="3"/>
    </row>
    <row r="4167" spans="3:5" x14ac:dyDescent="0.25">
      <c r="C4167"/>
      <c r="E4167" s="3"/>
    </row>
    <row r="4168" spans="3:5" x14ac:dyDescent="0.25">
      <c r="C4168"/>
      <c r="E4168" s="3"/>
    </row>
    <row r="4169" spans="3:5" x14ac:dyDescent="0.25">
      <c r="C4169"/>
      <c r="E4169" s="3"/>
    </row>
    <row r="4170" spans="3:5" x14ac:dyDescent="0.25">
      <c r="C4170"/>
      <c r="E4170" s="3"/>
    </row>
    <row r="4171" spans="3:5" x14ac:dyDescent="0.25">
      <c r="C4171"/>
      <c r="E4171" s="3"/>
    </row>
    <row r="4172" spans="3:5" x14ac:dyDescent="0.25">
      <c r="C4172"/>
      <c r="E4172" s="3"/>
    </row>
    <row r="4173" spans="3:5" x14ac:dyDescent="0.25">
      <c r="C4173"/>
      <c r="E4173" s="3"/>
    </row>
    <row r="4174" spans="3:5" x14ac:dyDescent="0.25">
      <c r="C4174"/>
      <c r="E4174" s="3"/>
    </row>
    <row r="4175" spans="3:5" x14ac:dyDescent="0.25">
      <c r="C4175"/>
      <c r="E4175" s="3"/>
    </row>
    <row r="4176" spans="3:5" x14ac:dyDescent="0.25">
      <c r="C4176"/>
      <c r="E4176" s="3"/>
    </row>
    <row r="4177" spans="3:5" x14ac:dyDescent="0.25">
      <c r="C4177"/>
      <c r="E4177" s="3"/>
    </row>
    <row r="4178" spans="3:5" x14ac:dyDescent="0.25">
      <c r="C4178"/>
      <c r="E4178" s="3"/>
    </row>
    <row r="4179" spans="3:5" x14ac:dyDescent="0.25">
      <c r="C4179"/>
      <c r="E4179" s="3"/>
    </row>
    <row r="4180" spans="3:5" x14ac:dyDescent="0.25">
      <c r="C4180"/>
      <c r="E4180" s="3"/>
    </row>
    <row r="4181" spans="3:5" x14ac:dyDescent="0.25">
      <c r="C4181"/>
      <c r="E4181" s="3"/>
    </row>
    <row r="4182" spans="3:5" x14ac:dyDescent="0.25">
      <c r="C4182"/>
      <c r="E4182" s="3"/>
    </row>
    <row r="4183" spans="3:5" x14ac:dyDescent="0.25">
      <c r="C4183"/>
      <c r="E4183" s="3"/>
    </row>
    <row r="4184" spans="3:5" x14ac:dyDescent="0.25">
      <c r="C4184"/>
      <c r="E4184" s="3"/>
    </row>
    <row r="4185" spans="3:5" x14ac:dyDescent="0.25">
      <c r="C4185"/>
      <c r="E4185" s="3"/>
    </row>
    <row r="4186" spans="3:5" x14ac:dyDescent="0.25">
      <c r="C4186"/>
      <c r="E4186" s="3"/>
    </row>
    <row r="4187" spans="3:5" x14ac:dyDescent="0.25">
      <c r="C4187"/>
      <c r="E4187" s="3"/>
    </row>
    <row r="4188" spans="3:5" x14ac:dyDescent="0.25">
      <c r="C4188"/>
      <c r="E4188" s="3"/>
    </row>
    <row r="4189" spans="3:5" x14ac:dyDescent="0.25">
      <c r="C4189"/>
      <c r="E4189" s="3"/>
    </row>
    <row r="4190" spans="3:5" x14ac:dyDescent="0.25">
      <c r="C4190"/>
      <c r="E4190" s="3"/>
    </row>
    <row r="4191" spans="3:5" x14ac:dyDescent="0.25">
      <c r="C4191"/>
      <c r="E4191" s="3"/>
    </row>
    <row r="4192" spans="3:5" x14ac:dyDescent="0.25">
      <c r="C4192"/>
      <c r="E4192" s="3"/>
    </row>
    <row r="4193" spans="3:5" x14ac:dyDescent="0.25">
      <c r="C4193"/>
      <c r="E4193" s="3"/>
    </row>
    <row r="4194" spans="3:5" x14ac:dyDescent="0.25">
      <c r="C4194"/>
      <c r="E4194" s="3"/>
    </row>
    <row r="4195" spans="3:5" x14ac:dyDescent="0.25">
      <c r="C4195"/>
      <c r="E4195" s="3"/>
    </row>
    <row r="4196" spans="3:5" x14ac:dyDescent="0.25">
      <c r="C4196"/>
      <c r="E4196" s="3"/>
    </row>
    <row r="4197" spans="3:5" x14ac:dyDescent="0.25">
      <c r="C4197"/>
      <c r="E4197" s="3"/>
    </row>
    <row r="4198" spans="3:5" x14ac:dyDescent="0.25">
      <c r="C4198"/>
      <c r="E4198" s="3"/>
    </row>
    <row r="4199" spans="3:5" x14ac:dyDescent="0.25">
      <c r="C4199"/>
      <c r="E4199" s="3"/>
    </row>
    <row r="4200" spans="3:5" x14ac:dyDescent="0.25">
      <c r="C4200"/>
      <c r="E4200" s="3"/>
    </row>
    <row r="4201" spans="3:5" x14ac:dyDescent="0.25">
      <c r="C4201"/>
      <c r="E4201" s="3"/>
    </row>
    <row r="4202" spans="3:5" x14ac:dyDescent="0.25">
      <c r="C4202"/>
      <c r="E4202" s="3"/>
    </row>
    <row r="4203" spans="3:5" x14ac:dyDescent="0.25">
      <c r="C4203"/>
      <c r="E4203" s="3"/>
    </row>
    <row r="4204" spans="3:5" x14ac:dyDescent="0.25">
      <c r="C4204"/>
      <c r="E4204" s="3"/>
    </row>
    <row r="4205" spans="3:5" x14ac:dyDescent="0.25">
      <c r="C4205"/>
      <c r="E4205" s="3"/>
    </row>
    <row r="4206" spans="3:5" x14ac:dyDescent="0.25">
      <c r="C4206"/>
      <c r="E4206" s="3"/>
    </row>
    <row r="4207" spans="3:5" x14ac:dyDescent="0.25">
      <c r="C4207"/>
      <c r="E4207" s="3"/>
    </row>
    <row r="4208" spans="3:5" x14ac:dyDescent="0.25">
      <c r="C4208"/>
      <c r="E4208" s="3"/>
    </row>
    <row r="4209" spans="3:5" x14ac:dyDescent="0.25">
      <c r="C4209"/>
      <c r="E4209" s="3"/>
    </row>
    <row r="4210" spans="3:5" x14ac:dyDescent="0.25">
      <c r="C4210"/>
      <c r="E4210" s="3"/>
    </row>
    <row r="4211" spans="3:5" x14ac:dyDescent="0.25">
      <c r="C4211"/>
      <c r="E4211" s="3"/>
    </row>
    <row r="4212" spans="3:5" x14ac:dyDescent="0.25">
      <c r="C4212"/>
      <c r="E4212" s="3"/>
    </row>
    <row r="4213" spans="3:5" x14ac:dyDescent="0.25">
      <c r="C4213"/>
      <c r="E4213" s="3"/>
    </row>
    <row r="4214" spans="3:5" x14ac:dyDescent="0.25">
      <c r="C4214"/>
      <c r="E4214" s="3"/>
    </row>
    <row r="4215" spans="3:5" x14ac:dyDescent="0.25">
      <c r="C4215"/>
      <c r="E4215" s="3"/>
    </row>
    <row r="4216" spans="3:5" x14ac:dyDescent="0.25">
      <c r="C4216"/>
      <c r="E4216" s="3"/>
    </row>
    <row r="4217" spans="3:5" x14ac:dyDescent="0.25">
      <c r="C4217"/>
      <c r="E4217" s="3"/>
    </row>
    <row r="4218" spans="3:5" x14ac:dyDescent="0.25">
      <c r="C4218"/>
      <c r="E4218" s="3"/>
    </row>
    <row r="4219" spans="3:5" x14ac:dyDescent="0.25">
      <c r="C4219"/>
      <c r="E4219" s="3"/>
    </row>
    <row r="4220" spans="3:5" x14ac:dyDescent="0.25">
      <c r="C4220"/>
      <c r="E4220" s="3"/>
    </row>
    <row r="4221" spans="3:5" x14ac:dyDescent="0.25">
      <c r="C4221"/>
      <c r="E4221" s="3"/>
    </row>
    <row r="4222" spans="3:5" x14ac:dyDescent="0.25">
      <c r="C4222"/>
      <c r="E4222" s="3"/>
    </row>
    <row r="4223" spans="3:5" x14ac:dyDescent="0.25">
      <c r="C4223"/>
      <c r="E4223" s="3"/>
    </row>
    <row r="4224" spans="3:5" x14ac:dyDescent="0.25">
      <c r="C4224"/>
      <c r="E4224" s="3"/>
    </row>
    <row r="4225" spans="3:5" x14ac:dyDescent="0.25">
      <c r="C4225"/>
      <c r="E4225" s="3"/>
    </row>
    <row r="4226" spans="3:5" x14ac:dyDescent="0.25">
      <c r="C4226"/>
      <c r="E4226" s="3"/>
    </row>
    <row r="4227" spans="3:5" x14ac:dyDescent="0.25">
      <c r="C4227"/>
      <c r="E4227" s="3"/>
    </row>
    <row r="4228" spans="3:5" x14ac:dyDescent="0.25">
      <c r="C4228"/>
      <c r="E4228" s="3"/>
    </row>
    <row r="4229" spans="3:5" x14ac:dyDescent="0.25">
      <c r="C4229"/>
      <c r="E4229" s="3"/>
    </row>
    <row r="4230" spans="3:5" x14ac:dyDescent="0.25">
      <c r="C4230"/>
      <c r="E4230" s="3"/>
    </row>
    <row r="4231" spans="3:5" x14ac:dyDescent="0.25">
      <c r="C4231"/>
      <c r="E4231" s="3"/>
    </row>
    <row r="4232" spans="3:5" x14ac:dyDescent="0.25">
      <c r="C4232"/>
      <c r="E4232" s="3"/>
    </row>
    <row r="4233" spans="3:5" x14ac:dyDescent="0.25">
      <c r="C4233"/>
      <c r="E4233" s="3"/>
    </row>
    <row r="4234" spans="3:5" x14ac:dyDescent="0.25">
      <c r="C4234"/>
      <c r="E4234" s="3"/>
    </row>
    <row r="4235" spans="3:5" x14ac:dyDescent="0.25">
      <c r="C4235"/>
      <c r="E4235" s="3"/>
    </row>
    <row r="4236" spans="3:5" x14ac:dyDescent="0.25">
      <c r="C4236"/>
      <c r="E4236" s="3"/>
    </row>
    <row r="4237" spans="3:5" x14ac:dyDescent="0.25">
      <c r="C4237"/>
      <c r="E4237" s="3"/>
    </row>
    <row r="4238" spans="3:5" x14ac:dyDescent="0.25">
      <c r="C4238"/>
      <c r="E4238" s="3"/>
    </row>
    <row r="4239" spans="3:5" x14ac:dyDescent="0.25">
      <c r="C4239"/>
      <c r="E4239" s="3"/>
    </row>
    <row r="4240" spans="3:5" x14ac:dyDescent="0.25">
      <c r="C4240"/>
      <c r="E4240" s="3"/>
    </row>
    <row r="4241" spans="3:5" x14ac:dyDescent="0.25">
      <c r="C4241"/>
      <c r="E4241" s="3"/>
    </row>
    <row r="4242" spans="3:5" x14ac:dyDescent="0.25">
      <c r="C4242"/>
      <c r="E4242" s="3"/>
    </row>
    <row r="4243" spans="3:5" x14ac:dyDescent="0.25">
      <c r="C4243"/>
      <c r="E4243" s="3"/>
    </row>
    <row r="4244" spans="3:5" x14ac:dyDescent="0.25">
      <c r="C4244"/>
      <c r="E4244" s="3"/>
    </row>
    <row r="4245" spans="3:5" x14ac:dyDescent="0.25">
      <c r="C4245"/>
      <c r="E4245" s="3"/>
    </row>
    <row r="4246" spans="3:5" x14ac:dyDescent="0.25">
      <c r="C4246"/>
      <c r="E4246" s="3"/>
    </row>
    <row r="4247" spans="3:5" x14ac:dyDescent="0.25">
      <c r="C4247"/>
      <c r="E4247" s="3"/>
    </row>
    <row r="4248" spans="3:5" x14ac:dyDescent="0.25">
      <c r="C4248"/>
      <c r="E4248" s="3"/>
    </row>
    <row r="4249" spans="3:5" x14ac:dyDescent="0.25">
      <c r="C4249"/>
      <c r="E4249" s="3"/>
    </row>
    <row r="4250" spans="3:5" x14ac:dyDescent="0.25">
      <c r="C4250"/>
      <c r="E4250" s="3"/>
    </row>
    <row r="4251" spans="3:5" x14ac:dyDescent="0.25">
      <c r="C4251"/>
      <c r="E4251" s="3"/>
    </row>
    <row r="4252" spans="3:5" x14ac:dyDescent="0.25">
      <c r="C4252"/>
      <c r="E4252" s="3"/>
    </row>
    <row r="4253" spans="3:5" x14ac:dyDescent="0.25">
      <c r="C4253"/>
      <c r="E4253" s="3"/>
    </row>
    <row r="4254" spans="3:5" x14ac:dyDescent="0.25">
      <c r="C4254"/>
      <c r="E4254" s="3"/>
    </row>
    <row r="4255" spans="3:5" x14ac:dyDescent="0.25">
      <c r="C4255"/>
      <c r="E4255" s="3"/>
    </row>
    <row r="4256" spans="3:5" x14ac:dyDescent="0.25">
      <c r="C4256"/>
      <c r="E4256" s="3"/>
    </row>
    <row r="4257" spans="3:5" x14ac:dyDescent="0.25">
      <c r="C4257"/>
      <c r="E4257" s="3"/>
    </row>
    <row r="4258" spans="3:5" x14ac:dyDescent="0.25">
      <c r="C4258"/>
      <c r="E4258" s="3"/>
    </row>
    <row r="4259" spans="3:5" x14ac:dyDescent="0.25">
      <c r="C4259"/>
      <c r="E4259" s="3"/>
    </row>
    <row r="4260" spans="3:5" x14ac:dyDescent="0.25">
      <c r="C4260"/>
      <c r="E4260" s="3"/>
    </row>
    <row r="4261" spans="3:5" x14ac:dyDescent="0.25">
      <c r="C4261"/>
      <c r="E4261" s="3"/>
    </row>
    <row r="4262" spans="3:5" x14ac:dyDescent="0.25">
      <c r="C4262"/>
      <c r="E4262" s="3"/>
    </row>
    <row r="4263" spans="3:5" x14ac:dyDescent="0.25">
      <c r="C4263"/>
      <c r="E4263" s="3"/>
    </row>
    <row r="4264" spans="3:5" x14ac:dyDescent="0.25">
      <c r="C4264"/>
      <c r="E4264" s="3"/>
    </row>
    <row r="4265" spans="3:5" x14ac:dyDescent="0.25">
      <c r="C4265"/>
      <c r="E4265" s="3"/>
    </row>
    <row r="4266" spans="3:5" x14ac:dyDescent="0.25">
      <c r="C4266"/>
      <c r="E4266" s="3"/>
    </row>
    <row r="4267" spans="3:5" x14ac:dyDescent="0.25">
      <c r="C4267"/>
      <c r="E4267" s="3"/>
    </row>
    <row r="4268" spans="3:5" x14ac:dyDescent="0.25">
      <c r="C4268"/>
      <c r="E4268" s="3"/>
    </row>
    <row r="4269" spans="3:5" x14ac:dyDescent="0.25">
      <c r="C4269"/>
      <c r="E4269" s="3"/>
    </row>
    <row r="4270" spans="3:5" x14ac:dyDescent="0.25">
      <c r="C4270"/>
      <c r="E4270" s="3"/>
    </row>
    <row r="4271" spans="3:5" x14ac:dyDescent="0.25">
      <c r="C4271"/>
      <c r="E4271" s="3"/>
    </row>
    <row r="4272" spans="3:5" x14ac:dyDescent="0.25">
      <c r="C4272"/>
      <c r="E4272" s="3"/>
    </row>
    <row r="4273" spans="3:5" x14ac:dyDescent="0.25">
      <c r="C4273"/>
      <c r="E4273" s="3"/>
    </row>
    <row r="4274" spans="3:5" x14ac:dyDescent="0.25">
      <c r="C4274"/>
      <c r="E4274" s="3"/>
    </row>
    <row r="4275" spans="3:5" x14ac:dyDescent="0.25">
      <c r="C4275"/>
      <c r="E4275" s="3"/>
    </row>
    <row r="4276" spans="3:5" x14ac:dyDescent="0.25">
      <c r="C4276"/>
      <c r="E4276" s="3"/>
    </row>
    <row r="4277" spans="3:5" x14ac:dyDescent="0.25">
      <c r="C4277"/>
      <c r="E4277" s="3"/>
    </row>
    <row r="4278" spans="3:5" x14ac:dyDescent="0.25">
      <c r="C4278"/>
      <c r="E4278" s="3"/>
    </row>
    <row r="4279" spans="3:5" x14ac:dyDescent="0.25">
      <c r="C4279"/>
      <c r="E4279" s="3"/>
    </row>
    <row r="4280" spans="3:5" x14ac:dyDescent="0.25">
      <c r="C4280"/>
      <c r="E4280" s="3"/>
    </row>
    <row r="4281" spans="3:5" x14ac:dyDescent="0.25">
      <c r="C4281"/>
      <c r="E4281" s="3"/>
    </row>
    <row r="4282" spans="3:5" x14ac:dyDescent="0.25">
      <c r="C4282"/>
      <c r="E4282" s="3"/>
    </row>
    <row r="4283" spans="3:5" x14ac:dyDescent="0.25">
      <c r="C4283"/>
      <c r="E4283" s="3"/>
    </row>
    <row r="4284" spans="3:5" x14ac:dyDescent="0.25">
      <c r="C4284"/>
      <c r="E4284" s="3"/>
    </row>
    <row r="4285" spans="3:5" x14ac:dyDescent="0.25">
      <c r="C4285"/>
      <c r="E4285" s="3"/>
    </row>
    <row r="4286" spans="3:5" x14ac:dyDescent="0.25">
      <c r="C4286"/>
      <c r="E4286" s="3"/>
    </row>
    <row r="4287" spans="3:5" x14ac:dyDescent="0.25">
      <c r="C4287"/>
      <c r="E4287" s="3"/>
    </row>
    <row r="4288" spans="3:5" x14ac:dyDescent="0.25">
      <c r="C4288"/>
      <c r="E4288" s="3"/>
    </row>
    <row r="4289" spans="3:5" x14ac:dyDescent="0.25">
      <c r="C4289"/>
      <c r="E4289" s="3"/>
    </row>
    <row r="4290" spans="3:5" x14ac:dyDescent="0.25">
      <c r="C4290"/>
      <c r="E4290" s="3"/>
    </row>
    <row r="4291" spans="3:5" x14ac:dyDescent="0.25">
      <c r="C4291"/>
      <c r="E4291" s="3"/>
    </row>
    <row r="4292" spans="3:5" x14ac:dyDescent="0.25">
      <c r="C4292"/>
      <c r="E4292" s="3"/>
    </row>
    <row r="4293" spans="3:5" x14ac:dyDescent="0.25">
      <c r="C4293"/>
      <c r="E4293" s="3"/>
    </row>
    <row r="4294" spans="3:5" x14ac:dyDescent="0.25">
      <c r="C4294"/>
      <c r="E4294" s="3"/>
    </row>
    <row r="4295" spans="3:5" x14ac:dyDescent="0.25">
      <c r="C4295"/>
      <c r="E4295" s="3"/>
    </row>
    <row r="4296" spans="3:5" x14ac:dyDescent="0.25">
      <c r="C4296"/>
      <c r="E4296" s="3"/>
    </row>
    <row r="4297" spans="3:5" x14ac:dyDescent="0.25">
      <c r="C4297"/>
      <c r="E4297" s="3"/>
    </row>
    <row r="4298" spans="3:5" x14ac:dyDescent="0.25">
      <c r="C4298"/>
      <c r="E4298" s="3"/>
    </row>
    <row r="4299" spans="3:5" x14ac:dyDescent="0.25">
      <c r="C4299"/>
      <c r="E4299" s="3"/>
    </row>
    <row r="4300" spans="3:5" x14ac:dyDescent="0.25">
      <c r="C4300"/>
      <c r="E4300" s="3"/>
    </row>
    <row r="4301" spans="3:5" x14ac:dyDescent="0.25">
      <c r="C4301"/>
      <c r="E4301" s="3"/>
    </row>
    <row r="4302" spans="3:5" x14ac:dyDescent="0.25">
      <c r="C4302"/>
      <c r="E4302" s="3"/>
    </row>
    <row r="4303" spans="3:5" x14ac:dyDescent="0.25">
      <c r="C4303"/>
      <c r="E4303" s="3"/>
    </row>
    <row r="4304" spans="3:5" x14ac:dyDescent="0.25">
      <c r="C4304"/>
      <c r="E4304" s="3"/>
    </row>
    <row r="4305" spans="3:5" x14ac:dyDescent="0.25">
      <c r="C4305"/>
      <c r="E4305" s="3"/>
    </row>
    <row r="4306" spans="3:5" x14ac:dyDescent="0.25">
      <c r="C4306"/>
      <c r="E4306" s="3"/>
    </row>
    <row r="4307" spans="3:5" x14ac:dyDescent="0.25">
      <c r="C4307"/>
      <c r="E4307" s="3"/>
    </row>
    <row r="4308" spans="3:5" x14ac:dyDescent="0.25">
      <c r="C4308"/>
      <c r="E4308" s="3"/>
    </row>
    <row r="4309" spans="3:5" x14ac:dyDescent="0.25">
      <c r="C4309"/>
      <c r="E4309" s="3"/>
    </row>
    <row r="4310" spans="3:5" x14ac:dyDescent="0.25">
      <c r="C4310"/>
      <c r="E4310" s="3"/>
    </row>
    <row r="4311" spans="3:5" x14ac:dyDescent="0.25">
      <c r="C4311"/>
      <c r="E4311" s="3"/>
    </row>
    <row r="4312" spans="3:5" x14ac:dyDescent="0.25">
      <c r="C4312"/>
      <c r="E4312" s="3"/>
    </row>
    <row r="4313" spans="3:5" x14ac:dyDescent="0.25">
      <c r="C4313"/>
      <c r="E4313" s="3"/>
    </row>
    <row r="4314" spans="3:5" x14ac:dyDescent="0.25">
      <c r="C4314"/>
      <c r="E4314" s="3"/>
    </row>
    <row r="4315" spans="3:5" x14ac:dyDescent="0.25">
      <c r="C4315"/>
      <c r="E4315" s="3"/>
    </row>
    <row r="4316" spans="3:5" x14ac:dyDescent="0.25">
      <c r="C4316"/>
      <c r="E4316" s="3"/>
    </row>
    <row r="4317" spans="3:5" x14ac:dyDescent="0.25">
      <c r="C4317"/>
      <c r="E4317" s="3"/>
    </row>
    <row r="4318" spans="3:5" x14ac:dyDescent="0.25">
      <c r="C4318"/>
      <c r="E4318" s="3"/>
    </row>
    <row r="4319" spans="3:5" x14ac:dyDescent="0.25">
      <c r="C4319"/>
      <c r="E4319" s="3"/>
    </row>
    <row r="4320" spans="3:5" x14ac:dyDescent="0.25">
      <c r="C4320"/>
      <c r="E4320" s="3"/>
    </row>
    <row r="4321" spans="3:5" x14ac:dyDescent="0.25">
      <c r="C4321"/>
      <c r="E4321" s="3"/>
    </row>
    <row r="4322" spans="3:5" x14ac:dyDescent="0.25">
      <c r="C4322"/>
      <c r="E4322" s="3"/>
    </row>
    <row r="4323" spans="3:5" x14ac:dyDescent="0.25">
      <c r="C4323"/>
      <c r="E4323" s="3"/>
    </row>
    <row r="4324" spans="3:5" x14ac:dyDescent="0.25">
      <c r="C4324"/>
      <c r="E4324" s="3"/>
    </row>
    <row r="4325" spans="3:5" x14ac:dyDescent="0.25">
      <c r="C4325"/>
      <c r="E4325" s="3"/>
    </row>
    <row r="4326" spans="3:5" x14ac:dyDescent="0.25">
      <c r="C4326"/>
      <c r="E4326" s="3"/>
    </row>
    <row r="4327" spans="3:5" x14ac:dyDescent="0.25">
      <c r="C4327"/>
      <c r="E4327" s="3"/>
    </row>
    <row r="4328" spans="3:5" x14ac:dyDescent="0.25">
      <c r="C4328"/>
      <c r="E4328" s="3"/>
    </row>
    <row r="4329" spans="3:5" x14ac:dyDescent="0.25">
      <c r="C4329"/>
      <c r="E4329" s="3"/>
    </row>
    <row r="4330" spans="3:5" x14ac:dyDescent="0.25">
      <c r="C4330"/>
      <c r="E4330" s="3"/>
    </row>
    <row r="4331" spans="3:5" x14ac:dyDescent="0.25">
      <c r="C4331"/>
      <c r="E4331" s="3"/>
    </row>
    <row r="4332" spans="3:5" x14ac:dyDescent="0.25">
      <c r="C4332"/>
      <c r="E4332" s="3"/>
    </row>
    <row r="4333" spans="3:5" x14ac:dyDescent="0.25">
      <c r="C4333"/>
      <c r="E4333" s="3"/>
    </row>
    <row r="4334" spans="3:5" x14ac:dyDescent="0.25">
      <c r="C4334"/>
      <c r="E4334" s="3"/>
    </row>
    <row r="4335" spans="3:5" x14ac:dyDescent="0.25">
      <c r="C4335"/>
      <c r="E4335" s="3"/>
    </row>
    <row r="4336" spans="3:5" x14ac:dyDescent="0.25">
      <c r="C4336"/>
      <c r="E4336" s="3"/>
    </row>
    <row r="4337" spans="3:5" x14ac:dyDescent="0.25">
      <c r="C4337"/>
      <c r="E4337" s="3"/>
    </row>
    <row r="4338" spans="3:5" x14ac:dyDescent="0.25">
      <c r="C4338"/>
      <c r="E4338" s="3"/>
    </row>
    <row r="4339" spans="3:5" x14ac:dyDescent="0.25">
      <c r="C4339"/>
      <c r="E4339" s="3"/>
    </row>
    <row r="4340" spans="3:5" x14ac:dyDescent="0.25">
      <c r="C4340"/>
      <c r="E4340" s="3"/>
    </row>
    <row r="4341" spans="3:5" x14ac:dyDescent="0.25">
      <c r="C4341"/>
      <c r="E4341" s="3"/>
    </row>
    <row r="4342" spans="3:5" x14ac:dyDescent="0.25">
      <c r="C4342"/>
      <c r="E4342" s="3"/>
    </row>
    <row r="4343" spans="3:5" x14ac:dyDescent="0.25">
      <c r="C4343"/>
      <c r="E4343" s="3"/>
    </row>
    <row r="4344" spans="3:5" x14ac:dyDescent="0.25">
      <c r="C4344"/>
      <c r="E4344" s="3"/>
    </row>
    <row r="4345" spans="3:5" x14ac:dyDescent="0.25">
      <c r="C4345"/>
      <c r="E4345" s="3"/>
    </row>
    <row r="4346" spans="3:5" x14ac:dyDescent="0.25">
      <c r="C4346"/>
      <c r="E4346" s="3"/>
    </row>
    <row r="4347" spans="3:5" x14ac:dyDescent="0.25">
      <c r="C4347"/>
      <c r="E4347" s="3"/>
    </row>
    <row r="4348" spans="3:5" x14ac:dyDescent="0.25">
      <c r="C4348"/>
      <c r="E4348" s="3"/>
    </row>
    <row r="4349" spans="3:5" x14ac:dyDescent="0.25">
      <c r="C4349"/>
      <c r="E4349" s="3"/>
    </row>
    <row r="4350" spans="3:5" x14ac:dyDescent="0.25">
      <c r="C4350"/>
      <c r="E4350" s="3"/>
    </row>
    <row r="4351" spans="3:5" x14ac:dyDescent="0.25">
      <c r="C4351"/>
      <c r="E4351" s="3"/>
    </row>
    <row r="4352" spans="3:5" x14ac:dyDescent="0.25">
      <c r="C4352"/>
      <c r="E4352" s="3"/>
    </row>
    <row r="4353" spans="3:5" x14ac:dyDescent="0.25">
      <c r="C4353"/>
      <c r="E4353" s="3"/>
    </row>
    <row r="4354" spans="3:5" x14ac:dyDescent="0.25">
      <c r="C4354"/>
      <c r="E4354" s="3"/>
    </row>
    <row r="4355" spans="3:5" x14ac:dyDescent="0.25">
      <c r="C4355"/>
      <c r="E4355" s="3"/>
    </row>
    <row r="4356" spans="3:5" x14ac:dyDescent="0.25">
      <c r="C4356"/>
      <c r="E4356" s="3"/>
    </row>
    <row r="4357" spans="3:5" x14ac:dyDescent="0.25">
      <c r="C4357"/>
      <c r="E4357" s="3"/>
    </row>
    <row r="4358" spans="3:5" x14ac:dyDescent="0.25">
      <c r="C4358"/>
      <c r="E4358" s="3"/>
    </row>
    <row r="4359" spans="3:5" x14ac:dyDescent="0.25">
      <c r="C4359"/>
      <c r="E4359" s="3"/>
    </row>
    <row r="4360" spans="3:5" x14ac:dyDescent="0.25">
      <c r="C4360"/>
      <c r="E4360" s="3"/>
    </row>
    <row r="4361" spans="3:5" x14ac:dyDescent="0.25">
      <c r="C4361"/>
      <c r="E4361" s="3"/>
    </row>
    <row r="4362" spans="3:5" x14ac:dyDescent="0.25">
      <c r="C4362"/>
      <c r="E4362" s="3"/>
    </row>
    <row r="4363" spans="3:5" x14ac:dyDescent="0.25">
      <c r="C4363"/>
      <c r="E4363" s="3"/>
    </row>
    <row r="4364" spans="3:5" x14ac:dyDescent="0.25">
      <c r="C4364"/>
      <c r="E4364" s="3"/>
    </row>
    <row r="4365" spans="3:5" x14ac:dyDescent="0.25">
      <c r="C4365"/>
      <c r="E4365" s="3"/>
    </row>
    <row r="4366" spans="3:5" x14ac:dyDescent="0.25">
      <c r="C4366"/>
      <c r="E4366" s="3"/>
    </row>
    <row r="4367" spans="3:5" x14ac:dyDescent="0.25">
      <c r="C4367"/>
      <c r="E4367" s="3"/>
    </row>
    <row r="4368" spans="3:5" x14ac:dyDescent="0.25">
      <c r="C4368"/>
      <c r="E4368" s="3"/>
    </row>
    <row r="4369" spans="3:5" x14ac:dyDescent="0.25">
      <c r="C4369"/>
      <c r="E4369" s="3"/>
    </row>
    <row r="4370" spans="3:5" x14ac:dyDescent="0.25">
      <c r="C4370"/>
      <c r="E4370" s="3"/>
    </row>
    <row r="4371" spans="3:5" x14ac:dyDescent="0.25">
      <c r="C4371"/>
      <c r="E4371" s="3"/>
    </row>
    <row r="4372" spans="3:5" x14ac:dyDescent="0.25">
      <c r="C4372"/>
      <c r="E4372" s="3"/>
    </row>
    <row r="4373" spans="3:5" x14ac:dyDescent="0.25">
      <c r="C4373"/>
      <c r="E4373" s="3"/>
    </row>
    <row r="4374" spans="3:5" x14ac:dyDescent="0.25">
      <c r="C4374"/>
      <c r="E4374" s="3"/>
    </row>
    <row r="4375" spans="3:5" x14ac:dyDescent="0.25">
      <c r="C4375"/>
      <c r="E4375" s="3"/>
    </row>
    <row r="4376" spans="3:5" x14ac:dyDescent="0.25">
      <c r="C4376"/>
      <c r="E4376" s="3"/>
    </row>
    <row r="4377" spans="3:5" x14ac:dyDescent="0.25">
      <c r="C4377"/>
      <c r="E4377" s="3"/>
    </row>
    <row r="4378" spans="3:5" x14ac:dyDescent="0.25">
      <c r="C4378"/>
      <c r="E4378" s="3"/>
    </row>
    <row r="4379" spans="3:5" x14ac:dyDescent="0.25">
      <c r="C4379"/>
      <c r="E4379" s="3"/>
    </row>
    <row r="4380" spans="3:5" x14ac:dyDescent="0.25">
      <c r="C4380"/>
      <c r="E4380" s="3"/>
    </row>
    <row r="4381" spans="3:5" x14ac:dyDescent="0.25">
      <c r="C4381"/>
      <c r="E4381" s="3"/>
    </row>
    <row r="4382" spans="3:5" x14ac:dyDescent="0.25">
      <c r="C4382"/>
      <c r="E4382" s="3"/>
    </row>
    <row r="4383" spans="3:5" x14ac:dyDescent="0.25">
      <c r="C4383"/>
      <c r="E4383" s="3"/>
    </row>
    <row r="4384" spans="3:5" x14ac:dyDescent="0.25">
      <c r="C4384"/>
      <c r="E4384" s="3"/>
    </row>
    <row r="4385" spans="3:5" x14ac:dyDescent="0.25">
      <c r="C4385"/>
      <c r="E4385" s="3"/>
    </row>
    <row r="4386" spans="3:5" x14ac:dyDescent="0.25">
      <c r="C4386"/>
      <c r="E4386" s="3"/>
    </row>
    <row r="4387" spans="3:5" x14ac:dyDescent="0.25">
      <c r="C4387"/>
      <c r="E4387" s="3"/>
    </row>
    <row r="4388" spans="3:5" x14ac:dyDescent="0.25">
      <c r="C4388"/>
      <c r="E4388" s="3"/>
    </row>
    <row r="4389" spans="3:5" x14ac:dyDescent="0.25">
      <c r="C4389"/>
      <c r="E4389" s="3"/>
    </row>
    <row r="4390" spans="3:5" x14ac:dyDescent="0.25">
      <c r="C4390"/>
      <c r="E4390" s="3"/>
    </row>
    <row r="4391" spans="3:5" x14ac:dyDescent="0.25">
      <c r="C4391"/>
      <c r="E4391" s="3"/>
    </row>
    <row r="4392" spans="3:5" x14ac:dyDescent="0.25">
      <c r="C4392"/>
      <c r="E4392" s="3"/>
    </row>
    <row r="4393" spans="3:5" x14ac:dyDescent="0.25">
      <c r="C4393"/>
      <c r="E4393" s="3"/>
    </row>
    <row r="4394" spans="3:5" x14ac:dyDescent="0.25">
      <c r="C4394"/>
      <c r="E4394" s="3"/>
    </row>
    <row r="4395" spans="3:5" x14ac:dyDescent="0.25">
      <c r="C4395"/>
      <c r="E4395" s="3"/>
    </row>
    <row r="4396" spans="3:5" x14ac:dyDescent="0.25">
      <c r="C4396"/>
      <c r="E4396" s="3"/>
    </row>
    <row r="4397" spans="3:5" x14ac:dyDescent="0.25">
      <c r="C4397"/>
      <c r="E4397" s="3"/>
    </row>
    <row r="4398" spans="3:5" x14ac:dyDescent="0.25">
      <c r="C4398"/>
      <c r="E4398" s="3"/>
    </row>
    <row r="4399" spans="3:5" x14ac:dyDescent="0.25">
      <c r="C4399"/>
      <c r="E4399" s="3"/>
    </row>
    <row r="4400" spans="3:5" x14ac:dyDescent="0.25">
      <c r="C4400"/>
      <c r="E4400" s="3"/>
    </row>
    <row r="4401" spans="3:5" x14ac:dyDescent="0.25">
      <c r="C4401"/>
      <c r="E4401" s="3"/>
    </row>
    <row r="4402" spans="3:5" x14ac:dyDescent="0.25">
      <c r="C4402"/>
      <c r="E4402" s="3"/>
    </row>
    <row r="4403" spans="3:5" x14ac:dyDescent="0.25">
      <c r="C4403"/>
      <c r="E4403" s="3"/>
    </row>
    <row r="4404" spans="3:5" x14ac:dyDescent="0.25">
      <c r="C4404"/>
      <c r="E4404" s="3"/>
    </row>
    <row r="4405" spans="3:5" x14ac:dyDescent="0.25">
      <c r="C4405"/>
      <c r="E4405" s="3"/>
    </row>
    <row r="4406" spans="3:5" x14ac:dyDescent="0.25">
      <c r="C4406"/>
      <c r="E4406" s="3"/>
    </row>
    <row r="4407" spans="3:5" x14ac:dyDescent="0.25">
      <c r="C4407"/>
      <c r="E4407" s="3"/>
    </row>
    <row r="4408" spans="3:5" x14ac:dyDescent="0.25">
      <c r="C4408"/>
      <c r="E4408" s="3"/>
    </row>
    <row r="4409" spans="3:5" x14ac:dyDescent="0.25">
      <c r="C4409"/>
      <c r="E4409" s="3"/>
    </row>
    <row r="4410" spans="3:5" x14ac:dyDescent="0.25">
      <c r="C4410"/>
      <c r="E4410" s="3"/>
    </row>
    <row r="4411" spans="3:5" x14ac:dyDescent="0.25">
      <c r="C4411"/>
      <c r="E4411" s="3"/>
    </row>
    <row r="4412" spans="3:5" x14ac:dyDescent="0.25">
      <c r="C4412"/>
      <c r="E4412" s="3"/>
    </row>
    <row r="4413" spans="3:5" x14ac:dyDescent="0.25">
      <c r="C4413"/>
      <c r="E4413" s="3"/>
    </row>
    <row r="4414" spans="3:5" x14ac:dyDescent="0.25">
      <c r="C4414"/>
      <c r="E4414" s="3"/>
    </row>
    <row r="4415" spans="3:5" x14ac:dyDescent="0.25">
      <c r="C4415"/>
      <c r="E4415" s="3"/>
    </row>
    <row r="4416" spans="3:5" x14ac:dyDescent="0.25">
      <c r="C4416"/>
      <c r="E4416" s="3"/>
    </row>
    <row r="4417" spans="3:5" x14ac:dyDescent="0.25">
      <c r="C4417"/>
      <c r="E4417" s="3"/>
    </row>
    <row r="4418" spans="3:5" x14ac:dyDescent="0.25">
      <c r="C4418"/>
      <c r="E4418" s="3"/>
    </row>
    <row r="4419" spans="3:5" x14ac:dyDescent="0.25">
      <c r="C4419"/>
      <c r="E4419" s="3"/>
    </row>
    <row r="4420" spans="3:5" x14ac:dyDescent="0.25">
      <c r="C4420"/>
      <c r="E4420" s="3"/>
    </row>
    <row r="4421" spans="3:5" x14ac:dyDescent="0.25">
      <c r="C4421"/>
      <c r="E4421" s="3"/>
    </row>
    <row r="4422" spans="3:5" x14ac:dyDescent="0.25">
      <c r="C4422"/>
      <c r="E4422" s="3"/>
    </row>
    <row r="4423" spans="3:5" x14ac:dyDescent="0.25">
      <c r="C4423"/>
      <c r="E4423" s="3"/>
    </row>
    <row r="4424" spans="3:5" x14ac:dyDescent="0.25">
      <c r="C4424"/>
      <c r="E4424" s="3"/>
    </row>
    <row r="4425" spans="3:5" x14ac:dyDescent="0.25">
      <c r="C4425"/>
      <c r="E4425" s="3"/>
    </row>
    <row r="4426" spans="3:5" x14ac:dyDescent="0.25">
      <c r="C4426"/>
      <c r="E4426" s="3"/>
    </row>
    <row r="4427" spans="3:5" x14ac:dyDescent="0.25">
      <c r="C4427"/>
      <c r="E4427" s="3"/>
    </row>
    <row r="4428" spans="3:5" x14ac:dyDescent="0.25">
      <c r="C4428"/>
      <c r="E4428" s="3"/>
    </row>
    <row r="4429" spans="3:5" x14ac:dyDescent="0.25">
      <c r="C4429"/>
      <c r="E4429" s="3"/>
    </row>
    <row r="4430" spans="3:5" x14ac:dyDescent="0.25">
      <c r="C4430"/>
      <c r="E4430" s="3"/>
    </row>
    <row r="4431" spans="3:5" x14ac:dyDescent="0.25">
      <c r="C4431"/>
      <c r="E4431" s="3"/>
    </row>
    <row r="4432" spans="3:5" x14ac:dyDescent="0.25">
      <c r="C4432"/>
      <c r="E4432" s="3"/>
    </row>
    <row r="4433" spans="3:5" x14ac:dyDescent="0.25">
      <c r="C4433"/>
      <c r="E4433" s="3"/>
    </row>
    <row r="4434" spans="3:5" x14ac:dyDescent="0.25">
      <c r="C4434"/>
      <c r="E4434" s="3"/>
    </row>
    <row r="4435" spans="3:5" x14ac:dyDescent="0.25">
      <c r="C4435"/>
      <c r="E4435" s="3"/>
    </row>
    <row r="4436" spans="3:5" x14ac:dyDescent="0.25">
      <c r="C4436"/>
      <c r="E4436" s="3"/>
    </row>
    <row r="4437" spans="3:5" x14ac:dyDescent="0.25">
      <c r="C4437"/>
      <c r="E4437" s="3"/>
    </row>
    <row r="4438" spans="3:5" x14ac:dyDescent="0.25">
      <c r="C4438"/>
      <c r="E4438" s="3"/>
    </row>
    <row r="4439" spans="3:5" x14ac:dyDescent="0.25">
      <c r="C4439"/>
      <c r="E4439" s="3"/>
    </row>
    <row r="4440" spans="3:5" x14ac:dyDescent="0.25">
      <c r="C4440"/>
      <c r="E4440" s="3"/>
    </row>
    <row r="4441" spans="3:5" x14ac:dyDescent="0.25">
      <c r="C4441"/>
      <c r="E4441" s="3"/>
    </row>
    <row r="4442" spans="3:5" x14ac:dyDescent="0.25">
      <c r="C4442"/>
      <c r="E4442" s="3"/>
    </row>
    <row r="4443" spans="3:5" x14ac:dyDescent="0.25">
      <c r="C4443"/>
      <c r="E4443" s="3"/>
    </row>
    <row r="4444" spans="3:5" x14ac:dyDescent="0.25">
      <c r="C4444"/>
      <c r="E4444" s="3"/>
    </row>
    <row r="4445" spans="3:5" x14ac:dyDescent="0.25">
      <c r="C4445"/>
      <c r="E4445" s="3"/>
    </row>
    <row r="4446" spans="3:5" x14ac:dyDescent="0.25">
      <c r="C4446"/>
      <c r="E4446" s="3"/>
    </row>
    <row r="4447" spans="3:5" x14ac:dyDescent="0.25">
      <c r="C4447"/>
      <c r="E4447" s="3"/>
    </row>
    <row r="4448" spans="3:5" x14ac:dyDescent="0.25">
      <c r="C4448"/>
      <c r="E4448" s="3"/>
    </row>
    <row r="4449" spans="3:5" x14ac:dyDescent="0.25">
      <c r="C4449"/>
      <c r="E4449" s="3"/>
    </row>
    <row r="4450" spans="3:5" x14ac:dyDescent="0.25">
      <c r="C4450"/>
      <c r="E4450" s="3"/>
    </row>
    <row r="4451" spans="3:5" x14ac:dyDescent="0.25">
      <c r="C4451"/>
      <c r="E4451" s="3"/>
    </row>
    <row r="4452" spans="3:5" x14ac:dyDescent="0.25">
      <c r="C4452"/>
      <c r="E4452" s="3"/>
    </row>
    <row r="4453" spans="3:5" x14ac:dyDescent="0.25">
      <c r="C4453"/>
      <c r="E4453" s="3"/>
    </row>
    <row r="4454" spans="3:5" x14ac:dyDescent="0.25">
      <c r="C4454"/>
      <c r="E4454" s="3"/>
    </row>
    <row r="4455" spans="3:5" x14ac:dyDescent="0.25">
      <c r="C4455"/>
      <c r="E4455" s="3"/>
    </row>
    <row r="4456" spans="3:5" x14ac:dyDescent="0.25">
      <c r="C4456"/>
      <c r="E4456" s="3"/>
    </row>
    <row r="4457" spans="3:5" x14ac:dyDescent="0.25">
      <c r="C4457"/>
      <c r="E4457" s="3"/>
    </row>
    <row r="4458" spans="3:5" x14ac:dyDescent="0.25">
      <c r="C4458"/>
      <c r="E4458" s="3"/>
    </row>
    <row r="4459" spans="3:5" x14ac:dyDescent="0.25">
      <c r="C4459"/>
      <c r="E4459" s="3"/>
    </row>
    <row r="4460" spans="3:5" x14ac:dyDescent="0.25">
      <c r="C4460"/>
      <c r="E4460" s="3"/>
    </row>
    <row r="4461" spans="3:5" x14ac:dyDescent="0.25">
      <c r="C4461"/>
      <c r="E4461" s="3"/>
    </row>
    <row r="4462" spans="3:5" x14ac:dyDescent="0.25">
      <c r="C4462"/>
      <c r="E4462" s="3"/>
    </row>
    <row r="4463" spans="3:5" x14ac:dyDescent="0.25">
      <c r="C4463"/>
      <c r="E4463" s="3"/>
    </row>
    <row r="4464" spans="3:5" x14ac:dyDescent="0.25">
      <c r="C4464"/>
      <c r="E4464" s="3"/>
    </row>
    <row r="4465" spans="3:5" x14ac:dyDescent="0.25">
      <c r="C4465"/>
      <c r="E4465" s="3"/>
    </row>
    <row r="4466" spans="3:5" x14ac:dyDescent="0.25">
      <c r="C4466"/>
      <c r="E4466" s="3"/>
    </row>
    <row r="4467" spans="3:5" x14ac:dyDescent="0.25">
      <c r="C4467"/>
      <c r="E4467" s="3"/>
    </row>
    <row r="4468" spans="3:5" x14ac:dyDescent="0.25">
      <c r="C4468"/>
      <c r="E4468" s="3"/>
    </row>
    <row r="4469" spans="3:5" x14ac:dyDescent="0.25">
      <c r="C4469"/>
      <c r="E4469" s="3"/>
    </row>
    <row r="4470" spans="3:5" x14ac:dyDescent="0.25">
      <c r="C4470"/>
      <c r="E4470" s="3"/>
    </row>
    <row r="4471" spans="3:5" x14ac:dyDescent="0.25">
      <c r="C4471"/>
      <c r="E4471" s="3"/>
    </row>
    <row r="4472" spans="3:5" x14ac:dyDescent="0.25">
      <c r="C4472"/>
      <c r="E4472" s="3"/>
    </row>
    <row r="4473" spans="3:5" x14ac:dyDescent="0.25">
      <c r="C4473"/>
      <c r="E4473" s="3"/>
    </row>
    <row r="4474" spans="3:5" x14ac:dyDescent="0.25">
      <c r="C4474"/>
      <c r="E4474" s="3"/>
    </row>
    <row r="4475" spans="3:5" x14ac:dyDescent="0.25">
      <c r="C4475"/>
      <c r="E4475" s="3"/>
    </row>
    <row r="4476" spans="3:5" x14ac:dyDescent="0.25">
      <c r="C4476"/>
      <c r="E4476" s="3"/>
    </row>
    <row r="4477" spans="3:5" x14ac:dyDescent="0.25">
      <c r="C4477"/>
      <c r="E4477" s="3"/>
    </row>
    <row r="4478" spans="3:5" x14ac:dyDescent="0.25">
      <c r="C4478"/>
      <c r="E4478" s="3"/>
    </row>
    <row r="4479" spans="3:5" x14ac:dyDescent="0.25">
      <c r="C4479"/>
      <c r="E4479" s="3"/>
    </row>
    <row r="4480" spans="3:5" x14ac:dyDescent="0.25">
      <c r="C4480"/>
      <c r="E4480" s="3"/>
    </row>
    <row r="4481" spans="3:5" x14ac:dyDescent="0.25">
      <c r="C4481"/>
      <c r="E4481" s="3"/>
    </row>
    <row r="4482" spans="3:5" x14ac:dyDescent="0.25">
      <c r="C4482"/>
      <c r="E4482" s="3"/>
    </row>
    <row r="4483" spans="3:5" x14ac:dyDescent="0.25">
      <c r="C4483"/>
      <c r="E4483" s="3"/>
    </row>
    <row r="4484" spans="3:5" x14ac:dyDescent="0.25">
      <c r="C4484"/>
      <c r="E4484" s="3"/>
    </row>
    <row r="4485" spans="3:5" x14ac:dyDescent="0.25">
      <c r="C4485"/>
      <c r="E4485" s="3"/>
    </row>
    <row r="4486" spans="3:5" x14ac:dyDescent="0.25">
      <c r="C4486"/>
      <c r="E4486" s="3"/>
    </row>
    <row r="4487" spans="3:5" x14ac:dyDescent="0.25">
      <c r="C4487"/>
      <c r="E4487" s="3"/>
    </row>
    <row r="4488" spans="3:5" x14ac:dyDescent="0.25">
      <c r="C4488"/>
      <c r="E4488" s="3"/>
    </row>
    <row r="4489" spans="3:5" x14ac:dyDescent="0.25">
      <c r="C4489"/>
      <c r="E4489" s="3"/>
    </row>
    <row r="4490" spans="3:5" x14ac:dyDescent="0.25">
      <c r="C4490"/>
      <c r="E4490" s="3"/>
    </row>
    <row r="4491" spans="3:5" x14ac:dyDescent="0.25">
      <c r="C4491"/>
      <c r="E4491" s="3"/>
    </row>
    <row r="4492" spans="3:5" x14ac:dyDescent="0.25">
      <c r="C4492"/>
      <c r="E4492" s="3"/>
    </row>
    <row r="4493" spans="3:5" x14ac:dyDescent="0.25">
      <c r="C4493"/>
      <c r="E4493" s="3"/>
    </row>
    <row r="4494" spans="3:5" x14ac:dyDescent="0.25">
      <c r="C4494"/>
      <c r="E4494" s="3"/>
    </row>
    <row r="4495" spans="3:5" x14ac:dyDescent="0.25">
      <c r="C4495"/>
      <c r="E4495" s="3"/>
    </row>
    <row r="4496" spans="3:5" x14ac:dyDescent="0.25">
      <c r="C4496"/>
      <c r="E4496" s="3"/>
    </row>
    <row r="4497" spans="3:5" x14ac:dyDescent="0.25">
      <c r="C4497"/>
      <c r="E4497" s="3"/>
    </row>
    <row r="4498" spans="3:5" x14ac:dyDescent="0.25">
      <c r="C4498"/>
      <c r="E4498" s="3"/>
    </row>
    <row r="4499" spans="3:5" x14ac:dyDescent="0.25">
      <c r="C4499"/>
      <c r="E4499" s="3"/>
    </row>
    <row r="4500" spans="3:5" x14ac:dyDescent="0.25">
      <c r="C4500"/>
      <c r="E4500" s="3"/>
    </row>
    <row r="4501" spans="3:5" x14ac:dyDescent="0.25">
      <c r="C4501"/>
      <c r="E4501" s="3"/>
    </row>
    <row r="4502" spans="3:5" x14ac:dyDescent="0.25">
      <c r="C4502"/>
      <c r="E4502" s="3"/>
    </row>
    <row r="4503" spans="3:5" x14ac:dyDescent="0.25">
      <c r="C4503"/>
      <c r="E4503" s="3"/>
    </row>
    <row r="4504" spans="3:5" x14ac:dyDescent="0.25">
      <c r="C4504"/>
      <c r="E4504" s="3"/>
    </row>
    <row r="4505" spans="3:5" x14ac:dyDescent="0.25">
      <c r="C4505"/>
      <c r="E4505" s="3"/>
    </row>
    <row r="4506" spans="3:5" x14ac:dyDescent="0.25">
      <c r="C4506"/>
      <c r="E4506" s="3"/>
    </row>
    <row r="4507" spans="3:5" x14ac:dyDescent="0.25">
      <c r="C4507"/>
      <c r="E4507" s="3"/>
    </row>
    <row r="4508" spans="3:5" x14ac:dyDescent="0.25">
      <c r="C4508"/>
      <c r="E4508" s="3"/>
    </row>
    <row r="4509" spans="3:5" x14ac:dyDescent="0.25">
      <c r="C4509"/>
      <c r="E4509" s="3"/>
    </row>
    <row r="4510" spans="3:5" x14ac:dyDescent="0.25">
      <c r="C4510"/>
      <c r="E4510" s="3"/>
    </row>
    <row r="4511" spans="3:5" x14ac:dyDescent="0.25">
      <c r="C4511"/>
      <c r="E4511" s="3"/>
    </row>
    <row r="4512" spans="3:5" x14ac:dyDescent="0.25">
      <c r="C4512"/>
      <c r="E4512" s="3"/>
    </row>
    <row r="4513" spans="3:5" x14ac:dyDescent="0.25">
      <c r="C4513"/>
      <c r="E4513" s="3"/>
    </row>
    <row r="4514" spans="3:5" x14ac:dyDescent="0.25">
      <c r="C4514"/>
      <c r="E4514" s="3"/>
    </row>
    <row r="4515" spans="3:5" x14ac:dyDescent="0.25">
      <c r="C4515"/>
      <c r="E4515" s="3"/>
    </row>
    <row r="4516" spans="3:5" x14ac:dyDescent="0.25">
      <c r="C4516"/>
      <c r="E4516" s="3"/>
    </row>
    <row r="4517" spans="3:5" x14ac:dyDescent="0.25">
      <c r="C4517"/>
      <c r="E4517" s="3"/>
    </row>
    <row r="4518" spans="3:5" x14ac:dyDescent="0.25">
      <c r="C4518"/>
      <c r="E4518" s="3"/>
    </row>
    <row r="4519" spans="3:5" x14ac:dyDescent="0.25">
      <c r="C4519"/>
      <c r="E4519" s="3"/>
    </row>
    <row r="4520" spans="3:5" x14ac:dyDescent="0.25">
      <c r="C4520"/>
      <c r="E4520" s="3"/>
    </row>
    <row r="4521" spans="3:5" x14ac:dyDescent="0.25">
      <c r="C4521"/>
      <c r="E4521" s="3"/>
    </row>
    <row r="4522" spans="3:5" x14ac:dyDescent="0.25">
      <c r="C4522"/>
      <c r="E4522" s="3"/>
    </row>
    <row r="4523" spans="3:5" x14ac:dyDescent="0.25">
      <c r="C4523"/>
      <c r="E4523" s="3"/>
    </row>
    <row r="4524" spans="3:5" x14ac:dyDescent="0.25">
      <c r="C4524"/>
      <c r="E4524" s="3"/>
    </row>
    <row r="4525" spans="3:5" x14ac:dyDescent="0.25">
      <c r="C4525"/>
      <c r="E4525" s="3"/>
    </row>
    <row r="4526" spans="3:5" x14ac:dyDescent="0.25">
      <c r="C4526"/>
      <c r="E4526" s="3"/>
    </row>
    <row r="4527" spans="3:5" x14ac:dyDescent="0.25">
      <c r="C4527"/>
      <c r="E4527" s="3"/>
    </row>
    <row r="4528" spans="3:5" x14ac:dyDescent="0.25">
      <c r="C4528"/>
      <c r="E4528" s="3"/>
    </row>
    <row r="4529" spans="3:5" x14ac:dyDescent="0.25">
      <c r="C4529"/>
      <c r="E4529" s="3"/>
    </row>
    <row r="4530" spans="3:5" x14ac:dyDescent="0.25">
      <c r="C4530"/>
      <c r="E4530" s="3"/>
    </row>
    <row r="4531" spans="3:5" x14ac:dyDescent="0.25">
      <c r="C4531"/>
      <c r="E4531" s="3"/>
    </row>
    <row r="4532" spans="3:5" x14ac:dyDescent="0.25">
      <c r="C4532"/>
      <c r="E4532" s="3"/>
    </row>
    <row r="4533" spans="3:5" x14ac:dyDescent="0.25">
      <c r="C4533"/>
      <c r="E4533" s="3"/>
    </row>
    <row r="4534" spans="3:5" x14ac:dyDescent="0.25">
      <c r="C4534"/>
      <c r="E4534" s="3"/>
    </row>
    <row r="4535" spans="3:5" x14ac:dyDescent="0.25">
      <c r="C4535"/>
      <c r="E4535" s="3"/>
    </row>
    <row r="4536" spans="3:5" x14ac:dyDescent="0.25">
      <c r="C4536"/>
      <c r="E4536" s="3"/>
    </row>
    <row r="4537" spans="3:5" x14ac:dyDescent="0.25">
      <c r="C4537"/>
      <c r="E4537" s="3"/>
    </row>
    <row r="4538" spans="3:5" x14ac:dyDescent="0.25">
      <c r="C4538"/>
      <c r="E4538" s="3"/>
    </row>
    <row r="4539" spans="3:5" x14ac:dyDescent="0.25">
      <c r="C4539"/>
      <c r="E4539" s="3"/>
    </row>
    <row r="4540" spans="3:5" x14ac:dyDescent="0.25">
      <c r="C4540"/>
      <c r="E4540" s="3"/>
    </row>
    <row r="4541" spans="3:5" x14ac:dyDescent="0.25">
      <c r="C4541"/>
      <c r="E4541" s="3"/>
    </row>
    <row r="4542" spans="3:5" x14ac:dyDescent="0.25">
      <c r="C4542"/>
      <c r="E4542" s="3"/>
    </row>
    <row r="4543" spans="3:5" x14ac:dyDescent="0.25">
      <c r="C4543"/>
      <c r="E4543" s="3"/>
    </row>
    <row r="4544" spans="3:5" x14ac:dyDescent="0.25">
      <c r="C4544"/>
      <c r="E4544" s="3"/>
    </row>
    <row r="4545" spans="3:5" x14ac:dyDescent="0.25">
      <c r="C4545"/>
      <c r="E4545" s="3"/>
    </row>
    <row r="4546" spans="3:5" x14ac:dyDescent="0.25">
      <c r="C4546"/>
      <c r="E4546" s="3"/>
    </row>
    <row r="4547" spans="3:5" x14ac:dyDescent="0.25">
      <c r="C4547"/>
      <c r="E4547" s="3"/>
    </row>
    <row r="4548" spans="3:5" x14ac:dyDescent="0.25">
      <c r="C4548"/>
      <c r="E4548" s="3"/>
    </row>
    <row r="4549" spans="3:5" x14ac:dyDescent="0.25">
      <c r="C4549"/>
      <c r="E4549" s="3"/>
    </row>
    <row r="4550" spans="3:5" x14ac:dyDescent="0.25">
      <c r="C4550"/>
      <c r="E4550" s="3"/>
    </row>
    <row r="4551" spans="3:5" x14ac:dyDescent="0.25">
      <c r="C4551"/>
      <c r="E4551" s="3"/>
    </row>
    <row r="4552" spans="3:5" x14ac:dyDescent="0.25">
      <c r="C4552"/>
      <c r="E4552" s="3"/>
    </row>
    <row r="4553" spans="3:5" x14ac:dyDescent="0.25">
      <c r="C4553"/>
      <c r="E4553" s="3"/>
    </row>
    <row r="4554" spans="3:5" x14ac:dyDescent="0.25">
      <c r="C4554"/>
      <c r="E4554" s="3"/>
    </row>
    <row r="4555" spans="3:5" x14ac:dyDescent="0.25">
      <c r="C4555"/>
      <c r="E4555" s="3"/>
    </row>
    <row r="4556" spans="3:5" x14ac:dyDescent="0.25">
      <c r="C4556"/>
      <c r="E4556" s="3"/>
    </row>
    <row r="4557" spans="3:5" x14ac:dyDescent="0.25">
      <c r="C4557"/>
      <c r="E4557" s="3"/>
    </row>
    <row r="4558" spans="3:5" x14ac:dyDescent="0.25">
      <c r="C4558"/>
      <c r="E4558" s="3"/>
    </row>
    <row r="4559" spans="3:5" x14ac:dyDescent="0.25">
      <c r="C4559"/>
      <c r="E4559" s="3"/>
    </row>
    <row r="4560" spans="3:5" x14ac:dyDescent="0.25">
      <c r="C4560"/>
      <c r="E4560" s="3"/>
    </row>
    <row r="4561" spans="3:5" x14ac:dyDescent="0.25">
      <c r="C4561"/>
      <c r="E4561" s="3"/>
    </row>
    <row r="4562" spans="3:5" x14ac:dyDescent="0.25">
      <c r="C4562"/>
      <c r="E4562" s="3"/>
    </row>
    <row r="4563" spans="3:5" x14ac:dyDescent="0.25">
      <c r="C4563"/>
      <c r="E4563" s="3"/>
    </row>
    <row r="4564" spans="3:5" x14ac:dyDescent="0.25">
      <c r="C4564"/>
      <c r="E4564" s="3"/>
    </row>
    <row r="4565" spans="3:5" x14ac:dyDescent="0.25">
      <c r="C4565"/>
      <c r="E4565" s="3"/>
    </row>
    <row r="4566" spans="3:5" x14ac:dyDescent="0.25">
      <c r="C4566"/>
      <c r="E4566" s="3"/>
    </row>
    <row r="4567" spans="3:5" x14ac:dyDescent="0.25">
      <c r="C4567"/>
      <c r="E4567" s="3"/>
    </row>
    <row r="4568" spans="3:5" x14ac:dyDescent="0.25">
      <c r="C4568"/>
      <c r="E4568" s="3"/>
    </row>
    <row r="4569" spans="3:5" x14ac:dyDescent="0.25">
      <c r="C4569"/>
      <c r="E4569" s="3"/>
    </row>
    <row r="4570" spans="3:5" x14ac:dyDescent="0.25">
      <c r="C4570"/>
      <c r="E4570" s="3"/>
    </row>
    <row r="4571" spans="3:5" x14ac:dyDescent="0.25">
      <c r="C4571"/>
      <c r="E4571" s="3"/>
    </row>
    <row r="4572" spans="3:5" x14ac:dyDescent="0.25">
      <c r="C4572"/>
      <c r="E4572" s="3"/>
    </row>
    <row r="4573" spans="3:5" x14ac:dyDescent="0.25">
      <c r="C4573"/>
      <c r="E4573" s="3"/>
    </row>
    <row r="4574" spans="3:5" x14ac:dyDescent="0.25">
      <c r="C4574"/>
      <c r="E4574" s="3"/>
    </row>
    <row r="4575" spans="3:5" x14ac:dyDescent="0.25">
      <c r="C4575"/>
      <c r="E4575" s="3"/>
    </row>
    <row r="4576" spans="3:5" x14ac:dyDescent="0.25">
      <c r="C4576"/>
      <c r="E4576" s="3"/>
    </row>
    <row r="4577" spans="3:5" x14ac:dyDescent="0.25">
      <c r="C4577"/>
      <c r="E4577" s="3"/>
    </row>
    <row r="4578" spans="3:5" x14ac:dyDescent="0.25">
      <c r="C4578"/>
      <c r="E4578" s="3"/>
    </row>
    <row r="4579" spans="3:5" x14ac:dyDescent="0.25">
      <c r="C4579"/>
      <c r="E4579" s="3"/>
    </row>
    <row r="4580" spans="3:5" x14ac:dyDescent="0.25">
      <c r="C4580"/>
      <c r="E4580" s="3"/>
    </row>
    <row r="4581" spans="3:5" x14ac:dyDescent="0.25">
      <c r="C4581"/>
      <c r="E4581" s="3"/>
    </row>
    <row r="4582" spans="3:5" x14ac:dyDescent="0.25">
      <c r="C4582"/>
      <c r="E4582" s="3"/>
    </row>
    <row r="4583" spans="3:5" x14ac:dyDescent="0.25">
      <c r="C4583"/>
      <c r="E4583" s="3"/>
    </row>
    <row r="4584" spans="3:5" x14ac:dyDescent="0.25">
      <c r="C4584"/>
      <c r="E4584" s="3"/>
    </row>
    <row r="4585" spans="3:5" x14ac:dyDescent="0.25">
      <c r="C4585"/>
      <c r="E4585" s="3"/>
    </row>
    <row r="4586" spans="3:5" x14ac:dyDescent="0.25">
      <c r="C4586"/>
      <c r="E4586" s="3"/>
    </row>
    <row r="4587" spans="3:5" x14ac:dyDescent="0.25">
      <c r="C4587"/>
      <c r="E4587" s="3"/>
    </row>
    <row r="4588" spans="3:5" x14ac:dyDescent="0.25">
      <c r="C4588"/>
      <c r="E4588" s="3"/>
    </row>
    <row r="4589" spans="3:5" x14ac:dyDescent="0.25">
      <c r="C4589"/>
      <c r="E4589" s="3"/>
    </row>
    <row r="4590" spans="3:5" x14ac:dyDescent="0.25">
      <c r="C4590"/>
      <c r="E4590" s="3"/>
    </row>
    <row r="4591" spans="3:5" x14ac:dyDescent="0.25">
      <c r="C4591"/>
      <c r="E4591" s="3"/>
    </row>
    <row r="4592" spans="3:5" x14ac:dyDescent="0.25">
      <c r="C4592"/>
      <c r="E4592" s="3"/>
    </row>
    <row r="4593" spans="3:5" x14ac:dyDescent="0.25">
      <c r="C4593"/>
      <c r="E4593" s="3"/>
    </row>
    <row r="4594" spans="3:5" x14ac:dyDescent="0.25">
      <c r="C4594"/>
      <c r="E4594" s="3"/>
    </row>
    <row r="4595" spans="3:5" x14ac:dyDescent="0.25">
      <c r="C4595"/>
      <c r="E4595" s="3"/>
    </row>
    <row r="4596" spans="3:5" x14ac:dyDescent="0.25">
      <c r="C4596"/>
      <c r="E4596" s="3"/>
    </row>
    <row r="4597" spans="3:5" x14ac:dyDescent="0.25">
      <c r="C4597"/>
      <c r="E4597" s="3"/>
    </row>
    <row r="4598" spans="3:5" x14ac:dyDescent="0.25">
      <c r="C4598"/>
      <c r="E4598" s="3"/>
    </row>
    <row r="4599" spans="3:5" x14ac:dyDescent="0.25">
      <c r="C4599"/>
      <c r="E4599" s="3"/>
    </row>
    <row r="4600" spans="3:5" x14ac:dyDescent="0.25">
      <c r="C4600"/>
      <c r="E4600" s="3"/>
    </row>
    <row r="4601" spans="3:5" x14ac:dyDescent="0.25">
      <c r="C4601"/>
      <c r="E4601" s="3"/>
    </row>
    <row r="4602" spans="3:5" x14ac:dyDescent="0.25">
      <c r="C4602"/>
      <c r="E4602" s="3"/>
    </row>
    <row r="4603" spans="3:5" x14ac:dyDescent="0.25">
      <c r="C4603"/>
      <c r="E4603" s="3"/>
    </row>
    <row r="4604" spans="3:5" x14ac:dyDescent="0.25">
      <c r="C4604"/>
      <c r="E4604" s="3"/>
    </row>
    <row r="4605" spans="3:5" x14ac:dyDescent="0.25">
      <c r="C4605"/>
      <c r="E4605" s="3"/>
    </row>
    <row r="4606" spans="3:5" x14ac:dyDescent="0.25">
      <c r="C4606"/>
      <c r="E4606" s="3"/>
    </row>
    <row r="4607" spans="3:5" x14ac:dyDescent="0.25">
      <c r="C4607"/>
      <c r="E4607" s="3"/>
    </row>
    <row r="4608" spans="3:5" x14ac:dyDescent="0.25">
      <c r="C4608"/>
      <c r="E4608" s="3"/>
    </row>
    <row r="4609" spans="3:5" x14ac:dyDescent="0.25">
      <c r="C4609"/>
      <c r="E4609" s="3"/>
    </row>
    <row r="4610" spans="3:5" x14ac:dyDescent="0.25">
      <c r="C4610"/>
      <c r="E4610" s="3"/>
    </row>
    <row r="4611" spans="3:5" x14ac:dyDescent="0.25">
      <c r="C4611"/>
      <c r="E4611" s="3"/>
    </row>
    <row r="4612" spans="3:5" x14ac:dyDescent="0.25">
      <c r="C4612"/>
      <c r="E4612" s="3"/>
    </row>
    <row r="4613" spans="3:5" x14ac:dyDescent="0.25">
      <c r="C4613"/>
      <c r="E4613" s="3"/>
    </row>
    <row r="4614" spans="3:5" x14ac:dyDescent="0.25">
      <c r="C4614"/>
      <c r="E4614" s="3"/>
    </row>
    <row r="4615" spans="3:5" x14ac:dyDescent="0.25">
      <c r="C4615"/>
      <c r="E4615" s="3"/>
    </row>
    <row r="4616" spans="3:5" x14ac:dyDescent="0.25">
      <c r="C4616"/>
      <c r="E4616" s="3"/>
    </row>
    <row r="4617" spans="3:5" x14ac:dyDescent="0.25">
      <c r="C4617"/>
      <c r="E4617" s="3"/>
    </row>
    <row r="4618" spans="3:5" x14ac:dyDescent="0.25">
      <c r="C4618"/>
      <c r="E4618" s="3"/>
    </row>
    <row r="4619" spans="3:5" x14ac:dyDescent="0.25">
      <c r="C4619"/>
      <c r="E4619" s="3"/>
    </row>
    <row r="4620" spans="3:5" x14ac:dyDescent="0.25">
      <c r="C4620"/>
      <c r="E4620" s="3"/>
    </row>
    <row r="4621" spans="3:5" x14ac:dyDescent="0.25">
      <c r="C4621"/>
      <c r="E4621" s="3"/>
    </row>
    <row r="4622" spans="3:5" x14ac:dyDescent="0.25">
      <c r="C4622"/>
      <c r="E4622" s="3"/>
    </row>
    <row r="4623" spans="3:5" x14ac:dyDescent="0.25">
      <c r="C4623"/>
      <c r="E4623" s="3"/>
    </row>
    <row r="4624" spans="3:5" x14ac:dyDescent="0.25">
      <c r="C4624"/>
      <c r="E4624" s="3"/>
    </row>
    <row r="4625" spans="3:5" x14ac:dyDescent="0.25">
      <c r="C4625"/>
      <c r="E4625" s="3"/>
    </row>
    <row r="4626" spans="3:5" x14ac:dyDescent="0.25">
      <c r="C4626"/>
      <c r="E4626" s="3"/>
    </row>
    <row r="4627" spans="3:5" x14ac:dyDescent="0.25">
      <c r="C4627"/>
      <c r="E4627" s="3"/>
    </row>
    <row r="4628" spans="3:5" x14ac:dyDescent="0.25">
      <c r="C4628"/>
      <c r="E4628" s="3"/>
    </row>
    <row r="4629" spans="3:5" x14ac:dyDescent="0.25">
      <c r="C4629"/>
      <c r="E4629" s="3"/>
    </row>
    <row r="4630" spans="3:5" x14ac:dyDescent="0.25">
      <c r="C4630"/>
      <c r="E4630" s="3"/>
    </row>
    <row r="4631" spans="3:5" x14ac:dyDescent="0.25">
      <c r="C4631"/>
      <c r="E4631" s="3"/>
    </row>
    <row r="4632" spans="3:5" x14ac:dyDescent="0.25">
      <c r="C4632"/>
      <c r="E4632" s="3"/>
    </row>
    <row r="4633" spans="3:5" x14ac:dyDescent="0.25">
      <c r="C4633"/>
      <c r="E4633" s="3"/>
    </row>
    <row r="4634" spans="3:5" x14ac:dyDescent="0.25">
      <c r="C4634"/>
      <c r="E4634" s="3"/>
    </row>
    <row r="4635" spans="3:5" x14ac:dyDescent="0.25">
      <c r="C4635"/>
      <c r="E4635" s="3"/>
    </row>
    <row r="4636" spans="3:5" x14ac:dyDescent="0.25">
      <c r="C4636"/>
      <c r="E4636" s="3"/>
    </row>
    <row r="4637" spans="3:5" x14ac:dyDescent="0.25">
      <c r="C4637"/>
      <c r="E4637" s="3"/>
    </row>
    <row r="4638" spans="3:5" x14ac:dyDescent="0.25">
      <c r="C4638"/>
      <c r="E4638" s="3"/>
    </row>
    <row r="4639" spans="3:5" x14ac:dyDescent="0.25">
      <c r="C4639"/>
      <c r="E4639" s="3"/>
    </row>
    <row r="4640" spans="3:5" x14ac:dyDescent="0.25">
      <c r="C4640"/>
      <c r="E4640" s="3"/>
    </row>
    <row r="4641" spans="3:5" x14ac:dyDescent="0.25">
      <c r="C4641"/>
      <c r="E4641" s="3"/>
    </row>
    <row r="4642" spans="3:5" x14ac:dyDescent="0.25">
      <c r="C4642"/>
      <c r="E4642" s="3"/>
    </row>
    <row r="4643" spans="3:5" x14ac:dyDescent="0.25">
      <c r="C4643"/>
      <c r="E4643" s="3"/>
    </row>
    <row r="4644" spans="3:5" x14ac:dyDescent="0.25">
      <c r="C4644"/>
      <c r="E4644" s="3"/>
    </row>
    <row r="4645" spans="3:5" x14ac:dyDescent="0.25">
      <c r="C4645"/>
      <c r="E4645" s="3"/>
    </row>
    <row r="4646" spans="3:5" x14ac:dyDescent="0.25">
      <c r="C4646"/>
      <c r="E4646" s="3"/>
    </row>
    <row r="4647" spans="3:5" x14ac:dyDescent="0.25">
      <c r="C4647"/>
      <c r="E4647" s="3"/>
    </row>
    <row r="4648" spans="3:5" x14ac:dyDescent="0.25">
      <c r="C4648"/>
      <c r="E4648" s="3"/>
    </row>
    <row r="4649" spans="3:5" x14ac:dyDescent="0.25">
      <c r="C4649"/>
      <c r="E4649" s="3"/>
    </row>
    <row r="4650" spans="3:5" x14ac:dyDescent="0.25">
      <c r="C4650"/>
      <c r="E4650" s="3"/>
    </row>
    <row r="4651" spans="3:5" x14ac:dyDescent="0.25">
      <c r="C4651"/>
      <c r="E4651" s="3"/>
    </row>
    <row r="4652" spans="3:5" x14ac:dyDescent="0.25">
      <c r="C4652"/>
      <c r="E4652" s="3"/>
    </row>
    <row r="4653" spans="3:5" x14ac:dyDescent="0.25">
      <c r="C4653"/>
      <c r="E4653" s="3"/>
    </row>
    <row r="4654" spans="3:5" x14ac:dyDescent="0.25">
      <c r="C4654"/>
      <c r="E4654" s="3"/>
    </row>
    <row r="4655" spans="3:5" x14ac:dyDescent="0.25">
      <c r="C4655"/>
      <c r="E4655" s="3"/>
    </row>
    <row r="4656" spans="3:5" x14ac:dyDescent="0.25">
      <c r="C4656"/>
      <c r="E4656" s="3"/>
    </row>
    <row r="4657" spans="3:5" x14ac:dyDescent="0.25">
      <c r="C4657"/>
      <c r="E4657" s="3"/>
    </row>
    <row r="4658" spans="3:5" x14ac:dyDescent="0.25">
      <c r="C4658"/>
      <c r="E4658" s="3"/>
    </row>
    <row r="4659" spans="3:5" x14ac:dyDescent="0.25">
      <c r="C4659"/>
      <c r="E4659" s="3"/>
    </row>
    <row r="4660" spans="3:5" x14ac:dyDescent="0.25">
      <c r="C4660"/>
      <c r="E4660" s="3"/>
    </row>
    <row r="4661" spans="3:5" x14ac:dyDescent="0.25">
      <c r="C4661"/>
      <c r="E4661" s="3"/>
    </row>
    <row r="4662" spans="3:5" x14ac:dyDescent="0.25">
      <c r="C4662"/>
      <c r="E4662" s="3"/>
    </row>
    <row r="4663" spans="3:5" x14ac:dyDescent="0.25">
      <c r="C4663"/>
      <c r="E4663" s="3"/>
    </row>
    <row r="4664" spans="3:5" x14ac:dyDescent="0.25">
      <c r="C4664"/>
      <c r="E4664" s="3"/>
    </row>
    <row r="4665" spans="3:5" x14ac:dyDescent="0.25">
      <c r="C4665"/>
      <c r="E4665" s="3"/>
    </row>
    <row r="4666" spans="3:5" x14ac:dyDescent="0.25">
      <c r="C4666"/>
      <c r="E4666" s="3"/>
    </row>
    <row r="4667" spans="3:5" x14ac:dyDescent="0.25">
      <c r="C4667"/>
      <c r="E4667" s="3"/>
    </row>
    <row r="4668" spans="3:5" x14ac:dyDescent="0.25">
      <c r="C4668"/>
      <c r="E4668" s="3"/>
    </row>
    <row r="4669" spans="3:5" x14ac:dyDescent="0.25">
      <c r="C4669"/>
      <c r="E4669" s="3"/>
    </row>
    <row r="4670" spans="3:5" x14ac:dyDescent="0.25">
      <c r="C4670"/>
      <c r="E4670" s="3"/>
    </row>
    <row r="4671" spans="3:5" x14ac:dyDescent="0.25">
      <c r="C4671"/>
      <c r="E4671" s="3"/>
    </row>
    <row r="4672" spans="3:5" x14ac:dyDescent="0.25">
      <c r="C4672"/>
      <c r="E4672" s="3"/>
    </row>
    <row r="4673" spans="3:5" x14ac:dyDescent="0.25">
      <c r="C4673"/>
      <c r="E4673" s="3"/>
    </row>
    <row r="4674" spans="3:5" x14ac:dyDescent="0.25">
      <c r="C4674"/>
      <c r="E4674" s="3"/>
    </row>
    <row r="4675" spans="3:5" x14ac:dyDescent="0.25">
      <c r="C4675"/>
      <c r="E4675" s="3"/>
    </row>
    <row r="4676" spans="3:5" x14ac:dyDescent="0.25">
      <c r="C4676"/>
      <c r="E4676" s="3"/>
    </row>
    <row r="4677" spans="3:5" x14ac:dyDescent="0.25">
      <c r="C4677"/>
      <c r="E4677" s="3"/>
    </row>
    <row r="4678" spans="3:5" x14ac:dyDescent="0.25">
      <c r="C4678"/>
      <c r="E4678" s="3"/>
    </row>
    <row r="4679" spans="3:5" x14ac:dyDescent="0.25">
      <c r="C4679"/>
      <c r="E4679" s="3"/>
    </row>
    <row r="4680" spans="3:5" x14ac:dyDescent="0.25">
      <c r="C4680"/>
      <c r="E4680" s="3"/>
    </row>
    <row r="4681" spans="3:5" x14ac:dyDescent="0.25">
      <c r="C4681"/>
      <c r="E4681" s="3"/>
    </row>
    <row r="4682" spans="3:5" x14ac:dyDescent="0.25">
      <c r="C4682"/>
      <c r="E4682" s="3"/>
    </row>
    <row r="4683" spans="3:5" x14ac:dyDescent="0.25">
      <c r="C4683"/>
      <c r="E4683" s="3"/>
    </row>
    <row r="4684" spans="3:5" x14ac:dyDescent="0.25">
      <c r="C4684"/>
      <c r="E4684" s="3"/>
    </row>
    <row r="4685" spans="3:5" x14ac:dyDescent="0.25">
      <c r="C4685"/>
      <c r="E4685" s="3"/>
    </row>
    <row r="4686" spans="3:5" x14ac:dyDescent="0.25">
      <c r="C4686"/>
      <c r="E4686" s="3"/>
    </row>
    <row r="4687" spans="3:5" x14ac:dyDescent="0.25">
      <c r="C4687"/>
      <c r="E4687" s="3"/>
    </row>
    <row r="4688" spans="3:5" x14ac:dyDescent="0.25">
      <c r="C4688"/>
      <c r="E4688" s="3"/>
    </row>
    <row r="4689" spans="3:5" x14ac:dyDescent="0.25">
      <c r="C4689"/>
      <c r="E4689" s="3"/>
    </row>
    <row r="4690" spans="3:5" x14ac:dyDescent="0.25">
      <c r="C4690"/>
      <c r="E4690" s="3"/>
    </row>
    <row r="4691" spans="3:5" x14ac:dyDescent="0.25">
      <c r="C4691"/>
      <c r="E4691" s="3"/>
    </row>
    <row r="4692" spans="3:5" x14ac:dyDescent="0.25">
      <c r="C4692"/>
      <c r="E4692" s="3"/>
    </row>
    <row r="4693" spans="3:5" x14ac:dyDescent="0.25">
      <c r="C4693"/>
      <c r="E4693" s="3"/>
    </row>
    <row r="4694" spans="3:5" x14ac:dyDescent="0.25">
      <c r="C4694"/>
      <c r="E4694" s="3"/>
    </row>
    <row r="4695" spans="3:5" x14ac:dyDescent="0.25">
      <c r="C4695"/>
      <c r="E4695" s="3"/>
    </row>
    <row r="4696" spans="3:5" x14ac:dyDescent="0.25">
      <c r="C4696"/>
      <c r="E4696" s="3"/>
    </row>
    <row r="4697" spans="3:5" x14ac:dyDescent="0.25">
      <c r="C4697"/>
      <c r="E4697" s="3"/>
    </row>
    <row r="4698" spans="3:5" x14ac:dyDescent="0.25">
      <c r="C4698"/>
      <c r="E4698" s="3"/>
    </row>
    <row r="4699" spans="3:5" x14ac:dyDescent="0.25">
      <c r="C4699"/>
      <c r="E4699" s="3"/>
    </row>
    <row r="4700" spans="3:5" x14ac:dyDescent="0.25">
      <c r="C4700"/>
      <c r="E4700" s="3"/>
    </row>
    <row r="4701" spans="3:5" x14ac:dyDescent="0.25">
      <c r="C4701"/>
      <c r="E4701" s="3"/>
    </row>
    <row r="4702" spans="3:5" x14ac:dyDescent="0.25">
      <c r="C4702"/>
      <c r="E4702" s="3"/>
    </row>
    <row r="4703" spans="3:5" x14ac:dyDescent="0.25">
      <c r="C4703"/>
      <c r="E4703" s="3"/>
    </row>
    <row r="4704" spans="3:5" x14ac:dyDescent="0.25">
      <c r="C4704"/>
      <c r="E4704" s="3"/>
    </row>
    <row r="4705" spans="3:5" x14ac:dyDescent="0.25">
      <c r="C4705"/>
      <c r="E4705" s="3"/>
    </row>
    <row r="4706" spans="3:5" x14ac:dyDescent="0.25">
      <c r="C4706"/>
      <c r="E4706" s="3"/>
    </row>
    <row r="4707" spans="3:5" x14ac:dyDescent="0.25">
      <c r="C4707"/>
      <c r="E4707" s="3"/>
    </row>
    <row r="4708" spans="3:5" x14ac:dyDescent="0.25">
      <c r="C4708"/>
      <c r="E4708" s="3"/>
    </row>
    <row r="4709" spans="3:5" x14ac:dyDescent="0.25">
      <c r="C4709"/>
      <c r="E4709" s="3"/>
    </row>
    <row r="4710" spans="3:5" x14ac:dyDescent="0.25">
      <c r="C4710"/>
      <c r="E4710" s="3"/>
    </row>
    <row r="4711" spans="3:5" x14ac:dyDescent="0.25">
      <c r="C4711"/>
      <c r="E4711" s="3"/>
    </row>
    <row r="4712" spans="3:5" x14ac:dyDescent="0.25">
      <c r="C4712"/>
      <c r="E4712" s="3"/>
    </row>
    <row r="4713" spans="3:5" x14ac:dyDescent="0.25">
      <c r="C4713"/>
      <c r="E4713" s="3"/>
    </row>
    <row r="4714" spans="3:5" x14ac:dyDescent="0.25">
      <c r="C4714"/>
      <c r="E4714" s="3"/>
    </row>
    <row r="4715" spans="3:5" x14ac:dyDescent="0.25">
      <c r="C4715"/>
      <c r="E4715" s="3"/>
    </row>
    <row r="4716" spans="3:5" x14ac:dyDescent="0.25">
      <c r="C4716"/>
      <c r="E4716" s="3"/>
    </row>
    <row r="4717" spans="3:5" x14ac:dyDescent="0.25">
      <c r="C4717"/>
      <c r="E4717" s="3"/>
    </row>
    <row r="4718" spans="3:5" x14ac:dyDescent="0.25">
      <c r="C4718"/>
      <c r="E4718" s="3"/>
    </row>
    <row r="4719" spans="3:5" x14ac:dyDescent="0.25">
      <c r="C4719"/>
      <c r="E4719" s="3"/>
    </row>
    <row r="4720" spans="3:5" x14ac:dyDescent="0.25">
      <c r="C4720"/>
      <c r="E4720" s="3"/>
    </row>
    <row r="4721" spans="3:5" x14ac:dyDescent="0.25">
      <c r="C4721"/>
      <c r="E4721" s="3"/>
    </row>
    <row r="4722" spans="3:5" x14ac:dyDescent="0.25">
      <c r="C4722"/>
      <c r="E4722" s="3"/>
    </row>
    <row r="4723" spans="3:5" x14ac:dyDescent="0.25">
      <c r="C4723"/>
      <c r="E4723" s="3"/>
    </row>
    <row r="4724" spans="3:5" x14ac:dyDescent="0.25">
      <c r="C4724"/>
      <c r="E4724" s="3"/>
    </row>
    <row r="4725" spans="3:5" x14ac:dyDescent="0.25">
      <c r="C4725"/>
      <c r="E4725" s="3"/>
    </row>
    <row r="4726" spans="3:5" x14ac:dyDescent="0.25">
      <c r="C4726"/>
      <c r="E4726" s="3"/>
    </row>
    <row r="4727" spans="3:5" x14ac:dyDescent="0.25">
      <c r="C4727"/>
      <c r="E4727" s="3"/>
    </row>
    <row r="4728" spans="3:5" x14ac:dyDescent="0.25">
      <c r="C4728"/>
      <c r="E4728" s="3"/>
    </row>
    <row r="4729" spans="3:5" x14ac:dyDescent="0.25">
      <c r="C4729"/>
      <c r="E4729" s="3"/>
    </row>
    <row r="4730" spans="3:5" x14ac:dyDescent="0.25">
      <c r="C4730"/>
      <c r="E4730" s="3"/>
    </row>
    <row r="4731" spans="3:5" x14ac:dyDescent="0.25">
      <c r="C4731"/>
      <c r="E4731" s="3"/>
    </row>
    <row r="4732" spans="3:5" x14ac:dyDescent="0.25">
      <c r="C4732"/>
      <c r="E4732" s="3"/>
    </row>
    <row r="4733" spans="3:5" x14ac:dyDescent="0.25">
      <c r="C4733"/>
      <c r="E4733" s="3"/>
    </row>
    <row r="4734" spans="3:5" x14ac:dyDescent="0.25">
      <c r="C4734"/>
      <c r="E4734" s="3"/>
    </row>
    <row r="4735" spans="3:5" x14ac:dyDescent="0.25">
      <c r="C4735"/>
      <c r="E4735" s="3"/>
    </row>
    <row r="4736" spans="3:5" x14ac:dyDescent="0.25">
      <c r="C4736"/>
      <c r="E4736" s="3"/>
    </row>
    <row r="4737" spans="3:5" x14ac:dyDescent="0.25">
      <c r="C4737"/>
      <c r="E4737" s="3"/>
    </row>
    <row r="4738" spans="3:5" x14ac:dyDescent="0.25">
      <c r="C4738"/>
      <c r="E4738" s="3"/>
    </row>
    <row r="4739" spans="3:5" x14ac:dyDescent="0.25">
      <c r="C4739"/>
      <c r="E4739" s="3"/>
    </row>
    <row r="4740" spans="3:5" x14ac:dyDescent="0.25">
      <c r="C4740"/>
      <c r="E4740" s="3"/>
    </row>
    <row r="4741" spans="3:5" x14ac:dyDescent="0.25">
      <c r="C4741"/>
      <c r="E4741" s="3"/>
    </row>
    <row r="4742" spans="3:5" x14ac:dyDescent="0.25">
      <c r="C4742"/>
      <c r="E4742" s="3"/>
    </row>
    <row r="4743" spans="3:5" x14ac:dyDescent="0.25">
      <c r="C4743"/>
      <c r="E4743" s="3"/>
    </row>
    <row r="4744" spans="3:5" x14ac:dyDescent="0.25">
      <c r="C4744"/>
      <c r="E4744" s="3"/>
    </row>
    <row r="4745" spans="3:5" x14ac:dyDescent="0.25">
      <c r="C4745"/>
      <c r="E4745" s="3"/>
    </row>
    <row r="4746" spans="3:5" x14ac:dyDescent="0.25">
      <c r="C4746"/>
      <c r="E4746" s="3"/>
    </row>
    <row r="4747" spans="3:5" x14ac:dyDescent="0.25">
      <c r="C4747"/>
      <c r="E4747" s="3"/>
    </row>
    <row r="4748" spans="3:5" x14ac:dyDescent="0.25">
      <c r="C4748"/>
      <c r="E4748" s="3"/>
    </row>
    <row r="4749" spans="3:5" x14ac:dyDescent="0.25">
      <c r="C4749"/>
      <c r="E4749" s="3"/>
    </row>
    <row r="4750" spans="3:5" x14ac:dyDescent="0.25">
      <c r="C4750"/>
      <c r="E4750" s="3"/>
    </row>
    <row r="4751" spans="3:5" x14ac:dyDescent="0.25">
      <c r="C4751"/>
      <c r="E4751" s="3"/>
    </row>
    <row r="4752" spans="3:5" x14ac:dyDescent="0.25">
      <c r="C4752"/>
      <c r="E4752" s="3"/>
    </row>
    <row r="4753" spans="3:5" x14ac:dyDescent="0.25">
      <c r="C4753"/>
      <c r="E4753" s="3"/>
    </row>
    <row r="4754" spans="3:5" x14ac:dyDescent="0.25">
      <c r="C4754"/>
      <c r="E4754" s="3"/>
    </row>
    <row r="4755" spans="3:5" x14ac:dyDescent="0.25">
      <c r="C4755"/>
      <c r="E4755" s="3"/>
    </row>
    <row r="4756" spans="3:5" x14ac:dyDescent="0.25">
      <c r="C4756"/>
      <c r="E4756" s="3"/>
    </row>
    <row r="4757" spans="3:5" x14ac:dyDescent="0.25">
      <c r="C4757"/>
      <c r="E4757" s="3"/>
    </row>
    <row r="4758" spans="3:5" x14ac:dyDescent="0.25">
      <c r="C4758"/>
      <c r="E4758" s="3"/>
    </row>
    <row r="4759" spans="3:5" x14ac:dyDescent="0.25">
      <c r="C4759"/>
      <c r="E4759" s="3"/>
    </row>
    <row r="4760" spans="3:5" x14ac:dyDescent="0.25">
      <c r="C4760"/>
      <c r="E4760" s="3"/>
    </row>
    <row r="4761" spans="3:5" x14ac:dyDescent="0.25">
      <c r="C4761"/>
      <c r="E4761" s="3"/>
    </row>
    <row r="4762" spans="3:5" x14ac:dyDescent="0.25">
      <c r="C4762"/>
      <c r="E4762" s="3"/>
    </row>
    <row r="4763" spans="3:5" x14ac:dyDescent="0.25">
      <c r="C4763"/>
      <c r="E4763" s="3"/>
    </row>
    <row r="4764" spans="3:5" x14ac:dyDescent="0.25">
      <c r="C4764"/>
      <c r="E4764" s="3"/>
    </row>
    <row r="4765" spans="3:5" x14ac:dyDescent="0.25">
      <c r="C4765"/>
      <c r="E4765" s="3"/>
    </row>
    <row r="4766" spans="3:5" x14ac:dyDescent="0.25">
      <c r="C4766"/>
      <c r="E4766" s="3"/>
    </row>
    <row r="4767" spans="3:5" x14ac:dyDescent="0.25">
      <c r="C4767"/>
      <c r="E4767" s="3"/>
    </row>
    <row r="4768" spans="3:5" x14ac:dyDescent="0.25">
      <c r="C4768"/>
      <c r="E4768" s="3"/>
    </row>
    <row r="4769" spans="3:5" x14ac:dyDescent="0.25">
      <c r="C4769"/>
      <c r="E4769" s="3"/>
    </row>
    <row r="4770" spans="3:5" x14ac:dyDescent="0.25">
      <c r="C4770"/>
      <c r="E4770" s="3"/>
    </row>
    <row r="4771" spans="3:5" x14ac:dyDescent="0.25">
      <c r="C4771"/>
      <c r="E4771" s="3"/>
    </row>
    <row r="4772" spans="3:5" x14ac:dyDescent="0.25">
      <c r="C4772"/>
      <c r="E4772" s="3"/>
    </row>
    <row r="4773" spans="3:5" x14ac:dyDescent="0.25">
      <c r="C4773"/>
      <c r="E4773" s="3"/>
    </row>
    <row r="4774" spans="3:5" x14ac:dyDescent="0.25">
      <c r="C4774"/>
      <c r="E4774" s="3"/>
    </row>
    <row r="4775" spans="3:5" x14ac:dyDescent="0.25">
      <c r="C4775"/>
      <c r="E4775" s="3"/>
    </row>
    <row r="4776" spans="3:5" x14ac:dyDescent="0.25">
      <c r="C4776"/>
      <c r="E4776" s="3"/>
    </row>
    <row r="4777" spans="3:5" x14ac:dyDescent="0.25">
      <c r="C4777"/>
      <c r="E4777" s="3"/>
    </row>
    <row r="4778" spans="3:5" x14ac:dyDescent="0.25">
      <c r="C4778"/>
      <c r="E4778" s="3"/>
    </row>
    <row r="4779" spans="3:5" x14ac:dyDescent="0.25">
      <c r="C4779"/>
      <c r="E4779" s="3"/>
    </row>
    <row r="4780" spans="3:5" x14ac:dyDescent="0.25">
      <c r="C4780"/>
      <c r="E4780" s="3"/>
    </row>
    <row r="4781" spans="3:5" x14ac:dyDescent="0.25">
      <c r="C4781"/>
      <c r="E4781" s="3"/>
    </row>
    <row r="4782" spans="3:5" x14ac:dyDescent="0.25">
      <c r="C4782"/>
      <c r="E4782" s="3"/>
    </row>
    <row r="4783" spans="3:5" x14ac:dyDescent="0.25">
      <c r="C4783"/>
      <c r="E4783" s="3"/>
    </row>
    <row r="4784" spans="3:5" x14ac:dyDescent="0.25">
      <c r="C4784"/>
      <c r="E4784" s="3"/>
    </row>
    <row r="4785" spans="3:5" x14ac:dyDescent="0.25">
      <c r="C4785"/>
      <c r="E4785" s="3"/>
    </row>
    <row r="4786" spans="3:5" x14ac:dyDescent="0.25">
      <c r="C4786"/>
      <c r="E4786" s="3"/>
    </row>
    <row r="4787" spans="3:5" x14ac:dyDescent="0.25">
      <c r="C4787"/>
      <c r="E4787" s="3"/>
    </row>
    <row r="4788" spans="3:5" x14ac:dyDescent="0.25">
      <c r="C4788"/>
      <c r="E4788" s="3"/>
    </row>
    <row r="4789" spans="3:5" x14ac:dyDescent="0.25">
      <c r="C4789"/>
      <c r="E4789" s="3"/>
    </row>
    <row r="4790" spans="3:5" x14ac:dyDescent="0.25">
      <c r="C4790"/>
      <c r="E4790" s="3"/>
    </row>
    <row r="4791" spans="3:5" x14ac:dyDescent="0.25">
      <c r="C4791"/>
      <c r="E4791" s="3"/>
    </row>
    <row r="4792" spans="3:5" x14ac:dyDescent="0.25">
      <c r="C4792"/>
      <c r="E4792" s="3"/>
    </row>
    <row r="4793" spans="3:5" x14ac:dyDescent="0.25">
      <c r="C4793"/>
      <c r="E4793" s="3"/>
    </row>
    <row r="4794" spans="3:5" x14ac:dyDescent="0.25">
      <c r="C4794"/>
      <c r="E4794" s="3"/>
    </row>
    <row r="4795" spans="3:5" x14ac:dyDescent="0.25">
      <c r="C4795"/>
      <c r="E4795" s="3"/>
    </row>
    <row r="4796" spans="3:5" x14ac:dyDescent="0.25">
      <c r="C4796"/>
      <c r="E4796" s="3"/>
    </row>
    <row r="4797" spans="3:5" x14ac:dyDescent="0.25">
      <c r="C4797"/>
      <c r="E4797" s="3"/>
    </row>
    <row r="4798" spans="3:5" x14ac:dyDescent="0.25">
      <c r="C4798"/>
      <c r="E4798" s="3"/>
    </row>
    <row r="4799" spans="3:5" x14ac:dyDescent="0.25">
      <c r="C4799"/>
      <c r="E4799" s="3"/>
    </row>
    <row r="4800" spans="3:5" x14ac:dyDescent="0.25">
      <c r="C4800"/>
      <c r="E4800" s="3"/>
    </row>
    <row r="4801" spans="3:5" x14ac:dyDescent="0.25">
      <c r="C4801"/>
      <c r="E4801" s="3"/>
    </row>
    <row r="4802" spans="3:5" x14ac:dyDescent="0.25">
      <c r="C4802"/>
      <c r="E4802" s="3"/>
    </row>
    <row r="4803" spans="3:5" x14ac:dyDescent="0.25">
      <c r="C4803"/>
      <c r="E4803" s="3"/>
    </row>
    <row r="4804" spans="3:5" x14ac:dyDescent="0.25">
      <c r="C4804"/>
      <c r="E4804" s="3"/>
    </row>
    <row r="4805" spans="3:5" x14ac:dyDescent="0.25">
      <c r="C4805"/>
      <c r="E4805" s="3"/>
    </row>
    <row r="4806" spans="3:5" x14ac:dyDescent="0.25">
      <c r="C4806"/>
      <c r="E4806" s="3"/>
    </row>
    <row r="4807" spans="3:5" x14ac:dyDescent="0.25">
      <c r="C4807"/>
      <c r="E4807" s="3"/>
    </row>
    <row r="4808" spans="3:5" x14ac:dyDescent="0.25">
      <c r="C4808"/>
      <c r="E4808" s="3"/>
    </row>
    <row r="4809" spans="3:5" x14ac:dyDescent="0.25">
      <c r="C4809"/>
      <c r="E4809" s="3"/>
    </row>
    <row r="4810" spans="3:5" x14ac:dyDescent="0.25">
      <c r="C4810"/>
      <c r="E4810" s="3"/>
    </row>
    <row r="4811" spans="3:5" x14ac:dyDescent="0.25">
      <c r="C4811"/>
      <c r="E4811" s="3"/>
    </row>
    <row r="4812" spans="3:5" x14ac:dyDescent="0.25">
      <c r="C4812"/>
      <c r="E4812" s="3"/>
    </row>
    <row r="4813" spans="3:5" x14ac:dyDescent="0.25">
      <c r="C4813"/>
      <c r="E4813" s="3"/>
    </row>
    <row r="4814" spans="3:5" x14ac:dyDescent="0.25">
      <c r="C4814"/>
      <c r="E4814" s="3"/>
    </row>
    <row r="4815" spans="3:5" x14ac:dyDescent="0.25">
      <c r="C4815"/>
      <c r="E4815" s="3"/>
    </row>
    <row r="4816" spans="3:5" x14ac:dyDescent="0.25">
      <c r="C4816"/>
      <c r="E4816" s="3"/>
    </row>
    <row r="4817" spans="3:5" x14ac:dyDescent="0.25">
      <c r="C4817"/>
      <c r="E4817" s="3"/>
    </row>
    <row r="4818" spans="3:5" x14ac:dyDescent="0.25">
      <c r="C4818"/>
      <c r="E4818" s="3"/>
    </row>
    <row r="4819" spans="3:5" x14ac:dyDescent="0.25">
      <c r="C4819"/>
      <c r="E4819" s="3"/>
    </row>
    <row r="4820" spans="3:5" x14ac:dyDescent="0.25">
      <c r="C4820"/>
      <c r="E4820" s="3"/>
    </row>
    <row r="4821" spans="3:5" x14ac:dyDescent="0.25">
      <c r="C4821"/>
      <c r="E4821" s="3"/>
    </row>
    <row r="4822" spans="3:5" x14ac:dyDescent="0.25">
      <c r="C4822"/>
      <c r="E4822" s="3"/>
    </row>
    <row r="4823" spans="3:5" x14ac:dyDescent="0.25">
      <c r="C4823"/>
      <c r="E4823" s="3"/>
    </row>
    <row r="4824" spans="3:5" x14ac:dyDescent="0.25">
      <c r="C4824"/>
      <c r="E4824" s="3"/>
    </row>
    <row r="4825" spans="3:5" x14ac:dyDescent="0.25">
      <c r="C4825"/>
      <c r="E4825" s="3"/>
    </row>
    <row r="4826" spans="3:5" x14ac:dyDescent="0.25">
      <c r="C4826"/>
      <c r="E4826" s="3"/>
    </row>
    <row r="4827" spans="3:5" x14ac:dyDescent="0.25">
      <c r="C4827"/>
      <c r="E4827" s="3"/>
    </row>
    <row r="4828" spans="3:5" x14ac:dyDescent="0.25">
      <c r="C4828"/>
      <c r="E4828" s="3"/>
    </row>
    <row r="4829" spans="3:5" x14ac:dyDescent="0.25">
      <c r="C4829"/>
      <c r="E4829" s="3"/>
    </row>
    <row r="4830" spans="3:5" x14ac:dyDescent="0.25">
      <c r="C4830"/>
      <c r="E4830" s="3"/>
    </row>
    <row r="4831" spans="3:5" x14ac:dyDescent="0.25">
      <c r="C4831"/>
      <c r="E4831" s="3"/>
    </row>
    <row r="4832" spans="3:5" x14ac:dyDescent="0.25">
      <c r="C4832"/>
      <c r="E4832" s="3"/>
    </row>
    <row r="4833" spans="3:5" x14ac:dyDescent="0.25">
      <c r="C4833"/>
      <c r="E4833" s="3"/>
    </row>
    <row r="4834" spans="3:5" x14ac:dyDescent="0.25">
      <c r="C4834"/>
      <c r="E4834" s="3"/>
    </row>
    <row r="4835" spans="3:5" x14ac:dyDescent="0.25">
      <c r="C4835"/>
      <c r="E4835" s="3"/>
    </row>
    <row r="4836" spans="3:5" x14ac:dyDescent="0.25">
      <c r="C4836"/>
      <c r="E4836" s="3"/>
    </row>
    <row r="4837" spans="3:5" x14ac:dyDescent="0.25">
      <c r="C4837"/>
      <c r="E4837" s="3"/>
    </row>
    <row r="4838" spans="3:5" x14ac:dyDescent="0.25">
      <c r="C4838"/>
      <c r="E4838" s="3"/>
    </row>
    <row r="4839" spans="3:5" x14ac:dyDescent="0.25">
      <c r="C4839"/>
      <c r="E4839" s="3"/>
    </row>
    <row r="4840" spans="3:5" x14ac:dyDescent="0.25">
      <c r="C4840"/>
      <c r="E4840" s="3"/>
    </row>
    <row r="4841" spans="3:5" x14ac:dyDescent="0.25">
      <c r="C4841"/>
      <c r="E4841" s="3"/>
    </row>
    <row r="4842" spans="3:5" x14ac:dyDescent="0.25">
      <c r="C4842"/>
      <c r="E4842" s="3"/>
    </row>
    <row r="4843" spans="3:5" x14ac:dyDescent="0.25">
      <c r="C4843"/>
      <c r="E4843" s="3"/>
    </row>
    <row r="4844" spans="3:5" x14ac:dyDescent="0.25">
      <c r="C4844"/>
      <c r="E4844" s="3"/>
    </row>
    <row r="4845" spans="3:5" x14ac:dyDescent="0.25">
      <c r="C4845"/>
      <c r="E4845" s="3"/>
    </row>
    <row r="4846" spans="3:5" x14ac:dyDescent="0.25">
      <c r="C4846"/>
      <c r="E4846" s="3"/>
    </row>
    <row r="4847" spans="3:5" x14ac:dyDescent="0.25">
      <c r="C4847"/>
      <c r="E4847" s="3"/>
    </row>
    <row r="4848" spans="3:5" x14ac:dyDescent="0.25">
      <c r="C4848"/>
      <c r="E4848" s="3"/>
    </row>
    <row r="4849" spans="3:5" x14ac:dyDescent="0.25">
      <c r="C4849"/>
      <c r="E4849" s="3"/>
    </row>
    <row r="4850" spans="3:5" x14ac:dyDescent="0.25">
      <c r="C4850"/>
      <c r="E4850" s="3"/>
    </row>
    <row r="4851" spans="3:5" x14ac:dyDescent="0.25">
      <c r="C4851"/>
      <c r="E4851" s="3"/>
    </row>
    <row r="4852" spans="3:5" x14ac:dyDescent="0.25">
      <c r="C4852"/>
      <c r="E4852" s="3"/>
    </row>
    <row r="4853" spans="3:5" x14ac:dyDescent="0.25">
      <c r="C4853"/>
      <c r="E4853" s="3"/>
    </row>
    <row r="4854" spans="3:5" x14ac:dyDescent="0.25">
      <c r="C4854"/>
      <c r="E4854" s="3"/>
    </row>
    <row r="4855" spans="3:5" x14ac:dyDescent="0.25">
      <c r="C4855"/>
      <c r="E4855" s="3"/>
    </row>
    <row r="4856" spans="3:5" x14ac:dyDescent="0.25">
      <c r="C4856"/>
      <c r="E4856" s="3"/>
    </row>
    <row r="4857" spans="3:5" x14ac:dyDescent="0.25">
      <c r="C4857"/>
      <c r="E4857" s="3"/>
    </row>
    <row r="4858" spans="3:5" x14ac:dyDescent="0.25">
      <c r="C4858"/>
      <c r="E4858" s="3"/>
    </row>
    <row r="4859" spans="3:5" x14ac:dyDescent="0.25">
      <c r="C4859"/>
      <c r="E4859" s="3"/>
    </row>
    <row r="4860" spans="3:5" x14ac:dyDescent="0.25">
      <c r="C4860"/>
      <c r="E4860" s="3"/>
    </row>
    <row r="4861" spans="3:5" x14ac:dyDescent="0.25">
      <c r="C4861"/>
      <c r="E4861" s="3"/>
    </row>
    <row r="4862" spans="3:5" x14ac:dyDescent="0.25">
      <c r="C4862"/>
      <c r="E4862" s="3"/>
    </row>
    <row r="4863" spans="3:5" x14ac:dyDescent="0.25">
      <c r="C4863"/>
      <c r="E4863" s="3"/>
    </row>
    <row r="4864" spans="3:5" x14ac:dyDescent="0.25">
      <c r="C4864"/>
      <c r="E4864" s="3"/>
    </row>
    <row r="4865" spans="3:5" x14ac:dyDescent="0.25">
      <c r="C4865"/>
      <c r="E4865" s="3"/>
    </row>
    <row r="4866" spans="3:5" x14ac:dyDescent="0.25">
      <c r="C4866"/>
      <c r="E4866" s="3"/>
    </row>
    <row r="4867" spans="3:5" x14ac:dyDescent="0.25">
      <c r="C4867"/>
      <c r="E4867" s="3"/>
    </row>
    <row r="4868" spans="3:5" x14ac:dyDescent="0.25">
      <c r="C4868"/>
      <c r="E4868" s="3"/>
    </row>
    <row r="4869" spans="3:5" x14ac:dyDescent="0.25">
      <c r="C4869"/>
      <c r="E4869" s="3"/>
    </row>
    <row r="4870" spans="3:5" x14ac:dyDescent="0.25">
      <c r="C4870"/>
      <c r="E4870" s="3"/>
    </row>
    <row r="4871" spans="3:5" x14ac:dyDescent="0.25">
      <c r="C4871"/>
      <c r="E4871" s="3"/>
    </row>
    <row r="4872" spans="3:5" x14ac:dyDescent="0.25">
      <c r="C4872"/>
      <c r="E4872" s="3"/>
    </row>
    <row r="4873" spans="3:5" x14ac:dyDescent="0.25">
      <c r="C4873"/>
      <c r="E4873" s="3"/>
    </row>
    <row r="4874" spans="3:5" x14ac:dyDescent="0.25">
      <c r="C4874"/>
      <c r="E4874" s="3"/>
    </row>
    <row r="4875" spans="3:5" x14ac:dyDescent="0.25">
      <c r="C4875"/>
      <c r="E4875" s="3"/>
    </row>
    <row r="4876" spans="3:5" x14ac:dyDescent="0.25">
      <c r="C4876"/>
      <c r="E4876" s="3"/>
    </row>
    <row r="4877" spans="3:5" x14ac:dyDescent="0.25">
      <c r="C4877"/>
      <c r="E4877" s="3"/>
    </row>
    <row r="4878" spans="3:5" x14ac:dyDescent="0.25">
      <c r="C4878"/>
      <c r="E4878" s="3"/>
    </row>
    <row r="4879" spans="3:5" x14ac:dyDescent="0.25">
      <c r="C4879"/>
      <c r="E4879" s="3"/>
    </row>
    <row r="4880" spans="3:5" x14ac:dyDescent="0.25">
      <c r="C4880"/>
      <c r="E4880" s="3"/>
    </row>
    <row r="4881" spans="3:5" x14ac:dyDescent="0.25">
      <c r="C4881"/>
      <c r="E4881" s="3"/>
    </row>
    <row r="4882" spans="3:5" x14ac:dyDescent="0.25">
      <c r="C4882"/>
      <c r="E4882" s="3"/>
    </row>
    <row r="4883" spans="3:5" x14ac:dyDescent="0.25">
      <c r="C4883"/>
      <c r="E4883" s="3"/>
    </row>
    <row r="4884" spans="3:5" x14ac:dyDescent="0.25">
      <c r="C4884"/>
      <c r="E4884" s="3"/>
    </row>
    <row r="4885" spans="3:5" x14ac:dyDescent="0.25">
      <c r="C4885"/>
      <c r="E4885" s="3"/>
    </row>
    <row r="4886" spans="3:5" x14ac:dyDescent="0.25">
      <c r="C4886"/>
      <c r="E4886" s="3"/>
    </row>
    <row r="4887" spans="3:5" x14ac:dyDescent="0.25">
      <c r="C4887"/>
      <c r="E4887" s="3"/>
    </row>
    <row r="4888" spans="3:5" x14ac:dyDescent="0.25">
      <c r="C4888"/>
      <c r="E4888" s="3"/>
    </row>
    <row r="4889" spans="3:5" x14ac:dyDescent="0.25">
      <c r="C4889"/>
      <c r="E4889" s="3"/>
    </row>
    <row r="4890" spans="3:5" x14ac:dyDescent="0.25">
      <c r="C4890"/>
      <c r="E4890" s="3"/>
    </row>
    <row r="4891" spans="3:5" x14ac:dyDescent="0.25">
      <c r="C4891"/>
      <c r="E4891" s="3"/>
    </row>
    <row r="4892" spans="3:5" x14ac:dyDescent="0.25">
      <c r="C4892"/>
      <c r="E4892" s="3"/>
    </row>
    <row r="4893" spans="3:5" x14ac:dyDescent="0.25">
      <c r="C4893"/>
      <c r="E4893" s="3"/>
    </row>
    <row r="4894" spans="3:5" x14ac:dyDescent="0.25">
      <c r="C4894"/>
      <c r="E4894" s="3"/>
    </row>
    <row r="4895" spans="3:5" x14ac:dyDescent="0.25">
      <c r="C4895"/>
      <c r="E4895" s="3"/>
    </row>
    <row r="4896" spans="3:5" x14ac:dyDescent="0.25">
      <c r="C4896"/>
      <c r="E4896" s="3"/>
    </row>
    <row r="4897" spans="3:5" x14ac:dyDescent="0.25">
      <c r="C4897"/>
      <c r="E4897" s="3"/>
    </row>
    <row r="4898" spans="3:5" x14ac:dyDescent="0.25">
      <c r="C4898"/>
      <c r="E4898" s="3"/>
    </row>
    <row r="4899" spans="3:5" x14ac:dyDescent="0.25">
      <c r="C4899"/>
      <c r="E4899" s="3"/>
    </row>
    <row r="4900" spans="3:5" x14ac:dyDescent="0.25">
      <c r="C4900"/>
      <c r="E4900" s="3"/>
    </row>
    <row r="4901" spans="3:5" x14ac:dyDescent="0.25">
      <c r="C4901"/>
      <c r="E4901" s="3"/>
    </row>
    <row r="4902" spans="3:5" x14ac:dyDescent="0.25">
      <c r="C4902"/>
      <c r="E4902" s="3"/>
    </row>
    <row r="4903" spans="3:5" x14ac:dyDescent="0.25">
      <c r="C4903"/>
      <c r="E4903" s="3"/>
    </row>
    <row r="4904" spans="3:5" x14ac:dyDescent="0.25">
      <c r="C4904"/>
      <c r="E4904" s="3"/>
    </row>
    <row r="4905" spans="3:5" x14ac:dyDescent="0.25">
      <c r="C4905"/>
      <c r="E4905" s="3"/>
    </row>
    <row r="4906" spans="3:5" x14ac:dyDescent="0.25">
      <c r="C4906"/>
      <c r="E4906" s="3"/>
    </row>
    <row r="4907" spans="3:5" x14ac:dyDescent="0.25">
      <c r="C4907"/>
      <c r="E4907" s="3"/>
    </row>
    <row r="4908" spans="3:5" x14ac:dyDescent="0.25">
      <c r="C4908"/>
      <c r="E4908" s="3"/>
    </row>
    <row r="4909" spans="3:5" x14ac:dyDescent="0.25">
      <c r="C4909"/>
      <c r="E4909" s="3"/>
    </row>
    <row r="4910" spans="3:5" x14ac:dyDescent="0.25">
      <c r="E4910" s="3"/>
    </row>
    <row r="4911" spans="3:5" x14ac:dyDescent="0.25">
      <c r="E4911" s="3"/>
    </row>
    <row r="4912" spans="3:5" x14ac:dyDescent="0.25">
      <c r="E4912" s="3"/>
    </row>
  </sheetData>
  <sheetProtection password="CC4B" sheet="1" objects="1" scenarios="1"/>
  <dataValidations count="2">
    <dataValidation type="list" allowBlank="1" showInputMessage="1" showErrorMessage="1" sqref="E3:E39">
      <formula1>Филиалы</formula1>
    </dataValidation>
    <dataValidation type="list" allowBlank="1" showInputMessage="1" showErrorMessage="1" sqref="F2:F39">
      <formula1>РЭС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Выбирете Филиал">
          <x14:formula1>
            <xm:f>Филиал!$B$2:$B$5</xm:f>
          </x14:formula1>
          <xm:sqref>E1</xm:sqref>
        </x14:dataValidation>
        <x14:dataValidation type="list" allowBlank="1" showInputMessage="1" showErrorMessage="1">
          <x14:formula1>
            <xm:f>Филиал!$B$2:$B$3</xm:f>
          </x14:formula1>
          <xm:sqref>E2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F4946"/>
  <sheetViews>
    <sheetView workbookViewId="0">
      <selection activeCell="F14" sqref="F14"/>
    </sheetView>
  </sheetViews>
  <sheetFormatPr defaultRowHeight="15" x14ac:dyDescent="0.25"/>
  <cols>
    <col min="1" max="1" width="17.28515625" style="3" customWidth="1"/>
    <col min="2" max="2" width="10.7109375" customWidth="1"/>
    <col min="3" max="3" width="20.5703125" style="1" customWidth="1"/>
    <col min="4" max="4" width="9.85546875" style="1" customWidth="1"/>
    <col min="5" max="5" width="24.140625" style="7" customWidth="1"/>
    <col min="6" max="6" width="16.85546875" customWidth="1"/>
  </cols>
  <sheetData>
    <row r="1" spans="1:6" ht="22.5" customHeight="1" x14ac:dyDescent="0.25">
      <c r="A1" s="13" t="s">
        <v>129</v>
      </c>
      <c r="B1" s="6" t="s">
        <v>1</v>
      </c>
      <c r="C1" s="14" t="s">
        <v>0</v>
      </c>
      <c r="D1" s="16" t="s">
        <v>131</v>
      </c>
      <c r="E1" s="16" t="s">
        <v>119</v>
      </c>
      <c r="F1" s="11" t="s">
        <v>128</v>
      </c>
    </row>
    <row r="2" spans="1:6" ht="15.75" x14ac:dyDescent="0.25">
      <c r="A2" s="12" t="str">
        <f>CONCATENATE(D2,"-",B2)</f>
        <v>393-01</v>
      </c>
      <c r="B2" s="19" t="s">
        <v>2</v>
      </c>
      <c r="C2" s="20" t="s">
        <v>135</v>
      </c>
      <c r="D2" s="8" t="str">
        <f>INDEX(ТабФилиалы[],MATCH(E2,Филиалы,0),1)</f>
        <v>393</v>
      </c>
      <c r="E2" s="9" t="s">
        <v>2563</v>
      </c>
      <c r="F2" s="10"/>
    </row>
    <row r="3" spans="1:6" ht="15.75" x14ac:dyDescent="0.25">
      <c r="A3" s="12" t="str">
        <f t="shared" ref="A3:A9" si="0">CONCATENATE(D3,"-",B3)</f>
        <v>393-02</v>
      </c>
      <c r="B3" s="19" t="s">
        <v>3</v>
      </c>
      <c r="C3" s="20" t="s">
        <v>136</v>
      </c>
      <c r="D3" s="8" t="str">
        <f>INDEX(ТабФилиалы[],MATCH(E3,Филиалы,0),1)</f>
        <v>393</v>
      </c>
      <c r="E3" s="9" t="s">
        <v>2563</v>
      </c>
      <c r="F3" s="10"/>
    </row>
    <row r="4" spans="1:6" ht="15.75" x14ac:dyDescent="0.25">
      <c r="A4" s="12" t="str">
        <f t="shared" si="0"/>
        <v>393-03</v>
      </c>
      <c r="B4" s="19" t="s">
        <v>4</v>
      </c>
      <c r="C4" s="20" t="s">
        <v>137</v>
      </c>
      <c r="D4" s="8" t="str">
        <f>INDEX(ТабФилиалы[],MATCH(E4,Филиалы,0),1)</f>
        <v>393</v>
      </c>
      <c r="E4" s="9" t="s">
        <v>2563</v>
      </c>
      <c r="F4" s="10"/>
    </row>
    <row r="5" spans="1:6" ht="15.75" x14ac:dyDescent="0.25">
      <c r="A5" s="12" t="str">
        <f t="shared" si="0"/>
        <v>393-04</v>
      </c>
      <c r="B5" s="19" t="s">
        <v>2565</v>
      </c>
      <c r="C5" s="20" t="s">
        <v>138</v>
      </c>
      <c r="D5" s="8" t="str">
        <f>INDEX(ТабФилиалы[],MATCH(E5,Филиалы,0),1)</f>
        <v>393</v>
      </c>
      <c r="E5" s="9" t="s">
        <v>2563</v>
      </c>
      <c r="F5" s="10"/>
    </row>
    <row r="6" spans="1:6" ht="15.75" x14ac:dyDescent="0.25">
      <c r="A6" s="12" t="str">
        <f t="shared" si="0"/>
        <v>393-05</v>
      </c>
      <c r="B6" s="19" t="s">
        <v>5</v>
      </c>
      <c r="C6" s="20" t="s">
        <v>139</v>
      </c>
      <c r="D6" s="8" t="str">
        <f>INDEX(ТабФилиалы[],MATCH(E6,Филиалы,0),1)</f>
        <v>393</v>
      </c>
      <c r="E6" s="9" t="s">
        <v>2563</v>
      </c>
      <c r="F6" s="10"/>
    </row>
    <row r="7" spans="1:6" ht="15.75" x14ac:dyDescent="0.25">
      <c r="A7" s="12" t="str">
        <f t="shared" si="0"/>
        <v>393-06</v>
      </c>
      <c r="B7" s="19" t="s">
        <v>6</v>
      </c>
      <c r="C7" s="20" t="s">
        <v>140</v>
      </c>
      <c r="D7" s="8" t="str">
        <f>INDEX(ТабФилиалы[],MATCH(E7,Филиалы,0),1)</f>
        <v>393</v>
      </c>
      <c r="E7" s="9" t="s">
        <v>2563</v>
      </c>
      <c r="F7" s="10"/>
    </row>
    <row r="8" spans="1:6" ht="15.75" x14ac:dyDescent="0.25">
      <c r="A8" s="12" t="str">
        <f t="shared" si="0"/>
        <v>393-07</v>
      </c>
      <c r="B8" s="19" t="s">
        <v>7</v>
      </c>
      <c r="C8" s="20" t="s">
        <v>141</v>
      </c>
      <c r="D8" s="8" t="str">
        <f>INDEX(ТабФилиалы[],MATCH(E8,Филиалы,0),1)</f>
        <v>393</v>
      </c>
      <c r="E8" s="9" t="s">
        <v>2563</v>
      </c>
      <c r="F8" s="10"/>
    </row>
    <row r="9" spans="1:6" ht="15.75" x14ac:dyDescent="0.25">
      <c r="A9" s="12" t="str">
        <f t="shared" si="0"/>
        <v>393-08</v>
      </c>
      <c r="B9" s="19" t="s">
        <v>8</v>
      </c>
      <c r="C9" s="20" t="s">
        <v>142</v>
      </c>
      <c r="D9" s="8" t="str">
        <f>INDEX(ТабФилиалы[],MATCH(E9,Филиалы,0),1)</f>
        <v>393</v>
      </c>
      <c r="E9" s="9" t="s">
        <v>2563</v>
      </c>
      <c r="F9" s="10"/>
    </row>
    <row r="10" spans="1:6" s="3" customFormat="1" ht="15.75" x14ac:dyDescent="0.25">
      <c r="A10" s="18" t="str">
        <f>CONCATENATE(D10,"-",B10)</f>
        <v>393-09</v>
      </c>
      <c r="B10" s="19" t="s">
        <v>9</v>
      </c>
      <c r="C10" s="20" t="s">
        <v>143</v>
      </c>
      <c r="D10" s="8" t="str">
        <f>INDEX(ТабФилиалы[],MATCH(E10,Филиалы,0),1)</f>
        <v>393</v>
      </c>
      <c r="E10" s="9" t="s">
        <v>2563</v>
      </c>
      <c r="F10" s="10"/>
    </row>
    <row r="11" spans="1:6" s="3" customFormat="1" ht="15.75" x14ac:dyDescent="0.25">
      <c r="A11" s="18" t="str">
        <f t="shared" ref="A11:A18" si="1">CONCATENATE(D11,"-",B11)</f>
        <v>392-10</v>
      </c>
      <c r="B11" s="19" t="s">
        <v>2548</v>
      </c>
      <c r="C11" s="20" t="s">
        <v>144</v>
      </c>
      <c r="D11" s="8" t="str">
        <f>INDEX(ТабФилиалы[],MATCH(E11,Филиалы,0),1)</f>
        <v>392</v>
      </c>
      <c r="E11" s="9" t="s">
        <v>2564</v>
      </c>
      <c r="F11" s="10"/>
    </row>
    <row r="12" spans="1:6" s="3" customFormat="1" ht="15.75" x14ac:dyDescent="0.25">
      <c r="A12" s="18" t="str">
        <f t="shared" si="1"/>
        <v>392-11</v>
      </c>
      <c r="B12" s="19" t="s">
        <v>2546</v>
      </c>
      <c r="C12" s="21" t="s">
        <v>145</v>
      </c>
      <c r="D12" s="8" t="str">
        <f>INDEX(ТабФилиалы[],MATCH(E12,Филиалы,0),1)</f>
        <v>392</v>
      </c>
      <c r="E12" s="9" t="s">
        <v>2564</v>
      </c>
      <c r="F12" s="10"/>
    </row>
    <row r="13" spans="1:6" s="3" customFormat="1" ht="15.75" x14ac:dyDescent="0.25">
      <c r="A13" s="18" t="str">
        <f t="shared" si="1"/>
        <v>392-12</v>
      </c>
      <c r="B13" s="19" t="s">
        <v>2547</v>
      </c>
      <c r="C13" s="21" t="s">
        <v>146</v>
      </c>
      <c r="D13" s="8" t="str">
        <f>INDEX(ТабФилиалы[],MATCH(E13,Филиалы,0),1)</f>
        <v>392</v>
      </c>
      <c r="E13" s="9" t="s">
        <v>2564</v>
      </c>
      <c r="F13" s="10"/>
    </row>
    <row r="14" spans="1:6" s="3" customFormat="1" ht="15.75" x14ac:dyDescent="0.25">
      <c r="A14" s="18" t="str">
        <f t="shared" si="1"/>
        <v>392-13</v>
      </c>
      <c r="B14" s="19" t="s">
        <v>2549</v>
      </c>
      <c r="C14" s="20" t="s">
        <v>147</v>
      </c>
      <c r="D14" s="8" t="str">
        <f>INDEX(ТабФилиалы[],MATCH(E14,Филиалы,0),1)</f>
        <v>392</v>
      </c>
      <c r="E14" s="9" t="s">
        <v>2564</v>
      </c>
      <c r="F14" s="10"/>
    </row>
    <row r="15" spans="1:6" s="3" customFormat="1" ht="15.75" x14ac:dyDescent="0.25">
      <c r="A15" s="18" t="str">
        <f t="shared" si="1"/>
        <v>392-14</v>
      </c>
      <c r="B15" s="19" t="s">
        <v>281</v>
      </c>
      <c r="C15" s="21" t="s">
        <v>148</v>
      </c>
      <c r="D15" s="8" t="str">
        <f>INDEX(ТабФилиалы[],MATCH(E15,Филиалы,0),1)</f>
        <v>392</v>
      </c>
      <c r="E15" s="9" t="s">
        <v>2564</v>
      </c>
      <c r="F15" s="10"/>
    </row>
    <row r="16" spans="1:6" s="3" customFormat="1" ht="15.75" x14ac:dyDescent="0.25">
      <c r="A16" s="18" t="str">
        <f t="shared" si="1"/>
        <v>392-15</v>
      </c>
      <c r="B16" s="19" t="s">
        <v>2543</v>
      </c>
      <c r="C16" s="21" t="s">
        <v>149</v>
      </c>
      <c r="D16" s="8" t="str">
        <f>INDEX(ТабФилиалы[],MATCH(E16,Филиалы,0),1)</f>
        <v>392</v>
      </c>
      <c r="E16" s="9" t="s">
        <v>2564</v>
      </c>
      <c r="F16" s="10"/>
    </row>
    <row r="17" spans="1:6" s="3" customFormat="1" ht="15.75" x14ac:dyDescent="0.25">
      <c r="A17" s="18" t="str">
        <f t="shared" si="1"/>
        <v>392-16</v>
      </c>
      <c r="B17" s="19" t="s">
        <v>2542</v>
      </c>
      <c r="C17" s="21" t="s">
        <v>150</v>
      </c>
      <c r="D17" s="8" t="str">
        <f>INDEX(ТабФилиалы[],MATCH(E17,Филиалы,0),1)</f>
        <v>392</v>
      </c>
      <c r="E17" s="9" t="s">
        <v>2564</v>
      </c>
      <c r="F17" s="10"/>
    </row>
    <row r="18" spans="1:6" s="3" customFormat="1" ht="15.75" x14ac:dyDescent="0.25">
      <c r="A18" s="18" t="str">
        <f t="shared" si="1"/>
        <v>392-17</v>
      </c>
      <c r="B18" s="19" t="s">
        <v>2545</v>
      </c>
      <c r="C18" s="21" t="s">
        <v>151</v>
      </c>
      <c r="D18" s="8" t="str">
        <f>INDEX(ТабФилиалы[],MATCH(E18,Филиалы,0),1)</f>
        <v>392</v>
      </c>
      <c r="E18" s="9" t="s">
        <v>2564</v>
      </c>
      <c r="F18" s="10"/>
    </row>
    <row r="19" spans="1:6" s="3" customFormat="1" ht="15.75" x14ac:dyDescent="0.25">
      <c r="A19" s="18" t="str">
        <f>CONCATENATE(D19,"-",B19)</f>
        <v>392-18</v>
      </c>
      <c r="B19" s="19" t="s">
        <v>2544</v>
      </c>
      <c r="C19" s="21" t="s">
        <v>152</v>
      </c>
      <c r="D19" s="8" t="str">
        <f>INDEX(ТабФилиалы[],MATCH(E19,Филиалы,0),1)</f>
        <v>392</v>
      </c>
      <c r="E19" s="9" t="s">
        <v>2564</v>
      </c>
      <c r="F19" s="10"/>
    </row>
    <row r="20" spans="1:6" x14ac:dyDescent="0.25">
      <c r="C20"/>
      <c r="D20" s="3"/>
    </row>
    <row r="21" spans="1:6" x14ac:dyDescent="0.25">
      <c r="C21"/>
      <c r="D21" s="3"/>
    </row>
    <row r="22" spans="1:6" x14ac:dyDescent="0.25">
      <c r="C22"/>
      <c r="D22" s="3"/>
      <c r="E22" s="3"/>
    </row>
    <row r="23" spans="1:6" x14ac:dyDescent="0.25">
      <c r="C23"/>
      <c r="D23" s="3"/>
    </row>
    <row r="24" spans="1:6" x14ac:dyDescent="0.25">
      <c r="C24"/>
      <c r="D24" s="3"/>
    </row>
    <row r="25" spans="1:6" x14ac:dyDescent="0.25">
      <c r="C25"/>
      <c r="D25" s="3"/>
    </row>
    <row r="26" spans="1:6" x14ac:dyDescent="0.25">
      <c r="C26"/>
      <c r="D26" s="3"/>
    </row>
    <row r="27" spans="1:6" x14ac:dyDescent="0.25">
      <c r="C27"/>
      <c r="D27" s="3"/>
    </row>
    <row r="28" spans="1:6" x14ac:dyDescent="0.25">
      <c r="C28"/>
      <c r="D28" s="3"/>
    </row>
    <row r="29" spans="1:6" x14ac:dyDescent="0.25">
      <c r="C29"/>
      <c r="D29" s="3"/>
    </row>
    <row r="30" spans="1:6" x14ac:dyDescent="0.25">
      <c r="C30"/>
      <c r="D30" s="3"/>
    </row>
    <row r="31" spans="1:6" x14ac:dyDescent="0.25">
      <c r="C31"/>
      <c r="D31" s="3"/>
    </row>
    <row r="32" spans="1:6" x14ac:dyDescent="0.25">
      <c r="C32"/>
      <c r="D32" s="3"/>
    </row>
    <row r="33" spans="3:4" x14ac:dyDescent="0.25">
      <c r="C33"/>
      <c r="D33" s="3"/>
    </row>
    <row r="34" spans="3:4" x14ac:dyDescent="0.25">
      <c r="C34"/>
      <c r="D34" s="3"/>
    </row>
    <row r="35" spans="3:4" x14ac:dyDescent="0.25">
      <c r="C35"/>
      <c r="D35" s="3"/>
    </row>
    <row r="36" spans="3:4" x14ac:dyDescent="0.25">
      <c r="C36"/>
      <c r="D36" s="3"/>
    </row>
    <row r="37" spans="3:4" x14ac:dyDescent="0.25">
      <c r="C37"/>
      <c r="D37" s="3"/>
    </row>
    <row r="38" spans="3:4" x14ac:dyDescent="0.25">
      <c r="C38"/>
      <c r="D38" s="3"/>
    </row>
    <row r="39" spans="3:4" x14ac:dyDescent="0.25">
      <c r="C39"/>
      <c r="D39" s="3"/>
    </row>
    <row r="40" spans="3:4" x14ac:dyDescent="0.25">
      <c r="C40"/>
      <c r="D40" s="3"/>
    </row>
    <row r="41" spans="3:4" x14ac:dyDescent="0.25">
      <c r="C41"/>
      <c r="D41" s="3"/>
    </row>
    <row r="42" spans="3:4" x14ac:dyDescent="0.25">
      <c r="C42"/>
      <c r="D42" s="3"/>
    </row>
    <row r="43" spans="3:4" x14ac:dyDescent="0.25">
      <c r="C43"/>
      <c r="D43" s="3"/>
    </row>
    <row r="44" spans="3:4" x14ac:dyDescent="0.25">
      <c r="C44"/>
      <c r="D44" s="3"/>
    </row>
    <row r="45" spans="3:4" x14ac:dyDescent="0.25">
      <c r="C45"/>
      <c r="D45" s="3"/>
    </row>
    <row r="46" spans="3:4" x14ac:dyDescent="0.25">
      <c r="C46"/>
      <c r="D46" s="3"/>
    </row>
    <row r="47" spans="3:4" x14ac:dyDescent="0.25">
      <c r="C47"/>
      <c r="D47" s="3"/>
    </row>
    <row r="48" spans="3:4" x14ac:dyDescent="0.25">
      <c r="C48"/>
      <c r="D48" s="3"/>
    </row>
    <row r="49" spans="3:4" x14ac:dyDescent="0.25">
      <c r="C49"/>
      <c r="D49" s="3"/>
    </row>
    <row r="50" spans="3:4" x14ac:dyDescent="0.25">
      <c r="C50"/>
      <c r="D50" s="3"/>
    </row>
    <row r="51" spans="3:4" x14ac:dyDescent="0.25">
      <c r="C51"/>
      <c r="D51" s="3"/>
    </row>
    <row r="52" spans="3:4" x14ac:dyDescent="0.25">
      <c r="C52"/>
      <c r="D52" s="3"/>
    </row>
    <row r="53" spans="3:4" x14ac:dyDescent="0.25">
      <c r="C53"/>
      <c r="D53" s="3"/>
    </row>
    <row r="54" spans="3:4" x14ac:dyDescent="0.25">
      <c r="C54"/>
      <c r="D54" s="3"/>
    </row>
    <row r="55" spans="3:4" x14ac:dyDescent="0.25">
      <c r="C55"/>
      <c r="D55" s="3"/>
    </row>
    <row r="56" spans="3:4" x14ac:dyDescent="0.25">
      <c r="C56"/>
      <c r="D56" s="3"/>
    </row>
    <row r="57" spans="3:4" x14ac:dyDescent="0.25">
      <c r="C57"/>
      <c r="D57" s="3"/>
    </row>
    <row r="58" spans="3:4" x14ac:dyDescent="0.25">
      <c r="C58"/>
      <c r="D58" s="3"/>
    </row>
    <row r="59" spans="3:4" x14ac:dyDescent="0.25">
      <c r="C59"/>
      <c r="D59" s="3"/>
    </row>
    <row r="60" spans="3:4" x14ac:dyDescent="0.25">
      <c r="C60"/>
      <c r="D60" s="3"/>
    </row>
    <row r="61" spans="3:4" x14ac:dyDescent="0.25">
      <c r="C61"/>
      <c r="D61" s="3"/>
    </row>
    <row r="62" spans="3:4" x14ac:dyDescent="0.25">
      <c r="C62"/>
      <c r="D62" s="3"/>
    </row>
    <row r="63" spans="3:4" x14ac:dyDescent="0.25">
      <c r="C63"/>
      <c r="D63" s="3"/>
    </row>
    <row r="64" spans="3:4" x14ac:dyDescent="0.25">
      <c r="C64"/>
      <c r="D64" s="3"/>
    </row>
    <row r="65" spans="3:4" x14ac:dyDescent="0.25">
      <c r="C65"/>
      <c r="D65" s="3"/>
    </row>
    <row r="66" spans="3:4" x14ac:dyDescent="0.25">
      <c r="C66"/>
      <c r="D66" s="3"/>
    </row>
    <row r="67" spans="3:4" x14ac:dyDescent="0.25">
      <c r="C67"/>
      <c r="D67" s="3"/>
    </row>
    <row r="68" spans="3:4" x14ac:dyDescent="0.25">
      <c r="C68"/>
      <c r="D68" s="3"/>
    </row>
    <row r="69" spans="3:4" x14ac:dyDescent="0.25">
      <c r="C69"/>
      <c r="D69" s="3"/>
    </row>
    <row r="70" spans="3:4" x14ac:dyDescent="0.25">
      <c r="C70"/>
      <c r="D70" s="3"/>
    </row>
    <row r="71" spans="3:4" x14ac:dyDescent="0.25">
      <c r="C71"/>
      <c r="D71" s="3"/>
    </row>
    <row r="72" spans="3:4" x14ac:dyDescent="0.25">
      <c r="C72"/>
      <c r="D72" s="3"/>
    </row>
    <row r="73" spans="3:4" x14ac:dyDescent="0.25">
      <c r="C73"/>
      <c r="D73" s="3"/>
    </row>
    <row r="74" spans="3:4" x14ac:dyDescent="0.25">
      <c r="C74"/>
      <c r="D74" s="3"/>
    </row>
    <row r="75" spans="3:4" x14ac:dyDescent="0.25">
      <c r="C75"/>
      <c r="D75" s="3"/>
    </row>
    <row r="76" spans="3:4" x14ac:dyDescent="0.25">
      <c r="C76"/>
      <c r="D76" s="3"/>
    </row>
    <row r="77" spans="3:4" x14ac:dyDescent="0.25">
      <c r="C77"/>
      <c r="D77" s="3"/>
    </row>
    <row r="78" spans="3:4" x14ac:dyDescent="0.25">
      <c r="C78"/>
      <c r="D78" s="3"/>
    </row>
    <row r="79" spans="3:4" x14ac:dyDescent="0.25">
      <c r="C79"/>
      <c r="D79" s="3"/>
    </row>
    <row r="80" spans="3:4" x14ac:dyDescent="0.25">
      <c r="C80"/>
      <c r="D80" s="3"/>
    </row>
    <row r="81" spans="3:4" x14ac:dyDescent="0.25">
      <c r="C81"/>
      <c r="D81" s="3"/>
    </row>
    <row r="82" spans="3:4" x14ac:dyDescent="0.25">
      <c r="C82"/>
      <c r="D82" s="3"/>
    </row>
    <row r="83" spans="3:4" x14ac:dyDescent="0.25">
      <c r="C83"/>
      <c r="D83" s="3"/>
    </row>
    <row r="84" spans="3:4" x14ac:dyDescent="0.25">
      <c r="C84"/>
      <c r="D84" s="3"/>
    </row>
    <row r="85" spans="3:4" x14ac:dyDescent="0.25">
      <c r="C85"/>
      <c r="D85" s="3"/>
    </row>
    <row r="86" spans="3:4" x14ac:dyDescent="0.25">
      <c r="C86"/>
      <c r="D86" s="3"/>
    </row>
    <row r="87" spans="3:4" x14ac:dyDescent="0.25">
      <c r="C87"/>
      <c r="D87" s="3"/>
    </row>
    <row r="88" spans="3:4" x14ac:dyDescent="0.25">
      <c r="C88"/>
      <c r="D88" s="3"/>
    </row>
    <row r="89" spans="3:4" x14ac:dyDescent="0.25">
      <c r="C89"/>
      <c r="D89" s="3"/>
    </row>
    <row r="90" spans="3:4" x14ac:dyDescent="0.25">
      <c r="C90"/>
      <c r="D90" s="3"/>
    </row>
    <row r="91" spans="3:4" x14ac:dyDescent="0.25">
      <c r="C91"/>
      <c r="D91" s="3"/>
    </row>
    <row r="92" spans="3:4" x14ac:dyDescent="0.25">
      <c r="C92"/>
      <c r="D92" s="3"/>
    </row>
    <row r="93" spans="3:4" x14ac:dyDescent="0.25">
      <c r="C93"/>
      <c r="D93" s="3"/>
    </row>
    <row r="94" spans="3:4" x14ac:dyDescent="0.25">
      <c r="C94"/>
      <c r="D94" s="3"/>
    </row>
    <row r="95" spans="3:4" x14ac:dyDescent="0.25">
      <c r="C95"/>
      <c r="D95" s="3"/>
    </row>
    <row r="96" spans="3:4" x14ac:dyDescent="0.25">
      <c r="C96"/>
      <c r="D96" s="3"/>
    </row>
    <row r="97" spans="3:4" x14ac:dyDescent="0.25">
      <c r="C97"/>
      <c r="D97" s="3"/>
    </row>
    <row r="98" spans="3:4" x14ac:dyDescent="0.25">
      <c r="C98"/>
      <c r="D98" s="3"/>
    </row>
    <row r="99" spans="3:4" x14ac:dyDescent="0.25">
      <c r="C99"/>
      <c r="D99" s="3"/>
    </row>
    <row r="100" spans="3:4" x14ac:dyDescent="0.25">
      <c r="C100"/>
      <c r="D100" s="3"/>
    </row>
    <row r="101" spans="3:4" x14ac:dyDescent="0.25">
      <c r="C101"/>
      <c r="D101" s="3"/>
    </row>
    <row r="102" spans="3:4" x14ac:dyDescent="0.25">
      <c r="C102"/>
      <c r="D102" s="3"/>
    </row>
    <row r="103" spans="3:4" x14ac:dyDescent="0.25">
      <c r="C103"/>
      <c r="D103" s="3"/>
    </row>
    <row r="104" spans="3:4" x14ac:dyDescent="0.25">
      <c r="C104"/>
      <c r="D104" s="3"/>
    </row>
    <row r="105" spans="3:4" x14ac:dyDescent="0.25">
      <c r="C105"/>
      <c r="D105" s="3"/>
    </row>
    <row r="106" spans="3:4" x14ac:dyDescent="0.25">
      <c r="C106"/>
      <c r="D106" s="3"/>
    </row>
    <row r="107" spans="3:4" x14ac:dyDescent="0.25">
      <c r="C107"/>
      <c r="D107" s="3"/>
    </row>
    <row r="108" spans="3:4" x14ac:dyDescent="0.25">
      <c r="C108"/>
      <c r="D108" s="3"/>
    </row>
    <row r="109" spans="3:4" x14ac:dyDescent="0.25">
      <c r="C109"/>
      <c r="D109" s="3"/>
    </row>
    <row r="110" spans="3:4" x14ac:dyDescent="0.25">
      <c r="C110"/>
      <c r="D110" s="3"/>
    </row>
    <row r="111" spans="3:4" x14ac:dyDescent="0.25">
      <c r="C111"/>
      <c r="D111" s="3"/>
    </row>
    <row r="112" spans="3:4" x14ac:dyDescent="0.25">
      <c r="C112"/>
      <c r="D112" s="3"/>
    </row>
    <row r="113" spans="3:4" x14ac:dyDescent="0.25">
      <c r="C113"/>
      <c r="D113" s="3"/>
    </row>
    <row r="114" spans="3:4" x14ac:dyDescent="0.25">
      <c r="C114"/>
      <c r="D114" s="3"/>
    </row>
    <row r="115" spans="3:4" x14ac:dyDescent="0.25">
      <c r="C115"/>
      <c r="D115" s="3"/>
    </row>
    <row r="116" spans="3:4" x14ac:dyDescent="0.25">
      <c r="C116"/>
      <c r="D116" s="3"/>
    </row>
    <row r="117" spans="3:4" x14ac:dyDescent="0.25">
      <c r="C117"/>
      <c r="D117" s="3"/>
    </row>
    <row r="118" spans="3:4" x14ac:dyDescent="0.25">
      <c r="C118"/>
      <c r="D118" s="3"/>
    </row>
    <row r="119" spans="3:4" x14ac:dyDescent="0.25">
      <c r="C119"/>
      <c r="D119" s="3"/>
    </row>
    <row r="120" spans="3:4" x14ac:dyDescent="0.25">
      <c r="C120"/>
      <c r="D120" s="3"/>
    </row>
    <row r="121" spans="3:4" x14ac:dyDescent="0.25">
      <c r="C121"/>
      <c r="D121" s="3"/>
    </row>
    <row r="122" spans="3:4" x14ac:dyDescent="0.25">
      <c r="C122"/>
      <c r="D122" s="3"/>
    </row>
    <row r="123" spans="3:4" x14ac:dyDescent="0.25">
      <c r="C123"/>
      <c r="D123" s="3"/>
    </row>
    <row r="124" spans="3:4" x14ac:dyDescent="0.25">
      <c r="C124"/>
      <c r="D124" s="3"/>
    </row>
    <row r="125" spans="3:4" x14ac:dyDescent="0.25">
      <c r="C125"/>
      <c r="D125" s="3"/>
    </row>
    <row r="126" spans="3:4" x14ac:dyDescent="0.25">
      <c r="C126"/>
      <c r="D126" s="3"/>
    </row>
    <row r="127" spans="3:4" x14ac:dyDescent="0.25">
      <c r="C127"/>
      <c r="D127" s="3"/>
    </row>
    <row r="128" spans="3:4" x14ac:dyDescent="0.25">
      <c r="C128"/>
      <c r="D128" s="3"/>
    </row>
    <row r="129" spans="3:4" x14ac:dyDescent="0.25">
      <c r="C129"/>
      <c r="D129" s="3"/>
    </row>
    <row r="130" spans="3:4" x14ac:dyDescent="0.25">
      <c r="C130"/>
      <c r="D130" s="3"/>
    </row>
    <row r="131" spans="3:4" x14ac:dyDescent="0.25">
      <c r="C131"/>
      <c r="D131" s="3"/>
    </row>
    <row r="132" spans="3:4" x14ac:dyDescent="0.25">
      <c r="C132"/>
      <c r="D132" s="3"/>
    </row>
    <row r="133" spans="3:4" x14ac:dyDescent="0.25">
      <c r="C133"/>
      <c r="D133" s="3"/>
    </row>
    <row r="134" spans="3:4" x14ac:dyDescent="0.25">
      <c r="C134"/>
      <c r="D134" s="3"/>
    </row>
    <row r="135" spans="3:4" x14ac:dyDescent="0.25">
      <c r="C135"/>
      <c r="D135" s="3"/>
    </row>
    <row r="136" spans="3:4" x14ac:dyDescent="0.25">
      <c r="C136"/>
      <c r="D136" s="3"/>
    </row>
    <row r="137" spans="3:4" x14ac:dyDescent="0.25">
      <c r="C137"/>
      <c r="D137" s="3"/>
    </row>
    <row r="138" spans="3:4" x14ac:dyDescent="0.25">
      <c r="C138"/>
      <c r="D138" s="3"/>
    </row>
    <row r="139" spans="3:4" x14ac:dyDescent="0.25">
      <c r="C139"/>
      <c r="D139" s="3"/>
    </row>
    <row r="140" spans="3:4" x14ac:dyDescent="0.25">
      <c r="C140"/>
      <c r="D140" s="3"/>
    </row>
    <row r="141" spans="3:4" x14ac:dyDescent="0.25">
      <c r="C141"/>
      <c r="D141" s="3"/>
    </row>
    <row r="142" spans="3:4" x14ac:dyDescent="0.25">
      <c r="C142"/>
      <c r="D142" s="3"/>
    </row>
    <row r="143" spans="3:4" x14ac:dyDescent="0.25">
      <c r="C143"/>
      <c r="D143" s="3"/>
    </row>
    <row r="144" spans="3:4" x14ac:dyDescent="0.25">
      <c r="C144"/>
      <c r="D144" s="3"/>
    </row>
    <row r="145" spans="3:4" x14ac:dyDescent="0.25">
      <c r="C145"/>
      <c r="D145" s="3"/>
    </row>
    <row r="146" spans="3:4" x14ac:dyDescent="0.25">
      <c r="C146"/>
      <c r="D146" s="3"/>
    </row>
    <row r="147" spans="3:4" x14ac:dyDescent="0.25">
      <c r="C147"/>
      <c r="D147" s="3"/>
    </row>
    <row r="148" spans="3:4" x14ac:dyDescent="0.25">
      <c r="C148"/>
      <c r="D148" s="3"/>
    </row>
    <row r="149" spans="3:4" x14ac:dyDescent="0.25">
      <c r="C149"/>
      <c r="D149" s="3"/>
    </row>
    <row r="150" spans="3:4" x14ac:dyDescent="0.25">
      <c r="C150"/>
      <c r="D150" s="3"/>
    </row>
    <row r="151" spans="3:4" x14ac:dyDescent="0.25">
      <c r="C151"/>
      <c r="D151" s="3"/>
    </row>
    <row r="152" spans="3:4" x14ac:dyDescent="0.25">
      <c r="C152"/>
      <c r="D152" s="3"/>
    </row>
    <row r="153" spans="3:4" x14ac:dyDescent="0.25">
      <c r="C153"/>
      <c r="D153" s="3"/>
    </row>
    <row r="154" spans="3:4" x14ac:dyDescent="0.25">
      <c r="C154"/>
      <c r="D154" s="3"/>
    </row>
    <row r="155" spans="3:4" x14ac:dyDescent="0.25">
      <c r="C155"/>
      <c r="D155" s="3"/>
    </row>
    <row r="156" spans="3:4" x14ac:dyDescent="0.25">
      <c r="C156"/>
      <c r="D156" s="3"/>
    </row>
    <row r="157" spans="3:4" x14ac:dyDescent="0.25">
      <c r="C157"/>
      <c r="D157" s="3"/>
    </row>
    <row r="158" spans="3:4" x14ac:dyDescent="0.25">
      <c r="C158"/>
      <c r="D158" s="3"/>
    </row>
    <row r="159" spans="3:4" x14ac:dyDescent="0.25">
      <c r="C159"/>
      <c r="D159" s="3"/>
    </row>
    <row r="160" spans="3:4" x14ac:dyDescent="0.25">
      <c r="C160"/>
      <c r="D160" s="3"/>
    </row>
    <row r="161" spans="3:4" x14ac:dyDescent="0.25">
      <c r="C161"/>
      <c r="D161" s="3"/>
    </row>
    <row r="162" spans="3:4" x14ac:dyDescent="0.25">
      <c r="C162"/>
      <c r="D162" s="3"/>
    </row>
    <row r="163" spans="3:4" x14ac:dyDescent="0.25">
      <c r="C163"/>
      <c r="D163" s="3"/>
    </row>
    <row r="164" spans="3:4" x14ac:dyDescent="0.25">
      <c r="C164"/>
      <c r="D164" s="3"/>
    </row>
    <row r="165" spans="3:4" x14ac:dyDescent="0.25">
      <c r="C165"/>
      <c r="D165" s="3"/>
    </row>
    <row r="166" spans="3:4" x14ac:dyDescent="0.25">
      <c r="C166"/>
      <c r="D166" s="3"/>
    </row>
    <row r="167" spans="3:4" x14ac:dyDescent="0.25">
      <c r="C167"/>
      <c r="D167" s="3"/>
    </row>
    <row r="168" spans="3:4" x14ac:dyDescent="0.25">
      <c r="C168"/>
      <c r="D168" s="3"/>
    </row>
    <row r="169" spans="3:4" x14ac:dyDescent="0.25">
      <c r="C169"/>
      <c r="D169" s="3"/>
    </row>
    <row r="170" spans="3:4" x14ac:dyDescent="0.25">
      <c r="C170"/>
      <c r="D170" s="3"/>
    </row>
    <row r="171" spans="3:4" x14ac:dyDescent="0.25">
      <c r="C171"/>
      <c r="D171" s="3"/>
    </row>
    <row r="172" spans="3:4" x14ac:dyDescent="0.25">
      <c r="C172"/>
      <c r="D172" s="3"/>
    </row>
    <row r="173" spans="3:4" x14ac:dyDescent="0.25">
      <c r="C173"/>
      <c r="D173" s="3"/>
    </row>
    <row r="174" spans="3:4" x14ac:dyDescent="0.25">
      <c r="C174"/>
      <c r="D174" s="3"/>
    </row>
    <row r="175" spans="3:4" x14ac:dyDescent="0.25">
      <c r="C175"/>
      <c r="D175" s="3"/>
    </row>
    <row r="176" spans="3:4" x14ac:dyDescent="0.25">
      <c r="C176"/>
      <c r="D176" s="3"/>
    </row>
    <row r="177" spans="3:4" x14ac:dyDescent="0.25">
      <c r="C177"/>
      <c r="D177" s="3"/>
    </row>
    <row r="178" spans="3:4" x14ac:dyDescent="0.25">
      <c r="C178"/>
      <c r="D178" s="3"/>
    </row>
    <row r="179" spans="3:4" x14ac:dyDescent="0.25">
      <c r="C179"/>
      <c r="D179" s="3"/>
    </row>
    <row r="180" spans="3:4" x14ac:dyDescent="0.25">
      <c r="C180"/>
      <c r="D180" s="3"/>
    </row>
    <row r="181" spans="3:4" x14ac:dyDescent="0.25">
      <c r="C181"/>
      <c r="D181" s="3"/>
    </row>
    <row r="182" spans="3:4" x14ac:dyDescent="0.25">
      <c r="C182"/>
      <c r="D182" s="3"/>
    </row>
    <row r="183" spans="3:4" x14ac:dyDescent="0.25">
      <c r="C183"/>
      <c r="D183" s="3"/>
    </row>
    <row r="184" spans="3:4" x14ac:dyDescent="0.25">
      <c r="C184"/>
      <c r="D184" s="3"/>
    </row>
    <row r="185" spans="3:4" x14ac:dyDescent="0.25">
      <c r="C185"/>
      <c r="D185" s="3"/>
    </row>
    <row r="186" spans="3:4" x14ac:dyDescent="0.25">
      <c r="C186"/>
      <c r="D186" s="3"/>
    </row>
    <row r="187" spans="3:4" x14ac:dyDescent="0.25">
      <c r="C187"/>
      <c r="D187" s="3"/>
    </row>
    <row r="188" spans="3:4" x14ac:dyDescent="0.25">
      <c r="C188"/>
      <c r="D188" s="3"/>
    </row>
    <row r="189" spans="3:4" x14ac:dyDescent="0.25">
      <c r="C189"/>
      <c r="D189" s="3"/>
    </row>
    <row r="190" spans="3:4" x14ac:dyDescent="0.25">
      <c r="C190"/>
      <c r="D190" s="3"/>
    </row>
    <row r="191" spans="3:4" x14ac:dyDescent="0.25">
      <c r="C191"/>
      <c r="D191" s="3"/>
    </row>
    <row r="192" spans="3:4" x14ac:dyDescent="0.25">
      <c r="C192"/>
      <c r="D192" s="3"/>
    </row>
    <row r="193" spans="3:4" x14ac:dyDescent="0.25">
      <c r="C193"/>
      <c r="D193" s="3"/>
    </row>
    <row r="194" spans="3:4" x14ac:dyDescent="0.25">
      <c r="C194"/>
      <c r="D194" s="3"/>
    </row>
    <row r="195" spans="3:4" x14ac:dyDescent="0.25">
      <c r="C195"/>
      <c r="D195" s="3"/>
    </row>
    <row r="196" spans="3:4" x14ac:dyDescent="0.25">
      <c r="C196"/>
      <c r="D196" s="3"/>
    </row>
    <row r="197" spans="3:4" x14ac:dyDescent="0.25">
      <c r="C197"/>
      <c r="D197" s="3"/>
    </row>
    <row r="198" spans="3:4" x14ac:dyDescent="0.25">
      <c r="C198"/>
      <c r="D198" s="3"/>
    </row>
    <row r="199" spans="3:4" x14ac:dyDescent="0.25">
      <c r="C199"/>
      <c r="D199" s="3"/>
    </row>
    <row r="200" spans="3:4" x14ac:dyDescent="0.25">
      <c r="C200"/>
      <c r="D200" s="3"/>
    </row>
    <row r="201" spans="3:4" x14ac:dyDescent="0.25">
      <c r="C201"/>
      <c r="D201" s="3"/>
    </row>
    <row r="202" spans="3:4" x14ac:dyDescent="0.25">
      <c r="C202"/>
      <c r="D202" s="3"/>
    </row>
    <row r="203" spans="3:4" x14ac:dyDescent="0.25">
      <c r="C203"/>
      <c r="D203" s="3"/>
    </row>
    <row r="204" spans="3:4" x14ac:dyDescent="0.25">
      <c r="C204"/>
      <c r="D204" s="3"/>
    </row>
    <row r="205" spans="3:4" x14ac:dyDescent="0.25">
      <c r="C205"/>
      <c r="D205" s="3"/>
    </row>
    <row r="206" spans="3:4" x14ac:dyDescent="0.25">
      <c r="C206"/>
      <c r="D206" s="3"/>
    </row>
    <row r="207" spans="3:4" x14ac:dyDescent="0.25">
      <c r="C207"/>
      <c r="D207" s="3"/>
    </row>
    <row r="208" spans="3:4" x14ac:dyDescent="0.25">
      <c r="C208"/>
      <c r="D208" s="3"/>
    </row>
    <row r="209" spans="3:4" x14ac:dyDescent="0.25">
      <c r="C209"/>
      <c r="D209" s="3"/>
    </row>
    <row r="210" spans="3:4" x14ac:dyDescent="0.25">
      <c r="C210"/>
      <c r="D210" s="3"/>
    </row>
    <row r="211" spans="3:4" x14ac:dyDescent="0.25">
      <c r="C211"/>
      <c r="D211" s="3"/>
    </row>
    <row r="212" spans="3:4" x14ac:dyDescent="0.25">
      <c r="C212"/>
      <c r="D212" s="3"/>
    </row>
    <row r="213" spans="3:4" x14ac:dyDescent="0.25">
      <c r="C213"/>
      <c r="D213" s="3"/>
    </row>
    <row r="214" spans="3:4" x14ac:dyDescent="0.25">
      <c r="C214"/>
      <c r="D214" s="3"/>
    </row>
    <row r="215" spans="3:4" x14ac:dyDescent="0.25">
      <c r="C215"/>
      <c r="D215" s="3"/>
    </row>
    <row r="216" spans="3:4" x14ac:dyDescent="0.25">
      <c r="C216"/>
      <c r="D216" s="3"/>
    </row>
    <row r="217" spans="3:4" x14ac:dyDescent="0.25">
      <c r="C217"/>
      <c r="D217" s="3"/>
    </row>
    <row r="218" spans="3:4" x14ac:dyDescent="0.25">
      <c r="C218"/>
      <c r="D218" s="3"/>
    </row>
    <row r="219" spans="3:4" x14ac:dyDescent="0.25">
      <c r="C219"/>
      <c r="D219" s="3"/>
    </row>
    <row r="220" spans="3:4" x14ac:dyDescent="0.25">
      <c r="C220"/>
      <c r="D220" s="3"/>
    </row>
    <row r="221" spans="3:4" x14ac:dyDescent="0.25">
      <c r="C221"/>
      <c r="D221" s="3"/>
    </row>
    <row r="222" spans="3:4" x14ac:dyDescent="0.25">
      <c r="C222"/>
      <c r="D222" s="3"/>
    </row>
    <row r="223" spans="3:4" x14ac:dyDescent="0.25">
      <c r="C223"/>
      <c r="D223" s="3"/>
    </row>
    <row r="224" spans="3:4" x14ac:dyDescent="0.25">
      <c r="C224"/>
      <c r="D224" s="3"/>
    </row>
    <row r="225" spans="3:4" x14ac:dyDescent="0.25">
      <c r="C225"/>
      <c r="D225" s="3"/>
    </row>
    <row r="226" spans="3:4" x14ac:dyDescent="0.25">
      <c r="C226"/>
      <c r="D226" s="3"/>
    </row>
    <row r="227" spans="3:4" x14ac:dyDescent="0.25">
      <c r="C227"/>
      <c r="D227" s="3"/>
    </row>
    <row r="228" spans="3:4" x14ac:dyDescent="0.25">
      <c r="C228"/>
      <c r="D228" s="3"/>
    </row>
    <row r="229" spans="3:4" x14ac:dyDescent="0.25">
      <c r="C229"/>
      <c r="D229" s="3"/>
    </row>
    <row r="230" spans="3:4" x14ac:dyDescent="0.25">
      <c r="C230"/>
      <c r="D230" s="3"/>
    </row>
    <row r="231" spans="3:4" x14ac:dyDescent="0.25">
      <c r="C231"/>
      <c r="D231" s="3"/>
    </row>
    <row r="232" spans="3:4" x14ac:dyDescent="0.25">
      <c r="C232"/>
      <c r="D232" s="3"/>
    </row>
    <row r="233" spans="3:4" x14ac:dyDescent="0.25">
      <c r="C233"/>
      <c r="D233" s="3"/>
    </row>
    <row r="234" spans="3:4" x14ac:dyDescent="0.25">
      <c r="C234"/>
      <c r="D234" s="3"/>
    </row>
    <row r="235" spans="3:4" x14ac:dyDescent="0.25">
      <c r="C235"/>
      <c r="D235" s="3"/>
    </row>
    <row r="236" spans="3:4" x14ac:dyDescent="0.25">
      <c r="C236"/>
      <c r="D236" s="3"/>
    </row>
    <row r="237" spans="3:4" x14ac:dyDescent="0.25">
      <c r="C237"/>
      <c r="D237" s="3"/>
    </row>
    <row r="238" spans="3:4" x14ac:dyDescent="0.25">
      <c r="C238"/>
      <c r="D238" s="3"/>
    </row>
    <row r="239" spans="3:4" x14ac:dyDescent="0.25">
      <c r="C239"/>
      <c r="D239" s="3"/>
    </row>
    <row r="240" spans="3:4" x14ac:dyDescent="0.25">
      <c r="C240"/>
      <c r="D240" s="3"/>
    </row>
    <row r="241" spans="3:4" x14ac:dyDescent="0.25">
      <c r="C241"/>
      <c r="D241" s="3"/>
    </row>
    <row r="242" spans="3:4" x14ac:dyDescent="0.25">
      <c r="C242"/>
      <c r="D242" s="3"/>
    </row>
    <row r="243" spans="3:4" x14ac:dyDescent="0.25">
      <c r="C243"/>
      <c r="D243" s="3"/>
    </row>
    <row r="244" spans="3:4" x14ac:dyDescent="0.25">
      <c r="C244"/>
      <c r="D244" s="3"/>
    </row>
    <row r="245" spans="3:4" x14ac:dyDescent="0.25">
      <c r="C245"/>
      <c r="D245" s="3"/>
    </row>
    <row r="246" spans="3:4" x14ac:dyDescent="0.25">
      <c r="C246"/>
      <c r="D246" s="3"/>
    </row>
    <row r="247" spans="3:4" x14ac:dyDescent="0.25">
      <c r="C247"/>
      <c r="D247" s="3"/>
    </row>
    <row r="248" spans="3:4" x14ac:dyDescent="0.25">
      <c r="C248"/>
      <c r="D248" s="3"/>
    </row>
    <row r="249" spans="3:4" x14ac:dyDescent="0.25">
      <c r="C249"/>
      <c r="D249" s="3"/>
    </row>
    <row r="250" spans="3:4" x14ac:dyDescent="0.25">
      <c r="C250"/>
      <c r="D250" s="3"/>
    </row>
    <row r="251" spans="3:4" x14ac:dyDescent="0.25">
      <c r="C251"/>
      <c r="D251" s="3"/>
    </row>
    <row r="252" spans="3:4" x14ac:dyDescent="0.25">
      <c r="C252"/>
      <c r="D252" s="3"/>
    </row>
    <row r="253" spans="3:4" x14ac:dyDescent="0.25">
      <c r="C253"/>
      <c r="D253" s="3"/>
    </row>
    <row r="254" spans="3:4" x14ac:dyDescent="0.25">
      <c r="C254"/>
      <c r="D254" s="3"/>
    </row>
    <row r="255" spans="3:4" x14ac:dyDescent="0.25">
      <c r="C255"/>
      <c r="D255" s="3"/>
    </row>
    <row r="256" spans="3:4" x14ac:dyDescent="0.25">
      <c r="C256"/>
      <c r="D256" s="3"/>
    </row>
    <row r="257" spans="3:4" x14ac:dyDescent="0.25">
      <c r="C257"/>
      <c r="D257" s="3"/>
    </row>
    <row r="258" spans="3:4" x14ac:dyDescent="0.25">
      <c r="C258"/>
      <c r="D258" s="3"/>
    </row>
    <row r="259" spans="3:4" x14ac:dyDescent="0.25">
      <c r="C259"/>
      <c r="D259" s="3"/>
    </row>
    <row r="260" spans="3:4" x14ac:dyDescent="0.25">
      <c r="C260"/>
      <c r="D260" s="3"/>
    </row>
    <row r="261" spans="3:4" x14ac:dyDescent="0.25">
      <c r="C261"/>
      <c r="D261" s="3"/>
    </row>
    <row r="262" spans="3:4" x14ac:dyDescent="0.25">
      <c r="C262"/>
      <c r="D262" s="3"/>
    </row>
    <row r="263" spans="3:4" x14ac:dyDescent="0.25">
      <c r="C263"/>
      <c r="D263" s="3"/>
    </row>
    <row r="264" spans="3:4" x14ac:dyDescent="0.25">
      <c r="C264"/>
      <c r="D264" s="3"/>
    </row>
    <row r="265" spans="3:4" x14ac:dyDescent="0.25">
      <c r="C265"/>
      <c r="D265" s="3"/>
    </row>
    <row r="266" spans="3:4" x14ac:dyDescent="0.25">
      <c r="C266"/>
      <c r="D266" s="3"/>
    </row>
    <row r="267" spans="3:4" x14ac:dyDescent="0.25">
      <c r="C267"/>
      <c r="D267" s="3"/>
    </row>
    <row r="268" spans="3:4" x14ac:dyDescent="0.25">
      <c r="C268"/>
      <c r="D268" s="3"/>
    </row>
    <row r="269" spans="3:4" x14ac:dyDescent="0.25">
      <c r="C269"/>
      <c r="D269" s="3"/>
    </row>
    <row r="270" spans="3:4" x14ac:dyDescent="0.25">
      <c r="C270"/>
      <c r="D270" s="3"/>
    </row>
    <row r="271" spans="3:4" x14ac:dyDescent="0.25">
      <c r="C271"/>
      <c r="D271" s="3"/>
    </row>
    <row r="272" spans="3:4" x14ac:dyDescent="0.25">
      <c r="C272"/>
      <c r="D272" s="3"/>
    </row>
    <row r="273" spans="3:4" x14ac:dyDescent="0.25">
      <c r="C273"/>
      <c r="D273" s="3"/>
    </row>
    <row r="274" spans="3:4" x14ac:dyDescent="0.25">
      <c r="C274"/>
      <c r="D274" s="3"/>
    </row>
    <row r="275" spans="3:4" x14ac:dyDescent="0.25">
      <c r="C275"/>
      <c r="D275" s="3"/>
    </row>
    <row r="276" spans="3:4" x14ac:dyDescent="0.25">
      <c r="C276"/>
      <c r="D276" s="3"/>
    </row>
    <row r="277" spans="3:4" x14ac:dyDescent="0.25">
      <c r="C277"/>
      <c r="D277" s="3"/>
    </row>
    <row r="278" spans="3:4" x14ac:dyDescent="0.25">
      <c r="C278"/>
      <c r="D278" s="3"/>
    </row>
    <row r="279" spans="3:4" x14ac:dyDescent="0.25">
      <c r="C279"/>
      <c r="D279" s="3"/>
    </row>
    <row r="280" spans="3:4" x14ac:dyDescent="0.25">
      <c r="C280"/>
      <c r="D280" s="3"/>
    </row>
    <row r="281" spans="3:4" x14ac:dyDescent="0.25">
      <c r="C281"/>
      <c r="D281" s="3"/>
    </row>
    <row r="282" spans="3:4" x14ac:dyDescent="0.25">
      <c r="C282"/>
      <c r="D282" s="3"/>
    </row>
    <row r="283" spans="3:4" x14ac:dyDescent="0.25">
      <c r="C283"/>
      <c r="D283" s="3"/>
    </row>
    <row r="284" spans="3:4" x14ac:dyDescent="0.25">
      <c r="C284"/>
      <c r="D284" s="3"/>
    </row>
    <row r="285" spans="3:4" x14ac:dyDescent="0.25">
      <c r="C285"/>
      <c r="D285" s="3"/>
    </row>
    <row r="286" spans="3:4" x14ac:dyDescent="0.25">
      <c r="C286"/>
      <c r="D286" s="3"/>
    </row>
    <row r="287" spans="3:4" x14ac:dyDescent="0.25">
      <c r="C287"/>
      <c r="D287" s="3"/>
    </row>
    <row r="288" spans="3:4" x14ac:dyDescent="0.25">
      <c r="C288"/>
      <c r="D288" s="3"/>
    </row>
    <row r="289" spans="3:4" x14ac:dyDescent="0.25">
      <c r="C289"/>
      <c r="D289" s="3"/>
    </row>
    <row r="290" spans="3:4" x14ac:dyDescent="0.25">
      <c r="C290"/>
      <c r="D290" s="3"/>
    </row>
    <row r="291" spans="3:4" x14ac:dyDescent="0.25">
      <c r="C291"/>
      <c r="D291" s="3"/>
    </row>
    <row r="292" spans="3:4" x14ac:dyDescent="0.25">
      <c r="C292"/>
      <c r="D292" s="3"/>
    </row>
    <row r="293" spans="3:4" x14ac:dyDescent="0.25">
      <c r="C293"/>
      <c r="D293" s="3"/>
    </row>
    <row r="294" spans="3:4" x14ac:dyDescent="0.25">
      <c r="C294"/>
      <c r="D294" s="3"/>
    </row>
    <row r="295" spans="3:4" x14ac:dyDescent="0.25">
      <c r="C295"/>
      <c r="D295" s="3"/>
    </row>
    <row r="296" spans="3:4" x14ac:dyDescent="0.25">
      <c r="C296"/>
      <c r="D296" s="3"/>
    </row>
    <row r="297" spans="3:4" x14ac:dyDescent="0.25">
      <c r="C297"/>
      <c r="D297" s="3"/>
    </row>
    <row r="298" spans="3:4" x14ac:dyDescent="0.25">
      <c r="C298"/>
      <c r="D298" s="3"/>
    </row>
    <row r="299" spans="3:4" x14ac:dyDescent="0.25">
      <c r="C299"/>
      <c r="D299" s="3"/>
    </row>
    <row r="300" spans="3:4" x14ac:dyDescent="0.25">
      <c r="C300"/>
      <c r="D300" s="3"/>
    </row>
    <row r="301" spans="3:4" x14ac:dyDescent="0.25">
      <c r="C301"/>
      <c r="D301" s="3"/>
    </row>
    <row r="302" spans="3:4" x14ac:dyDescent="0.25">
      <c r="C302"/>
      <c r="D302" s="3"/>
    </row>
    <row r="303" spans="3:4" x14ac:dyDescent="0.25">
      <c r="C303"/>
      <c r="D303" s="3"/>
    </row>
    <row r="304" spans="3:4" x14ac:dyDescent="0.25">
      <c r="C304"/>
      <c r="D304" s="3"/>
    </row>
    <row r="305" spans="3:4" x14ac:dyDescent="0.25">
      <c r="C305"/>
      <c r="D305" s="3"/>
    </row>
    <row r="306" spans="3:4" x14ac:dyDescent="0.25">
      <c r="C306"/>
      <c r="D306" s="3"/>
    </row>
    <row r="307" spans="3:4" x14ac:dyDescent="0.25">
      <c r="C307"/>
      <c r="D307" s="3"/>
    </row>
    <row r="308" spans="3:4" x14ac:dyDescent="0.25">
      <c r="C308"/>
      <c r="D308" s="3"/>
    </row>
    <row r="309" spans="3:4" x14ac:dyDescent="0.25">
      <c r="C309"/>
      <c r="D309" s="3"/>
    </row>
    <row r="310" spans="3:4" x14ac:dyDescent="0.25">
      <c r="C310"/>
      <c r="D310" s="3"/>
    </row>
    <row r="311" spans="3:4" x14ac:dyDescent="0.25">
      <c r="C311"/>
      <c r="D311" s="3"/>
    </row>
    <row r="312" spans="3:4" x14ac:dyDescent="0.25">
      <c r="C312"/>
      <c r="D312" s="3"/>
    </row>
    <row r="313" spans="3:4" x14ac:dyDescent="0.25">
      <c r="C313"/>
      <c r="D313" s="3"/>
    </row>
    <row r="314" spans="3:4" x14ac:dyDescent="0.25">
      <c r="C314"/>
      <c r="D314" s="3"/>
    </row>
    <row r="315" spans="3:4" x14ac:dyDescent="0.25">
      <c r="C315"/>
      <c r="D315" s="3"/>
    </row>
    <row r="316" spans="3:4" x14ac:dyDescent="0.25">
      <c r="C316"/>
      <c r="D316" s="3"/>
    </row>
    <row r="317" spans="3:4" x14ac:dyDescent="0.25">
      <c r="C317"/>
      <c r="D317" s="3"/>
    </row>
    <row r="318" spans="3:4" x14ac:dyDescent="0.25">
      <c r="C318"/>
      <c r="D318" s="3"/>
    </row>
    <row r="319" spans="3:4" x14ac:dyDescent="0.25">
      <c r="C319"/>
      <c r="D319" s="3"/>
    </row>
    <row r="320" spans="3:4" x14ac:dyDescent="0.25">
      <c r="C320"/>
      <c r="D320" s="3"/>
    </row>
    <row r="321" spans="3:4" x14ac:dyDescent="0.25">
      <c r="C321"/>
      <c r="D321" s="3"/>
    </row>
    <row r="322" spans="3:4" x14ac:dyDescent="0.25">
      <c r="C322"/>
      <c r="D322" s="3"/>
    </row>
    <row r="323" spans="3:4" x14ac:dyDescent="0.25">
      <c r="C323"/>
      <c r="D323" s="3"/>
    </row>
    <row r="324" spans="3:4" x14ac:dyDescent="0.25">
      <c r="C324"/>
      <c r="D324" s="3"/>
    </row>
    <row r="325" spans="3:4" x14ac:dyDescent="0.25">
      <c r="C325"/>
      <c r="D325" s="3"/>
    </row>
    <row r="326" spans="3:4" x14ac:dyDescent="0.25">
      <c r="C326"/>
      <c r="D326" s="3"/>
    </row>
    <row r="327" spans="3:4" x14ac:dyDescent="0.25">
      <c r="C327"/>
      <c r="D327" s="3"/>
    </row>
    <row r="328" spans="3:4" x14ac:dyDescent="0.25">
      <c r="C328"/>
      <c r="D328" s="3"/>
    </row>
    <row r="329" spans="3:4" x14ac:dyDescent="0.25">
      <c r="C329"/>
      <c r="D329" s="3"/>
    </row>
    <row r="330" spans="3:4" x14ac:dyDescent="0.25">
      <c r="C330"/>
      <c r="D330" s="3"/>
    </row>
    <row r="331" spans="3:4" x14ac:dyDescent="0.25">
      <c r="C331"/>
      <c r="D331" s="3"/>
    </row>
    <row r="332" spans="3:4" x14ac:dyDescent="0.25">
      <c r="C332"/>
      <c r="D332" s="3"/>
    </row>
    <row r="333" spans="3:4" x14ac:dyDescent="0.25">
      <c r="C333"/>
      <c r="D333" s="3"/>
    </row>
    <row r="334" spans="3:4" x14ac:dyDescent="0.25">
      <c r="C334"/>
      <c r="D334" s="3"/>
    </row>
    <row r="335" spans="3:4" x14ac:dyDescent="0.25">
      <c r="C335"/>
      <c r="D335" s="3"/>
    </row>
    <row r="336" spans="3:4" x14ac:dyDescent="0.25">
      <c r="C336"/>
      <c r="D336" s="3"/>
    </row>
    <row r="337" spans="3:4" x14ac:dyDescent="0.25">
      <c r="C337"/>
      <c r="D337" s="3"/>
    </row>
    <row r="338" spans="3:4" x14ac:dyDescent="0.25">
      <c r="C338"/>
      <c r="D338" s="3"/>
    </row>
    <row r="339" spans="3:4" x14ac:dyDescent="0.25">
      <c r="C339"/>
      <c r="D339" s="3"/>
    </row>
    <row r="340" spans="3:4" x14ac:dyDescent="0.25">
      <c r="C340"/>
      <c r="D340" s="3"/>
    </row>
    <row r="341" spans="3:4" x14ac:dyDescent="0.25">
      <c r="C341"/>
      <c r="D341" s="3"/>
    </row>
    <row r="342" spans="3:4" x14ac:dyDescent="0.25">
      <c r="C342"/>
      <c r="D342" s="3"/>
    </row>
    <row r="343" spans="3:4" x14ac:dyDescent="0.25">
      <c r="C343"/>
      <c r="D343" s="3"/>
    </row>
    <row r="344" spans="3:4" x14ac:dyDescent="0.25">
      <c r="C344"/>
      <c r="D344" s="3"/>
    </row>
    <row r="345" spans="3:4" x14ac:dyDescent="0.25">
      <c r="C345"/>
      <c r="D345" s="3"/>
    </row>
    <row r="346" spans="3:4" x14ac:dyDescent="0.25">
      <c r="C346"/>
      <c r="D346" s="3"/>
    </row>
    <row r="347" spans="3:4" x14ac:dyDescent="0.25">
      <c r="C347"/>
      <c r="D347" s="3"/>
    </row>
    <row r="348" spans="3:4" x14ac:dyDescent="0.25">
      <c r="C348"/>
      <c r="D348" s="3"/>
    </row>
    <row r="349" spans="3:4" x14ac:dyDescent="0.25">
      <c r="C349"/>
      <c r="D349" s="3"/>
    </row>
    <row r="350" spans="3:4" x14ac:dyDescent="0.25">
      <c r="C350"/>
      <c r="D350" s="3"/>
    </row>
    <row r="351" spans="3:4" x14ac:dyDescent="0.25">
      <c r="C351"/>
      <c r="D351" s="3"/>
    </row>
    <row r="352" spans="3:4" x14ac:dyDescent="0.25">
      <c r="C352"/>
      <c r="D352" s="3"/>
    </row>
    <row r="353" spans="3:4" x14ac:dyDescent="0.25">
      <c r="C353"/>
      <c r="D353" s="3"/>
    </row>
    <row r="354" spans="3:4" x14ac:dyDescent="0.25">
      <c r="C354"/>
      <c r="D354" s="3"/>
    </row>
    <row r="355" spans="3:4" x14ac:dyDescent="0.25">
      <c r="C355"/>
      <c r="D355" s="3"/>
    </row>
    <row r="356" spans="3:4" x14ac:dyDescent="0.25">
      <c r="C356"/>
      <c r="D356" s="3"/>
    </row>
    <row r="357" spans="3:4" x14ac:dyDescent="0.25">
      <c r="C357"/>
      <c r="D357" s="3"/>
    </row>
    <row r="358" spans="3:4" x14ac:dyDescent="0.25">
      <c r="C358"/>
      <c r="D358" s="3"/>
    </row>
    <row r="359" spans="3:4" x14ac:dyDescent="0.25">
      <c r="C359"/>
      <c r="D359" s="3"/>
    </row>
    <row r="360" spans="3:4" x14ac:dyDescent="0.25">
      <c r="C360"/>
      <c r="D360" s="3"/>
    </row>
    <row r="361" spans="3:4" x14ac:dyDescent="0.25">
      <c r="C361"/>
      <c r="D361" s="3"/>
    </row>
    <row r="362" spans="3:4" x14ac:dyDescent="0.25">
      <c r="C362"/>
      <c r="D362" s="3"/>
    </row>
    <row r="363" spans="3:4" x14ac:dyDescent="0.25">
      <c r="C363"/>
      <c r="D363" s="3"/>
    </row>
    <row r="364" spans="3:4" x14ac:dyDescent="0.25">
      <c r="C364"/>
      <c r="D364" s="3"/>
    </row>
    <row r="365" spans="3:4" x14ac:dyDescent="0.25">
      <c r="C365"/>
      <c r="D365" s="3"/>
    </row>
    <row r="366" spans="3:4" x14ac:dyDescent="0.25">
      <c r="C366"/>
      <c r="D366" s="3"/>
    </row>
    <row r="367" spans="3:4" x14ac:dyDescent="0.25">
      <c r="C367"/>
      <c r="D367" s="3"/>
    </row>
    <row r="368" spans="3:4" x14ac:dyDescent="0.25">
      <c r="C368"/>
      <c r="D368" s="3"/>
    </row>
    <row r="369" spans="3:4" x14ac:dyDescent="0.25">
      <c r="C369"/>
      <c r="D369" s="3"/>
    </row>
    <row r="370" spans="3:4" x14ac:dyDescent="0.25">
      <c r="C370"/>
      <c r="D370" s="3"/>
    </row>
    <row r="371" spans="3:4" x14ac:dyDescent="0.25">
      <c r="C371"/>
      <c r="D371" s="3"/>
    </row>
    <row r="372" spans="3:4" x14ac:dyDescent="0.25">
      <c r="C372"/>
      <c r="D372" s="3"/>
    </row>
    <row r="373" spans="3:4" x14ac:dyDescent="0.25">
      <c r="C373"/>
      <c r="D373" s="3"/>
    </row>
    <row r="374" spans="3:4" x14ac:dyDescent="0.25">
      <c r="C374"/>
      <c r="D374" s="3"/>
    </row>
    <row r="375" spans="3:4" x14ac:dyDescent="0.25">
      <c r="C375"/>
      <c r="D375" s="3"/>
    </row>
    <row r="376" spans="3:4" x14ac:dyDescent="0.25">
      <c r="C376"/>
      <c r="D376" s="3"/>
    </row>
    <row r="377" spans="3:4" x14ac:dyDescent="0.25">
      <c r="C377"/>
      <c r="D377" s="3"/>
    </row>
    <row r="378" spans="3:4" x14ac:dyDescent="0.25">
      <c r="C378"/>
      <c r="D378" s="3"/>
    </row>
    <row r="379" spans="3:4" x14ac:dyDescent="0.25">
      <c r="C379"/>
      <c r="D379" s="3"/>
    </row>
    <row r="380" spans="3:4" x14ac:dyDescent="0.25">
      <c r="C380"/>
      <c r="D380" s="3"/>
    </row>
    <row r="381" spans="3:4" x14ac:dyDescent="0.25">
      <c r="C381"/>
      <c r="D381" s="3"/>
    </row>
    <row r="382" spans="3:4" x14ac:dyDescent="0.25">
      <c r="C382"/>
      <c r="D382" s="3"/>
    </row>
    <row r="383" spans="3:4" x14ac:dyDescent="0.25">
      <c r="C383"/>
      <c r="D383" s="3"/>
    </row>
    <row r="384" spans="3:4" x14ac:dyDescent="0.25">
      <c r="C384"/>
      <c r="D384" s="3"/>
    </row>
    <row r="385" spans="3:4" x14ac:dyDescent="0.25">
      <c r="C385"/>
      <c r="D385" s="3"/>
    </row>
    <row r="386" spans="3:4" x14ac:dyDescent="0.25">
      <c r="C386"/>
      <c r="D386" s="3"/>
    </row>
    <row r="387" spans="3:4" x14ac:dyDescent="0.25">
      <c r="C387"/>
      <c r="D387" s="3"/>
    </row>
    <row r="388" spans="3:4" x14ac:dyDescent="0.25">
      <c r="C388"/>
      <c r="D388" s="3"/>
    </row>
    <row r="389" spans="3:4" x14ac:dyDescent="0.25">
      <c r="C389"/>
      <c r="D389" s="3"/>
    </row>
    <row r="390" spans="3:4" x14ac:dyDescent="0.25">
      <c r="C390"/>
      <c r="D390" s="3"/>
    </row>
    <row r="391" spans="3:4" x14ac:dyDescent="0.25">
      <c r="C391"/>
      <c r="D391" s="3"/>
    </row>
    <row r="392" spans="3:4" x14ac:dyDescent="0.25">
      <c r="C392"/>
      <c r="D392" s="3"/>
    </row>
    <row r="393" spans="3:4" x14ac:dyDescent="0.25">
      <c r="C393"/>
      <c r="D393" s="3"/>
    </row>
    <row r="394" spans="3:4" x14ac:dyDescent="0.25">
      <c r="C394"/>
      <c r="D394" s="3"/>
    </row>
    <row r="395" spans="3:4" x14ac:dyDescent="0.25">
      <c r="C395"/>
      <c r="D395" s="3"/>
    </row>
    <row r="396" spans="3:4" x14ac:dyDescent="0.25">
      <c r="C396"/>
      <c r="D396" s="3"/>
    </row>
    <row r="397" spans="3:4" x14ac:dyDescent="0.25">
      <c r="C397"/>
      <c r="D397" s="3"/>
    </row>
    <row r="398" spans="3:4" x14ac:dyDescent="0.25">
      <c r="C398"/>
      <c r="D398" s="3"/>
    </row>
    <row r="399" spans="3:4" x14ac:dyDescent="0.25">
      <c r="C399"/>
      <c r="D399" s="3"/>
    </row>
    <row r="400" spans="3:4" x14ac:dyDescent="0.25">
      <c r="C400"/>
      <c r="D400" s="3"/>
    </row>
    <row r="401" spans="3:4" x14ac:dyDescent="0.25">
      <c r="C401"/>
      <c r="D401" s="3"/>
    </row>
    <row r="402" spans="3:4" x14ac:dyDescent="0.25">
      <c r="C402"/>
      <c r="D402" s="3"/>
    </row>
    <row r="403" spans="3:4" x14ac:dyDescent="0.25">
      <c r="C403"/>
      <c r="D403" s="3"/>
    </row>
    <row r="404" spans="3:4" x14ac:dyDescent="0.25">
      <c r="C404"/>
      <c r="D404" s="3"/>
    </row>
    <row r="405" spans="3:4" x14ac:dyDescent="0.25">
      <c r="C405"/>
      <c r="D405" s="3"/>
    </row>
    <row r="406" spans="3:4" x14ac:dyDescent="0.25">
      <c r="C406"/>
      <c r="D406" s="3"/>
    </row>
    <row r="407" spans="3:4" x14ac:dyDescent="0.25">
      <c r="C407"/>
      <c r="D407" s="3"/>
    </row>
    <row r="408" spans="3:4" x14ac:dyDescent="0.25">
      <c r="C408"/>
      <c r="D408" s="3"/>
    </row>
    <row r="409" spans="3:4" x14ac:dyDescent="0.25">
      <c r="C409"/>
      <c r="D409" s="3"/>
    </row>
    <row r="410" spans="3:4" x14ac:dyDescent="0.25">
      <c r="C410"/>
      <c r="D410" s="3"/>
    </row>
    <row r="411" spans="3:4" x14ac:dyDescent="0.25">
      <c r="C411"/>
      <c r="D411" s="3"/>
    </row>
    <row r="412" spans="3:4" x14ac:dyDescent="0.25">
      <c r="C412"/>
      <c r="D412" s="3"/>
    </row>
    <row r="413" spans="3:4" x14ac:dyDescent="0.25">
      <c r="C413"/>
      <c r="D413" s="3"/>
    </row>
    <row r="414" spans="3:4" x14ac:dyDescent="0.25">
      <c r="C414"/>
      <c r="D414" s="3"/>
    </row>
    <row r="415" spans="3:4" x14ac:dyDescent="0.25">
      <c r="C415"/>
      <c r="D415" s="3"/>
    </row>
    <row r="416" spans="3:4" x14ac:dyDescent="0.25">
      <c r="C416"/>
      <c r="D416" s="3"/>
    </row>
    <row r="417" spans="3:4" x14ac:dyDescent="0.25">
      <c r="C417"/>
      <c r="D417" s="3"/>
    </row>
    <row r="418" spans="3:4" x14ac:dyDescent="0.25">
      <c r="C418"/>
      <c r="D418" s="3"/>
    </row>
    <row r="419" spans="3:4" x14ac:dyDescent="0.25">
      <c r="C419"/>
      <c r="D419" s="3"/>
    </row>
    <row r="420" spans="3:4" x14ac:dyDescent="0.25">
      <c r="C420"/>
      <c r="D420" s="3"/>
    </row>
    <row r="421" spans="3:4" x14ac:dyDescent="0.25">
      <c r="C421"/>
      <c r="D421" s="3"/>
    </row>
    <row r="422" spans="3:4" x14ac:dyDescent="0.25">
      <c r="C422"/>
      <c r="D422" s="3"/>
    </row>
    <row r="423" spans="3:4" x14ac:dyDescent="0.25">
      <c r="C423"/>
      <c r="D423" s="3"/>
    </row>
    <row r="424" spans="3:4" x14ac:dyDescent="0.25">
      <c r="C424"/>
      <c r="D424" s="3"/>
    </row>
    <row r="425" spans="3:4" x14ac:dyDescent="0.25">
      <c r="C425"/>
      <c r="D425" s="3"/>
    </row>
    <row r="426" spans="3:4" x14ac:dyDescent="0.25">
      <c r="C426"/>
      <c r="D426" s="3"/>
    </row>
    <row r="427" spans="3:4" x14ac:dyDescent="0.25">
      <c r="C427"/>
      <c r="D427" s="3"/>
    </row>
    <row r="428" spans="3:4" x14ac:dyDescent="0.25">
      <c r="C428"/>
      <c r="D428" s="3"/>
    </row>
    <row r="429" spans="3:4" x14ac:dyDescent="0.25">
      <c r="C429"/>
      <c r="D429" s="3"/>
    </row>
    <row r="430" spans="3:4" x14ac:dyDescent="0.25">
      <c r="C430"/>
      <c r="D430" s="3"/>
    </row>
    <row r="431" spans="3:4" x14ac:dyDescent="0.25">
      <c r="C431"/>
      <c r="D431" s="3"/>
    </row>
    <row r="432" spans="3:4" x14ac:dyDescent="0.25">
      <c r="C432"/>
      <c r="D432" s="3"/>
    </row>
    <row r="433" spans="3:4" x14ac:dyDescent="0.25">
      <c r="C433"/>
      <c r="D433" s="3"/>
    </row>
    <row r="434" spans="3:4" x14ac:dyDescent="0.25">
      <c r="C434"/>
      <c r="D434" s="3"/>
    </row>
    <row r="435" spans="3:4" x14ac:dyDescent="0.25">
      <c r="C435"/>
      <c r="D435" s="3"/>
    </row>
    <row r="436" spans="3:4" x14ac:dyDescent="0.25">
      <c r="C436"/>
      <c r="D436" s="3"/>
    </row>
    <row r="437" spans="3:4" x14ac:dyDescent="0.25">
      <c r="C437"/>
      <c r="D437" s="3"/>
    </row>
    <row r="438" spans="3:4" x14ac:dyDescent="0.25">
      <c r="C438"/>
      <c r="D438" s="3"/>
    </row>
    <row r="439" spans="3:4" x14ac:dyDescent="0.25">
      <c r="C439"/>
      <c r="D439" s="3"/>
    </row>
    <row r="440" spans="3:4" x14ac:dyDescent="0.25">
      <c r="C440"/>
      <c r="D440" s="3"/>
    </row>
    <row r="441" spans="3:4" x14ac:dyDescent="0.25">
      <c r="C441"/>
      <c r="D441" s="3"/>
    </row>
    <row r="442" spans="3:4" x14ac:dyDescent="0.25">
      <c r="C442"/>
      <c r="D442" s="3"/>
    </row>
    <row r="443" spans="3:4" x14ac:dyDescent="0.25">
      <c r="C443"/>
      <c r="D443" s="3"/>
    </row>
    <row r="444" spans="3:4" x14ac:dyDescent="0.25">
      <c r="C444"/>
      <c r="D444" s="3"/>
    </row>
    <row r="445" spans="3:4" x14ac:dyDescent="0.25">
      <c r="C445"/>
      <c r="D445" s="3"/>
    </row>
    <row r="446" spans="3:4" x14ac:dyDescent="0.25">
      <c r="C446"/>
      <c r="D446" s="3"/>
    </row>
    <row r="447" spans="3:4" x14ac:dyDescent="0.25">
      <c r="C447"/>
      <c r="D447" s="3"/>
    </row>
    <row r="448" spans="3:4" x14ac:dyDescent="0.25">
      <c r="C448"/>
      <c r="D448" s="3"/>
    </row>
    <row r="449" spans="3:4" x14ac:dyDescent="0.25">
      <c r="C449"/>
      <c r="D449" s="3"/>
    </row>
    <row r="450" spans="3:4" x14ac:dyDescent="0.25">
      <c r="C450"/>
      <c r="D450" s="3"/>
    </row>
    <row r="451" spans="3:4" x14ac:dyDescent="0.25">
      <c r="C451"/>
      <c r="D451" s="3"/>
    </row>
    <row r="452" spans="3:4" x14ac:dyDescent="0.25">
      <c r="C452"/>
      <c r="D452" s="3"/>
    </row>
    <row r="453" spans="3:4" x14ac:dyDescent="0.25">
      <c r="C453"/>
      <c r="D453" s="3"/>
    </row>
    <row r="454" spans="3:4" x14ac:dyDescent="0.25">
      <c r="C454"/>
      <c r="D454" s="3"/>
    </row>
    <row r="455" spans="3:4" x14ac:dyDescent="0.25">
      <c r="C455"/>
      <c r="D455" s="3"/>
    </row>
    <row r="456" spans="3:4" x14ac:dyDescent="0.25">
      <c r="C456"/>
      <c r="D456" s="3"/>
    </row>
    <row r="457" spans="3:4" x14ac:dyDescent="0.25">
      <c r="C457"/>
      <c r="D457" s="3"/>
    </row>
    <row r="458" spans="3:4" x14ac:dyDescent="0.25">
      <c r="C458"/>
      <c r="D458" s="3"/>
    </row>
    <row r="459" spans="3:4" x14ac:dyDescent="0.25">
      <c r="C459"/>
      <c r="D459" s="3"/>
    </row>
    <row r="460" spans="3:4" x14ac:dyDescent="0.25">
      <c r="C460"/>
      <c r="D460" s="3"/>
    </row>
    <row r="461" spans="3:4" x14ac:dyDescent="0.25">
      <c r="C461"/>
      <c r="D461" s="3"/>
    </row>
    <row r="462" spans="3:4" x14ac:dyDescent="0.25">
      <c r="C462"/>
      <c r="D462" s="3"/>
    </row>
    <row r="463" spans="3:4" x14ac:dyDescent="0.25">
      <c r="C463"/>
      <c r="D463" s="3"/>
    </row>
    <row r="464" spans="3:4" x14ac:dyDescent="0.25">
      <c r="C464"/>
      <c r="D464" s="3"/>
    </row>
    <row r="465" spans="3:4" x14ac:dyDescent="0.25">
      <c r="C465"/>
      <c r="D465" s="3"/>
    </row>
    <row r="466" spans="3:4" x14ac:dyDescent="0.25">
      <c r="C466"/>
      <c r="D466" s="3"/>
    </row>
    <row r="467" spans="3:4" x14ac:dyDescent="0.25">
      <c r="C467"/>
      <c r="D467" s="3"/>
    </row>
    <row r="468" spans="3:4" x14ac:dyDescent="0.25">
      <c r="C468"/>
      <c r="D468" s="3"/>
    </row>
    <row r="469" spans="3:4" x14ac:dyDescent="0.25">
      <c r="C469"/>
      <c r="D469" s="3"/>
    </row>
    <row r="470" spans="3:4" x14ac:dyDescent="0.25">
      <c r="C470"/>
      <c r="D470" s="3"/>
    </row>
    <row r="471" spans="3:4" x14ac:dyDescent="0.25">
      <c r="C471"/>
      <c r="D471" s="3"/>
    </row>
    <row r="472" spans="3:4" x14ac:dyDescent="0.25">
      <c r="C472"/>
      <c r="D472" s="3"/>
    </row>
    <row r="473" spans="3:4" x14ac:dyDescent="0.25">
      <c r="C473"/>
      <c r="D473" s="3"/>
    </row>
    <row r="474" spans="3:4" x14ac:dyDescent="0.25">
      <c r="C474"/>
      <c r="D474" s="3"/>
    </row>
    <row r="475" spans="3:4" x14ac:dyDescent="0.25">
      <c r="C475"/>
      <c r="D475" s="3"/>
    </row>
    <row r="476" spans="3:4" x14ac:dyDescent="0.25">
      <c r="C476"/>
      <c r="D476" s="3"/>
    </row>
    <row r="477" spans="3:4" x14ac:dyDescent="0.25">
      <c r="C477"/>
      <c r="D477" s="3"/>
    </row>
    <row r="478" spans="3:4" x14ac:dyDescent="0.25">
      <c r="C478"/>
      <c r="D478" s="3"/>
    </row>
    <row r="479" spans="3:4" x14ac:dyDescent="0.25">
      <c r="C479"/>
      <c r="D479" s="3"/>
    </row>
    <row r="480" spans="3:4" x14ac:dyDescent="0.25">
      <c r="C480"/>
      <c r="D480" s="3"/>
    </row>
    <row r="481" spans="3:4" x14ac:dyDescent="0.25">
      <c r="C481"/>
      <c r="D481" s="3"/>
    </row>
    <row r="482" spans="3:4" x14ac:dyDescent="0.25">
      <c r="C482"/>
      <c r="D482" s="3"/>
    </row>
    <row r="483" spans="3:4" x14ac:dyDescent="0.25">
      <c r="C483"/>
      <c r="D483" s="3"/>
    </row>
    <row r="484" spans="3:4" x14ac:dyDescent="0.25">
      <c r="C484"/>
      <c r="D484" s="3"/>
    </row>
    <row r="485" spans="3:4" x14ac:dyDescent="0.25">
      <c r="C485"/>
      <c r="D485" s="3"/>
    </row>
    <row r="486" spans="3:4" x14ac:dyDescent="0.25">
      <c r="C486"/>
      <c r="D486" s="3"/>
    </row>
    <row r="487" spans="3:4" x14ac:dyDescent="0.25">
      <c r="C487"/>
      <c r="D487" s="3"/>
    </row>
    <row r="488" spans="3:4" x14ac:dyDescent="0.25">
      <c r="C488"/>
      <c r="D488" s="3"/>
    </row>
    <row r="489" spans="3:4" x14ac:dyDescent="0.25">
      <c r="C489"/>
      <c r="D489" s="3"/>
    </row>
    <row r="490" spans="3:4" x14ac:dyDescent="0.25">
      <c r="C490"/>
      <c r="D490" s="3"/>
    </row>
    <row r="491" spans="3:4" x14ac:dyDescent="0.25">
      <c r="C491"/>
      <c r="D491" s="3"/>
    </row>
    <row r="492" spans="3:4" x14ac:dyDescent="0.25">
      <c r="C492"/>
      <c r="D492" s="3"/>
    </row>
    <row r="493" spans="3:4" x14ac:dyDescent="0.25">
      <c r="C493"/>
      <c r="D493" s="3"/>
    </row>
    <row r="494" spans="3:4" x14ac:dyDescent="0.25">
      <c r="C494"/>
      <c r="D494" s="3"/>
    </row>
    <row r="495" spans="3:4" x14ac:dyDescent="0.25">
      <c r="C495"/>
      <c r="D495" s="3"/>
    </row>
    <row r="496" spans="3:4" x14ac:dyDescent="0.25">
      <c r="C496"/>
      <c r="D496" s="3"/>
    </row>
    <row r="497" spans="3:4" x14ac:dyDescent="0.25">
      <c r="C497"/>
      <c r="D497" s="3"/>
    </row>
    <row r="498" spans="3:4" x14ac:dyDescent="0.25">
      <c r="C498"/>
      <c r="D498" s="3"/>
    </row>
    <row r="499" spans="3:4" x14ac:dyDescent="0.25">
      <c r="C499"/>
      <c r="D499" s="3"/>
    </row>
    <row r="500" spans="3:4" x14ac:dyDescent="0.25">
      <c r="C500"/>
      <c r="D500" s="3"/>
    </row>
    <row r="501" spans="3:4" x14ac:dyDescent="0.25">
      <c r="C501"/>
      <c r="D501" s="3"/>
    </row>
    <row r="502" spans="3:4" x14ac:dyDescent="0.25">
      <c r="C502"/>
      <c r="D502" s="3"/>
    </row>
    <row r="503" spans="3:4" x14ac:dyDescent="0.25">
      <c r="C503"/>
      <c r="D503" s="3"/>
    </row>
    <row r="504" spans="3:4" x14ac:dyDescent="0.25">
      <c r="C504"/>
      <c r="D504" s="3"/>
    </row>
    <row r="505" spans="3:4" x14ac:dyDescent="0.25">
      <c r="C505"/>
      <c r="D505" s="3"/>
    </row>
    <row r="506" spans="3:4" x14ac:dyDescent="0.25">
      <c r="C506"/>
      <c r="D506" s="3"/>
    </row>
    <row r="507" spans="3:4" x14ac:dyDescent="0.25">
      <c r="C507"/>
      <c r="D507" s="3"/>
    </row>
    <row r="508" spans="3:4" x14ac:dyDescent="0.25">
      <c r="C508"/>
      <c r="D508" s="3"/>
    </row>
    <row r="509" spans="3:4" x14ac:dyDescent="0.25">
      <c r="C509"/>
      <c r="D509" s="3"/>
    </row>
    <row r="510" spans="3:4" x14ac:dyDescent="0.25">
      <c r="C510"/>
      <c r="D510" s="3"/>
    </row>
    <row r="511" spans="3:4" x14ac:dyDescent="0.25">
      <c r="C511"/>
      <c r="D511" s="3"/>
    </row>
    <row r="512" spans="3:4" x14ac:dyDescent="0.25">
      <c r="C512"/>
      <c r="D512" s="3"/>
    </row>
    <row r="513" spans="3:4" x14ac:dyDescent="0.25">
      <c r="C513"/>
      <c r="D513" s="3"/>
    </row>
    <row r="514" spans="3:4" x14ac:dyDescent="0.25">
      <c r="C514"/>
      <c r="D514" s="3"/>
    </row>
    <row r="515" spans="3:4" x14ac:dyDescent="0.25">
      <c r="C515"/>
      <c r="D515" s="3"/>
    </row>
    <row r="516" spans="3:4" x14ac:dyDescent="0.25">
      <c r="C516"/>
      <c r="D516" s="3"/>
    </row>
    <row r="517" spans="3:4" x14ac:dyDescent="0.25">
      <c r="C517"/>
      <c r="D517" s="3"/>
    </row>
    <row r="518" spans="3:4" x14ac:dyDescent="0.25">
      <c r="C518"/>
      <c r="D518" s="3"/>
    </row>
    <row r="519" spans="3:4" x14ac:dyDescent="0.25">
      <c r="C519"/>
      <c r="D519" s="3"/>
    </row>
    <row r="520" spans="3:4" x14ac:dyDescent="0.25">
      <c r="C520"/>
      <c r="D520" s="3"/>
    </row>
    <row r="521" spans="3:4" x14ac:dyDescent="0.25">
      <c r="C521"/>
      <c r="D521" s="3"/>
    </row>
    <row r="522" spans="3:4" x14ac:dyDescent="0.25">
      <c r="C522"/>
      <c r="D522" s="3"/>
    </row>
    <row r="523" spans="3:4" x14ac:dyDescent="0.25">
      <c r="C523"/>
      <c r="D523" s="3"/>
    </row>
    <row r="524" spans="3:4" x14ac:dyDescent="0.25">
      <c r="C524"/>
      <c r="D524" s="3"/>
    </row>
    <row r="525" spans="3:4" x14ac:dyDescent="0.25">
      <c r="C525"/>
      <c r="D525" s="3"/>
    </row>
    <row r="526" spans="3:4" x14ac:dyDescent="0.25">
      <c r="C526"/>
      <c r="D526" s="3"/>
    </row>
    <row r="527" spans="3:4" x14ac:dyDescent="0.25">
      <c r="C527"/>
      <c r="D527" s="3"/>
    </row>
    <row r="528" spans="3:4" x14ac:dyDescent="0.25">
      <c r="C528"/>
      <c r="D528" s="3"/>
    </row>
    <row r="529" spans="3:4" x14ac:dyDescent="0.25">
      <c r="C529"/>
      <c r="D529" s="3"/>
    </row>
    <row r="530" spans="3:4" x14ac:dyDescent="0.25">
      <c r="C530"/>
      <c r="D530" s="3"/>
    </row>
    <row r="531" spans="3:4" x14ac:dyDescent="0.25">
      <c r="C531"/>
      <c r="D531" s="3"/>
    </row>
    <row r="532" spans="3:4" x14ac:dyDescent="0.25">
      <c r="C532"/>
      <c r="D532" s="3"/>
    </row>
    <row r="533" spans="3:4" x14ac:dyDescent="0.25">
      <c r="C533"/>
      <c r="D533" s="3"/>
    </row>
    <row r="534" spans="3:4" x14ac:dyDescent="0.25">
      <c r="C534"/>
      <c r="D534" s="3"/>
    </row>
    <row r="535" spans="3:4" x14ac:dyDescent="0.25">
      <c r="C535"/>
      <c r="D535" s="3"/>
    </row>
    <row r="536" spans="3:4" x14ac:dyDescent="0.25">
      <c r="C536"/>
      <c r="D536" s="3"/>
    </row>
    <row r="537" spans="3:4" x14ac:dyDescent="0.25">
      <c r="C537"/>
      <c r="D537" s="3"/>
    </row>
    <row r="538" spans="3:4" x14ac:dyDescent="0.25">
      <c r="C538"/>
      <c r="D538" s="3"/>
    </row>
    <row r="539" spans="3:4" x14ac:dyDescent="0.25">
      <c r="C539"/>
      <c r="D539" s="3"/>
    </row>
    <row r="540" spans="3:4" x14ac:dyDescent="0.25">
      <c r="C540"/>
      <c r="D540" s="3"/>
    </row>
    <row r="541" spans="3:4" x14ac:dyDescent="0.25">
      <c r="C541"/>
      <c r="D541" s="3"/>
    </row>
    <row r="542" spans="3:4" x14ac:dyDescent="0.25">
      <c r="C542"/>
      <c r="D542" s="3"/>
    </row>
    <row r="543" spans="3:4" x14ac:dyDescent="0.25">
      <c r="C543"/>
      <c r="D543" s="3"/>
    </row>
    <row r="544" spans="3:4" x14ac:dyDescent="0.25">
      <c r="C544"/>
      <c r="D544" s="3"/>
    </row>
    <row r="545" spans="3:4" x14ac:dyDescent="0.25">
      <c r="C545"/>
      <c r="D545" s="3"/>
    </row>
    <row r="546" spans="3:4" x14ac:dyDescent="0.25">
      <c r="C546"/>
      <c r="D546" s="3"/>
    </row>
    <row r="547" spans="3:4" x14ac:dyDescent="0.25">
      <c r="C547"/>
      <c r="D547" s="3"/>
    </row>
    <row r="548" spans="3:4" x14ac:dyDescent="0.25">
      <c r="C548"/>
      <c r="D548" s="3"/>
    </row>
    <row r="549" spans="3:4" x14ac:dyDescent="0.25">
      <c r="C549"/>
      <c r="D549" s="3"/>
    </row>
    <row r="550" spans="3:4" x14ac:dyDescent="0.25">
      <c r="C550"/>
      <c r="D550" s="3"/>
    </row>
    <row r="551" spans="3:4" x14ac:dyDescent="0.25">
      <c r="C551"/>
      <c r="D551" s="3"/>
    </row>
    <row r="552" spans="3:4" x14ac:dyDescent="0.25">
      <c r="C552"/>
      <c r="D552" s="3"/>
    </row>
    <row r="553" spans="3:4" x14ac:dyDescent="0.25">
      <c r="C553"/>
      <c r="D553" s="3"/>
    </row>
    <row r="554" spans="3:4" x14ac:dyDescent="0.25">
      <c r="C554"/>
      <c r="D554" s="3"/>
    </row>
    <row r="555" spans="3:4" x14ac:dyDescent="0.25">
      <c r="C555"/>
      <c r="D555" s="3"/>
    </row>
    <row r="556" spans="3:4" x14ac:dyDescent="0.25">
      <c r="C556"/>
      <c r="D556" s="3"/>
    </row>
    <row r="557" spans="3:4" x14ac:dyDescent="0.25">
      <c r="C557"/>
      <c r="D557" s="3"/>
    </row>
    <row r="558" spans="3:4" x14ac:dyDescent="0.25">
      <c r="C558"/>
      <c r="D558" s="3"/>
    </row>
    <row r="559" spans="3:4" x14ac:dyDescent="0.25">
      <c r="C559"/>
      <c r="D559" s="3"/>
    </row>
    <row r="560" spans="3:4" x14ac:dyDescent="0.25">
      <c r="C560"/>
      <c r="D560" s="3"/>
    </row>
    <row r="561" spans="3:4" x14ac:dyDescent="0.25">
      <c r="C561"/>
      <c r="D561" s="3"/>
    </row>
    <row r="562" spans="3:4" x14ac:dyDescent="0.25">
      <c r="C562"/>
      <c r="D562" s="3"/>
    </row>
    <row r="563" spans="3:4" x14ac:dyDescent="0.25">
      <c r="C563"/>
      <c r="D563" s="3"/>
    </row>
    <row r="564" spans="3:4" x14ac:dyDescent="0.25">
      <c r="C564"/>
      <c r="D564" s="3"/>
    </row>
    <row r="565" spans="3:4" x14ac:dyDescent="0.25">
      <c r="C565"/>
      <c r="D565" s="3"/>
    </row>
    <row r="566" spans="3:4" x14ac:dyDescent="0.25">
      <c r="C566"/>
      <c r="D566" s="3"/>
    </row>
    <row r="567" spans="3:4" x14ac:dyDescent="0.25">
      <c r="C567"/>
      <c r="D567" s="3"/>
    </row>
    <row r="568" spans="3:4" x14ac:dyDescent="0.25">
      <c r="C568"/>
      <c r="D568" s="3"/>
    </row>
    <row r="569" spans="3:4" x14ac:dyDescent="0.25">
      <c r="C569"/>
      <c r="D569" s="3"/>
    </row>
    <row r="570" spans="3:4" x14ac:dyDescent="0.25">
      <c r="C570"/>
      <c r="D570" s="3"/>
    </row>
    <row r="571" spans="3:4" x14ac:dyDescent="0.25">
      <c r="C571"/>
      <c r="D571" s="3"/>
    </row>
    <row r="572" spans="3:4" x14ac:dyDescent="0.25">
      <c r="C572"/>
      <c r="D572" s="3"/>
    </row>
    <row r="573" spans="3:4" x14ac:dyDescent="0.25">
      <c r="C573"/>
      <c r="D573" s="3"/>
    </row>
    <row r="574" spans="3:4" x14ac:dyDescent="0.25">
      <c r="C574"/>
      <c r="D574" s="3"/>
    </row>
    <row r="575" spans="3:4" x14ac:dyDescent="0.25">
      <c r="C575"/>
      <c r="D575" s="3"/>
    </row>
    <row r="576" spans="3:4" x14ac:dyDescent="0.25">
      <c r="C576"/>
      <c r="D576" s="3"/>
    </row>
    <row r="577" spans="3:4" x14ac:dyDescent="0.25">
      <c r="C577"/>
      <c r="D577" s="3"/>
    </row>
    <row r="578" spans="3:4" x14ac:dyDescent="0.25">
      <c r="C578"/>
      <c r="D578" s="3"/>
    </row>
    <row r="579" spans="3:4" x14ac:dyDescent="0.25">
      <c r="C579"/>
      <c r="D579" s="3"/>
    </row>
    <row r="580" spans="3:4" x14ac:dyDescent="0.25">
      <c r="C580"/>
      <c r="D580" s="3"/>
    </row>
    <row r="581" spans="3:4" x14ac:dyDescent="0.25">
      <c r="C581"/>
      <c r="D581" s="3"/>
    </row>
    <row r="582" spans="3:4" x14ac:dyDescent="0.25">
      <c r="C582"/>
      <c r="D582" s="3"/>
    </row>
    <row r="583" spans="3:4" x14ac:dyDescent="0.25">
      <c r="C583"/>
      <c r="D583" s="3"/>
    </row>
    <row r="584" spans="3:4" x14ac:dyDescent="0.25">
      <c r="C584"/>
      <c r="D584" s="3"/>
    </row>
    <row r="585" spans="3:4" x14ac:dyDescent="0.25">
      <c r="C585"/>
      <c r="D585" s="3"/>
    </row>
    <row r="586" spans="3:4" x14ac:dyDescent="0.25">
      <c r="C586"/>
      <c r="D586" s="3"/>
    </row>
    <row r="587" spans="3:4" x14ac:dyDescent="0.25">
      <c r="C587"/>
      <c r="D587" s="3"/>
    </row>
    <row r="588" spans="3:4" x14ac:dyDescent="0.25">
      <c r="C588"/>
      <c r="D588" s="3"/>
    </row>
    <row r="589" spans="3:4" x14ac:dyDescent="0.25">
      <c r="C589"/>
      <c r="D589" s="3"/>
    </row>
    <row r="590" spans="3:4" x14ac:dyDescent="0.25">
      <c r="C590"/>
      <c r="D590" s="3"/>
    </row>
    <row r="591" spans="3:4" x14ac:dyDescent="0.25">
      <c r="C591"/>
      <c r="D591" s="3"/>
    </row>
    <row r="592" spans="3:4" x14ac:dyDescent="0.25">
      <c r="C592"/>
      <c r="D592" s="3"/>
    </row>
    <row r="593" spans="3:4" x14ac:dyDescent="0.25">
      <c r="C593"/>
      <c r="D593" s="3"/>
    </row>
    <row r="594" spans="3:4" x14ac:dyDescent="0.25">
      <c r="C594"/>
      <c r="D594" s="3"/>
    </row>
    <row r="595" spans="3:4" x14ac:dyDescent="0.25">
      <c r="C595"/>
      <c r="D595" s="3"/>
    </row>
    <row r="596" spans="3:4" x14ac:dyDescent="0.25">
      <c r="C596"/>
      <c r="D596" s="3"/>
    </row>
    <row r="597" spans="3:4" x14ac:dyDescent="0.25">
      <c r="C597"/>
      <c r="D597" s="3"/>
    </row>
    <row r="598" spans="3:4" x14ac:dyDescent="0.25">
      <c r="C598"/>
      <c r="D598" s="3"/>
    </row>
    <row r="599" spans="3:4" x14ac:dyDescent="0.25">
      <c r="C599"/>
      <c r="D599" s="3"/>
    </row>
    <row r="600" spans="3:4" x14ac:dyDescent="0.25">
      <c r="C600"/>
      <c r="D600" s="3"/>
    </row>
    <row r="601" spans="3:4" x14ac:dyDescent="0.25">
      <c r="C601"/>
      <c r="D601" s="3"/>
    </row>
    <row r="602" spans="3:4" x14ac:dyDescent="0.25">
      <c r="C602"/>
      <c r="D602" s="3"/>
    </row>
    <row r="603" spans="3:4" x14ac:dyDescent="0.25">
      <c r="C603"/>
      <c r="D603" s="3"/>
    </row>
    <row r="604" spans="3:4" x14ac:dyDescent="0.25">
      <c r="C604"/>
      <c r="D604" s="3"/>
    </row>
    <row r="605" spans="3:4" x14ac:dyDescent="0.25">
      <c r="C605"/>
      <c r="D605" s="3"/>
    </row>
    <row r="606" spans="3:4" x14ac:dyDescent="0.25">
      <c r="C606"/>
      <c r="D606" s="3"/>
    </row>
    <row r="607" spans="3:4" x14ac:dyDescent="0.25">
      <c r="C607"/>
      <c r="D607" s="3"/>
    </row>
    <row r="608" spans="3:4" x14ac:dyDescent="0.25">
      <c r="C608"/>
      <c r="D608" s="3"/>
    </row>
    <row r="609" spans="3:4" x14ac:dyDescent="0.25">
      <c r="C609"/>
      <c r="D609" s="3"/>
    </row>
    <row r="610" spans="3:4" x14ac:dyDescent="0.25">
      <c r="C610"/>
      <c r="D610" s="3"/>
    </row>
    <row r="611" spans="3:4" x14ac:dyDescent="0.25">
      <c r="C611"/>
      <c r="D611" s="3"/>
    </row>
    <row r="612" spans="3:4" x14ac:dyDescent="0.25">
      <c r="C612"/>
      <c r="D612" s="3"/>
    </row>
    <row r="613" spans="3:4" x14ac:dyDescent="0.25">
      <c r="C613"/>
      <c r="D613" s="3"/>
    </row>
    <row r="614" spans="3:4" x14ac:dyDescent="0.25">
      <c r="C614"/>
      <c r="D614" s="3"/>
    </row>
    <row r="615" spans="3:4" x14ac:dyDescent="0.25">
      <c r="C615"/>
      <c r="D615" s="3"/>
    </row>
    <row r="616" spans="3:4" x14ac:dyDescent="0.25">
      <c r="C616"/>
      <c r="D616" s="3"/>
    </row>
    <row r="617" spans="3:4" x14ac:dyDescent="0.25">
      <c r="C617"/>
      <c r="D617" s="3"/>
    </row>
    <row r="618" spans="3:4" x14ac:dyDescent="0.25">
      <c r="C618"/>
      <c r="D618" s="3"/>
    </row>
    <row r="619" spans="3:4" x14ac:dyDescent="0.25">
      <c r="C619"/>
      <c r="D619" s="3"/>
    </row>
    <row r="620" spans="3:4" x14ac:dyDescent="0.25">
      <c r="C620"/>
      <c r="D620" s="3"/>
    </row>
    <row r="621" spans="3:4" x14ac:dyDescent="0.25">
      <c r="C621"/>
      <c r="D621" s="3"/>
    </row>
    <row r="622" spans="3:4" x14ac:dyDescent="0.25">
      <c r="C622"/>
      <c r="D622" s="3"/>
    </row>
    <row r="623" spans="3:4" x14ac:dyDescent="0.25">
      <c r="C623"/>
      <c r="D623" s="3"/>
    </row>
    <row r="624" spans="3:4" x14ac:dyDescent="0.25">
      <c r="C624"/>
      <c r="D624" s="3"/>
    </row>
    <row r="625" spans="3:4" x14ac:dyDescent="0.25">
      <c r="C625"/>
      <c r="D625" s="3"/>
    </row>
    <row r="626" spans="3:4" x14ac:dyDescent="0.25">
      <c r="C626"/>
      <c r="D626" s="3"/>
    </row>
    <row r="627" spans="3:4" x14ac:dyDescent="0.25">
      <c r="C627"/>
      <c r="D627" s="3"/>
    </row>
    <row r="628" spans="3:4" x14ac:dyDescent="0.25">
      <c r="C628"/>
      <c r="D628" s="3"/>
    </row>
    <row r="629" spans="3:4" x14ac:dyDescent="0.25">
      <c r="C629"/>
      <c r="D629" s="3"/>
    </row>
    <row r="630" spans="3:4" x14ac:dyDescent="0.25">
      <c r="C630"/>
      <c r="D630" s="3"/>
    </row>
    <row r="631" spans="3:4" x14ac:dyDescent="0.25">
      <c r="C631"/>
      <c r="D631" s="3"/>
    </row>
    <row r="632" spans="3:4" x14ac:dyDescent="0.25">
      <c r="C632"/>
      <c r="D632" s="3"/>
    </row>
    <row r="633" spans="3:4" x14ac:dyDescent="0.25">
      <c r="C633"/>
      <c r="D633" s="3"/>
    </row>
    <row r="634" spans="3:4" x14ac:dyDescent="0.25">
      <c r="C634"/>
      <c r="D634" s="3"/>
    </row>
    <row r="635" spans="3:4" x14ac:dyDescent="0.25">
      <c r="C635"/>
      <c r="D635" s="3"/>
    </row>
    <row r="636" spans="3:4" x14ac:dyDescent="0.25">
      <c r="C636"/>
      <c r="D636" s="3"/>
    </row>
    <row r="637" spans="3:4" x14ac:dyDescent="0.25">
      <c r="C637"/>
      <c r="D637" s="3"/>
    </row>
    <row r="638" spans="3:4" x14ac:dyDescent="0.25">
      <c r="C638"/>
      <c r="D638" s="3"/>
    </row>
    <row r="639" spans="3:4" x14ac:dyDescent="0.25">
      <c r="C639"/>
      <c r="D639" s="3"/>
    </row>
    <row r="640" spans="3:4" x14ac:dyDescent="0.25">
      <c r="C640"/>
      <c r="D640" s="3"/>
    </row>
    <row r="641" spans="3:4" x14ac:dyDescent="0.25">
      <c r="C641"/>
      <c r="D641" s="3"/>
    </row>
    <row r="642" spans="3:4" x14ac:dyDescent="0.25">
      <c r="C642"/>
      <c r="D642" s="3"/>
    </row>
    <row r="643" spans="3:4" x14ac:dyDescent="0.25">
      <c r="C643"/>
      <c r="D643" s="3"/>
    </row>
    <row r="644" spans="3:4" x14ac:dyDescent="0.25">
      <c r="C644"/>
      <c r="D644" s="3"/>
    </row>
    <row r="645" spans="3:4" x14ac:dyDescent="0.25">
      <c r="C645"/>
      <c r="D645" s="3"/>
    </row>
    <row r="646" spans="3:4" x14ac:dyDescent="0.25">
      <c r="C646"/>
      <c r="D646" s="3"/>
    </row>
    <row r="647" spans="3:4" x14ac:dyDescent="0.25">
      <c r="C647"/>
      <c r="D647" s="3"/>
    </row>
    <row r="648" spans="3:4" x14ac:dyDescent="0.25">
      <c r="C648"/>
      <c r="D648" s="3"/>
    </row>
    <row r="649" spans="3:4" x14ac:dyDescent="0.25">
      <c r="C649"/>
      <c r="D649" s="3"/>
    </row>
    <row r="650" spans="3:4" x14ac:dyDescent="0.25">
      <c r="C650"/>
      <c r="D650" s="3"/>
    </row>
    <row r="651" spans="3:4" x14ac:dyDescent="0.25">
      <c r="C651"/>
      <c r="D651" s="3"/>
    </row>
    <row r="652" spans="3:4" x14ac:dyDescent="0.25">
      <c r="C652"/>
      <c r="D652" s="3"/>
    </row>
    <row r="653" spans="3:4" x14ac:dyDescent="0.25">
      <c r="C653"/>
      <c r="D653" s="3"/>
    </row>
    <row r="654" spans="3:4" x14ac:dyDescent="0.25">
      <c r="C654"/>
      <c r="D654" s="3"/>
    </row>
    <row r="655" spans="3:4" x14ac:dyDescent="0.25">
      <c r="C655"/>
      <c r="D655" s="3"/>
    </row>
    <row r="656" spans="3:4" x14ac:dyDescent="0.25">
      <c r="C656"/>
      <c r="D656" s="3"/>
    </row>
    <row r="657" spans="3:4" x14ac:dyDescent="0.25">
      <c r="C657"/>
      <c r="D657" s="3"/>
    </row>
    <row r="658" spans="3:4" x14ac:dyDescent="0.25">
      <c r="C658"/>
      <c r="D658" s="3"/>
    </row>
    <row r="659" spans="3:4" x14ac:dyDescent="0.25">
      <c r="C659"/>
      <c r="D659" s="3"/>
    </row>
    <row r="660" spans="3:4" x14ac:dyDescent="0.25">
      <c r="C660"/>
      <c r="D660" s="3"/>
    </row>
    <row r="661" spans="3:4" x14ac:dyDescent="0.25">
      <c r="C661"/>
      <c r="D661" s="3"/>
    </row>
    <row r="662" spans="3:4" x14ac:dyDescent="0.25">
      <c r="C662"/>
      <c r="D662" s="3"/>
    </row>
    <row r="663" spans="3:4" x14ac:dyDescent="0.25">
      <c r="C663"/>
      <c r="D663" s="3"/>
    </row>
    <row r="664" spans="3:4" x14ac:dyDescent="0.25">
      <c r="C664"/>
      <c r="D664" s="3"/>
    </row>
    <row r="665" spans="3:4" x14ac:dyDescent="0.25">
      <c r="C665"/>
      <c r="D665" s="3"/>
    </row>
    <row r="666" spans="3:4" x14ac:dyDescent="0.25">
      <c r="C666"/>
      <c r="D666" s="3"/>
    </row>
    <row r="667" spans="3:4" x14ac:dyDescent="0.25">
      <c r="C667"/>
      <c r="D667" s="3"/>
    </row>
    <row r="668" spans="3:4" x14ac:dyDescent="0.25">
      <c r="C668"/>
      <c r="D668" s="3"/>
    </row>
    <row r="669" spans="3:4" x14ac:dyDescent="0.25">
      <c r="C669"/>
      <c r="D669" s="3"/>
    </row>
    <row r="670" spans="3:4" x14ac:dyDescent="0.25">
      <c r="C670"/>
      <c r="D670" s="3"/>
    </row>
    <row r="671" spans="3:4" x14ac:dyDescent="0.25">
      <c r="C671"/>
      <c r="D671" s="3"/>
    </row>
    <row r="672" spans="3:4" x14ac:dyDescent="0.25">
      <c r="C672"/>
      <c r="D672" s="3"/>
    </row>
    <row r="673" spans="3:4" x14ac:dyDescent="0.25">
      <c r="C673"/>
      <c r="D673" s="3"/>
    </row>
    <row r="674" spans="3:4" x14ac:dyDescent="0.25">
      <c r="C674"/>
      <c r="D674" s="3"/>
    </row>
    <row r="675" spans="3:4" x14ac:dyDescent="0.25">
      <c r="C675"/>
      <c r="D675" s="3"/>
    </row>
    <row r="676" spans="3:4" x14ac:dyDescent="0.25">
      <c r="C676"/>
      <c r="D676" s="3"/>
    </row>
    <row r="677" spans="3:4" x14ac:dyDescent="0.25">
      <c r="C677"/>
      <c r="D677" s="3"/>
    </row>
    <row r="678" spans="3:4" x14ac:dyDescent="0.25">
      <c r="C678"/>
      <c r="D678" s="3"/>
    </row>
    <row r="679" spans="3:4" x14ac:dyDescent="0.25">
      <c r="C679"/>
      <c r="D679" s="3"/>
    </row>
    <row r="680" spans="3:4" x14ac:dyDescent="0.25">
      <c r="C680"/>
      <c r="D680" s="3"/>
    </row>
    <row r="681" spans="3:4" x14ac:dyDescent="0.25">
      <c r="C681"/>
      <c r="D681" s="3"/>
    </row>
    <row r="682" spans="3:4" x14ac:dyDescent="0.25">
      <c r="C682"/>
      <c r="D682" s="3"/>
    </row>
    <row r="683" spans="3:4" x14ac:dyDescent="0.25">
      <c r="C683"/>
      <c r="D683" s="3"/>
    </row>
    <row r="684" spans="3:4" x14ac:dyDescent="0.25">
      <c r="C684"/>
      <c r="D684" s="3"/>
    </row>
    <row r="685" spans="3:4" x14ac:dyDescent="0.25">
      <c r="C685"/>
      <c r="D685" s="3"/>
    </row>
    <row r="686" spans="3:4" x14ac:dyDescent="0.25">
      <c r="C686"/>
      <c r="D686" s="3"/>
    </row>
    <row r="687" spans="3:4" x14ac:dyDescent="0.25">
      <c r="C687"/>
      <c r="D687" s="3"/>
    </row>
    <row r="688" spans="3:4" x14ac:dyDescent="0.25">
      <c r="C688"/>
      <c r="D688" s="3"/>
    </row>
    <row r="689" spans="3:4" x14ac:dyDescent="0.25">
      <c r="C689"/>
      <c r="D689" s="3"/>
    </row>
    <row r="690" spans="3:4" x14ac:dyDescent="0.25">
      <c r="C690"/>
      <c r="D690" s="3"/>
    </row>
    <row r="691" spans="3:4" x14ac:dyDescent="0.25">
      <c r="C691"/>
      <c r="D691" s="3"/>
    </row>
    <row r="692" spans="3:4" x14ac:dyDescent="0.25">
      <c r="C692"/>
      <c r="D692" s="3"/>
    </row>
    <row r="693" spans="3:4" x14ac:dyDescent="0.25">
      <c r="C693"/>
      <c r="D693" s="3"/>
    </row>
    <row r="694" spans="3:4" x14ac:dyDescent="0.25">
      <c r="C694"/>
      <c r="D694" s="3"/>
    </row>
    <row r="695" spans="3:4" x14ac:dyDescent="0.25">
      <c r="C695"/>
      <c r="D695" s="3"/>
    </row>
    <row r="696" spans="3:4" x14ac:dyDescent="0.25">
      <c r="C696"/>
      <c r="D696" s="3"/>
    </row>
    <row r="697" spans="3:4" x14ac:dyDescent="0.25">
      <c r="C697"/>
      <c r="D697" s="3"/>
    </row>
    <row r="698" spans="3:4" x14ac:dyDescent="0.25">
      <c r="C698"/>
      <c r="D698" s="3"/>
    </row>
    <row r="699" spans="3:4" x14ac:dyDescent="0.25">
      <c r="C699"/>
      <c r="D699" s="3"/>
    </row>
    <row r="700" spans="3:4" x14ac:dyDescent="0.25">
      <c r="C700"/>
      <c r="D700" s="3"/>
    </row>
    <row r="701" spans="3:4" x14ac:dyDescent="0.25">
      <c r="C701"/>
      <c r="D701" s="3"/>
    </row>
    <row r="702" spans="3:4" x14ac:dyDescent="0.25">
      <c r="C702"/>
      <c r="D702" s="3"/>
    </row>
    <row r="703" spans="3:4" x14ac:dyDescent="0.25">
      <c r="C703"/>
      <c r="D703" s="3"/>
    </row>
    <row r="704" spans="3:4" x14ac:dyDescent="0.25">
      <c r="C704"/>
      <c r="D704" s="3"/>
    </row>
    <row r="705" spans="3:4" x14ac:dyDescent="0.25">
      <c r="C705"/>
      <c r="D705" s="3"/>
    </row>
    <row r="706" spans="3:4" x14ac:dyDescent="0.25">
      <c r="C706"/>
      <c r="D706" s="3"/>
    </row>
    <row r="707" spans="3:4" x14ac:dyDescent="0.25">
      <c r="C707"/>
      <c r="D707" s="3"/>
    </row>
    <row r="708" spans="3:4" x14ac:dyDescent="0.25">
      <c r="C708"/>
      <c r="D708" s="3"/>
    </row>
    <row r="709" spans="3:4" x14ac:dyDescent="0.25">
      <c r="C709"/>
      <c r="D709" s="3"/>
    </row>
    <row r="710" spans="3:4" x14ac:dyDescent="0.25">
      <c r="C710"/>
      <c r="D710" s="3"/>
    </row>
    <row r="711" spans="3:4" x14ac:dyDescent="0.25">
      <c r="C711"/>
      <c r="D711" s="3"/>
    </row>
    <row r="712" spans="3:4" x14ac:dyDescent="0.25">
      <c r="C712"/>
      <c r="D712" s="3"/>
    </row>
    <row r="713" spans="3:4" x14ac:dyDescent="0.25">
      <c r="C713"/>
      <c r="D713" s="3"/>
    </row>
    <row r="714" spans="3:4" x14ac:dyDescent="0.25">
      <c r="C714"/>
      <c r="D714" s="3"/>
    </row>
    <row r="715" spans="3:4" x14ac:dyDescent="0.25">
      <c r="C715"/>
      <c r="D715" s="3"/>
    </row>
    <row r="716" spans="3:4" x14ac:dyDescent="0.25">
      <c r="C716"/>
      <c r="D716" s="3"/>
    </row>
    <row r="717" spans="3:4" x14ac:dyDescent="0.25">
      <c r="C717"/>
      <c r="D717" s="3"/>
    </row>
    <row r="718" spans="3:4" x14ac:dyDescent="0.25">
      <c r="C718"/>
      <c r="D718" s="3"/>
    </row>
    <row r="719" spans="3:4" x14ac:dyDescent="0.25">
      <c r="C719"/>
      <c r="D719" s="3"/>
    </row>
    <row r="720" spans="3:4" x14ac:dyDescent="0.25">
      <c r="C720"/>
      <c r="D720" s="3"/>
    </row>
    <row r="721" spans="3:4" x14ac:dyDescent="0.25">
      <c r="C721"/>
      <c r="D721" s="3"/>
    </row>
    <row r="722" spans="3:4" x14ac:dyDescent="0.25">
      <c r="C722"/>
      <c r="D722" s="3"/>
    </row>
    <row r="723" spans="3:4" x14ac:dyDescent="0.25">
      <c r="C723"/>
      <c r="D723" s="3"/>
    </row>
    <row r="724" spans="3:4" x14ac:dyDescent="0.25">
      <c r="C724"/>
      <c r="D724" s="3"/>
    </row>
    <row r="725" spans="3:4" x14ac:dyDescent="0.25">
      <c r="C725"/>
      <c r="D725" s="3"/>
    </row>
    <row r="726" spans="3:4" x14ac:dyDescent="0.25">
      <c r="C726"/>
      <c r="D726" s="3"/>
    </row>
    <row r="727" spans="3:4" x14ac:dyDescent="0.25">
      <c r="C727"/>
      <c r="D727" s="3"/>
    </row>
    <row r="728" spans="3:4" x14ac:dyDescent="0.25">
      <c r="C728"/>
      <c r="D728" s="3"/>
    </row>
    <row r="729" spans="3:4" x14ac:dyDescent="0.25">
      <c r="C729"/>
      <c r="D729" s="3"/>
    </row>
    <row r="730" spans="3:4" x14ac:dyDescent="0.25">
      <c r="C730"/>
      <c r="D730" s="3"/>
    </row>
    <row r="731" spans="3:4" x14ac:dyDescent="0.25">
      <c r="C731"/>
      <c r="D731" s="3"/>
    </row>
    <row r="732" spans="3:4" x14ac:dyDescent="0.25">
      <c r="C732"/>
      <c r="D732" s="3"/>
    </row>
    <row r="733" spans="3:4" x14ac:dyDescent="0.25">
      <c r="C733"/>
      <c r="D733" s="3"/>
    </row>
    <row r="734" spans="3:4" x14ac:dyDescent="0.25">
      <c r="C734"/>
      <c r="D734" s="3"/>
    </row>
    <row r="735" spans="3:4" x14ac:dyDescent="0.25">
      <c r="C735"/>
      <c r="D735" s="3"/>
    </row>
    <row r="736" spans="3:4" x14ac:dyDescent="0.25">
      <c r="C736"/>
      <c r="D736" s="3"/>
    </row>
    <row r="737" spans="3:4" x14ac:dyDescent="0.25">
      <c r="C737"/>
      <c r="D737" s="3"/>
    </row>
    <row r="738" spans="3:4" x14ac:dyDescent="0.25">
      <c r="C738"/>
      <c r="D738" s="3"/>
    </row>
    <row r="739" spans="3:4" x14ac:dyDescent="0.25">
      <c r="C739"/>
      <c r="D739" s="3"/>
    </row>
    <row r="740" spans="3:4" x14ac:dyDescent="0.25">
      <c r="C740"/>
      <c r="D740" s="3"/>
    </row>
    <row r="741" spans="3:4" x14ac:dyDescent="0.25">
      <c r="C741"/>
      <c r="D741" s="3"/>
    </row>
    <row r="742" spans="3:4" x14ac:dyDescent="0.25">
      <c r="C742"/>
      <c r="D742" s="3"/>
    </row>
    <row r="743" spans="3:4" x14ac:dyDescent="0.25">
      <c r="C743"/>
      <c r="D743" s="3"/>
    </row>
    <row r="744" spans="3:4" x14ac:dyDescent="0.25">
      <c r="C744"/>
      <c r="D744" s="3"/>
    </row>
    <row r="745" spans="3:4" x14ac:dyDescent="0.25">
      <c r="C745"/>
      <c r="D745" s="3"/>
    </row>
    <row r="746" spans="3:4" x14ac:dyDescent="0.25">
      <c r="C746"/>
      <c r="D746" s="3"/>
    </row>
    <row r="747" spans="3:4" x14ac:dyDescent="0.25">
      <c r="C747"/>
      <c r="D747" s="3"/>
    </row>
    <row r="748" spans="3:4" x14ac:dyDescent="0.25">
      <c r="C748"/>
      <c r="D748" s="3"/>
    </row>
    <row r="749" spans="3:4" x14ac:dyDescent="0.25">
      <c r="C749"/>
      <c r="D749" s="3"/>
    </row>
    <row r="750" spans="3:4" x14ac:dyDescent="0.25">
      <c r="C750"/>
      <c r="D750" s="3"/>
    </row>
    <row r="751" spans="3:4" x14ac:dyDescent="0.25">
      <c r="C751"/>
      <c r="D751" s="3"/>
    </row>
    <row r="752" spans="3:4" x14ac:dyDescent="0.25">
      <c r="C752"/>
      <c r="D752" s="3"/>
    </row>
    <row r="753" spans="3:4" x14ac:dyDescent="0.25">
      <c r="C753"/>
      <c r="D753" s="3"/>
    </row>
    <row r="754" spans="3:4" x14ac:dyDescent="0.25">
      <c r="C754"/>
      <c r="D754" s="3"/>
    </row>
    <row r="755" spans="3:4" x14ac:dyDescent="0.25">
      <c r="C755"/>
      <c r="D755" s="3"/>
    </row>
    <row r="756" spans="3:4" x14ac:dyDescent="0.25">
      <c r="C756"/>
      <c r="D756" s="3"/>
    </row>
    <row r="757" spans="3:4" x14ac:dyDescent="0.25">
      <c r="C757"/>
      <c r="D757" s="3"/>
    </row>
    <row r="758" spans="3:4" x14ac:dyDescent="0.25">
      <c r="C758"/>
      <c r="D758" s="3"/>
    </row>
    <row r="759" spans="3:4" x14ac:dyDescent="0.25">
      <c r="C759"/>
      <c r="D759" s="3"/>
    </row>
    <row r="760" spans="3:4" x14ac:dyDescent="0.25">
      <c r="C760"/>
      <c r="D760" s="3"/>
    </row>
    <row r="761" spans="3:4" x14ac:dyDescent="0.25">
      <c r="C761"/>
      <c r="D761" s="3"/>
    </row>
    <row r="762" spans="3:4" x14ac:dyDescent="0.25">
      <c r="C762"/>
      <c r="D762" s="3"/>
    </row>
    <row r="763" spans="3:4" x14ac:dyDescent="0.25">
      <c r="C763"/>
      <c r="D763" s="3"/>
    </row>
    <row r="764" spans="3:4" x14ac:dyDescent="0.25">
      <c r="C764"/>
      <c r="D764" s="3"/>
    </row>
    <row r="765" spans="3:4" x14ac:dyDescent="0.25">
      <c r="C765"/>
      <c r="D765" s="3"/>
    </row>
    <row r="766" spans="3:4" x14ac:dyDescent="0.25">
      <c r="C766"/>
      <c r="D766" s="3"/>
    </row>
    <row r="767" spans="3:4" x14ac:dyDescent="0.25">
      <c r="C767"/>
      <c r="D767" s="3"/>
    </row>
    <row r="768" spans="3:4" x14ac:dyDescent="0.25">
      <c r="C768"/>
      <c r="D768" s="3"/>
    </row>
    <row r="769" spans="3:4" x14ac:dyDescent="0.25">
      <c r="C769"/>
      <c r="D769" s="3"/>
    </row>
    <row r="770" spans="3:4" x14ac:dyDescent="0.25">
      <c r="C770"/>
      <c r="D770" s="3"/>
    </row>
    <row r="771" spans="3:4" x14ac:dyDescent="0.25">
      <c r="C771"/>
      <c r="D771" s="3"/>
    </row>
    <row r="772" spans="3:4" x14ac:dyDescent="0.25">
      <c r="C772"/>
      <c r="D772" s="3"/>
    </row>
    <row r="773" spans="3:4" x14ac:dyDescent="0.25">
      <c r="C773"/>
      <c r="D773" s="3"/>
    </row>
    <row r="774" spans="3:4" x14ac:dyDescent="0.25">
      <c r="C774"/>
      <c r="D774" s="3"/>
    </row>
    <row r="775" spans="3:4" x14ac:dyDescent="0.25">
      <c r="C775"/>
      <c r="D775" s="3"/>
    </row>
    <row r="776" spans="3:4" x14ac:dyDescent="0.25">
      <c r="C776"/>
      <c r="D776" s="3"/>
    </row>
    <row r="777" spans="3:4" x14ac:dyDescent="0.25">
      <c r="C777"/>
      <c r="D777" s="3"/>
    </row>
    <row r="778" spans="3:4" x14ac:dyDescent="0.25">
      <c r="C778"/>
      <c r="D778" s="3"/>
    </row>
    <row r="779" spans="3:4" x14ac:dyDescent="0.25">
      <c r="C779"/>
      <c r="D779" s="3"/>
    </row>
    <row r="780" spans="3:4" x14ac:dyDescent="0.25">
      <c r="C780"/>
      <c r="D780" s="3"/>
    </row>
    <row r="781" spans="3:4" x14ac:dyDescent="0.25">
      <c r="C781"/>
      <c r="D781" s="3"/>
    </row>
    <row r="782" spans="3:4" x14ac:dyDescent="0.25">
      <c r="C782"/>
      <c r="D782" s="3"/>
    </row>
    <row r="783" spans="3:4" x14ac:dyDescent="0.25">
      <c r="C783"/>
      <c r="D783" s="3"/>
    </row>
    <row r="784" spans="3:4" x14ac:dyDescent="0.25">
      <c r="C784"/>
      <c r="D784" s="3"/>
    </row>
    <row r="785" spans="3:4" x14ac:dyDescent="0.25">
      <c r="C785"/>
      <c r="D785" s="3"/>
    </row>
    <row r="786" spans="3:4" x14ac:dyDescent="0.25">
      <c r="C786"/>
      <c r="D786" s="3"/>
    </row>
    <row r="787" spans="3:4" x14ac:dyDescent="0.25">
      <c r="C787"/>
      <c r="D787" s="3"/>
    </row>
    <row r="788" spans="3:4" x14ac:dyDescent="0.25">
      <c r="C788"/>
      <c r="D788" s="3"/>
    </row>
    <row r="789" spans="3:4" x14ac:dyDescent="0.25">
      <c r="C789"/>
      <c r="D789" s="3"/>
    </row>
    <row r="790" spans="3:4" x14ac:dyDescent="0.25">
      <c r="C790"/>
      <c r="D790" s="3"/>
    </row>
    <row r="791" spans="3:4" x14ac:dyDescent="0.25">
      <c r="C791"/>
      <c r="D791" s="3"/>
    </row>
    <row r="792" spans="3:4" x14ac:dyDescent="0.25">
      <c r="C792"/>
      <c r="D792" s="3"/>
    </row>
    <row r="793" spans="3:4" x14ac:dyDescent="0.25">
      <c r="C793"/>
      <c r="D793" s="3"/>
    </row>
    <row r="794" spans="3:4" x14ac:dyDescent="0.25">
      <c r="C794"/>
      <c r="D794" s="3"/>
    </row>
    <row r="795" spans="3:4" x14ac:dyDescent="0.25">
      <c r="C795"/>
      <c r="D795" s="3"/>
    </row>
    <row r="796" spans="3:4" x14ac:dyDescent="0.25">
      <c r="C796"/>
      <c r="D796" s="3"/>
    </row>
    <row r="797" spans="3:4" x14ac:dyDescent="0.25">
      <c r="C797"/>
      <c r="D797" s="3"/>
    </row>
    <row r="798" spans="3:4" x14ac:dyDescent="0.25">
      <c r="C798"/>
      <c r="D798" s="3"/>
    </row>
    <row r="799" spans="3:4" x14ac:dyDescent="0.25">
      <c r="C799"/>
      <c r="D799" s="3"/>
    </row>
    <row r="800" spans="3:4" x14ac:dyDescent="0.25">
      <c r="C800"/>
      <c r="D800" s="3"/>
    </row>
    <row r="801" spans="3:4" x14ac:dyDescent="0.25">
      <c r="C801"/>
      <c r="D801" s="3"/>
    </row>
    <row r="802" spans="3:4" x14ac:dyDescent="0.25">
      <c r="C802"/>
      <c r="D802" s="3"/>
    </row>
    <row r="803" spans="3:4" x14ac:dyDescent="0.25">
      <c r="C803"/>
      <c r="D803" s="3"/>
    </row>
    <row r="804" spans="3:4" x14ac:dyDescent="0.25">
      <c r="C804"/>
      <c r="D804" s="3"/>
    </row>
    <row r="805" spans="3:4" x14ac:dyDescent="0.25">
      <c r="C805"/>
      <c r="D805" s="3"/>
    </row>
    <row r="806" spans="3:4" x14ac:dyDescent="0.25">
      <c r="C806"/>
      <c r="D806" s="3"/>
    </row>
    <row r="807" spans="3:4" x14ac:dyDescent="0.25">
      <c r="C807"/>
      <c r="D807" s="3"/>
    </row>
    <row r="808" spans="3:4" x14ac:dyDescent="0.25">
      <c r="C808"/>
      <c r="D808" s="3"/>
    </row>
    <row r="809" spans="3:4" x14ac:dyDescent="0.25">
      <c r="C809"/>
      <c r="D809" s="3"/>
    </row>
    <row r="810" spans="3:4" x14ac:dyDescent="0.25">
      <c r="C810"/>
      <c r="D810" s="3"/>
    </row>
    <row r="811" spans="3:4" x14ac:dyDescent="0.25">
      <c r="C811"/>
      <c r="D811" s="3"/>
    </row>
    <row r="812" spans="3:4" x14ac:dyDescent="0.25">
      <c r="C812"/>
      <c r="D812" s="3"/>
    </row>
    <row r="813" spans="3:4" x14ac:dyDescent="0.25">
      <c r="C813"/>
      <c r="D813" s="3"/>
    </row>
    <row r="814" spans="3:4" x14ac:dyDescent="0.25">
      <c r="C814"/>
      <c r="D814" s="3"/>
    </row>
    <row r="815" spans="3:4" x14ac:dyDescent="0.25">
      <c r="C815"/>
      <c r="D815" s="3"/>
    </row>
    <row r="816" spans="3:4" x14ac:dyDescent="0.25">
      <c r="C816"/>
      <c r="D816" s="3"/>
    </row>
    <row r="817" spans="3:4" x14ac:dyDescent="0.25">
      <c r="C817"/>
      <c r="D817" s="3"/>
    </row>
    <row r="818" spans="3:4" x14ac:dyDescent="0.25">
      <c r="C818"/>
      <c r="D818" s="3"/>
    </row>
    <row r="819" spans="3:4" x14ac:dyDescent="0.25">
      <c r="C819"/>
      <c r="D819" s="3"/>
    </row>
    <row r="820" spans="3:4" x14ac:dyDescent="0.25">
      <c r="C820"/>
      <c r="D820" s="3"/>
    </row>
    <row r="821" spans="3:4" x14ac:dyDescent="0.25">
      <c r="C821"/>
      <c r="D821" s="3"/>
    </row>
    <row r="822" spans="3:4" x14ac:dyDescent="0.25">
      <c r="C822"/>
      <c r="D822" s="3"/>
    </row>
    <row r="823" spans="3:4" x14ac:dyDescent="0.25">
      <c r="C823"/>
      <c r="D823" s="3"/>
    </row>
    <row r="824" spans="3:4" x14ac:dyDescent="0.25">
      <c r="C824"/>
      <c r="D824" s="3"/>
    </row>
    <row r="825" spans="3:4" x14ac:dyDescent="0.25">
      <c r="C825"/>
      <c r="D825" s="3"/>
    </row>
    <row r="826" spans="3:4" x14ac:dyDescent="0.25">
      <c r="C826"/>
      <c r="D826" s="3"/>
    </row>
    <row r="827" spans="3:4" x14ac:dyDescent="0.25">
      <c r="C827"/>
      <c r="D827" s="3"/>
    </row>
    <row r="828" spans="3:4" x14ac:dyDescent="0.25">
      <c r="C828"/>
      <c r="D828" s="3"/>
    </row>
    <row r="829" spans="3:4" x14ac:dyDescent="0.25">
      <c r="C829"/>
      <c r="D829" s="3"/>
    </row>
    <row r="830" spans="3:4" x14ac:dyDescent="0.25">
      <c r="C830"/>
      <c r="D830" s="3"/>
    </row>
    <row r="831" spans="3:4" x14ac:dyDescent="0.25">
      <c r="C831"/>
      <c r="D831" s="3"/>
    </row>
    <row r="832" spans="3:4" x14ac:dyDescent="0.25">
      <c r="C832"/>
      <c r="D832" s="3"/>
    </row>
    <row r="833" spans="3:4" x14ac:dyDescent="0.25">
      <c r="C833"/>
      <c r="D833" s="3"/>
    </row>
    <row r="834" spans="3:4" x14ac:dyDescent="0.25">
      <c r="C834"/>
      <c r="D834" s="3"/>
    </row>
    <row r="835" spans="3:4" x14ac:dyDescent="0.25">
      <c r="C835"/>
      <c r="D835" s="3"/>
    </row>
    <row r="836" spans="3:4" x14ac:dyDescent="0.25">
      <c r="C836"/>
      <c r="D836" s="3"/>
    </row>
    <row r="837" spans="3:4" x14ac:dyDescent="0.25">
      <c r="C837"/>
      <c r="D837" s="3"/>
    </row>
    <row r="838" spans="3:4" x14ac:dyDescent="0.25">
      <c r="C838"/>
      <c r="D838" s="3"/>
    </row>
    <row r="839" spans="3:4" x14ac:dyDescent="0.25">
      <c r="C839"/>
      <c r="D839" s="3"/>
    </row>
    <row r="840" spans="3:4" x14ac:dyDescent="0.25">
      <c r="C840"/>
      <c r="D840" s="3"/>
    </row>
    <row r="841" spans="3:4" x14ac:dyDescent="0.25">
      <c r="C841"/>
      <c r="D841" s="3"/>
    </row>
    <row r="842" spans="3:4" x14ac:dyDescent="0.25">
      <c r="C842"/>
      <c r="D842" s="3"/>
    </row>
    <row r="843" spans="3:4" x14ac:dyDescent="0.25">
      <c r="C843"/>
      <c r="D843" s="3"/>
    </row>
    <row r="844" spans="3:4" x14ac:dyDescent="0.25">
      <c r="C844"/>
      <c r="D844" s="3"/>
    </row>
    <row r="845" spans="3:4" x14ac:dyDescent="0.25">
      <c r="C845"/>
      <c r="D845" s="3"/>
    </row>
    <row r="846" spans="3:4" x14ac:dyDescent="0.25">
      <c r="C846"/>
      <c r="D846" s="3"/>
    </row>
    <row r="847" spans="3:4" x14ac:dyDescent="0.25">
      <c r="C847"/>
      <c r="D847" s="3"/>
    </row>
    <row r="848" spans="3:4" x14ac:dyDescent="0.25">
      <c r="C848"/>
      <c r="D848" s="3"/>
    </row>
    <row r="849" spans="3:4" x14ac:dyDescent="0.25">
      <c r="C849"/>
      <c r="D849" s="3"/>
    </row>
    <row r="850" spans="3:4" x14ac:dyDescent="0.25">
      <c r="C850"/>
      <c r="D850" s="3"/>
    </row>
    <row r="851" spans="3:4" x14ac:dyDescent="0.25">
      <c r="C851"/>
      <c r="D851" s="3"/>
    </row>
    <row r="852" spans="3:4" x14ac:dyDescent="0.25">
      <c r="C852"/>
      <c r="D852" s="3"/>
    </row>
    <row r="853" spans="3:4" x14ac:dyDescent="0.25">
      <c r="C853"/>
      <c r="D853" s="3"/>
    </row>
    <row r="854" spans="3:4" x14ac:dyDescent="0.25">
      <c r="C854"/>
      <c r="D854" s="3"/>
    </row>
    <row r="855" spans="3:4" x14ac:dyDescent="0.25">
      <c r="C855"/>
      <c r="D855" s="3"/>
    </row>
    <row r="856" spans="3:4" x14ac:dyDescent="0.25">
      <c r="C856"/>
      <c r="D856" s="3"/>
    </row>
    <row r="857" spans="3:4" x14ac:dyDescent="0.25">
      <c r="C857"/>
      <c r="D857" s="3"/>
    </row>
    <row r="858" spans="3:4" x14ac:dyDescent="0.25">
      <c r="C858"/>
      <c r="D858" s="3"/>
    </row>
    <row r="859" spans="3:4" x14ac:dyDescent="0.25">
      <c r="C859"/>
      <c r="D859" s="3"/>
    </row>
    <row r="860" spans="3:4" x14ac:dyDescent="0.25">
      <c r="C860"/>
      <c r="D860" s="3"/>
    </row>
    <row r="861" spans="3:4" x14ac:dyDescent="0.25">
      <c r="C861"/>
      <c r="D861" s="3"/>
    </row>
    <row r="862" spans="3:4" x14ac:dyDescent="0.25">
      <c r="C862"/>
      <c r="D862" s="3"/>
    </row>
    <row r="863" spans="3:4" x14ac:dyDescent="0.25">
      <c r="C863"/>
      <c r="D863" s="3"/>
    </row>
    <row r="864" spans="3:4" x14ac:dyDescent="0.25">
      <c r="C864"/>
      <c r="D864" s="3"/>
    </row>
    <row r="865" spans="3:4" x14ac:dyDescent="0.25">
      <c r="C865"/>
      <c r="D865" s="3"/>
    </row>
    <row r="866" spans="3:4" x14ac:dyDescent="0.25">
      <c r="C866"/>
      <c r="D866" s="3"/>
    </row>
    <row r="867" spans="3:4" x14ac:dyDescent="0.25">
      <c r="C867"/>
      <c r="D867" s="3"/>
    </row>
    <row r="868" spans="3:4" x14ac:dyDescent="0.25">
      <c r="C868"/>
      <c r="D868" s="3"/>
    </row>
    <row r="869" spans="3:4" x14ac:dyDescent="0.25">
      <c r="C869"/>
      <c r="D869" s="3"/>
    </row>
    <row r="870" spans="3:4" x14ac:dyDescent="0.25">
      <c r="C870"/>
      <c r="D870" s="3"/>
    </row>
    <row r="871" spans="3:4" x14ac:dyDescent="0.25">
      <c r="C871"/>
      <c r="D871" s="3"/>
    </row>
    <row r="872" spans="3:4" x14ac:dyDescent="0.25">
      <c r="C872"/>
      <c r="D872" s="3"/>
    </row>
    <row r="873" spans="3:4" x14ac:dyDescent="0.25">
      <c r="C873"/>
      <c r="D873" s="3"/>
    </row>
    <row r="874" spans="3:4" x14ac:dyDescent="0.25">
      <c r="C874"/>
      <c r="D874" s="3"/>
    </row>
    <row r="875" spans="3:4" x14ac:dyDescent="0.25">
      <c r="C875"/>
      <c r="D875" s="3"/>
    </row>
    <row r="876" spans="3:4" x14ac:dyDescent="0.25">
      <c r="C876"/>
      <c r="D876" s="3"/>
    </row>
    <row r="877" spans="3:4" x14ac:dyDescent="0.25">
      <c r="C877"/>
      <c r="D877" s="3"/>
    </row>
    <row r="878" spans="3:4" x14ac:dyDescent="0.25">
      <c r="C878"/>
      <c r="D878" s="3"/>
    </row>
    <row r="879" spans="3:4" x14ac:dyDescent="0.25">
      <c r="C879"/>
      <c r="D879" s="3"/>
    </row>
    <row r="880" spans="3:4" x14ac:dyDescent="0.25">
      <c r="C880"/>
      <c r="D880" s="3"/>
    </row>
    <row r="881" spans="3:4" x14ac:dyDescent="0.25">
      <c r="C881"/>
      <c r="D881" s="3"/>
    </row>
    <row r="882" spans="3:4" x14ac:dyDescent="0.25">
      <c r="C882"/>
      <c r="D882" s="3"/>
    </row>
    <row r="883" spans="3:4" x14ac:dyDescent="0.25">
      <c r="C883"/>
      <c r="D883" s="3"/>
    </row>
    <row r="884" spans="3:4" x14ac:dyDescent="0.25">
      <c r="C884"/>
      <c r="D884" s="3"/>
    </row>
    <row r="885" spans="3:4" x14ac:dyDescent="0.25">
      <c r="C885"/>
      <c r="D885" s="3"/>
    </row>
    <row r="886" spans="3:4" x14ac:dyDescent="0.25">
      <c r="C886"/>
      <c r="D886" s="3"/>
    </row>
    <row r="887" spans="3:4" x14ac:dyDescent="0.25">
      <c r="C887"/>
      <c r="D887" s="3"/>
    </row>
    <row r="888" spans="3:4" x14ac:dyDescent="0.25">
      <c r="C888"/>
      <c r="D888" s="3"/>
    </row>
    <row r="889" spans="3:4" x14ac:dyDescent="0.25">
      <c r="C889"/>
      <c r="D889" s="3"/>
    </row>
    <row r="890" spans="3:4" x14ac:dyDescent="0.25">
      <c r="C890"/>
      <c r="D890" s="3"/>
    </row>
    <row r="891" spans="3:4" x14ac:dyDescent="0.25">
      <c r="C891"/>
      <c r="D891" s="3"/>
    </row>
    <row r="892" spans="3:4" x14ac:dyDescent="0.25">
      <c r="C892"/>
      <c r="D892" s="3"/>
    </row>
    <row r="893" spans="3:4" x14ac:dyDescent="0.25">
      <c r="C893"/>
      <c r="D893" s="3"/>
    </row>
    <row r="894" spans="3:4" x14ac:dyDescent="0.25">
      <c r="C894"/>
      <c r="D894" s="3"/>
    </row>
    <row r="895" spans="3:4" x14ac:dyDescent="0.25">
      <c r="C895"/>
      <c r="D895" s="3"/>
    </row>
    <row r="896" spans="3:4" x14ac:dyDescent="0.25">
      <c r="C896"/>
      <c r="D896" s="3"/>
    </row>
    <row r="897" spans="3:4" x14ac:dyDescent="0.25">
      <c r="C897"/>
      <c r="D897" s="3"/>
    </row>
    <row r="898" spans="3:4" x14ac:dyDescent="0.25">
      <c r="C898"/>
      <c r="D898" s="3"/>
    </row>
    <row r="899" spans="3:4" x14ac:dyDescent="0.25">
      <c r="C899"/>
      <c r="D899" s="3"/>
    </row>
    <row r="900" spans="3:4" x14ac:dyDescent="0.25">
      <c r="C900"/>
      <c r="D900" s="3"/>
    </row>
    <row r="901" spans="3:4" x14ac:dyDescent="0.25">
      <c r="C901"/>
      <c r="D901" s="3"/>
    </row>
    <row r="902" spans="3:4" x14ac:dyDescent="0.25">
      <c r="C902"/>
      <c r="D902" s="3"/>
    </row>
    <row r="903" spans="3:4" x14ac:dyDescent="0.25">
      <c r="C903"/>
      <c r="D903" s="3"/>
    </row>
    <row r="904" spans="3:4" x14ac:dyDescent="0.25">
      <c r="C904"/>
      <c r="D904" s="3"/>
    </row>
    <row r="905" spans="3:4" x14ac:dyDescent="0.25">
      <c r="C905"/>
      <c r="D905" s="3"/>
    </row>
    <row r="906" spans="3:4" x14ac:dyDescent="0.25">
      <c r="C906"/>
      <c r="D906" s="3"/>
    </row>
    <row r="907" spans="3:4" x14ac:dyDescent="0.25">
      <c r="C907"/>
      <c r="D907" s="3"/>
    </row>
    <row r="908" spans="3:4" x14ac:dyDescent="0.25">
      <c r="C908"/>
      <c r="D908" s="3"/>
    </row>
    <row r="909" spans="3:4" x14ac:dyDescent="0.25">
      <c r="C909"/>
      <c r="D909" s="3"/>
    </row>
    <row r="910" spans="3:4" x14ac:dyDescent="0.25">
      <c r="C910"/>
      <c r="D910" s="3"/>
    </row>
    <row r="911" spans="3:4" x14ac:dyDescent="0.25">
      <c r="C911"/>
      <c r="D911" s="3"/>
    </row>
    <row r="912" spans="3:4" x14ac:dyDescent="0.25">
      <c r="C912"/>
      <c r="D912" s="3"/>
    </row>
    <row r="913" spans="3:4" x14ac:dyDescent="0.25">
      <c r="C913"/>
      <c r="D913" s="3"/>
    </row>
    <row r="914" spans="3:4" x14ac:dyDescent="0.25">
      <c r="C914"/>
      <c r="D914" s="3"/>
    </row>
    <row r="915" spans="3:4" x14ac:dyDescent="0.25">
      <c r="C915"/>
      <c r="D915" s="3"/>
    </row>
    <row r="916" spans="3:4" x14ac:dyDescent="0.25">
      <c r="C916"/>
      <c r="D916" s="3"/>
    </row>
    <row r="917" spans="3:4" x14ac:dyDescent="0.25">
      <c r="C917"/>
      <c r="D917" s="3"/>
    </row>
    <row r="918" spans="3:4" x14ac:dyDescent="0.25">
      <c r="C918"/>
      <c r="D918" s="3"/>
    </row>
    <row r="919" spans="3:4" x14ac:dyDescent="0.25">
      <c r="C919"/>
      <c r="D919" s="3"/>
    </row>
    <row r="920" spans="3:4" x14ac:dyDescent="0.25">
      <c r="C920"/>
      <c r="D920" s="3"/>
    </row>
    <row r="921" spans="3:4" x14ac:dyDescent="0.25">
      <c r="C921"/>
      <c r="D921" s="3"/>
    </row>
    <row r="922" spans="3:4" x14ac:dyDescent="0.25">
      <c r="C922"/>
      <c r="D922" s="3"/>
    </row>
    <row r="923" spans="3:4" x14ac:dyDescent="0.25">
      <c r="C923"/>
      <c r="D923" s="3"/>
    </row>
    <row r="924" spans="3:4" x14ac:dyDescent="0.25">
      <c r="C924"/>
      <c r="D924" s="3"/>
    </row>
    <row r="925" spans="3:4" x14ac:dyDescent="0.25">
      <c r="C925"/>
      <c r="D925" s="3"/>
    </row>
    <row r="926" spans="3:4" x14ac:dyDescent="0.25">
      <c r="C926"/>
      <c r="D926" s="3"/>
    </row>
    <row r="927" spans="3:4" x14ac:dyDescent="0.25">
      <c r="C927"/>
      <c r="D927" s="3"/>
    </row>
    <row r="928" spans="3:4" x14ac:dyDescent="0.25">
      <c r="C928"/>
      <c r="D928" s="3"/>
    </row>
    <row r="929" spans="3:4" x14ac:dyDescent="0.25">
      <c r="C929"/>
      <c r="D929" s="3"/>
    </row>
    <row r="930" spans="3:4" x14ac:dyDescent="0.25">
      <c r="C930"/>
      <c r="D930" s="3"/>
    </row>
    <row r="931" spans="3:4" x14ac:dyDescent="0.25">
      <c r="C931"/>
      <c r="D931" s="3"/>
    </row>
    <row r="932" spans="3:4" x14ac:dyDescent="0.25">
      <c r="C932"/>
      <c r="D932" s="3"/>
    </row>
    <row r="933" spans="3:4" x14ac:dyDescent="0.25">
      <c r="C933"/>
      <c r="D933" s="3"/>
    </row>
    <row r="934" spans="3:4" x14ac:dyDescent="0.25">
      <c r="C934"/>
      <c r="D934" s="3"/>
    </row>
    <row r="935" spans="3:4" x14ac:dyDescent="0.25">
      <c r="C935"/>
      <c r="D935" s="3"/>
    </row>
    <row r="936" spans="3:4" x14ac:dyDescent="0.25">
      <c r="C936"/>
      <c r="D936" s="3"/>
    </row>
    <row r="937" spans="3:4" x14ac:dyDescent="0.25">
      <c r="C937"/>
      <c r="D937" s="3"/>
    </row>
    <row r="938" spans="3:4" x14ac:dyDescent="0.25">
      <c r="C938"/>
      <c r="D938" s="3"/>
    </row>
    <row r="939" spans="3:4" x14ac:dyDescent="0.25">
      <c r="C939"/>
      <c r="D939" s="3"/>
    </row>
    <row r="940" spans="3:4" x14ac:dyDescent="0.25">
      <c r="C940"/>
      <c r="D940" s="3"/>
    </row>
    <row r="941" spans="3:4" x14ac:dyDescent="0.25">
      <c r="C941"/>
      <c r="D941" s="3"/>
    </row>
    <row r="942" spans="3:4" x14ac:dyDescent="0.25">
      <c r="C942"/>
      <c r="D942" s="3"/>
    </row>
    <row r="943" spans="3:4" x14ac:dyDescent="0.25">
      <c r="C943"/>
      <c r="D943" s="3"/>
    </row>
    <row r="944" spans="3:4" x14ac:dyDescent="0.25">
      <c r="C944"/>
      <c r="D944" s="3"/>
    </row>
    <row r="945" spans="3:4" x14ac:dyDescent="0.25">
      <c r="C945"/>
      <c r="D945" s="3"/>
    </row>
    <row r="946" spans="3:4" x14ac:dyDescent="0.25">
      <c r="C946"/>
      <c r="D946" s="3"/>
    </row>
    <row r="947" spans="3:4" x14ac:dyDescent="0.25">
      <c r="C947"/>
      <c r="D947" s="3"/>
    </row>
    <row r="948" spans="3:4" x14ac:dyDescent="0.25">
      <c r="C948"/>
      <c r="D948" s="3"/>
    </row>
    <row r="949" spans="3:4" x14ac:dyDescent="0.25">
      <c r="C949"/>
      <c r="D949" s="3"/>
    </row>
    <row r="950" spans="3:4" x14ac:dyDescent="0.25">
      <c r="C950"/>
      <c r="D950" s="3"/>
    </row>
    <row r="951" spans="3:4" x14ac:dyDescent="0.25">
      <c r="C951"/>
      <c r="D951" s="3"/>
    </row>
    <row r="952" spans="3:4" x14ac:dyDescent="0.25">
      <c r="C952"/>
      <c r="D952" s="3"/>
    </row>
    <row r="953" spans="3:4" x14ac:dyDescent="0.25">
      <c r="C953"/>
      <c r="D953" s="3"/>
    </row>
    <row r="954" spans="3:4" x14ac:dyDescent="0.25">
      <c r="C954"/>
      <c r="D954" s="3"/>
    </row>
    <row r="955" spans="3:4" x14ac:dyDescent="0.25">
      <c r="C955"/>
      <c r="D955" s="3"/>
    </row>
    <row r="956" spans="3:4" x14ac:dyDescent="0.25">
      <c r="C956"/>
      <c r="D956" s="3"/>
    </row>
    <row r="957" spans="3:4" x14ac:dyDescent="0.25">
      <c r="C957"/>
      <c r="D957" s="3"/>
    </row>
    <row r="958" spans="3:4" x14ac:dyDescent="0.25">
      <c r="C958"/>
      <c r="D958" s="3"/>
    </row>
    <row r="959" spans="3:4" x14ac:dyDescent="0.25">
      <c r="C959"/>
      <c r="D959" s="3"/>
    </row>
    <row r="960" spans="3:4" x14ac:dyDescent="0.25">
      <c r="C960"/>
      <c r="D960" s="3"/>
    </row>
    <row r="961" spans="3:4" x14ac:dyDescent="0.25">
      <c r="C961"/>
      <c r="D961" s="3"/>
    </row>
    <row r="962" spans="3:4" x14ac:dyDescent="0.25">
      <c r="C962"/>
      <c r="D962" s="3"/>
    </row>
    <row r="963" spans="3:4" x14ac:dyDescent="0.25">
      <c r="C963"/>
      <c r="D963" s="3"/>
    </row>
    <row r="964" spans="3:4" x14ac:dyDescent="0.25">
      <c r="C964"/>
      <c r="D964" s="3"/>
    </row>
    <row r="965" spans="3:4" x14ac:dyDescent="0.25">
      <c r="C965"/>
      <c r="D965" s="3"/>
    </row>
    <row r="966" spans="3:4" x14ac:dyDescent="0.25">
      <c r="C966"/>
      <c r="D966" s="3"/>
    </row>
    <row r="967" spans="3:4" x14ac:dyDescent="0.25">
      <c r="C967"/>
      <c r="D967" s="3"/>
    </row>
    <row r="968" spans="3:4" x14ac:dyDescent="0.25">
      <c r="C968"/>
      <c r="D968" s="3"/>
    </row>
    <row r="969" spans="3:4" x14ac:dyDescent="0.25">
      <c r="C969"/>
      <c r="D969" s="3"/>
    </row>
    <row r="970" spans="3:4" x14ac:dyDescent="0.25">
      <c r="C970"/>
      <c r="D970" s="3"/>
    </row>
    <row r="971" spans="3:4" x14ac:dyDescent="0.25">
      <c r="C971"/>
      <c r="D971" s="3"/>
    </row>
    <row r="972" spans="3:4" x14ac:dyDescent="0.25">
      <c r="C972"/>
      <c r="D972" s="3"/>
    </row>
    <row r="973" spans="3:4" x14ac:dyDescent="0.25">
      <c r="C973"/>
      <c r="D973" s="3"/>
    </row>
    <row r="974" spans="3:4" x14ac:dyDescent="0.25">
      <c r="C974"/>
      <c r="D974" s="3"/>
    </row>
    <row r="975" spans="3:4" x14ac:dyDescent="0.25">
      <c r="C975"/>
      <c r="D975" s="3"/>
    </row>
    <row r="976" spans="3:4" x14ac:dyDescent="0.25">
      <c r="C976"/>
      <c r="D976" s="3"/>
    </row>
    <row r="977" spans="3:4" x14ac:dyDescent="0.25">
      <c r="C977"/>
      <c r="D977" s="3"/>
    </row>
    <row r="978" spans="3:4" x14ac:dyDescent="0.25">
      <c r="C978"/>
      <c r="D978" s="3"/>
    </row>
    <row r="979" spans="3:4" x14ac:dyDescent="0.25">
      <c r="C979"/>
      <c r="D979" s="3"/>
    </row>
    <row r="980" spans="3:4" x14ac:dyDescent="0.25">
      <c r="C980"/>
      <c r="D980" s="3"/>
    </row>
    <row r="981" spans="3:4" x14ac:dyDescent="0.25">
      <c r="C981"/>
      <c r="D981" s="3"/>
    </row>
    <row r="982" spans="3:4" x14ac:dyDescent="0.25">
      <c r="C982"/>
      <c r="D982" s="3"/>
    </row>
    <row r="983" spans="3:4" x14ac:dyDescent="0.25">
      <c r="C983"/>
      <c r="D983" s="3"/>
    </row>
    <row r="984" spans="3:4" x14ac:dyDescent="0.25">
      <c r="C984"/>
      <c r="D984" s="3"/>
    </row>
    <row r="985" spans="3:4" x14ac:dyDescent="0.25">
      <c r="C985"/>
      <c r="D985" s="3"/>
    </row>
    <row r="986" spans="3:4" x14ac:dyDescent="0.25">
      <c r="C986"/>
      <c r="D986" s="3"/>
    </row>
    <row r="987" spans="3:4" x14ac:dyDescent="0.25">
      <c r="C987"/>
      <c r="D987" s="3"/>
    </row>
    <row r="988" spans="3:4" x14ac:dyDescent="0.25">
      <c r="C988"/>
      <c r="D988" s="3"/>
    </row>
    <row r="989" spans="3:4" x14ac:dyDescent="0.25">
      <c r="C989"/>
      <c r="D989" s="3"/>
    </row>
    <row r="990" spans="3:4" x14ac:dyDescent="0.25">
      <c r="C990"/>
      <c r="D990" s="3"/>
    </row>
    <row r="991" spans="3:4" x14ac:dyDescent="0.25">
      <c r="C991"/>
      <c r="D991" s="3"/>
    </row>
    <row r="992" spans="3:4" x14ac:dyDescent="0.25">
      <c r="C992"/>
      <c r="D992" s="3"/>
    </row>
    <row r="993" spans="3:4" x14ac:dyDescent="0.25">
      <c r="C993"/>
      <c r="D993" s="3"/>
    </row>
    <row r="994" spans="3:4" x14ac:dyDescent="0.25">
      <c r="C994"/>
      <c r="D994" s="3"/>
    </row>
    <row r="995" spans="3:4" x14ac:dyDescent="0.25">
      <c r="C995"/>
      <c r="D995" s="3"/>
    </row>
    <row r="996" spans="3:4" x14ac:dyDescent="0.25">
      <c r="C996"/>
      <c r="D996" s="3"/>
    </row>
    <row r="997" spans="3:4" x14ac:dyDescent="0.25">
      <c r="C997"/>
      <c r="D997" s="3"/>
    </row>
    <row r="998" spans="3:4" x14ac:dyDescent="0.25">
      <c r="C998"/>
      <c r="D998" s="3"/>
    </row>
    <row r="999" spans="3:4" x14ac:dyDescent="0.25">
      <c r="C999"/>
      <c r="D999" s="3"/>
    </row>
    <row r="1000" spans="3:4" x14ac:dyDescent="0.25">
      <c r="C1000"/>
      <c r="D1000" s="3"/>
    </row>
    <row r="1001" spans="3:4" x14ac:dyDescent="0.25">
      <c r="C1001"/>
      <c r="D1001" s="3"/>
    </row>
    <row r="1002" spans="3:4" x14ac:dyDescent="0.25">
      <c r="C1002"/>
      <c r="D1002" s="3"/>
    </row>
    <row r="1003" spans="3:4" x14ac:dyDescent="0.25">
      <c r="C1003"/>
      <c r="D1003" s="3"/>
    </row>
    <row r="1004" spans="3:4" x14ac:dyDescent="0.25">
      <c r="C1004"/>
      <c r="D1004" s="3"/>
    </row>
    <row r="1005" spans="3:4" x14ac:dyDescent="0.25">
      <c r="C1005"/>
      <c r="D1005" s="3"/>
    </row>
    <row r="1006" spans="3:4" x14ac:dyDescent="0.25">
      <c r="C1006"/>
      <c r="D1006" s="3"/>
    </row>
    <row r="1007" spans="3:4" x14ac:dyDescent="0.25">
      <c r="C1007"/>
      <c r="D1007" s="3"/>
    </row>
    <row r="1008" spans="3:4" x14ac:dyDescent="0.25">
      <c r="C1008"/>
      <c r="D1008" s="3"/>
    </row>
    <row r="1009" spans="3:4" x14ac:dyDescent="0.25">
      <c r="C1009"/>
      <c r="D1009" s="3"/>
    </row>
    <row r="1010" spans="3:4" x14ac:dyDescent="0.25">
      <c r="C1010"/>
      <c r="D1010" s="3"/>
    </row>
    <row r="1011" spans="3:4" x14ac:dyDescent="0.25">
      <c r="C1011"/>
      <c r="D1011" s="3"/>
    </row>
    <row r="1012" spans="3:4" x14ac:dyDescent="0.25">
      <c r="C1012"/>
      <c r="D1012" s="3"/>
    </row>
    <row r="1013" spans="3:4" x14ac:dyDescent="0.25">
      <c r="C1013"/>
      <c r="D1013" s="3"/>
    </row>
    <row r="1014" spans="3:4" x14ac:dyDescent="0.25">
      <c r="C1014"/>
      <c r="D1014" s="3"/>
    </row>
    <row r="1015" spans="3:4" x14ac:dyDescent="0.25">
      <c r="C1015"/>
      <c r="D1015" s="3"/>
    </row>
    <row r="1016" spans="3:4" x14ac:dyDescent="0.25">
      <c r="C1016"/>
      <c r="D1016" s="3"/>
    </row>
    <row r="1017" spans="3:4" x14ac:dyDescent="0.25">
      <c r="C1017"/>
      <c r="D1017" s="3"/>
    </row>
    <row r="1018" spans="3:4" x14ac:dyDescent="0.25">
      <c r="C1018"/>
      <c r="D1018" s="3"/>
    </row>
    <row r="1019" spans="3:4" x14ac:dyDescent="0.25">
      <c r="C1019"/>
      <c r="D1019" s="3"/>
    </row>
    <row r="1020" spans="3:4" x14ac:dyDescent="0.25">
      <c r="C1020"/>
      <c r="D1020" s="3"/>
    </row>
    <row r="1021" spans="3:4" x14ac:dyDescent="0.25">
      <c r="C1021"/>
      <c r="D1021" s="3"/>
    </row>
    <row r="1022" spans="3:4" x14ac:dyDescent="0.25">
      <c r="C1022"/>
      <c r="D1022" s="3"/>
    </row>
    <row r="1023" spans="3:4" x14ac:dyDescent="0.25">
      <c r="C1023"/>
      <c r="D1023" s="3"/>
    </row>
    <row r="1024" spans="3:4" x14ac:dyDescent="0.25">
      <c r="C1024"/>
      <c r="D1024" s="3"/>
    </row>
    <row r="1025" spans="3:4" x14ac:dyDescent="0.25">
      <c r="C1025"/>
      <c r="D1025" s="3"/>
    </row>
    <row r="1026" spans="3:4" x14ac:dyDescent="0.25">
      <c r="C1026"/>
      <c r="D1026" s="3"/>
    </row>
    <row r="1027" spans="3:4" x14ac:dyDescent="0.25">
      <c r="C1027"/>
      <c r="D1027" s="3"/>
    </row>
    <row r="1028" spans="3:4" x14ac:dyDescent="0.25">
      <c r="C1028"/>
      <c r="D1028" s="3"/>
    </row>
    <row r="1029" spans="3:4" x14ac:dyDescent="0.25">
      <c r="C1029"/>
      <c r="D1029" s="3"/>
    </row>
    <row r="1030" spans="3:4" x14ac:dyDescent="0.25">
      <c r="C1030"/>
      <c r="D1030" s="3"/>
    </row>
    <row r="1031" spans="3:4" x14ac:dyDescent="0.25">
      <c r="C1031"/>
      <c r="D1031" s="3"/>
    </row>
    <row r="1032" spans="3:4" x14ac:dyDescent="0.25">
      <c r="C1032"/>
      <c r="D1032" s="3"/>
    </row>
    <row r="1033" spans="3:4" x14ac:dyDescent="0.25">
      <c r="C1033"/>
      <c r="D1033" s="3"/>
    </row>
    <row r="1034" spans="3:4" x14ac:dyDescent="0.25">
      <c r="C1034"/>
      <c r="D1034" s="3"/>
    </row>
    <row r="1035" spans="3:4" x14ac:dyDescent="0.25">
      <c r="C1035"/>
      <c r="D1035" s="3"/>
    </row>
    <row r="1036" spans="3:4" x14ac:dyDescent="0.25">
      <c r="C1036"/>
      <c r="D1036" s="3"/>
    </row>
    <row r="1037" spans="3:4" x14ac:dyDescent="0.25">
      <c r="C1037"/>
      <c r="D1037" s="3"/>
    </row>
    <row r="1038" spans="3:4" x14ac:dyDescent="0.25">
      <c r="C1038"/>
      <c r="D1038" s="3"/>
    </row>
    <row r="1039" spans="3:4" x14ac:dyDescent="0.25">
      <c r="C1039"/>
      <c r="D1039" s="3"/>
    </row>
    <row r="1040" spans="3:4" x14ac:dyDescent="0.25">
      <c r="C1040"/>
      <c r="D1040" s="3"/>
    </row>
    <row r="1041" spans="3:4" x14ac:dyDescent="0.25">
      <c r="C1041"/>
      <c r="D1041" s="3"/>
    </row>
    <row r="1042" spans="3:4" x14ac:dyDescent="0.25">
      <c r="C1042"/>
      <c r="D1042" s="3"/>
    </row>
    <row r="1043" spans="3:4" x14ac:dyDescent="0.25">
      <c r="C1043"/>
      <c r="D1043" s="3"/>
    </row>
    <row r="1044" spans="3:4" x14ac:dyDescent="0.25">
      <c r="C1044"/>
      <c r="D1044" s="3"/>
    </row>
    <row r="1045" spans="3:4" x14ac:dyDescent="0.25">
      <c r="C1045"/>
      <c r="D1045" s="3"/>
    </row>
    <row r="1046" spans="3:4" x14ac:dyDescent="0.25">
      <c r="C1046"/>
      <c r="D1046" s="3"/>
    </row>
    <row r="1047" spans="3:4" x14ac:dyDescent="0.25">
      <c r="C1047"/>
      <c r="D1047" s="3"/>
    </row>
    <row r="1048" spans="3:4" x14ac:dyDescent="0.25">
      <c r="C1048"/>
      <c r="D1048" s="3"/>
    </row>
    <row r="1049" spans="3:4" x14ac:dyDescent="0.25">
      <c r="C1049"/>
      <c r="D1049" s="3"/>
    </row>
    <row r="1050" spans="3:4" x14ac:dyDescent="0.25">
      <c r="C1050"/>
      <c r="D1050" s="3"/>
    </row>
    <row r="1051" spans="3:4" x14ac:dyDescent="0.25">
      <c r="C1051"/>
      <c r="D1051" s="3"/>
    </row>
    <row r="1052" spans="3:4" x14ac:dyDescent="0.25">
      <c r="C1052"/>
      <c r="D1052" s="3"/>
    </row>
    <row r="1053" spans="3:4" x14ac:dyDescent="0.25">
      <c r="C1053"/>
      <c r="D1053" s="3"/>
    </row>
    <row r="1054" spans="3:4" x14ac:dyDescent="0.25">
      <c r="C1054"/>
      <c r="D1054" s="3"/>
    </row>
    <row r="1055" spans="3:4" x14ac:dyDescent="0.25">
      <c r="C1055"/>
      <c r="D1055" s="3"/>
    </row>
    <row r="1056" spans="3:4" x14ac:dyDescent="0.25">
      <c r="C1056"/>
      <c r="D1056" s="3"/>
    </row>
    <row r="1057" spans="3:4" x14ac:dyDescent="0.25">
      <c r="C1057"/>
      <c r="D1057" s="3"/>
    </row>
    <row r="1058" spans="3:4" x14ac:dyDescent="0.25">
      <c r="C1058"/>
      <c r="D1058" s="3"/>
    </row>
    <row r="1059" spans="3:4" x14ac:dyDescent="0.25">
      <c r="C1059"/>
      <c r="D1059" s="3"/>
    </row>
    <row r="1060" spans="3:4" x14ac:dyDescent="0.25">
      <c r="C1060"/>
      <c r="D1060" s="3"/>
    </row>
    <row r="1061" spans="3:4" x14ac:dyDescent="0.25">
      <c r="C1061"/>
      <c r="D1061" s="3"/>
    </row>
    <row r="1062" spans="3:4" x14ac:dyDescent="0.25">
      <c r="C1062"/>
      <c r="D1062" s="3"/>
    </row>
    <row r="1063" spans="3:4" x14ac:dyDescent="0.25">
      <c r="C1063"/>
      <c r="D1063" s="3"/>
    </row>
    <row r="1064" spans="3:4" x14ac:dyDescent="0.25">
      <c r="C1064"/>
      <c r="D1064" s="3"/>
    </row>
    <row r="1065" spans="3:4" x14ac:dyDescent="0.25">
      <c r="C1065"/>
      <c r="D1065" s="3"/>
    </row>
    <row r="1066" spans="3:4" x14ac:dyDescent="0.25">
      <c r="C1066"/>
      <c r="D1066" s="3"/>
    </row>
    <row r="1067" spans="3:4" x14ac:dyDescent="0.25">
      <c r="C1067"/>
      <c r="D1067" s="3"/>
    </row>
    <row r="1068" spans="3:4" x14ac:dyDescent="0.25">
      <c r="C1068"/>
      <c r="D1068" s="3"/>
    </row>
    <row r="1069" spans="3:4" x14ac:dyDescent="0.25">
      <c r="C1069"/>
      <c r="D1069" s="3"/>
    </row>
    <row r="1070" spans="3:4" x14ac:dyDescent="0.25">
      <c r="C1070"/>
      <c r="D1070" s="3"/>
    </row>
    <row r="1071" spans="3:4" x14ac:dyDescent="0.25">
      <c r="C1071"/>
      <c r="D1071" s="3"/>
    </row>
    <row r="1072" spans="3:4" x14ac:dyDescent="0.25">
      <c r="C1072"/>
      <c r="D1072" s="3"/>
    </row>
    <row r="1073" spans="3:4" x14ac:dyDescent="0.25">
      <c r="C1073"/>
      <c r="D1073" s="3"/>
    </row>
    <row r="1074" spans="3:4" x14ac:dyDescent="0.25">
      <c r="C1074"/>
      <c r="D1074" s="3"/>
    </row>
    <row r="1075" spans="3:4" x14ac:dyDescent="0.25">
      <c r="C1075"/>
      <c r="D1075" s="3"/>
    </row>
    <row r="1076" spans="3:4" x14ac:dyDescent="0.25">
      <c r="C1076"/>
      <c r="D1076" s="3"/>
    </row>
    <row r="1077" spans="3:4" x14ac:dyDescent="0.25">
      <c r="C1077"/>
      <c r="D1077" s="3"/>
    </row>
    <row r="1078" spans="3:4" x14ac:dyDescent="0.25">
      <c r="C1078"/>
      <c r="D1078" s="3"/>
    </row>
    <row r="1079" spans="3:4" x14ac:dyDescent="0.25">
      <c r="C1079"/>
      <c r="D1079" s="3"/>
    </row>
    <row r="1080" spans="3:4" x14ac:dyDescent="0.25">
      <c r="C1080"/>
      <c r="D1080" s="3"/>
    </row>
    <row r="1081" spans="3:4" x14ac:dyDescent="0.25">
      <c r="C1081"/>
      <c r="D1081" s="3"/>
    </row>
    <row r="1082" spans="3:4" x14ac:dyDescent="0.25">
      <c r="C1082"/>
      <c r="D1082" s="3"/>
    </row>
    <row r="1083" spans="3:4" x14ac:dyDescent="0.25">
      <c r="C1083"/>
      <c r="D1083" s="3"/>
    </row>
    <row r="1084" spans="3:4" x14ac:dyDescent="0.25">
      <c r="C1084"/>
      <c r="D1084" s="3"/>
    </row>
    <row r="1085" spans="3:4" x14ac:dyDescent="0.25">
      <c r="C1085"/>
      <c r="D1085" s="3"/>
    </row>
    <row r="1086" spans="3:4" x14ac:dyDescent="0.25">
      <c r="C1086"/>
      <c r="D1086" s="3"/>
    </row>
    <row r="1087" spans="3:4" x14ac:dyDescent="0.25">
      <c r="C1087"/>
      <c r="D1087" s="3"/>
    </row>
    <row r="1088" spans="3:4" x14ac:dyDescent="0.25">
      <c r="C1088"/>
      <c r="D1088" s="3"/>
    </row>
    <row r="1089" spans="3:4" x14ac:dyDescent="0.25">
      <c r="C1089"/>
      <c r="D1089" s="3"/>
    </row>
    <row r="1090" spans="3:4" x14ac:dyDescent="0.25">
      <c r="C1090"/>
      <c r="D1090" s="3"/>
    </row>
    <row r="1091" spans="3:4" x14ac:dyDescent="0.25">
      <c r="C1091"/>
      <c r="D1091" s="3"/>
    </row>
    <row r="1092" spans="3:4" x14ac:dyDescent="0.25">
      <c r="C1092"/>
      <c r="D1092" s="3"/>
    </row>
    <row r="1093" spans="3:4" x14ac:dyDescent="0.25">
      <c r="C1093"/>
      <c r="D1093" s="3"/>
    </row>
    <row r="1094" spans="3:4" x14ac:dyDescent="0.25">
      <c r="C1094"/>
      <c r="D1094" s="3"/>
    </row>
    <row r="1095" spans="3:4" x14ac:dyDescent="0.25">
      <c r="C1095"/>
      <c r="D1095" s="3"/>
    </row>
    <row r="1096" spans="3:4" x14ac:dyDescent="0.25">
      <c r="C1096"/>
      <c r="D1096" s="3"/>
    </row>
    <row r="1097" spans="3:4" x14ac:dyDescent="0.25">
      <c r="C1097"/>
      <c r="D1097" s="3"/>
    </row>
    <row r="1098" spans="3:4" x14ac:dyDescent="0.25">
      <c r="C1098"/>
      <c r="D1098" s="3"/>
    </row>
    <row r="1099" spans="3:4" x14ac:dyDescent="0.25">
      <c r="C1099"/>
      <c r="D1099" s="3"/>
    </row>
    <row r="1100" spans="3:4" x14ac:dyDescent="0.25">
      <c r="C1100"/>
      <c r="D1100" s="3"/>
    </row>
    <row r="1101" spans="3:4" x14ac:dyDescent="0.25">
      <c r="C1101"/>
      <c r="D1101" s="3"/>
    </row>
    <row r="1102" spans="3:4" x14ac:dyDescent="0.25">
      <c r="C1102"/>
      <c r="D1102" s="3"/>
    </row>
    <row r="1103" spans="3:4" x14ac:dyDescent="0.25">
      <c r="C1103"/>
      <c r="D1103" s="3"/>
    </row>
    <row r="1104" spans="3:4" x14ac:dyDescent="0.25">
      <c r="C1104"/>
      <c r="D1104" s="3"/>
    </row>
    <row r="1105" spans="3:4" x14ac:dyDescent="0.25">
      <c r="C1105"/>
      <c r="D1105" s="3"/>
    </row>
    <row r="1106" spans="3:4" x14ac:dyDescent="0.25">
      <c r="C1106"/>
      <c r="D1106" s="3"/>
    </row>
    <row r="1107" spans="3:4" x14ac:dyDescent="0.25">
      <c r="C1107"/>
      <c r="D1107" s="3"/>
    </row>
    <row r="1108" spans="3:4" x14ac:dyDescent="0.25">
      <c r="C1108"/>
      <c r="D1108" s="3"/>
    </row>
    <row r="1109" spans="3:4" x14ac:dyDescent="0.25">
      <c r="C1109"/>
      <c r="D1109" s="3"/>
    </row>
    <row r="1110" spans="3:4" x14ac:dyDescent="0.25">
      <c r="C1110"/>
      <c r="D1110" s="3"/>
    </row>
    <row r="1111" spans="3:4" x14ac:dyDescent="0.25">
      <c r="C1111"/>
      <c r="D1111" s="3"/>
    </row>
    <row r="1112" spans="3:4" x14ac:dyDescent="0.25">
      <c r="C1112"/>
      <c r="D1112" s="3"/>
    </row>
    <row r="1113" spans="3:4" x14ac:dyDescent="0.25">
      <c r="C1113"/>
      <c r="D1113" s="3"/>
    </row>
    <row r="1114" spans="3:4" x14ac:dyDescent="0.25">
      <c r="C1114"/>
      <c r="D1114" s="3"/>
    </row>
    <row r="1115" spans="3:4" x14ac:dyDescent="0.25">
      <c r="C1115"/>
      <c r="D1115" s="3"/>
    </row>
    <row r="1116" spans="3:4" x14ac:dyDescent="0.25">
      <c r="C1116"/>
      <c r="D1116" s="3"/>
    </row>
    <row r="1117" spans="3:4" x14ac:dyDescent="0.25">
      <c r="C1117"/>
      <c r="D1117" s="3"/>
    </row>
    <row r="1118" spans="3:4" x14ac:dyDescent="0.25">
      <c r="C1118"/>
      <c r="D1118" s="3"/>
    </row>
    <row r="1119" spans="3:4" x14ac:dyDescent="0.25">
      <c r="C1119"/>
      <c r="D1119" s="3"/>
    </row>
    <row r="1120" spans="3:4" x14ac:dyDescent="0.25">
      <c r="C1120"/>
      <c r="D1120" s="3"/>
    </row>
    <row r="1121" spans="3:4" x14ac:dyDescent="0.25">
      <c r="C1121"/>
      <c r="D1121" s="3"/>
    </row>
    <row r="1122" spans="3:4" x14ac:dyDescent="0.25">
      <c r="C1122"/>
      <c r="D1122" s="3"/>
    </row>
    <row r="1123" spans="3:4" x14ac:dyDescent="0.25">
      <c r="C1123"/>
      <c r="D1123" s="3"/>
    </row>
    <row r="1124" spans="3:4" x14ac:dyDescent="0.25">
      <c r="C1124"/>
      <c r="D1124" s="3"/>
    </row>
    <row r="1125" spans="3:4" x14ac:dyDescent="0.25">
      <c r="C1125"/>
      <c r="D1125" s="3"/>
    </row>
    <row r="1126" spans="3:4" x14ac:dyDescent="0.25">
      <c r="C1126"/>
      <c r="D1126" s="3"/>
    </row>
    <row r="1127" spans="3:4" x14ac:dyDescent="0.25">
      <c r="C1127"/>
      <c r="D1127" s="3"/>
    </row>
    <row r="1128" spans="3:4" x14ac:dyDescent="0.25">
      <c r="C1128"/>
      <c r="D1128" s="3"/>
    </row>
    <row r="1129" spans="3:4" x14ac:dyDescent="0.25">
      <c r="C1129"/>
      <c r="D1129" s="3"/>
    </row>
    <row r="1130" spans="3:4" x14ac:dyDescent="0.25">
      <c r="C1130"/>
      <c r="D1130" s="3"/>
    </row>
    <row r="1131" spans="3:4" x14ac:dyDescent="0.25">
      <c r="C1131"/>
      <c r="D1131" s="3"/>
    </row>
    <row r="1132" spans="3:4" x14ac:dyDescent="0.25">
      <c r="C1132"/>
      <c r="D1132" s="3"/>
    </row>
    <row r="1133" spans="3:4" x14ac:dyDescent="0.25">
      <c r="C1133"/>
      <c r="D1133" s="3"/>
    </row>
    <row r="1134" spans="3:4" x14ac:dyDescent="0.25">
      <c r="C1134"/>
      <c r="D1134" s="3"/>
    </row>
    <row r="1135" spans="3:4" x14ac:dyDescent="0.25">
      <c r="C1135"/>
      <c r="D1135" s="3"/>
    </row>
    <row r="1136" spans="3:4" x14ac:dyDescent="0.25">
      <c r="C1136"/>
      <c r="D1136" s="3"/>
    </row>
    <row r="1137" spans="3:4" x14ac:dyDescent="0.25">
      <c r="C1137"/>
      <c r="D1137" s="3"/>
    </row>
    <row r="1138" spans="3:4" x14ac:dyDescent="0.25">
      <c r="C1138"/>
      <c r="D1138" s="3"/>
    </row>
    <row r="1139" spans="3:4" x14ac:dyDescent="0.25">
      <c r="C1139"/>
      <c r="D1139" s="3"/>
    </row>
    <row r="1140" spans="3:4" x14ac:dyDescent="0.25">
      <c r="C1140"/>
      <c r="D1140" s="3"/>
    </row>
    <row r="1141" spans="3:4" x14ac:dyDescent="0.25">
      <c r="C1141"/>
      <c r="D1141" s="3"/>
    </row>
    <row r="1142" spans="3:4" x14ac:dyDescent="0.25">
      <c r="C1142"/>
      <c r="D1142" s="3"/>
    </row>
    <row r="1143" spans="3:4" x14ac:dyDescent="0.25">
      <c r="C1143"/>
      <c r="D1143" s="3"/>
    </row>
    <row r="1144" spans="3:4" x14ac:dyDescent="0.25">
      <c r="C1144"/>
      <c r="D1144" s="3"/>
    </row>
    <row r="1145" spans="3:4" x14ac:dyDescent="0.25">
      <c r="C1145"/>
      <c r="D1145" s="3"/>
    </row>
    <row r="1146" spans="3:4" x14ac:dyDescent="0.25">
      <c r="C1146"/>
      <c r="D1146" s="3"/>
    </row>
    <row r="1147" spans="3:4" x14ac:dyDescent="0.25">
      <c r="C1147"/>
      <c r="D1147" s="3"/>
    </row>
    <row r="1148" spans="3:4" x14ac:dyDescent="0.25">
      <c r="C1148"/>
      <c r="D1148" s="3"/>
    </row>
    <row r="1149" spans="3:4" x14ac:dyDescent="0.25">
      <c r="C1149"/>
      <c r="D1149" s="3"/>
    </row>
    <row r="1150" spans="3:4" x14ac:dyDescent="0.25">
      <c r="C1150"/>
      <c r="D1150" s="3"/>
    </row>
    <row r="1151" spans="3:4" x14ac:dyDescent="0.25">
      <c r="C1151"/>
      <c r="D1151" s="3"/>
    </row>
    <row r="1152" spans="3:4" x14ac:dyDescent="0.25">
      <c r="C1152"/>
      <c r="D1152" s="3"/>
    </row>
    <row r="1153" spans="3:4" x14ac:dyDescent="0.25">
      <c r="C1153"/>
      <c r="D1153" s="3"/>
    </row>
    <row r="1154" spans="3:4" x14ac:dyDescent="0.25">
      <c r="C1154"/>
      <c r="D1154" s="3"/>
    </row>
    <row r="1155" spans="3:4" x14ac:dyDescent="0.25">
      <c r="C1155"/>
      <c r="D1155" s="3"/>
    </row>
    <row r="1156" spans="3:4" x14ac:dyDescent="0.25">
      <c r="C1156"/>
      <c r="D1156" s="3"/>
    </row>
    <row r="1157" spans="3:4" x14ac:dyDescent="0.25">
      <c r="C1157"/>
      <c r="D1157" s="3"/>
    </row>
    <row r="1158" spans="3:4" x14ac:dyDescent="0.25">
      <c r="C1158"/>
      <c r="D1158" s="3"/>
    </row>
    <row r="1159" spans="3:4" x14ac:dyDescent="0.25">
      <c r="C1159"/>
      <c r="D1159" s="3"/>
    </row>
    <row r="1160" spans="3:4" x14ac:dyDescent="0.25">
      <c r="C1160"/>
      <c r="D1160" s="3"/>
    </row>
    <row r="1161" spans="3:4" x14ac:dyDescent="0.25">
      <c r="C1161"/>
      <c r="D1161" s="3"/>
    </row>
    <row r="1162" spans="3:4" x14ac:dyDescent="0.25">
      <c r="C1162"/>
      <c r="D1162" s="3"/>
    </row>
    <row r="1163" spans="3:4" x14ac:dyDescent="0.25">
      <c r="C1163"/>
      <c r="D1163" s="3"/>
    </row>
    <row r="1164" spans="3:4" x14ac:dyDescent="0.25">
      <c r="C1164"/>
      <c r="D1164" s="3"/>
    </row>
    <row r="1165" spans="3:4" x14ac:dyDescent="0.25">
      <c r="C1165"/>
      <c r="D1165" s="3"/>
    </row>
    <row r="1166" spans="3:4" x14ac:dyDescent="0.25">
      <c r="C1166"/>
      <c r="D1166" s="3"/>
    </row>
    <row r="1167" spans="3:4" x14ac:dyDescent="0.25">
      <c r="C1167"/>
      <c r="D1167" s="3"/>
    </row>
    <row r="1168" spans="3:4" x14ac:dyDescent="0.25">
      <c r="C1168"/>
      <c r="D1168" s="3"/>
    </row>
    <row r="1169" spans="3:4" x14ac:dyDescent="0.25">
      <c r="C1169"/>
      <c r="D1169" s="3"/>
    </row>
    <row r="1170" spans="3:4" x14ac:dyDescent="0.25">
      <c r="C1170"/>
      <c r="D1170" s="3"/>
    </row>
    <row r="1171" spans="3:4" x14ac:dyDescent="0.25">
      <c r="C1171"/>
      <c r="D1171" s="3"/>
    </row>
    <row r="1172" spans="3:4" x14ac:dyDescent="0.25">
      <c r="C1172"/>
      <c r="D1172" s="3"/>
    </row>
    <row r="1173" spans="3:4" x14ac:dyDescent="0.25">
      <c r="C1173"/>
      <c r="D1173" s="3"/>
    </row>
    <row r="1174" spans="3:4" x14ac:dyDescent="0.25">
      <c r="C1174"/>
      <c r="D1174" s="3"/>
    </row>
    <row r="1175" spans="3:4" x14ac:dyDescent="0.25">
      <c r="C1175"/>
      <c r="D1175" s="3"/>
    </row>
    <row r="1176" spans="3:4" x14ac:dyDescent="0.25">
      <c r="C1176"/>
      <c r="D1176" s="3"/>
    </row>
    <row r="1177" spans="3:4" x14ac:dyDescent="0.25">
      <c r="C1177"/>
      <c r="D1177" s="3"/>
    </row>
    <row r="1178" spans="3:4" x14ac:dyDescent="0.25">
      <c r="C1178"/>
      <c r="D1178" s="3"/>
    </row>
    <row r="1179" spans="3:4" x14ac:dyDescent="0.25">
      <c r="C1179"/>
      <c r="D1179" s="3"/>
    </row>
    <row r="1180" spans="3:4" x14ac:dyDescent="0.25">
      <c r="C1180"/>
      <c r="D1180" s="3"/>
    </row>
    <row r="1181" spans="3:4" x14ac:dyDescent="0.25">
      <c r="C1181"/>
      <c r="D1181" s="3"/>
    </row>
    <row r="1182" spans="3:4" x14ac:dyDescent="0.25">
      <c r="C1182"/>
      <c r="D1182" s="3"/>
    </row>
    <row r="1183" spans="3:4" x14ac:dyDescent="0.25">
      <c r="C1183"/>
      <c r="D1183" s="3"/>
    </row>
    <row r="1184" spans="3:4" x14ac:dyDescent="0.25">
      <c r="C1184"/>
      <c r="D1184" s="3"/>
    </row>
    <row r="1185" spans="3:4" x14ac:dyDescent="0.25">
      <c r="C1185"/>
      <c r="D1185" s="3"/>
    </row>
    <row r="1186" spans="3:4" x14ac:dyDescent="0.25">
      <c r="C1186"/>
      <c r="D1186" s="3"/>
    </row>
    <row r="1187" spans="3:4" x14ac:dyDescent="0.25">
      <c r="C1187"/>
      <c r="D1187" s="3"/>
    </row>
    <row r="1188" spans="3:4" x14ac:dyDescent="0.25">
      <c r="C1188"/>
      <c r="D1188" s="3"/>
    </row>
    <row r="1189" spans="3:4" x14ac:dyDescent="0.25">
      <c r="C1189"/>
      <c r="D1189" s="3"/>
    </row>
    <row r="1190" spans="3:4" x14ac:dyDescent="0.25">
      <c r="C1190"/>
      <c r="D1190" s="3"/>
    </row>
    <row r="1191" spans="3:4" x14ac:dyDescent="0.25">
      <c r="C1191"/>
      <c r="D1191" s="3"/>
    </row>
    <row r="1192" spans="3:4" x14ac:dyDescent="0.25">
      <c r="C1192"/>
      <c r="D1192" s="3"/>
    </row>
    <row r="1193" spans="3:4" x14ac:dyDescent="0.25">
      <c r="C1193"/>
      <c r="D1193" s="3"/>
    </row>
    <row r="1194" spans="3:4" x14ac:dyDescent="0.25">
      <c r="C1194"/>
      <c r="D1194" s="3"/>
    </row>
    <row r="1195" spans="3:4" x14ac:dyDescent="0.25">
      <c r="C1195"/>
      <c r="D1195" s="3"/>
    </row>
    <row r="1196" spans="3:4" x14ac:dyDescent="0.25">
      <c r="C1196"/>
      <c r="D1196" s="3"/>
    </row>
    <row r="1197" spans="3:4" x14ac:dyDescent="0.25">
      <c r="C1197"/>
      <c r="D1197" s="3"/>
    </row>
    <row r="1198" spans="3:4" x14ac:dyDescent="0.25">
      <c r="C1198"/>
      <c r="D1198" s="3"/>
    </row>
    <row r="1199" spans="3:4" x14ac:dyDescent="0.25">
      <c r="C1199"/>
      <c r="D1199" s="3"/>
    </row>
    <row r="1200" spans="3:4" x14ac:dyDescent="0.25">
      <c r="C1200"/>
      <c r="D1200" s="3"/>
    </row>
    <row r="1201" spans="3:4" x14ac:dyDescent="0.25">
      <c r="C1201"/>
      <c r="D1201" s="3"/>
    </row>
    <row r="1202" spans="3:4" x14ac:dyDescent="0.25">
      <c r="C1202"/>
      <c r="D1202" s="3"/>
    </row>
    <row r="1203" spans="3:4" x14ac:dyDescent="0.25">
      <c r="C1203"/>
      <c r="D1203" s="3"/>
    </row>
    <row r="1204" spans="3:4" x14ac:dyDescent="0.25">
      <c r="C1204"/>
      <c r="D1204" s="3"/>
    </row>
    <row r="1205" spans="3:4" x14ac:dyDescent="0.25">
      <c r="C1205"/>
      <c r="D1205" s="3"/>
    </row>
    <row r="1206" spans="3:4" x14ac:dyDescent="0.25">
      <c r="C1206"/>
      <c r="D1206" s="3"/>
    </row>
    <row r="1207" spans="3:4" x14ac:dyDescent="0.25">
      <c r="C1207"/>
      <c r="D1207" s="3"/>
    </row>
    <row r="1208" spans="3:4" x14ac:dyDescent="0.25">
      <c r="C1208"/>
      <c r="D1208" s="3"/>
    </row>
    <row r="1209" spans="3:4" x14ac:dyDescent="0.25">
      <c r="C1209"/>
      <c r="D1209" s="3"/>
    </row>
    <row r="1210" spans="3:4" x14ac:dyDescent="0.25">
      <c r="C1210"/>
      <c r="D1210" s="3"/>
    </row>
    <row r="1211" spans="3:4" x14ac:dyDescent="0.25">
      <c r="C1211"/>
      <c r="D1211" s="3"/>
    </row>
    <row r="1212" spans="3:4" x14ac:dyDescent="0.25">
      <c r="C1212"/>
      <c r="D1212" s="3"/>
    </row>
    <row r="1213" spans="3:4" x14ac:dyDescent="0.25">
      <c r="C1213"/>
      <c r="D1213" s="3"/>
    </row>
    <row r="1214" spans="3:4" x14ac:dyDescent="0.25">
      <c r="C1214"/>
      <c r="D1214" s="3"/>
    </row>
    <row r="1215" spans="3:4" x14ac:dyDescent="0.25">
      <c r="C1215"/>
      <c r="D1215" s="3"/>
    </row>
    <row r="1216" spans="3:4" x14ac:dyDescent="0.25">
      <c r="C1216"/>
      <c r="D1216" s="3"/>
    </row>
    <row r="1217" spans="3:4" x14ac:dyDescent="0.25">
      <c r="C1217"/>
      <c r="D1217" s="3"/>
    </row>
    <row r="1218" spans="3:4" x14ac:dyDescent="0.25">
      <c r="C1218"/>
      <c r="D1218" s="3"/>
    </row>
    <row r="1219" spans="3:4" x14ac:dyDescent="0.25">
      <c r="C1219"/>
      <c r="D1219" s="3"/>
    </row>
    <row r="1220" spans="3:4" x14ac:dyDescent="0.25">
      <c r="C1220"/>
      <c r="D1220" s="3"/>
    </row>
    <row r="1221" spans="3:4" x14ac:dyDescent="0.25">
      <c r="C1221"/>
      <c r="D1221" s="3"/>
    </row>
    <row r="1222" spans="3:4" x14ac:dyDescent="0.25">
      <c r="C1222"/>
      <c r="D1222" s="3"/>
    </row>
    <row r="1223" spans="3:4" x14ac:dyDescent="0.25">
      <c r="C1223"/>
      <c r="D1223" s="3"/>
    </row>
    <row r="1224" spans="3:4" x14ac:dyDescent="0.25">
      <c r="C1224"/>
      <c r="D1224" s="3"/>
    </row>
    <row r="1225" spans="3:4" x14ac:dyDescent="0.25">
      <c r="C1225"/>
      <c r="D1225" s="3"/>
    </row>
    <row r="1226" spans="3:4" x14ac:dyDescent="0.25">
      <c r="C1226"/>
      <c r="D1226" s="3"/>
    </row>
    <row r="1227" spans="3:4" x14ac:dyDescent="0.25">
      <c r="C1227"/>
      <c r="D1227" s="3"/>
    </row>
    <row r="1228" spans="3:4" x14ac:dyDescent="0.25">
      <c r="C1228"/>
      <c r="D1228" s="3"/>
    </row>
    <row r="1229" spans="3:4" x14ac:dyDescent="0.25">
      <c r="C1229"/>
      <c r="D1229" s="3"/>
    </row>
    <row r="1230" spans="3:4" x14ac:dyDescent="0.25">
      <c r="C1230"/>
      <c r="D1230" s="3"/>
    </row>
    <row r="1231" spans="3:4" x14ac:dyDescent="0.25">
      <c r="C1231"/>
      <c r="D1231" s="3"/>
    </row>
    <row r="1232" spans="3:4" x14ac:dyDescent="0.25">
      <c r="C1232"/>
      <c r="D1232" s="3"/>
    </row>
    <row r="1233" spans="3:4" x14ac:dyDescent="0.25">
      <c r="C1233"/>
      <c r="D1233" s="3"/>
    </row>
    <row r="1234" spans="3:4" x14ac:dyDescent="0.25">
      <c r="C1234"/>
      <c r="D1234" s="3"/>
    </row>
    <row r="1235" spans="3:4" x14ac:dyDescent="0.25">
      <c r="C1235"/>
      <c r="D1235" s="3"/>
    </row>
    <row r="1236" spans="3:4" x14ac:dyDescent="0.25">
      <c r="C1236"/>
      <c r="D1236" s="3"/>
    </row>
    <row r="1237" spans="3:4" x14ac:dyDescent="0.25">
      <c r="C1237"/>
      <c r="D1237" s="3"/>
    </row>
    <row r="1238" spans="3:4" x14ac:dyDescent="0.25">
      <c r="C1238"/>
      <c r="D1238" s="3"/>
    </row>
    <row r="1239" spans="3:4" x14ac:dyDescent="0.25">
      <c r="C1239"/>
      <c r="D1239" s="3"/>
    </row>
    <row r="1240" spans="3:4" x14ac:dyDescent="0.25">
      <c r="C1240"/>
      <c r="D1240" s="3"/>
    </row>
    <row r="1241" spans="3:4" x14ac:dyDescent="0.25">
      <c r="C1241"/>
      <c r="D1241" s="3"/>
    </row>
    <row r="1242" spans="3:4" x14ac:dyDescent="0.25">
      <c r="C1242"/>
      <c r="D1242" s="3"/>
    </row>
    <row r="1243" spans="3:4" x14ac:dyDescent="0.25">
      <c r="C1243"/>
      <c r="D1243" s="3"/>
    </row>
    <row r="1244" spans="3:4" x14ac:dyDescent="0.25">
      <c r="C1244"/>
      <c r="D1244" s="3"/>
    </row>
    <row r="1245" spans="3:4" x14ac:dyDescent="0.25">
      <c r="C1245"/>
      <c r="D1245" s="3"/>
    </row>
    <row r="1246" spans="3:4" x14ac:dyDescent="0.25">
      <c r="C1246"/>
      <c r="D1246" s="3"/>
    </row>
    <row r="1247" spans="3:4" x14ac:dyDescent="0.25">
      <c r="C1247"/>
      <c r="D1247" s="3"/>
    </row>
    <row r="1248" spans="3:4" x14ac:dyDescent="0.25">
      <c r="C1248"/>
      <c r="D1248" s="3"/>
    </row>
    <row r="1249" spans="3:4" x14ac:dyDescent="0.25">
      <c r="C1249"/>
      <c r="D1249" s="3"/>
    </row>
    <row r="1250" spans="3:4" x14ac:dyDescent="0.25">
      <c r="C1250"/>
      <c r="D1250" s="3"/>
    </row>
    <row r="1251" spans="3:4" x14ac:dyDescent="0.25">
      <c r="C1251"/>
      <c r="D1251" s="3"/>
    </row>
    <row r="1252" spans="3:4" x14ac:dyDescent="0.25">
      <c r="C1252"/>
      <c r="D1252" s="3"/>
    </row>
    <row r="1253" spans="3:4" x14ac:dyDescent="0.25">
      <c r="C1253"/>
      <c r="D1253" s="3"/>
    </row>
    <row r="1254" spans="3:4" x14ac:dyDescent="0.25">
      <c r="C1254"/>
      <c r="D1254" s="3"/>
    </row>
    <row r="1255" spans="3:4" x14ac:dyDescent="0.25">
      <c r="C1255"/>
      <c r="D1255" s="3"/>
    </row>
    <row r="1256" spans="3:4" x14ac:dyDescent="0.25">
      <c r="C1256"/>
      <c r="D1256" s="3"/>
    </row>
    <row r="1257" spans="3:4" x14ac:dyDescent="0.25">
      <c r="C1257"/>
      <c r="D1257" s="3"/>
    </row>
    <row r="1258" spans="3:4" x14ac:dyDescent="0.25">
      <c r="C1258"/>
      <c r="D1258" s="3"/>
    </row>
    <row r="1259" spans="3:4" x14ac:dyDescent="0.25">
      <c r="C1259"/>
      <c r="D1259" s="3"/>
    </row>
    <row r="1260" spans="3:4" x14ac:dyDescent="0.25">
      <c r="C1260"/>
      <c r="D1260" s="3"/>
    </row>
    <row r="1261" spans="3:4" x14ac:dyDescent="0.25">
      <c r="C1261"/>
      <c r="D1261" s="3"/>
    </row>
    <row r="1262" spans="3:4" x14ac:dyDescent="0.25">
      <c r="C1262"/>
      <c r="D1262" s="3"/>
    </row>
    <row r="1263" spans="3:4" x14ac:dyDescent="0.25">
      <c r="C1263"/>
      <c r="D1263" s="3"/>
    </row>
    <row r="1264" spans="3:4" x14ac:dyDescent="0.25">
      <c r="C1264"/>
      <c r="D1264" s="3"/>
    </row>
    <row r="1265" spans="3:4" x14ac:dyDescent="0.25">
      <c r="C1265"/>
      <c r="D1265" s="3"/>
    </row>
    <row r="1266" spans="3:4" x14ac:dyDescent="0.25">
      <c r="C1266"/>
      <c r="D1266" s="3"/>
    </row>
    <row r="1267" spans="3:4" x14ac:dyDescent="0.25">
      <c r="C1267"/>
      <c r="D1267" s="3"/>
    </row>
    <row r="1268" spans="3:4" x14ac:dyDescent="0.25">
      <c r="C1268"/>
      <c r="D1268" s="3"/>
    </row>
    <row r="1269" spans="3:4" x14ac:dyDescent="0.25">
      <c r="C1269"/>
      <c r="D1269" s="3"/>
    </row>
    <row r="1270" spans="3:4" x14ac:dyDescent="0.25">
      <c r="C1270"/>
      <c r="D1270" s="3"/>
    </row>
    <row r="1271" spans="3:4" x14ac:dyDescent="0.25">
      <c r="C1271"/>
      <c r="D1271" s="3"/>
    </row>
    <row r="1272" spans="3:4" x14ac:dyDescent="0.25">
      <c r="C1272"/>
      <c r="D1272" s="3"/>
    </row>
    <row r="1273" spans="3:4" x14ac:dyDescent="0.25">
      <c r="C1273"/>
      <c r="D1273" s="3"/>
    </row>
    <row r="1274" spans="3:4" x14ac:dyDescent="0.25">
      <c r="C1274"/>
      <c r="D1274" s="3"/>
    </row>
    <row r="1275" spans="3:4" x14ac:dyDescent="0.25">
      <c r="C1275"/>
      <c r="D1275" s="3"/>
    </row>
    <row r="1276" spans="3:4" x14ac:dyDescent="0.25">
      <c r="C1276"/>
      <c r="D1276" s="3"/>
    </row>
    <row r="1277" spans="3:4" x14ac:dyDescent="0.25">
      <c r="C1277"/>
      <c r="D1277" s="3"/>
    </row>
    <row r="1278" spans="3:4" x14ac:dyDescent="0.25">
      <c r="C1278"/>
      <c r="D1278" s="3"/>
    </row>
    <row r="1279" spans="3:4" x14ac:dyDescent="0.25">
      <c r="C1279"/>
      <c r="D1279" s="3"/>
    </row>
    <row r="1280" spans="3:4" x14ac:dyDescent="0.25">
      <c r="C1280"/>
      <c r="D1280" s="3"/>
    </row>
    <row r="1281" spans="3:4" x14ac:dyDescent="0.25">
      <c r="C1281"/>
      <c r="D1281" s="3"/>
    </row>
    <row r="1282" spans="3:4" x14ac:dyDescent="0.25">
      <c r="C1282"/>
      <c r="D1282" s="3"/>
    </row>
    <row r="1283" spans="3:4" x14ac:dyDescent="0.25">
      <c r="C1283"/>
      <c r="D1283" s="3"/>
    </row>
    <row r="1284" spans="3:4" x14ac:dyDescent="0.25">
      <c r="C1284"/>
      <c r="D1284" s="3"/>
    </row>
    <row r="1285" spans="3:4" x14ac:dyDescent="0.25">
      <c r="C1285"/>
      <c r="D1285" s="3"/>
    </row>
    <row r="1286" spans="3:4" x14ac:dyDescent="0.25">
      <c r="C1286"/>
      <c r="D1286" s="3"/>
    </row>
    <row r="1287" spans="3:4" x14ac:dyDescent="0.25">
      <c r="C1287"/>
      <c r="D1287" s="3"/>
    </row>
    <row r="1288" spans="3:4" x14ac:dyDescent="0.25">
      <c r="C1288"/>
      <c r="D1288" s="3"/>
    </row>
    <row r="1289" spans="3:4" x14ac:dyDescent="0.25">
      <c r="C1289"/>
      <c r="D1289" s="3"/>
    </row>
    <row r="1290" spans="3:4" x14ac:dyDescent="0.25">
      <c r="C1290"/>
      <c r="D1290" s="3"/>
    </row>
    <row r="1291" spans="3:4" x14ac:dyDescent="0.25">
      <c r="C1291"/>
      <c r="D1291" s="3"/>
    </row>
    <row r="1292" spans="3:4" x14ac:dyDescent="0.25">
      <c r="C1292"/>
      <c r="D1292" s="3"/>
    </row>
    <row r="1293" spans="3:4" x14ac:dyDescent="0.25">
      <c r="C1293"/>
      <c r="D1293" s="3"/>
    </row>
    <row r="1294" spans="3:4" x14ac:dyDescent="0.25">
      <c r="C1294"/>
      <c r="D1294" s="3"/>
    </row>
    <row r="1295" spans="3:4" x14ac:dyDescent="0.25">
      <c r="C1295"/>
      <c r="D1295" s="3"/>
    </row>
    <row r="1296" spans="3:4" x14ac:dyDescent="0.25">
      <c r="C1296"/>
      <c r="D1296" s="3"/>
    </row>
    <row r="1297" spans="3:4" x14ac:dyDescent="0.25">
      <c r="C1297"/>
      <c r="D1297" s="3"/>
    </row>
    <row r="1298" spans="3:4" x14ac:dyDescent="0.25">
      <c r="C1298"/>
      <c r="D1298" s="3"/>
    </row>
    <row r="1299" spans="3:4" x14ac:dyDescent="0.25">
      <c r="C1299"/>
      <c r="D1299" s="3"/>
    </row>
    <row r="1300" spans="3:4" x14ac:dyDescent="0.25">
      <c r="C1300"/>
      <c r="D1300" s="3"/>
    </row>
    <row r="1301" spans="3:4" x14ac:dyDescent="0.25">
      <c r="C1301"/>
      <c r="D1301" s="3"/>
    </row>
    <row r="1302" spans="3:4" x14ac:dyDescent="0.25">
      <c r="C1302"/>
      <c r="D1302" s="3"/>
    </row>
    <row r="1303" spans="3:4" x14ac:dyDescent="0.25">
      <c r="C1303"/>
      <c r="D1303" s="3"/>
    </row>
    <row r="1304" spans="3:4" x14ac:dyDescent="0.25">
      <c r="C1304"/>
      <c r="D1304" s="3"/>
    </row>
    <row r="1305" spans="3:4" x14ac:dyDescent="0.25">
      <c r="C1305"/>
      <c r="D1305" s="3"/>
    </row>
    <row r="1306" spans="3:4" x14ac:dyDescent="0.25">
      <c r="C1306"/>
      <c r="D1306" s="3"/>
    </row>
    <row r="1307" spans="3:4" x14ac:dyDescent="0.25">
      <c r="C1307"/>
      <c r="D1307" s="3"/>
    </row>
    <row r="1308" spans="3:4" x14ac:dyDescent="0.25">
      <c r="C1308"/>
      <c r="D1308" s="3"/>
    </row>
    <row r="1309" spans="3:4" x14ac:dyDescent="0.25">
      <c r="C1309"/>
      <c r="D1309" s="3"/>
    </row>
    <row r="1310" spans="3:4" x14ac:dyDescent="0.25">
      <c r="C1310"/>
      <c r="D1310" s="3"/>
    </row>
    <row r="1311" spans="3:4" x14ac:dyDescent="0.25">
      <c r="C1311"/>
      <c r="D1311" s="3"/>
    </row>
    <row r="1312" spans="3:4" x14ac:dyDescent="0.25">
      <c r="C1312"/>
      <c r="D1312" s="3"/>
    </row>
    <row r="1313" spans="3:4" x14ac:dyDescent="0.25">
      <c r="C1313"/>
      <c r="D1313" s="3"/>
    </row>
    <row r="1314" spans="3:4" x14ac:dyDescent="0.25">
      <c r="C1314"/>
      <c r="D1314" s="3"/>
    </row>
    <row r="1315" spans="3:4" x14ac:dyDescent="0.25">
      <c r="C1315"/>
      <c r="D1315" s="3"/>
    </row>
    <row r="1316" spans="3:4" x14ac:dyDescent="0.25">
      <c r="C1316"/>
      <c r="D1316" s="3"/>
    </row>
    <row r="1317" spans="3:4" x14ac:dyDescent="0.25">
      <c r="C1317"/>
      <c r="D1317" s="3"/>
    </row>
    <row r="1318" spans="3:4" x14ac:dyDescent="0.25">
      <c r="C1318"/>
      <c r="D1318" s="3"/>
    </row>
    <row r="1319" spans="3:4" x14ac:dyDescent="0.25">
      <c r="C1319"/>
      <c r="D1319" s="3"/>
    </row>
    <row r="1320" spans="3:4" x14ac:dyDescent="0.25">
      <c r="C1320"/>
      <c r="D1320" s="3"/>
    </row>
    <row r="1321" spans="3:4" x14ac:dyDescent="0.25">
      <c r="C1321"/>
      <c r="D1321" s="3"/>
    </row>
    <row r="1322" spans="3:4" x14ac:dyDescent="0.25">
      <c r="C1322"/>
      <c r="D1322" s="3"/>
    </row>
    <row r="1323" spans="3:4" x14ac:dyDescent="0.25">
      <c r="C1323"/>
      <c r="D1323" s="3"/>
    </row>
    <row r="1324" spans="3:4" x14ac:dyDescent="0.25">
      <c r="C1324"/>
      <c r="D1324" s="3"/>
    </row>
    <row r="1325" spans="3:4" x14ac:dyDescent="0.25">
      <c r="C1325"/>
      <c r="D1325" s="3"/>
    </row>
    <row r="1326" spans="3:4" x14ac:dyDescent="0.25">
      <c r="C1326"/>
      <c r="D1326" s="3"/>
    </row>
    <row r="1327" spans="3:4" x14ac:dyDescent="0.25">
      <c r="C1327"/>
      <c r="D1327" s="3"/>
    </row>
    <row r="1328" spans="3:4" x14ac:dyDescent="0.25">
      <c r="C1328"/>
      <c r="D1328" s="3"/>
    </row>
    <row r="1329" spans="3:4" x14ac:dyDescent="0.25">
      <c r="C1329"/>
      <c r="D1329" s="3"/>
    </row>
    <row r="1330" spans="3:4" x14ac:dyDescent="0.25">
      <c r="C1330"/>
      <c r="D1330" s="3"/>
    </row>
    <row r="1331" spans="3:4" x14ac:dyDescent="0.25">
      <c r="C1331"/>
      <c r="D1331" s="3"/>
    </row>
    <row r="1332" spans="3:4" x14ac:dyDescent="0.25">
      <c r="C1332"/>
      <c r="D1332" s="3"/>
    </row>
    <row r="1333" spans="3:4" x14ac:dyDescent="0.25">
      <c r="C1333"/>
      <c r="D1333" s="3"/>
    </row>
    <row r="1334" spans="3:4" x14ac:dyDescent="0.25">
      <c r="C1334"/>
      <c r="D1334" s="3"/>
    </row>
    <row r="1335" spans="3:4" x14ac:dyDescent="0.25">
      <c r="C1335"/>
      <c r="D1335" s="3"/>
    </row>
    <row r="1336" spans="3:4" x14ac:dyDescent="0.25">
      <c r="C1336"/>
      <c r="D1336" s="3"/>
    </row>
    <row r="1337" spans="3:4" x14ac:dyDescent="0.25">
      <c r="C1337"/>
      <c r="D1337" s="3"/>
    </row>
    <row r="1338" spans="3:4" x14ac:dyDescent="0.25">
      <c r="C1338"/>
      <c r="D1338" s="3"/>
    </row>
    <row r="1339" spans="3:4" x14ac:dyDescent="0.25">
      <c r="C1339"/>
      <c r="D1339" s="3"/>
    </row>
    <row r="1340" spans="3:4" x14ac:dyDescent="0.25">
      <c r="C1340"/>
      <c r="D1340" s="3"/>
    </row>
    <row r="1341" spans="3:4" x14ac:dyDescent="0.25">
      <c r="C1341"/>
      <c r="D1341" s="3"/>
    </row>
    <row r="1342" spans="3:4" x14ac:dyDescent="0.25">
      <c r="C1342"/>
      <c r="D1342" s="3"/>
    </row>
    <row r="1343" spans="3:4" x14ac:dyDescent="0.25">
      <c r="C1343"/>
      <c r="D1343" s="3"/>
    </row>
    <row r="1344" spans="3:4" x14ac:dyDescent="0.25">
      <c r="C1344"/>
      <c r="D1344" s="3"/>
    </row>
    <row r="1345" spans="3:4" x14ac:dyDescent="0.25">
      <c r="C1345"/>
      <c r="D1345" s="3"/>
    </row>
    <row r="1346" spans="3:4" x14ac:dyDescent="0.25">
      <c r="C1346"/>
      <c r="D1346" s="3"/>
    </row>
    <row r="1347" spans="3:4" x14ac:dyDescent="0.25">
      <c r="C1347"/>
      <c r="D1347" s="3"/>
    </row>
    <row r="1348" spans="3:4" x14ac:dyDescent="0.25">
      <c r="C1348"/>
      <c r="D1348" s="3"/>
    </row>
    <row r="1349" spans="3:4" x14ac:dyDescent="0.25">
      <c r="C1349"/>
      <c r="D1349" s="3"/>
    </row>
    <row r="1350" spans="3:4" x14ac:dyDescent="0.25">
      <c r="C1350"/>
      <c r="D1350" s="3"/>
    </row>
    <row r="1351" spans="3:4" x14ac:dyDescent="0.25">
      <c r="C1351"/>
      <c r="D1351" s="3"/>
    </row>
    <row r="1352" spans="3:4" x14ac:dyDescent="0.25">
      <c r="C1352"/>
      <c r="D1352" s="3"/>
    </row>
    <row r="1353" spans="3:4" x14ac:dyDescent="0.25">
      <c r="C1353"/>
      <c r="D1353" s="3"/>
    </row>
    <row r="1354" spans="3:4" x14ac:dyDescent="0.25">
      <c r="C1354"/>
      <c r="D1354" s="3"/>
    </row>
    <row r="1355" spans="3:4" x14ac:dyDescent="0.25">
      <c r="C1355"/>
      <c r="D1355" s="3"/>
    </row>
    <row r="1356" spans="3:4" x14ac:dyDescent="0.25">
      <c r="C1356"/>
      <c r="D1356" s="3"/>
    </row>
    <row r="1357" spans="3:4" x14ac:dyDescent="0.25">
      <c r="C1357"/>
      <c r="D1357" s="3"/>
    </row>
    <row r="1358" spans="3:4" x14ac:dyDescent="0.25">
      <c r="C1358"/>
      <c r="D1358" s="3"/>
    </row>
    <row r="1359" spans="3:4" x14ac:dyDescent="0.25">
      <c r="C1359"/>
      <c r="D1359" s="3"/>
    </row>
    <row r="1360" spans="3:4" x14ac:dyDescent="0.25">
      <c r="C1360"/>
      <c r="D1360" s="3"/>
    </row>
    <row r="1361" spans="3:4" x14ac:dyDescent="0.25">
      <c r="C1361"/>
      <c r="D1361" s="3"/>
    </row>
    <row r="1362" spans="3:4" x14ac:dyDescent="0.25">
      <c r="C1362"/>
      <c r="D1362" s="3"/>
    </row>
    <row r="1363" spans="3:4" x14ac:dyDescent="0.25">
      <c r="C1363"/>
      <c r="D1363" s="3"/>
    </row>
    <row r="1364" spans="3:4" x14ac:dyDescent="0.25">
      <c r="C1364"/>
      <c r="D1364" s="3"/>
    </row>
    <row r="1365" spans="3:4" x14ac:dyDescent="0.25">
      <c r="C1365"/>
      <c r="D1365" s="3"/>
    </row>
    <row r="1366" spans="3:4" x14ac:dyDescent="0.25">
      <c r="C1366"/>
      <c r="D1366" s="3"/>
    </row>
    <row r="1367" spans="3:4" x14ac:dyDescent="0.25">
      <c r="C1367"/>
      <c r="D1367" s="3"/>
    </row>
    <row r="1368" spans="3:4" x14ac:dyDescent="0.25">
      <c r="C1368"/>
      <c r="D1368" s="3"/>
    </row>
    <row r="1369" spans="3:4" x14ac:dyDescent="0.25">
      <c r="C1369"/>
      <c r="D1369" s="3"/>
    </row>
    <row r="1370" spans="3:4" x14ac:dyDescent="0.25">
      <c r="C1370"/>
      <c r="D1370" s="3"/>
    </row>
    <row r="1371" spans="3:4" x14ac:dyDescent="0.25">
      <c r="C1371"/>
      <c r="D1371" s="3"/>
    </row>
    <row r="1372" spans="3:4" x14ac:dyDescent="0.25">
      <c r="C1372"/>
      <c r="D1372" s="3"/>
    </row>
    <row r="1373" spans="3:4" x14ac:dyDescent="0.25">
      <c r="C1373"/>
      <c r="D1373" s="3"/>
    </row>
    <row r="1374" spans="3:4" x14ac:dyDescent="0.25">
      <c r="C1374"/>
      <c r="D1374" s="3"/>
    </row>
    <row r="1375" spans="3:4" x14ac:dyDescent="0.25">
      <c r="C1375"/>
      <c r="D1375" s="3"/>
    </row>
    <row r="1376" spans="3:4" x14ac:dyDescent="0.25">
      <c r="C1376"/>
      <c r="D1376" s="3"/>
    </row>
    <row r="1377" spans="3:4" x14ac:dyDescent="0.25">
      <c r="C1377"/>
      <c r="D1377" s="3"/>
    </row>
    <row r="1378" spans="3:4" x14ac:dyDescent="0.25">
      <c r="C1378"/>
      <c r="D1378" s="3"/>
    </row>
    <row r="1379" spans="3:4" x14ac:dyDescent="0.25">
      <c r="C1379"/>
      <c r="D1379" s="3"/>
    </row>
    <row r="1380" spans="3:4" x14ac:dyDescent="0.25">
      <c r="C1380"/>
      <c r="D1380" s="3"/>
    </row>
    <row r="1381" spans="3:4" x14ac:dyDescent="0.25">
      <c r="C1381"/>
      <c r="D1381" s="3"/>
    </row>
    <row r="1382" spans="3:4" x14ac:dyDescent="0.25">
      <c r="C1382"/>
      <c r="D1382" s="3"/>
    </row>
    <row r="1383" spans="3:4" x14ac:dyDescent="0.25">
      <c r="C1383"/>
      <c r="D1383" s="3"/>
    </row>
    <row r="1384" spans="3:4" x14ac:dyDescent="0.25">
      <c r="C1384"/>
      <c r="D1384" s="3"/>
    </row>
    <row r="1385" spans="3:4" x14ac:dyDescent="0.25">
      <c r="C1385"/>
      <c r="D1385" s="3"/>
    </row>
    <row r="1386" spans="3:4" x14ac:dyDescent="0.25">
      <c r="C1386"/>
      <c r="D1386" s="3"/>
    </row>
    <row r="1387" spans="3:4" x14ac:dyDescent="0.25">
      <c r="C1387"/>
      <c r="D1387" s="3"/>
    </row>
    <row r="1388" spans="3:4" x14ac:dyDescent="0.25">
      <c r="C1388"/>
      <c r="D1388" s="3"/>
    </row>
    <row r="1389" spans="3:4" x14ac:dyDescent="0.25">
      <c r="C1389"/>
      <c r="D1389" s="3"/>
    </row>
    <row r="1390" spans="3:4" x14ac:dyDescent="0.25">
      <c r="C1390"/>
      <c r="D1390" s="3"/>
    </row>
    <row r="1391" spans="3:4" x14ac:dyDescent="0.25">
      <c r="C1391"/>
      <c r="D1391" s="3"/>
    </row>
    <row r="1392" spans="3:4" x14ac:dyDescent="0.25">
      <c r="C1392"/>
      <c r="D1392" s="3"/>
    </row>
    <row r="1393" spans="3:4" x14ac:dyDescent="0.25">
      <c r="C1393"/>
      <c r="D1393" s="3"/>
    </row>
    <row r="1394" spans="3:4" x14ac:dyDescent="0.25">
      <c r="C1394"/>
      <c r="D1394" s="3"/>
    </row>
    <row r="1395" spans="3:4" x14ac:dyDescent="0.25">
      <c r="C1395"/>
      <c r="D1395" s="3"/>
    </row>
    <row r="1396" spans="3:4" x14ac:dyDescent="0.25">
      <c r="C1396"/>
      <c r="D1396" s="3"/>
    </row>
    <row r="1397" spans="3:4" x14ac:dyDescent="0.25">
      <c r="C1397"/>
      <c r="D1397" s="3"/>
    </row>
    <row r="1398" spans="3:4" x14ac:dyDescent="0.25">
      <c r="C1398"/>
      <c r="D1398" s="3"/>
    </row>
    <row r="1399" spans="3:4" x14ac:dyDescent="0.25">
      <c r="C1399"/>
      <c r="D1399" s="3"/>
    </row>
    <row r="1400" spans="3:4" x14ac:dyDescent="0.25">
      <c r="C1400"/>
      <c r="D1400" s="3"/>
    </row>
    <row r="1401" spans="3:4" x14ac:dyDescent="0.25">
      <c r="C1401"/>
      <c r="D1401" s="3"/>
    </row>
    <row r="1402" spans="3:4" x14ac:dyDescent="0.25">
      <c r="C1402"/>
      <c r="D1402" s="3"/>
    </row>
    <row r="1403" spans="3:4" x14ac:dyDescent="0.25">
      <c r="C1403"/>
      <c r="D1403" s="3"/>
    </row>
    <row r="1404" spans="3:4" x14ac:dyDescent="0.25">
      <c r="C1404"/>
      <c r="D1404" s="3"/>
    </row>
    <row r="1405" spans="3:4" x14ac:dyDescent="0.25">
      <c r="C1405"/>
      <c r="D1405" s="3"/>
    </row>
    <row r="1406" spans="3:4" x14ac:dyDescent="0.25">
      <c r="C1406"/>
      <c r="D1406" s="3"/>
    </row>
    <row r="1407" spans="3:4" x14ac:dyDescent="0.25">
      <c r="C1407"/>
      <c r="D1407" s="3"/>
    </row>
    <row r="1408" spans="3:4" x14ac:dyDescent="0.25">
      <c r="C1408"/>
      <c r="D1408" s="3"/>
    </row>
    <row r="1409" spans="3:4" x14ac:dyDescent="0.25">
      <c r="C1409"/>
      <c r="D1409" s="3"/>
    </row>
    <row r="1410" spans="3:4" x14ac:dyDescent="0.25">
      <c r="C1410"/>
      <c r="D1410" s="3"/>
    </row>
    <row r="1411" spans="3:4" x14ac:dyDescent="0.25">
      <c r="C1411"/>
      <c r="D1411" s="3"/>
    </row>
    <row r="1412" spans="3:4" x14ac:dyDescent="0.25">
      <c r="C1412"/>
      <c r="D1412" s="3"/>
    </row>
    <row r="1413" spans="3:4" x14ac:dyDescent="0.25">
      <c r="C1413"/>
      <c r="D1413" s="3"/>
    </row>
    <row r="1414" spans="3:4" x14ac:dyDescent="0.25">
      <c r="C1414"/>
      <c r="D1414" s="3"/>
    </row>
    <row r="1415" spans="3:4" x14ac:dyDescent="0.25">
      <c r="C1415"/>
      <c r="D1415" s="3"/>
    </row>
    <row r="1416" spans="3:4" x14ac:dyDescent="0.25">
      <c r="C1416"/>
      <c r="D1416" s="3"/>
    </row>
    <row r="1417" spans="3:4" x14ac:dyDescent="0.25">
      <c r="C1417"/>
      <c r="D1417" s="3"/>
    </row>
    <row r="1418" spans="3:4" x14ac:dyDescent="0.25">
      <c r="C1418"/>
      <c r="D1418" s="3"/>
    </row>
    <row r="1419" spans="3:4" x14ac:dyDescent="0.25">
      <c r="C1419"/>
      <c r="D1419" s="3"/>
    </row>
    <row r="1420" spans="3:4" x14ac:dyDescent="0.25">
      <c r="C1420"/>
      <c r="D1420" s="3"/>
    </row>
    <row r="1421" spans="3:4" x14ac:dyDescent="0.25">
      <c r="C1421"/>
      <c r="D1421" s="3"/>
    </row>
    <row r="1422" spans="3:4" x14ac:dyDescent="0.25">
      <c r="C1422"/>
      <c r="D1422" s="3"/>
    </row>
    <row r="1423" spans="3:4" x14ac:dyDescent="0.25">
      <c r="C1423"/>
      <c r="D1423" s="3"/>
    </row>
    <row r="1424" spans="3:4" x14ac:dyDescent="0.25">
      <c r="C1424"/>
      <c r="D1424" s="3"/>
    </row>
    <row r="1425" spans="3:4" x14ac:dyDescent="0.25">
      <c r="C1425"/>
      <c r="D1425" s="3"/>
    </row>
    <row r="1426" spans="3:4" x14ac:dyDescent="0.25">
      <c r="C1426"/>
      <c r="D1426" s="3"/>
    </row>
    <row r="1427" spans="3:4" x14ac:dyDescent="0.25">
      <c r="C1427"/>
      <c r="D1427" s="3"/>
    </row>
    <row r="1428" spans="3:4" x14ac:dyDescent="0.25">
      <c r="C1428"/>
      <c r="D1428" s="3"/>
    </row>
    <row r="1429" spans="3:4" x14ac:dyDescent="0.25">
      <c r="C1429"/>
      <c r="D1429" s="3"/>
    </row>
    <row r="1430" spans="3:4" x14ac:dyDescent="0.25">
      <c r="C1430"/>
      <c r="D1430" s="3"/>
    </row>
    <row r="1431" spans="3:4" x14ac:dyDescent="0.25">
      <c r="C1431"/>
      <c r="D1431" s="3"/>
    </row>
    <row r="1432" spans="3:4" x14ac:dyDescent="0.25">
      <c r="C1432"/>
      <c r="D1432" s="3"/>
    </row>
    <row r="1433" spans="3:4" x14ac:dyDescent="0.25">
      <c r="C1433"/>
      <c r="D1433" s="3"/>
    </row>
    <row r="1434" spans="3:4" x14ac:dyDescent="0.25">
      <c r="C1434"/>
      <c r="D1434" s="3"/>
    </row>
    <row r="1435" spans="3:4" x14ac:dyDescent="0.25">
      <c r="C1435"/>
      <c r="D1435" s="3"/>
    </row>
    <row r="1436" spans="3:4" x14ac:dyDescent="0.25">
      <c r="C1436"/>
      <c r="D1436" s="3"/>
    </row>
    <row r="1437" spans="3:4" x14ac:dyDescent="0.25">
      <c r="C1437"/>
      <c r="D1437" s="3"/>
    </row>
    <row r="1438" spans="3:4" x14ac:dyDescent="0.25">
      <c r="C1438"/>
      <c r="D1438" s="3"/>
    </row>
    <row r="1439" spans="3:4" x14ac:dyDescent="0.25">
      <c r="C1439"/>
      <c r="D1439" s="3"/>
    </row>
    <row r="1440" spans="3:4" x14ac:dyDescent="0.25">
      <c r="C1440"/>
      <c r="D1440" s="3"/>
    </row>
    <row r="1441" spans="3:4" x14ac:dyDescent="0.25">
      <c r="C1441"/>
      <c r="D1441" s="3"/>
    </row>
    <row r="1442" spans="3:4" x14ac:dyDescent="0.25">
      <c r="C1442"/>
      <c r="D1442" s="3"/>
    </row>
    <row r="1443" spans="3:4" x14ac:dyDescent="0.25">
      <c r="C1443"/>
      <c r="D1443" s="3"/>
    </row>
    <row r="1444" spans="3:4" x14ac:dyDescent="0.25">
      <c r="C1444"/>
      <c r="D1444" s="3"/>
    </row>
    <row r="1445" spans="3:4" x14ac:dyDescent="0.25">
      <c r="C1445"/>
      <c r="D1445" s="3"/>
    </row>
    <row r="1446" spans="3:4" x14ac:dyDescent="0.25">
      <c r="C1446"/>
      <c r="D1446" s="3"/>
    </row>
    <row r="1447" spans="3:4" x14ac:dyDescent="0.25">
      <c r="C1447"/>
      <c r="D1447" s="3"/>
    </row>
    <row r="1448" spans="3:4" x14ac:dyDescent="0.25">
      <c r="C1448"/>
      <c r="D1448" s="3"/>
    </row>
    <row r="1449" spans="3:4" x14ac:dyDescent="0.25">
      <c r="C1449"/>
      <c r="D1449" s="3"/>
    </row>
    <row r="1450" spans="3:4" x14ac:dyDescent="0.25">
      <c r="C1450"/>
      <c r="D1450" s="3"/>
    </row>
    <row r="1451" spans="3:4" x14ac:dyDescent="0.25">
      <c r="C1451"/>
      <c r="D1451" s="3"/>
    </row>
    <row r="1452" spans="3:4" x14ac:dyDescent="0.25">
      <c r="C1452"/>
      <c r="D1452" s="3"/>
    </row>
    <row r="1453" spans="3:4" x14ac:dyDescent="0.25">
      <c r="C1453"/>
      <c r="D1453" s="3"/>
    </row>
    <row r="1454" spans="3:4" x14ac:dyDescent="0.25">
      <c r="C1454"/>
      <c r="D1454" s="3"/>
    </row>
    <row r="1455" spans="3:4" x14ac:dyDescent="0.25">
      <c r="C1455"/>
      <c r="D1455" s="3"/>
    </row>
    <row r="1456" spans="3:4" x14ac:dyDescent="0.25">
      <c r="C1456"/>
      <c r="D1456" s="3"/>
    </row>
    <row r="1457" spans="3:4" x14ac:dyDescent="0.25">
      <c r="C1457"/>
      <c r="D1457" s="3"/>
    </row>
    <row r="1458" spans="3:4" x14ac:dyDescent="0.25">
      <c r="C1458"/>
      <c r="D1458" s="3"/>
    </row>
    <row r="1459" spans="3:4" x14ac:dyDescent="0.25">
      <c r="C1459"/>
      <c r="D1459" s="3"/>
    </row>
    <row r="1460" spans="3:4" x14ac:dyDescent="0.25">
      <c r="C1460"/>
      <c r="D1460" s="3"/>
    </row>
    <row r="1461" spans="3:4" x14ac:dyDescent="0.25">
      <c r="C1461"/>
      <c r="D1461" s="3"/>
    </row>
    <row r="1462" spans="3:4" x14ac:dyDescent="0.25">
      <c r="C1462"/>
      <c r="D1462" s="3"/>
    </row>
    <row r="1463" spans="3:4" x14ac:dyDescent="0.25">
      <c r="C1463"/>
      <c r="D1463" s="3"/>
    </row>
    <row r="1464" spans="3:4" x14ac:dyDescent="0.25">
      <c r="C1464"/>
      <c r="D1464" s="3"/>
    </row>
    <row r="1465" spans="3:4" x14ac:dyDescent="0.25">
      <c r="C1465"/>
      <c r="D1465" s="3"/>
    </row>
    <row r="1466" spans="3:4" x14ac:dyDescent="0.25">
      <c r="C1466"/>
      <c r="D1466" s="3"/>
    </row>
    <row r="1467" spans="3:4" x14ac:dyDescent="0.25">
      <c r="C1467"/>
      <c r="D1467" s="3"/>
    </row>
    <row r="1468" spans="3:4" x14ac:dyDescent="0.25">
      <c r="C1468"/>
      <c r="D1468" s="3"/>
    </row>
    <row r="1469" spans="3:4" x14ac:dyDescent="0.25">
      <c r="C1469"/>
      <c r="D1469" s="3"/>
    </row>
    <row r="1470" spans="3:4" x14ac:dyDescent="0.25">
      <c r="C1470"/>
      <c r="D1470" s="3"/>
    </row>
    <row r="1471" spans="3:4" x14ac:dyDescent="0.25">
      <c r="C1471"/>
      <c r="D1471" s="3"/>
    </row>
    <row r="1472" spans="3:4" x14ac:dyDescent="0.25">
      <c r="C1472"/>
      <c r="D1472" s="3"/>
    </row>
    <row r="1473" spans="3:4" x14ac:dyDescent="0.25">
      <c r="C1473"/>
      <c r="D1473" s="3"/>
    </row>
    <row r="1474" spans="3:4" x14ac:dyDescent="0.25">
      <c r="C1474"/>
      <c r="D1474" s="3"/>
    </row>
    <row r="1475" spans="3:4" x14ac:dyDescent="0.25">
      <c r="C1475"/>
      <c r="D1475" s="3"/>
    </row>
    <row r="1476" spans="3:4" x14ac:dyDescent="0.25">
      <c r="C1476"/>
      <c r="D1476" s="3"/>
    </row>
    <row r="1477" spans="3:4" x14ac:dyDescent="0.25">
      <c r="C1477"/>
      <c r="D1477" s="3"/>
    </row>
    <row r="1478" spans="3:4" x14ac:dyDescent="0.25">
      <c r="C1478"/>
      <c r="D1478" s="3"/>
    </row>
    <row r="1479" spans="3:4" x14ac:dyDescent="0.25">
      <c r="C1479"/>
      <c r="D1479" s="3"/>
    </row>
    <row r="1480" spans="3:4" x14ac:dyDescent="0.25">
      <c r="C1480"/>
      <c r="D1480" s="3"/>
    </row>
    <row r="1481" spans="3:4" x14ac:dyDescent="0.25">
      <c r="C1481"/>
      <c r="D1481" s="3"/>
    </row>
    <row r="1482" spans="3:4" x14ac:dyDescent="0.25">
      <c r="C1482"/>
      <c r="D1482" s="3"/>
    </row>
    <row r="1483" spans="3:4" x14ac:dyDescent="0.25">
      <c r="C1483"/>
      <c r="D1483" s="3"/>
    </row>
    <row r="1484" spans="3:4" x14ac:dyDescent="0.25">
      <c r="C1484"/>
      <c r="D1484" s="3"/>
    </row>
    <row r="1485" spans="3:4" x14ac:dyDescent="0.25">
      <c r="C1485"/>
      <c r="D1485" s="3"/>
    </row>
    <row r="1486" spans="3:4" x14ac:dyDescent="0.25">
      <c r="C1486"/>
      <c r="D1486" s="3"/>
    </row>
    <row r="1487" spans="3:4" x14ac:dyDescent="0.25">
      <c r="C1487"/>
      <c r="D1487" s="3"/>
    </row>
    <row r="1488" spans="3:4" x14ac:dyDescent="0.25">
      <c r="C1488"/>
      <c r="D1488" s="3"/>
    </row>
    <row r="1489" spans="3:4" x14ac:dyDescent="0.25">
      <c r="C1489"/>
      <c r="D1489" s="3"/>
    </row>
    <row r="1490" spans="3:4" x14ac:dyDescent="0.25">
      <c r="C1490"/>
      <c r="D1490" s="3"/>
    </row>
    <row r="1491" spans="3:4" x14ac:dyDescent="0.25">
      <c r="C1491"/>
      <c r="D1491" s="3"/>
    </row>
    <row r="1492" spans="3:4" x14ac:dyDescent="0.25">
      <c r="C1492"/>
      <c r="D1492" s="3"/>
    </row>
    <row r="1493" spans="3:4" x14ac:dyDescent="0.25">
      <c r="C1493"/>
      <c r="D1493" s="3"/>
    </row>
    <row r="1494" spans="3:4" x14ac:dyDescent="0.25">
      <c r="C1494"/>
      <c r="D1494" s="3"/>
    </row>
    <row r="1495" spans="3:4" x14ac:dyDescent="0.25">
      <c r="C1495"/>
      <c r="D1495" s="3"/>
    </row>
    <row r="1496" spans="3:4" x14ac:dyDescent="0.25">
      <c r="C1496"/>
      <c r="D1496" s="3"/>
    </row>
    <row r="1497" spans="3:4" x14ac:dyDescent="0.25">
      <c r="C1497"/>
      <c r="D1497" s="3"/>
    </row>
    <row r="1498" spans="3:4" x14ac:dyDescent="0.25">
      <c r="C1498"/>
      <c r="D1498" s="3"/>
    </row>
    <row r="1499" spans="3:4" x14ac:dyDescent="0.25">
      <c r="C1499"/>
      <c r="D1499" s="3"/>
    </row>
    <row r="1500" spans="3:4" x14ac:dyDescent="0.25">
      <c r="C1500"/>
      <c r="D1500" s="3"/>
    </row>
    <row r="1501" spans="3:4" x14ac:dyDescent="0.25">
      <c r="C1501"/>
      <c r="D1501" s="3"/>
    </row>
    <row r="1502" spans="3:4" x14ac:dyDescent="0.25">
      <c r="C1502"/>
      <c r="D1502" s="3"/>
    </row>
    <row r="1503" spans="3:4" x14ac:dyDescent="0.25">
      <c r="C1503"/>
      <c r="D1503" s="3"/>
    </row>
    <row r="1504" spans="3:4" x14ac:dyDescent="0.25">
      <c r="C1504"/>
      <c r="D1504" s="3"/>
    </row>
    <row r="1505" spans="3:4" x14ac:dyDescent="0.25">
      <c r="C1505"/>
      <c r="D1505" s="3"/>
    </row>
    <row r="1506" spans="3:4" x14ac:dyDescent="0.25">
      <c r="C1506"/>
      <c r="D1506" s="3"/>
    </row>
    <row r="1507" spans="3:4" x14ac:dyDescent="0.25">
      <c r="C1507"/>
      <c r="D1507" s="3"/>
    </row>
    <row r="1508" spans="3:4" x14ac:dyDescent="0.25">
      <c r="C1508"/>
      <c r="D1508" s="3"/>
    </row>
    <row r="1509" spans="3:4" x14ac:dyDescent="0.25">
      <c r="C1509"/>
      <c r="D1509" s="3"/>
    </row>
    <row r="1510" spans="3:4" x14ac:dyDescent="0.25">
      <c r="C1510"/>
      <c r="D1510" s="3"/>
    </row>
    <row r="1511" spans="3:4" x14ac:dyDescent="0.25">
      <c r="C1511"/>
      <c r="D1511" s="3"/>
    </row>
    <row r="1512" spans="3:4" x14ac:dyDescent="0.25">
      <c r="C1512"/>
      <c r="D1512" s="3"/>
    </row>
    <row r="1513" spans="3:4" x14ac:dyDescent="0.25">
      <c r="C1513"/>
      <c r="D1513" s="3"/>
    </row>
    <row r="1514" spans="3:4" x14ac:dyDescent="0.25">
      <c r="C1514"/>
      <c r="D1514" s="3"/>
    </row>
    <row r="1515" spans="3:4" x14ac:dyDescent="0.25">
      <c r="C1515"/>
      <c r="D1515" s="3"/>
    </row>
    <row r="1516" spans="3:4" x14ac:dyDescent="0.25">
      <c r="C1516"/>
      <c r="D1516" s="3"/>
    </row>
    <row r="1517" spans="3:4" x14ac:dyDescent="0.25">
      <c r="C1517"/>
      <c r="D1517" s="3"/>
    </row>
    <row r="1518" spans="3:4" x14ac:dyDescent="0.25">
      <c r="C1518"/>
      <c r="D1518" s="3"/>
    </row>
    <row r="1519" spans="3:4" x14ac:dyDescent="0.25">
      <c r="C1519"/>
      <c r="D1519" s="3"/>
    </row>
    <row r="1520" spans="3:4" x14ac:dyDescent="0.25">
      <c r="C1520"/>
      <c r="D1520" s="3"/>
    </row>
    <row r="1521" spans="3:4" x14ac:dyDescent="0.25">
      <c r="C1521"/>
      <c r="D1521" s="3"/>
    </row>
    <row r="1522" spans="3:4" x14ac:dyDescent="0.25">
      <c r="C1522"/>
      <c r="D1522" s="3"/>
    </row>
    <row r="1523" spans="3:4" x14ac:dyDescent="0.25">
      <c r="C1523"/>
      <c r="D1523" s="3"/>
    </row>
    <row r="1524" spans="3:4" x14ac:dyDescent="0.25">
      <c r="C1524"/>
      <c r="D1524" s="3"/>
    </row>
    <row r="1525" spans="3:4" x14ac:dyDescent="0.25">
      <c r="C1525"/>
      <c r="D1525" s="3"/>
    </row>
    <row r="1526" spans="3:4" x14ac:dyDescent="0.25">
      <c r="C1526"/>
      <c r="D1526" s="3"/>
    </row>
    <row r="1527" spans="3:4" x14ac:dyDescent="0.25">
      <c r="C1527"/>
      <c r="D1527" s="3"/>
    </row>
    <row r="1528" spans="3:4" x14ac:dyDescent="0.25">
      <c r="C1528"/>
      <c r="D1528" s="3"/>
    </row>
    <row r="1529" spans="3:4" x14ac:dyDescent="0.25">
      <c r="C1529"/>
      <c r="D1529" s="3"/>
    </row>
    <row r="1530" spans="3:4" x14ac:dyDescent="0.25">
      <c r="C1530"/>
      <c r="D1530" s="3"/>
    </row>
    <row r="1531" spans="3:4" x14ac:dyDescent="0.25">
      <c r="C1531"/>
      <c r="D1531" s="3"/>
    </row>
    <row r="1532" spans="3:4" x14ac:dyDescent="0.25">
      <c r="C1532"/>
      <c r="D1532" s="3"/>
    </row>
    <row r="1533" spans="3:4" x14ac:dyDescent="0.25">
      <c r="C1533"/>
      <c r="D1533" s="3"/>
    </row>
    <row r="1534" spans="3:4" x14ac:dyDescent="0.25">
      <c r="C1534"/>
      <c r="D1534" s="3"/>
    </row>
    <row r="1535" spans="3:4" x14ac:dyDescent="0.25">
      <c r="C1535"/>
      <c r="D1535" s="3"/>
    </row>
    <row r="1536" spans="3:4" x14ac:dyDescent="0.25">
      <c r="C1536"/>
      <c r="D1536" s="3"/>
    </row>
    <row r="1537" spans="3:4" x14ac:dyDescent="0.25">
      <c r="C1537"/>
      <c r="D1537" s="3"/>
    </row>
    <row r="1538" spans="3:4" x14ac:dyDescent="0.25">
      <c r="C1538"/>
      <c r="D1538" s="3"/>
    </row>
    <row r="1539" spans="3:4" x14ac:dyDescent="0.25">
      <c r="C1539"/>
      <c r="D1539" s="3"/>
    </row>
    <row r="1540" spans="3:4" x14ac:dyDescent="0.25">
      <c r="C1540"/>
      <c r="D1540" s="3"/>
    </row>
    <row r="1541" spans="3:4" x14ac:dyDescent="0.25">
      <c r="C1541"/>
      <c r="D1541" s="3"/>
    </row>
    <row r="1542" spans="3:4" x14ac:dyDescent="0.25">
      <c r="C1542"/>
      <c r="D1542" s="3"/>
    </row>
    <row r="1543" spans="3:4" x14ac:dyDescent="0.25">
      <c r="C1543"/>
      <c r="D1543" s="3"/>
    </row>
    <row r="1544" spans="3:4" x14ac:dyDescent="0.25">
      <c r="C1544"/>
      <c r="D1544" s="3"/>
    </row>
    <row r="1545" spans="3:4" x14ac:dyDescent="0.25">
      <c r="C1545"/>
      <c r="D1545" s="3"/>
    </row>
    <row r="1546" spans="3:4" x14ac:dyDescent="0.25">
      <c r="C1546"/>
      <c r="D1546" s="3"/>
    </row>
    <row r="1547" spans="3:4" x14ac:dyDescent="0.25">
      <c r="C1547"/>
      <c r="D1547" s="3"/>
    </row>
    <row r="1548" spans="3:4" x14ac:dyDescent="0.25">
      <c r="C1548"/>
      <c r="D1548" s="3"/>
    </row>
    <row r="1549" spans="3:4" x14ac:dyDescent="0.25">
      <c r="C1549"/>
      <c r="D1549" s="3"/>
    </row>
    <row r="1550" spans="3:4" x14ac:dyDescent="0.25">
      <c r="C1550"/>
      <c r="D1550" s="3"/>
    </row>
    <row r="1551" spans="3:4" x14ac:dyDescent="0.25">
      <c r="C1551"/>
      <c r="D1551" s="3"/>
    </row>
    <row r="1552" spans="3:4" x14ac:dyDescent="0.25">
      <c r="C1552"/>
      <c r="D1552" s="3"/>
    </row>
    <row r="1553" spans="3:4" x14ac:dyDescent="0.25">
      <c r="C1553"/>
      <c r="D1553" s="3"/>
    </row>
    <row r="1554" spans="3:4" x14ac:dyDescent="0.25">
      <c r="C1554"/>
      <c r="D1554" s="3"/>
    </row>
    <row r="1555" spans="3:4" x14ac:dyDescent="0.25">
      <c r="C1555"/>
      <c r="D1555" s="3"/>
    </row>
    <row r="1556" spans="3:4" x14ac:dyDescent="0.25">
      <c r="C1556"/>
      <c r="D1556" s="3"/>
    </row>
    <row r="1557" spans="3:4" x14ac:dyDescent="0.25">
      <c r="C1557"/>
      <c r="D1557" s="3"/>
    </row>
    <row r="1558" spans="3:4" x14ac:dyDescent="0.25">
      <c r="C1558"/>
      <c r="D1558" s="3"/>
    </row>
    <row r="1559" spans="3:4" x14ac:dyDescent="0.25">
      <c r="C1559"/>
      <c r="D1559" s="3"/>
    </row>
    <row r="1560" spans="3:4" x14ac:dyDescent="0.25">
      <c r="C1560"/>
      <c r="D1560" s="3"/>
    </row>
    <row r="1561" spans="3:4" x14ac:dyDescent="0.25">
      <c r="C1561"/>
      <c r="D1561" s="3"/>
    </row>
    <row r="1562" spans="3:4" x14ac:dyDescent="0.25">
      <c r="C1562"/>
      <c r="D1562" s="3"/>
    </row>
    <row r="1563" spans="3:4" x14ac:dyDescent="0.25">
      <c r="C1563"/>
      <c r="D1563" s="3"/>
    </row>
    <row r="1564" spans="3:4" x14ac:dyDescent="0.25">
      <c r="C1564"/>
      <c r="D1564" s="3"/>
    </row>
    <row r="1565" spans="3:4" x14ac:dyDescent="0.25">
      <c r="C1565"/>
      <c r="D1565" s="3"/>
    </row>
    <row r="1566" spans="3:4" x14ac:dyDescent="0.25">
      <c r="C1566"/>
      <c r="D1566" s="3"/>
    </row>
    <row r="1567" spans="3:4" x14ac:dyDescent="0.25">
      <c r="C1567"/>
      <c r="D1567" s="3"/>
    </row>
    <row r="1568" spans="3:4" x14ac:dyDescent="0.25">
      <c r="C1568"/>
      <c r="D1568" s="3"/>
    </row>
    <row r="1569" spans="3:4" x14ac:dyDescent="0.25">
      <c r="C1569"/>
      <c r="D1569" s="3"/>
    </row>
    <row r="1570" spans="3:4" x14ac:dyDescent="0.25">
      <c r="C1570"/>
      <c r="D1570" s="3"/>
    </row>
    <row r="1571" spans="3:4" x14ac:dyDescent="0.25">
      <c r="C1571"/>
      <c r="D1571" s="3"/>
    </row>
    <row r="1572" spans="3:4" x14ac:dyDescent="0.25">
      <c r="C1572"/>
      <c r="D1572" s="3"/>
    </row>
    <row r="1573" spans="3:4" x14ac:dyDescent="0.25">
      <c r="C1573"/>
      <c r="D1573" s="3"/>
    </row>
    <row r="1574" spans="3:4" x14ac:dyDescent="0.25">
      <c r="C1574"/>
      <c r="D1574" s="3"/>
    </row>
    <row r="1575" spans="3:4" x14ac:dyDescent="0.25">
      <c r="C1575"/>
      <c r="D1575" s="3"/>
    </row>
    <row r="1576" spans="3:4" x14ac:dyDescent="0.25">
      <c r="C1576"/>
      <c r="D1576" s="3"/>
    </row>
    <row r="1577" spans="3:4" x14ac:dyDescent="0.25">
      <c r="C1577"/>
      <c r="D1577" s="3"/>
    </row>
    <row r="1578" spans="3:4" x14ac:dyDescent="0.25">
      <c r="C1578"/>
      <c r="D1578" s="3"/>
    </row>
    <row r="1579" spans="3:4" x14ac:dyDescent="0.25">
      <c r="C1579"/>
      <c r="D1579" s="3"/>
    </row>
    <row r="1580" spans="3:4" x14ac:dyDescent="0.25">
      <c r="C1580"/>
      <c r="D1580" s="3"/>
    </row>
    <row r="1581" spans="3:4" x14ac:dyDescent="0.25">
      <c r="C1581"/>
      <c r="D1581" s="3"/>
    </row>
    <row r="1582" spans="3:4" x14ac:dyDescent="0.25">
      <c r="C1582"/>
      <c r="D1582" s="3"/>
    </row>
    <row r="1583" spans="3:4" x14ac:dyDescent="0.25">
      <c r="C1583"/>
      <c r="D1583" s="3"/>
    </row>
    <row r="1584" spans="3:4" x14ac:dyDescent="0.25">
      <c r="C1584"/>
      <c r="D1584" s="3"/>
    </row>
    <row r="1585" spans="3:4" x14ac:dyDescent="0.25">
      <c r="C1585"/>
      <c r="D1585" s="3"/>
    </row>
    <row r="1586" spans="3:4" x14ac:dyDescent="0.25">
      <c r="C1586"/>
      <c r="D1586" s="3"/>
    </row>
    <row r="1587" spans="3:4" x14ac:dyDescent="0.25">
      <c r="C1587"/>
      <c r="D1587" s="3"/>
    </row>
    <row r="1588" spans="3:4" x14ac:dyDescent="0.25">
      <c r="C1588"/>
      <c r="D1588" s="3"/>
    </row>
    <row r="1589" spans="3:4" x14ac:dyDescent="0.25">
      <c r="C1589"/>
      <c r="D1589" s="3"/>
    </row>
    <row r="1590" spans="3:4" x14ac:dyDescent="0.25">
      <c r="C1590"/>
      <c r="D1590" s="3"/>
    </row>
    <row r="1591" spans="3:4" x14ac:dyDescent="0.25">
      <c r="C1591"/>
      <c r="D1591" s="3"/>
    </row>
    <row r="1592" spans="3:4" x14ac:dyDescent="0.25">
      <c r="C1592"/>
      <c r="D1592" s="3"/>
    </row>
    <row r="1593" spans="3:4" x14ac:dyDescent="0.25">
      <c r="C1593"/>
      <c r="D1593" s="3"/>
    </row>
    <row r="1594" spans="3:4" x14ac:dyDescent="0.25">
      <c r="C1594"/>
      <c r="D1594" s="3"/>
    </row>
    <row r="1595" spans="3:4" x14ac:dyDescent="0.25">
      <c r="C1595"/>
      <c r="D1595" s="3"/>
    </row>
    <row r="1596" spans="3:4" x14ac:dyDescent="0.25">
      <c r="C1596"/>
      <c r="D1596" s="3"/>
    </row>
    <row r="1597" spans="3:4" x14ac:dyDescent="0.25">
      <c r="C1597"/>
      <c r="D1597" s="3"/>
    </row>
    <row r="1598" spans="3:4" x14ac:dyDescent="0.25">
      <c r="C1598"/>
      <c r="D1598" s="3"/>
    </row>
    <row r="1599" spans="3:4" x14ac:dyDescent="0.25">
      <c r="C1599"/>
      <c r="D1599" s="3"/>
    </row>
    <row r="1600" spans="3:4" x14ac:dyDescent="0.25">
      <c r="C1600"/>
      <c r="D1600" s="3"/>
    </row>
    <row r="1601" spans="3:4" x14ac:dyDescent="0.25">
      <c r="C1601"/>
      <c r="D1601" s="3"/>
    </row>
    <row r="1602" spans="3:4" x14ac:dyDescent="0.25">
      <c r="C1602"/>
      <c r="D1602" s="3"/>
    </row>
    <row r="1603" spans="3:4" x14ac:dyDescent="0.25">
      <c r="C1603"/>
      <c r="D1603" s="3"/>
    </row>
    <row r="1604" spans="3:4" x14ac:dyDescent="0.25">
      <c r="C1604"/>
      <c r="D1604" s="3"/>
    </row>
    <row r="1605" spans="3:4" x14ac:dyDescent="0.25">
      <c r="C1605"/>
      <c r="D1605" s="3"/>
    </row>
    <row r="1606" spans="3:4" x14ac:dyDescent="0.25">
      <c r="C1606"/>
      <c r="D1606" s="3"/>
    </row>
    <row r="1607" spans="3:4" x14ac:dyDescent="0.25">
      <c r="C1607"/>
      <c r="D1607" s="3"/>
    </row>
    <row r="1608" spans="3:4" x14ac:dyDescent="0.25">
      <c r="C1608"/>
      <c r="D1608" s="3"/>
    </row>
    <row r="1609" spans="3:4" x14ac:dyDescent="0.25">
      <c r="C1609"/>
      <c r="D1609" s="3"/>
    </row>
    <row r="1610" spans="3:4" x14ac:dyDescent="0.25">
      <c r="C1610"/>
      <c r="D1610" s="3"/>
    </row>
    <row r="1611" spans="3:4" x14ac:dyDescent="0.25">
      <c r="C1611"/>
      <c r="D1611" s="3"/>
    </row>
    <row r="1612" spans="3:4" x14ac:dyDescent="0.25">
      <c r="C1612"/>
      <c r="D1612" s="3"/>
    </row>
    <row r="1613" spans="3:4" x14ac:dyDescent="0.25">
      <c r="C1613"/>
      <c r="D1613" s="3"/>
    </row>
    <row r="1614" spans="3:4" x14ac:dyDescent="0.25">
      <c r="C1614"/>
      <c r="D1614" s="3"/>
    </row>
    <row r="1615" spans="3:4" x14ac:dyDescent="0.25">
      <c r="C1615"/>
      <c r="D1615" s="3"/>
    </row>
    <row r="1616" spans="3:4" x14ac:dyDescent="0.25">
      <c r="C1616"/>
      <c r="D1616" s="3"/>
    </row>
    <row r="1617" spans="3:4" x14ac:dyDescent="0.25">
      <c r="C1617"/>
      <c r="D1617" s="3"/>
    </row>
    <row r="1618" spans="3:4" x14ac:dyDescent="0.25">
      <c r="C1618"/>
      <c r="D1618" s="3"/>
    </row>
    <row r="1619" spans="3:4" x14ac:dyDescent="0.25">
      <c r="C1619"/>
      <c r="D1619" s="3"/>
    </row>
    <row r="1620" spans="3:4" x14ac:dyDescent="0.25">
      <c r="C1620"/>
      <c r="D1620" s="3"/>
    </row>
    <row r="1621" spans="3:4" x14ac:dyDescent="0.25">
      <c r="C1621"/>
      <c r="D1621" s="3"/>
    </row>
    <row r="1622" spans="3:4" x14ac:dyDescent="0.25">
      <c r="C1622"/>
      <c r="D1622" s="3"/>
    </row>
    <row r="1623" spans="3:4" x14ac:dyDescent="0.25">
      <c r="C1623"/>
      <c r="D1623" s="3"/>
    </row>
    <row r="1624" spans="3:4" x14ac:dyDescent="0.25">
      <c r="C1624"/>
      <c r="D1624" s="3"/>
    </row>
    <row r="1625" spans="3:4" x14ac:dyDescent="0.25">
      <c r="C1625"/>
      <c r="D1625" s="3"/>
    </row>
    <row r="1626" spans="3:4" x14ac:dyDescent="0.25">
      <c r="C1626"/>
      <c r="D1626" s="3"/>
    </row>
    <row r="1627" spans="3:4" x14ac:dyDescent="0.25">
      <c r="C1627"/>
      <c r="D1627" s="3"/>
    </row>
    <row r="1628" spans="3:4" x14ac:dyDescent="0.25">
      <c r="C1628"/>
      <c r="D1628" s="3"/>
    </row>
    <row r="1629" spans="3:4" x14ac:dyDescent="0.25">
      <c r="C1629"/>
      <c r="D1629" s="3"/>
    </row>
    <row r="1630" spans="3:4" x14ac:dyDescent="0.25">
      <c r="C1630"/>
      <c r="D1630" s="3"/>
    </row>
    <row r="1631" spans="3:4" x14ac:dyDescent="0.25">
      <c r="C1631"/>
      <c r="D1631" s="3"/>
    </row>
    <row r="1632" spans="3:4" x14ac:dyDescent="0.25">
      <c r="C1632"/>
      <c r="D1632" s="3"/>
    </row>
    <row r="1633" spans="3:4" x14ac:dyDescent="0.25">
      <c r="C1633"/>
      <c r="D1633" s="3"/>
    </row>
    <row r="1634" spans="3:4" x14ac:dyDescent="0.25">
      <c r="C1634"/>
      <c r="D1634" s="3"/>
    </row>
    <row r="1635" spans="3:4" x14ac:dyDescent="0.25">
      <c r="C1635"/>
      <c r="D1635" s="3"/>
    </row>
    <row r="1636" spans="3:4" x14ac:dyDescent="0.25">
      <c r="C1636"/>
      <c r="D1636" s="3"/>
    </row>
    <row r="1637" spans="3:4" x14ac:dyDescent="0.25">
      <c r="C1637"/>
      <c r="D1637" s="3"/>
    </row>
    <row r="1638" spans="3:4" x14ac:dyDescent="0.25">
      <c r="C1638"/>
      <c r="D1638" s="3"/>
    </row>
    <row r="1639" spans="3:4" x14ac:dyDescent="0.25">
      <c r="C1639"/>
      <c r="D1639" s="3"/>
    </row>
    <row r="1640" spans="3:4" x14ac:dyDescent="0.25">
      <c r="C1640"/>
      <c r="D1640" s="3"/>
    </row>
    <row r="1641" spans="3:4" x14ac:dyDescent="0.25">
      <c r="C1641"/>
      <c r="D1641" s="3"/>
    </row>
    <row r="1642" spans="3:4" x14ac:dyDescent="0.25">
      <c r="C1642"/>
      <c r="D1642" s="3"/>
    </row>
    <row r="1643" spans="3:4" x14ac:dyDescent="0.25">
      <c r="C1643"/>
      <c r="D1643" s="3"/>
    </row>
    <row r="1644" spans="3:4" x14ac:dyDescent="0.25">
      <c r="C1644"/>
      <c r="D1644" s="3"/>
    </row>
    <row r="1645" spans="3:4" x14ac:dyDescent="0.25">
      <c r="C1645"/>
      <c r="D1645" s="3"/>
    </row>
    <row r="1646" spans="3:4" x14ac:dyDescent="0.25">
      <c r="C1646"/>
      <c r="D1646" s="3"/>
    </row>
    <row r="1647" spans="3:4" x14ac:dyDescent="0.25">
      <c r="C1647"/>
      <c r="D1647" s="3"/>
    </row>
    <row r="1648" spans="3:4" x14ac:dyDescent="0.25">
      <c r="C1648"/>
      <c r="D1648" s="3"/>
    </row>
    <row r="1649" spans="3:4" x14ac:dyDescent="0.25">
      <c r="C1649"/>
      <c r="D1649" s="3"/>
    </row>
    <row r="1650" spans="3:4" x14ac:dyDescent="0.25">
      <c r="C1650"/>
      <c r="D1650" s="3"/>
    </row>
    <row r="1651" spans="3:4" x14ac:dyDescent="0.25">
      <c r="C1651"/>
      <c r="D1651" s="3"/>
    </row>
    <row r="1652" spans="3:4" x14ac:dyDescent="0.25">
      <c r="C1652"/>
      <c r="D1652" s="3"/>
    </row>
    <row r="1653" spans="3:4" x14ac:dyDescent="0.25">
      <c r="C1653"/>
      <c r="D1653" s="3"/>
    </row>
    <row r="1654" spans="3:4" x14ac:dyDescent="0.25">
      <c r="C1654"/>
      <c r="D1654" s="3"/>
    </row>
    <row r="1655" spans="3:4" x14ac:dyDescent="0.25">
      <c r="C1655"/>
      <c r="D1655" s="3"/>
    </row>
    <row r="1656" spans="3:4" x14ac:dyDescent="0.25">
      <c r="C1656"/>
      <c r="D1656" s="3"/>
    </row>
    <row r="1657" spans="3:4" x14ac:dyDescent="0.25">
      <c r="C1657"/>
      <c r="D1657" s="3"/>
    </row>
    <row r="1658" spans="3:4" x14ac:dyDescent="0.25">
      <c r="C1658"/>
      <c r="D1658" s="3"/>
    </row>
    <row r="1659" spans="3:4" x14ac:dyDescent="0.25">
      <c r="C1659"/>
      <c r="D1659" s="3"/>
    </row>
    <row r="1660" spans="3:4" x14ac:dyDescent="0.25">
      <c r="C1660"/>
      <c r="D1660" s="3"/>
    </row>
    <row r="1661" spans="3:4" x14ac:dyDescent="0.25">
      <c r="C1661"/>
      <c r="D1661" s="3"/>
    </row>
    <row r="1662" spans="3:4" x14ac:dyDescent="0.25">
      <c r="C1662"/>
      <c r="D1662" s="3"/>
    </row>
    <row r="1663" spans="3:4" x14ac:dyDescent="0.25">
      <c r="C1663"/>
      <c r="D1663" s="3"/>
    </row>
    <row r="1664" spans="3:4" x14ac:dyDescent="0.25">
      <c r="C1664"/>
      <c r="D1664" s="3"/>
    </row>
    <row r="1665" spans="3:4" x14ac:dyDescent="0.25">
      <c r="C1665"/>
      <c r="D1665" s="3"/>
    </row>
    <row r="1666" spans="3:4" x14ac:dyDescent="0.25">
      <c r="C1666"/>
      <c r="D1666" s="3"/>
    </row>
    <row r="1667" spans="3:4" x14ac:dyDescent="0.25">
      <c r="C1667"/>
      <c r="D1667" s="3"/>
    </row>
    <row r="1668" spans="3:4" x14ac:dyDescent="0.25">
      <c r="C1668"/>
      <c r="D1668" s="3"/>
    </row>
    <row r="1669" spans="3:4" x14ac:dyDescent="0.25">
      <c r="C1669"/>
      <c r="D1669" s="3"/>
    </row>
    <row r="1670" spans="3:4" x14ac:dyDescent="0.25">
      <c r="C1670"/>
      <c r="D1670" s="3"/>
    </row>
    <row r="1671" spans="3:4" x14ac:dyDescent="0.25">
      <c r="C1671"/>
      <c r="D1671" s="3"/>
    </row>
    <row r="1672" spans="3:4" x14ac:dyDescent="0.25">
      <c r="C1672"/>
      <c r="D1672" s="3"/>
    </row>
    <row r="1673" spans="3:4" x14ac:dyDescent="0.25">
      <c r="C1673"/>
      <c r="D1673" s="3"/>
    </row>
    <row r="1674" spans="3:4" x14ac:dyDescent="0.25">
      <c r="C1674"/>
      <c r="D1674" s="3"/>
    </row>
    <row r="1675" spans="3:4" x14ac:dyDescent="0.25">
      <c r="C1675"/>
      <c r="D1675" s="3"/>
    </row>
    <row r="1676" spans="3:4" x14ac:dyDescent="0.25">
      <c r="C1676"/>
      <c r="D1676" s="3"/>
    </row>
    <row r="1677" spans="3:4" x14ac:dyDescent="0.25">
      <c r="C1677"/>
      <c r="D1677" s="3"/>
    </row>
    <row r="1678" spans="3:4" x14ac:dyDescent="0.25">
      <c r="C1678"/>
      <c r="D1678" s="3"/>
    </row>
    <row r="1679" spans="3:4" x14ac:dyDescent="0.25">
      <c r="C1679"/>
      <c r="D1679" s="3"/>
    </row>
    <row r="1680" spans="3:4" x14ac:dyDescent="0.25">
      <c r="C1680"/>
      <c r="D1680" s="3"/>
    </row>
    <row r="1681" spans="3:4" x14ac:dyDescent="0.25">
      <c r="C1681"/>
      <c r="D1681" s="3"/>
    </row>
    <row r="1682" spans="3:4" x14ac:dyDescent="0.25">
      <c r="C1682"/>
      <c r="D1682" s="3"/>
    </row>
    <row r="1683" spans="3:4" x14ac:dyDescent="0.25">
      <c r="C1683"/>
      <c r="D1683" s="3"/>
    </row>
    <row r="1684" spans="3:4" x14ac:dyDescent="0.25">
      <c r="C1684"/>
      <c r="D1684" s="3"/>
    </row>
    <row r="1685" spans="3:4" x14ac:dyDescent="0.25">
      <c r="C1685"/>
      <c r="D1685" s="3"/>
    </row>
    <row r="1686" spans="3:4" x14ac:dyDescent="0.25">
      <c r="C1686"/>
      <c r="D1686" s="3"/>
    </row>
    <row r="1687" spans="3:4" x14ac:dyDescent="0.25">
      <c r="C1687"/>
      <c r="D1687" s="3"/>
    </row>
    <row r="1688" spans="3:4" x14ac:dyDescent="0.25">
      <c r="C1688"/>
      <c r="D1688" s="3"/>
    </row>
    <row r="1689" spans="3:4" x14ac:dyDescent="0.25">
      <c r="C1689"/>
      <c r="D1689" s="3"/>
    </row>
    <row r="1690" spans="3:4" x14ac:dyDescent="0.25">
      <c r="C1690"/>
      <c r="D1690" s="3"/>
    </row>
    <row r="1691" spans="3:4" x14ac:dyDescent="0.25">
      <c r="C1691"/>
      <c r="D1691" s="3"/>
    </row>
    <row r="1692" spans="3:4" x14ac:dyDescent="0.25">
      <c r="C1692"/>
      <c r="D1692" s="3"/>
    </row>
    <row r="1693" spans="3:4" x14ac:dyDescent="0.25">
      <c r="C1693"/>
      <c r="D1693" s="3"/>
    </row>
    <row r="1694" spans="3:4" x14ac:dyDescent="0.25">
      <c r="C1694"/>
      <c r="D1694" s="3"/>
    </row>
    <row r="1695" spans="3:4" x14ac:dyDescent="0.25">
      <c r="C1695"/>
      <c r="D1695" s="3"/>
    </row>
    <row r="1696" spans="3:4" x14ac:dyDescent="0.25">
      <c r="C1696"/>
      <c r="D1696" s="3"/>
    </row>
    <row r="1697" spans="3:4" x14ac:dyDescent="0.25">
      <c r="C1697"/>
      <c r="D1697" s="3"/>
    </row>
    <row r="1698" spans="3:4" x14ac:dyDescent="0.25">
      <c r="C1698"/>
      <c r="D1698" s="3"/>
    </row>
    <row r="1699" spans="3:4" x14ac:dyDescent="0.25">
      <c r="C1699"/>
      <c r="D1699" s="3"/>
    </row>
    <row r="1700" spans="3:4" x14ac:dyDescent="0.25">
      <c r="C1700"/>
      <c r="D1700" s="3"/>
    </row>
    <row r="1701" spans="3:4" x14ac:dyDescent="0.25">
      <c r="C1701"/>
      <c r="D1701" s="3"/>
    </row>
    <row r="1702" spans="3:4" x14ac:dyDescent="0.25">
      <c r="C1702"/>
      <c r="D1702" s="3"/>
    </row>
    <row r="1703" spans="3:4" x14ac:dyDescent="0.25">
      <c r="C1703"/>
      <c r="D1703" s="3"/>
    </row>
    <row r="1704" spans="3:4" x14ac:dyDescent="0.25">
      <c r="C1704"/>
      <c r="D1704" s="3"/>
    </row>
    <row r="1705" spans="3:4" x14ac:dyDescent="0.25">
      <c r="C1705"/>
      <c r="D1705" s="3"/>
    </row>
    <row r="1706" spans="3:4" x14ac:dyDescent="0.25">
      <c r="C1706"/>
      <c r="D1706" s="3"/>
    </row>
    <row r="1707" spans="3:4" x14ac:dyDescent="0.25">
      <c r="C1707"/>
      <c r="D1707" s="3"/>
    </row>
    <row r="1708" spans="3:4" x14ac:dyDescent="0.25">
      <c r="C1708"/>
      <c r="D1708" s="3"/>
    </row>
    <row r="1709" spans="3:4" x14ac:dyDescent="0.25">
      <c r="C1709"/>
      <c r="D1709" s="3"/>
    </row>
    <row r="1710" spans="3:4" x14ac:dyDescent="0.25">
      <c r="C1710"/>
      <c r="D1710" s="3"/>
    </row>
    <row r="1711" spans="3:4" x14ac:dyDescent="0.25">
      <c r="C1711"/>
      <c r="D1711" s="3"/>
    </row>
    <row r="1712" spans="3:4" x14ac:dyDescent="0.25">
      <c r="C1712"/>
      <c r="D1712" s="3"/>
    </row>
    <row r="1713" spans="3:4" x14ac:dyDescent="0.25">
      <c r="C1713"/>
      <c r="D1713" s="3"/>
    </row>
    <row r="1714" spans="3:4" x14ac:dyDescent="0.25">
      <c r="C1714"/>
      <c r="D1714" s="3"/>
    </row>
    <row r="1715" spans="3:4" x14ac:dyDescent="0.25">
      <c r="C1715"/>
      <c r="D1715" s="3"/>
    </row>
    <row r="1716" spans="3:4" x14ac:dyDescent="0.25">
      <c r="C1716"/>
      <c r="D1716" s="3"/>
    </row>
    <row r="1717" spans="3:4" x14ac:dyDescent="0.25">
      <c r="C1717"/>
      <c r="D1717" s="3"/>
    </row>
    <row r="1718" spans="3:4" x14ac:dyDescent="0.25">
      <c r="C1718"/>
      <c r="D1718" s="3"/>
    </row>
    <row r="1719" spans="3:4" x14ac:dyDescent="0.25">
      <c r="C1719"/>
      <c r="D1719" s="3"/>
    </row>
    <row r="1720" spans="3:4" x14ac:dyDescent="0.25">
      <c r="C1720"/>
      <c r="D1720" s="3"/>
    </row>
    <row r="1721" spans="3:4" x14ac:dyDescent="0.25">
      <c r="C1721"/>
      <c r="D1721" s="3"/>
    </row>
    <row r="1722" spans="3:4" x14ac:dyDescent="0.25">
      <c r="C1722"/>
      <c r="D1722" s="3"/>
    </row>
    <row r="1723" spans="3:4" x14ac:dyDescent="0.25">
      <c r="C1723"/>
      <c r="D1723" s="3"/>
    </row>
    <row r="1724" spans="3:4" x14ac:dyDescent="0.25">
      <c r="C1724"/>
      <c r="D1724" s="3"/>
    </row>
    <row r="1725" spans="3:4" x14ac:dyDescent="0.25">
      <c r="C1725"/>
      <c r="D1725" s="3"/>
    </row>
    <row r="1726" spans="3:4" x14ac:dyDescent="0.25">
      <c r="C1726"/>
      <c r="D1726" s="3"/>
    </row>
    <row r="1727" spans="3:4" x14ac:dyDescent="0.25">
      <c r="C1727"/>
      <c r="D1727" s="3"/>
    </row>
    <row r="1728" spans="3:4" x14ac:dyDescent="0.25">
      <c r="C1728"/>
      <c r="D1728" s="3"/>
    </row>
    <row r="1729" spans="3:4" x14ac:dyDescent="0.25">
      <c r="C1729"/>
      <c r="D1729" s="3"/>
    </row>
    <row r="1730" spans="3:4" x14ac:dyDescent="0.25">
      <c r="C1730"/>
      <c r="D1730" s="3"/>
    </row>
    <row r="1731" spans="3:4" x14ac:dyDescent="0.25">
      <c r="C1731"/>
      <c r="D1731" s="3"/>
    </row>
    <row r="1732" spans="3:4" x14ac:dyDescent="0.25">
      <c r="C1732"/>
      <c r="D1732" s="3"/>
    </row>
    <row r="1733" spans="3:4" x14ac:dyDescent="0.25">
      <c r="C1733"/>
      <c r="D1733" s="3"/>
    </row>
    <row r="1734" spans="3:4" x14ac:dyDescent="0.25">
      <c r="C1734"/>
      <c r="D1734" s="3"/>
    </row>
    <row r="1735" spans="3:4" x14ac:dyDescent="0.25">
      <c r="C1735"/>
      <c r="D1735" s="3"/>
    </row>
    <row r="1736" spans="3:4" x14ac:dyDescent="0.25">
      <c r="C1736"/>
      <c r="D1736" s="3"/>
    </row>
    <row r="1737" spans="3:4" x14ac:dyDescent="0.25">
      <c r="C1737"/>
      <c r="D1737" s="3"/>
    </row>
    <row r="1738" spans="3:4" x14ac:dyDescent="0.25">
      <c r="C1738"/>
      <c r="D1738" s="3"/>
    </row>
    <row r="1739" spans="3:4" x14ac:dyDescent="0.25">
      <c r="C1739"/>
      <c r="D1739" s="3"/>
    </row>
    <row r="1740" spans="3:4" x14ac:dyDescent="0.25">
      <c r="C1740"/>
      <c r="D1740" s="3"/>
    </row>
    <row r="1741" spans="3:4" x14ac:dyDescent="0.25">
      <c r="C1741"/>
      <c r="D1741" s="3"/>
    </row>
    <row r="1742" spans="3:4" x14ac:dyDescent="0.25">
      <c r="C1742"/>
      <c r="D1742" s="3"/>
    </row>
    <row r="1743" spans="3:4" x14ac:dyDescent="0.25">
      <c r="C1743"/>
      <c r="D1743" s="3"/>
    </row>
    <row r="1744" spans="3:4" x14ac:dyDescent="0.25">
      <c r="C1744"/>
      <c r="D1744" s="3"/>
    </row>
    <row r="1745" spans="3:4" x14ac:dyDescent="0.25">
      <c r="C1745"/>
      <c r="D1745" s="3"/>
    </row>
    <row r="1746" spans="3:4" x14ac:dyDescent="0.25">
      <c r="C1746"/>
      <c r="D1746" s="3"/>
    </row>
    <row r="1747" spans="3:4" x14ac:dyDescent="0.25">
      <c r="C1747"/>
      <c r="D1747" s="3"/>
    </row>
    <row r="1748" spans="3:4" x14ac:dyDescent="0.25">
      <c r="C1748"/>
      <c r="D1748" s="3"/>
    </row>
    <row r="1749" spans="3:4" x14ac:dyDescent="0.25">
      <c r="C1749"/>
      <c r="D1749" s="3"/>
    </row>
    <row r="1750" spans="3:4" x14ac:dyDescent="0.25">
      <c r="C1750"/>
      <c r="D1750" s="3"/>
    </row>
    <row r="1751" spans="3:4" x14ac:dyDescent="0.25">
      <c r="C1751"/>
      <c r="D1751" s="3"/>
    </row>
    <row r="1752" spans="3:4" x14ac:dyDescent="0.25">
      <c r="C1752"/>
      <c r="D1752" s="3"/>
    </row>
    <row r="1753" spans="3:4" x14ac:dyDescent="0.25">
      <c r="C1753"/>
      <c r="D1753" s="3"/>
    </row>
    <row r="1754" spans="3:4" x14ac:dyDescent="0.25">
      <c r="C1754"/>
      <c r="D1754" s="3"/>
    </row>
    <row r="1755" spans="3:4" x14ac:dyDescent="0.25">
      <c r="C1755"/>
      <c r="D1755" s="3"/>
    </row>
    <row r="1756" spans="3:4" x14ac:dyDescent="0.25">
      <c r="C1756"/>
      <c r="D1756" s="3"/>
    </row>
    <row r="1757" spans="3:4" x14ac:dyDescent="0.25">
      <c r="C1757"/>
      <c r="D1757" s="3"/>
    </row>
    <row r="1758" spans="3:4" x14ac:dyDescent="0.25">
      <c r="C1758"/>
      <c r="D1758" s="3"/>
    </row>
    <row r="1759" spans="3:4" x14ac:dyDescent="0.25">
      <c r="C1759"/>
      <c r="D1759" s="3"/>
    </row>
    <row r="1760" spans="3:4" x14ac:dyDescent="0.25">
      <c r="C1760"/>
      <c r="D1760" s="3"/>
    </row>
    <row r="1761" spans="3:4" x14ac:dyDescent="0.25">
      <c r="C1761"/>
      <c r="D1761" s="3"/>
    </row>
    <row r="1762" spans="3:4" x14ac:dyDescent="0.25">
      <c r="C1762"/>
      <c r="D1762" s="3"/>
    </row>
    <row r="1763" spans="3:4" x14ac:dyDescent="0.25">
      <c r="C1763"/>
      <c r="D1763" s="3"/>
    </row>
    <row r="1764" spans="3:4" x14ac:dyDescent="0.25">
      <c r="C1764"/>
      <c r="D1764" s="3"/>
    </row>
    <row r="1765" spans="3:4" x14ac:dyDescent="0.25">
      <c r="C1765"/>
      <c r="D1765" s="3"/>
    </row>
    <row r="1766" spans="3:4" x14ac:dyDescent="0.25">
      <c r="C1766"/>
      <c r="D1766" s="3"/>
    </row>
    <row r="1767" spans="3:4" x14ac:dyDescent="0.25">
      <c r="C1767"/>
      <c r="D1767" s="3"/>
    </row>
    <row r="1768" spans="3:4" x14ac:dyDescent="0.25">
      <c r="C1768"/>
      <c r="D1768" s="3"/>
    </row>
    <row r="1769" spans="3:4" x14ac:dyDescent="0.25">
      <c r="C1769"/>
      <c r="D1769" s="3"/>
    </row>
    <row r="1770" spans="3:4" x14ac:dyDescent="0.25">
      <c r="C1770"/>
      <c r="D1770" s="3"/>
    </row>
    <row r="1771" spans="3:4" x14ac:dyDescent="0.25">
      <c r="C1771"/>
      <c r="D1771" s="3"/>
    </row>
    <row r="1772" spans="3:4" x14ac:dyDescent="0.25">
      <c r="C1772"/>
      <c r="D1772" s="3"/>
    </row>
    <row r="1773" spans="3:4" x14ac:dyDescent="0.25">
      <c r="C1773"/>
      <c r="D1773" s="3"/>
    </row>
    <row r="1774" spans="3:4" x14ac:dyDescent="0.25">
      <c r="C1774"/>
      <c r="D1774" s="3"/>
    </row>
    <row r="1775" spans="3:4" x14ac:dyDescent="0.25">
      <c r="C1775"/>
      <c r="D1775" s="3"/>
    </row>
    <row r="1776" spans="3:4" x14ac:dyDescent="0.25">
      <c r="C1776"/>
      <c r="D1776" s="3"/>
    </row>
    <row r="1777" spans="3:4" x14ac:dyDescent="0.25">
      <c r="C1777"/>
      <c r="D1777" s="3"/>
    </row>
    <row r="1778" spans="3:4" x14ac:dyDescent="0.25">
      <c r="C1778"/>
      <c r="D1778" s="3"/>
    </row>
    <row r="1779" spans="3:4" x14ac:dyDescent="0.25">
      <c r="C1779"/>
      <c r="D1779" s="3"/>
    </row>
    <row r="1780" spans="3:4" x14ac:dyDescent="0.25">
      <c r="C1780"/>
      <c r="D1780" s="3"/>
    </row>
    <row r="1781" spans="3:4" x14ac:dyDescent="0.25">
      <c r="C1781"/>
      <c r="D1781" s="3"/>
    </row>
    <row r="1782" spans="3:4" x14ac:dyDescent="0.25">
      <c r="C1782"/>
      <c r="D1782" s="3"/>
    </row>
    <row r="1783" spans="3:4" x14ac:dyDescent="0.25">
      <c r="C1783"/>
      <c r="D1783" s="3"/>
    </row>
    <row r="1784" spans="3:4" x14ac:dyDescent="0.25">
      <c r="C1784"/>
      <c r="D1784" s="3"/>
    </row>
    <row r="1785" spans="3:4" x14ac:dyDescent="0.25">
      <c r="C1785"/>
      <c r="D1785" s="3"/>
    </row>
    <row r="1786" spans="3:4" x14ac:dyDescent="0.25">
      <c r="C1786"/>
      <c r="D1786" s="3"/>
    </row>
    <row r="1787" spans="3:4" x14ac:dyDescent="0.25">
      <c r="C1787"/>
      <c r="D1787" s="3"/>
    </row>
    <row r="1788" spans="3:4" x14ac:dyDescent="0.25">
      <c r="C1788"/>
      <c r="D1788" s="3"/>
    </row>
    <row r="1789" spans="3:4" x14ac:dyDescent="0.25">
      <c r="C1789"/>
      <c r="D1789" s="3"/>
    </row>
    <row r="1790" spans="3:4" x14ac:dyDescent="0.25">
      <c r="C1790"/>
      <c r="D1790" s="3"/>
    </row>
    <row r="1791" spans="3:4" x14ac:dyDescent="0.25">
      <c r="C1791"/>
      <c r="D1791" s="3"/>
    </row>
    <row r="1792" spans="3:4" x14ac:dyDescent="0.25">
      <c r="C1792"/>
      <c r="D1792" s="3"/>
    </row>
    <row r="1793" spans="3:4" x14ac:dyDescent="0.25">
      <c r="C1793"/>
      <c r="D1793" s="3"/>
    </row>
    <row r="1794" spans="3:4" x14ac:dyDescent="0.25">
      <c r="C1794"/>
      <c r="D1794" s="3"/>
    </row>
    <row r="1795" spans="3:4" x14ac:dyDescent="0.25">
      <c r="C1795"/>
      <c r="D1795" s="3"/>
    </row>
    <row r="1796" spans="3:4" x14ac:dyDescent="0.25">
      <c r="C1796"/>
      <c r="D1796" s="3"/>
    </row>
    <row r="1797" spans="3:4" x14ac:dyDescent="0.25">
      <c r="C1797"/>
      <c r="D1797" s="3"/>
    </row>
    <row r="1798" spans="3:4" x14ac:dyDescent="0.25">
      <c r="C1798"/>
      <c r="D1798" s="3"/>
    </row>
    <row r="1799" spans="3:4" x14ac:dyDescent="0.25">
      <c r="C1799"/>
      <c r="D1799" s="3"/>
    </row>
    <row r="1800" spans="3:4" x14ac:dyDescent="0.25">
      <c r="C1800"/>
      <c r="D1800" s="3"/>
    </row>
    <row r="1801" spans="3:4" x14ac:dyDescent="0.25">
      <c r="C1801"/>
      <c r="D1801" s="3"/>
    </row>
    <row r="1802" spans="3:4" x14ac:dyDescent="0.25">
      <c r="C1802"/>
      <c r="D1802" s="3"/>
    </row>
    <row r="1803" spans="3:4" x14ac:dyDescent="0.25">
      <c r="C1803"/>
      <c r="D1803" s="3"/>
    </row>
    <row r="1804" spans="3:4" x14ac:dyDescent="0.25">
      <c r="C1804"/>
      <c r="D1804" s="3"/>
    </row>
    <row r="1805" spans="3:4" x14ac:dyDescent="0.25">
      <c r="C1805"/>
      <c r="D1805" s="3"/>
    </row>
    <row r="1806" spans="3:4" x14ac:dyDescent="0.25">
      <c r="C1806"/>
      <c r="D1806" s="3"/>
    </row>
    <row r="1807" spans="3:4" x14ac:dyDescent="0.25">
      <c r="C1807"/>
      <c r="D1807" s="3"/>
    </row>
    <row r="1808" spans="3:4" x14ac:dyDescent="0.25">
      <c r="C1808"/>
      <c r="D1808" s="3"/>
    </row>
    <row r="1809" spans="3:4" x14ac:dyDescent="0.25">
      <c r="C1809"/>
      <c r="D1809" s="3"/>
    </row>
    <row r="1810" spans="3:4" x14ac:dyDescent="0.25">
      <c r="C1810"/>
      <c r="D1810" s="3"/>
    </row>
    <row r="1811" spans="3:4" x14ac:dyDescent="0.25">
      <c r="C1811"/>
      <c r="D1811" s="3"/>
    </row>
    <row r="1812" spans="3:4" x14ac:dyDescent="0.25">
      <c r="C1812"/>
      <c r="D1812" s="3"/>
    </row>
    <row r="1813" spans="3:4" x14ac:dyDescent="0.25">
      <c r="C1813"/>
      <c r="D1813" s="3"/>
    </row>
    <row r="1814" spans="3:4" x14ac:dyDescent="0.25">
      <c r="C1814"/>
      <c r="D1814" s="3"/>
    </row>
    <row r="1815" spans="3:4" x14ac:dyDescent="0.25">
      <c r="C1815"/>
      <c r="D1815" s="3"/>
    </row>
    <row r="1816" spans="3:4" x14ac:dyDescent="0.25">
      <c r="C1816"/>
      <c r="D1816" s="3"/>
    </row>
    <row r="1817" spans="3:4" x14ac:dyDescent="0.25">
      <c r="C1817"/>
      <c r="D1817" s="3"/>
    </row>
    <row r="1818" spans="3:4" x14ac:dyDescent="0.25">
      <c r="C1818"/>
      <c r="D1818" s="3"/>
    </row>
    <row r="1819" spans="3:4" x14ac:dyDescent="0.25">
      <c r="C1819"/>
      <c r="D1819" s="3"/>
    </row>
    <row r="1820" spans="3:4" x14ac:dyDescent="0.25">
      <c r="C1820"/>
      <c r="D1820" s="3"/>
    </row>
    <row r="1821" spans="3:4" x14ac:dyDescent="0.25">
      <c r="C1821"/>
      <c r="D1821" s="3"/>
    </row>
    <row r="1822" spans="3:4" x14ac:dyDescent="0.25">
      <c r="C1822"/>
      <c r="D1822" s="3"/>
    </row>
    <row r="1823" spans="3:4" x14ac:dyDescent="0.25">
      <c r="C1823"/>
      <c r="D1823" s="3"/>
    </row>
    <row r="1824" spans="3:4" x14ac:dyDescent="0.25">
      <c r="C1824"/>
      <c r="D1824" s="3"/>
    </row>
    <row r="1825" spans="3:4" x14ac:dyDescent="0.25">
      <c r="C1825"/>
      <c r="D1825" s="3"/>
    </row>
    <row r="1826" spans="3:4" x14ac:dyDescent="0.25">
      <c r="C1826"/>
      <c r="D1826" s="3"/>
    </row>
    <row r="1827" spans="3:4" x14ac:dyDescent="0.25">
      <c r="C1827"/>
      <c r="D1827" s="3"/>
    </row>
    <row r="1828" spans="3:4" x14ac:dyDescent="0.25">
      <c r="C1828"/>
      <c r="D1828" s="3"/>
    </row>
    <row r="1829" spans="3:4" x14ac:dyDescent="0.25">
      <c r="C1829"/>
      <c r="D1829" s="3"/>
    </row>
    <row r="1830" spans="3:4" x14ac:dyDescent="0.25">
      <c r="C1830"/>
      <c r="D1830" s="3"/>
    </row>
    <row r="1831" spans="3:4" x14ac:dyDescent="0.25">
      <c r="C1831"/>
      <c r="D1831" s="3"/>
    </row>
    <row r="1832" spans="3:4" x14ac:dyDescent="0.25">
      <c r="C1832"/>
      <c r="D1832" s="3"/>
    </row>
    <row r="1833" spans="3:4" x14ac:dyDescent="0.25">
      <c r="C1833"/>
      <c r="D1833" s="3"/>
    </row>
    <row r="1834" spans="3:4" x14ac:dyDescent="0.25">
      <c r="C1834"/>
      <c r="D1834" s="3"/>
    </row>
    <row r="1835" spans="3:4" x14ac:dyDescent="0.25">
      <c r="C1835"/>
      <c r="D1835" s="3"/>
    </row>
    <row r="1836" spans="3:4" x14ac:dyDescent="0.25">
      <c r="C1836"/>
      <c r="D1836" s="3"/>
    </row>
    <row r="1837" spans="3:4" x14ac:dyDescent="0.25">
      <c r="C1837"/>
      <c r="D1837" s="3"/>
    </row>
    <row r="1838" spans="3:4" x14ac:dyDescent="0.25">
      <c r="C1838"/>
      <c r="D1838" s="3"/>
    </row>
    <row r="1839" spans="3:4" x14ac:dyDescent="0.25">
      <c r="C1839"/>
      <c r="D1839" s="3"/>
    </row>
    <row r="1840" spans="3:4" x14ac:dyDescent="0.25">
      <c r="C1840"/>
      <c r="D1840" s="3"/>
    </row>
    <row r="1841" spans="3:4" x14ac:dyDescent="0.25">
      <c r="C1841"/>
      <c r="D1841" s="3"/>
    </row>
    <row r="1842" spans="3:4" x14ac:dyDescent="0.25">
      <c r="C1842"/>
      <c r="D1842" s="3"/>
    </row>
    <row r="1843" spans="3:4" x14ac:dyDescent="0.25">
      <c r="C1843"/>
      <c r="D1843" s="3"/>
    </row>
    <row r="1844" spans="3:4" x14ac:dyDescent="0.25">
      <c r="C1844"/>
      <c r="D1844" s="3"/>
    </row>
    <row r="1845" spans="3:4" x14ac:dyDescent="0.25">
      <c r="C1845"/>
      <c r="D1845" s="3"/>
    </row>
    <row r="1846" spans="3:4" x14ac:dyDescent="0.25">
      <c r="C1846"/>
      <c r="D1846" s="3"/>
    </row>
    <row r="1847" spans="3:4" x14ac:dyDescent="0.25">
      <c r="C1847"/>
      <c r="D1847" s="3"/>
    </row>
    <row r="1848" spans="3:4" x14ac:dyDescent="0.25">
      <c r="C1848"/>
      <c r="D1848" s="3"/>
    </row>
    <row r="1849" spans="3:4" x14ac:dyDescent="0.25">
      <c r="C1849"/>
      <c r="D1849" s="3"/>
    </row>
    <row r="1850" spans="3:4" x14ac:dyDescent="0.25">
      <c r="C1850"/>
      <c r="D1850" s="3"/>
    </row>
    <row r="1851" spans="3:4" x14ac:dyDescent="0.25">
      <c r="C1851"/>
      <c r="D1851" s="3"/>
    </row>
    <row r="1852" spans="3:4" x14ac:dyDescent="0.25">
      <c r="C1852"/>
      <c r="D1852" s="3"/>
    </row>
    <row r="1853" spans="3:4" x14ac:dyDescent="0.25">
      <c r="C1853"/>
      <c r="D1853" s="3"/>
    </row>
    <row r="1854" spans="3:4" x14ac:dyDescent="0.25">
      <c r="C1854"/>
      <c r="D1854" s="3"/>
    </row>
    <row r="1855" spans="3:4" x14ac:dyDescent="0.25">
      <c r="C1855"/>
      <c r="D1855" s="3"/>
    </row>
    <row r="1856" spans="3:4" x14ac:dyDescent="0.25">
      <c r="C1856"/>
      <c r="D1856" s="3"/>
    </row>
    <row r="1857" spans="3:4" x14ac:dyDescent="0.25">
      <c r="C1857"/>
      <c r="D1857" s="3"/>
    </row>
    <row r="1858" spans="3:4" x14ac:dyDescent="0.25">
      <c r="C1858"/>
      <c r="D1858" s="3"/>
    </row>
    <row r="1859" spans="3:4" x14ac:dyDescent="0.25">
      <c r="C1859"/>
      <c r="D1859" s="3"/>
    </row>
    <row r="1860" spans="3:4" x14ac:dyDescent="0.25">
      <c r="C1860"/>
      <c r="D1860" s="3"/>
    </row>
    <row r="1861" spans="3:4" x14ac:dyDescent="0.25">
      <c r="C1861"/>
      <c r="D1861" s="3"/>
    </row>
    <row r="1862" spans="3:4" x14ac:dyDescent="0.25">
      <c r="C1862"/>
      <c r="D1862" s="3"/>
    </row>
    <row r="1863" spans="3:4" x14ac:dyDescent="0.25">
      <c r="C1863"/>
      <c r="D1863" s="3"/>
    </row>
    <row r="1864" spans="3:4" x14ac:dyDescent="0.25">
      <c r="C1864"/>
      <c r="D1864" s="3"/>
    </row>
    <row r="1865" spans="3:4" x14ac:dyDescent="0.25">
      <c r="C1865"/>
      <c r="D1865" s="3"/>
    </row>
    <row r="1866" spans="3:4" x14ac:dyDescent="0.25">
      <c r="C1866"/>
      <c r="D1866" s="3"/>
    </row>
    <row r="1867" spans="3:4" x14ac:dyDescent="0.25">
      <c r="C1867"/>
      <c r="D1867" s="3"/>
    </row>
    <row r="1868" spans="3:4" x14ac:dyDescent="0.25">
      <c r="C1868"/>
      <c r="D1868" s="3"/>
    </row>
    <row r="1869" spans="3:4" x14ac:dyDescent="0.25">
      <c r="C1869"/>
      <c r="D1869" s="3"/>
    </row>
    <row r="1870" spans="3:4" x14ac:dyDescent="0.25">
      <c r="C1870"/>
      <c r="D1870" s="3"/>
    </row>
    <row r="1871" spans="3:4" x14ac:dyDescent="0.25">
      <c r="C1871"/>
      <c r="D1871" s="3"/>
    </row>
    <row r="1872" spans="3:4" x14ac:dyDescent="0.25">
      <c r="C1872"/>
      <c r="D1872" s="3"/>
    </row>
    <row r="1873" spans="3:4" x14ac:dyDescent="0.25">
      <c r="C1873"/>
      <c r="D1873" s="3"/>
    </row>
    <row r="1874" spans="3:4" x14ac:dyDescent="0.25">
      <c r="C1874"/>
      <c r="D1874" s="3"/>
    </row>
    <row r="1875" spans="3:4" x14ac:dyDescent="0.25">
      <c r="C1875"/>
      <c r="D1875" s="3"/>
    </row>
    <row r="1876" spans="3:4" x14ac:dyDescent="0.25">
      <c r="C1876"/>
      <c r="D1876" s="3"/>
    </row>
    <row r="1877" spans="3:4" x14ac:dyDescent="0.25">
      <c r="C1877"/>
      <c r="D1877" s="3"/>
    </row>
    <row r="1878" spans="3:4" x14ac:dyDescent="0.25">
      <c r="C1878"/>
      <c r="D1878" s="3"/>
    </row>
    <row r="1879" spans="3:4" x14ac:dyDescent="0.25">
      <c r="C1879"/>
      <c r="D1879" s="3"/>
    </row>
    <row r="1880" spans="3:4" x14ac:dyDescent="0.25">
      <c r="C1880"/>
      <c r="D1880" s="3"/>
    </row>
    <row r="1881" spans="3:4" x14ac:dyDescent="0.25">
      <c r="C1881"/>
      <c r="D1881" s="3"/>
    </row>
    <row r="1882" spans="3:4" x14ac:dyDescent="0.25">
      <c r="C1882"/>
      <c r="D1882" s="3"/>
    </row>
    <row r="1883" spans="3:4" x14ac:dyDescent="0.25">
      <c r="C1883"/>
      <c r="D1883" s="3"/>
    </row>
    <row r="1884" spans="3:4" x14ac:dyDescent="0.25">
      <c r="C1884"/>
      <c r="D1884" s="3"/>
    </row>
    <row r="1885" spans="3:4" x14ac:dyDescent="0.25">
      <c r="C1885"/>
      <c r="D1885" s="3"/>
    </row>
    <row r="1886" spans="3:4" x14ac:dyDescent="0.25">
      <c r="C1886"/>
      <c r="D1886" s="3"/>
    </row>
    <row r="1887" spans="3:4" x14ac:dyDescent="0.25">
      <c r="C1887"/>
      <c r="D1887" s="3"/>
    </row>
    <row r="1888" spans="3:4" x14ac:dyDescent="0.25">
      <c r="C1888"/>
      <c r="D1888" s="3"/>
    </row>
    <row r="1889" spans="3:4" x14ac:dyDescent="0.25">
      <c r="C1889"/>
      <c r="D1889" s="3"/>
    </row>
    <row r="1890" spans="3:4" x14ac:dyDescent="0.25">
      <c r="C1890"/>
      <c r="D1890" s="3"/>
    </row>
    <row r="1891" spans="3:4" x14ac:dyDescent="0.25">
      <c r="C1891"/>
      <c r="D1891" s="3"/>
    </row>
    <row r="1892" spans="3:4" x14ac:dyDescent="0.25">
      <c r="C1892"/>
      <c r="D1892" s="3"/>
    </row>
    <row r="1893" spans="3:4" x14ac:dyDescent="0.25">
      <c r="C1893"/>
      <c r="D1893" s="3"/>
    </row>
    <row r="1894" spans="3:4" x14ac:dyDescent="0.25">
      <c r="C1894"/>
      <c r="D1894" s="3"/>
    </row>
    <row r="1895" spans="3:4" x14ac:dyDescent="0.25">
      <c r="C1895"/>
      <c r="D1895" s="3"/>
    </row>
    <row r="1896" spans="3:4" x14ac:dyDescent="0.25">
      <c r="C1896"/>
      <c r="D1896" s="3"/>
    </row>
    <row r="1897" spans="3:4" x14ac:dyDescent="0.25">
      <c r="C1897"/>
      <c r="D1897" s="3"/>
    </row>
    <row r="1898" spans="3:4" x14ac:dyDescent="0.25">
      <c r="C1898"/>
      <c r="D1898" s="3"/>
    </row>
    <row r="1899" spans="3:4" x14ac:dyDescent="0.25">
      <c r="C1899"/>
      <c r="D1899" s="3"/>
    </row>
    <row r="1900" spans="3:4" x14ac:dyDescent="0.25">
      <c r="C1900"/>
      <c r="D1900" s="3"/>
    </row>
    <row r="1901" spans="3:4" x14ac:dyDescent="0.25">
      <c r="C1901"/>
      <c r="D1901" s="3"/>
    </row>
    <row r="1902" spans="3:4" x14ac:dyDescent="0.25">
      <c r="C1902"/>
      <c r="D1902" s="3"/>
    </row>
    <row r="1903" spans="3:4" x14ac:dyDescent="0.25">
      <c r="C1903"/>
      <c r="D1903" s="3"/>
    </row>
    <row r="1904" spans="3:4" x14ac:dyDescent="0.25">
      <c r="C1904"/>
      <c r="D1904" s="3"/>
    </row>
    <row r="1905" spans="3:4" x14ac:dyDescent="0.25">
      <c r="C1905"/>
      <c r="D1905" s="3"/>
    </row>
    <row r="1906" spans="3:4" x14ac:dyDescent="0.25">
      <c r="C1906"/>
      <c r="D1906" s="3"/>
    </row>
    <row r="1907" spans="3:4" x14ac:dyDescent="0.25">
      <c r="C1907"/>
      <c r="D1907" s="3"/>
    </row>
    <row r="1908" spans="3:4" x14ac:dyDescent="0.25">
      <c r="C1908"/>
      <c r="D1908" s="3"/>
    </row>
    <row r="1909" spans="3:4" x14ac:dyDescent="0.25">
      <c r="C1909"/>
      <c r="D1909" s="3"/>
    </row>
    <row r="1910" spans="3:4" x14ac:dyDescent="0.25">
      <c r="C1910"/>
      <c r="D1910" s="3"/>
    </row>
    <row r="1911" spans="3:4" x14ac:dyDescent="0.25">
      <c r="C1911"/>
      <c r="D1911" s="3"/>
    </row>
    <row r="1912" spans="3:4" x14ac:dyDescent="0.25">
      <c r="C1912"/>
      <c r="D1912" s="3"/>
    </row>
    <row r="1913" spans="3:4" x14ac:dyDescent="0.25">
      <c r="C1913"/>
      <c r="D1913" s="3"/>
    </row>
    <row r="1914" spans="3:4" x14ac:dyDescent="0.25">
      <c r="C1914"/>
      <c r="D1914" s="3"/>
    </row>
    <row r="1915" spans="3:4" x14ac:dyDescent="0.25">
      <c r="C1915"/>
      <c r="D1915" s="3"/>
    </row>
    <row r="1916" spans="3:4" x14ac:dyDescent="0.25">
      <c r="C1916"/>
      <c r="D1916" s="3"/>
    </row>
    <row r="1917" spans="3:4" x14ac:dyDescent="0.25">
      <c r="C1917"/>
      <c r="D1917" s="3"/>
    </row>
    <row r="1918" spans="3:4" x14ac:dyDescent="0.25">
      <c r="C1918"/>
      <c r="D1918" s="3"/>
    </row>
    <row r="1919" spans="3:4" x14ac:dyDescent="0.25">
      <c r="C1919"/>
      <c r="D1919" s="3"/>
    </row>
    <row r="1920" spans="3:4" x14ac:dyDescent="0.25">
      <c r="C1920"/>
      <c r="D1920" s="3"/>
    </row>
    <row r="1921" spans="3:4" x14ac:dyDescent="0.25">
      <c r="C1921"/>
      <c r="D1921" s="3"/>
    </row>
    <row r="1922" spans="3:4" x14ac:dyDescent="0.25">
      <c r="C1922"/>
      <c r="D1922" s="3"/>
    </row>
    <row r="1923" spans="3:4" x14ac:dyDescent="0.25">
      <c r="C1923"/>
      <c r="D1923" s="3"/>
    </row>
    <row r="1924" spans="3:4" x14ac:dyDescent="0.25">
      <c r="C1924"/>
      <c r="D1924" s="3"/>
    </row>
    <row r="1925" spans="3:4" x14ac:dyDescent="0.25">
      <c r="C1925"/>
      <c r="D1925" s="3"/>
    </row>
    <row r="1926" spans="3:4" x14ac:dyDescent="0.25">
      <c r="C1926"/>
      <c r="D1926" s="3"/>
    </row>
    <row r="1927" spans="3:4" x14ac:dyDescent="0.25">
      <c r="C1927"/>
      <c r="D1927" s="3"/>
    </row>
    <row r="1928" spans="3:4" x14ac:dyDescent="0.25">
      <c r="C1928"/>
      <c r="D1928" s="3"/>
    </row>
    <row r="1929" spans="3:4" x14ac:dyDescent="0.25">
      <c r="C1929"/>
      <c r="D1929" s="3"/>
    </row>
    <row r="1930" spans="3:4" x14ac:dyDescent="0.25">
      <c r="C1930"/>
      <c r="D1930" s="3"/>
    </row>
    <row r="1931" spans="3:4" x14ac:dyDescent="0.25">
      <c r="C1931"/>
      <c r="D1931" s="3"/>
    </row>
    <row r="1932" spans="3:4" x14ac:dyDescent="0.25">
      <c r="C1932"/>
      <c r="D1932" s="3"/>
    </row>
    <row r="1933" spans="3:4" x14ac:dyDescent="0.25">
      <c r="C1933"/>
      <c r="D1933" s="3"/>
    </row>
    <row r="1934" spans="3:4" x14ac:dyDescent="0.25">
      <c r="C1934"/>
      <c r="D1934" s="3"/>
    </row>
    <row r="1935" spans="3:4" x14ac:dyDescent="0.25">
      <c r="C1935"/>
      <c r="D1935" s="3"/>
    </row>
    <row r="1936" spans="3:4" x14ac:dyDescent="0.25">
      <c r="C1936"/>
      <c r="D1936" s="3"/>
    </row>
    <row r="1937" spans="3:4" x14ac:dyDescent="0.25">
      <c r="C1937"/>
      <c r="D1937" s="3"/>
    </row>
    <row r="1938" spans="3:4" x14ac:dyDescent="0.25">
      <c r="C1938"/>
      <c r="D1938" s="3"/>
    </row>
    <row r="1939" spans="3:4" x14ac:dyDescent="0.25">
      <c r="C1939"/>
      <c r="D1939" s="3"/>
    </row>
    <row r="1940" spans="3:4" x14ac:dyDescent="0.25">
      <c r="C1940"/>
      <c r="D1940" s="3"/>
    </row>
    <row r="1941" spans="3:4" x14ac:dyDescent="0.25">
      <c r="C1941"/>
      <c r="D1941" s="3"/>
    </row>
    <row r="1942" spans="3:4" x14ac:dyDescent="0.25">
      <c r="C1942"/>
      <c r="D1942" s="3"/>
    </row>
    <row r="1943" spans="3:4" x14ac:dyDescent="0.25">
      <c r="C1943"/>
      <c r="D1943" s="3"/>
    </row>
    <row r="1944" spans="3:4" x14ac:dyDescent="0.25">
      <c r="C1944"/>
      <c r="D1944" s="3"/>
    </row>
    <row r="1945" spans="3:4" x14ac:dyDescent="0.25">
      <c r="C1945"/>
      <c r="D1945" s="3"/>
    </row>
    <row r="1946" spans="3:4" x14ac:dyDescent="0.25">
      <c r="C1946"/>
      <c r="D1946" s="3"/>
    </row>
    <row r="1947" spans="3:4" x14ac:dyDescent="0.25">
      <c r="C1947"/>
      <c r="D1947" s="3"/>
    </row>
    <row r="1948" spans="3:4" x14ac:dyDescent="0.25">
      <c r="C1948"/>
      <c r="D1948" s="3"/>
    </row>
    <row r="1949" spans="3:4" x14ac:dyDescent="0.25">
      <c r="C1949"/>
      <c r="D1949" s="3"/>
    </row>
    <row r="1950" spans="3:4" x14ac:dyDescent="0.25">
      <c r="C1950"/>
      <c r="D1950" s="3"/>
    </row>
    <row r="1951" spans="3:4" x14ac:dyDescent="0.25">
      <c r="C1951"/>
      <c r="D1951" s="3"/>
    </row>
    <row r="1952" spans="3:4" x14ac:dyDescent="0.25">
      <c r="C1952"/>
      <c r="D1952" s="3"/>
    </row>
    <row r="1953" spans="3:4" x14ac:dyDescent="0.25">
      <c r="C1953"/>
      <c r="D1953" s="3"/>
    </row>
    <row r="1954" spans="3:4" x14ac:dyDescent="0.25">
      <c r="C1954"/>
      <c r="D1954" s="3"/>
    </row>
    <row r="1955" spans="3:4" x14ac:dyDescent="0.25">
      <c r="C1955"/>
      <c r="D1955" s="3"/>
    </row>
    <row r="1956" spans="3:4" x14ac:dyDescent="0.25">
      <c r="C1956"/>
      <c r="D1956" s="3"/>
    </row>
    <row r="1957" spans="3:4" x14ac:dyDescent="0.25">
      <c r="C1957"/>
      <c r="D1957" s="3"/>
    </row>
    <row r="1958" spans="3:4" x14ac:dyDescent="0.25">
      <c r="C1958"/>
      <c r="D1958" s="3"/>
    </row>
    <row r="1959" spans="3:4" x14ac:dyDescent="0.25">
      <c r="C1959"/>
      <c r="D1959" s="3"/>
    </row>
    <row r="1960" spans="3:4" x14ac:dyDescent="0.25">
      <c r="C1960"/>
      <c r="D1960" s="3"/>
    </row>
    <row r="1961" spans="3:4" x14ac:dyDescent="0.25">
      <c r="C1961"/>
      <c r="D1961" s="3"/>
    </row>
    <row r="1962" spans="3:4" x14ac:dyDescent="0.25">
      <c r="C1962"/>
      <c r="D1962" s="3"/>
    </row>
    <row r="1963" spans="3:4" x14ac:dyDescent="0.25">
      <c r="C1963"/>
      <c r="D1963" s="3"/>
    </row>
    <row r="1964" spans="3:4" x14ac:dyDescent="0.25">
      <c r="C1964"/>
      <c r="D1964" s="3"/>
    </row>
    <row r="1965" spans="3:4" x14ac:dyDescent="0.25">
      <c r="C1965"/>
      <c r="D1965" s="3"/>
    </row>
    <row r="1966" spans="3:4" x14ac:dyDescent="0.25">
      <c r="C1966"/>
      <c r="D1966" s="3"/>
    </row>
    <row r="1967" spans="3:4" x14ac:dyDescent="0.25">
      <c r="C1967"/>
      <c r="D1967" s="3"/>
    </row>
    <row r="1968" spans="3:4" x14ac:dyDescent="0.25">
      <c r="C1968"/>
      <c r="D1968" s="3"/>
    </row>
    <row r="1969" spans="3:4" x14ac:dyDescent="0.25">
      <c r="C1969"/>
      <c r="D1969" s="3"/>
    </row>
    <row r="1970" spans="3:4" x14ac:dyDescent="0.25">
      <c r="C1970"/>
      <c r="D1970" s="3"/>
    </row>
    <row r="1971" spans="3:4" x14ac:dyDescent="0.25">
      <c r="C1971"/>
      <c r="D1971" s="3"/>
    </row>
    <row r="1972" spans="3:4" x14ac:dyDescent="0.25">
      <c r="C1972"/>
      <c r="D1972" s="3"/>
    </row>
    <row r="1973" spans="3:4" x14ac:dyDescent="0.25">
      <c r="C1973"/>
      <c r="D1973" s="3"/>
    </row>
    <row r="1974" spans="3:4" x14ac:dyDescent="0.25">
      <c r="C1974"/>
      <c r="D1974" s="3"/>
    </row>
    <row r="1975" spans="3:4" x14ac:dyDescent="0.25">
      <c r="C1975"/>
      <c r="D1975" s="3"/>
    </row>
    <row r="1976" spans="3:4" x14ac:dyDescent="0.25">
      <c r="C1976"/>
      <c r="D1976" s="3"/>
    </row>
    <row r="1977" spans="3:4" x14ac:dyDescent="0.25">
      <c r="C1977"/>
      <c r="D1977" s="3"/>
    </row>
    <row r="1978" spans="3:4" x14ac:dyDescent="0.25">
      <c r="C1978"/>
      <c r="D1978" s="3"/>
    </row>
    <row r="1979" spans="3:4" x14ac:dyDescent="0.25">
      <c r="C1979"/>
      <c r="D1979" s="3"/>
    </row>
    <row r="1980" spans="3:4" x14ac:dyDescent="0.25">
      <c r="C1980"/>
      <c r="D1980" s="3"/>
    </row>
    <row r="1981" spans="3:4" x14ac:dyDescent="0.25">
      <c r="C1981"/>
      <c r="D1981" s="3"/>
    </row>
    <row r="1982" spans="3:4" x14ac:dyDescent="0.25">
      <c r="C1982"/>
      <c r="D1982" s="3"/>
    </row>
    <row r="1983" spans="3:4" x14ac:dyDescent="0.25">
      <c r="C1983"/>
      <c r="D1983" s="3"/>
    </row>
    <row r="1984" spans="3:4" x14ac:dyDescent="0.25">
      <c r="C1984"/>
      <c r="D1984" s="3"/>
    </row>
    <row r="1985" spans="3:4" x14ac:dyDescent="0.25">
      <c r="C1985"/>
      <c r="D1985" s="3"/>
    </row>
    <row r="1986" spans="3:4" x14ac:dyDescent="0.25">
      <c r="C1986"/>
      <c r="D1986" s="3"/>
    </row>
    <row r="1987" spans="3:4" x14ac:dyDescent="0.25">
      <c r="C1987"/>
      <c r="D1987" s="3"/>
    </row>
    <row r="1988" spans="3:4" x14ac:dyDescent="0.25">
      <c r="C1988"/>
      <c r="D1988" s="3"/>
    </row>
    <row r="1989" spans="3:4" x14ac:dyDescent="0.25">
      <c r="C1989"/>
      <c r="D1989" s="3"/>
    </row>
    <row r="1990" spans="3:4" x14ac:dyDescent="0.25">
      <c r="C1990"/>
      <c r="D1990" s="3"/>
    </row>
    <row r="1991" spans="3:4" x14ac:dyDescent="0.25">
      <c r="C1991"/>
      <c r="D1991" s="3"/>
    </row>
    <row r="1992" spans="3:4" x14ac:dyDescent="0.25">
      <c r="C1992"/>
      <c r="D1992" s="3"/>
    </row>
    <row r="1993" spans="3:4" x14ac:dyDescent="0.25">
      <c r="C1993"/>
      <c r="D1993" s="3"/>
    </row>
    <row r="1994" spans="3:4" x14ac:dyDescent="0.25">
      <c r="C1994"/>
      <c r="D1994" s="3"/>
    </row>
    <row r="1995" spans="3:4" x14ac:dyDescent="0.25">
      <c r="C1995"/>
      <c r="D1995" s="3"/>
    </row>
    <row r="1996" spans="3:4" x14ac:dyDescent="0.25">
      <c r="C1996"/>
      <c r="D1996" s="3"/>
    </row>
    <row r="1997" spans="3:4" x14ac:dyDescent="0.25">
      <c r="C1997"/>
      <c r="D1997" s="3"/>
    </row>
    <row r="1998" spans="3:4" x14ac:dyDescent="0.25">
      <c r="C1998"/>
      <c r="D1998" s="3"/>
    </row>
    <row r="1999" spans="3:4" x14ac:dyDescent="0.25">
      <c r="C1999"/>
      <c r="D1999" s="3"/>
    </row>
    <row r="2000" spans="3:4" x14ac:dyDescent="0.25">
      <c r="C2000"/>
      <c r="D2000" s="3"/>
    </row>
    <row r="2001" spans="3:4" x14ac:dyDescent="0.25">
      <c r="C2001"/>
      <c r="D2001" s="3"/>
    </row>
    <row r="2002" spans="3:4" x14ac:dyDescent="0.25">
      <c r="C2002"/>
      <c r="D2002" s="3"/>
    </row>
    <row r="2003" spans="3:4" x14ac:dyDescent="0.25">
      <c r="C2003"/>
      <c r="D2003" s="3"/>
    </row>
    <row r="2004" spans="3:4" x14ac:dyDescent="0.25">
      <c r="C2004"/>
      <c r="D2004" s="3"/>
    </row>
    <row r="2005" spans="3:4" x14ac:dyDescent="0.25">
      <c r="C2005"/>
      <c r="D2005" s="3"/>
    </row>
    <row r="2006" spans="3:4" x14ac:dyDescent="0.25">
      <c r="C2006"/>
      <c r="D2006" s="3"/>
    </row>
    <row r="2007" spans="3:4" x14ac:dyDescent="0.25">
      <c r="C2007"/>
      <c r="D2007" s="3"/>
    </row>
    <row r="2008" spans="3:4" x14ac:dyDescent="0.25">
      <c r="C2008"/>
      <c r="D2008" s="3"/>
    </row>
    <row r="2009" spans="3:4" x14ac:dyDescent="0.25">
      <c r="C2009"/>
      <c r="D2009" s="3"/>
    </row>
    <row r="2010" spans="3:4" x14ac:dyDescent="0.25">
      <c r="C2010"/>
      <c r="D2010" s="3"/>
    </row>
    <row r="2011" spans="3:4" x14ac:dyDescent="0.25">
      <c r="C2011"/>
      <c r="D2011" s="3"/>
    </row>
    <row r="2012" spans="3:4" x14ac:dyDescent="0.25">
      <c r="C2012"/>
      <c r="D2012" s="3"/>
    </row>
    <row r="2013" spans="3:4" x14ac:dyDescent="0.25">
      <c r="C2013"/>
      <c r="D2013" s="3"/>
    </row>
    <row r="2014" spans="3:4" x14ac:dyDescent="0.25">
      <c r="C2014"/>
      <c r="D2014" s="3"/>
    </row>
    <row r="2015" spans="3:4" x14ac:dyDescent="0.25">
      <c r="C2015"/>
      <c r="D2015" s="3"/>
    </row>
    <row r="2016" spans="3:4" x14ac:dyDescent="0.25">
      <c r="C2016"/>
      <c r="D2016" s="3"/>
    </row>
    <row r="2017" spans="3:4" x14ac:dyDescent="0.25">
      <c r="C2017"/>
      <c r="D2017" s="3"/>
    </row>
    <row r="2018" spans="3:4" x14ac:dyDescent="0.25">
      <c r="C2018"/>
      <c r="D2018" s="3"/>
    </row>
    <row r="2019" spans="3:4" x14ac:dyDescent="0.25">
      <c r="C2019"/>
      <c r="D2019" s="3"/>
    </row>
    <row r="2020" spans="3:4" x14ac:dyDescent="0.25">
      <c r="C2020"/>
      <c r="D2020" s="3"/>
    </row>
    <row r="2021" spans="3:4" x14ac:dyDescent="0.25">
      <c r="C2021"/>
      <c r="D2021" s="3"/>
    </row>
    <row r="2022" spans="3:4" x14ac:dyDescent="0.25">
      <c r="C2022"/>
      <c r="D2022" s="3"/>
    </row>
    <row r="2023" spans="3:4" x14ac:dyDescent="0.25">
      <c r="C2023"/>
      <c r="D2023" s="3"/>
    </row>
    <row r="2024" spans="3:4" x14ac:dyDescent="0.25">
      <c r="C2024"/>
      <c r="D2024" s="3"/>
    </row>
    <row r="2025" spans="3:4" x14ac:dyDescent="0.25">
      <c r="C2025"/>
      <c r="D2025" s="3"/>
    </row>
    <row r="2026" spans="3:4" x14ac:dyDescent="0.25">
      <c r="C2026"/>
      <c r="D2026" s="3"/>
    </row>
    <row r="2027" spans="3:4" x14ac:dyDescent="0.25">
      <c r="C2027"/>
      <c r="D2027" s="3"/>
    </row>
    <row r="2028" spans="3:4" x14ac:dyDescent="0.25">
      <c r="C2028"/>
      <c r="D2028" s="3"/>
    </row>
    <row r="2029" spans="3:4" x14ac:dyDescent="0.25">
      <c r="C2029"/>
      <c r="D2029" s="3"/>
    </row>
    <row r="2030" spans="3:4" x14ac:dyDescent="0.25">
      <c r="C2030"/>
      <c r="D2030" s="3"/>
    </row>
    <row r="2031" spans="3:4" x14ac:dyDescent="0.25">
      <c r="C2031"/>
      <c r="D2031" s="3"/>
    </row>
    <row r="2032" spans="3:4" x14ac:dyDescent="0.25">
      <c r="C2032"/>
      <c r="D2032" s="3"/>
    </row>
    <row r="2033" spans="3:4" x14ac:dyDescent="0.25">
      <c r="C2033"/>
      <c r="D2033" s="3"/>
    </row>
    <row r="2034" spans="3:4" x14ac:dyDescent="0.25">
      <c r="C2034"/>
      <c r="D2034" s="3"/>
    </row>
    <row r="2035" spans="3:4" x14ac:dyDescent="0.25">
      <c r="C2035"/>
      <c r="D2035" s="3"/>
    </row>
    <row r="2036" spans="3:4" x14ac:dyDescent="0.25">
      <c r="C2036"/>
      <c r="D2036" s="3"/>
    </row>
    <row r="2037" spans="3:4" x14ac:dyDescent="0.25">
      <c r="C2037"/>
      <c r="D2037" s="3"/>
    </row>
    <row r="2038" spans="3:4" x14ac:dyDescent="0.25">
      <c r="C2038"/>
      <c r="D2038" s="3"/>
    </row>
    <row r="2039" spans="3:4" x14ac:dyDescent="0.25">
      <c r="C2039"/>
      <c r="D2039" s="3"/>
    </row>
    <row r="2040" spans="3:4" x14ac:dyDescent="0.25">
      <c r="C2040"/>
      <c r="D2040" s="3"/>
    </row>
    <row r="2041" spans="3:4" x14ac:dyDescent="0.25">
      <c r="C2041"/>
      <c r="D2041" s="3"/>
    </row>
    <row r="2042" spans="3:4" x14ac:dyDescent="0.25">
      <c r="C2042"/>
      <c r="D2042" s="3"/>
    </row>
    <row r="2043" spans="3:4" x14ac:dyDescent="0.25">
      <c r="C2043"/>
      <c r="D2043" s="3"/>
    </row>
    <row r="2044" spans="3:4" x14ac:dyDescent="0.25">
      <c r="C2044"/>
      <c r="D2044" s="3"/>
    </row>
    <row r="2045" spans="3:4" x14ac:dyDescent="0.25">
      <c r="C2045"/>
      <c r="D2045" s="3"/>
    </row>
    <row r="2046" spans="3:4" x14ac:dyDescent="0.25">
      <c r="C2046"/>
      <c r="D2046" s="3"/>
    </row>
    <row r="2047" spans="3:4" x14ac:dyDescent="0.25">
      <c r="C2047"/>
      <c r="D2047" s="3"/>
    </row>
    <row r="2048" spans="3:4" x14ac:dyDescent="0.25">
      <c r="C2048"/>
      <c r="D2048" s="3"/>
    </row>
    <row r="2049" spans="3:4" x14ac:dyDescent="0.25">
      <c r="C2049"/>
      <c r="D2049" s="3"/>
    </row>
    <row r="2050" spans="3:4" x14ac:dyDescent="0.25">
      <c r="C2050"/>
      <c r="D2050" s="3"/>
    </row>
    <row r="2051" spans="3:4" x14ac:dyDescent="0.25">
      <c r="C2051"/>
      <c r="D2051" s="3"/>
    </row>
    <row r="2052" spans="3:4" x14ac:dyDescent="0.25">
      <c r="C2052"/>
      <c r="D2052" s="3"/>
    </row>
    <row r="2053" spans="3:4" x14ac:dyDescent="0.25">
      <c r="C2053"/>
      <c r="D2053" s="3"/>
    </row>
    <row r="2054" spans="3:4" x14ac:dyDescent="0.25">
      <c r="C2054"/>
      <c r="D2054" s="3"/>
    </row>
    <row r="2055" spans="3:4" x14ac:dyDescent="0.25">
      <c r="C2055"/>
      <c r="D2055" s="3"/>
    </row>
    <row r="2056" spans="3:4" x14ac:dyDescent="0.25">
      <c r="C2056"/>
      <c r="D2056" s="3"/>
    </row>
    <row r="2057" spans="3:4" x14ac:dyDescent="0.25">
      <c r="C2057"/>
      <c r="D2057" s="3"/>
    </row>
    <row r="2058" spans="3:4" x14ac:dyDescent="0.25">
      <c r="C2058"/>
      <c r="D2058" s="3"/>
    </row>
    <row r="2059" spans="3:4" x14ac:dyDescent="0.25">
      <c r="C2059"/>
      <c r="D2059" s="3"/>
    </row>
    <row r="2060" spans="3:4" x14ac:dyDescent="0.25">
      <c r="C2060"/>
      <c r="D2060" s="3"/>
    </row>
    <row r="2061" spans="3:4" x14ac:dyDescent="0.25">
      <c r="C2061"/>
      <c r="D2061" s="3"/>
    </row>
    <row r="2062" spans="3:4" x14ac:dyDescent="0.25">
      <c r="C2062"/>
      <c r="D2062" s="3"/>
    </row>
    <row r="2063" spans="3:4" x14ac:dyDescent="0.25">
      <c r="C2063"/>
      <c r="D2063" s="3"/>
    </row>
    <row r="2064" spans="3:4" x14ac:dyDescent="0.25">
      <c r="C2064"/>
      <c r="D2064" s="3"/>
    </row>
    <row r="2065" spans="3:4" x14ac:dyDescent="0.25">
      <c r="C2065"/>
      <c r="D2065" s="3"/>
    </row>
    <row r="2066" spans="3:4" x14ac:dyDescent="0.25">
      <c r="C2066"/>
      <c r="D2066" s="3"/>
    </row>
    <row r="2067" spans="3:4" x14ac:dyDescent="0.25">
      <c r="C2067"/>
      <c r="D2067" s="3"/>
    </row>
    <row r="2068" spans="3:4" x14ac:dyDescent="0.25">
      <c r="C2068"/>
      <c r="D2068" s="3"/>
    </row>
    <row r="2069" spans="3:4" x14ac:dyDescent="0.25">
      <c r="C2069"/>
      <c r="D2069" s="3"/>
    </row>
    <row r="2070" spans="3:4" x14ac:dyDescent="0.25">
      <c r="C2070"/>
      <c r="D2070" s="3"/>
    </row>
    <row r="2071" spans="3:4" x14ac:dyDescent="0.25">
      <c r="C2071"/>
      <c r="D2071" s="3"/>
    </row>
    <row r="2072" spans="3:4" x14ac:dyDescent="0.25">
      <c r="C2072"/>
      <c r="D2072" s="3"/>
    </row>
    <row r="2073" spans="3:4" x14ac:dyDescent="0.25">
      <c r="C2073"/>
      <c r="D2073" s="3"/>
    </row>
    <row r="2074" spans="3:4" x14ac:dyDescent="0.25">
      <c r="C2074"/>
      <c r="D2074" s="3"/>
    </row>
    <row r="2075" spans="3:4" x14ac:dyDescent="0.25">
      <c r="C2075"/>
      <c r="D2075" s="3"/>
    </row>
    <row r="2076" spans="3:4" x14ac:dyDescent="0.25">
      <c r="C2076"/>
      <c r="D2076" s="3"/>
    </row>
    <row r="2077" spans="3:4" x14ac:dyDescent="0.25">
      <c r="C2077"/>
      <c r="D2077" s="3"/>
    </row>
    <row r="2078" spans="3:4" x14ac:dyDescent="0.25">
      <c r="C2078"/>
      <c r="D2078" s="3"/>
    </row>
    <row r="2079" spans="3:4" x14ac:dyDescent="0.25">
      <c r="C2079"/>
      <c r="D2079" s="3"/>
    </row>
    <row r="2080" spans="3:4" x14ac:dyDescent="0.25">
      <c r="C2080"/>
      <c r="D2080" s="3"/>
    </row>
    <row r="2081" spans="3:4" x14ac:dyDescent="0.25">
      <c r="C2081"/>
      <c r="D2081" s="3"/>
    </row>
    <row r="2082" spans="3:4" x14ac:dyDescent="0.25">
      <c r="C2082"/>
      <c r="D2082" s="3"/>
    </row>
    <row r="2083" spans="3:4" x14ac:dyDescent="0.25">
      <c r="C2083"/>
      <c r="D2083" s="3"/>
    </row>
    <row r="2084" spans="3:4" x14ac:dyDescent="0.25">
      <c r="C2084"/>
      <c r="D2084" s="3"/>
    </row>
    <row r="2085" spans="3:4" x14ac:dyDescent="0.25">
      <c r="C2085"/>
      <c r="D2085" s="3"/>
    </row>
    <row r="2086" spans="3:4" x14ac:dyDescent="0.25">
      <c r="C2086"/>
      <c r="D2086" s="3"/>
    </row>
    <row r="2087" spans="3:4" x14ac:dyDescent="0.25">
      <c r="C2087"/>
      <c r="D2087" s="3"/>
    </row>
    <row r="2088" spans="3:4" x14ac:dyDescent="0.25">
      <c r="C2088"/>
      <c r="D2088" s="3"/>
    </row>
    <row r="2089" spans="3:4" x14ac:dyDescent="0.25">
      <c r="C2089"/>
      <c r="D2089" s="3"/>
    </row>
    <row r="2090" spans="3:4" x14ac:dyDescent="0.25">
      <c r="C2090"/>
      <c r="D2090" s="3"/>
    </row>
    <row r="2091" spans="3:4" x14ac:dyDescent="0.25">
      <c r="C2091"/>
      <c r="D2091" s="3"/>
    </row>
    <row r="2092" spans="3:4" x14ac:dyDescent="0.25">
      <c r="C2092"/>
      <c r="D2092" s="3"/>
    </row>
    <row r="2093" spans="3:4" x14ac:dyDescent="0.25">
      <c r="C2093"/>
      <c r="D2093" s="3"/>
    </row>
    <row r="2094" spans="3:4" x14ac:dyDescent="0.25">
      <c r="C2094"/>
      <c r="D2094" s="3"/>
    </row>
    <row r="2095" spans="3:4" x14ac:dyDescent="0.25">
      <c r="C2095"/>
      <c r="D2095" s="3"/>
    </row>
    <row r="2096" spans="3:4" x14ac:dyDescent="0.25">
      <c r="C2096"/>
      <c r="D2096" s="3"/>
    </row>
    <row r="2097" spans="3:4" x14ac:dyDescent="0.25">
      <c r="C2097"/>
      <c r="D2097" s="3"/>
    </row>
    <row r="2098" spans="3:4" x14ac:dyDescent="0.25">
      <c r="C2098"/>
      <c r="D2098" s="3"/>
    </row>
    <row r="2099" spans="3:4" x14ac:dyDescent="0.25">
      <c r="C2099"/>
      <c r="D2099" s="3"/>
    </row>
    <row r="2100" spans="3:4" x14ac:dyDescent="0.25">
      <c r="C2100"/>
      <c r="D2100" s="3"/>
    </row>
    <row r="2101" spans="3:4" x14ac:dyDescent="0.25">
      <c r="C2101"/>
      <c r="D2101" s="3"/>
    </row>
    <row r="2102" spans="3:4" x14ac:dyDescent="0.25">
      <c r="C2102"/>
      <c r="D2102" s="3"/>
    </row>
    <row r="2103" spans="3:4" x14ac:dyDescent="0.25">
      <c r="C2103"/>
      <c r="D2103" s="3"/>
    </row>
    <row r="2104" spans="3:4" x14ac:dyDescent="0.25">
      <c r="C2104"/>
      <c r="D2104" s="3"/>
    </row>
    <row r="2105" spans="3:4" x14ac:dyDescent="0.25">
      <c r="C2105"/>
      <c r="D2105" s="3"/>
    </row>
    <row r="2106" spans="3:4" x14ac:dyDescent="0.25">
      <c r="C2106"/>
      <c r="D2106" s="3"/>
    </row>
    <row r="2107" spans="3:4" x14ac:dyDescent="0.25">
      <c r="C2107"/>
      <c r="D2107" s="3"/>
    </row>
    <row r="2108" spans="3:4" x14ac:dyDescent="0.25">
      <c r="C2108"/>
      <c r="D2108" s="3"/>
    </row>
    <row r="2109" spans="3:4" x14ac:dyDescent="0.25">
      <c r="C2109"/>
      <c r="D2109" s="3"/>
    </row>
    <row r="2110" spans="3:4" x14ac:dyDescent="0.25">
      <c r="C2110"/>
      <c r="D2110" s="3"/>
    </row>
    <row r="2111" spans="3:4" x14ac:dyDescent="0.25">
      <c r="C2111"/>
      <c r="D2111" s="3"/>
    </row>
    <row r="2112" spans="3:4" x14ac:dyDescent="0.25">
      <c r="C2112"/>
      <c r="D2112" s="3"/>
    </row>
    <row r="2113" spans="3:4" x14ac:dyDescent="0.25">
      <c r="C2113"/>
      <c r="D2113" s="3"/>
    </row>
    <row r="2114" spans="3:4" x14ac:dyDescent="0.25">
      <c r="C2114"/>
      <c r="D2114" s="3"/>
    </row>
    <row r="2115" spans="3:4" x14ac:dyDescent="0.25">
      <c r="C2115"/>
      <c r="D2115" s="3"/>
    </row>
    <row r="2116" spans="3:4" x14ac:dyDescent="0.25">
      <c r="C2116"/>
      <c r="D2116" s="3"/>
    </row>
    <row r="2117" spans="3:4" x14ac:dyDescent="0.25">
      <c r="C2117"/>
      <c r="D2117" s="3"/>
    </row>
    <row r="2118" spans="3:4" x14ac:dyDescent="0.25">
      <c r="C2118"/>
      <c r="D2118" s="3"/>
    </row>
    <row r="2119" spans="3:4" x14ac:dyDescent="0.25">
      <c r="C2119"/>
      <c r="D2119" s="3"/>
    </row>
    <row r="2120" spans="3:4" x14ac:dyDescent="0.25">
      <c r="C2120"/>
      <c r="D2120" s="3"/>
    </row>
    <row r="2121" spans="3:4" x14ac:dyDescent="0.25">
      <c r="C2121"/>
      <c r="D2121" s="3"/>
    </row>
    <row r="2122" spans="3:4" x14ac:dyDescent="0.25">
      <c r="C2122"/>
      <c r="D2122" s="3"/>
    </row>
    <row r="2123" spans="3:4" x14ac:dyDescent="0.25">
      <c r="C2123"/>
      <c r="D2123" s="3"/>
    </row>
    <row r="2124" spans="3:4" x14ac:dyDescent="0.25">
      <c r="C2124"/>
      <c r="D2124" s="3"/>
    </row>
    <row r="2125" spans="3:4" x14ac:dyDescent="0.25">
      <c r="C2125"/>
      <c r="D2125" s="3"/>
    </row>
    <row r="2126" spans="3:4" x14ac:dyDescent="0.25">
      <c r="C2126"/>
      <c r="D2126" s="3"/>
    </row>
    <row r="2127" spans="3:4" x14ac:dyDescent="0.25">
      <c r="C2127"/>
      <c r="D2127" s="3"/>
    </row>
    <row r="2128" spans="3:4" x14ac:dyDescent="0.25">
      <c r="C2128"/>
      <c r="D2128" s="3"/>
    </row>
    <row r="2129" spans="3:4" x14ac:dyDescent="0.25">
      <c r="C2129"/>
      <c r="D2129" s="3"/>
    </row>
    <row r="2130" spans="3:4" x14ac:dyDescent="0.25">
      <c r="C2130"/>
      <c r="D2130" s="3"/>
    </row>
    <row r="2131" spans="3:4" x14ac:dyDescent="0.25">
      <c r="C2131"/>
      <c r="D2131" s="3"/>
    </row>
    <row r="2132" spans="3:4" x14ac:dyDescent="0.25">
      <c r="C2132"/>
      <c r="D2132" s="3"/>
    </row>
    <row r="2133" spans="3:4" x14ac:dyDescent="0.25">
      <c r="C2133"/>
      <c r="D2133" s="3"/>
    </row>
    <row r="2134" spans="3:4" x14ac:dyDescent="0.25">
      <c r="C2134"/>
      <c r="D2134" s="3"/>
    </row>
    <row r="2135" spans="3:4" x14ac:dyDescent="0.25">
      <c r="C2135"/>
      <c r="D2135" s="3"/>
    </row>
    <row r="2136" spans="3:4" x14ac:dyDescent="0.25">
      <c r="C2136"/>
      <c r="D2136" s="3"/>
    </row>
    <row r="2137" spans="3:4" x14ac:dyDescent="0.25">
      <c r="C2137"/>
      <c r="D2137" s="3"/>
    </row>
    <row r="2138" spans="3:4" x14ac:dyDescent="0.25">
      <c r="C2138"/>
      <c r="D2138" s="3"/>
    </row>
    <row r="2139" spans="3:4" x14ac:dyDescent="0.25">
      <c r="C2139"/>
      <c r="D2139" s="3"/>
    </row>
    <row r="2140" spans="3:4" x14ac:dyDescent="0.25">
      <c r="C2140"/>
      <c r="D2140" s="3"/>
    </row>
    <row r="2141" spans="3:4" x14ac:dyDescent="0.25">
      <c r="C2141"/>
      <c r="D2141" s="3"/>
    </row>
    <row r="2142" spans="3:4" x14ac:dyDescent="0.25">
      <c r="C2142"/>
      <c r="D2142" s="3"/>
    </row>
    <row r="2143" spans="3:4" x14ac:dyDescent="0.25">
      <c r="C2143"/>
      <c r="D2143" s="3"/>
    </row>
    <row r="2144" spans="3:4" x14ac:dyDescent="0.25">
      <c r="C2144"/>
      <c r="D2144" s="3"/>
    </row>
    <row r="2145" spans="3:4" x14ac:dyDescent="0.25">
      <c r="C2145"/>
      <c r="D2145" s="3"/>
    </row>
    <row r="2146" spans="3:4" x14ac:dyDescent="0.25">
      <c r="C2146"/>
      <c r="D2146" s="3"/>
    </row>
    <row r="2147" spans="3:4" x14ac:dyDescent="0.25">
      <c r="C2147"/>
      <c r="D2147" s="3"/>
    </row>
    <row r="2148" spans="3:4" x14ac:dyDescent="0.25">
      <c r="C2148"/>
      <c r="D2148" s="3"/>
    </row>
    <row r="2149" spans="3:4" x14ac:dyDescent="0.25">
      <c r="C2149"/>
      <c r="D2149" s="3"/>
    </row>
    <row r="2150" spans="3:4" x14ac:dyDescent="0.25">
      <c r="C2150"/>
      <c r="D2150" s="3"/>
    </row>
    <row r="2151" spans="3:4" x14ac:dyDescent="0.25">
      <c r="C2151"/>
      <c r="D2151" s="3"/>
    </row>
    <row r="2152" spans="3:4" x14ac:dyDescent="0.25">
      <c r="C2152"/>
      <c r="D2152" s="3"/>
    </row>
    <row r="2153" spans="3:4" x14ac:dyDescent="0.25">
      <c r="C2153"/>
      <c r="D2153" s="3"/>
    </row>
    <row r="2154" spans="3:4" x14ac:dyDescent="0.25">
      <c r="C2154"/>
      <c r="D2154" s="3"/>
    </row>
    <row r="2155" spans="3:4" x14ac:dyDescent="0.25">
      <c r="C2155"/>
      <c r="D2155" s="3"/>
    </row>
    <row r="2156" spans="3:4" x14ac:dyDescent="0.25">
      <c r="C2156"/>
      <c r="D2156" s="3"/>
    </row>
    <row r="2157" spans="3:4" x14ac:dyDescent="0.25">
      <c r="C2157"/>
      <c r="D2157" s="3"/>
    </row>
    <row r="2158" spans="3:4" x14ac:dyDescent="0.25">
      <c r="C2158"/>
      <c r="D2158" s="3"/>
    </row>
    <row r="2159" spans="3:4" x14ac:dyDescent="0.25">
      <c r="C2159"/>
      <c r="D2159" s="3"/>
    </row>
    <row r="2160" spans="3:4" x14ac:dyDescent="0.25">
      <c r="C2160"/>
      <c r="D2160" s="3"/>
    </row>
    <row r="2161" spans="3:4" x14ac:dyDescent="0.25">
      <c r="C2161"/>
      <c r="D2161" s="3"/>
    </row>
    <row r="2162" spans="3:4" x14ac:dyDescent="0.25">
      <c r="C2162"/>
      <c r="D2162" s="3"/>
    </row>
    <row r="2163" spans="3:4" x14ac:dyDescent="0.25">
      <c r="C2163"/>
      <c r="D2163" s="3"/>
    </row>
    <row r="2164" spans="3:4" x14ac:dyDescent="0.25">
      <c r="C2164"/>
      <c r="D2164" s="3"/>
    </row>
    <row r="2165" spans="3:4" x14ac:dyDescent="0.25">
      <c r="C2165"/>
      <c r="D2165" s="3"/>
    </row>
    <row r="2166" spans="3:4" x14ac:dyDescent="0.25">
      <c r="C2166"/>
      <c r="D2166" s="3"/>
    </row>
    <row r="2167" spans="3:4" x14ac:dyDescent="0.25">
      <c r="C2167"/>
      <c r="D2167" s="3"/>
    </row>
    <row r="2168" spans="3:4" x14ac:dyDescent="0.25">
      <c r="C2168"/>
      <c r="D2168" s="3"/>
    </row>
    <row r="2169" spans="3:4" x14ac:dyDescent="0.25">
      <c r="C2169"/>
      <c r="D2169" s="3"/>
    </row>
    <row r="2170" spans="3:4" x14ac:dyDescent="0.25">
      <c r="C2170"/>
      <c r="D2170" s="3"/>
    </row>
    <row r="2171" spans="3:4" x14ac:dyDescent="0.25">
      <c r="C2171"/>
      <c r="D2171" s="3"/>
    </row>
    <row r="2172" spans="3:4" x14ac:dyDescent="0.25">
      <c r="C2172"/>
      <c r="D2172" s="3"/>
    </row>
    <row r="2173" spans="3:4" x14ac:dyDescent="0.25">
      <c r="C2173"/>
      <c r="D2173" s="3"/>
    </row>
    <row r="2174" spans="3:4" x14ac:dyDescent="0.25">
      <c r="C2174"/>
      <c r="D2174" s="3"/>
    </row>
    <row r="2175" spans="3:4" x14ac:dyDescent="0.25">
      <c r="C2175"/>
      <c r="D2175" s="3"/>
    </row>
    <row r="2176" spans="3:4" x14ac:dyDescent="0.25">
      <c r="C2176"/>
      <c r="D2176" s="3"/>
    </row>
    <row r="2177" spans="3:4" x14ac:dyDescent="0.25">
      <c r="C2177"/>
      <c r="D2177" s="3"/>
    </row>
    <row r="2178" spans="3:4" x14ac:dyDescent="0.25">
      <c r="C2178"/>
      <c r="D2178" s="3"/>
    </row>
    <row r="2179" spans="3:4" x14ac:dyDescent="0.25">
      <c r="C2179"/>
      <c r="D2179" s="3"/>
    </row>
    <row r="2180" spans="3:4" x14ac:dyDescent="0.25">
      <c r="C2180"/>
      <c r="D2180" s="3"/>
    </row>
    <row r="2181" spans="3:4" x14ac:dyDescent="0.25">
      <c r="C2181"/>
      <c r="D2181" s="3"/>
    </row>
    <row r="2182" spans="3:4" x14ac:dyDescent="0.25">
      <c r="C2182"/>
      <c r="D2182" s="3"/>
    </row>
    <row r="2183" spans="3:4" x14ac:dyDescent="0.25">
      <c r="C2183"/>
      <c r="D2183" s="3"/>
    </row>
    <row r="2184" spans="3:4" x14ac:dyDescent="0.25">
      <c r="C2184"/>
      <c r="D2184" s="3"/>
    </row>
    <row r="2185" spans="3:4" x14ac:dyDescent="0.25">
      <c r="C2185"/>
      <c r="D2185" s="3"/>
    </row>
    <row r="2186" spans="3:4" x14ac:dyDescent="0.25">
      <c r="C2186"/>
      <c r="D2186" s="3"/>
    </row>
    <row r="2187" spans="3:4" x14ac:dyDescent="0.25">
      <c r="C2187"/>
      <c r="D2187" s="3"/>
    </row>
    <row r="2188" spans="3:4" x14ac:dyDescent="0.25">
      <c r="C2188"/>
      <c r="D2188" s="3"/>
    </row>
    <row r="2189" spans="3:4" x14ac:dyDescent="0.25">
      <c r="C2189"/>
      <c r="D2189" s="3"/>
    </row>
    <row r="2190" spans="3:4" x14ac:dyDescent="0.25">
      <c r="C2190"/>
      <c r="D2190" s="3"/>
    </row>
    <row r="2191" spans="3:4" x14ac:dyDescent="0.25">
      <c r="C2191"/>
      <c r="D2191" s="3"/>
    </row>
    <row r="2192" spans="3:4" x14ac:dyDescent="0.25">
      <c r="C2192"/>
      <c r="D2192" s="3"/>
    </row>
    <row r="2193" spans="3:4" x14ac:dyDescent="0.25">
      <c r="C2193"/>
      <c r="D2193" s="3"/>
    </row>
    <row r="2194" spans="3:4" x14ac:dyDescent="0.25">
      <c r="C2194"/>
      <c r="D2194" s="3"/>
    </row>
    <row r="2195" spans="3:4" x14ac:dyDescent="0.25">
      <c r="C2195"/>
      <c r="D2195" s="3"/>
    </row>
    <row r="2196" spans="3:4" x14ac:dyDescent="0.25">
      <c r="C2196"/>
      <c r="D2196" s="3"/>
    </row>
    <row r="2197" spans="3:4" x14ac:dyDescent="0.25">
      <c r="C2197"/>
      <c r="D2197" s="3"/>
    </row>
    <row r="2198" spans="3:4" x14ac:dyDescent="0.25">
      <c r="C2198"/>
      <c r="D2198" s="3"/>
    </row>
    <row r="2199" spans="3:4" x14ac:dyDescent="0.25">
      <c r="C2199"/>
      <c r="D2199" s="3"/>
    </row>
    <row r="2200" spans="3:4" x14ac:dyDescent="0.25">
      <c r="C2200"/>
      <c r="D2200" s="3"/>
    </row>
    <row r="2201" spans="3:4" x14ac:dyDescent="0.25">
      <c r="C2201"/>
      <c r="D2201" s="3"/>
    </row>
    <row r="2202" spans="3:4" x14ac:dyDescent="0.25">
      <c r="C2202"/>
      <c r="D2202" s="3"/>
    </row>
    <row r="2203" spans="3:4" x14ac:dyDescent="0.25">
      <c r="C2203"/>
      <c r="D2203" s="3"/>
    </row>
    <row r="2204" spans="3:4" x14ac:dyDescent="0.25">
      <c r="C2204"/>
      <c r="D2204" s="3"/>
    </row>
    <row r="2205" spans="3:4" x14ac:dyDescent="0.25">
      <c r="C2205"/>
      <c r="D2205" s="3"/>
    </row>
    <row r="2206" spans="3:4" x14ac:dyDescent="0.25">
      <c r="C2206"/>
      <c r="D2206" s="3"/>
    </row>
    <row r="2207" spans="3:4" x14ac:dyDescent="0.25">
      <c r="C2207"/>
      <c r="D2207" s="3"/>
    </row>
    <row r="2208" spans="3:4" x14ac:dyDescent="0.25">
      <c r="C2208"/>
      <c r="D2208" s="3"/>
    </row>
    <row r="2209" spans="3:4" x14ac:dyDescent="0.25">
      <c r="C2209"/>
      <c r="D2209" s="3"/>
    </row>
    <row r="2210" spans="3:4" x14ac:dyDescent="0.25">
      <c r="C2210"/>
      <c r="D2210" s="3"/>
    </row>
    <row r="2211" spans="3:4" x14ac:dyDescent="0.25">
      <c r="C2211"/>
      <c r="D2211" s="3"/>
    </row>
    <row r="2212" spans="3:4" x14ac:dyDescent="0.25">
      <c r="C2212"/>
      <c r="D2212" s="3"/>
    </row>
    <row r="2213" spans="3:4" x14ac:dyDescent="0.25">
      <c r="C2213"/>
      <c r="D2213" s="3"/>
    </row>
    <row r="2214" spans="3:4" x14ac:dyDescent="0.25">
      <c r="C2214"/>
      <c r="D2214" s="3"/>
    </row>
    <row r="2215" spans="3:4" x14ac:dyDescent="0.25">
      <c r="C2215"/>
      <c r="D2215" s="3"/>
    </row>
    <row r="2216" spans="3:4" x14ac:dyDescent="0.25">
      <c r="C2216"/>
      <c r="D2216" s="3"/>
    </row>
    <row r="2217" spans="3:4" x14ac:dyDescent="0.25">
      <c r="C2217"/>
      <c r="D2217" s="3"/>
    </row>
    <row r="2218" spans="3:4" x14ac:dyDescent="0.25">
      <c r="C2218"/>
      <c r="D2218" s="3"/>
    </row>
    <row r="2219" spans="3:4" x14ac:dyDescent="0.25">
      <c r="C2219"/>
      <c r="D2219" s="3"/>
    </row>
    <row r="2220" spans="3:4" x14ac:dyDescent="0.25">
      <c r="C2220"/>
      <c r="D2220" s="3"/>
    </row>
    <row r="2221" spans="3:4" x14ac:dyDescent="0.25">
      <c r="C2221"/>
      <c r="D2221" s="3"/>
    </row>
    <row r="2222" spans="3:4" x14ac:dyDescent="0.25">
      <c r="C2222"/>
      <c r="D2222" s="3"/>
    </row>
    <row r="2223" spans="3:4" x14ac:dyDescent="0.25">
      <c r="C2223"/>
      <c r="D2223" s="3"/>
    </row>
    <row r="2224" spans="3:4" x14ac:dyDescent="0.25">
      <c r="C2224"/>
      <c r="D2224" s="3"/>
    </row>
    <row r="2225" spans="3:4" x14ac:dyDescent="0.25">
      <c r="C2225"/>
      <c r="D2225" s="3"/>
    </row>
    <row r="2226" spans="3:4" x14ac:dyDescent="0.25">
      <c r="C2226"/>
      <c r="D2226" s="3"/>
    </row>
    <row r="2227" spans="3:4" x14ac:dyDescent="0.25">
      <c r="C2227"/>
      <c r="D2227" s="3"/>
    </row>
    <row r="2228" spans="3:4" x14ac:dyDescent="0.25">
      <c r="C2228"/>
      <c r="D2228" s="3"/>
    </row>
    <row r="2229" spans="3:4" x14ac:dyDescent="0.25">
      <c r="C2229"/>
      <c r="D2229" s="3"/>
    </row>
    <row r="2230" spans="3:4" x14ac:dyDescent="0.25">
      <c r="C2230"/>
      <c r="D2230" s="3"/>
    </row>
    <row r="2231" spans="3:4" x14ac:dyDescent="0.25">
      <c r="C2231"/>
      <c r="D2231" s="3"/>
    </row>
    <row r="2232" spans="3:4" x14ac:dyDescent="0.25">
      <c r="C2232"/>
      <c r="D2232" s="3"/>
    </row>
    <row r="2233" spans="3:4" x14ac:dyDescent="0.25">
      <c r="C2233"/>
      <c r="D2233" s="3"/>
    </row>
    <row r="2234" spans="3:4" x14ac:dyDescent="0.25">
      <c r="C2234"/>
      <c r="D2234" s="3"/>
    </row>
    <row r="2235" spans="3:4" x14ac:dyDescent="0.25">
      <c r="C2235"/>
      <c r="D2235" s="3"/>
    </row>
    <row r="2236" spans="3:4" x14ac:dyDescent="0.25">
      <c r="C2236"/>
      <c r="D2236" s="3"/>
    </row>
    <row r="2237" spans="3:4" x14ac:dyDescent="0.25">
      <c r="C2237"/>
      <c r="D2237" s="3"/>
    </row>
    <row r="2238" spans="3:4" x14ac:dyDescent="0.25">
      <c r="C2238"/>
      <c r="D2238" s="3"/>
    </row>
    <row r="2239" spans="3:4" x14ac:dyDescent="0.25">
      <c r="C2239"/>
      <c r="D2239" s="3"/>
    </row>
    <row r="2240" spans="3:4" x14ac:dyDescent="0.25">
      <c r="C2240"/>
      <c r="D2240" s="3"/>
    </row>
    <row r="2241" spans="3:4" x14ac:dyDescent="0.25">
      <c r="C2241"/>
      <c r="D2241" s="3"/>
    </row>
    <row r="2242" spans="3:4" x14ac:dyDescent="0.25">
      <c r="C2242"/>
      <c r="D2242" s="3"/>
    </row>
    <row r="2243" spans="3:4" x14ac:dyDescent="0.25">
      <c r="C2243"/>
      <c r="D2243" s="3"/>
    </row>
    <row r="2244" spans="3:4" x14ac:dyDescent="0.25">
      <c r="C2244"/>
      <c r="D2244" s="3"/>
    </row>
    <row r="2245" spans="3:4" x14ac:dyDescent="0.25">
      <c r="C2245"/>
      <c r="D2245" s="3"/>
    </row>
    <row r="2246" spans="3:4" x14ac:dyDescent="0.25">
      <c r="C2246"/>
      <c r="D2246" s="3"/>
    </row>
    <row r="2247" spans="3:4" x14ac:dyDescent="0.25">
      <c r="C2247"/>
      <c r="D2247" s="3"/>
    </row>
    <row r="2248" spans="3:4" x14ac:dyDescent="0.25">
      <c r="C2248"/>
      <c r="D2248" s="3"/>
    </row>
    <row r="2249" spans="3:4" x14ac:dyDescent="0.25">
      <c r="C2249"/>
      <c r="D2249" s="3"/>
    </row>
    <row r="2250" spans="3:4" x14ac:dyDescent="0.25">
      <c r="C2250"/>
      <c r="D2250" s="3"/>
    </row>
    <row r="2251" spans="3:4" x14ac:dyDescent="0.25">
      <c r="C2251"/>
      <c r="D2251" s="3"/>
    </row>
    <row r="2252" spans="3:4" x14ac:dyDescent="0.25">
      <c r="C2252"/>
      <c r="D2252" s="3"/>
    </row>
    <row r="2253" spans="3:4" x14ac:dyDescent="0.25">
      <c r="C2253"/>
      <c r="D2253" s="3"/>
    </row>
    <row r="2254" spans="3:4" x14ac:dyDescent="0.25">
      <c r="C2254"/>
      <c r="D2254" s="3"/>
    </row>
    <row r="2255" spans="3:4" x14ac:dyDescent="0.25">
      <c r="C2255"/>
      <c r="D2255" s="3"/>
    </row>
    <row r="2256" spans="3:4" x14ac:dyDescent="0.25">
      <c r="C2256"/>
      <c r="D2256" s="3"/>
    </row>
    <row r="2257" spans="3:4" x14ac:dyDescent="0.25">
      <c r="C2257"/>
      <c r="D2257" s="3"/>
    </row>
    <row r="2258" spans="3:4" x14ac:dyDescent="0.25">
      <c r="C2258"/>
      <c r="D2258" s="3"/>
    </row>
    <row r="2259" spans="3:4" x14ac:dyDescent="0.25">
      <c r="C2259"/>
      <c r="D2259" s="3"/>
    </row>
    <row r="2260" spans="3:4" x14ac:dyDescent="0.25">
      <c r="C2260"/>
      <c r="D2260" s="3"/>
    </row>
    <row r="2261" spans="3:4" x14ac:dyDescent="0.25">
      <c r="C2261"/>
      <c r="D2261" s="3"/>
    </row>
    <row r="2262" spans="3:4" x14ac:dyDescent="0.25">
      <c r="C2262"/>
      <c r="D2262" s="3"/>
    </row>
    <row r="2263" spans="3:4" x14ac:dyDescent="0.25">
      <c r="C2263"/>
      <c r="D2263" s="3"/>
    </row>
    <row r="2264" spans="3:4" x14ac:dyDescent="0.25">
      <c r="C2264"/>
      <c r="D2264" s="3"/>
    </row>
    <row r="2265" spans="3:4" x14ac:dyDescent="0.25">
      <c r="C2265"/>
      <c r="D2265" s="3"/>
    </row>
    <row r="2266" spans="3:4" x14ac:dyDescent="0.25">
      <c r="C2266"/>
      <c r="D2266" s="3"/>
    </row>
    <row r="2267" spans="3:4" x14ac:dyDescent="0.25">
      <c r="C2267"/>
      <c r="D2267" s="3"/>
    </row>
    <row r="2268" spans="3:4" x14ac:dyDescent="0.25">
      <c r="C2268"/>
      <c r="D2268" s="3"/>
    </row>
    <row r="2269" spans="3:4" x14ac:dyDescent="0.25">
      <c r="C2269"/>
      <c r="D2269" s="3"/>
    </row>
    <row r="2270" spans="3:4" x14ac:dyDescent="0.25">
      <c r="C2270"/>
      <c r="D2270" s="3"/>
    </row>
    <row r="2271" spans="3:4" x14ac:dyDescent="0.25">
      <c r="C2271"/>
      <c r="D2271" s="3"/>
    </row>
    <row r="2272" spans="3:4" x14ac:dyDescent="0.25">
      <c r="C2272"/>
      <c r="D2272" s="3"/>
    </row>
    <row r="2273" spans="3:4" x14ac:dyDescent="0.25">
      <c r="C2273"/>
      <c r="D2273" s="3"/>
    </row>
    <row r="2274" spans="3:4" x14ac:dyDescent="0.25">
      <c r="C2274"/>
      <c r="D2274" s="3"/>
    </row>
    <row r="2275" spans="3:4" x14ac:dyDescent="0.25">
      <c r="C2275"/>
      <c r="D2275" s="3"/>
    </row>
    <row r="2276" spans="3:4" x14ac:dyDescent="0.25">
      <c r="C2276"/>
      <c r="D2276" s="3"/>
    </row>
    <row r="2277" spans="3:4" x14ac:dyDescent="0.25">
      <c r="C2277"/>
      <c r="D2277" s="3"/>
    </row>
    <row r="2278" spans="3:4" x14ac:dyDescent="0.25">
      <c r="C2278"/>
      <c r="D2278" s="3"/>
    </row>
    <row r="2279" spans="3:4" x14ac:dyDescent="0.25">
      <c r="C2279"/>
      <c r="D2279" s="3"/>
    </row>
    <row r="2280" spans="3:4" x14ac:dyDescent="0.25">
      <c r="C2280"/>
      <c r="D2280" s="3"/>
    </row>
    <row r="2281" spans="3:4" x14ac:dyDescent="0.25">
      <c r="C2281"/>
      <c r="D2281" s="3"/>
    </row>
    <row r="2282" spans="3:4" x14ac:dyDescent="0.25">
      <c r="C2282"/>
      <c r="D2282" s="3"/>
    </row>
    <row r="2283" spans="3:4" x14ac:dyDescent="0.25">
      <c r="C2283"/>
      <c r="D2283" s="3"/>
    </row>
    <row r="2284" spans="3:4" x14ac:dyDescent="0.25">
      <c r="C2284"/>
      <c r="D2284" s="3"/>
    </row>
    <row r="2285" spans="3:4" x14ac:dyDescent="0.25">
      <c r="C2285"/>
      <c r="D2285" s="3"/>
    </row>
    <row r="2286" spans="3:4" x14ac:dyDescent="0.25">
      <c r="C2286"/>
      <c r="D2286" s="3"/>
    </row>
    <row r="2287" spans="3:4" x14ac:dyDescent="0.25">
      <c r="C2287"/>
      <c r="D2287" s="3"/>
    </row>
    <row r="2288" spans="3:4" x14ac:dyDescent="0.25">
      <c r="C2288"/>
      <c r="D2288" s="3"/>
    </row>
    <row r="2289" spans="3:4" x14ac:dyDescent="0.25">
      <c r="C2289"/>
      <c r="D2289" s="3"/>
    </row>
    <row r="2290" spans="3:4" x14ac:dyDescent="0.25">
      <c r="C2290"/>
      <c r="D2290" s="3"/>
    </row>
    <row r="2291" spans="3:4" x14ac:dyDescent="0.25">
      <c r="C2291"/>
      <c r="D2291" s="3"/>
    </row>
    <row r="2292" spans="3:4" x14ac:dyDescent="0.25">
      <c r="C2292"/>
      <c r="D2292" s="3"/>
    </row>
    <row r="2293" spans="3:4" x14ac:dyDescent="0.25">
      <c r="C2293"/>
      <c r="D2293" s="3"/>
    </row>
    <row r="2294" spans="3:4" x14ac:dyDescent="0.25">
      <c r="C2294"/>
      <c r="D2294" s="3"/>
    </row>
    <row r="2295" spans="3:4" x14ac:dyDescent="0.25">
      <c r="C2295"/>
      <c r="D2295" s="3"/>
    </row>
    <row r="2296" spans="3:4" x14ac:dyDescent="0.25">
      <c r="C2296"/>
      <c r="D2296" s="3"/>
    </row>
    <row r="2297" spans="3:4" x14ac:dyDescent="0.25">
      <c r="C2297"/>
      <c r="D2297" s="3"/>
    </row>
    <row r="2298" spans="3:4" x14ac:dyDescent="0.25">
      <c r="C2298"/>
      <c r="D2298" s="3"/>
    </row>
    <row r="2299" spans="3:4" x14ac:dyDescent="0.25">
      <c r="C2299"/>
      <c r="D2299" s="3"/>
    </row>
    <row r="2300" spans="3:4" x14ac:dyDescent="0.25">
      <c r="C2300"/>
      <c r="D2300" s="3"/>
    </row>
    <row r="2301" spans="3:4" x14ac:dyDescent="0.25">
      <c r="C2301"/>
      <c r="D2301" s="3"/>
    </row>
    <row r="2302" spans="3:4" x14ac:dyDescent="0.25">
      <c r="C2302"/>
      <c r="D2302" s="3"/>
    </row>
    <row r="2303" spans="3:4" x14ac:dyDescent="0.25">
      <c r="C2303"/>
      <c r="D2303" s="3"/>
    </row>
    <row r="2304" spans="3:4" x14ac:dyDescent="0.25">
      <c r="C2304"/>
      <c r="D2304" s="3"/>
    </row>
    <row r="2305" spans="3:4" x14ac:dyDescent="0.25">
      <c r="C2305"/>
      <c r="D2305" s="3"/>
    </row>
    <row r="2306" spans="3:4" x14ac:dyDescent="0.25">
      <c r="C2306"/>
      <c r="D2306" s="3"/>
    </row>
    <row r="2307" spans="3:4" x14ac:dyDescent="0.25">
      <c r="C2307"/>
      <c r="D2307" s="3"/>
    </row>
    <row r="2308" spans="3:4" x14ac:dyDescent="0.25">
      <c r="C2308"/>
      <c r="D2308" s="3"/>
    </row>
    <row r="2309" spans="3:4" x14ac:dyDescent="0.25">
      <c r="C2309"/>
      <c r="D2309" s="3"/>
    </row>
    <row r="2310" spans="3:4" x14ac:dyDescent="0.25">
      <c r="C2310"/>
      <c r="D2310" s="3"/>
    </row>
    <row r="2311" spans="3:4" x14ac:dyDescent="0.25">
      <c r="C2311"/>
      <c r="D2311" s="3"/>
    </row>
    <row r="2312" spans="3:4" x14ac:dyDescent="0.25">
      <c r="C2312"/>
      <c r="D2312" s="3"/>
    </row>
    <row r="2313" spans="3:4" x14ac:dyDescent="0.25">
      <c r="C2313"/>
      <c r="D2313" s="3"/>
    </row>
    <row r="2314" spans="3:4" x14ac:dyDescent="0.25">
      <c r="C2314"/>
      <c r="D2314" s="3"/>
    </row>
    <row r="2315" spans="3:4" x14ac:dyDescent="0.25">
      <c r="C2315"/>
      <c r="D2315" s="3"/>
    </row>
    <row r="2316" spans="3:4" x14ac:dyDescent="0.25">
      <c r="C2316"/>
      <c r="D2316" s="3"/>
    </row>
    <row r="2317" spans="3:4" x14ac:dyDescent="0.25">
      <c r="C2317"/>
      <c r="D2317" s="3"/>
    </row>
    <row r="2318" spans="3:4" x14ac:dyDescent="0.25">
      <c r="C2318"/>
      <c r="D2318" s="3"/>
    </row>
    <row r="2319" spans="3:4" x14ac:dyDescent="0.25">
      <c r="C2319"/>
      <c r="D2319" s="3"/>
    </row>
    <row r="2320" spans="3:4" x14ac:dyDescent="0.25">
      <c r="C2320"/>
      <c r="D2320" s="3"/>
    </row>
    <row r="2321" spans="3:4" x14ac:dyDescent="0.25">
      <c r="C2321"/>
      <c r="D2321" s="3"/>
    </row>
    <row r="2322" spans="3:4" x14ac:dyDescent="0.25">
      <c r="C2322"/>
      <c r="D2322" s="3"/>
    </row>
    <row r="2323" spans="3:4" x14ac:dyDescent="0.25">
      <c r="C2323"/>
      <c r="D2323" s="3"/>
    </row>
    <row r="2324" spans="3:4" x14ac:dyDescent="0.25">
      <c r="C2324"/>
      <c r="D2324" s="3"/>
    </row>
    <row r="2325" spans="3:4" x14ac:dyDescent="0.25">
      <c r="C2325"/>
      <c r="D2325" s="3"/>
    </row>
    <row r="2326" spans="3:4" x14ac:dyDescent="0.25">
      <c r="C2326"/>
      <c r="D2326" s="3"/>
    </row>
    <row r="2327" spans="3:4" x14ac:dyDescent="0.25">
      <c r="C2327"/>
      <c r="D2327" s="3"/>
    </row>
    <row r="2328" spans="3:4" x14ac:dyDescent="0.25">
      <c r="C2328"/>
      <c r="D2328" s="3"/>
    </row>
    <row r="2329" spans="3:4" x14ac:dyDescent="0.25">
      <c r="C2329"/>
      <c r="D2329" s="3"/>
    </row>
    <row r="2330" spans="3:4" x14ac:dyDescent="0.25">
      <c r="C2330"/>
      <c r="D2330" s="3"/>
    </row>
    <row r="2331" spans="3:4" x14ac:dyDescent="0.25">
      <c r="C2331"/>
      <c r="D2331" s="3"/>
    </row>
    <row r="2332" spans="3:4" x14ac:dyDescent="0.25">
      <c r="C2332"/>
      <c r="D2332" s="3"/>
    </row>
    <row r="2333" spans="3:4" x14ac:dyDescent="0.25">
      <c r="C2333"/>
      <c r="D2333" s="3"/>
    </row>
    <row r="2334" spans="3:4" x14ac:dyDescent="0.25">
      <c r="C2334"/>
      <c r="D2334" s="3"/>
    </row>
    <row r="2335" spans="3:4" x14ac:dyDescent="0.25">
      <c r="C2335"/>
      <c r="D2335" s="3"/>
    </row>
    <row r="2336" spans="3:4" x14ac:dyDescent="0.25">
      <c r="C2336"/>
      <c r="D2336" s="3"/>
    </row>
    <row r="2337" spans="3:4" x14ac:dyDescent="0.25">
      <c r="C2337"/>
      <c r="D2337" s="3"/>
    </row>
    <row r="2338" spans="3:4" x14ac:dyDescent="0.25">
      <c r="C2338"/>
      <c r="D2338" s="3"/>
    </row>
    <row r="2339" spans="3:4" x14ac:dyDescent="0.25">
      <c r="C2339"/>
      <c r="D2339" s="3"/>
    </row>
    <row r="2340" spans="3:4" x14ac:dyDescent="0.25">
      <c r="C2340"/>
      <c r="D2340" s="3"/>
    </row>
    <row r="2341" spans="3:4" x14ac:dyDescent="0.25">
      <c r="C2341"/>
      <c r="D2341" s="3"/>
    </row>
    <row r="2342" spans="3:4" x14ac:dyDescent="0.25">
      <c r="C2342"/>
      <c r="D2342" s="3"/>
    </row>
    <row r="2343" spans="3:4" x14ac:dyDescent="0.25">
      <c r="C2343"/>
      <c r="D2343" s="3"/>
    </row>
    <row r="2344" spans="3:4" x14ac:dyDescent="0.25">
      <c r="C2344"/>
      <c r="D2344" s="3"/>
    </row>
    <row r="2345" spans="3:4" x14ac:dyDescent="0.25">
      <c r="C2345"/>
      <c r="D2345" s="3"/>
    </row>
    <row r="2346" spans="3:4" x14ac:dyDescent="0.25">
      <c r="C2346"/>
      <c r="D2346" s="3"/>
    </row>
    <row r="2347" spans="3:4" x14ac:dyDescent="0.25">
      <c r="C2347"/>
      <c r="D2347" s="3"/>
    </row>
    <row r="2348" spans="3:4" x14ac:dyDescent="0.25">
      <c r="C2348"/>
      <c r="D2348" s="3"/>
    </row>
    <row r="2349" spans="3:4" x14ac:dyDescent="0.25">
      <c r="C2349"/>
      <c r="D2349" s="3"/>
    </row>
    <row r="2350" spans="3:4" x14ac:dyDescent="0.25">
      <c r="C2350"/>
      <c r="D2350" s="3"/>
    </row>
    <row r="2351" spans="3:4" x14ac:dyDescent="0.25">
      <c r="C2351"/>
      <c r="D2351" s="3"/>
    </row>
    <row r="2352" spans="3:4" x14ac:dyDescent="0.25">
      <c r="C2352"/>
      <c r="D2352" s="3"/>
    </row>
    <row r="2353" spans="3:4" x14ac:dyDescent="0.25">
      <c r="C2353"/>
      <c r="D2353" s="3"/>
    </row>
    <row r="2354" spans="3:4" x14ac:dyDescent="0.25">
      <c r="C2354"/>
      <c r="D2354" s="3"/>
    </row>
    <row r="2355" spans="3:4" x14ac:dyDescent="0.25">
      <c r="C2355"/>
      <c r="D2355" s="3"/>
    </row>
    <row r="2356" spans="3:4" x14ac:dyDescent="0.25">
      <c r="C2356"/>
      <c r="D2356" s="3"/>
    </row>
    <row r="2357" spans="3:4" x14ac:dyDescent="0.25">
      <c r="C2357"/>
      <c r="D2357" s="3"/>
    </row>
    <row r="2358" spans="3:4" x14ac:dyDescent="0.25">
      <c r="C2358"/>
      <c r="D2358" s="3"/>
    </row>
    <row r="2359" spans="3:4" x14ac:dyDescent="0.25">
      <c r="C2359"/>
      <c r="D2359" s="3"/>
    </row>
    <row r="2360" spans="3:4" x14ac:dyDescent="0.25">
      <c r="C2360"/>
      <c r="D2360" s="3"/>
    </row>
    <row r="2361" spans="3:4" x14ac:dyDescent="0.25">
      <c r="C2361"/>
      <c r="D2361" s="3"/>
    </row>
    <row r="2362" spans="3:4" x14ac:dyDescent="0.25">
      <c r="C2362"/>
      <c r="D2362" s="3"/>
    </row>
    <row r="2363" spans="3:4" x14ac:dyDescent="0.25">
      <c r="C2363"/>
      <c r="D2363" s="3"/>
    </row>
    <row r="2364" spans="3:4" x14ac:dyDescent="0.25">
      <c r="C2364"/>
      <c r="D2364" s="3"/>
    </row>
    <row r="2365" spans="3:4" x14ac:dyDescent="0.25">
      <c r="C2365"/>
      <c r="D2365" s="3"/>
    </row>
    <row r="2366" spans="3:4" x14ac:dyDescent="0.25">
      <c r="C2366"/>
      <c r="D2366" s="3"/>
    </row>
    <row r="2367" spans="3:4" x14ac:dyDescent="0.25">
      <c r="C2367"/>
      <c r="D2367" s="3"/>
    </row>
    <row r="2368" spans="3:4" x14ac:dyDescent="0.25">
      <c r="C2368"/>
      <c r="D2368" s="3"/>
    </row>
    <row r="2369" spans="3:4" x14ac:dyDescent="0.25">
      <c r="C2369"/>
      <c r="D2369" s="3"/>
    </row>
    <row r="2370" spans="3:4" x14ac:dyDescent="0.25">
      <c r="C2370"/>
      <c r="D2370" s="3"/>
    </row>
    <row r="2371" spans="3:4" x14ac:dyDescent="0.25">
      <c r="C2371"/>
      <c r="D2371" s="3"/>
    </row>
    <row r="2372" spans="3:4" x14ac:dyDescent="0.25">
      <c r="C2372"/>
      <c r="D2372" s="3"/>
    </row>
    <row r="2373" spans="3:4" x14ac:dyDescent="0.25">
      <c r="C2373"/>
      <c r="D2373" s="3"/>
    </row>
    <row r="2374" spans="3:4" x14ac:dyDescent="0.25">
      <c r="C2374"/>
      <c r="D2374" s="3"/>
    </row>
    <row r="2375" spans="3:4" x14ac:dyDescent="0.25">
      <c r="C2375"/>
      <c r="D2375" s="3"/>
    </row>
    <row r="2376" spans="3:4" x14ac:dyDescent="0.25">
      <c r="C2376"/>
      <c r="D2376" s="3"/>
    </row>
    <row r="2377" spans="3:4" x14ac:dyDescent="0.25">
      <c r="C2377"/>
      <c r="D2377" s="3"/>
    </row>
    <row r="2378" spans="3:4" x14ac:dyDescent="0.25">
      <c r="C2378"/>
      <c r="D2378" s="3"/>
    </row>
    <row r="2379" spans="3:4" x14ac:dyDescent="0.25">
      <c r="C2379"/>
      <c r="D2379" s="3"/>
    </row>
    <row r="2380" spans="3:4" x14ac:dyDescent="0.25">
      <c r="C2380"/>
      <c r="D2380" s="3"/>
    </row>
    <row r="2381" spans="3:4" x14ac:dyDescent="0.25">
      <c r="C2381"/>
      <c r="D2381" s="3"/>
    </row>
    <row r="2382" spans="3:4" x14ac:dyDescent="0.25">
      <c r="C2382"/>
      <c r="D2382" s="3"/>
    </row>
    <row r="2383" spans="3:4" x14ac:dyDescent="0.25">
      <c r="C2383"/>
      <c r="D2383" s="3"/>
    </row>
    <row r="2384" spans="3:4" x14ac:dyDescent="0.25">
      <c r="C2384"/>
      <c r="D2384" s="3"/>
    </row>
    <row r="2385" spans="3:4" x14ac:dyDescent="0.25">
      <c r="C2385"/>
      <c r="D2385" s="3"/>
    </row>
    <row r="2386" spans="3:4" x14ac:dyDescent="0.25">
      <c r="C2386"/>
      <c r="D2386" s="3"/>
    </row>
    <row r="2387" spans="3:4" x14ac:dyDescent="0.25">
      <c r="C2387"/>
      <c r="D2387" s="3"/>
    </row>
    <row r="2388" spans="3:4" x14ac:dyDescent="0.25">
      <c r="C2388"/>
      <c r="D2388" s="3"/>
    </row>
    <row r="2389" spans="3:4" x14ac:dyDescent="0.25">
      <c r="C2389"/>
      <c r="D2389" s="3"/>
    </row>
    <row r="2390" spans="3:4" x14ac:dyDescent="0.25">
      <c r="C2390"/>
      <c r="D2390" s="3"/>
    </row>
    <row r="2391" spans="3:4" x14ac:dyDescent="0.25">
      <c r="C2391"/>
      <c r="D2391" s="3"/>
    </row>
    <row r="2392" spans="3:4" x14ac:dyDescent="0.25">
      <c r="C2392"/>
      <c r="D2392" s="3"/>
    </row>
    <row r="2393" spans="3:4" x14ac:dyDescent="0.25">
      <c r="C2393"/>
      <c r="D2393" s="3"/>
    </row>
    <row r="2394" spans="3:4" x14ac:dyDescent="0.25">
      <c r="C2394"/>
      <c r="D2394" s="3"/>
    </row>
    <row r="2395" spans="3:4" x14ac:dyDescent="0.25">
      <c r="C2395"/>
      <c r="D2395" s="3"/>
    </row>
    <row r="2396" spans="3:4" x14ac:dyDescent="0.25">
      <c r="C2396"/>
      <c r="D2396" s="3"/>
    </row>
    <row r="2397" spans="3:4" x14ac:dyDescent="0.25">
      <c r="C2397"/>
      <c r="D2397" s="3"/>
    </row>
    <row r="2398" spans="3:4" x14ac:dyDescent="0.25">
      <c r="C2398"/>
      <c r="D2398" s="3"/>
    </row>
    <row r="2399" spans="3:4" x14ac:dyDescent="0.25">
      <c r="C2399"/>
      <c r="D2399" s="3"/>
    </row>
    <row r="2400" spans="3:4" x14ac:dyDescent="0.25">
      <c r="C2400"/>
      <c r="D2400" s="3"/>
    </row>
    <row r="2401" spans="3:4" x14ac:dyDescent="0.25">
      <c r="C2401"/>
      <c r="D2401" s="3"/>
    </row>
    <row r="2402" spans="3:4" x14ac:dyDescent="0.25">
      <c r="C2402"/>
      <c r="D2402" s="3"/>
    </row>
    <row r="2403" spans="3:4" x14ac:dyDescent="0.25">
      <c r="C2403"/>
      <c r="D2403" s="3"/>
    </row>
    <row r="2404" spans="3:4" x14ac:dyDescent="0.25">
      <c r="C2404"/>
      <c r="D2404" s="3"/>
    </row>
    <row r="2405" spans="3:4" x14ac:dyDescent="0.25">
      <c r="C2405"/>
      <c r="D2405" s="3"/>
    </row>
    <row r="2406" spans="3:4" x14ac:dyDescent="0.25">
      <c r="C2406"/>
      <c r="D2406" s="3"/>
    </row>
    <row r="2407" spans="3:4" x14ac:dyDescent="0.25">
      <c r="C2407"/>
      <c r="D2407" s="3"/>
    </row>
    <row r="2408" spans="3:4" x14ac:dyDescent="0.25">
      <c r="C2408"/>
      <c r="D2408" s="3"/>
    </row>
    <row r="2409" spans="3:4" x14ac:dyDescent="0.25">
      <c r="C2409"/>
      <c r="D2409" s="3"/>
    </row>
    <row r="2410" spans="3:4" x14ac:dyDescent="0.25">
      <c r="C2410"/>
      <c r="D2410" s="3"/>
    </row>
    <row r="2411" spans="3:4" x14ac:dyDescent="0.25">
      <c r="C2411"/>
      <c r="D2411" s="3"/>
    </row>
    <row r="2412" spans="3:4" x14ac:dyDescent="0.25">
      <c r="C2412"/>
      <c r="D2412" s="3"/>
    </row>
    <row r="2413" spans="3:4" x14ac:dyDescent="0.25">
      <c r="C2413"/>
      <c r="D2413" s="3"/>
    </row>
    <row r="2414" spans="3:4" x14ac:dyDescent="0.25">
      <c r="C2414"/>
      <c r="D2414" s="3"/>
    </row>
    <row r="2415" spans="3:4" x14ac:dyDescent="0.25">
      <c r="C2415"/>
      <c r="D2415" s="3"/>
    </row>
    <row r="2416" spans="3:4" x14ac:dyDescent="0.25">
      <c r="C2416"/>
      <c r="D2416" s="3"/>
    </row>
    <row r="2417" spans="3:4" x14ac:dyDescent="0.25">
      <c r="C2417"/>
      <c r="D2417" s="3"/>
    </row>
    <row r="2418" spans="3:4" x14ac:dyDescent="0.25">
      <c r="C2418"/>
      <c r="D2418" s="3"/>
    </row>
    <row r="2419" spans="3:4" x14ac:dyDescent="0.25">
      <c r="C2419"/>
      <c r="D2419" s="3"/>
    </row>
    <row r="2420" spans="3:4" x14ac:dyDescent="0.25">
      <c r="C2420"/>
      <c r="D2420" s="3"/>
    </row>
    <row r="2421" spans="3:4" x14ac:dyDescent="0.25">
      <c r="C2421"/>
      <c r="D2421" s="3"/>
    </row>
    <row r="2422" spans="3:4" x14ac:dyDescent="0.25">
      <c r="C2422"/>
      <c r="D2422" s="3"/>
    </row>
    <row r="2423" spans="3:4" x14ac:dyDescent="0.25">
      <c r="C2423"/>
      <c r="D2423" s="3"/>
    </row>
    <row r="2424" spans="3:4" x14ac:dyDescent="0.25">
      <c r="C2424"/>
      <c r="D2424" s="3"/>
    </row>
    <row r="2425" spans="3:4" x14ac:dyDescent="0.25">
      <c r="C2425"/>
      <c r="D2425" s="3"/>
    </row>
    <row r="2426" spans="3:4" x14ac:dyDescent="0.25">
      <c r="C2426"/>
      <c r="D2426" s="3"/>
    </row>
    <row r="2427" spans="3:4" x14ac:dyDescent="0.25">
      <c r="C2427"/>
      <c r="D2427" s="3"/>
    </row>
    <row r="2428" spans="3:4" x14ac:dyDescent="0.25">
      <c r="C2428"/>
      <c r="D2428" s="3"/>
    </row>
    <row r="2429" spans="3:4" x14ac:dyDescent="0.25">
      <c r="C2429"/>
      <c r="D2429" s="3"/>
    </row>
    <row r="2430" spans="3:4" x14ac:dyDescent="0.25">
      <c r="C2430"/>
      <c r="D2430" s="3"/>
    </row>
    <row r="2431" spans="3:4" x14ac:dyDescent="0.25">
      <c r="C2431"/>
      <c r="D2431" s="3"/>
    </row>
    <row r="2432" spans="3:4" x14ac:dyDescent="0.25">
      <c r="C2432"/>
      <c r="D2432" s="3"/>
    </row>
    <row r="2433" spans="3:4" x14ac:dyDescent="0.25">
      <c r="C2433"/>
      <c r="D2433" s="3"/>
    </row>
    <row r="2434" spans="3:4" x14ac:dyDescent="0.25">
      <c r="C2434"/>
      <c r="D2434" s="3"/>
    </row>
    <row r="2435" spans="3:4" x14ac:dyDescent="0.25">
      <c r="C2435"/>
      <c r="D2435" s="3"/>
    </row>
    <row r="2436" spans="3:4" x14ac:dyDescent="0.25">
      <c r="C2436"/>
      <c r="D2436" s="3"/>
    </row>
    <row r="2437" spans="3:4" x14ac:dyDescent="0.25">
      <c r="C2437"/>
      <c r="D2437" s="3"/>
    </row>
    <row r="2438" spans="3:4" x14ac:dyDescent="0.25">
      <c r="C2438"/>
      <c r="D2438" s="3"/>
    </row>
    <row r="2439" spans="3:4" x14ac:dyDescent="0.25">
      <c r="C2439"/>
      <c r="D2439" s="3"/>
    </row>
    <row r="2440" spans="3:4" x14ac:dyDescent="0.25">
      <c r="C2440"/>
      <c r="D2440" s="3"/>
    </row>
    <row r="2441" spans="3:4" x14ac:dyDescent="0.25">
      <c r="C2441"/>
      <c r="D2441" s="3"/>
    </row>
    <row r="2442" spans="3:4" x14ac:dyDescent="0.25">
      <c r="C2442"/>
      <c r="D2442" s="3"/>
    </row>
    <row r="2443" spans="3:4" x14ac:dyDescent="0.25">
      <c r="C2443"/>
      <c r="D2443" s="3"/>
    </row>
    <row r="2444" spans="3:4" x14ac:dyDescent="0.25">
      <c r="C2444"/>
      <c r="D2444" s="3"/>
    </row>
    <row r="2445" spans="3:4" x14ac:dyDescent="0.25">
      <c r="C2445"/>
      <c r="D2445" s="3"/>
    </row>
    <row r="2446" spans="3:4" x14ac:dyDescent="0.25">
      <c r="C2446"/>
      <c r="D2446" s="3"/>
    </row>
    <row r="2447" spans="3:4" x14ac:dyDescent="0.25">
      <c r="C2447"/>
      <c r="D2447" s="3"/>
    </row>
    <row r="2448" spans="3:4" x14ac:dyDescent="0.25">
      <c r="C2448"/>
      <c r="D2448" s="3"/>
    </row>
    <row r="2449" spans="3:4" x14ac:dyDescent="0.25">
      <c r="C2449"/>
      <c r="D2449" s="3"/>
    </row>
    <row r="2450" spans="3:4" x14ac:dyDescent="0.25">
      <c r="C2450"/>
      <c r="D2450" s="3"/>
    </row>
    <row r="2451" spans="3:4" x14ac:dyDescent="0.25">
      <c r="C2451"/>
      <c r="D2451" s="3"/>
    </row>
    <row r="2452" spans="3:4" x14ac:dyDescent="0.25">
      <c r="C2452"/>
      <c r="D2452" s="3"/>
    </row>
    <row r="2453" spans="3:4" x14ac:dyDescent="0.25">
      <c r="C2453"/>
      <c r="D2453" s="3"/>
    </row>
    <row r="2454" spans="3:4" x14ac:dyDescent="0.25">
      <c r="C2454"/>
      <c r="D2454" s="3"/>
    </row>
    <row r="2455" spans="3:4" x14ac:dyDescent="0.25">
      <c r="C2455"/>
      <c r="D2455" s="3"/>
    </row>
    <row r="2456" spans="3:4" x14ac:dyDescent="0.25">
      <c r="C2456"/>
      <c r="D2456" s="3"/>
    </row>
    <row r="2457" spans="3:4" x14ac:dyDescent="0.25">
      <c r="C2457"/>
      <c r="D2457" s="3"/>
    </row>
    <row r="2458" spans="3:4" x14ac:dyDescent="0.25">
      <c r="C2458"/>
      <c r="D2458" s="3"/>
    </row>
    <row r="2459" spans="3:4" x14ac:dyDescent="0.25">
      <c r="C2459"/>
      <c r="D2459" s="3"/>
    </row>
    <row r="2460" spans="3:4" x14ac:dyDescent="0.25">
      <c r="C2460"/>
      <c r="D2460" s="3"/>
    </row>
    <row r="2461" spans="3:4" x14ac:dyDescent="0.25">
      <c r="C2461"/>
      <c r="D2461" s="3"/>
    </row>
    <row r="2462" spans="3:4" x14ac:dyDescent="0.25">
      <c r="C2462"/>
      <c r="D2462" s="3"/>
    </row>
    <row r="2463" spans="3:4" x14ac:dyDescent="0.25">
      <c r="C2463"/>
      <c r="D2463" s="3"/>
    </row>
    <row r="2464" spans="3:4" x14ac:dyDescent="0.25">
      <c r="C2464"/>
      <c r="D2464" s="3"/>
    </row>
    <row r="2465" spans="3:4" x14ac:dyDescent="0.25">
      <c r="C2465"/>
      <c r="D2465" s="3"/>
    </row>
    <row r="2466" spans="3:4" x14ac:dyDescent="0.25">
      <c r="C2466"/>
      <c r="D2466" s="3"/>
    </row>
    <row r="2467" spans="3:4" x14ac:dyDescent="0.25">
      <c r="C2467"/>
      <c r="D2467" s="3"/>
    </row>
    <row r="2468" spans="3:4" x14ac:dyDescent="0.25">
      <c r="C2468"/>
      <c r="D2468" s="3"/>
    </row>
    <row r="2469" spans="3:4" x14ac:dyDescent="0.25">
      <c r="C2469"/>
      <c r="D2469" s="3"/>
    </row>
    <row r="2470" spans="3:4" x14ac:dyDescent="0.25">
      <c r="C2470"/>
      <c r="D2470" s="3"/>
    </row>
    <row r="2471" spans="3:4" x14ac:dyDescent="0.25">
      <c r="C2471"/>
      <c r="D2471" s="3"/>
    </row>
    <row r="2472" spans="3:4" x14ac:dyDescent="0.25">
      <c r="C2472"/>
      <c r="D2472" s="3"/>
    </row>
    <row r="2473" spans="3:4" x14ac:dyDescent="0.25">
      <c r="C2473"/>
      <c r="D2473" s="3"/>
    </row>
    <row r="2474" spans="3:4" x14ac:dyDescent="0.25">
      <c r="C2474"/>
      <c r="D2474" s="3"/>
    </row>
    <row r="2475" spans="3:4" x14ac:dyDescent="0.25">
      <c r="C2475"/>
      <c r="D2475" s="3"/>
    </row>
    <row r="2476" spans="3:4" x14ac:dyDescent="0.25">
      <c r="C2476"/>
      <c r="D2476" s="3"/>
    </row>
    <row r="2477" spans="3:4" x14ac:dyDescent="0.25">
      <c r="C2477"/>
      <c r="D2477" s="3"/>
    </row>
    <row r="2478" spans="3:4" x14ac:dyDescent="0.25">
      <c r="C2478"/>
      <c r="D2478" s="3"/>
    </row>
    <row r="2479" spans="3:4" x14ac:dyDescent="0.25">
      <c r="C2479"/>
      <c r="D2479" s="3"/>
    </row>
    <row r="2480" spans="3:4" x14ac:dyDescent="0.25">
      <c r="C2480"/>
      <c r="D2480" s="3"/>
    </row>
    <row r="2481" spans="3:4" x14ac:dyDescent="0.25">
      <c r="C2481"/>
      <c r="D2481" s="3"/>
    </row>
    <row r="2482" spans="3:4" x14ac:dyDescent="0.25">
      <c r="C2482"/>
      <c r="D2482" s="3"/>
    </row>
    <row r="2483" spans="3:4" x14ac:dyDescent="0.25">
      <c r="C2483"/>
      <c r="D2483" s="3"/>
    </row>
    <row r="2484" spans="3:4" x14ac:dyDescent="0.25">
      <c r="C2484"/>
      <c r="D2484" s="3"/>
    </row>
    <row r="2485" spans="3:4" x14ac:dyDescent="0.25">
      <c r="C2485"/>
      <c r="D2485" s="3"/>
    </row>
    <row r="2486" spans="3:4" x14ac:dyDescent="0.25">
      <c r="C2486"/>
      <c r="D2486" s="3"/>
    </row>
    <row r="2487" spans="3:4" x14ac:dyDescent="0.25">
      <c r="C2487"/>
      <c r="D2487" s="3"/>
    </row>
    <row r="2488" spans="3:4" x14ac:dyDescent="0.25">
      <c r="C2488"/>
      <c r="D2488" s="3"/>
    </row>
    <row r="2489" spans="3:4" x14ac:dyDescent="0.25">
      <c r="C2489"/>
      <c r="D2489" s="3"/>
    </row>
    <row r="2490" spans="3:4" x14ac:dyDescent="0.25">
      <c r="C2490"/>
      <c r="D2490" s="3"/>
    </row>
    <row r="2491" spans="3:4" x14ac:dyDescent="0.25">
      <c r="C2491"/>
      <c r="D2491" s="3"/>
    </row>
    <row r="2492" spans="3:4" x14ac:dyDescent="0.25">
      <c r="C2492"/>
      <c r="D2492" s="3"/>
    </row>
    <row r="2493" spans="3:4" x14ac:dyDescent="0.25">
      <c r="C2493"/>
      <c r="D2493" s="3"/>
    </row>
    <row r="2494" spans="3:4" x14ac:dyDescent="0.25">
      <c r="C2494"/>
      <c r="D2494" s="3"/>
    </row>
    <row r="2495" spans="3:4" x14ac:dyDescent="0.25">
      <c r="C2495"/>
      <c r="D2495" s="3"/>
    </row>
    <row r="2496" spans="3:4" x14ac:dyDescent="0.25">
      <c r="C2496"/>
      <c r="D2496" s="3"/>
    </row>
    <row r="2497" spans="3:4" x14ac:dyDescent="0.25">
      <c r="C2497"/>
      <c r="D2497" s="3"/>
    </row>
    <row r="2498" spans="3:4" x14ac:dyDescent="0.25">
      <c r="C2498"/>
      <c r="D2498" s="3"/>
    </row>
    <row r="2499" spans="3:4" x14ac:dyDescent="0.25">
      <c r="C2499"/>
      <c r="D2499" s="3"/>
    </row>
    <row r="2500" spans="3:4" x14ac:dyDescent="0.25">
      <c r="C2500"/>
      <c r="D2500" s="3"/>
    </row>
    <row r="2501" spans="3:4" x14ac:dyDescent="0.25">
      <c r="C2501"/>
      <c r="D2501" s="3"/>
    </row>
    <row r="2502" spans="3:4" x14ac:dyDescent="0.25">
      <c r="C2502"/>
      <c r="D2502" s="3"/>
    </row>
    <row r="2503" spans="3:4" x14ac:dyDescent="0.25">
      <c r="C2503"/>
      <c r="D2503" s="3"/>
    </row>
    <row r="2504" spans="3:4" x14ac:dyDescent="0.25">
      <c r="C2504"/>
      <c r="D2504" s="3"/>
    </row>
    <row r="2505" spans="3:4" x14ac:dyDescent="0.25">
      <c r="C2505"/>
      <c r="D2505" s="3"/>
    </row>
    <row r="2506" spans="3:4" x14ac:dyDescent="0.25">
      <c r="C2506"/>
      <c r="D2506" s="3"/>
    </row>
    <row r="2507" spans="3:4" x14ac:dyDescent="0.25">
      <c r="C2507"/>
      <c r="D2507" s="3"/>
    </row>
    <row r="2508" spans="3:4" x14ac:dyDescent="0.25">
      <c r="C2508"/>
      <c r="D2508" s="3"/>
    </row>
    <row r="2509" spans="3:4" x14ac:dyDescent="0.25">
      <c r="C2509"/>
      <c r="D2509" s="3"/>
    </row>
    <row r="2510" spans="3:4" x14ac:dyDescent="0.25">
      <c r="C2510"/>
      <c r="D2510" s="3"/>
    </row>
    <row r="2511" spans="3:4" x14ac:dyDescent="0.25">
      <c r="C2511"/>
      <c r="D2511" s="3"/>
    </row>
    <row r="2512" spans="3:4" x14ac:dyDescent="0.25">
      <c r="C2512"/>
      <c r="D2512" s="3"/>
    </row>
    <row r="2513" spans="3:4" x14ac:dyDescent="0.25">
      <c r="C2513"/>
      <c r="D2513" s="3"/>
    </row>
    <row r="2514" spans="3:4" x14ac:dyDescent="0.25">
      <c r="C2514"/>
      <c r="D2514" s="3"/>
    </row>
    <row r="2515" spans="3:4" x14ac:dyDescent="0.25">
      <c r="C2515"/>
      <c r="D2515" s="3"/>
    </row>
    <row r="2516" spans="3:4" x14ac:dyDescent="0.25">
      <c r="C2516"/>
      <c r="D2516" s="3"/>
    </row>
    <row r="2517" spans="3:4" x14ac:dyDescent="0.25">
      <c r="C2517"/>
      <c r="D2517" s="3"/>
    </row>
    <row r="2518" spans="3:4" x14ac:dyDescent="0.25">
      <c r="C2518"/>
      <c r="D2518" s="3"/>
    </row>
    <row r="2519" spans="3:4" x14ac:dyDescent="0.25">
      <c r="C2519"/>
      <c r="D2519" s="3"/>
    </row>
    <row r="2520" spans="3:4" x14ac:dyDescent="0.25">
      <c r="C2520"/>
      <c r="D2520" s="3"/>
    </row>
    <row r="2521" spans="3:4" x14ac:dyDescent="0.25">
      <c r="C2521"/>
      <c r="D2521" s="3"/>
    </row>
    <row r="2522" spans="3:4" x14ac:dyDescent="0.25">
      <c r="C2522"/>
      <c r="D2522" s="3"/>
    </row>
    <row r="2523" spans="3:4" x14ac:dyDescent="0.25">
      <c r="C2523"/>
      <c r="D2523" s="3"/>
    </row>
    <row r="2524" spans="3:4" x14ac:dyDescent="0.25">
      <c r="C2524"/>
      <c r="D2524" s="3"/>
    </row>
    <row r="2525" spans="3:4" x14ac:dyDescent="0.25">
      <c r="C2525"/>
      <c r="D2525" s="3"/>
    </row>
    <row r="2526" spans="3:4" x14ac:dyDescent="0.25">
      <c r="C2526"/>
      <c r="D2526" s="3"/>
    </row>
    <row r="2527" spans="3:4" x14ac:dyDescent="0.25">
      <c r="C2527"/>
      <c r="D2527" s="3"/>
    </row>
    <row r="2528" spans="3:4" x14ac:dyDescent="0.25">
      <c r="C2528"/>
      <c r="D2528" s="3"/>
    </row>
    <row r="2529" spans="3:4" x14ac:dyDescent="0.25">
      <c r="C2529"/>
      <c r="D2529" s="3"/>
    </row>
    <row r="2530" spans="3:4" x14ac:dyDescent="0.25">
      <c r="C2530"/>
      <c r="D2530" s="3"/>
    </row>
    <row r="2531" spans="3:4" x14ac:dyDescent="0.25">
      <c r="C2531"/>
      <c r="D2531" s="3"/>
    </row>
    <row r="2532" spans="3:4" x14ac:dyDescent="0.25">
      <c r="C2532"/>
      <c r="D2532" s="3"/>
    </row>
    <row r="2533" spans="3:4" x14ac:dyDescent="0.25">
      <c r="C2533"/>
      <c r="D2533" s="3"/>
    </row>
    <row r="2534" spans="3:4" x14ac:dyDescent="0.25">
      <c r="C2534"/>
      <c r="D2534" s="3"/>
    </row>
    <row r="2535" spans="3:4" x14ac:dyDescent="0.25">
      <c r="C2535"/>
      <c r="D2535" s="3"/>
    </row>
    <row r="2536" spans="3:4" x14ac:dyDescent="0.25">
      <c r="C2536"/>
      <c r="D2536" s="3"/>
    </row>
    <row r="2537" spans="3:4" x14ac:dyDescent="0.25">
      <c r="C2537"/>
      <c r="D2537" s="3"/>
    </row>
    <row r="2538" spans="3:4" x14ac:dyDescent="0.25">
      <c r="C2538"/>
      <c r="D2538" s="3"/>
    </row>
    <row r="2539" spans="3:4" x14ac:dyDescent="0.25">
      <c r="C2539"/>
      <c r="D2539" s="3"/>
    </row>
    <row r="2540" spans="3:4" x14ac:dyDescent="0.25">
      <c r="C2540"/>
      <c r="D2540" s="3"/>
    </row>
    <row r="2541" spans="3:4" x14ac:dyDescent="0.25">
      <c r="C2541"/>
      <c r="D2541" s="3"/>
    </row>
    <row r="2542" spans="3:4" x14ac:dyDescent="0.25">
      <c r="C2542"/>
      <c r="D2542" s="3"/>
    </row>
    <row r="2543" spans="3:4" x14ac:dyDescent="0.25">
      <c r="C2543"/>
      <c r="D2543" s="3"/>
    </row>
    <row r="2544" spans="3:4" x14ac:dyDescent="0.25">
      <c r="C2544"/>
      <c r="D2544" s="3"/>
    </row>
    <row r="2545" spans="3:4" x14ac:dyDescent="0.25">
      <c r="C2545"/>
      <c r="D2545" s="3"/>
    </row>
    <row r="2546" spans="3:4" x14ac:dyDescent="0.25">
      <c r="C2546"/>
      <c r="D2546" s="3"/>
    </row>
    <row r="2547" spans="3:4" x14ac:dyDescent="0.25">
      <c r="C2547"/>
      <c r="D2547" s="3"/>
    </row>
    <row r="2548" spans="3:4" x14ac:dyDescent="0.25">
      <c r="C2548"/>
      <c r="D2548" s="3"/>
    </row>
    <row r="2549" spans="3:4" x14ac:dyDescent="0.25">
      <c r="C2549"/>
      <c r="D2549" s="3"/>
    </row>
    <row r="2550" spans="3:4" x14ac:dyDescent="0.25">
      <c r="C2550"/>
      <c r="D2550" s="3"/>
    </row>
    <row r="2551" spans="3:4" x14ac:dyDescent="0.25">
      <c r="C2551"/>
      <c r="D2551" s="3"/>
    </row>
    <row r="2552" spans="3:4" x14ac:dyDescent="0.25">
      <c r="C2552"/>
      <c r="D2552" s="3"/>
    </row>
    <row r="2553" spans="3:4" x14ac:dyDescent="0.25">
      <c r="C2553"/>
      <c r="D2553" s="3"/>
    </row>
    <row r="2554" spans="3:4" x14ac:dyDescent="0.25">
      <c r="C2554"/>
      <c r="D2554" s="3"/>
    </row>
    <row r="2555" spans="3:4" x14ac:dyDescent="0.25">
      <c r="C2555"/>
      <c r="D2555" s="3"/>
    </row>
    <row r="2556" spans="3:4" x14ac:dyDescent="0.25">
      <c r="C2556"/>
      <c r="D2556" s="3"/>
    </row>
    <row r="2557" spans="3:4" x14ac:dyDescent="0.25">
      <c r="C2557"/>
      <c r="D2557" s="3"/>
    </row>
    <row r="2558" spans="3:4" x14ac:dyDescent="0.25">
      <c r="C2558"/>
      <c r="D2558" s="3"/>
    </row>
    <row r="2559" spans="3:4" x14ac:dyDescent="0.25">
      <c r="C2559"/>
      <c r="D2559" s="3"/>
    </row>
    <row r="2560" spans="3:4" x14ac:dyDescent="0.25">
      <c r="C2560"/>
      <c r="D2560" s="3"/>
    </row>
    <row r="2561" spans="3:4" x14ac:dyDescent="0.25">
      <c r="C2561"/>
      <c r="D2561" s="3"/>
    </row>
    <row r="2562" spans="3:4" x14ac:dyDescent="0.25">
      <c r="C2562"/>
      <c r="D2562" s="3"/>
    </row>
    <row r="2563" spans="3:4" x14ac:dyDescent="0.25">
      <c r="C2563"/>
      <c r="D2563" s="3"/>
    </row>
    <row r="2564" spans="3:4" x14ac:dyDescent="0.25">
      <c r="C2564"/>
      <c r="D2564" s="3"/>
    </row>
    <row r="2565" spans="3:4" x14ac:dyDescent="0.25">
      <c r="C2565"/>
      <c r="D2565" s="3"/>
    </row>
    <row r="2566" spans="3:4" x14ac:dyDescent="0.25">
      <c r="C2566"/>
      <c r="D2566" s="3"/>
    </row>
    <row r="2567" spans="3:4" x14ac:dyDescent="0.25">
      <c r="C2567"/>
      <c r="D2567" s="3"/>
    </row>
    <row r="2568" spans="3:4" x14ac:dyDescent="0.25">
      <c r="C2568"/>
      <c r="D2568" s="3"/>
    </row>
    <row r="2569" spans="3:4" x14ac:dyDescent="0.25">
      <c r="C2569"/>
      <c r="D2569" s="3"/>
    </row>
    <row r="2570" spans="3:4" x14ac:dyDescent="0.25">
      <c r="C2570"/>
      <c r="D2570" s="3"/>
    </row>
    <row r="2571" spans="3:4" x14ac:dyDescent="0.25">
      <c r="C2571"/>
      <c r="D2571" s="3"/>
    </row>
    <row r="2572" spans="3:4" x14ac:dyDescent="0.25">
      <c r="C2572"/>
      <c r="D2572" s="3"/>
    </row>
    <row r="2573" spans="3:4" x14ac:dyDescent="0.25">
      <c r="C2573"/>
      <c r="D2573" s="3"/>
    </row>
    <row r="2574" spans="3:4" x14ac:dyDescent="0.25">
      <c r="C2574"/>
      <c r="D2574" s="3"/>
    </row>
    <row r="2575" spans="3:4" x14ac:dyDescent="0.25">
      <c r="C2575"/>
      <c r="D2575" s="3"/>
    </row>
    <row r="2576" spans="3:4" x14ac:dyDescent="0.25">
      <c r="C2576"/>
      <c r="D2576" s="3"/>
    </row>
    <row r="2577" spans="3:4" x14ac:dyDescent="0.25">
      <c r="C2577"/>
      <c r="D2577" s="3"/>
    </row>
    <row r="2578" spans="3:4" x14ac:dyDescent="0.25">
      <c r="C2578"/>
      <c r="D2578" s="3"/>
    </row>
    <row r="2579" spans="3:4" x14ac:dyDescent="0.25">
      <c r="C2579"/>
      <c r="D2579" s="3"/>
    </row>
    <row r="2580" spans="3:4" x14ac:dyDescent="0.25">
      <c r="C2580"/>
      <c r="D2580" s="3"/>
    </row>
    <row r="2581" spans="3:4" x14ac:dyDescent="0.25">
      <c r="C2581"/>
      <c r="D2581" s="3"/>
    </row>
    <row r="2582" spans="3:4" x14ac:dyDescent="0.25">
      <c r="C2582"/>
      <c r="D2582" s="3"/>
    </row>
    <row r="2583" spans="3:4" x14ac:dyDescent="0.25">
      <c r="C2583"/>
      <c r="D2583" s="3"/>
    </row>
    <row r="2584" spans="3:4" x14ac:dyDescent="0.25">
      <c r="C2584"/>
      <c r="D2584" s="3"/>
    </row>
    <row r="2585" spans="3:4" x14ac:dyDescent="0.25">
      <c r="C2585"/>
      <c r="D2585" s="3"/>
    </row>
    <row r="2586" spans="3:4" x14ac:dyDescent="0.25">
      <c r="C2586"/>
      <c r="D2586" s="3"/>
    </row>
    <row r="2587" spans="3:4" x14ac:dyDescent="0.25">
      <c r="C2587"/>
      <c r="D2587" s="3"/>
    </row>
    <row r="2588" spans="3:4" x14ac:dyDescent="0.25">
      <c r="C2588"/>
      <c r="D2588" s="3"/>
    </row>
    <row r="2589" spans="3:4" x14ac:dyDescent="0.25">
      <c r="C2589"/>
      <c r="D2589" s="3"/>
    </row>
    <row r="2590" spans="3:4" x14ac:dyDescent="0.25">
      <c r="C2590"/>
      <c r="D2590" s="3"/>
    </row>
    <row r="2591" spans="3:4" x14ac:dyDescent="0.25">
      <c r="C2591"/>
      <c r="D2591" s="3"/>
    </row>
    <row r="2592" spans="3:4" x14ac:dyDescent="0.25">
      <c r="C2592"/>
      <c r="D2592" s="3"/>
    </row>
    <row r="2593" spans="3:4" x14ac:dyDescent="0.25">
      <c r="C2593"/>
      <c r="D2593" s="3"/>
    </row>
    <row r="2594" spans="3:4" x14ac:dyDescent="0.25">
      <c r="C2594"/>
      <c r="D2594" s="3"/>
    </row>
    <row r="2595" spans="3:4" x14ac:dyDescent="0.25">
      <c r="C2595"/>
      <c r="D2595" s="3"/>
    </row>
    <row r="2596" spans="3:4" x14ac:dyDescent="0.25">
      <c r="C2596"/>
      <c r="D2596" s="3"/>
    </row>
    <row r="2597" spans="3:4" x14ac:dyDescent="0.25">
      <c r="C2597"/>
      <c r="D2597" s="3"/>
    </row>
    <row r="2598" spans="3:4" x14ac:dyDescent="0.25">
      <c r="C2598"/>
      <c r="D2598" s="3"/>
    </row>
    <row r="2599" spans="3:4" x14ac:dyDescent="0.25">
      <c r="C2599"/>
      <c r="D2599" s="3"/>
    </row>
    <row r="2600" spans="3:4" x14ac:dyDescent="0.25">
      <c r="C2600"/>
      <c r="D2600" s="3"/>
    </row>
    <row r="2601" spans="3:4" x14ac:dyDescent="0.25">
      <c r="C2601"/>
      <c r="D2601" s="3"/>
    </row>
    <row r="2602" spans="3:4" x14ac:dyDescent="0.25">
      <c r="C2602"/>
      <c r="D2602" s="3"/>
    </row>
    <row r="2603" spans="3:4" x14ac:dyDescent="0.25">
      <c r="C2603"/>
      <c r="D2603" s="3"/>
    </row>
    <row r="2604" spans="3:4" x14ac:dyDescent="0.25">
      <c r="C2604"/>
      <c r="D2604" s="3"/>
    </row>
    <row r="2605" spans="3:4" x14ac:dyDescent="0.25">
      <c r="C2605"/>
      <c r="D2605" s="3"/>
    </row>
    <row r="2606" spans="3:4" x14ac:dyDescent="0.25">
      <c r="C2606"/>
      <c r="D2606" s="3"/>
    </row>
    <row r="2607" spans="3:4" x14ac:dyDescent="0.25">
      <c r="C2607"/>
      <c r="D2607" s="3"/>
    </row>
    <row r="2608" spans="3:4" x14ac:dyDescent="0.25">
      <c r="C2608"/>
      <c r="D2608" s="3"/>
    </row>
    <row r="2609" spans="3:4" x14ac:dyDescent="0.25">
      <c r="C2609"/>
      <c r="D2609" s="3"/>
    </row>
    <row r="2610" spans="3:4" x14ac:dyDescent="0.25">
      <c r="C2610"/>
      <c r="D2610" s="3"/>
    </row>
    <row r="2611" spans="3:4" x14ac:dyDescent="0.25">
      <c r="C2611"/>
      <c r="D2611" s="3"/>
    </row>
    <row r="2612" spans="3:4" x14ac:dyDescent="0.25">
      <c r="C2612"/>
      <c r="D2612" s="3"/>
    </row>
    <row r="2613" spans="3:4" x14ac:dyDescent="0.25">
      <c r="C2613"/>
      <c r="D2613" s="3"/>
    </row>
    <row r="2614" spans="3:4" x14ac:dyDescent="0.25">
      <c r="C2614"/>
      <c r="D2614" s="3"/>
    </row>
    <row r="2615" spans="3:4" x14ac:dyDescent="0.25">
      <c r="C2615"/>
      <c r="D2615" s="3"/>
    </row>
    <row r="2616" spans="3:4" x14ac:dyDescent="0.25">
      <c r="C2616"/>
      <c r="D2616" s="3"/>
    </row>
    <row r="2617" spans="3:4" x14ac:dyDescent="0.25">
      <c r="C2617"/>
      <c r="D2617" s="3"/>
    </row>
    <row r="2618" spans="3:4" x14ac:dyDescent="0.25">
      <c r="C2618"/>
      <c r="D2618" s="3"/>
    </row>
    <row r="2619" spans="3:4" x14ac:dyDescent="0.25">
      <c r="C2619"/>
      <c r="D2619" s="3"/>
    </row>
    <row r="2620" spans="3:4" x14ac:dyDescent="0.25">
      <c r="C2620"/>
      <c r="D2620" s="3"/>
    </row>
    <row r="2621" spans="3:4" x14ac:dyDescent="0.25">
      <c r="C2621"/>
      <c r="D2621" s="3"/>
    </row>
    <row r="2622" spans="3:4" x14ac:dyDescent="0.25">
      <c r="C2622"/>
      <c r="D2622" s="3"/>
    </row>
    <row r="2623" spans="3:4" x14ac:dyDescent="0.25">
      <c r="C2623"/>
      <c r="D2623" s="3"/>
    </row>
    <row r="2624" spans="3:4" x14ac:dyDescent="0.25">
      <c r="C2624"/>
      <c r="D2624" s="3"/>
    </row>
    <row r="2625" spans="3:4" x14ac:dyDescent="0.25">
      <c r="C2625"/>
      <c r="D2625" s="3"/>
    </row>
    <row r="2626" spans="3:4" x14ac:dyDescent="0.25">
      <c r="C2626"/>
      <c r="D2626" s="3"/>
    </row>
    <row r="2627" spans="3:4" x14ac:dyDescent="0.25">
      <c r="C2627"/>
      <c r="D2627" s="3"/>
    </row>
    <row r="2628" spans="3:4" x14ac:dyDescent="0.25">
      <c r="C2628"/>
      <c r="D2628" s="3"/>
    </row>
    <row r="2629" spans="3:4" x14ac:dyDescent="0.25">
      <c r="C2629"/>
      <c r="D2629" s="3"/>
    </row>
    <row r="2630" spans="3:4" x14ac:dyDescent="0.25">
      <c r="C2630"/>
      <c r="D2630" s="3"/>
    </row>
    <row r="2631" spans="3:4" x14ac:dyDescent="0.25">
      <c r="C2631"/>
      <c r="D2631" s="3"/>
    </row>
    <row r="2632" spans="3:4" x14ac:dyDescent="0.25">
      <c r="C2632"/>
      <c r="D2632" s="3"/>
    </row>
    <row r="2633" spans="3:4" x14ac:dyDescent="0.25">
      <c r="C2633"/>
      <c r="D2633" s="3"/>
    </row>
    <row r="2634" spans="3:4" x14ac:dyDescent="0.25">
      <c r="C2634"/>
      <c r="D2634" s="3"/>
    </row>
    <row r="2635" spans="3:4" x14ac:dyDescent="0.25">
      <c r="C2635"/>
      <c r="D2635" s="3"/>
    </row>
    <row r="2636" spans="3:4" x14ac:dyDescent="0.25">
      <c r="C2636"/>
      <c r="D2636" s="3"/>
    </row>
    <row r="2637" spans="3:4" x14ac:dyDescent="0.25">
      <c r="C2637"/>
      <c r="D2637" s="3"/>
    </row>
    <row r="2638" spans="3:4" x14ac:dyDescent="0.25">
      <c r="C2638"/>
      <c r="D2638" s="3"/>
    </row>
    <row r="2639" spans="3:4" x14ac:dyDescent="0.25">
      <c r="C2639"/>
      <c r="D2639" s="3"/>
    </row>
    <row r="2640" spans="3:4" x14ac:dyDescent="0.25">
      <c r="C2640"/>
      <c r="D2640" s="3"/>
    </row>
    <row r="2641" spans="3:4" x14ac:dyDescent="0.25">
      <c r="C2641"/>
      <c r="D2641" s="3"/>
    </row>
    <row r="2642" spans="3:4" x14ac:dyDescent="0.25">
      <c r="C2642"/>
      <c r="D2642" s="3"/>
    </row>
    <row r="2643" spans="3:4" x14ac:dyDescent="0.25">
      <c r="C2643"/>
      <c r="D2643" s="3"/>
    </row>
    <row r="2644" spans="3:4" x14ac:dyDescent="0.25">
      <c r="C2644"/>
      <c r="D2644" s="3"/>
    </row>
    <row r="2645" spans="3:4" x14ac:dyDescent="0.25">
      <c r="C2645"/>
      <c r="D2645" s="3"/>
    </row>
    <row r="2646" spans="3:4" x14ac:dyDescent="0.25">
      <c r="C2646"/>
      <c r="D2646" s="3"/>
    </row>
    <row r="2647" spans="3:4" x14ac:dyDescent="0.25">
      <c r="C2647"/>
      <c r="D2647" s="3"/>
    </row>
    <row r="2648" spans="3:4" x14ac:dyDescent="0.25">
      <c r="C2648"/>
      <c r="D2648" s="3"/>
    </row>
    <row r="2649" spans="3:4" x14ac:dyDescent="0.25">
      <c r="C2649"/>
      <c r="D2649" s="3"/>
    </row>
    <row r="2650" spans="3:4" x14ac:dyDescent="0.25">
      <c r="C2650"/>
      <c r="D2650" s="3"/>
    </row>
    <row r="2651" spans="3:4" x14ac:dyDescent="0.25">
      <c r="C2651"/>
      <c r="D2651" s="3"/>
    </row>
    <row r="2652" spans="3:4" x14ac:dyDescent="0.25">
      <c r="C2652"/>
      <c r="D2652" s="3"/>
    </row>
    <row r="2653" spans="3:4" x14ac:dyDescent="0.25">
      <c r="C2653"/>
      <c r="D2653" s="3"/>
    </row>
    <row r="2654" spans="3:4" x14ac:dyDescent="0.25">
      <c r="C2654"/>
      <c r="D2654" s="3"/>
    </row>
    <row r="2655" spans="3:4" x14ac:dyDescent="0.25">
      <c r="C2655"/>
      <c r="D2655" s="3"/>
    </row>
    <row r="2656" spans="3:4" x14ac:dyDescent="0.25">
      <c r="C2656"/>
      <c r="D2656" s="3"/>
    </row>
    <row r="2657" spans="3:4" x14ac:dyDescent="0.25">
      <c r="C2657"/>
      <c r="D2657" s="3"/>
    </row>
    <row r="2658" spans="3:4" x14ac:dyDescent="0.25">
      <c r="C2658"/>
      <c r="D2658" s="3"/>
    </row>
    <row r="2659" spans="3:4" x14ac:dyDescent="0.25">
      <c r="C2659"/>
      <c r="D2659" s="3"/>
    </row>
    <row r="2660" spans="3:4" x14ac:dyDescent="0.25">
      <c r="C2660"/>
      <c r="D2660" s="3"/>
    </row>
    <row r="2661" spans="3:4" x14ac:dyDescent="0.25">
      <c r="C2661"/>
      <c r="D2661" s="3"/>
    </row>
    <row r="2662" spans="3:4" x14ac:dyDescent="0.25">
      <c r="C2662"/>
      <c r="D2662" s="3"/>
    </row>
    <row r="2663" spans="3:4" x14ac:dyDescent="0.25">
      <c r="C2663"/>
      <c r="D2663" s="3"/>
    </row>
    <row r="2664" spans="3:4" x14ac:dyDescent="0.25">
      <c r="C2664"/>
      <c r="D2664" s="3"/>
    </row>
    <row r="2665" spans="3:4" x14ac:dyDescent="0.25">
      <c r="C2665"/>
      <c r="D2665" s="3"/>
    </row>
    <row r="2666" spans="3:4" x14ac:dyDescent="0.25">
      <c r="C2666"/>
      <c r="D2666" s="3"/>
    </row>
    <row r="2667" spans="3:4" x14ac:dyDescent="0.25">
      <c r="C2667"/>
      <c r="D2667" s="3"/>
    </row>
    <row r="2668" spans="3:4" x14ac:dyDescent="0.25">
      <c r="C2668"/>
      <c r="D2668" s="3"/>
    </row>
    <row r="2669" spans="3:4" x14ac:dyDescent="0.25">
      <c r="C2669"/>
      <c r="D2669" s="3"/>
    </row>
    <row r="2670" spans="3:4" x14ac:dyDescent="0.25">
      <c r="C2670"/>
      <c r="D2670" s="3"/>
    </row>
    <row r="2671" spans="3:4" x14ac:dyDescent="0.25">
      <c r="C2671"/>
      <c r="D2671" s="3"/>
    </row>
    <row r="2672" spans="3:4" x14ac:dyDescent="0.25">
      <c r="C2672"/>
      <c r="D2672" s="3"/>
    </row>
    <row r="2673" spans="3:4" x14ac:dyDescent="0.25">
      <c r="C2673"/>
      <c r="D2673" s="3"/>
    </row>
    <row r="2674" spans="3:4" x14ac:dyDescent="0.25">
      <c r="C2674"/>
      <c r="D2674" s="3"/>
    </row>
    <row r="2675" spans="3:4" x14ac:dyDescent="0.25">
      <c r="C2675"/>
      <c r="D2675" s="3"/>
    </row>
    <row r="2676" spans="3:4" x14ac:dyDescent="0.25">
      <c r="C2676"/>
      <c r="D2676" s="3"/>
    </row>
    <row r="2677" spans="3:4" x14ac:dyDescent="0.25">
      <c r="C2677"/>
      <c r="D2677" s="3"/>
    </row>
    <row r="2678" spans="3:4" x14ac:dyDescent="0.25">
      <c r="C2678"/>
      <c r="D2678" s="3"/>
    </row>
    <row r="2679" spans="3:4" x14ac:dyDescent="0.25">
      <c r="C2679"/>
      <c r="D2679" s="3"/>
    </row>
    <row r="2680" spans="3:4" x14ac:dyDescent="0.25">
      <c r="C2680"/>
      <c r="D2680" s="3"/>
    </row>
    <row r="2681" spans="3:4" x14ac:dyDescent="0.25">
      <c r="C2681"/>
      <c r="D2681" s="3"/>
    </row>
    <row r="2682" spans="3:4" x14ac:dyDescent="0.25">
      <c r="C2682"/>
      <c r="D2682" s="3"/>
    </row>
    <row r="2683" spans="3:4" x14ac:dyDescent="0.25">
      <c r="C2683"/>
      <c r="D2683" s="3"/>
    </row>
    <row r="2684" spans="3:4" x14ac:dyDescent="0.25">
      <c r="C2684"/>
      <c r="D2684" s="3"/>
    </row>
    <row r="2685" spans="3:4" x14ac:dyDescent="0.25">
      <c r="C2685"/>
      <c r="D2685" s="3"/>
    </row>
    <row r="2686" spans="3:4" x14ac:dyDescent="0.25">
      <c r="C2686"/>
      <c r="D2686" s="3"/>
    </row>
    <row r="2687" spans="3:4" x14ac:dyDescent="0.25">
      <c r="C2687"/>
      <c r="D2687" s="3"/>
    </row>
    <row r="2688" spans="3:4" x14ac:dyDescent="0.25">
      <c r="C2688"/>
      <c r="D2688" s="3"/>
    </row>
    <row r="2689" spans="3:4" x14ac:dyDescent="0.25">
      <c r="C2689"/>
      <c r="D2689" s="3"/>
    </row>
    <row r="2690" spans="3:4" x14ac:dyDescent="0.25">
      <c r="C2690"/>
      <c r="D2690" s="3"/>
    </row>
    <row r="2691" spans="3:4" x14ac:dyDescent="0.25">
      <c r="C2691"/>
      <c r="D2691" s="3"/>
    </row>
    <row r="2692" spans="3:4" x14ac:dyDescent="0.25">
      <c r="C2692"/>
      <c r="D2692" s="3"/>
    </row>
    <row r="2693" spans="3:4" x14ac:dyDescent="0.25">
      <c r="C2693"/>
      <c r="D2693" s="3"/>
    </row>
    <row r="2694" spans="3:4" x14ac:dyDescent="0.25">
      <c r="C2694"/>
      <c r="D2694" s="3"/>
    </row>
    <row r="2695" spans="3:4" x14ac:dyDescent="0.25">
      <c r="C2695"/>
      <c r="D2695" s="3"/>
    </row>
    <row r="2696" spans="3:4" x14ac:dyDescent="0.25">
      <c r="C2696"/>
      <c r="D2696" s="3"/>
    </row>
    <row r="2697" spans="3:4" x14ac:dyDescent="0.25">
      <c r="C2697"/>
      <c r="D2697" s="3"/>
    </row>
    <row r="2698" spans="3:4" x14ac:dyDescent="0.25">
      <c r="C2698"/>
      <c r="D2698" s="3"/>
    </row>
    <row r="2699" spans="3:4" x14ac:dyDescent="0.25">
      <c r="C2699"/>
      <c r="D2699" s="3"/>
    </row>
    <row r="2700" spans="3:4" x14ac:dyDescent="0.25">
      <c r="C2700"/>
      <c r="D2700" s="3"/>
    </row>
    <row r="2701" spans="3:4" x14ac:dyDescent="0.25">
      <c r="C2701"/>
      <c r="D2701" s="3"/>
    </row>
    <row r="2702" spans="3:4" x14ac:dyDescent="0.25">
      <c r="C2702"/>
      <c r="D2702" s="3"/>
    </row>
    <row r="2703" spans="3:4" x14ac:dyDescent="0.25">
      <c r="C2703"/>
      <c r="D2703" s="3"/>
    </row>
    <row r="2704" spans="3:4" x14ac:dyDescent="0.25">
      <c r="C2704"/>
      <c r="D2704" s="3"/>
    </row>
    <row r="2705" spans="3:4" x14ac:dyDescent="0.25">
      <c r="C2705"/>
      <c r="D2705" s="3"/>
    </row>
    <row r="2706" spans="3:4" x14ac:dyDescent="0.25">
      <c r="C2706"/>
      <c r="D2706" s="3"/>
    </row>
    <row r="2707" spans="3:4" x14ac:dyDescent="0.25">
      <c r="C2707"/>
      <c r="D2707" s="3"/>
    </row>
    <row r="2708" spans="3:4" x14ac:dyDescent="0.25">
      <c r="C2708"/>
      <c r="D2708" s="3"/>
    </row>
    <row r="2709" spans="3:4" x14ac:dyDescent="0.25">
      <c r="C2709"/>
      <c r="D2709" s="3"/>
    </row>
    <row r="2710" spans="3:4" x14ac:dyDescent="0.25">
      <c r="C2710"/>
      <c r="D2710" s="3"/>
    </row>
    <row r="2711" spans="3:4" x14ac:dyDescent="0.25">
      <c r="C2711"/>
      <c r="D2711" s="3"/>
    </row>
    <row r="2712" spans="3:4" x14ac:dyDescent="0.25">
      <c r="C2712"/>
      <c r="D2712" s="3"/>
    </row>
    <row r="2713" spans="3:4" x14ac:dyDescent="0.25">
      <c r="C2713"/>
      <c r="D2713" s="3"/>
    </row>
    <row r="2714" spans="3:4" x14ac:dyDescent="0.25">
      <c r="C2714"/>
      <c r="D2714" s="3"/>
    </row>
    <row r="2715" spans="3:4" x14ac:dyDescent="0.25">
      <c r="C2715"/>
      <c r="D2715" s="3"/>
    </row>
    <row r="2716" spans="3:4" x14ac:dyDescent="0.25">
      <c r="C2716"/>
      <c r="D2716" s="3"/>
    </row>
    <row r="2717" spans="3:4" x14ac:dyDescent="0.25">
      <c r="C2717"/>
      <c r="D2717" s="3"/>
    </row>
    <row r="2718" spans="3:4" x14ac:dyDescent="0.25">
      <c r="C2718"/>
      <c r="D2718" s="3"/>
    </row>
    <row r="2719" spans="3:4" x14ac:dyDescent="0.25">
      <c r="C2719"/>
      <c r="D2719" s="3"/>
    </row>
    <row r="2720" spans="3:4" x14ac:dyDescent="0.25">
      <c r="C2720"/>
      <c r="D2720" s="3"/>
    </row>
    <row r="2721" spans="3:4" x14ac:dyDescent="0.25">
      <c r="C2721"/>
      <c r="D2721" s="3"/>
    </row>
    <row r="2722" spans="3:4" x14ac:dyDescent="0.25">
      <c r="C2722"/>
      <c r="D2722" s="3"/>
    </row>
    <row r="2723" spans="3:4" x14ac:dyDescent="0.25">
      <c r="C2723"/>
      <c r="D2723" s="3"/>
    </row>
    <row r="2724" spans="3:4" x14ac:dyDescent="0.25">
      <c r="C2724"/>
      <c r="D2724" s="3"/>
    </row>
    <row r="2725" spans="3:4" x14ac:dyDescent="0.25">
      <c r="C2725"/>
      <c r="D2725" s="3"/>
    </row>
    <row r="2726" spans="3:4" x14ac:dyDescent="0.25">
      <c r="C2726"/>
      <c r="D2726" s="3"/>
    </row>
    <row r="2727" spans="3:4" x14ac:dyDescent="0.25">
      <c r="C2727"/>
      <c r="D2727" s="3"/>
    </row>
    <row r="2728" spans="3:4" x14ac:dyDescent="0.25">
      <c r="C2728"/>
      <c r="D2728" s="3"/>
    </row>
    <row r="2729" spans="3:4" x14ac:dyDescent="0.25">
      <c r="C2729"/>
      <c r="D2729" s="3"/>
    </row>
    <row r="2730" spans="3:4" x14ac:dyDescent="0.25">
      <c r="C2730"/>
      <c r="D2730" s="3"/>
    </row>
    <row r="2731" spans="3:4" x14ac:dyDescent="0.25">
      <c r="C2731"/>
      <c r="D2731" s="3"/>
    </row>
    <row r="2732" spans="3:4" x14ac:dyDescent="0.25">
      <c r="C2732"/>
      <c r="D2732" s="3"/>
    </row>
    <row r="2733" spans="3:4" x14ac:dyDescent="0.25">
      <c r="C2733"/>
      <c r="D2733" s="3"/>
    </row>
    <row r="2734" spans="3:4" x14ac:dyDescent="0.25">
      <c r="C2734"/>
      <c r="D2734" s="3"/>
    </row>
    <row r="2735" spans="3:4" x14ac:dyDescent="0.25">
      <c r="C2735"/>
      <c r="D2735" s="3"/>
    </row>
    <row r="2736" spans="3:4" x14ac:dyDescent="0.25">
      <c r="C2736"/>
      <c r="D2736" s="3"/>
    </row>
    <row r="2737" spans="3:4" x14ac:dyDescent="0.25">
      <c r="C2737"/>
      <c r="D2737" s="3"/>
    </row>
    <row r="2738" spans="3:4" x14ac:dyDescent="0.25">
      <c r="C2738"/>
      <c r="D2738" s="3"/>
    </row>
    <row r="2739" spans="3:4" x14ac:dyDescent="0.25">
      <c r="C2739"/>
      <c r="D2739" s="3"/>
    </row>
    <row r="2740" spans="3:4" x14ac:dyDescent="0.25">
      <c r="C2740"/>
      <c r="D2740" s="3"/>
    </row>
    <row r="2741" spans="3:4" x14ac:dyDescent="0.25">
      <c r="C2741"/>
      <c r="D2741" s="3"/>
    </row>
    <row r="2742" spans="3:4" x14ac:dyDescent="0.25">
      <c r="C2742"/>
      <c r="D2742" s="3"/>
    </row>
    <row r="2743" spans="3:4" x14ac:dyDescent="0.25">
      <c r="C2743"/>
      <c r="D2743" s="3"/>
    </row>
    <row r="2744" spans="3:4" x14ac:dyDescent="0.25">
      <c r="C2744"/>
      <c r="D2744" s="3"/>
    </row>
    <row r="2745" spans="3:4" x14ac:dyDescent="0.25">
      <c r="C2745"/>
      <c r="D2745" s="3"/>
    </row>
    <row r="2746" spans="3:4" x14ac:dyDescent="0.25">
      <c r="C2746"/>
      <c r="D2746" s="3"/>
    </row>
    <row r="2747" spans="3:4" x14ac:dyDescent="0.25">
      <c r="C2747"/>
      <c r="D2747" s="3"/>
    </row>
    <row r="2748" spans="3:4" x14ac:dyDescent="0.25">
      <c r="C2748"/>
      <c r="D2748" s="3"/>
    </row>
    <row r="2749" spans="3:4" x14ac:dyDescent="0.25">
      <c r="C2749"/>
      <c r="D2749" s="3"/>
    </row>
    <row r="2750" spans="3:4" x14ac:dyDescent="0.25">
      <c r="C2750"/>
      <c r="D2750" s="3"/>
    </row>
    <row r="2751" spans="3:4" x14ac:dyDescent="0.25">
      <c r="C2751"/>
      <c r="D2751" s="3"/>
    </row>
    <row r="2752" spans="3:4" x14ac:dyDescent="0.25">
      <c r="C2752"/>
      <c r="D2752" s="3"/>
    </row>
    <row r="2753" spans="3:4" x14ac:dyDescent="0.25">
      <c r="C2753"/>
      <c r="D2753" s="3"/>
    </row>
    <row r="2754" spans="3:4" x14ac:dyDescent="0.25">
      <c r="C2754"/>
      <c r="D2754" s="3"/>
    </row>
    <row r="2755" spans="3:4" x14ac:dyDescent="0.25">
      <c r="C2755"/>
      <c r="D2755" s="3"/>
    </row>
    <row r="2756" spans="3:4" x14ac:dyDescent="0.25">
      <c r="C2756"/>
      <c r="D2756" s="3"/>
    </row>
    <row r="2757" spans="3:4" x14ac:dyDescent="0.25">
      <c r="C2757"/>
      <c r="D2757" s="3"/>
    </row>
    <row r="2758" spans="3:4" x14ac:dyDescent="0.25">
      <c r="C2758"/>
      <c r="D2758" s="3"/>
    </row>
    <row r="2759" spans="3:4" x14ac:dyDescent="0.25">
      <c r="C2759"/>
      <c r="D2759" s="3"/>
    </row>
    <row r="2760" spans="3:4" x14ac:dyDescent="0.25">
      <c r="C2760"/>
      <c r="D2760" s="3"/>
    </row>
    <row r="2761" spans="3:4" x14ac:dyDescent="0.25">
      <c r="C2761"/>
      <c r="D2761" s="3"/>
    </row>
    <row r="2762" spans="3:4" x14ac:dyDescent="0.25">
      <c r="C2762"/>
      <c r="D2762" s="3"/>
    </row>
    <row r="2763" spans="3:4" x14ac:dyDescent="0.25">
      <c r="C2763"/>
      <c r="D2763" s="3"/>
    </row>
    <row r="2764" spans="3:4" x14ac:dyDescent="0.25">
      <c r="C2764"/>
      <c r="D2764" s="3"/>
    </row>
    <row r="2765" spans="3:4" x14ac:dyDescent="0.25">
      <c r="C2765"/>
      <c r="D2765" s="3"/>
    </row>
    <row r="2766" spans="3:4" x14ac:dyDescent="0.25">
      <c r="C2766"/>
      <c r="D2766" s="3"/>
    </row>
    <row r="2767" spans="3:4" x14ac:dyDescent="0.25">
      <c r="C2767"/>
      <c r="D2767" s="3"/>
    </row>
    <row r="2768" spans="3:4" x14ac:dyDescent="0.25">
      <c r="C2768"/>
      <c r="D2768" s="3"/>
    </row>
    <row r="2769" spans="3:4" x14ac:dyDescent="0.25">
      <c r="C2769"/>
      <c r="D2769" s="3"/>
    </row>
    <row r="2770" spans="3:4" x14ac:dyDescent="0.25">
      <c r="C2770"/>
      <c r="D2770" s="3"/>
    </row>
    <row r="2771" spans="3:4" x14ac:dyDescent="0.25">
      <c r="C2771"/>
      <c r="D2771" s="3"/>
    </row>
    <row r="2772" spans="3:4" x14ac:dyDescent="0.25">
      <c r="C2772"/>
      <c r="D2772" s="3"/>
    </row>
    <row r="2773" spans="3:4" x14ac:dyDescent="0.25">
      <c r="C2773"/>
      <c r="D2773" s="3"/>
    </row>
    <row r="2774" spans="3:4" x14ac:dyDescent="0.25">
      <c r="C2774"/>
      <c r="D2774" s="3"/>
    </row>
    <row r="2775" spans="3:4" x14ac:dyDescent="0.25">
      <c r="C2775"/>
      <c r="D2775" s="3"/>
    </row>
    <row r="2776" spans="3:4" x14ac:dyDescent="0.25">
      <c r="C2776"/>
      <c r="D2776" s="3"/>
    </row>
    <row r="2777" spans="3:4" x14ac:dyDescent="0.25">
      <c r="C2777"/>
      <c r="D2777" s="3"/>
    </row>
    <row r="2778" spans="3:4" x14ac:dyDescent="0.25">
      <c r="C2778"/>
      <c r="D2778" s="3"/>
    </row>
    <row r="2779" spans="3:4" x14ac:dyDescent="0.25">
      <c r="C2779"/>
      <c r="D2779" s="3"/>
    </row>
    <row r="2780" spans="3:4" x14ac:dyDescent="0.25">
      <c r="C2780"/>
      <c r="D2780" s="3"/>
    </row>
    <row r="2781" spans="3:4" x14ac:dyDescent="0.25">
      <c r="C2781"/>
      <c r="D2781" s="3"/>
    </row>
    <row r="2782" spans="3:4" x14ac:dyDescent="0.25">
      <c r="C2782"/>
      <c r="D2782" s="3"/>
    </row>
    <row r="2783" spans="3:4" x14ac:dyDescent="0.25">
      <c r="C2783"/>
      <c r="D2783" s="3"/>
    </row>
    <row r="2784" spans="3:4" x14ac:dyDescent="0.25">
      <c r="C2784"/>
      <c r="D2784" s="3"/>
    </row>
    <row r="2785" spans="3:4" x14ac:dyDescent="0.25">
      <c r="C2785"/>
      <c r="D2785" s="3"/>
    </row>
    <row r="2786" spans="3:4" x14ac:dyDescent="0.25">
      <c r="C2786"/>
      <c r="D2786" s="3"/>
    </row>
    <row r="2787" spans="3:4" x14ac:dyDescent="0.25">
      <c r="C2787"/>
      <c r="D2787" s="3"/>
    </row>
    <row r="2788" spans="3:4" x14ac:dyDescent="0.25">
      <c r="C2788"/>
      <c r="D2788" s="3"/>
    </row>
    <row r="2789" spans="3:4" x14ac:dyDescent="0.25">
      <c r="C2789"/>
      <c r="D2789" s="3"/>
    </row>
    <row r="2790" spans="3:4" x14ac:dyDescent="0.25">
      <c r="C2790"/>
      <c r="D2790" s="3"/>
    </row>
    <row r="2791" spans="3:4" x14ac:dyDescent="0.25">
      <c r="C2791"/>
      <c r="D2791" s="3"/>
    </row>
    <row r="2792" spans="3:4" x14ac:dyDescent="0.25">
      <c r="C2792"/>
      <c r="D2792" s="3"/>
    </row>
    <row r="2793" spans="3:4" x14ac:dyDescent="0.25">
      <c r="C2793"/>
      <c r="D2793" s="3"/>
    </row>
    <row r="2794" spans="3:4" x14ac:dyDescent="0.25">
      <c r="C2794"/>
      <c r="D2794" s="3"/>
    </row>
    <row r="2795" spans="3:4" x14ac:dyDescent="0.25">
      <c r="C2795"/>
      <c r="D2795" s="3"/>
    </row>
    <row r="2796" spans="3:4" x14ac:dyDescent="0.25">
      <c r="C2796"/>
      <c r="D2796" s="3"/>
    </row>
    <row r="2797" spans="3:4" x14ac:dyDescent="0.25">
      <c r="C2797"/>
      <c r="D2797" s="3"/>
    </row>
    <row r="2798" spans="3:4" x14ac:dyDescent="0.25">
      <c r="C2798"/>
      <c r="D2798" s="3"/>
    </row>
    <row r="2799" spans="3:4" x14ac:dyDescent="0.25">
      <c r="C2799"/>
      <c r="D2799" s="3"/>
    </row>
    <row r="2800" spans="3:4" x14ac:dyDescent="0.25">
      <c r="C2800"/>
      <c r="D2800" s="3"/>
    </row>
    <row r="2801" spans="3:4" x14ac:dyDescent="0.25">
      <c r="C2801"/>
      <c r="D2801" s="3"/>
    </row>
    <row r="2802" spans="3:4" x14ac:dyDescent="0.25">
      <c r="C2802"/>
      <c r="D2802" s="3"/>
    </row>
    <row r="2803" spans="3:4" x14ac:dyDescent="0.25">
      <c r="C2803"/>
      <c r="D2803" s="3"/>
    </row>
    <row r="2804" spans="3:4" x14ac:dyDescent="0.25">
      <c r="C2804"/>
      <c r="D2804" s="3"/>
    </row>
    <row r="2805" spans="3:4" x14ac:dyDescent="0.25">
      <c r="C2805"/>
      <c r="D2805" s="3"/>
    </row>
    <row r="2806" spans="3:4" x14ac:dyDescent="0.25">
      <c r="C2806"/>
      <c r="D2806" s="3"/>
    </row>
    <row r="2807" spans="3:4" x14ac:dyDescent="0.25">
      <c r="C2807"/>
      <c r="D2807" s="3"/>
    </row>
    <row r="2808" spans="3:4" x14ac:dyDescent="0.25">
      <c r="C2808"/>
      <c r="D2808" s="3"/>
    </row>
    <row r="2809" spans="3:4" x14ac:dyDescent="0.25">
      <c r="C2809"/>
      <c r="D2809" s="3"/>
    </row>
    <row r="2810" spans="3:4" x14ac:dyDescent="0.25">
      <c r="C2810"/>
      <c r="D2810" s="3"/>
    </row>
    <row r="2811" spans="3:4" x14ac:dyDescent="0.25">
      <c r="C2811"/>
      <c r="D2811" s="3"/>
    </row>
    <row r="2812" spans="3:4" x14ac:dyDescent="0.25">
      <c r="C2812"/>
      <c r="D2812" s="3"/>
    </row>
    <row r="2813" spans="3:4" x14ac:dyDescent="0.25">
      <c r="C2813"/>
      <c r="D2813" s="3"/>
    </row>
    <row r="2814" spans="3:4" x14ac:dyDescent="0.25">
      <c r="C2814"/>
      <c r="D2814" s="3"/>
    </row>
    <row r="2815" spans="3:4" x14ac:dyDescent="0.25">
      <c r="C2815"/>
      <c r="D2815" s="3"/>
    </row>
    <row r="2816" spans="3:4" x14ac:dyDescent="0.25">
      <c r="C2816"/>
      <c r="D2816" s="3"/>
    </row>
    <row r="2817" spans="3:4" x14ac:dyDescent="0.25">
      <c r="C2817"/>
      <c r="D2817" s="3"/>
    </row>
    <row r="2818" spans="3:4" x14ac:dyDescent="0.25">
      <c r="C2818"/>
      <c r="D2818" s="3"/>
    </row>
    <row r="2819" spans="3:4" x14ac:dyDescent="0.25">
      <c r="C2819"/>
      <c r="D2819" s="3"/>
    </row>
    <row r="2820" spans="3:4" x14ac:dyDescent="0.25">
      <c r="C2820"/>
      <c r="D2820" s="3"/>
    </row>
    <row r="2821" spans="3:4" x14ac:dyDescent="0.25">
      <c r="C2821"/>
      <c r="D2821" s="3"/>
    </row>
    <row r="2822" spans="3:4" x14ac:dyDescent="0.25">
      <c r="C2822"/>
      <c r="D2822" s="3"/>
    </row>
    <row r="2823" spans="3:4" x14ac:dyDescent="0.25">
      <c r="C2823"/>
      <c r="D2823" s="3"/>
    </row>
    <row r="2824" spans="3:4" x14ac:dyDescent="0.25">
      <c r="C2824"/>
      <c r="D2824" s="3"/>
    </row>
    <row r="2825" spans="3:4" x14ac:dyDescent="0.25">
      <c r="C2825"/>
      <c r="D2825" s="3"/>
    </row>
    <row r="2826" spans="3:4" x14ac:dyDescent="0.25">
      <c r="C2826"/>
      <c r="D2826" s="3"/>
    </row>
    <row r="2827" spans="3:4" x14ac:dyDescent="0.25">
      <c r="C2827"/>
      <c r="D2827" s="3"/>
    </row>
    <row r="2828" spans="3:4" x14ac:dyDescent="0.25">
      <c r="C2828"/>
      <c r="D2828" s="3"/>
    </row>
    <row r="2829" spans="3:4" x14ac:dyDescent="0.25">
      <c r="C2829"/>
      <c r="D2829" s="3"/>
    </row>
    <row r="2830" spans="3:4" x14ac:dyDescent="0.25">
      <c r="C2830"/>
      <c r="D2830" s="3"/>
    </row>
    <row r="2831" spans="3:4" x14ac:dyDescent="0.25">
      <c r="C2831"/>
      <c r="D2831" s="3"/>
    </row>
    <row r="2832" spans="3:4" x14ac:dyDescent="0.25">
      <c r="C2832"/>
      <c r="D2832" s="3"/>
    </row>
    <row r="2833" spans="3:4" x14ac:dyDescent="0.25">
      <c r="C2833"/>
      <c r="D2833" s="3"/>
    </row>
    <row r="2834" spans="3:4" x14ac:dyDescent="0.25">
      <c r="C2834"/>
      <c r="D2834" s="3"/>
    </row>
    <row r="2835" spans="3:4" x14ac:dyDescent="0.25">
      <c r="C2835"/>
      <c r="D2835" s="3"/>
    </row>
    <row r="2836" spans="3:4" x14ac:dyDescent="0.25">
      <c r="C2836"/>
      <c r="D2836" s="3"/>
    </row>
    <row r="2837" spans="3:4" x14ac:dyDescent="0.25">
      <c r="C2837"/>
      <c r="D2837" s="3"/>
    </row>
    <row r="2838" spans="3:4" x14ac:dyDescent="0.25">
      <c r="C2838"/>
      <c r="D2838" s="3"/>
    </row>
    <row r="2839" spans="3:4" x14ac:dyDescent="0.25">
      <c r="C2839"/>
      <c r="D2839" s="3"/>
    </row>
    <row r="2840" spans="3:4" x14ac:dyDescent="0.25">
      <c r="C2840"/>
      <c r="D2840" s="3"/>
    </row>
    <row r="2841" spans="3:4" x14ac:dyDescent="0.25">
      <c r="C2841"/>
      <c r="D2841" s="3"/>
    </row>
    <row r="2842" spans="3:4" x14ac:dyDescent="0.25">
      <c r="C2842"/>
      <c r="D2842" s="3"/>
    </row>
    <row r="2843" spans="3:4" x14ac:dyDescent="0.25">
      <c r="C2843"/>
      <c r="D2843" s="3"/>
    </row>
    <row r="2844" spans="3:4" x14ac:dyDescent="0.25">
      <c r="C2844"/>
      <c r="D2844" s="3"/>
    </row>
    <row r="2845" spans="3:4" x14ac:dyDescent="0.25">
      <c r="C2845"/>
      <c r="D2845" s="3"/>
    </row>
    <row r="2846" spans="3:4" x14ac:dyDescent="0.25">
      <c r="C2846"/>
      <c r="D2846" s="3"/>
    </row>
    <row r="2847" spans="3:4" x14ac:dyDescent="0.25">
      <c r="C2847"/>
      <c r="D2847" s="3"/>
    </row>
    <row r="2848" spans="3:4" x14ac:dyDescent="0.25">
      <c r="C2848"/>
      <c r="D2848" s="3"/>
    </row>
    <row r="2849" spans="3:4" x14ac:dyDescent="0.25">
      <c r="C2849"/>
      <c r="D2849" s="3"/>
    </row>
    <row r="2850" spans="3:4" x14ac:dyDescent="0.25">
      <c r="C2850"/>
      <c r="D2850" s="3"/>
    </row>
    <row r="2851" spans="3:4" x14ac:dyDescent="0.25">
      <c r="C2851"/>
      <c r="D2851" s="3"/>
    </row>
    <row r="2852" spans="3:4" x14ac:dyDescent="0.25">
      <c r="C2852"/>
      <c r="D2852" s="3"/>
    </row>
    <row r="2853" spans="3:4" x14ac:dyDescent="0.25">
      <c r="C2853"/>
      <c r="D2853" s="3"/>
    </row>
    <row r="2854" spans="3:4" x14ac:dyDescent="0.25">
      <c r="C2854"/>
      <c r="D2854" s="3"/>
    </row>
    <row r="2855" spans="3:4" x14ac:dyDescent="0.25">
      <c r="C2855"/>
      <c r="D2855" s="3"/>
    </row>
    <row r="2856" spans="3:4" x14ac:dyDescent="0.25">
      <c r="C2856"/>
      <c r="D2856" s="3"/>
    </row>
    <row r="2857" spans="3:4" x14ac:dyDescent="0.25">
      <c r="C2857"/>
      <c r="D2857" s="3"/>
    </row>
    <row r="2858" spans="3:4" x14ac:dyDescent="0.25">
      <c r="C2858"/>
      <c r="D2858" s="3"/>
    </row>
    <row r="2859" spans="3:4" x14ac:dyDescent="0.25">
      <c r="C2859"/>
      <c r="D2859" s="3"/>
    </row>
    <row r="2860" spans="3:4" x14ac:dyDescent="0.25">
      <c r="C2860"/>
      <c r="D2860" s="3"/>
    </row>
    <row r="2861" spans="3:4" x14ac:dyDescent="0.25">
      <c r="C2861"/>
      <c r="D2861" s="3"/>
    </row>
    <row r="2862" spans="3:4" x14ac:dyDescent="0.25">
      <c r="C2862"/>
      <c r="D2862" s="3"/>
    </row>
    <row r="2863" spans="3:4" x14ac:dyDescent="0.25">
      <c r="C2863"/>
      <c r="D2863" s="3"/>
    </row>
    <row r="2864" spans="3:4" x14ac:dyDescent="0.25">
      <c r="C2864"/>
      <c r="D2864" s="3"/>
    </row>
    <row r="2865" spans="3:4" x14ac:dyDescent="0.25">
      <c r="C2865"/>
      <c r="D2865" s="3"/>
    </row>
    <row r="2866" spans="3:4" x14ac:dyDescent="0.25">
      <c r="C2866"/>
      <c r="D2866" s="3"/>
    </row>
    <row r="2867" spans="3:4" x14ac:dyDescent="0.25">
      <c r="C2867"/>
      <c r="D2867" s="3"/>
    </row>
    <row r="2868" spans="3:4" x14ac:dyDescent="0.25">
      <c r="C2868"/>
      <c r="D2868" s="3"/>
    </row>
    <row r="2869" spans="3:4" x14ac:dyDescent="0.25">
      <c r="C2869"/>
      <c r="D2869" s="3"/>
    </row>
    <row r="2870" spans="3:4" x14ac:dyDescent="0.25">
      <c r="C2870"/>
      <c r="D2870" s="3"/>
    </row>
    <row r="2871" spans="3:4" x14ac:dyDescent="0.25">
      <c r="C2871"/>
      <c r="D2871" s="3"/>
    </row>
    <row r="2872" spans="3:4" x14ac:dyDescent="0.25">
      <c r="C2872"/>
      <c r="D2872" s="3"/>
    </row>
    <row r="2873" spans="3:4" x14ac:dyDescent="0.25">
      <c r="C2873"/>
      <c r="D2873" s="3"/>
    </row>
    <row r="2874" spans="3:4" x14ac:dyDescent="0.25">
      <c r="C2874"/>
      <c r="D2874" s="3"/>
    </row>
    <row r="2875" spans="3:4" x14ac:dyDescent="0.25">
      <c r="C2875"/>
      <c r="D2875" s="3"/>
    </row>
    <row r="2876" spans="3:4" x14ac:dyDescent="0.25">
      <c r="C2876"/>
      <c r="D2876" s="3"/>
    </row>
    <row r="2877" spans="3:4" x14ac:dyDescent="0.25">
      <c r="C2877"/>
      <c r="D2877" s="3"/>
    </row>
    <row r="2878" spans="3:4" x14ac:dyDescent="0.25">
      <c r="C2878"/>
      <c r="D2878" s="3"/>
    </row>
    <row r="2879" spans="3:4" x14ac:dyDescent="0.25">
      <c r="C2879"/>
      <c r="D2879" s="3"/>
    </row>
    <row r="2880" spans="3:4" x14ac:dyDescent="0.25">
      <c r="C2880"/>
      <c r="D2880" s="3"/>
    </row>
    <row r="2881" spans="3:4" x14ac:dyDescent="0.25">
      <c r="C2881"/>
      <c r="D2881" s="3"/>
    </row>
    <row r="2882" spans="3:4" x14ac:dyDescent="0.25">
      <c r="C2882"/>
      <c r="D2882" s="3"/>
    </row>
    <row r="2883" spans="3:4" x14ac:dyDescent="0.25">
      <c r="C2883"/>
      <c r="D2883" s="3"/>
    </row>
    <row r="2884" spans="3:4" x14ac:dyDescent="0.25">
      <c r="C2884"/>
      <c r="D2884" s="3"/>
    </row>
    <row r="2885" spans="3:4" x14ac:dyDescent="0.25">
      <c r="C2885"/>
      <c r="D2885" s="3"/>
    </row>
    <row r="2886" spans="3:4" x14ac:dyDescent="0.25">
      <c r="C2886"/>
      <c r="D2886" s="3"/>
    </row>
    <row r="2887" spans="3:4" x14ac:dyDescent="0.25">
      <c r="C2887"/>
      <c r="D2887" s="3"/>
    </row>
    <row r="2888" spans="3:4" x14ac:dyDescent="0.25">
      <c r="C2888"/>
      <c r="D2888" s="3"/>
    </row>
    <row r="2889" spans="3:4" x14ac:dyDescent="0.25">
      <c r="C2889"/>
      <c r="D2889" s="3"/>
    </row>
    <row r="2890" spans="3:4" x14ac:dyDescent="0.25">
      <c r="C2890"/>
      <c r="D2890" s="3"/>
    </row>
    <row r="2891" spans="3:4" x14ac:dyDescent="0.25">
      <c r="C2891"/>
      <c r="D2891" s="3"/>
    </row>
    <row r="2892" spans="3:4" x14ac:dyDescent="0.25">
      <c r="C2892"/>
      <c r="D2892" s="3"/>
    </row>
    <row r="2893" spans="3:4" x14ac:dyDescent="0.25">
      <c r="C2893"/>
      <c r="D2893" s="3"/>
    </row>
    <row r="2894" spans="3:4" x14ac:dyDescent="0.25">
      <c r="C2894"/>
      <c r="D2894" s="3"/>
    </row>
    <row r="2895" spans="3:4" x14ac:dyDescent="0.25">
      <c r="C2895"/>
      <c r="D2895" s="3"/>
    </row>
    <row r="2896" spans="3:4" x14ac:dyDescent="0.25">
      <c r="C2896"/>
      <c r="D2896" s="3"/>
    </row>
    <row r="2897" spans="3:4" x14ac:dyDescent="0.25">
      <c r="C2897"/>
      <c r="D2897" s="3"/>
    </row>
    <row r="2898" spans="3:4" x14ac:dyDescent="0.25">
      <c r="C2898"/>
      <c r="D2898" s="3"/>
    </row>
    <row r="2899" spans="3:4" x14ac:dyDescent="0.25">
      <c r="C2899"/>
      <c r="D2899" s="3"/>
    </row>
    <row r="2900" spans="3:4" x14ac:dyDescent="0.25">
      <c r="C2900"/>
      <c r="D2900" s="3"/>
    </row>
    <row r="2901" spans="3:4" x14ac:dyDescent="0.25">
      <c r="C2901"/>
      <c r="D2901" s="3"/>
    </row>
    <row r="2902" spans="3:4" x14ac:dyDescent="0.25">
      <c r="C2902"/>
      <c r="D2902" s="3"/>
    </row>
    <row r="2903" spans="3:4" x14ac:dyDescent="0.25">
      <c r="C2903"/>
      <c r="D2903" s="3"/>
    </row>
    <row r="2904" spans="3:4" x14ac:dyDescent="0.25">
      <c r="C2904"/>
      <c r="D2904" s="3"/>
    </row>
    <row r="2905" spans="3:4" x14ac:dyDescent="0.25">
      <c r="C2905"/>
      <c r="D2905" s="3"/>
    </row>
    <row r="2906" spans="3:4" x14ac:dyDescent="0.25">
      <c r="C2906"/>
      <c r="D2906" s="3"/>
    </row>
    <row r="2907" spans="3:4" x14ac:dyDescent="0.25">
      <c r="C2907"/>
      <c r="D2907" s="3"/>
    </row>
    <row r="2908" spans="3:4" x14ac:dyDescent="0.25">
      <c r="C2908"/>
      <c r="D2908" s="3"/>
    </row>
    <row r="2909" spans="3:4" x14ac:dyDescent="0.25">
      <c r="C2909"/>
      <c r="D2909" s="3"/>
    </row>
    <row r="2910" spans="3:4" x14ac:dyDescent="0.25">
      <c r="C2910"/>
      <c r="D2910" s="3"/>
    </row>
    <row r="2911" spans="3:4" x14ac:dyDescent="0.25">
      <c r="C2911"/>
      <c r="D2911" s="3"/>
    </row>
    <row r="2912" spans="3:4" x14ac:dyDescent="0.25">
      <c r="C2912"/>
      <c r="D2912" s="3"/>
    </row>
    <row r="2913" spans="3:4" x14ac:dyDescent="0.25">
      <c r="C2913"/>
      <c r="D2913" s="3"/>
    </row>
    <row r="2914" spans="3:4" x14ac:dyDescent="0.25">
      <c r="C2914"/>
      <c r="D2914" s="3"/>
    </row>
    <row r="2915" spans="3:4" x14ac:dyDescent="0.25">
      <c r="C2915"/>
      <c r="D2915" s="3"/>
    </row>
    <row r="2916" spans="3:4" x14ac:dyDescent="0.25">
      <c r="C2916"/>
      <c r="D2916" s="3"/>
    </row>
    <row r="2917" spans="3:4" x14ac:dyDescent="0.25">
      <c r="C2917"/>
      <c r="D2917" s="3"/>
    </row>
    <row r="2918" spans="3:4" x14ac:dyDescent="0.25">
      <c r="C2918"/>
      <c r="D2918" s="3"/>
    </row>
    <row r="2919" spans="3:4" x14ac:dyDescent="0.25">
      <c r="C2919"/>
      <c r="D2919" s="3"/>
    </row>
    <row r="2920" spans="3:4" x14ac:dyDescent="0.25">
      <c r="C2920"/>
      <c r="D2920" s="3"/>
    </row>
    <row r="2921" spans="3:4" x14ac:dyDescent="0.25">
      <c r="C2921"/>
      <c r="D2921" s="3"/>
    </row>
    <row r="2922" spans="3:4" x14ac:dyDescent="0.25">
      <c r="C2922"/>
      <c r="D2922" s="3"/>
    </row>
    <row r="2923" spans="3:4" x14ac:dyDescent="0.25">
      <c r="C2923"/>
      <c r="D2923" s="3"/>
    </row>
    <row r="2924" spans="3:4" x14ac:dyDescent="0.25">
      <c r="C2924"/>
      <c r="D2924" s="3"/>
    </row>
    <row r="2925" spans="3:4" x14ac:dyDescent="0.25">
      <c r="C2925"/>
      <c r="D2925" s="3"/>
    </row>
    <row r="2926" spans="3:4" x14ac:dyDescent="0.25">
      <c r="C2926"/>
      <c r="D2926" s="3"/>
    </row>
    <row r="2927" spans="3:4" x14ac:dyDescent="0.25">
      <c r="C2927"/>
      <c r="D2927" s="3"/>
    </row>
    <row r="2928" spans="3:4" x14ac:dyDescent="0.25">
      <c r="C2928"/>
      <c r="D2928" s="3"/>
    </row>
    <row r="2929" spans="3:4" x14ac:dyDescent="0.25">
      <c r="C2929"/>
      <c r="D2929" s="3"/>
    </row>
    <row r="2930" spans="3:4" x14ac:dyDescent="0.25">
      <c r="C2930"/>
      <c r="D2930" s="3"/>
    </row>
    <row r="2931" spans="3:4" x14ac:dyDescent="0.25">
      <c r="C2931"/>
      <c r="D2931" s="3"/>
    </row>
    <row r="2932" spans="3:4" x14ac:dyDescent="0.25">
      <c r="C2932"/>
      <c r="D2932" s="3"/>
    </row>
    <row r="2933" spans="3:4" x14ac:dyDescent="0.25">
      <c r="C2933"/>
      <c r="D2933" s="3"/>
    </row>
    <row r="2934" spans="3:4" x14ac:dyDescent="0.25">
      <c r="C2934"/>
      <c r="D2934" s="3"/>
    </row>
    <row r="2935" spans="3:4" x14ac:dyDescent="0.25">
      <c r="C2935"/>
      <c r="D2935" s="3"/>
    </row>
    <row r="2936" spans="3:4" x14ac:dyDescent="0.25">
      <c r="C2936"/>
      <c r="D2936" s="3"/>
    </row>
    <row r="2937" spans="3:4" x14ac:dyDescent="0.25">
      <c r="C2937"/>
      <c r="D2937" s="3"/>
    </row>
    <row r="2938" spans="3:4" x14ac:dyDescent="0.25">
      <c r="C2938"/>
      <c r="D2938" s="3"/>
    </row>
    <row r="2939" spans="3:4" x14ac:dyDescent="0.25">
      <c r="C2939"/>
      <c r="D2939" s="3"/>
    </row>
    <row r="2940" spans="3:4" x14ac:dyDescent="0.25">
      <c r="C2940"/>
      <c r="D2940" s="3"/>
    </row>
    <row r="2941" spans="3:4" x14ac:dyDescent="0.25">
      <c r="C2941"/>
      <c r="D2941" s="3"/>
    </row>
    <row r="2942" spans="3:4" x14ac:dyDescent="0.25">
      <c r="C2942"/>
      <c r="D2942" s="3"/>
    </row>
    <row r="2943" spans="3:4" x14ac:dyDescent="0.25">
      <c r="C2943"/>
      <c r="D2943" s="3"/>
    </row>
    <row r="2944" spans="3:4" x14ac:dyDescent="0.25">
      <c r="C2944"/>
      <c r="D2944" s="3"/>
    </row>
    <row r="2945" spans="3:4" x14ac:dyDescent="0.25">
      <c r="C2945"/>
      <c r="D2945" s="3"/>
    </row>
    <row r="2946" spans="3:4" x14ac:dyDescent="0.25">
      <c r="C2946"/>
      <c r="D2946" s="3"/>
    </row>
    <row r="2947" spans="3:4" x14ac:dyDescent="0.25">
      <c r="C2947"/>
      <c r="D2947" s="3"/>
    </row>
    <row r="2948" spans="3:4" x14ac:dyDescent="0.25">
      <c r="C2948"/>
      <c r="D2948" s="3"/>
    </row>
    <row r="2949" spans="3:4" x14ac:dyDescent="0.25">
      <c r="C2949"/>
      <c r="D2949" s="3"/>
    </row>
    <row r="2950" spans="3:4" x14ac:dyDescent="0.25">
      <c r="C2950"/>
      <c r="D2950" s="3"/>
    </row>
    <row r="2951" spans="3:4" x14ac:dyDescent="0.25">
      <c r="C2951"/>
      <c r="D2951" s="3"/>
    </row>
    <row r="2952" spans="3:4" x14ac:dyDescent="0.25">
      <c r="C2952"/>
      <c r="D2952" s="3"/>
    </row>
    <row r="2953" spans="3:4" x14ac:dyDescent="0.25">
      <c r="C2953"/>
      <c r="D2953" s="3"/>
    </row>
    <row r="2954" spans="3:4" x14ac:dyDescent="0.25">
      <c r="C2954"/>
      <c r="D2954" s="3"/>
    </row>
    <row r="2955" spans="3:4" x14ac:dyDescent="0.25">
      <c r="C2955"/>
      <c r="D2955" s="3"/>
    </row>
    <row r="2956" spans="3:4" x14ac:dyDescent="0.25">
      <c r="C2956"/>
      <c r="D2956" s="3"/>
    </row>
    <row r="2957" spans="3:4" x14ac:dyDescent="0.25">
      <c r="C2957"/>
      <c r="D2957" s="3"/>
    </row>
    <row r="2958" spans="3:4" x14ac:dyDescent="0.25">
      <c r="C2958"/>
      <c r="D2958" s="3"/>
    </row>
    <row r="2959" spans="3:4" x14ac:dyDescent="0.25">
      <c r="C2959"/>
      <c r="D2959" s="3"/>
    </row>
    <row r="2960" spans="3:4" x14ac:dyDescent="0.25">
      <c r="C2960"/>
      <c r="D2960" s="3"/>
    </row>
    <row r="2961" spans="3:4" x14ac:dyDescent="0.25">
      <c r="C2961"/>
      <c r="D2961" s="3"/>
    </row>
    <row r="2962" spans="3:4" x14ac:dyDescent="0.25">
      <c r="C2962"/>
      <c r="D2962" s="3"/>
    </row>
    <row r="2963" spans="3:4" x14ac:dyDescent="0.25">
      <c r="C2963"/>
      <c r="D2963" s="3"/>
    </row>
    <row r="2964" spans="3:4" x14ac:dyDescent="0.25">
      <c r="C2964"/>
      <c r="D2964" s="3"/>
    </row>
    <row r="2965" spans="3:4" x14ac:dyDescent="0.25">
      <c r="C2965"/>
      <c r="D2965" s="3"/>
    </row>
    <row r="2966" spans="3:4" x14ac:dyDescent="0.25">
      <c r="C2966"/>
      <c r="D2966" s="3"/>
    </row>
    <row r="2967" spans="3:4" x14ac:dyDescent="0.25">
      <c r="C2967"/>
      <c r="D2967" s="3"/>
    </row>
    <row r="2968" spans="3:4" x14ac:dyDescent="0.25">
      <c r="C2968"/>
      <c r="D2968" s="3"/>
    </row>
    <row r="2969" spans="3:4" x14ac:dyDescent="0.25">
      <c r="C2969"/>
      <c r="D2969" s="3"/>
    </row>
    <row r="2970" spans="3:4" x14ac:dyDescent="0.25">
      <c r="C2970"/>
      <c r="D2970" s="3"/>
    </row>
    <row r="2971" spans="3:4" x14ac:dyDescent="0.25">
      <c r="C2971"/>
      <c r="D2971" s="3"/>
    </row>
    <row r="2972" spans="3:4" x14ac:dyDescent="0.25">
      <c r="C2972"/>
      <c r="D2972" s="3"/>
    </row>
    <row r="2973" spans="3:4" x14ac:dyDescent="0.25">
      <c r="C2973"/>
      <c r="D2973" s="3"/>
    </row>
    <row r="2974" spans="3:4" x14ac:dyDescent="0.25">
      <c r="C2974"/>
      <c r="D2974" s="3"/>
    </row>
    <row r="2975" spans="3:4" x14ac:dyDescent="0.25">
      <c r="C2975"/>
      <c r="D2975" s="3"/>
    </row>
    <row r="2976" spans="3:4" x14ac:dyDescent="0.25">
      <c r="C2976"/>
      <c r="D2976" s="3"/>
    </row>
    <row r="2977" spans="3:4" x14ac:dyDescent="0.25">
      <c r="C2977"/>
      <c r="D2977" s="3"/>
    </row>
    <row r="2978" spans="3:4" x14ac:dyDescent="0.25">
      <c r="C2978"/>
      <c r="D2978" s="3"/>
    </row>
    <row r="2979" spans="3:4" x14ac:dyDescent="0.25">
      <c r="C2979"/>
      <c r="D2979" s="3"/>
    </row>
    <row r="2980" spans="3:4" x14ac:dyDescent="0.25">
      <c r="C2980"/>
      <c r="D2980" s="3"/>
    </row>
    <row r="2981" spans="3:4" x14ac:dyDescent="0.25">
      <c r="C2981"/>
      <c r="D2981" s="3"/>
    </row>
    <row r="2982" spans="3:4" x14ac:dyDescent="0.25">
      <c r="C2982"/>
      <c r="D2982" s="3"/>
    </row>
    <row r="2983" spans="3:4" x14ac:dyDescent="0.25">
      <c r="C2983"/>
      <c r="D2983" s="3"/>
    </row>
    <row r="2984" spans="3:4" x14ac:dyDescent="0.25">
      <c r="C2984"/>
      <c r="D2984" s="3"/>
    </row>
    <row r="2985" spans="3:4" x14ac:dyDescent="0.25">
      <c r="C2985"/>
      <c r="D2985" s="3"/>
    </row>
    <row r="2986" spans="3:4" x14ac:dyDescent="0.25">
      <c r="C2986"/>
      <c r="D2986" s="3"/>
    </row>
    <row r="2987" spans="3:4" x14ac:dyDescent="0.25">
      <c r="C2987"/>
      <c r="D2987" s="3"/>
    </row>
    <row r="2988" spans="3:4" x14ac:dyDescent="0.25">
      <c r="C2988"/>
      <c r="D2988" s="3"/>
    </row>
    <row r="2989" spans="3:4" x14ac:dyDescent="0.25">
      <c r="C2989"/>
      <c r="D2989" s="3"/>
    </row>
    <row r="2990" spans="3:4" x14ac:dyDescent="0.25">
      <c r="C2990"/>
      <c r="D2990" s="3"/>
    </row>
    <row r="2991" spans="3:4" x14ac:dyDescent="0.25">
      <c r="C2991"/>
      <c r="D2991" s="3"/>
    </row>
    <row r="2992" spans="3:4" x14ac:dyDescent="0.25">
      <c r="C2992"/>
      <c r="D2992" s="3"/>
    </row>
    <row r="2993" spans="3:4" x14ac:dyDescent="0.25">
      <c r="C2993"/>
      <c r="D2993" s="3"/>
    </row>
    <row r="2994" spans="3:4" x14ac:dyDescent="0.25">
      <c r="C2994"/>
      <c r="D2994" s="3"/>
    </row>
    <row r="2995" spans="3:4" x14ac:dyDescent="0.25">
      <c r="C2995"/>
      <c r="D2995" s="3"/>
    </row>
    <row r="2996" spans="3:4" x14ac:dyDescent="0.25">
      <c r="C2996"/>
      <c r="D2996" s="3"/>
    </row>
    <row r="2997" spans="3:4" x14ac:dyDescent="0.25">
      <c r="C2997"/>
      <c r="D2997" s="3"/>
    </row>
    <row r="2998" spans="3:4" x14ac:dyDescent="0.25">
      <c r="C2998"/>
      <c r="D2998" s="3"/>
    </row>
    <row r="2999" spans="3:4" x14ac:dyDescent="0.25">
      <c r="C2999"/>
      <c r="D2999" s="3"/>
    </row>
    <row r="3000" spans="3:4" x14ac:dyDescent="0.25">
      <c r="C3000"/>
      <c r="D3000" s="3"/>
    </row>
    <row r="3001" spans="3:4" x14ac:dyDescent="0.25">
      <c r="C3001"/>
      <c r="D3001" s="3"/>
    </row>
    <row r="3002" spans="3:4" x14ac:dyDescent="0.25">
      <c r="C3002"/>
      <c r="D3002" s="3"/>
    </row>
    <row r="3003" spans="3:4" x14ac:dyDescent="0.25">
      <c r="C3003"/>
      <c r="D3003" s="3"/>
    </row>
    <row r="3004" spans="3:4" x14ac:dyDescent="0.25">
      <c r="C3004"/>
      <c r="D3004" s="3"/>
    </row>
    <row r="3005" spans="3:4" x14ac:dyDescent="0.25">
      <c r="C3005"/>
      <c r="D3005" s="3"/>
    </row>
    <row r="3006" spans="3:4" x14ac:dyDescent="0.25">
      <c r="C3006"/>
      <c r="D3006" s="3"/>
    </row>
    <row r="3007" spans="3:4" x14ac:dyDescent="0.25">
      <c r="C3007"/>
      <c r="D3007" s="3"/>
    </row>
    <row r="3008" spans="3:4" x14ac:dyDescent="0.25">
      <c r="C3008"/>
      <c r="D3008" s="3"/>
    </row>
    <row r="3009" spans="3:4" x14ac:dyDescent="0.25">
      <c r="C3009"/>
      <c r="D3009" s="3"/>
    </row>
    <row r="3010" spans="3:4" x14ac:dyDescent="0.25">
      <c r="C3010"/>
      <c r="D3010" s="3"/>
    </row>
    <row r="3011" spans="3:4" x14ac:dyDescent="0.25">
      <c r="C3011"/>
      <c r="D3011" s="3"/>
    </row>
    <row r="3012" spans="3:4" x14ac:dyDescent="0.25">
      <c r="C3012"/>
      <c r="D3012" s="3"/>
    </row>
    <row r="3013" spans="3:4" x14ac:dyDescent="0.25">
      <c r="C3013"/>
      <c r="D3013" s="3"/>
    </row>
    <row r="3014" spans="3:4" x14ac:dyDescent="0.25">
      <c r="C3014"/>
      <c r="D3014" s="3"/>
    </row>
    <row r="3015" spans="3:4" x14ac:dyDescent="0.25">
      <c r="C3015"/>
      <c r="D3015" s="3"/>
    </row>
    <row r="3016" spans="3:4" x14ac:dyDescent="0.25">
      <c r="C3016"/>
      <c r="D3016" s="3"/>
    </row>
    <row r="3017" spans="3:4" x14ac:dyDescent="0.25">
      <c r="C3017"/>
      <c r="D3017" s="3"/>
    </row>
    <row r="3018" spans="3:4" x14ac:dyDescent="0.25">
      <c r="C3018"/>
      <c r="D3018" s="3"/>
    </row>
    <row r="3019" spans="3:4" x14ac:dyDescent="0.25">
      <c r="C3019"/>
      <c r="D3019" s="3"/>
    </row>
    <row r="3020" spans="3:4" x14ac:dyDescent="0.25">
      <c r="C3020"/>
      <c r="D3020" s="3"/>
    </row>
    <row r="3021" spans="3:4" x14ac:dyDescent="0.25">
      <c r="C3021"/>
      <c r="D3021" s="3"/>
    </row>
    <row r="3022" spans="3:4" x14ac:dyDescent="0.25">
      <c r="C3022"/>
      <c r="D3022" s="3"/>
    </row>
    <row r="3023" spans="3:4" x14ac:dyDescent="0.25">
      <c r="C3023"/>
      <c r="D3023" s="3"/>
    </row>
    <row r="3024" spans="3:4" x14ac:dyDescent="0.25">
      <c r="C3024"/>
      <c r="D3024" s="3"/>
    </row>
    <row r="3025" spans="3:4" x14ac:dyDescent="0.25">
      <c r="C3025"/>
      <c r="D3025" s="3"/>
    </row>
    <row r="3026" spans="3:4" x14ac:dyDescent="0.25">
      <c r="C3026"/>
      <c r="D3026" s="3"/>
    </row>
    <row r="3027" spans="3:4" x14ac:dyDescent="0.25">
      <c r="C3027"/>
      <c r="D3027" s="3"/>
    </row>
    <row r="3028" spans="3:4" x14ac:dyDescent="0.25">
      <c r="C3028"/>
      <c r="D3028" s="3"/>
    </row>
    <row r="3029" spans="3:4" x14ac:dyDescent="0.25">
      <c r="C3029"/>
      <c r="D3029" s="3"/>
    </row>
    <row r="3030" spans="3:4" x14ac:dyDescent="0.25">
      <c r="C3030"/>
      <c r="D3030" s="3"/>
    </row>
    <row r="3031" spans="3:4" x14ac:dyDescent="0.25">
      <c r="C3031"/>
      <c r="D3031" s="3"/>
    </row>
    <row r="3032" spans="3:4" x14ac:dyDescent="0.25">
      <c r="C3032"/>
      <c r="D3032" s="3"/>
    </row>
    <row r="3033" spans="3:4" x14ac:dyDescent="0.25">
      <c r="C3033"/>
      <c r="D3033" s="3"/>
    </row>
    <row r="3034" spans="3:4" x14ac:dyDescent="0.25">
      <c r="C3034"/>
      <c r="D3034" s="3"/>
    </row>
    <row r="3035" spans="3:4" x14ac:dyDescent="0.25">
      <c r="C3035"/>
      <c r="D3035" s="3"/>
    </row>
    <row r="3036" spans="3:4" x14ac:dyDescent="0.25">
      <c r="C3036"/>
      <c r="D3036" s="3"/>
    </row>
    <row r="3037" spans="3:4" x14ac:dyDescent="0.25">
      <c r="C3037"/>
      <c r="D3037" s="3"/>
    </row>
    <row r="3038" spans="3:4" x14ac:dyDescent="0.25">
      <c r="C3038"/>
      <c r="D3038" s="3"/>
    </row>
    <row r="3039" spans="3:4" x14ac:dyDescent="0.25">
      <c r="C3039"/>
      <c r="D3039" s="3"/>
    </row>
    <row r="3040" spans="3:4" x14ac:dyDescent="0.25">
      <c r="C3040"/>
      <c r="D3040" s="3"/>
    </row>
    <row r="3041" spans="3:4" x14ac:dyDescent="0.25">
      <c r="C3041"/>
      <c r="D3041" s="3"/>
    </row>
    <row r="3042" spans="3:4" x14ac:dyDescent="0.25">
      <c r="C3042"/>
      <c r="D3042" s="3"/>
    </row>
    <row r="3043" spans="3:4" x14ac:dyDescent="0.25">
      <c r="C3043"/>
      <c r="D3043" s="3"/>
    </row>
    <row r="3044" spans="3:4" x14ac:dyDescent="0.25">
      <c r="C3044"/>
      <c r="D3044" s="3"/>
    </row>
    <row r="3045" spans="3:4" x14ac:dyDescent="0.25">
      <c r="C3045"/>
      <c r="D3045" s="3"/>
    </row>
    <row r="3046" spans="3:4" x14ac:dyDescent="0.25">
      <c r="C3046"/>
      <c r="D3046" s="3"/>
    </row>
    <row r="3047" spans="3:4" x14ac:dyDescent="0.25">
      <c r="C3047"/>
      <c r="D3047" s="3"/>
    </row>
    <row r="3048" spans="3:4" x14ac:dyDescent="0.25">
      <c r="C3048"/>
      <c r="D3048" s="3"/>
    </row>
    <row r="3049" spans="3:4" x14ac:dyDescent="0.25">
      <c r="C3049"/>
      <c r="D3049" s="3"/>
    </row>
    <row r="3050" spans="3:4" x14ac:dyDescent="0.25">
      <c r="C3050"/>
      <c r="D3050" s="3"/>
    </row>
    <row r="3051" spans="3:4" x14ac:dyDescent="0.25">
      <c r="C3051"/>
      <c r="D3051" s="3"/>
    </row>
    <row r="3052" spans="3:4" x14ac:dyDescent="0.25">
      <c r="C3052"/>
      <c r="D3052" s="3"/>
    </row>
    <row r="3053" spans="3:4" x14ac:dyDescent="0.25">
      <c r="C3053"/>
      <c r="D3053" s="3"/>
    </row>
    <row r="3054" spans="3:4" x14ac:dyDescent="0.25">
      <c r="C3054"/>
      <c r="D3054" s="3"/>
    </row>
    <row r="3055" spans="3:4" x14ac:dyDescent="0.25">
      <c r="C3055"/>
      <c r="D3055" s="3"/>
    </row>
    <row r="3056" spans="3:4" x14ac:dyDescent="0.25">
      <c r="C3056"/>
      <c r="D3056" s="3"/>
    </row>
    <row r="3057" spans="3:4" x14ac:dyDescent="0.25">
      <c r="C3057"/>
      <c r="D3057" s="3"/>
    </row>
    <row r="3058" spans="3:4" x14ac:dyDescent="0.25">
      <c r="C3058"/>
      <c r="D3058" s="3"/>
    </row>
    <row r="3059" spans="3:4" x14ac:dyDescent="0.25">
      <c r="C3059"/>
      <c r="D3059" s="3"/>
    </row>
    <row r="3060" spans="3:4" x14ac:dyDescent="0.25">
      <c r="C3060"/>
      <c r="D3060" s="3"/>
    </row>
    <row r="3061" spans="3:4" x14ac:dyDescent="0.25">
      <c r="C3061"/>
      <c r="D3061" s="3"/>
    </row>
    <row r="3062" spans="3:4" x14ac:dyDescent="0.25">
      <c r="C3062"/>
      <c r="D3062" s="3"/>
    </row>
    <row r="3063" spans="3:4" x14ac:dyDescent="0.25">
      <c r="C3063"/>
      <c r="D3063" s="3"/>
    </row>
    <row r="3064" spans="3:4" x14ac:dyDescent="0.25">
      <c r="C3064"/>
      <c r="D3064" s="3"/>
    </row>
    <row r="3065" spans="3:4" x14ac:dyDescent="0.25">
      <c r="C3065"/>
      <c r="D3065" s="3"/>
    </row>
    <row r="3066" spans="3:4" x14ac:dyDescent="0.25">
      <c r="C3066"/>
      <c r="D3066" s="3"/>
    </row>
    <row r="3067" spans="3:4" x14ac:dyDescent="0.25">
      <c r="C3067"/>
      <c r="D3067" s="3"/>
    </row>
    <row r="3068" spans="3:4" x14ac:dyDescent="0.25">
      <c r="C3068"/>
      <c r="D3068" s="3"/>
    </row>
    <row r="3069" spans="3:4" x14ac:dyDescent="0.25">
      <c r="C3069"/>
      <c r="D3069" s="3"/>
    </row>
    <row r="3070" spans="3:4" x14ac:dyDescent="0.25">
      <c r="C3070"/>
      <c r="D3070" s="3"/>
    </row>
    <row r="3071" spans="3:4" x14ac:dyDescent="0.25">
      <c r="C3071"/>
      <c r="D3071" s="3"/>
    </row>
    <row r="3072" spans="3:4" x14ac:dyDescent="0.25">
      <c r="C3072"/>
      <c r="D3072" s="3"/>
    </row>
    <row r="3073" spans="3:4" x14ac:dyDescent="0.25">
      <c r="C3073"/>
      <c r="D3073" s="3"/>
    </row>
    <row r="3074" spans="3:4" x14ac:dyDescent="0.25">
      <c r="C3074"/>
      <c r="D3074" s="3"/>
    </row>
    <row r="3075" spans="3:4" x14ac:dyDescent="0.25">
      <c r="C3075"/>
      <c r="D3075" s="3"/>
    </row>
    <row r="3076" spans="3:4" x14ac:dyDescent="0.25">
      <c r="C3076"/>
      <c r="D3076" s="3"/>
    </row>
    <row r="3077" spans="3:4" x14ac:dyDescent="0.25">
      <c r="C3077"/>
      <c r="D3077" s="3"/>
    </row>
    <row r="3078" spans="3:4" x14ac:dyDescent="0.25">
      <c r="C3078"/>
      <c r="D3078" s="3"/>
    </row>
    <row r="3079" spans="3:4" x14ac:dyDescent="0.25">
      <c r="C3079"/>
      <c r="D3079" s="3"/>
    </row>
    <row r="3080" spans="3:4" x14ac:dyDescent="0.25">
      <c r="C3080"/>
      <c r="D3080" s="3"/>
    </row>
    <row r="3081" spans="3:4" x14ac:dyDescent="0.25">
      <c r="C3081"/>
      <c r="D3081" s="3"/>
    </row>
    <row r="3082" spans="3:4" x14ac:dyDescent="0.25">
      <c r="C3082"/>
      <c r="D3082" s="3"/>
    </row>
    <row r="3083" spans="3:4" x14ac:dyDescent="0.25">
      <c r="C3083"/>
      <c r="D3083" s="3"/>
    </row>
    <row r="3084" spans="3:4" x14ac:dyDescent="0.25">
      <c r="C3084"/>
      <c r="D3084" s="3"/>
    </row>
    <row r="3085" spans="3:4" x14ac:dyDescent="0.25">
      <c r="C3085"/>
      <c r="D3085" s="3"/>
    </row>
    <row r="3086" spans="3:4" x14ac:dyDescent="0.25">
      <c r="C3086"/>
      <c r="D3086" s="3"/>
    </row>
    <row r="3087" spans="3:4" x14ac:dyDescent="0.25">
      <c r="C3087"/>
      <c r="D3087" s="3"/>
    </row>
    <row r="3088" spans="3:4" x14ac:dyDescent="0.25">
      <c r="C3088"/>
      <c r="D3088" s="3"/>
    </row>
    <row r="3089" spans="3:4" x14ac:dyDescent="0.25">
      <c r="C3089"/>
      <c r="D3089" s="3"/>
    </row>
    <row r="3090" spans="3:4" x14ac:dyDescent="0.25">
      <c r="C3090"/>
      <c r="D3090" s="3"/>
    </row>
    <row r="3091" spans="3:4" x14ac:dyDescent="0.25">
      <c r="C3091"/>
      <c r="D3091" s="3"/>
    </row>
    <row r="3092" spans="3:4" x14ac:dyDescent="0.25">
      <c r="C3092"/>
      <c r="D3092" s="3"/>
    </row>
    <row r="3093" spans="3:4" x14ac:dyDescent="0.25">
      <c r="C3093"/>
      <c r="D3093" s="3"/>
    </row>
    <row r="3094" spans="3:4" x14ac:dyDescent="0.25">
      <c r="C3094"/>
      <c r="D3094" s="3"/>
    </row>
    <row r="3095" spans="3:4" x14ac:dyDescent="0.25">
      <c r="C3095"/>
      <c r="D3095" s="3"/>
    </row>
    <row r="3096" spans="3:4" x14ac:dyDescent="0.25">
      <c r="C3096"/>
      <c r="D3096" s="3"/>
    </row>
    <row r="3097" spans="3:4" x14ac:dyDescent="0.25">
      <c r="C3097"/>
      <c r="D3097" s="3"/>
    </row>
    <row r="3098" spans="3:4" x14ac:dyDescent="0.25">
      <c r="C3098"/>
      <c r="D3098" s="3"/>
    </row>
    <row r="3099" spans="3:4" x14ac:dyDescent="0.25">
      <c r="C3099"/>
      <c r="D3099" s="3"/>
    </row>
    <row r="3100" spans="3:4" x14ac:dyDescent="0.25">
      <c r="C3100"/>
      <c r="D3100" s="3"/>
    </row>
    <row r="3101" spans="3:4" x14ac:dyDescent="0.25">
      <c r="C3101"/>
      <c r="D3101" s="3"/>
    </row>
    <row r="3102" spans="3:4" x14ac:dyDescent="0.25">
      <c r="C3102"/>
      <c r="D3102" s="3"/>
    </row>
    <row r="3103" spans="3:4" x14ac:dyDescent="0.25">
      <c r="C3103"/>
      <c r="D3103" s="3"/>
    </row>
    <row r="3104" spans="3:4" x14ac:dyDescent="0.25">
      <c r="C3104"/>
      <c r="D3104" s="3"/>
    </row>
    <row r="3105" spans="3:4" x14ac:dyDescent="0.25">
      <c r="C3105"/>
      <c r="D3105" s="3"/>
    </row>
    <row r="3106" spans="3:4" x14ac:dyDescent="0.25">
      <c r="C3106"/>
      <c r="D3106" s="3"/>
    </row>
    <row r="3107" spans="3:4" x14ac:dyDescent="0.25">
      <c r="C3107"/>
      <c r="D3107" s="3"/>
    </row>
    <row r="3108" spans="3:4" x14ac:dyDescent="0.25">
      <c r="C3108"/>
      <c r="D3108" s="3"/>
    </row>
    <row r="3109" spans="3:4" x14ac:dyDescent="0.25">
      <c r="C3109"/>
      <c r="D3109" s="3"/>
    </row>
    <row r="3110" spans="3:4" x14ac:dyDescent="0.25">
      <c r="C3110"/>
      <c r="D3110" s="3"/>
    </row>
    <row r="3111" spans="3:4" x14ac:dyDescent="0.25">
      <c r="C3111"/>
      <c r="D3111" s="3"/>
    </row>
    <row r="3112" spans="3:4" x14ac:dyDescent="0.25">
      <c r="C3112"/>
      <c r="D3112" s="3"/>
    </row>
    <row r="3113" spans="3:4" x14ac:dyDescent="0.25">
      <c r="C3113"/>
      <c r="D3113" s="3"/>
    </row>
    <row r="3114" spans="3:4" x14ac:dyDescent="0.25">
      <c r="C3114"/>
      <c r="D3114" s="3"/>
    </row>
    <row r="3115" spans="3:4" x14ac:dyDescent="0.25">
      <c r="C3115"/>
      <c r="D3115" s="3"/>
    </row>
    <row r="3116" spans="3:4" x14ac:dyDescent="0.25">
      <c r="C3116"/>
      <c r="D3116" s="3"/>
    </row>
    <row r="3117" spans="3:4" x14ac:dyDescent="0.25">
      <c r="C3117"/>
      <c r="D3117" s="3"/>
    </row>
    <row r="3118" spans="3:4" x14ac:dyDescent="0.25">
      <c r="C3118"/>
      <c r="D3118" s="3"/>
    </row>
    <row r="3119" spans="3:4" x14ac:dyDescent="0.25">
      <c r="C3119"/>
      <c r="D3119" s="3"/>
    </row>
    <row r="3120" spans="3:4" x14ac:dyDescent="0.25">
      <c r="C3120"/>
      <c r="D3120" s="3"/>
    </row>
    <row r="3121" spans="3:4" x14ac:dyDescent="0.25">
      <c r="C3121"/>
      <c r="D3121" s="3"/>
    </row>
    <row r="3122" spans="3:4" x14ac:dyDescent="0.25">
      <c r="C3122"/>
      <c r="D3122" s="3"/>
    </row>
    <row r="3123" spans="3:4" x14ac:dyDescent="0.25">
      <c r="C3123"/>
      <c r="D3123" s="3"/>
    </row>
    <row r="3124" spans="3:4" x14ac:dyDescent="0.25">
      <c r="C3124"/>
      <c r="D3124" s="3"/>
    </row>
    <row r="3125" spans="3:4" x14ac:dyDescent="0.25">
      <c r="C3125"/>
      <c r="D3125" s="3"/>
    </row>
    <row r="3126" spans="3:4" x14ac:dyDescent="0.25">
      <c r="C3126"/>
      <c r="D3126" s="3"/>
    </row>
    <row r="3127" spans="3:4" x14ac:dyDescent="0.25">
      <c r="C3127"/>
      <c r="D3127" s="3"/>
    </row>
    <row r="3128" spans="3:4" x14ac:dyDescent="0.25">
      <c r="C3128"/>
      <c r="D3128" s="3"/>
    </row>
    <row r="3129" spans="3:4" x14ac:dyDescent="0.25">
      <c r="C3129"/>
      <c r="D3129" s="3"/>
    </row>
    <row r="3130" spans="3:4" x14ac:dyDescent="0.25">
      <c r="C3130"/>
      <c r="D3130" s="3"/>
    </row>
    <row r="3131" spans="3:4" x14ac:dyDescent="0.25">
      <c r="C3131"/>
      <c r="D3131" s="3"/>
    </row>
    <row r="3132" spans="3:4" x14ac:dyDescent="0.25">
      <c r="C3132"/>
      <c r="D3132" s="3"/>
    </row>
    <row r="3133" spans="3:4" x14ac:dyDescent="0.25">
      <c r="C3133"/>
      <c r="D3133" s="3"/>
    </row>
    <row r="3134" spans="3:4" x14ac:dyDescent="0.25">
      <c r="C3134"/>
      <c r="D3134" s="3"/>
    </row>
    <row r="3135" spans="3:4" x14ac:dyDescent="0.25">
      <c r="C3135"/>
      <c r="D3135" s="3"/>
    </row>
    <row r="3136" spans="3:4" x14ac:dyDescent="0.25">
      <c r="C3136"/>
      <c r="D3136" s="3"/>
    </row>
    <row r="3137" spans="3:4" x14ac:dyDescent="0.25">
      <c r="C3137"/>
      <c r="D3137" s="3"/>
    </row>
    <row r="3138" spans="3:4" x14ac:dyDescent="0.25">
      <c r="C3138"/>
      <c r="D3138" s="3"/>
    </row>
    <row r="3139" spans="3:4" x14ac:dyDescent="0.25">
      <c r="C3139"/>
      <c r="D3139" s="3"/>
    </row>
    <row r="3140" spans="3:4" x14ac:dyDescent="0.25">
      <c r="C3140"/>
      <c r="D3140" s="3"/>
    </row>
    <row r="3141" spans="3:4" x14ac:dyDescent="0.25">
      <c r="C3141"/>
      <c r="D3141" s="3"/>
    </row>
    <row r="3142" spans="3:4" x14ac:dyDescent="0.25">
      <c r="C3142"/>
      <c r="D3142" s="3"/>
    </row>
    <row r="3143" spans="3:4" x14ac:dyDescent="0.25">
      <c r="C3143"/>
      <c r="D3143" s="3"/>
    </row>
    <row r="3144" spans="3:4" x14ac:dyDescent="0.25">
      <c r="C3144"/>
      <c r="D3144" s="3"/>
    </row>
    <row r="3145" spans="3:4" x14ac:dyDescent="0.25">
      <c r="C3145"/>
      <c r="D3145" s="3"/>
    </row>
    <row r="3146" spans="3:4" x14ac:dyDescent="0.25">
      <c r="C3146"/>
      <c r="D3146" s="3"/>
    </row>
    <row r="3147" spans="3:4" x14ac:dyDescent="0.25">
      <c r="C3147"/>
      <c r="D3147" s="3"/>
    </row>
    <row r="3148" spans="3:4" x14ac:dyDescent="0.25">
      <c r="C3148"/>
      <c r="D3148" s="3"/>
    </row>
    <row r="3149" spans="3:4" x14ac:dyDescent="0.25">
      <c r="C3149"/>
      <c r="D3149" s="3"/>
    </row>
    <row r="3150" spans="3:4" x14ac:dyDescent="0.25">
      <c r="C3150"/>
      <c r="D3150" s="3"/>
    </row>
    <row r="3151" spans="3:4" x14ac:dyDescent="0.25">
      <c r="C3151"/>
      <c r="D3151" s="3"/>
    </row>
    <row r="3152" spans="3:4" x14ac:dyDescent="0.25">
      <c r="C3152"/>
      <c r="D3152" s="3"/>
    </row>
    <row r="3153" spans="3:4" x14ac:dyDescent="0.25">
      <c r="C3153"/>
      <c r="D3153" s="3"/>
    </row>
    <row r="3154" spans="3:4" x14ac:dyDescent="0.25">
      <c r="C3154"/>
      <c r="D3154" s="3"/>
    </row>
    <row r="3155" spans="3:4" x14ac:dyDescent="0.25">
      <c r="C3155"/>
      <c r="D3155" s="3"/>
    </row>
    <row r="3156" spans="3:4" x14ac:dyDescent="0.25">
      <c r="C3156"/>
      <c r="D3156" s="3"/>
    </row>
    <row r="3157" spans="3:4" x14ac:dyDescent="0.25">
      <c r="C3157"/>
      <c r="D3157" s="3"/>
    </row>
    <row r="3158" spans="3:4" x14ac:dyDescent="0.25">
      <c r="C3158"/>
      <c r="D3158" s="3"/>
    </row>
    <row r="3159" spans="3:4" x14ac:dyDescent="0.25">
      <c r="C3159"/>
      <c r="D3159" s="3"/>
    </row>
    <row r="3160" spans="3:4" x14ac:dyDescent="0.25">
      <c r="C3160"/>
      <c r="D3160" s="3"/>
    </row>
    <row r="3161" spans="3:4" x14ac:dyDescent="0.25">
      <c r="C3161"/>
      <c r="D3161" s="3"/>
    </row>
    <row r="3162" spans="3:4" x14ac:dyDescent="0.25">
      <c r="C3162"/>
      <c r="D3162" s="3"/>
    </row>
    <row r="3163" spans="3:4" x14ac:dyDescent="0.25">
      <c r="C3163"/>
      <c r="D3163" s="3"/>
    </row>
    <row r="3164" spans="3:4" x14ac:dyDescent="0.25">
      <c r="C3164"/>
      <c r="D3164" s="3"/>
    </row>
    <row r="3165" spans="3:4" x14ac:dyDescent="0.25">
      <c r="C3165"/>
      <c r="D3165" s="3"/>
    </row>
    <row r="3166" spans="3:4" x14ac:dyDescent="0.25">
      <c r="C3166"/>
      <c r="D3166" s="3"/>
    </row>
    <row r="3167" spans="3:4" x14ac:dyDescent="0.25">
      <c r="C3167"/>
      <c r="D3167" s="3"/>
    </row>
    <row r="3168" spans="3:4" x14ac:dyDescent="0.25">
      <c r="C3168"/>
      <c r="D3168" s="3"/>
    </row>
    <row r="3169" spans="3:4" x14ac:dyDescent="0.25">
      <c r="C3169"/>
      <c r="D3169" s="3"/>
    </row>
    <row r="3170" spans="3:4" x14ac:dyDescent="0.25">
      <c r="C3170"/>
      <c r="D3170" s="3"/>
    </row>
    <row r="3171" spans="3:4" x14ac:dyDescent="0.25">
      <c r="C3171"/>
      <c r="D3171" s="3"/>
    </row>
    <row r="3172" spans="3:4" x14ac:dyDescent="0.25">
      <c r="C3172"/>
      <c r="D3172" s="3"/>
    </row>
    <row r="3173" spans="3:4" x14ac:dyDescent="0.25">
      <c r="C3173"/>
      <c r="D3173" s="3"/>
    </row>
    <row r="3174" spans="3:4" x14ac:dyDescent="0.25">
      <c r="C3174"/>
      <c r="D3174" s="3"/>
    </row>
    <row r="3175" spans="3:4" x14ac:dyDescent="0.25">
      <c r="C3175"/>
      <c r="D3175" s="3"/>
    </row>
    <row r="3176" spans="3:4" x14ac:dyDescent="0.25">
      <c r="C3176"/>
      <c r="D3176" s="3"/>
    </row>
    <row r="3177" spans="3:4" x14ac:dyDescent="0.25">
      <c r="C3177"/>
      <c r="D3177" s="3"/>
    </row>
    <row r="3178" spans="3:4" x14ac:dyDescent="0.25">
      <c r="C3178"/>
      <c r="D3178" s="3"/>
    </row>
    <row r="3179" spans="3:4" x14ac:dyDescent="0.25">
      <c r="C3179"/>
      <c r="D3179" s="3"/>
    </row>
    <row r="3180" spans="3:4" x14ac:dyDescent="0.25">
      <c r="C3180"/>
      <c r="D3180" s="3"/>
    </row>
    <row r="3181" spans="3:4" x14ac:dyDescent="0.25">
      <c r="C3181"/>
      <c r="D3181" s="3"/>
    </row>
    <row r="3182" spans="3:4" x14ac:dyDescent="0.25">
      <c r="C3182"/>
      <c r="D3182" s="3"/>
    </row>
    <row r="3183" spans="3:4" x14ac:dyDescent="0.25">
      <c r="C3183"/>
      <c r="D3183" s="3"/>
    </row>
    <row r="3184" spans="3:4" x14ac:dyDescent="0.25">
      <c r="C3184"/>
      <c r="D3184" s="3"/>
    </row>
    <row r="3185" spans="3:4" x14ac:dyDescent="0.25">
      <c r="C3185"/>
      <c r="D3185" s="3"/>
    </row>
    <row r="3186" spans="3:4" x14ac:dyDescent="0.25">
      <c r="C3186"/>
      <c r="D3186" s="3"/>
    </row>
    <row r="3187" spans="3:4" x14ac:dyDescent="0.25">
      <c r="C3187"/>
      <c r="D3187" s="3"/>
    </row>
    <row r="3188" spans="3:4" x14ac:dyDescent="0.25">
      <c r="C3188"/>
      <c r="D3188" s="3"/>
    </row>
    <row r="3189" spans="3:4" x14ac:dyDescent="0.25">
      <c r="C3189"/>
      <c r="D3189" s="3"/>
    </row>
    <row r="3190" spans="3:4" x14ac:dyDescent="0.25">
      <c r="C3190"/>
      <c r="D3190" s="3"/>
    </row>
    <row r="3191" spans="3:4" x14ac:dyDescent="0.25">
      <c r="C3191"/>
      <c r="D3191" s="3"/>
    </row>
    <row r="3192" spans="3:4" x14ac:dyDescent="0.25">
      <c r="C3192"/>
      <c r="D3192" s="3"/>
    </row>
    <row r="3193" spans="3:4" x14ac:dyDescent="0.25">
      <c r="C3193"/>
      <c r="D3193" s="3"/>
    </row>
    <row r="3194" spans="3:4" x14ac:dyDescent="0.25">
      <c r="C3194"/>
      <c r="D3194" s="3"/>
    </row>
    <row r="3195" spans="3:4" x14ac:dyDescent="0.25">
      <c r="C3195"/>
      <c r="D3195" s="3"/>
    </row>
    <row r="3196" spans="3:4" x14ac:dyDescent="0.25">
      <c r="C3196"/>
      <c r="D3196" s="3"/>
    </row>
    <row r="3197" spans="3:4" x14ac:dyDescent="0.25">
      <c r="C3197"/>
      <c r="D3197" s="3"/>
    </row>
    <row r="3198" spans="3:4" x14ac:dyDescent="0.25">
      <c r="C3198"/>
      <c r="D3198" s="3"/>
    </row>
    <row r="3199" spans="3:4" x14ac:dyDescent="0.25">
      <c r="C3199"/>
      <c r="D3199" s="3"/>
    </row>
    <row r="3200" spans="3:4" x14ac:dyDescent="0.25">
      <c r="C3200"/>
      <c r="D3200" s="3"/>
    </row>
    <row r="3201" spans="3:4" x14ac:dyDescent="0.25">
      <c r="C3201"/>
      <c r="D3201" s="3"/>
    </row>
    <row r="3202" spans="3:4" x14ac:dyDescent="0.25">
      <c r="C3202"/>
      <c r="D3202" s="3"/>
    </row>
    <row r="3203" spans="3:4" x14ac:dyDescent="0.25">
      <c r="C3203"/>
      <c r="D3203" s="3"/>
    </row>
    <row r="3204" spans="3:4" x14ac:dyDescent="0.25">
      <c r="C3204"/>
      <c r="D3204" s="3"/>
    </row>
    <row r="3205" spans="3:4" x14ac:dyDescent="0.25">
      <c r="C3205"/>
      <c r="D3205" s="3"/>
    </row>
    <row r="3206" spans="3:4" x14ac:dyDescent="0.25">
      <c r="C3206"/>
      <c r="D3206" s="3"/>
    </row>
    <row r="3207" spans="3:4" x14ac:dyDescent="0.25">
      <c r="C3207"/>
      <c r="D3207" s="3"/>
    </row>
    <row r="3208" spans="3:4" x14ac:dyDescent="0.25">
      <c r="C3208"/>
      <c r="D3208" s="3"/>
    </row>
    <row r="3209" spans="3:4" x14ac:dyDescent="0.25">
      <c r="C3209"/>
      <c r="D3209" s="3"/>
    </row>
    <row r="3210" spans="3:4" x14ac:dyDescent="0.25">
      <c r="C3210"/>
      <c r="D3210" s="3"/>
    </row>
    <row r="3211" spans="3:4" x14ac:dyDescent="0.25">
      <c r="C3211"/>
      <c r="D3211" s="3"/>
    </row>
    <row r="3212" spans="3:4" x14ac:dyDescent="0.25">
      <c r="C3212"/>
      <c r="D3212" s="3"/>
    </row>
    <row r="3213" spans="3:4" x14ac:dyDescent="0.25">
      <c r="C3213"/>
      <c r="D3213" s="3"/>
    </row>
    <row r="3214" spans="3:4" x14ac:dyDescent="0.25">
      <c r="C3214"/>
      <c r="D3214" s="3"/>
    </row>
    <row r="3215" spans="3:4" x14ac:dyDescent="0.25">
      <c r="C3215"/>
      <c r="D3215" s="3"/>
    </row>
    <row r="3216" spans="3:4" x14ac:dyDescent="0.25">
      <c r="C3216"/>
      <c r="D3216" s="3"/>
    </row>
    <row r="3217" spans="3:4" x14ac:dyDescent="0.25">
      <c r="C3217"/>
      <c r="D3217" s="3"/>
    </row>
    <row r="3218" spans="3:4" x14ac:dyDescent="0.25">
      <c r="C3218"/>
      <c r="D3218" s="3"/>
    </row>
    <row r="3219" spans="3:4" x14ac:dyDescent="0.25">
      <c r="C3219"/>
      <c r="D3219" s="3"/>
    </row>
    <row r="3220" spans="3:4" x14ac:dyDescent="0.25">
      <c r="C3220"/>
      <c r="D3220" s="3"/>
    </row>
    <row r="3221" spans="3:4" x14ac:dyDescent="0.25">
      <c r="C3221"/>
      <c r="D3221" s="3"/>
    </row>
    <row r="3222" spans="3:4" x14ac:dyDescent="0.25">
      <c r="C3222"/>
      <c r="D3222" s="3"/>
    </row>
    <row r="3223" spans="3:4" x14ac:dyDescent="0.25">
      <c r="C3223"/>
      <c r="D3223" s="3"/>
    </row>
    <row r="3224" spans="3:4" x14ac:dyDescent="0.25">
      <c r="C3224"/>
      <c r="D3224" s="3"/>
    </row>
    <row r="3225" spans="3:4" x14ac:dyDescent="0.25">
      <c r="C3225"/>
      <c r="D3225" s="3"/>
    </row>
    <row r="3226" spans="3:4" x14ac:dyDescent="0.25">
      <c r="C3226"/>
      <c r="D3226" s="3"/>
    </row>
    <row r="3227" spans="3:4" x14ac:dyDescent="0.25">
      <c r="C3227"/>
      <c r="D3227" s="3"/>
    </row>
    <row r="3228" spans="3:4" x14ac:dyDescent="0.25">
      <c r="C3228"/>
      <c r="D3228" s="3"/>
    </row>
    <row r="3229" spans="3:4" x14ac:dyDescent="0.25">
      <c r="C3229"/>
      <c r="D3229" s="3"/>
    </row>
    <row r="3230" spans="3:4" x14ac:dyDescent="0.25">
      <c r="C3230"/>
      <c r="D3230" s="3"/>
    </row>
    <row r="3231" spans="3:4" x14ac:dyDescent="0.25">
      <c r="C3231"/>
      <c r="D3231" s="3"/>
    </row>
    <row r="3232" spans="3:4" x14ac:dyDescent="0.25">
      <c r="C3232"/>
      <c r="D3232" s="3"/>
    </row>
    <row r="3233" spans="3:4" x14ac:dyDescent="0.25">
      <c r="C3233"/>
      <c r="D3233" s="3"/>
    </row>
    <row r="3234" spans="3:4" x14ac:dyDescent="0.25">
      <c r="C3234"/>
      <c r="D3234" s="3"/>
    </row>
    <row r="3235" spans="3:4" x14ac:dyDescent="0.25">
      <c r="C3235"/>
      <c r="D3235" s="3"/>
    </row>
    <row r="3236" spans="3:4" x14ac:dyDescent="0.25">
      <c r="C3236"/>
      <c r="D3236" s="3"/>
    </row>
    <row r="3237" spans="3:4" x14ac:dyDescent="0.25">
      <c r="C3237"/>
      <c r="D3237" s="3"/>
    </row>
    <row r="3238" spans="3:4" x14ac:dyDescent="0.25">
      <c r="C3238"/>
      <c r="D3238" s="3"/>
    </row>
    <row r="3239" spans="3:4" x14ac:dyDescent="0.25">
      <c r="C3239"/>
      <c r="D3239" s="3"/>
    </row>
    <row r="3240" spans="3:4" x14ac:dyDescent="0.25">
      <c r="C3240"/>
      <c r="D3240" s="3"/>
    </row>
    <row r="3241" spans="3:4" x14ac:dyDescent="0.25">
      <c r="C3241"/>
      <c r="D3241" s="3"/>
    </row>
    <row r="3242" spans="3:4" x14ac:dyDescent="0.25">
      <c r="C3242"/>
      <c r="D3242" s="3"/>
    </row>
    <row r="3243" spans="3:4" x14ac:dyDescent="0.25">
      <c r="C3243"/>
      <c r="D3243" s="3"/>
    </row>
    <row r="3244" spans="3:4" x14ac:dyDescent="0.25">
      <c r="C3244"/>
      <c r="D3244" s="3"/>
    </row>
    <row r="3245" spans="3:4" x14ac:dyDescent="0.25">
      <c r="C3245"/>
      <c r="D3245" s="3"/>
    </row>
    <row r="3246" spans="3:4" x14ac:dyDescent="0.25">
      <c r="C3246"/>
      <c r="D3246" s="3"/>
    </row>
    <row r="3247" spans="3:4" x14ac:dyDescent="0.25">
      <c r="C3247"/>
      <c r="D3247" s="3"/>
    </row>
    <row r="3248" spans="3:4" x14ac:dyDescent="0.25">
      <c r="C3248"/>
      <c r="D3248" s="3"/>
    </row>
    <row r="3249" spans="3:4" x14ac:dyDescent="0.25">
      <c r="C3249"/>
      <c r="D3249" s="3"/>
    </row>
    <row r="3250" spans="3:4" x14ac:dyDescent="0.25">
      <c r="C3250"/>
      <c r="D3250" s="3"/>
    </row>
    <row r="3251" spans="3:4" x14ac:dyDescent="0.25">
      <c r="C3251"/>
      <c r="D3251" s="3"/>
    </row>
    <row r="3252" spans="3:4" x14ac:dyDescent="0.25">
      <c r="C3252"/>
      <c r="D3252" s="3"/>
    </row>
    <row r="3253" spans="3:4" x14ac:dyDescent="0.25">
      <c r="C3253"/>
      <c r="D3253" s="3"/>
    </row>
    <row r="3254" spans="3:4" x14ac:dyDescent="0.25">
      <c r="C3254"/>
      <c r="D3254" s="3"/>
    </row>
    <row r="3255" spans="3:4" x14ac:dyDescent="0.25">
      <c r="C3255"/>
      <c r="D3255" s="3"/>
    </row>
    <row r="3256" spans="3:4" x14ac:dyDescent="0.25">
      <c r="C3256"/>
      <c r="D3256" s="3"/>
    </row>
    <row r="3257" spans="3:4" x14ac:dyDescent="0.25">
      <c r="C3257"/>
      <c r="D3257" s="3"/>
    </row>
    <row r="3258" spans="3:4" x14ac:dyDescent="0.25">
      <c r="C3258"/>
      <c r="D3258" s="3"/>
    </row>
    <row r="3259" spans="3:4" x14ac:dyDescent="0.25">
      <c r="C3259"/>
      <c r="D3259" s="3"/>
    </row>
    <row r="3260" spans="3:4" x14ac:dyDescent="0.25">
      <c r="C3260"/>
      <c r="D3260" s="3"/>
    </row>
    <row r="3261" spans="3:4" x14ac:dyDescent="0.25">
      <c r="C3261"/>
      <c r="D3261" s="3"/>
    </row>
    <row r="3262" spans="3:4" x14ac:dyDescent="0.25">
      <c r="C3262"/>
      <c r="D3262" s="3"/>
    </row>
    <row r="3263" spans="3:4" x14ac:dyDescent="0.25">
      <c r="C3263"/>
      <c r="D3263" s="3"/>
    </row>
    <row r="3264" spans="3:4" x14ac:dyDescent="0.25">
      <c r="C3264"/>
      <c r="D3264" s="3"/>
    </row>
    <row r="3265" spans="3:4" x14ac:dyDescent="0.25">
      <c r="C3265"/>
      <c r="D3265" s="3"/>
    </row>
    <row r="3266" spans="3:4" x14ac:dyDescent="0.25">
      <c r="C3266"/>
      <c r="D3266" s="3"/>
    </row>
    <row r="3267" spans="3:4" x14ac:dyDescent="0.25">
      <c r="C3267"/>
      <c r="D3267" s="3"/>
    </row>
    <row r="3268" spans="3:4" x14ac:dyDescent="0.25">
      <c r="C3268"/>
      <c r="D3268" s="3"/>
    </row>
    <row r="3269" spans="3:4" x14ac:dyDescent="0.25">
      <c r="C3269"/>
      <c r="D3269" s="3"/>
    </row>
    <row r="3270" spans="3:4" x14ac:dyDescent="0.25">
      <c r="C3270"/>
      <c r="D3270" s="3"/>
    </row>
    <row r="3271" spans="3:4" x14ac:dyDescent="0.25">
      <c r="C3271"/>
      <c r="D3271" s="3"/>
    </row>
    <row r="3272" spans="3:4" x14ac:dyDescent="0.25">
      <c r="C3272"/>
      <c r="D3272" s="3"/>
    </row>
    <row r="3273" spans="3:4" x14ac:dyDescent="0.25">
      <c r="C3273"/>
      <c r="D3273" s="3"/>
    </row>
    <row r="3274" spans="3:4" x14ac:dyDescent="0.25">
      <c r="C3274"/>
      <c r="D3274" s="3"/>
    </row>
    <row r="3275" spans="3:4" x14ac:dyDescent="0.25">
      <c r="C3275"/>
      <c r="D3275" s="3"/>
    </row>
    <row r="3276" spans="3:4" x14ac:dyDescent="0.25">
      <c r="C3276"/>
      <c r="D3276" s="3"/>
    </row>
    <row r="3277" spans="3:4" x14ac:dyDescent="0.25">
      <c r="C3277"/>
      <c r="D3277" s="3"/>
    </row>
    <row r="3278" spans="3:4" x14ac:dyDescent="0.25">
      <c r="C3278"/>
      <c r="D3278" s="3"/>
    </row>
    <row r="3279" spans="3:4" x14ac:dyDescent="0.25">
      <c r="C3279"/>
      <c r="D3279" s="3"/>
    </row>
    <row r="3280" spans="3:4" x14ac:dyDescent="0.25">
      <c r="C3280"/>
      <c r="D3280" s="3"/>
    </row>
    <row r="3281" spans="3:4" x14ac:dyDescent="0.25">
      <c r="C3281"/>
      <c r="D3281" s="3"/>
    </row>
    <row r="3282" spans="3:4" x14ac:dyDescent="0.25">
      <c r="C3282"/>
      <c r="D3282" s="3"/>
    </row>
    <row r="3283" spans="3:4" x14ac:dyDescent="0.25">
      <c r="C3283"/>
      <c r="D3283" s="3"/>
    </row>
    <row r="3284" spans="3:4" x14ac:dyDescent="0.25">
      <c r="C3284"/>
      <c r="D3284" s="3"/>
    </row>
    <row r="3285" spans="3:4" x14ac:dyDescent="0.25">
      <c r="C3285"/>
      <c r="D3285" s="3"/>
    </row>
    <row r="3286" spans="3:4" x14ac:dyDescent="0.25">
      <c r="C3286"/>
      <c r="D3286" s="3"/>
    </row>
    <row r="3287" spans="3:4" x14ac:dyDescent="0.25">
      <c r="C3287"/>
      <c r="D3287" s="3"/>
    </row>
    <row r="3288" spans="3:4" x14ac:dyDescent="0.25">
      <c r="C3288"/>
      <c r="D3288" s="3"/>
    </row>
    <row r="3289" spans="3:4" x14ac:dyDescent="0.25">
      <c r="C3289"/>
      <c r="D3289" s="3"/>
    </row>
    <row r="3290" spans="3:4" x14ac:dyDescent="0.25">
      <c r="C3290"/>
      <c r="D3290" s="3"/>
    </row>
    <row r="3291" spans="3:4" x14ac:dyDescent="0.25">
      <c r="C3291"/>
      <c r="D3291" s="3"/>
    </row>
    <row r="3292" spans="3:4" x14ac:dyDescent="0.25">
      <c r="C3292"/>
      <c r="D3292" s="3"/>
    </row>
    <row r="3293" spans="3:4" x14ac:dyDescent="0.25">
      <c r="C3293"/>
      <c r="D3293" s="3"/>
    </row>
    <row r="3294" spans="3:4" x14ac:dyDescent="0.25">
      <c r="C3294"/>
      <c r="D3294" s="3"/>
    </row>
    <row r="3295" spans="3:4" x14ac:dyDescent="0.25">
      <c r="C3295"/>
      <c r="D3295" s="3"/>
    </row>
    <row r="3296" spans="3:4" x14ac:dyDescent="0.25">
      <c r="C3296"/>
      <c r="D3296" s="3"/>
    </row>
    <row r="3297" spans="3:4" x14ac:dyDescent="0.25">
      <c r="C3297"/>
      <c r="D3297" s="3"/>
    </row>
    <row r="3298" spans="3:4" x14ac:dyDescent="0.25">
      <c r="C3298"/>
      <c r="D3298" s="3"/>
    </row>
    <row r="3299" spans="3:4" x14ac:dyDescent="0.25">
      <c r="C3299"/>
      <c r="D3299" s="3"/>
    </row>
    <row r="3300" spans="3:4" x14ac:dyDescent="0.25">
      <c r="C3300"/>
      <c r="D3300" s="3"/>
    </row>
    <row r="3301" spans="3:4" x14ac:dyDescent="0.25">
      <c r="C3301"/>
      <c r="D3301" s="3"/>
    </row>
    <row r="3302" spans="3:4" x14ac:dyDescent="0.25">
      <c r="C3302"/>
      <c r="D3302" s="3"/>
    </row>
    <row r="3303" spans="3:4" x14ac:dyDescent="0.25">
      <c r="C3303"/>
      <c r="D3303" s="3"/>
    </row>
    <row r="3304" spans="3:4" x14ac:dyDescent="0.25">
      <c r="C3304"/>
      <c r="D3304" s="3"/>
    </row>
    <row r="3305" spans="3:4" x14ac:dyDescent="0.25">
      <c r="C3305"/>
      <c r="D3305" s="3"/>
    </row>
    <row r="3306" spans="3:4" x14ac:dyDescent="0.25">
      <c r="C3306"/>
      <c r="D3306" s="3"/>
    </row>
    <row r="3307" spans="3:4" x14ac:dyDescent="0.25">
      <c r="C3307"/>
      <c r="D3307" s="3"/>
    </row>
    <row r="3308" spans="3:4" x14ac:dyDescent="0.25">
      <c r="C3308"/>
      <c r="D3308" s="3"/>
    </row>
    <row r="3309" spans="3:4" x14ac:dyDescent="0.25">
      <c r="C3309"/>
      <c r="D3309" s="3"/>
    </row>
    <row r="3310" spans="3:4" x14ac:dyDescent="0.25">
      <c r="C3310"/>
      <c r="D3310" s="3"/>
    </row>
    <row r="3311" spans="3:4" x14ac:dyDescent="0.25">
      <c r="C3311"/>
      <c r="D3311" s="3"/>
    </row>
    <row r="3312" spans="3:4" x14ac:dyDescent="0.25">
      <c r="C3312"/>
      <c r="D3312" s="3"/>
    </row>
    <row r="3313" spans="3:4" x14ac:dyDescent="0.25">
      <c r="C3313"/>
      <c r="D3313" s="3"/>
    </row>
    <row r="3314" spans="3:4" x14ac:dyDescent="0.25">
      <c r="C3314"/>
      <c r="D3314" s="3"/>
    </row>
    <row r="3315" spans="3:4" x14ac:dyDescent="0.25">
      <c r="C3315"/>
      <c r="D3315" s="3"/>
    </row>
    <row r="3316" spans="3:4" x14ac:dyDescent="0.25">
      <c r="C3316"/>
      <c r="D3316" s="3"/>
    </row>
    <row r="3317" spans="3:4" x14ac:dyDescent="0.25">
      <c r="C3317"/>
      <c r="D3317" s="3"/>
    </row>
    <row r="3318" spans="3:4" x14ac:dyDescent="0.25">
      <c r="C3318"/>
      <c r="D3318" s="3"/>
    </row>
    <row r="3319" spans="3:4" x14ac:dyDescent="0.25">
      <c r="C3319"/>
      <c r="D3319" s="3"/>
    </row>
    <row r="3320" spans="3:4" x14ac:dyDescent="0.25">
      <c r="C3320"/>
      <c r="D3320" s="3"/>
    </row>
    <row r="3321" spans="3:4" x14ac:dyDescent="0.25">
      <c r="C3321"/>
      <c r="D3321" s="3"/>
    </row>
    <row r="3322" spans="3:4" x14ac:dyDescent="0.25">
      <c r="C3322"/>
      <c r="D3322" s="3"/>
    </row>
    <row r="3323" spans="3:4" x14ac:dyDescent="0.25">
      <c r="C3323"/>
      <c r="D3323" s="3"/>
    </row>
    <row r="3324" spans="3:4" x14ac:dyDescent="0.25">
      <c r="C3324"/>
      <c r="D3324" s="3"/>
    </row>
    <row r="3325" spans="3:4" x14ac:dyDescent="0.25">
      <c r="C3325"/>
      <c r="D3325" s="3"/>
    </row>
    <row r="3326" spans="3:4" x14ac:dyDescent="0.25">
      <c r="C3326"/>
      <c r="D3326" s="3"/>
    </row>
    <row r="3327" spans="3:4" x14ac:dyDescent="0.25">
      <c r="C3327"/>
      <c r="D3327" s="3"/>
    </row>
    <row r="3328" spans="3:4" x14ac:dyDescent="0.25">
      <c r="C3328"/>
      <c r="D3328" s="3"/>
    </row>
    <row r="3329" spans="3:4" x14ac:dyDescent="0.25">
      <c r="C3329"/>
      <c r="D3329" s="3"/>
    </row>
    <row r="3330" spans="3:4" x14ac:dyDescent="0.25">
      <c r="C3330"/>
      <c r="D3330" s="3"/>
    </row>
    <row r="3331" spans="3:4" x14ac:dyDescent="0.25">
      <c r="C3331"/>
      <c r="D3331" s="3"/>
    </row>
    <row r="3332" spans="3:4" x14ac:dyDescent="0.25">
      <c r="C3332"/>
      <c r="D3332" s="3"/>
    </row>
    <row r="3333" spans="3:4" x14ac:dyDescent="0.25">
      <c r="C3333"/>
      <c r="D3333" s="3"/>
    </row>
    <row r="3334" spans="3:4" x14ac:dyDescent="0.25">
      <c r="C3334"/>
      <c r="D3334" s="3"/>
    </row>
    <row r="3335" spans="3:4" x14ac:dyDescent="0.25">
      <c r="C3335"/>
      <c r="D3335" s="3"/>
    </row>
    <row r="3336" spans="3:4" x14ac:dyDescent="0.25">
      <c r="C3336"/>
      <c r="D3336" s="3"/>
    </row>
    <row r="3337" spans="3:4" x14ac:dyDescent="0.25">
      <c r="C3337"/>
      <c r="D3337" s="3"/>
    </row>
    <row r="3338" spans="3:4" x14ac:dyDescent="0.25">
      <c r="C3338"/>
      <c r="D3338" s="3"/>
    </row>
    <row r="3339" spans="3:4" x14ac:dyDescent="0.25">
      <c r="C3339"/>
      <c r="D3339" s="3"/>
    </row>
    <row r="3340" spans="3:4" x14ac:dyDescent="0.25">
      <c r="C3340"/>
      <c r="D3340" s="3"/>
    </row>
    <row r="3341" spans="3:4" x14ac:dyDescent="0.25">
      <c r="C3341"/>
      <c r="D3341" s="3"/>
    </row>
    <row r="3342" spans="3:4" x14ac:dyDescent="0.25">
      <c r="C3342"/>
      <c r="D3342" s="3"/>
    </row>
    <row r="3343" spans="3:4" x14ac:dyDescent="0.25">
      <c r="C3343"/>
      <c r="D3343" s="3"/>
    </row>
    <row r="3344" spans="3:4" x14ac:dyDescent="0.25">
      <c r="C3344"/>
      <c r="D3344" s="3"/>
    </row>
    <row r="3345" spans="3:4" x14ac:dyDescent="0.25">
      <c r="C3345"/>
      <c r="D3345" s="3"/>
    </row>
    <row r="3346" spans="3:4" x14ac:dyDescent="0.25">
      <c r="C3346"/>
      <c r="D3346" s="3"/>
    </row>
    <row r="3347" spans="3:4" x14ac:dyDescent="0.25">
      <c r="C3347"/>
      <c r="D3347" s="3"/>
    </row>
    <row r="3348" spans="3:4" x14ac:dyDescent="0.25">
      <c r="C3348"/>
      <c r="D3348" s="3"/>
    </row>
    <row r="3349" spans="3:4" x14ac:dyDescent="0.25">
      <c r="C3349"/>
      <c r="D3349" s="3"/>
    </row>
    <row r="3350" spans="3:4" x14ac:dyDescent="0.25">
      <c r="C3350"/>
      <c r="D3350" s="3"/>
    </row>
    <row r="3351" spans="3:4" x14ac:dyDescent="0.25">
      <c r="C3351"/>
      <c r="D3351" s="3"/>
    </row>
    <row r="3352" spans="3:4" x14ac:dyDescent="0.25">
      <c r="C3352"/>
      <c r="D3352" s="3"/>
    </row>
    <row r="3353" spans="3:4" x14ac:dyDescent="0.25">
      <c r="C3353"/>
      <c r="D3353" s="3"/>
    </row>
    <row r="3354" spans="3:4" x14ac:dyDescent="0.25">
      <c r="C3354"/>
      <c r="D3354" s="3"/>
    </row>
    <row r="3355" spans="3:4" x14ac:dyDescent="0.25">
      <c r="C3355"/>
      <c r="D3355" s="3"/>
    </row>
    <row r="3356" spans="3:4" x14ac:dyDescent="0.25">
      <c r="C3356"/>
      <c r="D3356" s="3"/>
    </row>
    <row r="3357" spans="3:4" x14ac:dyDescent="0.25">
      <c r="C3357"/>
      <c r="D3357" s="3"/>
    </row>
    <row r="3358" spans="3:4" x14ac:dyDescent="0.25">
      <c r="C3358"/>
      <c r="D3358" s="3"/>
    </row>
    <row r="3359" spans="3:4" x14ac:dyDescent="0.25">
      <c r="C3359"/>
      <c r="D3359" s="3"/>
    </row>
    <row r="3360" spans="3:4" x14ac:dyDescent="0.25">
      <c r="C3360"/>
      <c r="D3360" s="3"/>
    </row>
    <row r="3361" spans="3:4" x14ac:dyDescent="0.25">
      <c r="C3361"/>
      <c r="D3361" s="3"/>
    </row>
    <row r="3362" spans="3:4" x14ac:dyDescent="0.25">
      <c r="C3362"/>
      <c r="D3362" s="3"/>
    </row>
    <row r="3363" spans="3:4" x14ac:dyDescent="0.25">
      <c r="C3363"/>
      <c r="D3363" s="3"/>
    </row>
    <row r="3364" spans="3:4" x14ac:dyDescent="0.25">
      <c r="C3364"/>
      <c r="D3364" s="3"/>
    </row>
    <row r="3365" spans="3:4" x14ac:dyDescent="0.25">
      <c r="C3365"/>
      <c r="D3365" s="3"/>
    </row>
    <row r="3366" spans="3:4" x14ac:dyDescent="0.25">
      <c r="C3366"/>
      <c r="D3366" s="3"/>
    </row>
    <row r="3367" spans="3:4" x14ac:dyDescent="0.25">
      <c r="C3367"/>
      <c r="D3367" s="3"/>
    </row>
    <row r="3368" spans="3:4" x14ac:dyDescent="0.25">
      <c r="C3368"/>
      <c r="D3368" s="3"/>
    </row>
    <row r="3369" spans="3:4" x14ac:dyDescent="0.25">
      <c r="C3369"/>
      <c r="D3369" s="3"/>
    </row>
    <row r="3370" spans="3:4" x14ac:dyDescent="0.25">
      <c r="C3370"/>
      <c r="D3370" s="3"/>
    </row>
    <row r="3371" spans="3:4" x14ac:dyDescent="0.25">
      <c r="C3371"/>
      <c r="D3371" s="3"/>
    </row>
    <row r="3372" spans="3:4" x14ac:dyDescent="0.25">
      <c r="C3372"/>
      <c r="D3372" s="3"/>
    </row>
    <row r="3373" spans="3:4" x14ac:dyDescent="0.25">
      <c r="C3373"/>
      <c r="D3373" s="3"/>
    </row>
    <row r="3374" spans="3:4" x14ac:dyDescent="0.25">
      <c r="C3374"/>
      <c r="D3374" s="3"/>
    </row>
    <row r="3375" spans="3:4" x14ac:dyDescent="0.25">
      <c r="C3375"/>
      <c r="D3375" s="3"/>
    </row>
    <row r="3376" spans="3:4" x14ac:dyDescent="0.25">
      <c r="C3376"/>
      <c r="D3376" s="3"/>
    </row>
    <row r="3377" spans="3:4" x14ac:dyDescent="0.25">
      <c r="C3377"/>
      <c r="D3377" s="3"/>
    </row>
    <row r="3378" spans="3:4" x14ac:dyDescent="0.25">
      <c r="C3378"/>
      <c r="D3378" s="3"/>
    </row>
    <row r="3379" spans="3:4" x14ac:dyDescent="0.25">
      <c r="C3379"/>
      <c r="D3379" s="3"/>
    </row>
    <row r="3380" spans="3:4" x14ac:dyDescent="0.25">
      <c r="C3380"/>
      <c r="D3380" s="3"/>
    </row>
    <row r="3381" spans="3:4" x14ac:dyDescent="0.25">
      <c r="C3381"/>
      <c r="D3381" s="3"/>
    </row>
    <row r="3382" spans="3:4" x14ac:dyDescent="0.25">
      <c r="C3382"/>
      <c r="D3382" s="3"/>
    </row>
    <row r="3383" spans="3:4" x14ac:dyDescent="0.25">
      <c r="C3383"/>
      <c r="D3383" s="3"/>
    </row>
    <row r="3384" spans="3:4" x14ac:dyDescent="0.25">
      <c r="C3384"/>
      <c r="D3384" s="3"/>
    </row>
    <row r="3385" spans="3:4" x14ac:dyDescent="0.25">
      <c r="C3385"/>
      <c r="D3385" s="3"/>
    </row>
    <row r="3386" spans="3:4" x14ac:dyDescent="0.25">
      <c r="C3386"/>
      <c r="D3386" s="3"/>
    </row>
    <row r="3387" spans="3:4" x14ac:dyDescent="0.25">
      <c r="C3387"/>
      <c r="D3387" s="3"/>
    </row>
    <row r="3388" spans="3:4" x14ac:dyDescent="0.25">
      <c r="C3388"/>
      <c r="D3388" s="3"/>
    </row>
    <row r="3389" spans="3:4" x14ac:dyDescent="0.25">
      <c r="C3389"/>
      <c r="D3389" s="3"/>
    </row>
    <row r="3390" spans="3:4" x14ac:dyDescent="0.25">
      <c r="C3390"/>
      <c r="D3390" s="3"/>
    </row>
    <row r="3391" spans="3:4" x14ac:dyDescent="0.25">
      <c r="C3391"/>
      <c r="D3391" s="3"/>
    </row>
    <row r="3392" spans="3:4" x14ac:dyDescent="0.25">
      <c r="C3392"/>
      <c r="D3392" s="3"/>
    </row>
    <row r="3393" spans="3:4" x14ac:dyDescent="0.25">
      <c r="C3393"/>
      <c r="D3393" s="3"/>
    </row>
    <row r="3394" spans="3:4" x14ac:dyDescent="0.25">
      <c r="C3394"/>
      <c r="D3394" s="3"/>
    </row>
    <row r="3395" spans="3:4" x14ac:dyDescent="0.25">
      <c r="C3395"/>
      <c r="D3395" s="3"/>
    </row>
    <row r="3396" spans="3:4" x14ac:dyDescent="0.25">
      <c r="C3396"/>
      <c r="D3396" s="3"/>
    </row>
    <row r="3397" spans="3:4" x14ac:dyDescent="0.25">
      <c r="C3397"/>
      <c r="D3397" s="3"/>
    </row>
    <row r="3398" spans="3:4" x14ac:dyDescent="0.25">
      <c r="C3398"/>
      <c r="D3398" s="3"/>
    </row>
    <row r="3399" spans="3:4" x14ac:dyDescent="0.25">
      <c r="C3399"/>
      <c r="D3399" s="3"/>
    </row>
    <row r="3400" spans="3:4" x14ac:dyDescent="0.25">
      <c r="C3400"/>
      <c r="D3400" s="3"/>
    </row>
    <row r="3401" spans="3:4" x14ac:dyDescent="0.25">
      <c r="C3401"/>
      <c r="D3401" s="3"/>
    </row>
    <row r="3402" spans="3:4" x14ac:dyDescent="0.25">
      <c r="C3402"/>
      <c r="D3402" s="3"/>
    </row>
    <row r="3403" spans="3:4" x14ac:dyDescent="0.25">
      <c r="C3403"/>
      <c r="D3403" s="3"/>
    </row>
    <row r="3404" spans="3:4" x14ac:dyDescent="0.25">
      <c r="C3404"/>
      <c r="D3404" s="3"/>
    </row>
    <row r="3405" spans="3:4" x14ac:dyDescent="0.25">
      <c r="C3405"/>
      <c r="D3405" s="3"/>
    </row>
    <row r="3406" spans="3:4" x14ac:dyDescent="0.25">
      <c r="C3406"/>
      <c r="D3406" s="3"/>
    </row>
    <row r="3407" spans="3:4" x14ac:dyDescent="0.25">
      <c r="C3407"/>
      <c r="D3407" s="3"/>
    </row>
    <row r="3408" spans="3:4" x14ac:dyDescent="0.25">
      <c r="C3408"/>
      <c r="D3408" s="3"/>
    </row>
    <row r="3409" spans="3:4" x14ac:dyDescent="0.25">
      <c r="C3409"/>
      <c r="D3409" s="3"/>
    </row>
    <row r="3410" spans="3:4" x14ac:dyDescent="0.25">
      <c r="C3410"/>
      <c r="D3410" s="3"/>
    </row>
    <row r="3411" spans="3:4" x14ac:dyDescent="0.25">
      <c r="C3411"/>
      <c r="D3411" s="3"/>
    </row>
    <row r="3412" spans="3:4" x14ac:dyDescent="0.25">
      <c r="C3412"/>
      <c r="D3412" s="3"/>
    </row>
    <row r="3413" spans="3:4" x14ac:dyDescent="0.25">
      <c r="C3413"/>
      <c r="D3413" s="3"/>
    </row>
    <row r="3414" spans="3:4" x14ac:dyDescent="0.25">
      <c r="C3414"/>
      <c r="D3414" s="3"/>
    </row>
    <row r="3415" spans="3:4" x14ac:dyDescent="0.25">
      <c r="C3415"/>
      <c r="D3415" s="3"/>
    </row>
    <row r="3416" spans="3:4" x14ac:dyDescent="0.25">
      <c r="C3416"/>
      <c r="D3416" s="3"/>
    </row>
    <row r="3417" spans="3:4" x14ac:dyDescent="0.25">
      <c r="C3417"/>
      <c r="D3417" s="3"/>
    </row>
    <row r="3418" spans="3:4" x14ac:dyDescent="0.25">
      <c r="C3418"/>
      <c r="D3418" s="3"/>
    </row>
    <row r="3419" spans="3:4" x14ac:dyDescent="0.25">
      <c r="C3419"/>
      <c r="D3419" s="3"/>
    </row>
    <row r="3420" spans="3:4" x14ac:dyDescent="0.25">
      <c r="C3420"/>
      <c r="D3420" s="3"/>
    </row>
    <row r="3421" spans="3:4" x14ac:dyDescent="0.25">
      <c r="C3421"/>
      <c r="D3421" s="3"/>
    </row>
    <row r="3422" spans="3:4" x14ac:dyDescent="0.25">
      <c r="C3422"/>
      <c r="D3422" s="3"/>
    </row>
    <row r="3423" spans="3:4" x14ac:dyDescent="0.25">
      <c r="C3423"/>
      <c r="D3423" s="3"/>
    </row>
    <row r="3424" spans="3:4" x14ac:dyDescent="0.25">
      <c r="C3424"/>
      <c r="D3424" s="3"/>
    </row>
    <row r="3425" spans="3:4" x14ac:dyDescent="0.25">
      <c r="C3425"/>
      <c r="D3425" s="3"/>
    </row>
    <row r="3426" spans="3:4" x14ac:dyDescent="0.25">
      <c r="C3426"/>
      <c r="D3426" s="3"/>
    </row>
    <row r="3427" spans="3:4" x14ac:dyDescent="0.25">
      <c r="C3427"/>
      <c r="D3427" s="3"/>
    </row>
    <row r="3428" spans="3:4" x14ac:dyDescent="0.25">
      <c r="C3428"/>
      <c r="D3428" s="3"/>
    </row>
    <row r="3429" spans="3:4" x14ac:dyDescent="0.25">
      <c r="C3429"/>
      <c r="D3429" s="3"/>
    </row>
    <row r="3430" spans="3:4" x14ac:dyDescent="0.25">
      <c r="C3430"/>
      <c r="D3430" s="3"/>
    </row>
    <row r="3431" spans="3:4" x14ac:dyDescent="0.25">
      <c r="C3431"/>
      <c r="D3431" s="3"/>
    </row>
    <row r="3432" spans="3:4" x14ac:dyDescent="0.25">
      <c r="C3432"/>
      <c r="D3432" s="3"/>
    </row>
    <row r="3433" spans="3:4" x14ac:dyDescent="0.25">
      <c r="C3433"/>
      <c r="D3433" s="3"/>
    </row>
    <row r="3434" spans="3:4" x14ac:dyDescent="0.25">
      <c r="C3434"/>
      <c r="D3434" s="3"/>
    </row>
    <row r="3435" spans="3:4" x14ac:dyDescent="0.25">
      <c r="C3435"/>
      <c r="D3435" s="3"/>
    </row>
    <row r="3436" spans="3:4" x14ac:dyDescent="0.25">
      <c r="C3436"/>
      <c r="D3436" s="3"/>
    </row>
    <row r="3437" spans="3:4" x14ac:dyDescent="0.25">
      <c r="C3437"/>
      <c r="D3437" s="3"/>
    </row>
    <row r="3438" spans="3:4" x14ac:dyDescent="0.25">
      <c r="C3438"/>
      <c r="D3438" s="3"/>
    </row>
    <row r="3439" spans="3:4" x14ac:dyDescent="0.25">
      <c r="C3439"/>
      <c r="D3439" s="3"/>
    </row>
    <row r="3440" spans="3:4" x14ac:dyDescent="0.25">
      <c r="C3440"/>
      <c r="D3440" s="3"/>
    </row>
    <row r="3441" spans="3:4" x14ac:dyDescent="0.25">
      <c r="C3441"/>
      <c r="D3441" s="3"/>
    </row>
    <row r="3442" spans="3:4" x14ac:dyDescent="0.25">
      <c r="C3442"/>
      <c r="D3442" s="3"/>
    </row>
    <row r="3443" spans="3:4" x14ac:dyDescent="0.25">
      <c r="C3443"/>
      <c r="D3443" s="3"/>
    </row>
    <row r="3444" spans="3:4" x14ac:dyDescent="0.25">
      <c r="C3444"/>
      <c r="D3444" s="3"/>
    </row>
    <row r="3445" spans="3:4" x14ac:dyDescent="0.25">
      <c r="C3445"/>
      <c r="D3445" s="3"/>
    </row>
    <row r="3446" spans="3:4" x14ac:dyDescent="0.25">
      <c r="C3446"/>
      <c r="D3446" s="3"/>
    </row>
    <row r="3447" spans="3:4" x14ac:dyDescent="0.25">
      <c r="C3447"/>
      <c r="D3447" s="3"/>
    </row>
    <row r="3448" spans="3:4" x14ac:dyDescent="0.25">
      <c r="C3448"/>
      <c r="D3448" s="3"/>
    </row>
    <row r="3449" spans="3:4" x14ac:dyDescent="0.25">
      <c r="C3449"/>
      <c r="D3449" s="3"/>
    </row>
    <row r="3450" spans="3:4" x14ac:dyDescent="0.25">
      <c r="C3450"/>
      <c r="D3450" s="3"/>
    </row>
    <row r="3451" spans="3:4" x14ac:dyDescent="0.25">
      <c r="C3451"/>
      <c r="D3451" s="3"/>
    </row>
    <row r="3452" spans="3:4" x14ac:dyDescent="0.25">
      <c r="C3452"/>
      <c r="D3452" s="3"/>
    </row>
    <row r="3453" spans="3:4" x14ac:dyDescent="0.25">
      <c r="C3453"/>
      <c r="D3453" s="3"/>
    </row>
    <row r="3454" spans="3:4" x14ac:dyDescent="0.25">
      <c r="C3454"/>
      <c r="D3454" s="3"/>
    </row>
    <row r="3455" spans="3:4" x14ac:dyDescent="0.25">
      <c r="C3455"/>
      <c r="D3455" s="3"/>
    </row>
    <row r="3456" spans="3:4" x14ac:dyDescent="0.25">
      <c r="C3456"/>
      <c r="D3456" s="3"/>
    </row>
    <row r="3457" spans="3:4" x14ac:dyDescent="0.25">
      <c r="C3457"/>
      <c r="D3457" s="3"/>
    </row>
    <row r="3458" spans="3:4" x14ac:dyDescent="0.25">
      <c r="C3458"/>
      <c r="D3458" s="3"/>
    </row>
    <row r="3459" spans="3:4" x14ac:dyDescent="0.25">
      <c r="C3459"/>
      <c r="D3459" s="3"/>
    </row>
    <row r="3460" spans="3:4" x14ac:dyDescent="0.25">
      <c r="C3460"/>
      <c r="D3460" s="3"/>
    </row>
    <row r="3461" spans="3:4" x14ac:dyDescent="0.25">
      <c r="C3461"/>
      <c r="D3461" s="3"/>
    </row>
    <row r="3462" spans="3:4" x14ac:dyDescent="0.25">
      <c r="C3462"/>
      <c r="D3462" s="3"/>
    </row>
    <row r="3463" spans="3:4" x14ac:dyDescent="0.25">
      <c r="C3463"/>
      <c r="D3463" s="3"/>
    </row>
    <row r="3464" spans="3:4" x14ac:dyDescent="0.25">
      <c r="C3464"/>
      <c r="D3464" s="3"/>
    </row>
    <row r="3465" spans="3:4" x14ac:dyDescent="0.25">
      <c r="C3465"/>
      <c r="D3465" s="3"/>
    </row>
    <row r="3466" spans="3:4" x14ac:dyDescent="0.25">
      <c r="C3466"/>
      <c r="D3466" s="3"/>
    </row>
    <row r="3467" spans="3:4" x14ac:dyDescent="0.25">
      <c r="C3467"/>
      <c r="D3467" s="3"/>
    </row>
    <row r="3468" spans="3:4" x14ac:dyDescent="0.25">
      <c r="C3468"/>
      <c r="D3468" s="3"/>
    </row>
    <row r="3469" spans="3:4" x14ac:dyDescent="0.25">
      <c r="C3469"/>
      <c r="D3469" s="3"/>
    </row>
    <row r="3470" spans="3:4" x14ac:dyDescent="0.25">
      <c r="C3470"/>
      <c r="D3470" s="3"/>
    </row>
    <row r="3471" spans="3:4" x14ac:dyDescent="0.25">
      <c r="C3471"/>
      <c r="D3471" s="3"/>
    </row>
    <row r="3472" spans="3:4" x14ac:dyDescent="0.25">
      <c r="C3472"/>
      <c r="D3472" s="3"/>
    </row>
    <row r="3473" spans="3:4" x14ac:dyDescent="0.25">
      <c r="C3473"/>
      <c r="D3473" s="3"/>
    </row>
    <row r="3474" spans="3:4" x14ac:dyDescent="0.25">
      <c r="C3474"/>
      <c r="D3474" s="3"/>
    </row>
    <row r="3475" spans="3:4" x14ac:dyDescent="0.25">
      <c r="C3475"/>
      <c r="D3475" s="3"/>
    </row>
    <row r="3476" spans="3:4" x14ac:dyDescent="0.25">
      <c r="C3476"/>
      <c r="D3476" s="3"/>
    </row>
    <row r="3477" spans="3:4" x14ac:dyDescent="0.25">
      <c r="C3477"/>
      <c r="D3477" s="3"/>
    </row>
    <row r="3478" spans="3:4" x14ac:dyDescent="0.25">
      <c r="C3478"/>
      <c r="D3478" s="3"/>
    </row>
    <row r="3479" spans="3:4" x14ac:dyDescent="0.25">
      <c r="C3479"/>
      <c r="D3479" s="3"/>
    </row>
    <row r="3480" spans="3:4" x14ac:dyDescent="0.25">
      <c r="C3480"/>
      <c r="D3480" s="3"/>
    </row>
    <row r="3481" spans="3:4" x14ac:dyDescent="0.25">
      <c r="C3481"/>
      <c r="D3481" s="3"/>
    </row>
    <row r="3482" spans="3:4" x14ac:dyDescent="0.25">
      <c r="C3482"/>
      <c r="D3482" s="3"/>
    </row>
    <row r="3483" spans="3:4" x14ac:dyDescent="0.25">
      <c r="C3483"/>
      <c r="D3483" s="3"/>
    </row>
    <row r="3484" spans="3:4" x14ac:dyDescent="0.25">
      <c r="C3484"/>
      <c r="D3484" s="3"/>
    </row>
    <row r="3485" spans="3:4" x14ac:dyDescent="0.25">
      <c r="C3485"/>
      <c r="D3485" s="3"/>
    </row>
    <row r="3486" spans="3:4" x14ac:dyDescent="0.25">
      <c r="C3486"/>
      <c r="D3486" s="3"/>
    </row>
    <row r="3487" spans="3:4" x14ac:dyDescent="0.25">
      <c r="C3487"/>
      <c r="D3487" s="3"/>
    </row>
    <row r="3488" spans="3:4" x14ac:dyDescent="0.25">
      <c r="C3488"/>
      <c r="D3488" s="3"/>
    </row>
    <row r="3489" spans="3:4" x14ac:dyDescent="0.25">
      <c r="C3489"/>
      <c r="D3489" s="3"/>
    </row>
    <row r="3490" spans="3:4" x14ac:dyDescent="0.25">
      <c r="C3490"/>
      <c r="D3490" s="3"/>
    </row>
    <row r="3491" spans="3:4" x14ac:dyDescent="0.25">
      <c r="C3491"/>
      <c r="D3491" s="3"/>
    </row>
    <row r="3492" spans="3:4" x14ac:dyDescent="0.25">
      <c r="C3492"/>
      <c r="D3492" s="3"/>
    </row>
    <row r="3493" spans="3:4" x14ac:dyDescent="0.25">
      <c r="C3493"/>
      <c r="D3493" s="3"/>
    </row>
    <row r="3494" spans="3:4" x14ac:dyDescent="0.25">
      <c r="C3494"/>
      <c r="D3494" s="3"/>
    </row>
    <row r="3495" spans="3:4" x14ac:dyDescent="0.25">
      <c r="C3495"/>
      <c r="D3495" s="3"/>
    </row>
    <row r="3496" spans="3:4" x14ac:dyDescent="0.25">
      <c r="C3496"/>
      <c r="D3496" s="3"/>
    </row>
    <row r="3497" spans="3:4" x14ac:dyDescent="0.25">
      <c r="C3497"/>
      <c r="D3497" s="3"/>
    </row>
    <row r="3498" spans="3:4" x14ac:dyDescent="0.25">
      <c r="C3498"/>
      <c r="D3498" s="3"/>
    </row>
    <row r="3499" spans="3:4" x14ac:dyDescent="0.25">
      <c r="C3499"/>
      <c r="D3499" s="3"/>
    </row>
    <row r="3500" spans="3:4" x14ac:dyDescent="0.25">
      <c r="C3500"/>
      <c r="D3500" s="3"/>
    </row>
    <row r="3501" spans="3:4" x14ac:dyDescent="0.25">
      <c r="C3501"/>
      <c r="D3501" s="3"/>
    </row>
    <row r="3502" spans="3:4" x14ac:dyDescent="0.25">
      <c r="C3502"/>
      <c r="D3502" s="3"/>
    </row>
    <row r="3503" spans="3:4" x14ac:dyDescent="0.25">
      <c r="C3503"/>
      <c r="D3503" s="3"/>
    </row>
    <row r="3504" spans="3:4" x14ac:dyDescent="0.25">
      <c r="C3504"/>
      <c r="D3504" s="3"/>
    </row>
    <row r="3505" spans="3:4" x14ac:dyDescent="0.25">
      <c r="C3505"/>
      <c r="D3505" s="3"/>
    </row>
    <row r="3506" spans="3:4" x14ac:dyDescent="0.25">
      <c r="C3506"/>
      <c r="D3506" s="3"/>
    </row>
    <row r="3507" spans="3:4" x14ac:dyDescent="0.25">
      <c r="C3507"/>
      <c r="D3507" s="3"/>
    </row>
    <row r="3508" spans="3:4" x14ac:dyDescent="0.25">
      <c r="C3508"/>
      <c r="D3508" s="3"/>
    </row>
    <row r="3509" spans="3:4" x14ac:dyDescent="0.25">
      <c r="C3509"/>
      <c r="D3509" s="3"/>
    </row>
    <row r="3510" spans="3:4" x14ac:dyDescent="0.25">
      <c r="C3510"/>
      <c r="D3510" s="3"/>
    </row>
    <row r="3511" spans="3:4" x14ac:dyDescent="0.25">
      <c r="C3511"/>
      <c r="D3511" s="3"/>
    </row>
    <row r="3512" spans="3:4" x14ac:dyDescent="0.25">
      <c r="C3512"/>
      <c r="D3512" s="3"/>
    </row>
    <row r="3513" spans="3:4" x14ac:dyDescent="0.25">
      <c r="C3513"/>
      <c r="D3513" s="3"/>
    </row>
    <row r="3514" spans="3:4" x14ac:dyDescent="0.25">
      <c r="C3514"/>
      <c r="D3514" s="3"/>
    </row>
    <row r="3515" spans="3:4" x14ac:dyDescent="0.25">
      <c r="C3515"/>
      <c r="D3515" s="3"/>
    </row>
    <row r="3516" spans="3:4" x14ac:dyDescent="0.25">
      <c r="C3516"/>
      <c r="D3516" s="3"/>
    </row>
    <row r="3517" spans="3:4" x14ac:dyDescent="0.25">
      <c r="C3517"/>
      <c r="D3517" s="3"/>
    </row>
    <row r="3518" spans="3:4" x14ac:dyDescent="0.25">
      <c r="C3518"/>
      <c r="D3518" s="3"/>
    </row>
    <row r="3519" spans="3:4" x14ac:dyDescent="0.25">
      <c r="C3519"/>
      <c r="D3519" s="3"/>
    </row>
    <row r="3520" spans="3:4" x14ac:dyDescent="0.25">
      <c r="C3520"/>
      <c r="D3520" s="3"/>
    </row>
    <row r="3521" spans="3:4" x14ac:dyDescent="0.25">
      <c r="C3521"/>
      <c r="D3521" s="3"/>
    </row>
    <row r="3522" spans="3:4" x14ac:dyDescent="0.25">
      <c r="C3522"/>
      <c r="D3522" s="3"/>
    </row>
    <row r="3523" spans="3:4" x14ac:dyDescent="0.25">
      <c r="C3523"/>
      <c r="D3523" s="3"/>
    </row>
    <row r="3524" spans="3:4" x14ac:dyDescent="0.25">
      <c r="C3524"/>
      <c r="D3524" s="3"/>
    </row>
    <row r="3525" spans="3:4" x14ac:dyDescent="0.25">
      <c r="C3525"/>
      <c r="D3525" s="3"/>
    </row>
    <row r="3526" spans="3:4" x14ac:dyDescent="0.25">
      <c r="C3526"/>
      <c r="D3526" s="3"/>
    </row>
    <row r="3527" spans="3:4" x14ac:dyDescent="0.25">
      <c r="C3527"/>
      <c r="D3527" s="3"/>
    </row>
    <row r="3528" spans="3:4" x14ac:dyDescent="0.25">
      <c r="C3528"/>
      <c r="D3528" s="3"/>
    </row>
    <row r="3529" spans="3:4" x14ac:dyDescent="0.25">
      <c r="C3529"/>
      <c r="D3529" s="3"/>
    </row>
    <row r="3530" spans="3:4" x14ac:dyDescent="0.25">
      <c r="C3530"/>
      <c r="D3530" s="3"/>
    </row>
    <row r="3531" spans="3:4" x14ac:dyDescent="0.25">
      <c r="C3531"/>
      <c r="D3531" s="3"/>
    </row>
    <row r="3532" spans="3:4" x14ac:dyDescent="0.25">
      <c r="C3532"/>
      <c r="D3532" s="3"/>
    </row>
    <row r="3533" spans="3:4" x14ac:dyDescent="0.25">
      <c r="C3533"/>
      <c r="D3533" s="3"/>
    </row>
    <row r="3534" spans="3:4" x14ac:dyDescent="0.25">
      <c r="C3534"/>
      <c r="D3534" s="3"/>
    </row>
    <row r="3535" spans="3:4" x14ac:dyDescent="0.25">
      <c r="C3535"/>
      <c r="D3535" s="3"/>
    </row>
    <row r="3536" spans="3:4" x14ac:dyDescent="0.25">
      <c r="C3536"/>
      <c r="D3536" s="3"/>
    </row>
    <row r="3537" spans="3:4" x14ac:dyDescent="0.25">
      <c r="C3537"/>
      <c r="D3537" s="3"/>
    </row>
    <row r="3538" spans="3:4" x14ac:dyDescent="0.25">
      <c r="C3538"/>
      <c r="D3538" s="3"/>
    </row>
    <row r="3539" spans="3:4" x14ac:dyDescent="0.25">
      <c r="C3539"/>
      <c r="D3539" s="3"/>
    </row>
    <row r="3540" spans="3:4" x14ac:dyDescent="0.25">
      <c r="C3540"/>
      <c r="D3540" s="3"/>
    </row>
    <row r="3541" spans="3:4" x14ac:dyDescent="0.25">
      <c r="C3541"/>
      <c r="D3541" s="3"/>
    </row>
    <row r="3542" spans="3:4" x14ac:dyDescent="0.25">
      <c r="C3542"/>
      <c r="D3542" s="3"/>
    </row>
    <row r="3543" spans="3:4" x14ac:dyDescent="0.25">
      <c r="C3543"/>
      <c r="D3543" s="3"/>
    </row>
    <row r="3544" spans="3:4" x14ac:dyDescent="0.25">
      <c r="C3544"/>
      <c r="D3544" s="3"/>
    </row>
    <row r="3545" spans="3:4" x14ac:dyDescent="0.25">
      <c r="C3545"/>
      <c r="D3545" s="3"/>
    </row>
    <row r="3546" spans="3:4" x14ac:dyDescent="0.25">
      <c r="C3546"/>
      <c r="D3546" s="3"/>
    </row>
    <row r="3547" spans="3:4" x14ac:dyDescent="0.25">
      <c r="C3547"/>
      <c r="D3547" s="3"/>
    </row>
    <row r="3548" spans="3:4" x14ac:dyDescent="0.25">
      <c r="C3548"/>
      <c r="D3548" s="3"/>
    </row>
    <row r="3549" spans="3:4" x14ac:dyDescent="0.25">
      <c r="C3549"/>
      <c r="D3549" s="3"/>
    </row>
    <row r="3550" spans="3:4" x14ac:dyDescent="0.25">
      <c r="C3550"/>
      <c r="D3550" s="3"/>
    </row>
    <row r="3551" spans="3:4" x14ac:dyDescent="0.25">
      <c r="C3551"/>
      <c r="D3551" s="3"/>
    </row>
    <row r="3552" spans="3:4" x14ac:dyDescent="0.25">
      <c r="C3552"/>
      <c r="D3552" s="3"/>
    </row>
    <row r="3553" spans="3:4" x14ac:dyDescent="0.25">
      <c r="C3553"/>
      <c r="D3553" s="3"/>
    </row>
    <row r="3554" spans="3:4" x14ac:dyDescent="0.25">
      <c r="C3554"/>
      <c r="D3554" s="3"/>
    </row>
    <row r="3555" spans="3:4" x14ac:dyDescent="0.25">
      <c r="C3555"/>
      <c r="D3555" s="3"/>
    </row>
    <row r="3556" spans="3:4" x14ac:dyDescent="0.25">
      <c r="C3556"/>
      <c r="D3556" s="3"/>
    </row>
    <row r="3557" spans="3:4" x14ac:dyDescent="0.25">
      <c r="C3557"/>
      <c r="D3557" s="3"/>
    </row>
    <row r="3558" spans="3:4" x14ac:dyDescent="0.25">
      <c r="C3558"/>
      <c r="D3558" s="3"/>
    </row>
    <row r="3559" spans="3:4" x14ac:dyDescent="0.25">
      <c r="C3559"/>
      <c r="D3559" s="3"/>
    </row>
    <row r="3560" spans="3:4" x14ac:dyDescent="0.25">
      <c r="C3560"/>
      <c r="D3560" s="3"/>
    </row>
    <row r="3561" spans="3:4" x14ac:dyDescent="0.25">
      <c r="C3561"/>
      <c r="D3561" s="3"/>
    </row>
    <row r="3562" spans="3:4" x14ac:dyDescent="0.25">
      <c r="C3562"/>
      <c r="D3562" s="3"/>
    </row>
    <row r="3563" spans="3:4" x14ac:dyDescent="0.25">
      <c r="C3563"/>
      <c r="D3563" s="3"/>
    </row>
    <row r="3564" spans="3:4" x14ac:dyDescent="0.25">
      <c r="C3564"/>
      <c r="D3564" s="3"/>
    </row>
    <row r="3565" spans="3:4" x14ac:dyDescent="0.25">
      <c r="C3565"/>
      <c r="D3565" s="3"/>
    </row>
    <row r="3566" spans="3:4" x14ac:dyDescent="0.25">
      <c r="C3566"/>
      <c r="D3566" s="3"/>
    </row>
    <row r="3567" spans="3:4" x14ac:dyDescent="0.25">
      <c r="C3567"/>
      <c r="D3567" s="3"/>
    </row>
    <row r="3568" spans="3:4" x14ac:dyDescent="0.25">
      <c r="C3568"/>
      <c r="D3568" s="3"/>
    </row>
    <row r="3569" spans="3:4" x14ac:dyDescent="0.25">
      <c r="C3569"/>
      <c r="D3569" s="3"/>
    </row>
    <row r="3570" spans="3:4" x14ac:dyDescent="0.25">
      <c r="C3570"/>
      <c r="D3570" s="3"/>
    </row>
    <row r="3571" spans="3:4" x14ac:dyDescent="0.25">
      <c r="C3571"/>
      <c r="D3571" s="3"/>
    </row>
    <row r="3572" spans="3:4" x14ac:dyDescent="0.25">
      <c r="C3572"/>
      <c r="D3572" s="3"/>
    </row>
    <row r="3573" spans="3:4" x14ac:dyDescent="0.25">
      <c r="C3573"/>
      <c r="D3573" s="3"/>
    </row>
    <row r="3574" spans="3:4" x14ac:dyDescent="0.25">
      <c r="C3574"/>
      <c r="D3574" s="3"/>
    </row>
    <row r="3575" spans="3:4" x14ac:dyDescent="0.25">
      <c r="C3575"/>
      <c r="D3575" s="3"/>
    </row>
    <row r="3576" spans="3:4" x14ac:dyDescent="0.25">
      <c r="C3576"/>
      <c r="D3576" s="3"/>
    </row>
    <row r="3577" spans="3:4" x14ac:dyDescent="0.25">
      <c r="C3577"/>
      <c r="D3577" s="3"/>
    </row>
    <row r="3578" spans="3:4" x14ac:dyDescent="0.25">
      <c r="C3578"/>
      <c r="D3578" s="3"/>
    </row>
    <row r="3579" spans="3:4" x14ac:dyDescent="0.25">
      <c r="C3579"/>
      <c r="D3579" s="3"/>
    </row>
    <row r="3580" spans="3:4" x14ac:dyDescent="0.25">
      <c r="C3580"/>
      <c r="D3580" s="3"/>
    </row>
    <row r="3581" spans="3:4" x14ac:dyDescent="0.25">
      <c r="C3581"/>
      <c r="D3581" s="3"/>
    </row>
    <row r="3582" spans="3:4" x14ac:dyDescent="0.25">
      <c r="C3582"/>
      <c r="D3582" s="3"/>
    </row>
    <row r="3583" spans="3:4" x14ac:dyDescent="0.25">
      <c r="C3583"/>
      <c r="D3583" s="3"/>
    </row>
    <row r="3584" spans="3:4" x14ac:dyDescent="0.25">
      <c r="C3584"/>
      <c r="D3584" s="3"/>
    </row>
    <row r="3585" spans="3:4" x14ac:dyDescent="0.25">
      <c r="C3585"/>
      <c r="D3585" s="3"/>
    </row>
    <row r="3586" spans="3:4" x14ac:dyDescent="0.25">
      <c r="C3586"/>
      <c r="D3586" s="3"/>
    </row>
    <row r="3587" spans="3:4" x14ac:dyDescent="0.25">
      <c r="C3587"/>
      <c r="D3587" s="3"/>
    </row>
    <row r="3588" spans="3:4" x14ac:dyDescent="0.25">
      <c r="C3588"/>
      <c r="D3588" s="3"/>
    </row>
    <row r="3589" spans="3:4" x14ac:dyDescent="0.25">
      <c r="C3589"/>
      <c r="D3589" s="3"/>
    </row>
    <row r="3590" spans="3:4" x14ac:dyDescent="0.25">
      <c r="C3590"/>
      <c r="D3590" s="3"/>
    </row>
    <row r="3591" spans="3:4" x14ac:dyDescent="0.25">
      <c r="C3591"/>
      <c r="D3591" s="3"/>
    </row>
    <row r="3592" spans="3:4" x14ac:dyDescent="0.25">
      <c r="C3592"/>
      <c r="D3592" s="3"/>
    </row>
    <row r="3593" spans="3:4" x14ac:dyDescent="0.25">
      <c r="C3593"/>
      <c r="D3593" s="3"/>
    </row>
    <row r="3594" spans="3:4" x14ac:dyDescent="0.25">
      <c r="C3594"/>
      <c r="D3594" s="3"/>
    </row>
    <row r="3595" spans="3:4" x14ac:dyDescent="0.25">
      <c r="C3595"/>
      <c r="D3595" s="3"/>
    </row>
    <row r="3596" spans="3:4" x14ac:dyDescent="0.25">
      <c r="C3596"/>
      <c r="D3596" s="3"/>
    </row>
    <row r="3597" spans="3:4" x14ac:dyDescent="0.25">
      <c r="C3597"/>
      <c r="D3597" s="3"/>
    </row>
    <row r="3598" spans="3:4" x14ac:dyDescent="0.25">
      <c r="C3598"/>
      <c r="D3598" s="3"/>
    </row>
    <row r="3599" spans="3:4" x14ac:dyDescent="0.25">
      <c r="C3599"/>
      <c r="D3599" s="3"/>
    </row>
    <row r="3600" spans="3:4" x14ac:dyDescent="0.25">
      <c r="C3600"/>
      <c r="D3600" s="3"/>
    </row>
    <row r="3601" spans="3:4" x14ac:dyDescent="0.25">
      <c r="C3601"/>
      <c r="D3601" s="3"/>
    </row>
    <row r="3602" spans="3:4" x14ac:dyDescent="0.25">
      <c r="C3602"/>
      <c r="D3602" s="3"/>
    </row>
    <row r="3603" spans="3:4" x14ac:dyDescent="0.25">
      <c r="C3603"/>
      <c r="D3603" s="3"/>
    </row>
    <row r="3604" spans="3:4" x14ac:dyDescent="0.25">
      <c r="C3604"/>
      <c r="D3604" s="3"/>
    </row>
    <row r="3605" spans="3:4" x14ac:dyDescent="0.25">
      <c r="C3605"/>
      <c r="D3605" s="3"/>
    </row>
    <row r="3606" spans="3:4" x14ac:dyDescent="0.25">
      <c r="C3606"/>
      <c r="D3606" s="3"/>
    </row>
    <row r="3607" spans="3:4" x14ac:dyDescent="0.25">
      <c r="C3607"/>
      <c r="D3607" s="3"/>
    </row>
    <row r="3608" spans="3:4" x14ac:dyDescent="0.25">
      <c r="C3608"/>
      <c r="D3608" s="3"/>
    </row>
    <row r="3609" spans="3:4" x14ac:dyDescent="0.25">
      <c r="C3609"/>
      <c r="D3609" s="3"/>
    </row>
    <row r="3610" spans="3:4" x14ac:dyDescent="0.25">
      <c r="C3610"/>
      <c r="D3610" s="3"/>
    </row>
    <row r="3611" spans="3:4" x14ac:dyDescent="0.25">
      <c r="C3611"/>
      <c r="D3611" s="3"/>
    </row>
    <row r="3612" spans="3:4" x14ac:dyDescent="0.25">
      <c r="C3612"/>
      <c r="D3612" s="3"/>
    </row>
    <row r="3613" spans="3:4" x14ac:dyDescent="0.25">
      <c r="C3613"/>
      <c r="D3613" s="3"/>
    </row>
    <row r="3614" spans="3:4" x14ac:dyDescent="0.25">
      <c r="C3614"/>
      <c r="D3614" s="3"/>
    </row>
    <row r="3615" spans="3:4" x14ac:dyDescent="0.25">
      <c r="C3615"/>
      <c r="D3615" s="3"/>
    </row>
    <row r="3616" spans="3:4" x14ac:dyDescent="0.25">
      <c r="C3616"/>
      <c r="D3616" s="3"/>
    </row>
    <row r="3617" spans="3:4" x14ac:dyDescent="0.25">
      <c r="C3617"/>
      <c r="D3617" s="3"/>
    </row>
    <row r="3618" spans="3:4" x14ac:dyDescent="0.25">
      <c r="C3618"/>
      <c r="D3618" s="3"/>
    </row>
    <row r="3619" spans="3:4" x14ac:dyDescent="0.25">
      <c r="C3619"/>
      <c r="D3619" s="3"/>
    </row>
    <row r="3620" spans="3:4" x14ac:dyDescent="0.25">
      <c r="C3620"/>
      <c r="D3620" s="3"/>
    </row>
    <row r="3621" spans="3:4" x14ac:dyDescent="0.25">
      <c r="C3621"/>
      <c r="D3621" s="3"/>
    </row>
    <row r="3622" spans="3:4" x14ac:dyDescent="0.25">
      <c r="C3622"/>
      <c r="D3622" s="3"/>
    </row>
    <row r="3623" spans="3:4" x14ac:dyDescent="0.25">
      <c r="C3623"/>
      <c r="D3623" s="3"/>
    </row>
    <row r="3624" spans="3:4" x14ac:dyDescent="0.25">
      <c r="C3624"/>
      <c r="D3624" s="3"/>
    </row>
    <row r="3625" spans="3:4" x14ac:dyDescent="0.25">
      <c r="C3625"/>
      <c r="D3625" s="3"/>
    </row>
    <row r="3626" spans="3:4" x14ac:dyDescent="0.25">
      <c r="C3626"/>
      <c r="D3626" s="3"/>
    </row>
    <row r="3627" spans="3:4" x14ac:dyDescent="0.25">
      <c r="C3627"/>
      <c r="D3627" s="3"/>
    </row>
    <row r="3628" spans="3:4" x14ac:dyDescent="0.25">
      <c r="C3628"/>
      <c r="D3628" s="3"/>
    </row>
    <row r="3629" spans="3:4" x14ac:dyDescent="0.25">
      <c r="C3629"/>
      <c r="D3629" s="3"/>
    </row>
    <row r="3630" spans="3:4" x14ac:dyDescent="0.25">
      <c r="C3630"/>
      <c r="D3630" s="3"/>
    </row>
    <row r="3631" spans="3:4" x14ac:dyDescent="0.25">
      <c r="C3631"/>
      <c r="D3631" s="3"/>
    </row>
    <row r="3632" spans="3:4" x14ac:dyDescent="0.25">
      <c r="C3632"/>
      <c r="D3632" s="3"/>
    </row>
    <row r="3633" spans="3:4" x14ac:dyDescent="0.25">
      <c r="C3633"/>
      <c r="D3633" s="3"/>
    </row>
    <row r="3634" spans="3:4" x14ac:dyDescent="0.25">
      <c r="C3634"/>
      <c r="D3634" s="3"/>
    </row>
    <row r="3635" spans="3:4" x14ac:dyDescent="0.25">
      <c r="C3635"/>
      <c r="D3635" s="3"/>
    </row>
    <row r="3636" spans="3:4" x14ac:dyDescent="0.25">
      <c r="C3636"/>
      <c r="D3636" s="3"/>
    </row>
    <row r="3637" spans="3:4" x14ac:dyDescent="0.25">
      <c r="C3637"/>
      <c r="D3637" s="3"/>
    </row>
    <row r="3638" spans="3:4" x14ac:dyDescent="0.25">
      <c r="C3638"/>
      <c r="D3638" s="3"/>
    </row>
    <row r="3639" spans="3:4" x14ac:dyDescent="0.25">
      <c r="C3639"/>
      <c r="D3639" s="3"/>
    </row>
    <row r="3640" spans="3:4" x14ac:dyDescent="0.25">
      <c r="C3640"/>
      <c r="D3640" s="3"/>
    </row>
    <row r="3641" spans="3:4" x14ac:dyDescent="0.25">
      <c r="C3641"/>
      <c r="D3641" s="3"/>
    </row>
    <row r="3642" spans="3:4" x14ac:dyDescent="0.25">
      <c r="C3642"/>
      <c r="D3642" s="3"/>
    </row>
    <row r="3643" spans="3:4" x14ac:dyDescent="0.25">
      <c r="C3643"/>
      <c r="D3643" s="3"/>
    </row>
    <row r="3644" spans="3:4" x14ac:dyDescent="0.25">
      <c r="C3644"/>
      <c r="D3644" s="3"/>
    </row>
    <row r="3645" spans="3:4" x14ac:dyDescent="0.25">
      <c r="C3645"/>
      <c r="D3645" s="3"/>
    </row>
    <row r="3646" spans="3:4" x14ac:dyDescent="0.25">
      <c r="C3646"/>
      <c r="D3646" s="3"/>
    </row>
    <row r="3647" spans="3:4" x14ac:dyDescent="0.25">
      <c r="C3647"/>
      <c r="D3647" s="3"/>
    </row>
    <row r="3648" spans="3:4" x14ac:dyDescent="0.25">
      <c r="C3648"/>
      <c r="D3648" s="3"/>
    </row>
    <row r="3649" spans="3:4" x14ac:dyDescent="0.25">
      <c r="C3649"/>
      <c r="D3649" s="3"/>
    </row>
    <row r="3650" spans="3:4" x14ac:dyDescent="0.25">
      <c r="C3650"/>
      <c r="D3650" s="3"/>
    </row>
    <row r="3651" spans="3:4" x14ac:dyDescent="0.25">
      <c r="C3651"/>
      <c r="D3651" s="3"/>
    </row>
    <row r="3652" spans="3:4" x14ac:dyDescent="0.25">
      <c r="C3652"/>
      <c r="D3652" s="3"/>
    </row>
    <row r="3653" spans="3:4" x14ac:dyDescent="0.25">
      <c r="C3653"/>
      <c r="D3653" s="3"/>
    </row>
    <row r="3654" spans="3:4" x14ac:dyDescent="0.25">
      <c r="C3654"/>
      <c r="D3654" s="3"/>
    </row>
    <row r="3655" spans="3:4" x14ac:dyDescent="0.25">
      <c r="C3655"/>
      <c r="D3655" s="3"/>
    </row>
    <row r="3656" spans="3:4" x14ac:dyDescent="0.25">
      <c r="C3656"/>
      <c r="D3656" s="3"/>
    </row>
    <row r="3657" spans="3:4" x14ac:dyDescent="0.25">
      <c r="C3657"/>
      <c r="D3657" s="3"/>
    </row>
    <row r="3658" spans="3:4" x14ac:dyDescent="0.25">
      <c r="C3658"/>
      <c r="D3658" s="3"/>
    </row>
    <row r="3659" spans="3:4" x14ac:dyDescent="0.25">
      <c r="C3659"/>
      <c r="D3659" s="3"/>
    </row>
    <row r="3660" spans="3:4" x14ac:dyDescent="0.25">
      <c r="C3660"/>
      <c r="D3660" s="3"/>
    </row>
    <row r="3661" spans="3:4" x14ac:dyDescent="0.25">
      <c r="C3661"/>
      <c r="D3661" s="3"/>
    </row>
    <row r="3662" spans="3:4" x14ac:dyDescent="0.25">
      <c r="C3662"/>
      <c r="D3662" s="3"/>
    </row>
    <row r="3663" spans="3:4" x14ac:dyDescent="0.25">
      <c r="C3663"/>
      <c r="D3663" s="3"/>
    </row>
    <row r="3664" spans="3:4" x14ac:dyDescent="0.25">
      <c r="C3664"/>
      <c r="D3664" s="3"/>
    </row>
    <row r="3665" spans="3:4" x14ac:dyDescent="0.25">
      <c r="C3665"/>
      <c r="D3665" s="3"/>
    </row>
    <row r="3666" spans="3:4" x14ac:dyDescent="0.25">
      <c r="C3666"/>
      <c r="D3666" s="3"/>
    </row>
    <row r="3667" spans="3:4" x14ac:dyDescent="0.25">
      <c r="C3667"/>
      <c r="D3667" s="3"/>
    </row>
    <row r="3668" spans="3:4" x14ac:dyDescent="0.25">
      <c r="C3668"/>
      <c r="D3668" s="3"/>
    </row>
    <row r="3669" spans="3:4" x14ac:dyDescent="0.25">
      <c r="C3669"/>
      <c r="D3669" s="3"/>
    </row>
    <row r="3670" spans="3:4" x14ac:dyDescent="0.25">
      <c r="C3670"/>
      <c r="D3670" s="3"/>
    </row>
    <row r="3671" spans="3:4" x14ac:dyDescent="0.25">
      <c r="C3671"/>
      <c r="D3671" s="3"/>
    </row>
    <row r="3672" spans="3:4" x14ac:dyDescent="0.25">
      <c r="C3672"/>
      <c r="D3672" s="3"/>
    </row>
    <row r="3673" spans="3:4" x14ac:dyDescent="0.25">
      <c r="C3673"/>
      <c r="D3673" s="3"/>
    </row>
    <row r="3674" spans="3:4" x14ac:dyDescent="0.25">
      <c r="C3674"/>
      <c r="D3674" s="3"/>
    </row>
    <row r="3675" spans="3:4" x14ac:dyDescent="0.25">
      <c r="C3675"/>
      <c r="D3675" s="3"/>
    </row>
    <row r="3676" spans="3:4" x14ac:dyDescent="0.25">
      <c r="C3676"/>
      <c r="D3676" s="3"/>
    </row>
    <row r="3677" spans="3:4" x14ac:dyDescent="0.25">
      <c r="C3677"/>
      <c r="D3677" s="3"/>
    </row>
    <row r="3678" spans="3:4" x14ac:dyDescent="0.25">
      <c r="C3678"/>
      <c r="D3678" s="3"/>
    </row>
    <row r="3679" spans="3:4" x14ac:dyDescent="0.25">
      <c r="C3679"/>
      <c r="D3679" s="3"/>
    </row>
    <row r="3680" spans="3:4" x14ac:dyDescent="0.25">
      <c r="C3680"/>
      <c r="D3680" s="3"/>
    </row>
    <row r="3681" spans="3:4" x14ac:dyDescent="0.25">
      <c r="C3681"/>
      <c r="D3681" s="3"/>
    </row>
    <row r="3682" spans="3:4" x14ac:dyDescent="0.25">
      <c r="C3682"/>
      <c r="D3682" s="3"/>
    </row>
    <row r="3683" spans="3:4" x14ac:dyDescent="0.25">
      <c r="C3683"/>
      <c r="D3683" s="3"/>
    </row>
    <row r="3684" spans="3:4" x14ac:dyDescent="0.25">
      <c r="C3684"/>
      <c r="D3684" s="3"/>
    </row>
    <row r="3685" spans="3:4" x14ac:dyDescent="0.25">
      <c r="C3685"/>
      <c r="D3685" s="3"/>
    </row>
    <row r="3686" spans="3:4" x14ac:dyDescent="0.25">
      <c r="C3686"/>
      <c r="D3686" s="3"/>
    </row>
    <row r="3687" spans="3:4" x14ac:dyDescent="0.25">
      <c r="C3687"/>
      <c r="D3687" s="3"/>
    </row>
    <row r="3688" spans="3:4" x14ac:dyDescent="0.25">
      <c r="C3688"/>
      <c r="D3688" s="3"/>
    </row>
    <row r="3689" spans="3:4" x14ac:dyDescent="0.25">
      <c r="C3689"/>
      <c r="D3689" s="3"/>
    </row>
    <row r="3690" spans="3:4" x14ac:dyDescent="0.25">
      <c r="C3690"/>
      <c r="D3690" s="3"/>
    </row>
    <row r="3691" spans="3:4" x14ac:dyDescent="0.25">
      <c r="C3691"/>
      <c r="D3691" s="3"/>
    </row>
    <row r="3692" spans="3:4" x14ac:dyDescent="0.25">
      <c r="C3692"/>
      <c r="D3692" s="3"/>
    </row>
    <row r="3693" spans="3:4" x14ac:dyDescent="0.25">
      <c r="C3693"/>
      <c r="D3693" s="3"/>
    </row>
    <row r="3694" spans="3:4" x14ac:dyDescent="0.25">
      <c r="C3694"/>
      <c r="D3694" s="3"/>
    </row>
    <row r="3695" spans="3:4" x14ac:dyDescent="0.25">
      <c r="C3695"/>
      <c r="D3695" s="3"/>
    </row>
    <row r="3696" spans="3:4" x14ac:dyDescent="0.25">
      <c r="C3696"/>
      <c r="D3696" s="3"/>
    </row>
    <row r="3697" spans="3:4" x14ac:dyDescent="0.25">
      <c r="C3697"/>
      <c r="D3697" s="3"/>
    </row>
    <row r="3698" spans="3:4" x14ac:dyDescent="0.25">
      <c r="C3698"/>
      <c r="D3698" s="3"/>
    </row>
    <row r="3699" spans="3:4" x14ac:dyDescent="0.25">
      <c r="C3699"/>
      <c r="D3699" s="3"/>
    </row>
    <row r="3700" spans="3:4" x14ac:dyDescent="0.25">
      <c r="C3700"/>
      <c r="D3700" s="3"/>
    </row>
    <row r="3701" spans="3:4" x14ac:dyDescent="0.25">
      <c r="C3701"/>
      <c r="D3701" s="3"/>
    </row>
    <row r="3702" spans="3:4" x14ac:dyDescent="0.25">
      <c r="C3702"/>
      <c r="D3702" s="3"/>
    </row>
    <row r="3703" spans="3:4" x14ac:dyDescent="0.25">
      <c r="C3703"/>
      <c r="D3703" s="3"/>
    </row>
    <row r="3704" spans="3:4" x14ac:dyDescent="0.25">
      <c r="C3704"/>
      <c r="D3704" s="3"/>
    </row>
    <row r="3705" spans="3:4" x14ac:dyDescent="0.25">
      <c r="C3705"/>
      <c r="D3705" s="3"/>
    </row>
    <row r="3706" spans="3:4" x14ac:dyDescent="0.25">
      <c r="C3706"/>
      <c r="D3706" s="3"/>
    </row>
    <row r="3707" spans="3:4" x14ac:dyDescent="0.25">
      <c r="C3707"/>
      <c r="D3707" s="3"/>
    </row>
    <row r="3708" spans="3:4" x14ac:dyDescent="0.25">
      <c r="C3708"/>
      <c r="D3708" s="3"/>
    </row>
    <row r="3709" spans="3:4" x14ac:dyDescent="0.25">
      <c r="C3709"/>
      <c r="D3709" s="3"/>
    </row>
    <row r="3710" spans="3:4" x14ac:dyDescent="0.25">
      <c r="C3710"/>
      <c r="D3710" s="3"/>
    </row>
    <row r="3711" spans="3:4" x14ac:dyDescent="0.25">
      <c r="C3711"/>
      <c r="D3711" s="3"/>
    </row>
    <row r="3712" spans="3:4" x14ac:dyDescent="0.25">
      <c r="C3712"/>
      <c r="D3712" s="3"/>
    </row>
    <row r="3713" spans="3:4" x14ac:dyDescent="0.25">
      <c r="C3713"/>
      <c r="D3713" s="3"/>
    </row>
    <row r="3714" spans="3:4" x14ac:dyDescent="0.25">
      <c r="C3714"/>
      <c r="D3714" s="3"/>
    </row>
    <row r="3715" spans="3:4" x14ac:dyDescent="0.25">
      <c r="C3715"/>
      <c r="D3715" s="3"/>
    </row>
    <row r="3716" spans="3:4" x14ac:dyDescent="0.25">
      <c r="C3716"/>
      <c r="D3716" s="3"/>
    </row>
    <row r="3717" spans="3:4" x14ac:dyDescent="0.25">
      <c r="C3717"/>
      <c r="D3717" s="3"/>
    </row>
    <row r="3718" spans="3:4" x14ac:dyDescent="0.25">
      <c r="C3718"/>
      <c r="D3718" s="3"/>
    </row>
    <row r="3719" spans="3:4" x14ac:dyDescent="0.25">
      <c r="C3719"/>
      <c r="D3719" s="3"/>
    </row>
    <row r="3720" spans="3:4" x14ac:dyDescent="0.25">
      <c r="C3720"/>
      <c r="D3720" s="3"/>
    </row>
    <row r="3721" spans="3:4" x14ac:dyDescent="0.25">
      <c r="C3721"/>
      <c r="D3721" s="3"/>
    </row>
    <row r="3722" spans="3:4" x14ac:dyDescent="0.25">
      <c r="C3722"/>
      <c r="D3722" s="3"/>
    </row>
    <row r="3723" spans="3:4" x14ac:dyDescent="0.25">
      <c r="C3723"/>
      <c r="D3723" s="3"/>
    </row>
    <row r="3724" spans="3:4" x14ac:dyDescent="0.25">
      <c r="C3724"/>
      <c r="D3724" s="3"/>
    </row>
    <row r="3725" spans="3:4" x14ac:dyDescent="0.25">
      <c r="C3725"/>
      <c r="D3725" s="3"/>
    </row>
    <row r="3726" spans="3:4" x14ac:dyDescent="0.25">
      <c r="C3726"/>
      <c r="D3726" s="3"/>
    </row>
    <row r="3727" spans="3:4" x14ac:dyDescent="0.25">
      <c r="C3727"/>
      <c r="D3727" s="3"/>
    </row>
    <row r="3728" spans="3:4" x14ac:dyDescent="0.25">
      <c r="C3728"/>
      <c r="D3728" s="3"/>
    </row>
    <row r="3729" spans="3:4" x14ac:dyDescent="0.25">
      <c r="C3729"/>
      <c r="D3729" s="3"/>
    </row>
    <row r="3730" spans="3:4" x14ac:dyDescent="0.25">
      <c r="C3730"/>
      <c r="D3730" s="3"/>
    </row>
    <row r="3731" spans="3:4" x14ac:dyDescent="0.25">
      <c r="C3731"/>
      <c r="D3731" s="3"/>
    </row>
    <row r="3732" spans="3:4" x14ac:dyDescent="0.25">
      <c r="C3732"/>
      <c r="D3732" s="3"/>
    </row>
    <row r="3733" spans="3:4" x14ac:dyDescent="0.25">
      <c r="C3733"/>
      <c r="D3733" s="3"/>
    </row>
    <row r="3734" spans="3:4" x14ac:dyDescent="0.25">
      <c r="C3734"/>
      <c r="D3734" s="3"/>
    </row>
    <row r="3735" spans="3:4" x14ac:dyDescent="0.25">
      <c r="C3735"/>
      <c r="D3735" s="3"/>
    </row>
    <row r="3736" spans="3:4" x14ac:dyDescent="0.25">
      <c r="C3736"/>
      <c r="D3736" s="3"/>
    </row>
    <row r="3737" spans="3:4" x14ac:dyDescent="0.25">
      <c r="C3737"/>
      <c r="D3737" s="3"/>
    </row>
    <row r="3738" spans="3:4" x14ac:dyDescent="0.25">
      <c r="C3738"/>
      <c r="D3738" s="3"/>
    </row>
    <row r="3739" spans="3:4" x14ac:dyDescent="0.25">
      <c r="C3739"/>
      <c r="D3739" s="3"/>
    </row>
    <row r="3740" spans="3:4" x14ac:dyDescent="0.25">
      <c r="C3740"/>
      <c r="D3740" s="3"/>
    </row>
    <row r="3741" spans="3:4" x14ac:dyDescent="0.25">
      <c r="C3741"/>
      <c r="D3741" s="3"/>
    </row>
    <row r="3742" spans="3:4" x14ac:dyDescent="0.25">
      <c r="C3742"/>
      <c r="D3742" s="3"/>
    </row>
    <row r="3743" spans="3:4" x14ac:dyDescent="0.25">
      <c r="C3743"/>
      <c r="D3743" s="3"/>
    </row>
    <row r="3744" spans="3:4" x14ac:dyDescent="0.25">
      <c r="C3744"/>
      <c r="D3744" s="3"/>
    </row>
    <row r="3745" spans="3:4" x14ac:dyDescent="0.25">
      <c r="C3745"/>
      <c r="D3745" s="3"/>
    </row>
    <row r="3746" spans="3:4" x14ac:dyDescent="0.25">
      <c r="C3746"/>
      <c r="D3746" s="3"/>
    </row>
    <row r="3747" spans="3:4" x14ac:dyDescent="0.25">
      <c r="C3747"/>
      <c r="D3747" s="3"/>
    </row>
    <row r="3748" spans="3:4" x14ac:dyDescent="0.25">
      <c r="C3748"/>
      <c r="D3748" s="3"/>
    </row>
    <row r="3749" spans="3:4" x14ac:dyDescent="0.25">
      <c r="C3749"/>
      <c r="D3749" s="3"/>
    </row>
    <row r="3750" spans="3:4" x14ac:dyDescent="0.25">
      <c r="C3750"/>
      <c r="D3750" s="3"/>
    </row>
    <row r="3751" spans="3:4" x14ac:dyDescent="0.25">
      <c r="C3751"/>
      <c r="D3751" s="3"/>
    </row>
    <row r="3752" spans="3:4" x14ac:dyDescent="0.25">
      <c r="C3752"/>
      <c r="D3752" s="3"/>
    </row>
    <row r="3753" spans="3:4" x14ac:dyDescent="0.25">
      <c r="C3753"/>
      <c r="D3753" s="3"/>
    </row>
    <row r="3754" spans="3:4" x14ac:dyDescent="0.25">
      <c r="C3754"/>
      <c r="D3754" s="3"/>
    </row>
    <row r="3755" spans="3:4" x14ac:dyDescent="0.25">
      <c r="C3755"/>
      <c r="D3755" s="3"/>
    </row>
    <row r="3756" spans="3:4" x14ac:dyDescent="0.25">
      <c r="C3756"/>
      <c r="D3756" s="3"/>
    </row>
    <row r="3757" spans="3:4" x14ac:dyDescent="0.25">
      <c r="C3757"/>
      <c r="D3757" s="3"/>
    </row>
    <row r="3758" spans="3:4" x14ac:dyDescent="0.25">
      <c r="C3758"/>
      <c r="D3758" s="3"/>
    </row>
    <row r="3759" spans="3:4" x14ac:dyDescent="0.25">
      <c r="C3759"/>
      <c r="D3759" s="3"/>
    </row>
    <row r="3760" spans="3:4" x14ac:dyDescent="0.25">
      <c r="C3760"/>
      <c r="D3760" s="3"/>
    </row>
    <row r="3761" spans="3:4" x14ac:dyDescent="0.25">
      <c r="C3761"/>
      <c r="D3761" s="3"/>
    </row>
    <row r="3762" spans="3:4" x14ac:dyDescent="0.25">
      <c r="C3762"/>
      <c r="D3762" s="3"/>
    </row>
    <row r="3763" spans="3:4" x14ac:dyDescent="0.25">
      <c r="C3763"/>
      <c r="D3763" s="3"/>
    </row>
    <row r="3764" spans="3:4" x14ac:dyDescent="0.25">
      <c r="C3764"/>
      <c r="D3764" s="3"/>
    </row>
    <row r="3765" spans="3:4" x14ac:dyDescent="0.25">
      <c r="C3765"/>
      <c r="D3765" s="3"/>
    </row>
    <row r="3766" spans="3:4" x14ac:dyDescent="0.25">
      <c r="C3766"/>
      <c r="D3766" s="3"/>
    </row>
    <row r="3767" spans="3:4" x14ac:dyDescent="0.25">
      <c r="C3767"/>
      <c r="D3767" s="3"/>
    </row>
    <row r="3768" spans="3:4" x14ac:dyDescent="0.25">
      <c r="C3768"/>
      <c r="D3768" s="3"/>
    </row>
    <row r="3769" spans="3:4" x14ac:dyDescent="0.25">
      <c r="C3769"/>
      <c r="D3769" s="3"/>
    </row>
    <row r="3770" spans="3:4" x14ac:dyDescent="0.25">
      <c r="C3770"/>
      <c r="D3770" s="3"/>
    </row>
    <row r="3771" spans="3:4" x14ac:dyDescent="0.25">
      <c r="C3771"/>
      <c r="D3771" s="3"/>
    </row>
    <row r="3772" spans="3:4" x14ac:dyDescent="0.25">
      <c r="C3772"/>
      <c r="D3772" s="3"/>
    </row>
    <row r="3773" spans="3:4" x14ac:dyDescent="0.25">
      <c r="C3773"/>
      <c r="D3773" s="3"/>
    </row>
    <row r="3774" spans="3:4" x14ac:dyDescent="0.25">
      <c r="C3774"/>
      <c r="D3774" s="3"/>
    </row>
    <row r="3775" spans="3:4" x14ac:dyDescent="0.25">
      <c r="C3775"/>
      <c r="D3775" s="3"/>
    </row>
    <row r="3776" spans="3:4" x14ac:dyDescent="0.25">
      <c r="C3776"/>
      <c r="D3776" s="3"/>
    </row>
    <row r="3777" spans="3:4" x14ac:dyDescent="0.25">
      <c r="C3777"/>
      <c r="D3777" s="3"/>
    </row>
    <row r="3778" spans="3:4" x14ac:dyDescent="0.25">
      <c r="C3778"/>
      <c r="D3778" s="3"/>
    </row>
    <row r="3779" spans="3:4" x14ac:dyDescent="0.25">
      <c r="C3779"/>
      <c r="D3779" s="3"/>
    </row>
    <row r="3780" spans="3:4" x14ac:dyDescent="0.25">
      <c r="C3780"/>
      <c r="D3780" s="3"/>
    </row>
    <row r="3781" spans="3:4" x14ac:dyDescent="0.25">
      <c r="C3781"/>
      <c r="D3781" s="3"/>
    </row>
    <row r="3782" spans="3:4" x14ac:dyDescent="0.25">
      <c r="C3782"/>
      <c r="D3782" s="3"/>
    </row>
    <row r="3783" spans="3:4" x14ac:dyDescent="0.25">
      <c r="C3783"/>
      <c r="D3783" s="3"/>
    </row>
    <row r="3784" spans="3:4" x14ac:dyDescent="0.25">
      <c r="C3784"/>
      <c r="D3784" s="3"/>
    </row>
    <row r="3785" spans="3:4" x14ac:dyDescent="0.25">
      <c r="C3785"/>
      <c r="D3785" s="3"/>
    </row>
    <row r="3786" spans="3:4" x14ac:dyDescent="0.25">
      <c r="C3786"/>
      <c r="D3786" s="3"/>
    </row>
    <row r="3787" spans="3:4" x14ac:dyDescent="0.25">
      <c r="C3787"/>
      <c r="D3787" s="3"/>
    </row>
    <row r="3788" spans="3:4" x14ac:dyDescent="0.25">
      <c r="C3788"/>
      <c r="D3788" s="3"/>
    </row>
    <row r="3789" spans="3:4" x14ac:dyDescent="0.25">
      <c r="C3789"/>
      <c r="D3789" s="3"/>
    </row>
    <row r="3790" spans="3:4" x14ac:dyDescent="0.25">
      <c r="C3790"/>
      <c r="D3790" s="3"/>
    </row>
    <row r="3791" spans="3:4" x14ac:dyDescent="0.25">
      <c r="C3791"/>
      <c r="D3791" s="3"/>
    </row>
    <row r="3792" spans="3:4" x14ac:dyDescent="0.25">
      <c r="C3792"/>
      <c r="D3792" s="3"/>
    </row>
    <row r="3793" spans="3:4" x14ac:dyDescent="0.25">
      <c r="C3793"/>
      <c r="D3793" s="3"/>
    </row>
    <row r="3794" spans="3:4" x14ac:dyDescent="0.25">
      <c r="C3794"/>
      <c r="D3794" s="3"/>
    </row>
    <row r="3795" spans="3:4" x14ac:dyDescent="0.25">
      <c r="C3795"/>
      <c r="D3795" s="3"/>
    </row>
    <row r="3796" spans="3:4" x14ac:dyDescent="0.25">
      <c r="C3796"/>
      <c r="D3796" s="3"/>
    </row>
    <row r="3797" spans="3:4" x14ac:dyDescent="0.25">
      <c r="C3797"/>
      <c r="D3797" s="3"/>
    </row>
    <row r="3798" spans="3:4" x14ac:dyDescent="0.25">
      <c r="C3798"/>
      <c r="D3798" s="3"/>
    </row>
    <row r="3799" spans="3:4" x14ac:dyDescent="0.25">
      <c r="C3799"/>
      <c r="D3799" s="3"/>
    </row>
    <row r="3800" spans="3:4" x14ac:dyDescent="0.25">
      <c r="C3800"/>
      <c r="D3800" s="3"/>
    </row>
    <row r="3801" spans="3:4" x14ac:dyDescent="0.25">
      <c r="C3801"/>
      <c r="D3801" s="3"/>
    </row>
    <row r="3802" spans="3:4" x14ac:dyDescent="0.25">
      <c r="C3802"/>
      <c r="D3802" s="3"/>
    </row>
    <row r="3803" spans="3:4" x14ac:dyDescent="0.25">
      <c r="C3803"/>
      <c r="D3803" s="3"/>
    </row>
    <row r="3804" spans="3:4" x14ac:dyDescent="0.25">
      <c r="C3804"/>
      <c r="D3804" s="3"/>
    </row>
    <row r="3805" spans="3:4" x14ac:dyDescent="0.25">
      <c r="C3805"/>
      <c r="D3805" s="3"/>
    </row>
    <row r="3806" spans="3:4" x14ac:dyDescent="0.25">
      <c r="C3806"/>
      <c r="D3806" s="3"/>
    </row>
    <row r="3807" spans="3:4" x14ac:dyDescent="0.25">
      <c r="C3807"/>
      <c r="D3807" s="3"/>
    </row>
    <row r="3808" spans="3:4" x14ac:dyDescent="0.25">
      <c r="C3808"/>
      <c r="D3808" s="3"/>
    </row>
    <row r="3809" spans="3:4" x14ac:dyDescent="0.25">
      <c r="C3809"/>
      <c r="D3809" s="3"/>
    </row>
    <row r="3810" spans="3:4" x14ac:dyDescent="0.25">
      <c r="C3810"/>
      <c r="D3810" s="3"/>
    </row>
    <row r="3811" spans="3:4" x14ac:dyDescent="0.25">
      <c r="C3811"/>
      <c r="D3811" s="3"/>
    </row>
    <row r="3812" spans="3:4" x14ac:dyDescent="0.25">
      <c r="C3812"/>
      <c r="D3812" s="3"/>
    </row>
    <row r="3813" spans="3:4" x14ac:dyDescent="0.25">
      <c r="C3813"/>
      <c r="D3813" s="3"/>
    </row>
    <row r="3814" spans="3:4" x14ac:dyDescent="0.25">
      <c r="C3814"/>
      <c r="D3814" s="3"/>
    </row>
    <row r="3815" spans="3:4" x14ac:dyDescent="0.25">
      <c r="C3815"/>
      <c r="D3815" s="3"/>
    </row>
    <row r="3816" spans="3:4" x14ac:dyDescent="0.25">
      <c r="C3816"/>
      <c r="D3816" s="3"/>
    </row>
    <row r="3817" spans="3:4" x14ac:dyDescent="0.25">
      <c r="C3817"/>
      <c r="D3817" s="3"/>
    </row>
    <row r="3818" spans="3:4" x14ac:dyDescent="0.25">
      <c r="C3818"/>
      <c r="D3818" s="3"/>
    </row>
    <row r="3819" spans="3:4" x14ac:dyDescent="0.25">
      <c r="C3819"/>
      <c r="D3819" s="3"/>
    </row>
    <row r="3820" spans="3:4" x14ac:dyDescent="0.25">
      <c r="C3820"/>
      <c r="D3820" s="3"/>
    </row>
    <row r="3821" spans="3:4" x14ac:dyDescent="0.25">
      <c r="C3821"/>
      <c r="D3821" s="3"/>
    </row>
    <row r="3822" spans="3:4" x14ac:dyDescent="0.25">
      <c r="C3822"/>
      <c r="D3822" s="3"/>
    </row>
    <row r="3823" spans="3:4" x14ac:dyDescent="0.25">
      <c r="C3823"/>
      <c r="D3823" s="3"/>
    </row>
    <row r="3824" spans="3:4" x14ac:dyDescent="0.25">
      <c r="C3824"/>
      <c r="D3824" s="3"/>
    </row>
    <row r="3825" spans="3:4" x14ac:dyDescent="0.25">
      <c r="C3825"/>
      <c r="D3825" s="3"/>
    </row>
    <row r="3826" spans="3:4" x14ac:dyDescent="0.25">
      <c r="C3826"/>
      <c r="D3826" s="3"/>
    </row>
    <row r="3827" spans="3:4" x14ac:dyDescent="0.25">
      <c r="C3827"/>
      <c r="D3827" s="3"/>
    </row>
    <row r="3828" spans="3:4" x14ac:dyDescent="0.25">
      <c r="C3828"/>
      <c r="D3828" s="3"/>
    </row>
    <row r="3829" spans="3:4" x14ac:dyDescent="0.25">
      <c r="C3829"/>
      <c r="D3829" s="3"/>
    </row>
    <row r="3830" spans="3:4" x14ac:dyDescent="0.25">
      <c r="C3830"/>
      <c r="D3830" s="3"/>
    </row>
    <row r="3831" spans="3:4" x14ac:dyDescent="0.25">
      <c r="C3831"/>
      <c r="D3831" s="3"/>
    </row>
    <row r="3832" spans="3:4" x14ac:dyDescent="0.25">
      <c r="C3832"/>
      <c r="D3832" s="3"/>
    </row>
    <row r="3833" spans="3:4" x14ac:dyDescent="0.25">
      <c r="C3833"/>
      <c r="D3833" s="3"/>
    </row>
    <row r="3834" spans="3:4" x14ac:dyDescent="0.25">
      <c r="C3834"/>
      <c r="D3834" s="3"/>
    </row>
    <row r="3835" spans="3:4" x14ac:dyDescent="0.25">
      <c r="C3835"/>
      <c r="D3835" s="3"/>
    </row>
    <row r="3836" spans="3:4" x14ac:dyDescent="0.25">
      <c r="C3836"/>
      <c r="D3836" s="3"/>
    </row>
    <row r="3837" spans="3:4" x14ac:dyDescent="0.25">
      <c r="C3837"/>
      <c r="D3837" s="3"/>
    </row>
    <row r="3838" spans="3:4" x14ac:dyDescent="0.25">
      <c r="C3838"/>
      <c r="D3838" s="3"/>
    </row>
    <row r="3839" spans="3:4" x14ac:dyDescent="0.25">
      <c r="C3839"/>
      <c r="D3839" s="3"/>
    </row>
    <row r="3840" spans="3:4" x14ac:dyDescent="0.25">
      <c r="C3840"/>
      <c r="D3840" s="3"/>
    </row>
    <row r="3841" spans="3:4" x14ac:dyDescent="0.25">
      <c r="C3841"/>
      <c r="D3841" s="3"/>
    </row>
    <row r="3842" spans="3:4" x14ac:dyDescent="0.25">
      <c r="C3842"/>
      <c r="D3842" s="3"/>
    </row>
    <row r="3843" spans="3:4" x14ac:dyDescent="0.25">
      <c r="C3843"/>
      <c r="D3843" s="3"/>
    </row>
    <row r="3844" spans="3:4" x14ac:dyDescent="0.25">
      <c r="C3844"/>
      <c r="D3844" s="3"/>
    </row>
    <row r="3845" spans="3:4" x14ac:dyDescent="0.25">
      <c r="C3845"/>
      <c r="D3845" s="3"/>
    </row>
    <row r="3846" spans="3:4" x14ac:dyDescent="0.25">
      <c r="C3846"/>
      <c r="D3846" s="3"/>
    </row>
    <row r="3847" spans="3:4" x14ac:dyDescent="0.25">
      <c r="C3847"/>
      <c r="D3847" s="3"/>
    </row>
    <row r="3848" spans="3:4" x14ac:dyDescent="0.25">
      <c r="C3848"/>
      <c r="D3848" s="3"/>
    </row>
    <row r="3849" spans="3:4" x14ac:dyDescent="0.25">
      <c r="C3849"/>
      <c r="D3849" s="3"/>
    </row>
    <row r="3850" spans="3:4" x14ac:dyDescent="0.25">
      <c r="C3850"/>
      <c r="D3850" s="3"/>
    </row>
    <row r="3851" spans="3:4" x14ac:dyDescent="0.25">
      <c r="C3851"/>
      <c r="D3851" s="3"/>
    </row>
    <row r="3852" spans="3:4" x14ac:dyDescent="0.25">
      <c r="C3852"/>
      <c r="D3852" s="3"/>
    </row>
    <row r="3853" spans="3:4" x14ac:dyDescent="0.25">
      <c r="C3853"/>
      <c r="D3853" s="3"/>
    </row>
    <row r="3854" spans="3:4" x14ac:dyDescent="0.25">
      <c r="C3854"/>
      <c r="D3854" s="3"/>
    </row>
    <row r="3855" spans="3:4" x14ac:dyDescent="0.25">
      <c r="C3855"/>
      <c r="D3855" s="3"/>
    </row>
    <row r="3856" spans="3:4" x14ac:dyDescent="0.25">
      <c r="C3856"/>
      <c r="D3856" s="3"/>
    </row>
    <row r="3857" spans="3:4" x14ac:dyDescent="0.25">
      <c r="C3857"/>
      <c r="D3857" s="3"/>
    </row>
    <row r="3858" spans="3:4" x14ac:dyDescent="0.25">
      <c r="C3858"/>
      <c r="D3858" s="3"/>
    </row>
    <row r="3859" spans="3:4" x14ac:dyDescent="0.25">
      <c r="C3859"/>
      <c r="D3859" s="3"/>
    </row>
    <row r="3860" spans="3:4" x14ac:dyDescent="0.25">
      <c r="C3860"/>
      <c r="D3860" s="3"/>
    </row>
    <row r="3861" spans="3:4" x14ac:dyDescent="0.25">
      <c r="C3861"/>
      <c r="D3861" s="3"/>
    </row>
    <row r="3862" spans="3:4" x14ac:dyDescent="0.25">
      <c r="C3862"/>
      <c r="D3862" s="3"/>
    </row>
    <row r="3863" spans="3:4" x14ac:dyDescent="0.25">
      <c r="C3863"/>
      <c r="D3863" s="3"/>
    </row>
    <row r="3864" spans="3:4" x14ac:dyDescent="0.25">
      <c r="C3864"/>
      <c r="D3864" s="3"/>
    </row>
    <row r="3865" spans="3:4" x14ac:dyDescent="0.25">
      <c r="C3865"/>
      <c r="D3865" s="3"/>
    </row>
    <row r="3866" spans="3:4" x14ac:dyDescent="0.25">
      <c r="C3866"/>
      <c r="D3866" s="3"/>
    </row>
    <row r="3867" spans="3:4" x14ac:dyDescent="0.25">
      <c r="C3867"/>
      <c r="D3867" s="3"/>
    </row>
    <row r="3868" spans="3:4" x14ac:dyDescent="0.25">
      <c r="C3868"/>
      <c r="D3868" s="3"/>
    </row>
    <row r="3869" spans="3:4" x14ac:dyDescent="0.25">
      <c r="C3869"/>
      <c r="D3869" s="3"/>
    </row>
    <row r="3870" spans="3:4" x14ac:dyDescent="0.25">
      <c r="C3870"/>
      <c r="D3870" s="3"/>
    </row>
    <row r="3871" spans="3:4" x14ac:dyDescent="0.25">
      <c r="C3871"/>
      <c r="D3871" s="3"/>
    </row>
    <row r="3872" spans="3:4" x14ac:dyDescent="0.25">
      <c r="C3872"/>
      <c r="D3872" s="3"/>
    </row>
    <row r="3873" spans="3:4" x14ac:dyDescent="0.25">
      <c r="C3873"/>
      <c r="D3873" s="3"/>
    </row>
    <row r="3874" spans="3:4" x14ac:dyDescent="0.25">
      <c r="C3874"/>
      <c r="D3874" s="3"/>
    </row>
    <row r="3875" spans="3:4" x14ac:dyDescent="0.25">
      <c r="C3875"/>
      <c r="D3875" s="3"/>
    </row>
    <row r="3876" spans="3:4" x14ac:dyDescent="0.25">
      <c r="C3876"/>
      <c r="D3876" s="3"/>
    </row>
    <row r="3877" spans="3:4" x14ac:dyDescent="0.25">
      <c r="C3877"/>
      <c r="D3877" s="3"/>
    </row>
    <row r="3878" spans="3:4" x14ac:dyDescent="0.25">
      <c r="C3878"/>
      <c r="D3878" s="3"/>
    </row>
    <row r="3879" spans="3:4" x14ac:dyDescent="0.25">
      <c r="C3879"/>
      <c r="D3879" s="3"/>
    </row>
    <row r="3880" spans="3:4" x14ac:dyDescent="0.25">
      <c r="C3880"/>
      <c r="D3880" s="3"/>
    </row>
    <row r="3881" spans="3:4" x14ac:dyDescent="0.25">
      <c r="C3881"/>
      <c r="D3881" s="3"/>
    </row>
    <row r="3882" spans="3:4" x14ac:dyDescent="0.25">
      <c r="C3882"/>
      <c r="D3882" s="3"/>
    </row>
    <row r="3883" spans="3:4" x14ac:dyDescent="0.25">
      <c r="C3883"/>
      <c r="D3883" s="3"/>
    </row>
    <row r="3884" spans="3:4" x14ac:dyDescent="0.25">
      <c r="C3884"/>
      <c r="D3884" s="3"/>
    </row>
    <row r="3885" spans="3:4" x14ac:dyDescent="0.25">
      <c r="C3885"/>
      <c r="D3885" s="3"/>
    </row>
    <row r="3886" spans="3:4" x14ac:dyDescent="0.25">
      <c r="C3886"/>
      <c r="D3886" s="3"/>
    </row>
    <row r="3887" spans="3:4" x14ac:dyDescent="0.25">
      <c r="C3887"/>
      <c r="D3887" s="3"/>
    </row>
    <row r="3888" spans="3:4" x14ac:dyDescent="0.25">
      <c r="C3888"/>
      <c r="D3888" s="3"/>
    </row>
    <row r="3889" spans="3:4" x14ac:dyDescent="0.25">
      <c r="C3889"/>
      <c r="D3889" s="3"/>
    </row>
    <row r="3890" spans="3:4" x14ac:dyDescent="0.25">
      <c r="C3890"/>
      <c r="D3890" s="3"/>
    </row>
    <row r="3891" spans="3:4" x14ac:dyDescent="0.25">
      <c r="C3891"/>
      <c r="D3891" s="3"/>
    </row>
    <row r="3892" spans="3:4" x14ac:dyDescent="0.25">
      <c r="C3892"/>
      <c r="D3892" s="3"/>
    </row>
    <row r="3893" spans="3:4" x14ac:dyDescent="0.25">
      <c r="C3893"/>
      <c r="D3893" s="3"/>
    </row>
    <row r="3894" spans="3:4" x14ac:dyDescent="0.25">
      <c r="C3894"/>
      <c r="D3894" s="3"/>
    </row>
    <row r="3895" spans="3:4" x14ac:dyDescent="0.25">
      <c r="C3895"/>
      <c r="D3895" s="3"/>
    </row>
    <row r="3896" spans="3:4" x14ac:dyDescent="0.25">
      <c r="C3896"/>
      <c r="D3896" s="3"/>
    </row>
    <row r="3897" spans="3:4" x14ac:dyDescent="0.25">
      <c r="C3897"/>
      <c r="D3897" s="3"/>
    </row>
    <row r="3898" spans="3:4" x14ac:dyDescent="0.25">
      <c r="C3898"/>
      <c r="D3898" s="3"/>
    </row>
    <row r="3899" spans="3:4" x14ac:dyDescent="0.25">
      <c r="C3899"/>
      <c r="D3899" s="3"/>
    </row>
    <row r="3900" spans="3:4" x14ac:dyDescent="0.25">
      <c r="C3900"/>
      <c r="D3900" s="3"/>
    </row>
    <row r="3901" spans="3:4" x14ac:dyDescent="0.25">
      <c r="C3901"/>
      <c r="D3901" s="3"/>
    </row>
    <row r="3902" spans="3:4" x14ac:dyDescent="0.25">
      <c r="C3902"/>
      <c r="D3902" s="3"/>
    </row>
    <row r="3903" spans="3:4" x14ac:dyDescent="0.25">
      <c r="C3903"/>
      <c r="D3903" s="3"/>
    </row>
    <row r="3904" spans="3:4" x14ac:dyDescent="0.25">
      <c r="C3904"/>
      <c r="D3904" s="3"/>
    </row>
    <row r="3905" spans="3:4" x14ac:dyDescent="0.25">
      <c r="C3905"/>
      <c r="D3905" s="3"/>
    </row>
    <row r="3906" spans="3:4" x14ac:dyDescent="0.25">
      <c r="C3906"/>
      <c r="D3906" s="3"/>
    </row>
    <row r="3907" spans="3:4" x14ac:dyDescent="0.25">
      <c r="C3907"/>
      <c r="D3907" s="3"/>
    </row>
    <row r="3908" spans="3:4" x14ac:dyDescent="0.25">
      <c r="C3908"/>
      <c r="D3908" s="3"/>
    </row>
    <row r="3909" spans="3:4" x14ac:dyDescent="0.25">
      <c r="C3909"/>
      <c r="D3909" s="3"/>
    </row>
    <row r="3910" spans="3:4" x14ac:dyDescent="0.25">
      <c r="C3910"/>
      <c r="D3910" s="3"/>
    </row>
    <row r="3911" spans="3:4" x14ac:dyDescent="0.25">
      <c r="C3911"/>
      <c r="D3911" s="3"/>
    </row>
    <row r="3912" spans="3:4" x14ac:dyDescent="0.25">
      <c r="C3912"/>
      <c r="D3912" s="3"/>
    </row>
    <row r="3913" spans="3:4" x14ac:dyDescent="0.25">
      <c r="C3913"/>
      <c r="D3913" s="3"/>
    </row>
    <row r="3914" spans="3:4" x14ac:dyDescent="0.25">
      <c r="C3914"/>
      <c r="D3914" s="3"/>
    </row>
    <row r="3915" spans="3:4" x14ac:dyDescent="0.25">
      <c r="C3915"/>
      <c r="D3915" s="3"/>
    </row>
    <row r="3916" spans="3:4" x14ac:dyDescent="0.25">
      <c r="C3916"/>
      <c r="D3916" s="3"/>
    </row>
    <row r="3917" spans="3:4" x14ac:dyDescent="0.25">
      <c r="C3917"/>
      <c r="D3917" s="3"/>
    </row>
    <row r="3918" spans="3:4" x14ac:dyDescent="0.25">
      <c r="C3918"/>
      <c r="D3918" s="3"/>
    </row>
    <row r="3919" spans="3:4" x14ac:dyDescent="0.25">
      <c r="C3919"/>
      <c r="D3919" s="3"/>
    </row>
    <row r="3920" spans="3:4" x14ac:dyDescent="0.25">
      <c r="C3920"/>
      <c r="D3920" s="3"/>
    </row>
    <row r="3921" spans="3:4" x14ac:dyDescent="0.25">
      <c r="C3921"/>
      <c r="D3921" s="3"/>
    </row>
    <row r="3922" spans="3:4" x14ac:dyDescent="0.25">
      <c r="C3922"/>
      <c r="D3922" s="3"/>
    </row>
    <row r="3923" spans="3:4" x14ac:dyDescent="0.25">
      <c r="C3923"/>
      <c r="D3923" s="3"/>
    </row>
    <row r="3924" spans="3:4" x14ac:dyDescent="0.25">
      <c r="C3924"/>
      <c r="D3924" s="3"/>
    </row>
    <row r="3925" spans="3:4" x14ac:dyDescent="0.25">
      <c r="C3925"/>
      <c r="D3925" s="3"/>
    </row>
    <row r="3926" spans="3:4" x14ac:dyDescent="0.25">
      <c r="C3926"/>
      <c r="D3926" s="3"/>
    </row>
    <row r="3927" spans="3:4" x14ac:dyDescent="0.25">
      <c r="C3927"/>
      <c r="D3927" s="3"/>
    </row>
    <row r="3928" spans="3:4" x14ac:dyDescent="0.25">
      <c r="C3928"/>
      <c r="D3928" s="3"/>
    </row>
    <row r="3929" spans="3:4" x14ac:dyDescent="0.25">
      <c r="C3929"/>
      <c r="D3929" s="3"/>
    </row>
    <row r="3930" spans="3:4" x14ac:dyDescent="0.25">
      <c r="C3930"/>
      <c r="D3930" s="3"/>
    </row>
    <row r="3931" spans="3:4" x14ac:dyDescent="0.25">
      <c r="C3931"/>
      <c r="D3931" s="3"/>
    </row>
    <row r="3932" spans="3:4" x14ac:dyDescent="0.25">
      <c r="C3932"/>
      <c r="D3932" s="3"/>
    </row>
    <row r="3933" spans="3:4" x14ac:dyDescent="0.25">
      <c r="C3933"/>
      <c r="D3933" s="3"/>
    </row>
    <row r="3934" spans="3:4" x14ac:dyDescent="0.25">
      <c r="C3934"/>
      <c r="D3934" s="3"/>
    </row>
    <row r="3935" spans="3:4" x14ac:dyDescent="0.25">
      <c r="C3935"/>
      <c r="D3935" s="3"/>
    </row>
    <row r="3936" spans="3:4" x14ac:dyDescent="0.25">
      <c r="C3936"/>
      <c r="D3936" s="3"/>
    </row>
    <row r="3937" spans="3:4" x14ac:dyDescent="0.25">
      <c r="C3937"/>
      <c r="D3937" s="3"/>
    </row>
    <row r="3938" spans="3:4" x14ac:dyDescent="0.25">
      <c r="C3938"/>
      <c r="D3938" s="3"/>
    </row>
    <row r="3939" spans="3:4" x14ac:dyDescent="0.25">
      <c r="C3939"/>
      <c r="D3939" s="3"/>
    </row>
    <row r="3940" spans="3:4" x14ac:dyDescent="0.25">
      <c r="C3940"/>
      <c r="D3940" s="3"/>
    </row>
    <row r="3941" spans="3:4" x14ac:dyDescent="0.25">
      <c r="C3941"/>
      <c r="D3941" s="3"/>
    </row>
    <row r="3942" spans="3:4" x14ac:dyDescent="0.25">
      <c r="C3942"/>
      <c r="D3942" s="3"/>
    </row>
    <row r="3943" spans="3:4" x14ac:dyDescent="0.25">
      <c r="C3943"/>
      <c r="D3943" s="3"/>
    </row>
    <row r="3944" spans="3:4" x14ac:dyDescent="0.25">
      <c r="C3944"/>
      <c r="D3944" s="3"/>
    </row>
    <row r="3945" spans="3:4" x14ac:dyDescent="0.25">
      <c r="C3945"/>
      <c r="D3945" s="3"/>
    </row>
    <row r="3946" spans="3:4" x14ac:dyDescent="0.25">
      <c r="C3946"/>
      <c r="D3946" s="3"/>
    </row>
    <row r="3947" spans="3:4" x14ac:dyDescent="0.25">
      <c r="C3947"/>
      <c r="D3947" s="3"/>
    </row>
    <row r="3948" spans="3:4" x14ac:dyDescent="0.25">
      <c r="C3948"/>
      <c r="D3948" s="3"/>
    </row>
    <row r="3949" spans="3:4" x14ac:dyDescent="0.25">
      <c r="C3949"/>
      <c r="D3949" s="3"/>
    </row>
    <row r="3950" spans="3:4" x14ac:dyDescent="0.25">
      <c r="C3950"/>
      <c r="D3950" s="3"/>
    </row>
    <row r="3951" spans="3:4" x14ac:dyDescent="0.25">
      <c r="C3951"/>
      <c r="D3951" s="3"/>
    </row>
    <row r="3952" spans="3:4" x14ac:dyDescent="0.25">
      <c r="C3952"/>
      <c r="D3952" s="3"/>
    </row>
    <row r="3953" spans="3:4" x14ac:dyDescent="0.25">
      <c r="C3953"/>
      <c r="D3953" s="3"/>
    </row>
    <row r="3954" spans="3:4" x14ac:dyDescent="0.25">
      <c r="C3954"/>
      <c r="D3954" s="3"/>
    </row>
    <row r="3955" spans="3:4" x14ac:dyDescent="0.25">
      <c r="C3955"/>
      <c r="D3955" s="3"/>
    </row>
    <row r="3956" spans="3:4" x14ac:dyDescent="0.25">
      <c r="C3956"/>
      <c r="D3956" s="3"/>
    </row>
    <row r="3957" spans="3:4" x14ac:dyDescent="0.25">
      <c r="C3957"/>
      <c r="D3957" s="3"/>
    </row>
    <row r="3958" spans="3:4" x14ac:dyDescent="0.25">
      <c r="C3958"/>
      <c r="D3958" s="3"/>
    </row>
    <row r="3959" spans="3:4" x14ac:dyDescent="0.25">
      <c r="C3959"/>
      <c r="D3959" s="3"/>
    </row>
    <row r="3960" spans="3:4" x14ac:dyDescent="0.25">
      <c r="C3960"/>
      <c r="D3960" s="3"/>
    </row>
    <row r="3961" spans="3:4" x14ac:dyDescent="0.25">
      <c r="C3961"/>
      <c r="D3961" s="3"/>
    </row>
    <row r="3962" spans="3:4" x14ac:dyDescent="0.25">
      <c r="C3962"/>
      <c r="D3962" s="3"/>
    </row>
    <row r="3963" spans="3:4" x14ac:dyDescent="0.25">
      <c r="C3963"/>
      <c r="D3963" s="3"/>
    </row>
    <row r="3964" spans="3:4" x14ac:dyDescent="0.25">
      <c r="C3964"/>
      <c r="D3964" s="3"/>
    </row>
    <row r="3965" spans="3:4" x14ac:dyDescent="0.25">
      <c r="C3965"/>
      <c r="D3965" s="3"/>
    </row>
    <row r="3966" spans="3:4" x14ac:dyDescent="0.25">
      <c r="C3966"/>
      <c r="D3966" s="3"/>
    </row>
    <row r="3967" spans="3:4" x14ac:dyDescent="0.25">
      <c r="C3967"/>
      <c r="D3967" s="3"/>
    </row>
    <row r="3968" spans="3:4" x14ac:dyDescent="0.25">
      <c r="C3968"/>
      <c r="D3968" s="3"/>
    </row>
    <row r="3969" spans="3:4" x14ac:dyDescent="0.25">
      <c r="C3969"/>
      <c r="D3969" s="3"/>
    </row>
    <row r="3970" spans="3:4" x14ac:dyDescent="0.25">
      <c r="C3970"/>
      <c r="D3970" s="3"/>
    </row>
    <row r="3971" spans="3:4" x14ac:dyDescent="0.25">
      <c r="C3971"/>
      <c r="D3971" s="3"/>
    </row>
    <row r="3972" spans="3:4" x14ac:dyDescent="0.25">
      <c r="C3972"/>
      <c r="D3972" s="3"/>
    </row>
    <row r="3973" spans="3:4" x14ac:dyDescent="0.25">
      <c r="C3973"/>
      <c r="D3973" s="3"/>
    </row>
    <row r="3974" spans="3:4" x14ac:dyDescent="0.25">
      <c r="C3974"/>
      <c r="D3974" s="3"/>
    </row>
    <row r="3975" spans="3:4" x14ac:dyDescent="0.25">
      <c r="C3975"/>
      <c r="D3975" s="3"/>
    </row>
    <row r="3976" spans="3:4" x14ac:dyDescent="0.25">
      <c r="C3976"/>
      <c r="D3976" s="3"/>
    </row>
    <row r="3977" spans="3:4" x14ac:dyDescent="0.25">
      <c r="C3977"/>
      <c r="D3977" s="3"/>
    </row>
    <row r="3978" spans="3:4" x14ac:dyDescent="0.25">
      <c r="C3978"/>
      <c r="D3978" s="3"/>
    </row>
    <row r="3979" spans="3:4" x14ac:dyDescent="0.25">
      <c r="C3979"/>
      <c r="D3979" s="3"/>
    </row>
    <row r="3980" spans="3:4" x14ac:dyDescent="0.25">
      <c r="C3980"/>
      <c r="D3980" s="3"/>
    </row>
    <row r="3981" spans="3:4" x14ac:dyDescent="0.25">
      <c r="C3981"/>
      <c r="D3981" s="3"/>
    </row>
    <row r="3982" spans="3:4" x14ac:dyDescent="0.25">
      <c r="C3982"/>
      <c r="D3982" s="3"/>
    </row>
    <row r="3983" spans="3:4" x14ac:dyDescent="0.25">
      <c r="C3983"/>
      <c r="D3983" s="3"/>
    </row>
    <row r="3984" spans="3:4" x14ac:dyDescent="0.25">
      <c r="C3984"/>
      <c r="D3984" s="3"/>
    </row>
    <row r="3985" spans="3:4" x14ac:dyDescent="0.25">
      <c r="C3985"/>
      <c r="D3985" s="3"/>
    </row>
    <row r="3986" spans="3:4" x14ac:dyDescent="0.25">
      <c r="C3986"/>
      <c r="D3986" s="3"/>
    </row>
    <row r="3987" spans="3:4" x14ac:dyDescent="0.25">
      <c r="C3987"/>
      <c r="D3987" s="3"/>
    </row>
    <row r="3988" spans="3:4" x14ac:dyDescent="0.25">
      <c r="C3988"/>
      <c r="D3988" s="3"/>
    </row>
    <row r="3989" spans="3:4" x14ac:dyDescent="0.25">
      <c r="C3989"/>
      <c r="D3989" s="3"/>
    </row>
    <row r="3990" spans="3:4" x14ac:dyDescent="0.25">
      <c r="C3990"/>
      <c r="D3990" s="3"/>
    </row>
    <row r="3991" spans="3:4" x14ac:dyDescent="0.25">
      <c r="C3991"/>
      <c r="D3991" s="3"/>
    </row>
    <row r="3992" spans="3:4" x14ac:dyDescent="0.25">
      <c r="C3992"/>
      <c r="D3992" s="3"/>
    </row>
    <row r="3993" spans="3:4" x14ac:dyDescent="0.25">
      <c r="C3993"/>
      <c r="D3993" s="3"/>
    </row>
    <row r="3994" spans="3:4" x14ac:dyDescent="0.25">
      <c r="C3994"/>
      <c r="D3994" s="3"/>
    </row>
    <row r="3995" spans="3:4" x14ac:dyDescent="0.25">
      <c r="C3995"/>
      <c r="D3995" s="3"/>
    </row>
    <row r="3996" spans="3:4" x14ac:dyDescent="0.25">
      <c r="C3996"/>
      <c r="D3996" s="3"/>
    </row>
    <row r="3997" spans="3:4" x14ac:dyDescent="0.25">
      <c r="C3997"/>
      <c r="D3997" s="3"/>
    </row>
    <row r="3998" spans="3:4" x14ac:dyDescent="0.25">
      <c r="C3998"/>
      <c r="D3998" s="3"/>
    </row>
    <row r="3999" spans="3:4" x14ac:dyDescent="0.25">
      <c r="C3999"/>
      <c r="D3999" s="3"/>
    </row>
    <row r="4000" spans="3:4" x14ac:dyDescent="0.25">
      <c r="C4000"/>
      <c r="D4000" s="3"/>
    </row>
    <row r="4001" spans="3:4" x14ac:dyDescent="0.25">
      <c r="C4001"/>
      <c r="D4001" s="3"/>
    </row>
    <row r="4002" spans="3:4" x14ac:dyDescent="0.25">
      <c r="C4002"/>
      <c r="D4002" s="3"/>
    </row>
    <row r="4003" spans="3:4" x14ac:dyDescent="0.25">
      <c r="C4003"/>
      <c r="D4003" s="3"/>
    </row>
    <row r="4004" spans="3:4" x14ac:dyDescent="0.25">
      <c r="C4004"/>
      <c r="D4004" s="3"/>
    </row>
    <row r="4005" spans="3:4" x14ac:dyDescent="0.25">
      <c r="C4005"/>
      <c r="D4005" s="3"/>
    </row>
    <row r="4006" spans="3:4" x14ac:dyDescent="0.25">
      <c r="C4006"/>
      <c r="D4006" s="3"/>
    </row>
    <row r="4007" spans="3:4" x14ac:dyDescent="0.25">
      <c r="C4007"/>
      <c r="D4007" s="3"/>
    </row>
    <row r="4008" spans="3:4" x14ac:dyDescent="0.25">
      <c r="C4008"/>
      <c r="D4008" s="3"/>
    </row>
    <row r="4009" spans="3:4" x14ac:dyDescent="0.25">
      <c r="C4009"/>
      <c r="D4009" s="3"/>
    </row>
    <row r="4010" spans="3:4" x14ac:dyDescent="0.25">
      <c r="C4010"/>
      <c r="D4010" s="3"/>
    </row>
    <row r="4011" spans="3:4" x14ac:dyDescent="0.25">
      <c r="C4011"/>
      <c r="D4011" s="3"/>
    </row>
    <row r="4012" spans="3:4" x14ac:dyDescent="0.25">
      <c r="C4012"/>
      <c r="D4012" s="3"/>
    </row>
    <row r="4013" spans="3:4" x14ac:dyDescent="0.25">
      <c r="C4013"/>
      <c r="D4013" s="3"/>
    </row>
    <row r="4014" spans="3:4" x14ac:dyDescent="0.25">
      <c r="C4014"/>
      <c r="D4014" s="3"/>
    </row>
    <row r="4015" spans="3:4" x14ac:dyDescent="0.25">
      <c r="C4015"/>
      <c r="D4015" s="3"/>
    </row>
    <row r="4016" spans="3:4" x14ac:dyDescent="0.25">
      <c r="C4016"/>
      <c r="D4016" s="3"/>
    </row>
    <row r="4017" spans="3:4" x14ac:dyDescent="0.25">
      <c r="C4017"/>
      <c r="D4017" s="3"/>
    </row>
    <row r="4018" spans="3:4" x14ac:dyDescent="0.25">
      <c r="C4018"/>
      <c r="D4018" s="3"/>
    </row>
    <row r="4019" spans="3:4" x14ac:dyDescent="0.25">
      <c r="C4019"/>
      <c r="D4019" s="3"/>
    </row>
    <row r="4020" spans="3:4" x14ac:dyDescent="0.25">
      <c r="C4020"/>
      <c r="D4020" s="3"/>
    </row>
    <row r="4021" spans="3:4" x14ac:dyDescent="0.25">
      <c r="C4021"/>
      <c r="D4021" s="3"/>
    </row>
    <row r="4022" spans="3:4" x14ac:dyDescent="0.25">
      <c r="C4022"/>
      <c r="D4022" s="3"/>
    </row>
    <row r="4023" spans="3:4" x14ac:dyDescent="0.25">
      <c r="C4023"/>
      <c r="D4023" s="3"/>
    </row>
    <row r="4024" spans="3:4" x14ac:dyDescent="0.25">
      <c r="C4024"/>
      <c r="D4024" s="3"/>
    </row>
    <row r="4025" spans="3:4" x14ac:dyDescent="0.25">
      <c r="C4025"/>
      <c r="D4025" s="3"/>
    </row>
    <row r="4026" spans="3:4" x14ac:dyDescent="0.25">
      <c r="C4026"/>
      <c r="D4026" s="3"/>
    </row>
    <row r="4027" spans="3:4" x14ac:dyDescent="0.25">
      <c r="C4027"/>
      <c r="D4027" s="3"/>
    </row>
    <row r="4028" spans="3:4" x14ac:dyDescent="0.25">
      <c r="C4028"/>
      <c r="D4028" s="3"/>
    </row>
    <row r="4029" spans="3:4" x14ac:dyDescent="0.25">
      <c r="C4029"/>
      <c r="D4029" s="3"/>
    </row>
    <row r="4030" spans="3:4" x14ac:dyDescent="0.25">
      <c r="C4030"/>
      <c r="D4030" s="3"/>
    </row>
    <row r="4031" spans="3:4" x14ac:dyDescent="0.25">
      <c r="C4031"/>
      <c r="D4031" s="3"/>
    </row>
    <row r="4032" spans="3:4" x14ac:dyDescent="0.25">
      <c r="C4032"/>
      <c r="D4032" s="3"/>
    </row>
    <row r="4033" spans="3:4" x14ac:dyDescent="0.25">
      <c r="C4033"/>
      <c r="D4033" s="3"/>
    </row>
    <row r="4034" spans="3:4" x14ac:dyDescent="0.25">
      <c r="C4034"/>
      <c r="D4034" s="3"/>
    </row>
    <row r="4035" spans="3:4" x14ac:dyDescent="0.25">
      <c r="C4035"/>
      <c r="D4035" s="3"/>
    </row>
    <row r="4036" spans="3:4" x14ac:dyDescent="0.25">
      <c r="C4036"/>
      <c r="D4036" s="3"/>
    </row>
    <row r="4037" spans="3:4" x14ac:dyDescent="0.25">
      <c r="C4037"/>
      <c r="D4037" s="3"/>
    </row>
    <row r="4038" spans="3:4" x14ac:dyDescent="0.25">
      <c r="C4038"/>
      <c r="D4038" s="3"/>
    </row>
    <row r="4039" spans="3:4" x14ac:dyDescent="0.25">
      <c r="C4039"/>
      <c r="D4039" s="3"/>
    </row>
    <row r="4040" spans="3:4" x14ac:dyDescent="0.25">
      <c r="C4040"/>
      <c r="D4040" s="3"/>
    </row>
    <row r="4041" spans="3:4" x14ac:dyDescent="0.25">
      <c r="C4041"/>
      <c r="D4041" s="3"/>
    </row>
    <row r="4042" spans="3:4" x14ac:dyDescent="0.25">
      <c r="C4042"/>
      <c r="D4042" s="3"/>
    </row>
    <row r="4043" spans="3:4" x14ac:dyDescent="0.25">
      <c r="C4043"/>
      <c r="D4043" s="3"/>
    </row>
    <row r="4044" spans="3:4" x14ac:dyDescent="0.25">
      <c r="C4044"/>
      <c r="D4044" s="3"/>
    </row>
    <row r="4045" spans="3:4" x14ac:dyDescent="0.25">
      <c r="C4045"/>
      <c r="D4045" s="3"/>
    </row>
    <row r="4046" spans="3:4" x14ac:dyDescent="0.25">
      <c r="C4046"/>
      <c r="D4046" s="3"/>
    </row>
    <row r="4047" spans="3:4" x14ac:dyDescent="0.25">
      <c r="C4047"/>
      <c r="D4047" s="3"/>
    </row>
    <row r="4048" spans="3:4" x14ac:dyDescent="0.25">
      <c r="C4048"/>
      <c r="D4048" s="3"/>
    </row>
    <row r="4049" spans="3:4" x14ac:dyDescent="0.25">
      <c r="C4049"/>
      <c r="D4049" s="3"/>
    </row>
    <row r="4050" spans="3:4" x14ac:dyDescent="0.25">
      <c r="C4050"/>
      <c r="D4050" s="3"/>
    </row>
    <row r="4051" spans="3:4" x14ac:dyDescent="0.25">
      <c r="C4051"/>
      <c r="D4051" s="3"/>
    </row>
    <row r="4052" spans="3:4" x14ac:dyDescent="0.25">
      <c r="C4052"/>
      <c r="D4052" s="3"/>
    </row>
    <row r="4053" spans="3:4" x14ac:dyDescent="0.25">
      <c r="C4053"/>
      <c r="D4053" s="3"/>
    </row>
    <row r="4054" spans="3:4" x14ac:dyDescent="0.25">
      <c r="C4054"/>
      <c r="D4054" s="3"/>
    </row>
    <row r="4055" spans="3:4" x14ac:dyDescent="0.25">
      <c r="C4055"/>
      <c r="D4055" s="3"/>
    </row>
    <row r="4056" spans="3:4" x14ac:dyDescent="0.25">
      <c r="C4056"/>
      <c r="D4056" s="3"/>
    </row>
    <row r="4057" spans="3:4" x14ac:dyDescent="0.25">
      <c r="C4057"/>
      <c r="D4057" s="3"/>
    </row>
    <row r="4058" spans="3:4" x14ac:dyDescent="0.25">
      <c r="C4058"/>
      <c r="D4058" s="3"/>
    </row>
    <row r="4059" spans="3:4" x14ac:dyDescent="0.25">
      <c r="C4059"/>
      <c r="D4059" s="3"/>
    </row>
    <row r="4060" spans="3:4" x14ac:dyDescent="0.25">
      <c r="C4060"/>
      <c r="D4060" s="3"/>
    </row>
    <row r="4061" spans="3:4" x14ac:dyDescent="0.25">
      <c r="C4061"/>
      <c r="D4061" s="3"/>
    </row>
    <row r="4062" spans="3:4" x14ac:dyDescent="0.25">
      <c r="C4062"/>
      <c r="D4062" s="3"/>
    </row>
    <row r="4063" spans="3:4" x14ac:dyDescent="0.25">
      <c r="C4063"/>
      <c r="D4063" s="3"/>
    </row>
    <row r="4064" spans="3:4" x14ac:dyDescent="0.25">
      <c r="C4064"/>
      <c r="D4064" s="3"/>
    </row>
    <row r="4065" spans="3:4" x14ac:dyDescent="0.25">
      <c r="C4065"/>
      <c r="D4065" s="3"/>
    </row>
    <row r="4066" spans="3:4" x14ac:dyDescent="0.25">
      <c r="C4066"/>
      <c r="D4066" s="3"/>
    </row>
    <row r="4067" spans="3:4" x14ac:dyDescent="0.25">
      <c r="C4067"/>
      <c r="D4067" s="3"/>
    </row>
    <row r="4068" spans="3:4" x14ac:dyDescent="0.25">
      <c r="C4068"/>
      <c r="D4068" s="3"/>
    </row>
    <row r="4069" spans="3:4" x14ac:dyDescent="0.25">
      <c r="C4069"/>
      <c r="D4069" s="3"/>
    </row>
    <row r="4070" spans="3:4" x14ac:dyDescent="0.25">
      <c r="C4070"/>
      <c r="D4070" s="3"/>
    </row>
    <row r="4071" spans="3:4" x14ac:dyDescent="0.25">
      <c r="C4071"/>
      <c r="D4071" s="3"/>
    </row>
    <row r="4072" spans="3:4" x14ac:dyDescent="0.25">
      <c r="C4072"/>
      <c r="D4072" s="3"/>
    </row>
    <row r="4073" spans="3:4" x14ac:dyDescent="0.25">
      <c r="C4073"/>
      <c r="D4073" s="3"/>
    </row>
    <row r="4074" spans="3:4" x14ac:dyDescent="0.25">
      <c r="C4074"/>
      <c r="D4074" s="3"/>
    </row>
    <row r="4075" spans="3:4" x14ac:dyDescent="0.25">
      <c r="C4075"/>
      <c r="D4075" s="3"/>
    </row>
    <row r="4076" spans="3:4" x14ac:dyDescent="0.25">
      <c r="C4076"/>
      <c r="D4076" s="3"/>
    </row>
    <row r="4077" spans="3:4" x14ac:dyDescent="0.25">
      <c r="C4077"/>
      <c r="D4077" s="3"/>
    </row>
    <row r="4078" spans="3:4" x14ac:dyDescent="0.25">
      <c r="C4078"/>
      <c r="D4078" s="3"/>
    </row>
    <row r="4079" spans="3:4" x14ac:dyDescent="0.25">
      <c r="C4079"/>
      <c r="D4079" s="3"/>
    </row>
    <row r="4080" spans="3:4" x14ac:dyDescent="0.25">
      <c r="C4080"/>
      <c r="D4080" s="3"/>
    </row>
    <row r="4081" spans="3:4" x14ac:dyDescent="0.25">
      <c r="C4081"/>
      <c r="D4081" s="3"/>
    </row>
    <row r="4082" spans="3:4" x14ac:dyDescent="0.25">
      <c r="C4082"/>
      <c r="D4082" s="3"/>
    </row>
    <row r="4083" spans="3:4" x14ac:dyDescent="0.25">
      <c r="C4083"/>
      <c r="D4083" s="3"/>
    </row>
    <row r="4084" spans="3:4" x14ac:dyDescent="0.25">
      <c r="C4084"/>
      <c r="D4084" s="3"/>
    </row>
    <row r="4085" spans="3:4" x14ac:dyDescent="0.25">
      <c r="C4085"/>
      <c r="D4085" s="3"/>
    </row>
    <row r="4086" spans="3:4" x14ac:dyDescent="0.25">
      <c r="C4086"/>
      <c r="D4086" s="3"/>
    </row>
    <row r="4087" spans="3:4" x14ac:dyDescent="0.25">
      <c r="C4087"/>
      <c r="D4087" s="3"/>
    </row>
    <row r="4088" spans="3:4" x14ac:dyDescent="0.25">
      <c r="C4088"/>
      <c r="D4088" s="3"/>
    </row>
    <row r="4089" spans="3:4" x14ac:dyDescent="0.25">
      <c r="C4089"/>
      <c r="D4089" s="3"/>
    </row>
    <row r="4090" spans="3:4" x14ac:dyDescent="0.25">
      <c r="C4090"/>
      <c r="D4090" s="3"/>
    </row>
    <row r="4091" spans="3:4" x14ac:dyDescent="0.25">
      <c r="C4091"/>
      <c r="D4091" s="3"/>
    </row>
    <row r="4092" spans="3:4" x14ac:dyDescent="0.25">
      <c r="C4092"/>
      <c r="D4092" s="3"/>
    </row>
    <row r="4093" spans="3:4" x14ac:dyDescent="0.25">
      <c r="C4093"/>
      <c r="D4093" s="3"/>
    </row>
    <row r="4094" spans="3:4" x14ac:dyDescent="0.25">
      <c r="C4094"/>
      <c r="D4094" s="3"/>
    </row>
    <row r="4095" spans="3:4" x14ac:dyDescent="0.25">
      <c r="C4095"/>
      <c r="D4095" s="3"/>
    </row>
    <row r="4096" spans="3:4" x14ac:dyDescent="0.25">
      <c r="C4096"/>
      <c r="D4096" s="3"/>
    </row>
    <row r="4097" spans="3:4" x14ac:dyDescent="0.25">
      <c r="C4097"/>
      <c r="D4097" s="3"/>
    </row>
    <row r="4098" spans="3:4" x14ac:dyDescent="0.25">
      <c r="C4098"/>
      <c r="D4098" s="3"/>
    </row>
    <row r="4099" spans="3:4" x14ac:dyDescent="0.25">
      <c r="C4099"/>
      <c r="D4099" s="3"/>
    </row>
    <row r="4100" spans="3:4" x14ac:dyDescent="0.25">
      <c r="C4100"/>
      <c r="D4100" s="3"/>
    </row>
    <row r="4101" spans="3:4" x14ac:dyDescent="0.25">
      <c r="C4101"/>
      <c r="D4101" s="3"/>
    </row>
    <row r="4102" spans="3:4" x14ac:dyDescent="0.25">
      <c r="C4102"/>
      <c r="D4102" s="3"/>
    </row>
    <row r="4103" spans="3:4" x14ac:dyDescent="0.25">
      <c r="C4103"/>
      <c r="D4103" s="3"/>
    </row>
    <row r="4104" spans="3:4" x14ac:dyDescent="0.25">
      <c r="C4104"/>
      <c r="D4104" s="3"/>
    </row>
    <row r="4105" spans="3:4" x14ac:dyDescent="0.25">
      <c r="C4105"/>
      <c r="D4105" s="3"/>
    </row>
    <row r="4106" spans="3:4" x14ac:dyDescent="0.25">
      <c r="C4106"/>
      <c r="D4106" s="3"/>
    </row>
    <row r="4107" spans="3:4" x14ac:dyDescent="0.25">
      <c r="C4107"/>
      <c r="D4107" s="3"/>
    </row>
    <row r="4108" spans="3:4" x14ac:dyDescent="0.25">
      <c r="C4108"/>
      <c r="D4108" s="3"/>
    </row>
    <row r="4109" spans="3:4" x14ac:dyDescent="0.25">
      <c r="C4109"/>
      <c r="D4109" s="3"/>
    </row>
    <row r="4110" spans="3:4" x14ac:dyDescent="0.25">
      <c r="C4110"/>
      <c r="D4110" s="3"/>
    </row>
    <row r="4111" spans="3:4" x14ac:dyDescent="0.25">
      <c r="C4111"/>
      <c r="D4111" s="3"/>
    </row>
    <row r="4112" spans="3:4" x14ac:dyDescent="0.25">
      <c r="C4112"/>
      <c r="D4112" s="3"/>
    </row>
    <row r="4113" spans="3:4" x14ac:dyDescent="0.25">
      <c r="C4113"/>
      <c r="D4113" s="3"/>
    </row>
    <row r="4114" spans="3:4" x14ac:dyDescent="0.25">
      <c r="C4114"/>
      <c r="D4114" s="3"/>
    </row>
    <row r="4115" spans="3:4" x14ac:dyDescent="0.25">
      <c r="C4115"/>
      <c r="D4115" s="3"/>
    </row>
    <row r="4116" spans="3:4" x14ac:dyDescent="0.25">
      <c r="C4116"/>
      <c r="D4116" s="3"/>
    </row>
    <row r="4117" spans="3:4" x14ac:dyDescent="0.25">
      <c r="C4117"/>
      <c r="D4117" s="3"/>
    </row>
    <row r="4118" spans="3:4" x14ac:dyDescent="0.25">
      <c r="C4118"/>
      <c r="D4118" s="3"/>
    </row>
    <row r="4119" spans="3:4" x14ac:dyDescent="0.25">
      <c r="C4119"/>
      <c r="D4119" s="3"/>
    </row>
    <row r="4120" spans="3:4" x14ac:dyDescent="0.25">
      <c r="C4120"/>
      <c r="D4120" s="3"/>
    </row>
    <row r="4121" spans="3:4" x14ac:dyDescent="0.25">
      <c r="C4121"/>
      <c r="D4121" s="3"/>
    </row>
    <row r="4122" spans="3:4" x14ac:dyDescent="0.25">
      <c r="C4122"/>
      <c r="D4122" s="3"/>
    </row>
    <row r="4123" spans="3:4" x14ac:dyDescent="0.25">
      <c r="C4123"/>
      <c r="D4123" s="3"/>
    </row>
    <row r="4124" spans="3:4" x14ac:dyDescent="0.25">
      <c r="C4124"/>
      <c r="D4124" s="3"/>
    </row>
    <row r="4125" spans="3:4" x14ac:dyDescent="0.25">
      <c r="C4125"/>
      <c r="D4125" s="3"/>
    </row>
    <row r="4126" spans="3:4" x14ac:dyDescent="0.25">
      <c r="C4126"/>
      <c r="D4126" s="3"/>
    </row>
    <row r="4127" spans="3:4" x14ac:dyDescent="0.25">
      <c r="C4127"/>
      <c r="D4127" s="3"/>
    </row>
    <row r="4128" spans="3:4" x14ac:dyDescent="0.25">
      <c r="C4128"/>
      <c r="D4128" s="3"/>
    </row>
    <row r="4129" spans="3:4" x14ac:dyDescent="0.25">
      <c r="C4129"/>
      <c r="D4129" s="3"/>
    </row>
    <row r="4130" spans="3:4" x14ac:dyDescent="0.25">
      <c r="C4130"/>
      <c r="D4130" s="3"/>
    </row>
    <row r="4131" spans="3:4" x14ac:dyDescent="0.25">
      <c r="C4131"/>
      <c r="D4131" s="3"/>
    </row>
    <row r="4132" spans="3:4" x14ac:dyDescent="0.25">
      <c r="C4132"/>
      <c r="D4132" s="3"/>
    </row>
    <row r="4133" spans="3:4" x14ac:dyDescent="0.25">
      <c r="C4133"/>
      <c r="D4133" s="3"/>
    </row>
    <row r="4134" spans="3:4" x14ac:dyDescent="0.25">
      <c r="C4134"/>
      <c r="D4134" s="3"/>
    </row>
    <row r="4135" spans="3:4" x14ac:dyDescent="0.25">
      <c r="C4135"/>
      <c r="D4135" s="3"/>
    </row>
    <row r="4136" spans="3:4" x14ac:dyDescent="0.25">
      <c r="C4136"/>
      <c r="D4136" s="3"/>
    </row>
    <row r="4137" spans="3:4" x14ac:dyDescent="0.25">
      <c r="C4137"/>
      <c r="D4137" s="3"/>
    </row>
    <row r="4138" spans="3:4" x14ac:dyDescent="0.25">
      <c r="C4138"/>
      <c r="D4138" s="3"/>
    </row>
    <row r="4139" spans="3:4" x14ac:dyDescent="0.25">
      <c r="C4139"/>
      <c r="D4139" s="3"/>
    </row>
    <row r="4140" spans="3:4" x14ac:dyDescent="0.25">
      <c r="C4140"/>
      <c r="D4140" s="3"/>
    </row>
    <row r="4141" spans="3:4" x14ac:dyDescent="0.25">
      <c r="C4141"/>
      <c r="D4141" s="3"/>
    </row>
    <row r="4142" spans="3:4" x14ac:dyDescent="0.25">
      <c r="C4142"/>
      <c r="D4142" s="3"/>
    </row>
    <row r="4143" spans="3:4" x14ac:dyDescent="0.25">
      <c r="C4143"/>
      <c r="D4143" s="3"/>
    </row>
    <row r="4144" spans="3:4" x14ac:dyDescent="0.25">
      <c r="C4144"/>
      <c r="D4144" s="3"/>
    </row>
    <row r="4145" spans="3:4" x14ac:dyDescent="0.25">
      <c r="C4145"/>
      <c r="D4145" s="3"/>
    </row>
    <row r="4146" spans="3:4" x14ac:dyDescent="0.25">
      <c r="C4146"/>
      <c r="D4146" s="3"/>
    </row>
    <row r="4147" spans="3:4" x14ac:dyDescent="0.25">
      <c r="C4147"/>
      <c r="D4147" s="3"/>
    </row>
    <row r="4148" spans="3:4" x14ac:dyDescent="0.25">
      <c r="C4148"/>
      <c r="D4148" s="3"/>
    </row>
    <row r="4149" spans="3:4" x14ac:dyDescent="0.25">
      <c r="C4149"/>
      <c r="D4149" s="3"/>
    </row>
    <row r="4150" spans="3:4" x14ac:dyDescent="0.25">
      <c r="C4150"/>
      <c r="D4150" s="3"/>
    </row>
    <row r="4151" spans="3:4" x14ac:dyDescent="0.25">
      <c r="C4151"/>
      <c r="D4151" s="3"/>
    </row>
    <row r="4152" spans="3:4" x14ac:dyDescent="0.25">
      <c r="C4152"/>
      <c r="D4152" s="3"/>
    </row>
    <row r="4153" spans="3:4" x14ac:dyDescent="0.25">
      <c r="C4153"/>
      <c r="D4153" s="3"/>
    </row>
    <row r="4154" spans="3:4" x14ac:dyDescent="0.25">
      <c r="C4154"/>
      <c r="D4154" s="3"/>
    </row>
    <row r="4155" spans="3:4" x14ac:dyDescent="0.25">
      <c r="C4155"/>
      <c r="D4155" s="3"/>
    </row>
    <row r="4156" spans="3:4" x14ac:dyDescent="0.25">
      <c r="C4156"/>
      <c r="D4156" s="3"/>
    </row>
    <row r="4157" spans="3:4" x14ac:dyDescent="0.25">
      <c r="C4157"/>
      <c r="D4157" s="3"/>
    </row>
    <row r="4158" spans="3:4" x14ac:dyDescent="0.25">
      <c r="C4158"/>
      <c r="D4158" s="3"/>
    </row>
    <row r="4159" spans="3:4" x14ac:dyDescent="0.25">
      <c r="C4159"/>
      <c r="D4159" s="3"/>
    </row>
    <row r="4160" spans="3:4" x14ac:dyDescent="0.25">
      <c r="C4160"/>
      <c r="D4160" s="3"/>
    </row>
    <row r="4161" spans="3:4" x14ac:dyDescent="0.25">
      <c r="C4161"/>
      <c r="D4161" s="3"/>
    </row>
    <row r="4162" spans="3:4" x14ac:dyDescent="0.25">
      <c r="C4162"/>
      <c r="D4162" s="3"/>
    </row>
    <row r="4163" spans="3:4" x14ac:dyDescent="0.25">
      <c r="C4163"/>
      <c r="D4163" s="3"/>
    </row>
    <row r="4164" spans="3:4" x14ac:dyDescent="0.25">
      <c r="C4164"/>
      <c r="D4164" s="3"/>
    </row>
    <row r="4165" spans="3:4" x14ac:dyDescent="0.25">
      <c r="C4165"/>
      <c r="D4165" s="3"/>
    </row>
    <row r="4166" spans="3:4" x14ac:dyDescent="0.25">
      <c r="C4166"/>
      <c r="D4166" s="3"/>
    </row>
    <row r="4167" spans="3:4" x14ac:dyDescent="0.25">
      <c r="C4167"/>
      <c r="D4167" s="3"/>
    </row>
    <row r="4168" spans="3:4" x14ac:dyDescent="0.25">
      <c r="C4168"/>
      <c r="D4168" s="3"/>
    </row>
    <row r="4169" spans="3:4" x14ac:dyDescent="0.25">
      <c r="C4169"/>
      <c r="D4169" s="3"/>
    </row>
    <row r="4170" spans="3:4" x14ac:dyDescent="0.25">
      <c r="C4170"/>
      <c r="D4170" s="3"/>
    </row>
    <row r="4171" spans="3:4" x14ac:dyDescent="0.25">
      <c r="C4171"/>
      <c r="D4171" s="3"/>
    </row>
    <row r="4172" spans="3:4" x14ac:dyDescent="0.25">
      <c r="C4172"/>
      <c r="D4172" s="3"/>
    </row>
    <row r="4173" spans="3:4" x14ac:dyDescent="0.25">
      <c r="C4173"/>
      <c r="D4173" s="3"/>
    </row>
    <row r="4174" spans="3:4" x14ac:dyDescent="0.25">
      <c r="C4174"/>
      <c r="D4174" s="3"/>
    </row>
    <row r="4175" spans="3:4" x14ac:dyDescent="0.25">
      <c r="C4175"/>
      <c r="D4175" s="3"/>
    </row>
    <row r="4176" spans="3:4" x14ac:dyDescent="0.25">
      <c r="C4176"/>
      <c r="D4176" s="3"/>
    </row>
    <row r="4177" spans="3:4" x14ac:dyDescent="0.25">
      <c r="C4177"/>
      <c r="D4177" s="3"/>
    </row>
    <row r="4178" spans="3:4" x14ac:dyDescent="0.25">
      <c r="C4178"/>
      <c r="D4178" s="3"/>
    </row>
    <row r="4179" spans="3:4" x14ac:dyDescent="0.25">
      <c r="C4179"/>
      <c r="D4179" s="3"/>
    </row>
    <row r="4180" spans="3:4" x14ac:dyDescent="0.25">
      <c r="C4180"/>
      <c r="D4180" s="3"/>
    </row>
    <row r="4181" spans="3:4" x14ac:dyDescent="0.25">
      <c r="C4181"/>
      <c r="D4181" s="3"/>
    </row>
    <row r="4182" spans="3:4" x14ac:dyDescent="0.25">
      <c r="C4182"/>
      <c r="D4182" s="3"/>
    </row>
    <row r="4183" spans="3:4" x14ac:dyDescent="0.25">
      <c r="C4183"/>
      <c r="D4183" s="3"/>
    </row>
    <row r="4184" spans="3:4" x14ac:dyDescent="0.25">
      <c r="C4184"/>
      <c r="D4184" s="3"/>
    </row>
    <row r="4185" spans="3:4" x14ac:dyDescent="0.25">
      <c r="C4185"/>
      <c r="D4185" s="3"/>
    </row>
    <row r="4186" spans="3:4" x14ac:dyDescent="0.25">
      <c r="C4186"/>
      <c r="D4186" s="3"/>
    </row>
    <row r="4187" spans="3:4" x14ac:dyDescent="0.25">
      <c r="C4187"/>
      <c r="D4187" s="3"/>
    </row>
    <row r="4188" spans="3:4" x14ac:dyDescent="0.25">
      <c r="C4188"/>
      <c r="D4188" s="3"/>
    </row>
    <row r="4189" spans="3:4" x14ac:dyDescent="0.25">
      <c r="C4189"/>
      <c r="D4189" s="3"/>
    </row>
    <row r="4190" spans="3:4" x14ac:dyDescent="0.25">
      <c r="C4190"/>
      <c r="D4190" s="3"/>
    </row>
    <row r="4191" spans="3:4" x14ac:dyDescent="0.25">
      <c r="C4191"/>
      <c r="D4191" s="3"/>
    </row>
    <row r="4192" spans="3:4" x14ac:dyDescent="0.25">
      <c r="C4192"/>
      <c r="D4192" s="3"/>
    </row>
    <row r="4193" spans="3:4" x14ac:dyDescent="0.25">
      <c r="C4193"/>
      <c r="D4193" s="3"/>
    </row>
    <row r="4194" spans="3:4" x14ac:dyDescent="0.25">
      <c r="C4194"/>
      <c r="D4194" s="3"/>
    </row>
    <row r="4195" spans="3:4" x14ac:dyDescent="0.25">
      <c r="C4195"/>
      <c r="D4195" s="3"/>
    </row>
    <row r="4196" spans="3:4" x14ac:dyDescent="0.25">
      <c r="C4196"/>
      <c r="D4196" s="3"/>
    </row>
    <row r="4197" spans="3:4" x14ac:dyDescent="0.25">
      <c r="C4197"/>
      <c r="D4197" s="3"/>
    </row>
    <row r="4198" spans="3:4" x14ac:dyDescent="0.25">
      <c r="C4198"/>
      <c r="D4198" s="3"/>
    </row>
    <row r="4199" spans="3:4" x14ac:dyDescent="0.25">
      <c r="C4199"/>
      <c r="D4199" s="3"/>
    </row>
    <row r="4200" spans="3:4" x14ac:dyDescent="0.25">
      <c r="C4200"/>
      <c r="D4200" s="3"/>
    </row>
    <row r="4201" spans="3:4" x14ac:dyDescent="0.25">
      <c r="C4201"/>
      <c r="D4201" s="3"/>
    </row>
    <row r="4202" spans="3:4" x14ac:dyDescent="0.25">
      <c r="C4202"/>
      <c r="D4202" s="3"/>
    </row>
    <row r="4203" spans="3:4" x14ac:dyDescent="0.25">
      <c r="C4203"/>
      <c r="D4203" s="3"/>
    </row>
    <row r="4204" spans="3:4" x14ac:dyDescent="0.25">
      <c r="C4204"/>
      <c r="D4204" s="3"/>
    </row>
    <row r="4205" spans="3:4" x14ac:dyDescent="0.25">
      <c r="C4205"/>
      <c r="D4205" s="3"/>
    </row>
    <row r="4206" spans="3:4" x14ac:dyDescent="0.25">
      <c r="C4206"/>
      <c r="D4206" s="3"/>
    </row>
    <row r="4207" spans="3:4" x14ac:dyDescent="0.25">
      <c r="C4207"/>
      <c r="D4207" s="3"/>
    </row>
    <row r="4208" spans="3:4" x14ac:dyDescent="0.25">
      <c r="C4208"/>
      <c r="D4208" s="3"/>
    </row>
    <row r="4209" spans="3:4" x14ac:dyDescent="0.25">
      <c r="C4209"/>
      <c r="D4209" s="3"/>
    </row>
    <row r="4210" spans="3:4" x14ac:dyDescent="0.25">
      <c r="C4210"/>
      <c r="D4210" s="3"/>
    </row>
    <row r="4211" spans="3:4" x14ac:dyDescent="0.25">
      <c r="C4211"/>
      <c r="D4211" s="3"/>
    </row>
    <row r="4212" spans="3:4" x14ac:dyDescent="0.25">
      <c r="C4212"/>
      <c r="D4212" s="3"/>
    </row>
    <row r="4213" spans="3:4" x14ac:dyDescent="0.25">
      <c r="C4213"/>
      <c r="D4213" s="3"/>
    </row>
    <row r="4214" spans="3:4" x14ac:dyDescent="0.25">
      <c r="C4214"/>
      <c r="D4214" s="3"/>
    </row>
    <row r="4215" spans="3:4" x14ac:dyDescent="0.25">
      <c r="C4215"/>
      <c r="D4215" s="3"/>
    </row>
    <row r="4216" spans="3:4" x14ac:dyDescent="0.25">
      <c r="C4216"/>
      <c r="D4216" s="3"/>
    </row>
    <row r="4217" spans="3:4" x14ac:dyDescent="0.25">
      <c r="C4217"/>
      <c r="D4217" s="3"/>
    </row>
    <row r="4218" spans="3:4" x14ac:dyDescent="0.25">
      <c r="C4218"/>
      <c r="D4218" s="3"/>
    </row>
    <row r="4219" spans="3:4" x14ac:dyDescent="0.25">
      <c r="C4219"/>
      <c r="D4219" s="3"/>
    </row>
    <row r="4220" spans="3:4" x14ac:dyDescent="0.25">
      <c r="C4220"/>
      <c r="D4220" s="3"/>
    </row>
    <row r="4221" spans="3:4" x14ac:dyDescent="0.25">
      <c r="C4221"/>
      <c r="D4221" s="3"/>
    </row>
    <row r="4222" spans="3:4" x14ac:dyDescent="0.25">
      <c r="C4222"/>
      <c r="D4222" s="3"/>
    </row>
    <row r="4223" spans="3:4" x14ac:dyDescent="0.25">
      <c r="C4223"/>
      <c r="D4223" s="3"/>
    </row>
    <row r="4224" spans="3:4" x14ac:dyDescent="0.25">
      <c r="C4224"/>
      <c r="D4224" s="3"/>
    </row>
    <row r="4225" spans="3:4" x14ac:dyDescent="0.25">
      <c r="C4225"/>
      <c r="D4225" s="3"/>
    </row>
    <row r="4226" spans="3:4" x14ac:dyDescent="0.25">
      <c r="C4226"/>
      <c r="D4226" s="3"/>
    </row>
    <row r="4227" spans="3:4" x14ac:dyDescent="0.25">
      <c r="C4227"/>
      <c r="D4227" s="3"/>
    </row>
    <row r="4228" spans="3:4" x14ac:dyDescent="0.25">
      <c r="C4228"/>
      <c r="D4228" s="3"/>
    </row>
    <row r="4229" spans="3:4" x14ac:dyDescent="0.25">
      <c r="C4229"/>
      <c r="D4229" s="3"/>
    </row>
    <row r="4230" spans="3:4" x14ac:dyDescent="0.25">
      <c r="C4230"/>
      <c r="D4230" s="3"/>
    </row>
    <row r="4231" spans="3:4" x14ac:dyDescent="0.25">
      <c r="C4231"/>
      <c r="D4231" s="3"/>
    </row>
    <row r="4232" spans="3:4" x14ac:dyDescent="0.25">
      <c r="C4232"/>
      <c r="D4232" s="3"/>
    </row>
    <row r="4233" spans="3:4" x14ac:dyDescent="0.25">
      <c r="C4233"/>
      <c r="D4233" s="3"/>
    </row>
    <row r="4234" spans="3:4" x14ac:dyDescent="0.25">
      <c r="C4234"/>
      <c r="D4234" s="3"/>
    </row>
    <row r="4235" spans="3:4" x14ac:dyDescent="0.25">
      <c r="C4235"/>
      <c r="D4235" s="3"/>
    </row>
    <row r="4236" spans="3:4" x14ac:dyDescent="0.25">
      <c r="C4236"/>
      <c r="D4236" s="3"/>
    </row>
    <row r="4237" spans="3:4" x14ac:dyDescent="0.25">
      <c r="C4237"/>
      <c r="D4237" s="3"/>
    </row>
    <row r="4238" spans="3:4" x14ac:dyDescent="0.25">
      <c r="C4238"/>
      <c r="D4238" s="3"/>
    </row>
    <row r="4239" spans="3:4" x14ac:dyDescent="0.25">
      <c r="C4239"/>
      <c r="D4239" s="3"/>
    </row>
    <row r="4240" spans="3:4" x14ac:dyDescent="0.25">
      <c r="C4240"/>
      <c r="D4240" s="3"/>
    </row>
    <row r="4241" spans="3:4" x14ac:dyDescent="0.25">
      <c r="C4241"/>
      <c r="D4241" s="3"/>
    </row>
    <row r="4242" spans="3:4" x14ac:dyDescent="0.25">
      <c r="C4242"/>
      <c r="D4242" s="3"/>
    </row>
    <row r="4243" spans="3:4" x14ac:dyDescent="0.25">
      <c r="C4243"/>
      <c r="D4243" s="3"/>
    </row>
    <row r="4244" spans="3:4" x14ac:dyDescent="0.25">
      <c r="C4244"/>
      <c r="D4244" s="3"/>
    </row>
    <row r="4245" spans="3:4" x14ac:dyDescent="0.25">
      <c r="C4245"/>
      <c r="D4245" s="3"/>
    </row>
    <row r="4246" spans="3:4" x14ac:dyDescent="0.25">
      <c r="C4246"/>
      <c r="D4246" s="3"/>
    </row>
    <row r="4247" spans="3:4" x14ac:dyDescent="0.25">
      <c r="C4247"/>
      <c r="D4247" s="3"/>
    </row>
    <row r="4248" spans="3:4" x14ac:dyDescent="0.25">
      <c r="C4248"/>
      <c r="D4248" s="3"/>
    </row>
    <row r="4249" spans="3:4" x14ac:dyDescent="0.25">
      <c r="C4249"/>
      <c r="D4249" s="3"/>
    </row>
    <row r="4250" spans="3:4" x14ac:dyDescent="0.25">
      <c r="C4250"/>
      <c r="D4250" s="3"/>
    </row>
    <row r="4251" spans="3:4" x14ac:dyDescent="0.25">
      <c r="C4251"/>
      <c r="D4251" s="3"/>
    </row>
    <row r="4252" spans="3:4" x14ac:dyDescent="0.25">
      <c r="C4252"/>
      <c r="D4252" s="3"/>
    </row>
    <row r="4253" spans="3:4" x14ac:dyDescent="0.25">
      <c r="C4253"/>
      <c r="D4253" s="3"/>
    </row>
    <row r="4254" spans="3:4" x14ac:dyDescent="0.25">
      <c r="C4254"/>
      <c r="D4254" s="3"/>
    </row>
    <row r="4255" spans="3:4" x14ac:dyDescent="0.25">
      <c r="C4255"/>
      <c r="D4255" s="3"/>
    </row>
    <row r="4256" spans="3:4" x14ac:dyDescent="0.25">
      <c r="C4256"/>
      <c r="D4256" s="3"/>
    </row>
    <row r="4257" spans="3:4" x14ac:dyDescent="0.25">
      <c r="C4257"/>
      <c r="D4257" s="3"/>
    </row>
    <row r="4258" spans="3:4" x14ac:dyDescent="0.25">
      <c r="C4258"/>
      <c r="D4258" s="3"/>
    </row>
    <row r="4259" spans="3:4" x14ac:dyDescent="0.25">
      <c r="C4259"/>
      <c r="D4259" s="3"/>
    </row>
    <row r="4260" spans="3:4" x14ac:dyDescent="0.25">
      <c r="C4260"/>
      <c r="D4260" s="3"/>
    </row>
    <row r="4261" spans="3:4" x14ac:dyDescent="0.25">
      <c r="C4261"/>
      <c r="D4261" s="3"/>
    </row>
    <row r="4262" spans="3:4" x14ac:dyDescent="0.25">
      <c r="C4262"/>
      <c r="D4262" s="3"/>
    </row>
    <row r="4263" spans="3:4" x14ac:dyDescent="0.25">
      <c r="C4263"/>
      <c r="D4263" s="3"/>
    </row>
    <row r="4264" spans="3:4" x14ac:dyDescent="0.25">
      <c r="C4264"/>
      <c r="D4264" s="3"/>
    </row>
    <row r="4265" spans="3:4" x14ac:dyDescent="0.25">
      <c r="C4265"/>
      <c r="D4265" s="3"/>
    </row>
    <row r="4266" spans="3:4" x14ac:dyDescent="0.25">
      <c r="C4266"/>
      <c r="D4266" s="3"/>
    </row>
    <row r="4267" spans="3:4" x14ac:dyDescent="0.25">
      <c r="C4267"/>
      <c r="D4267" s="3"/>
    </row>
    <row r="4268" spans="3:4" x14ac:dyDescent="0.25">
      <c r="C4268"/>
      <c r="D4268" s="3"/>
    </row>
    <row r="4269" spans="3:4" x14ac:dyDescent="0.25">
      <c r="C4269"/>
      <c r="D4269" s="3"/>
    </row>
    <row r="4270" spans="3:4" x14ac:dyDescent="0.25">
      <c r="C4270"/>
      <c r="D4270" s="3"/>
    </row>
    <row r="4271" spans="3:4" x14ac:dyDescent="0.25">
      <c r="C4271"/>
      <c r="D4271" s="3"/>
    </row>
    <row r="4272" spans="3:4" x14ac:dyDescent="0.25">
      <c r="C4272"/>
      <c r="D4272" s="3"/>
    </row>
    <row r="4273" spans="3:4" x14ac:dyDescent="0.25">
      <c r="C4273"/>
      <c r="D4273" s="3"/>
    </row>
    <row r="4274" spans="3:4" x14ac:dyDescent="0.25">
      <c r="C4274"/>
      <c r="D4274" s="3"/>
    </row>
    <row r="4275" spans="3:4" x14ac:dyDescent="0.25">
      <c r="C4275"/>
      <c r="D4275" s="3"/>
    </row>
    <row r="4276" spans="3:4" x14ac:dyDescent="0.25">
      <c r="C4276"/>
      <c r="D4276" s="3"/>
    </row>
    <row r="4277" spans="3:4" x14ac:dyDescent="0.25">
      <c r="C4277"/>
      <c r="D4277" s="3"/>
    </row>
    <row r="4278" spans="3:4" x14ac:dyDescent="0.25">
      <c r="C4278"/>
      <c r="D4278" s="3"/>
    </row>
    <row r="4279" spans="3:4" x14ac:dyDescent="0.25">
      <c r="C4279"/>
      <c r="D4279" s="3"/>
    </row>
    <row r="4280" spans="3:4" x14ac:dyDescent="0.25">
      <c r="C4280"/>
      <c r="D4280" s="3"/>
    </row>
    <row r="4281" spans="3:4" x14ac:dyDescent="0.25">
      <c r="C4281"/>
      <c r="D4281" s="3"/>
    </row>
    <row r="4282" spans="3:4" x14ac:dyDescent="0.25">
      <c r="C4282"/>
      <c r="D4282" s="3"/>
    </row>
    <row r="4283" spans="3:4" x14ac:dyDescent="0.25">
      <c r="C4283"/>
      <c r="D4283" s="3"/>
    </row>
    <row r="4284" spans="3:4" x14ac:dyDescent="0.25">
      <c r="C4284"/>
      <c r="D4284" s="3"/>
    </row>
    <row r="4285" spans="3:4" x14ac:dyDescent="0.25">
      <c r="C4285"/>
      <c r="D4285" s="3"/>
    </row>
    <row r="4286" spans="3:4" x14ac:dyDescent="0.25">
      <c r="C4286"/>
      <c r="D4286" s="3"/>
    </row>
    <row r="4287" spans="3:4" x14ac:dyDescent="0.25">
      <c r="C4287"/>
      <c r="D4287" s="3"/>
    </row>
    <row r="4288" spans="3:4" x14ac:dyDescent="0.25">
      <c r="C4288"/>
      <c r="D4288" s="3"/>
    </row>
    <row r="4289" spans="3:4" x14ac:dyDescent="0.25">
      <c r="C4289"/>
      <c r="D4289" s="3"/>
    </row>
    <row r="4290" spans="3:4" x14ac:dyDescent="0.25">
      <c r="C4290"/>
      <c r="D4290" s="3"/>
    </row>
    <row r="4291" spans="3:4" x14ac:dyDescent="0.25">
      <c r="C4291"/>
      <c r="D4291" s="3"/>
    </row>
    <row r="4292" spans="3:4" x14ac:dyDescent="0.25">
      <c r="C4292"/>
      <c r="D4292" s="3"/>
    </row>
    <row r="4293" spans="3:4" x14ac:dyDescent="0.25">
      <c r="C4293"/>
      <c r="D4293" s="3"/>
    </row>
    <row r="4294" spans="3:4" x14ac:dyDescent="0.25">
      <c r="C4294"/>
      <c r="D4294" s="3"/>
    </row>
    <row r="4295" spans="3:4" x14ac:dyDescent="0.25">
      <c r="C4295"/>
      <c r="D4295" s="3"/>
    </row>
    <row r="4296" spans="3:4" x14ac:dyDescent="0.25">
      <c r="C4296"/>
      <c r="D4296" s="3"/>
    </row>
    <row r="4297" spans="3:4" x14ac:dyDescent="0.25">
      <c r="C4297"/>
      <c r="D4297" s="3"/>
    </row>
    <row r="4298" spans="3:4" x14ac:dyDescent="0.25">
      <c r="C4298"/>
      <c r="D4298" s="3"/>
    </row>
    <row r="4299" spans="3:4" x14ac:dyDescent="0.25">
      <c r="C4299"/>
      <c r="D4299" s="3"/>
    </row>
    <row r="4300" spans="3:4" x14ac:dyDescent="0.25">
      <c r="C4300"/>
      <c r="D4300" s="3"/>
    </row>
    <row r="4301" spans="3:4" x14ac:dyDescent="0.25">
      <c r="C4301"/>
      <c r="D4301" s="3"/>
    </row>
    <row r="4302" spans="3:4" x14ac:dyDescent="0.25">
      <c r="C4302"/>
      <c r="D4302" s="3"/>
    </row>
    <row r="4303" spans="3:4" x14ac:dyDescent="0.25">
      <c r="C4303"/>
      <c r="D4303" s="3"/>
    </row>
    <row r="4304" spans="3:4" x14ac:dyDescent="0.25">
      <c r="C4304"/>
      <c r="D4304" s="3"/>
    </row>
    <row r="4305" spans="3:4" x14ac:dyDescent="0.25">
      <c r="C4305"/>
      <c r="D4305" s="3"/>
    </row>
    <row r="4306" spans="3:4" x14ac:dyDescent="0.25">
      <c r="C4306"/>
      <c r="D4306" s="3"/>
    </row>
    <row r="4307" spans="3:4" x14ac:dyDescent="0.25">
      <c r="C4307"/>
      <c r="D4307" s="3"/>
    </row>
    <row r="4308" spans="3:4" x14ac:dyDescent="0.25">
      <c r="C4308"/>
      <c r="D4308" s="3"/>
    </row>
    <row r="4309" spans="3:4" x14ac:dyDescent="0.25">
      <c r="C4309"/>
      <c r="D4309" s="3"/>
    </row>
    <row r="4310" spans="3:4" x14ac:dyDescent="0.25">
      <c r="C4310"/>
      <c r="D4310" s="3"/>
    </row>
    <row r="4311" spans="3:4" x14ac:dyDescent="0.25">
      <c r="C4311"/>
      <c r="D4311" s="3"/>
    </row>
    <row r="4312" spans="3:4" x14ac:dyDescent="0.25">
      <c r="C4312"/>
      <c r="D4312" s="3"/>
    </row>
    <row r="4313" spans="3:4" x14ac:dyDescent="0.25">
      <c r="C4313"/>
      <c r="D4313" s="3"/>
    </row>
    <row r="4314" spans="3:4" x14ac:dyDescent="0.25">
      <c r="C4314"/>
      <c r="D4314" s="3"/>
    </row>
    <row r="4315" spans="3:4" x14ac:dyDescent="0.25">
      <c r="C4315"/>
      <c r="D4315" s="3"/>
    </row>
    <row r="4316" spans="3:4" x14ac:dyDescent="0.25">
      <c r="C4316"/>
      <c r="D4316" s="3"/>
    </row>
    <row r="4317" spans="3:4" x14ac:dyDescent="0.25">
      <c r="C4317"/>
      <c r="D4317" s="3"/>
    </row>
    <row r="4318" spans="3:4" x14ac:dyDescent="0.25">
      <c r="C4318"/>
      <c r="D4318" s="3"/>
    </row>
    <row r="4319" spans="3:4" x14ac:dyDescent="0.25">
      <c r="C4319"/>
      <c r="D4319" s="3"/>
    </row>
    <row r="4320" spans="3:4" x14ac:dyDescent="0.25">
      <c r="C4320"/>
      <c r="D4320" s="3"/>
    </row>
    <row r="4321" spans="3:4" x14ac:dyDescent="0.25">
      <c r="C4321"/>
      <c r="D4321" s="3"/>
    </row>
    <row r="4322" spans="3:4" x14ac:dyDescent="0.25">
      <c r="C4322"/>
      <c r="D4322" s="3"/>
    </row>
    <row r="4323" spans="3:4" x14ac:dyDescent="0.25">
      <c r="C4323"/>
      <c r="D4323" s="3"/>
    </row>
    <row r="4324" spans="3:4" x14ac:dyDescent="0.25">
      <c r="C4324"/>
      <c r="D4324" s="3"/>
    </row>
    <row r="4325" spans="3:4" x14ac:dyDescent="0.25">
      <c r="C4325"/>
      <c r="D4325" s="3"/>
    </row>
    <row r="4326" spans="3:4" x14ac:dyDescent="0.25">
      <c r="C4326"/>
      <c r="D4326" s="3"/>
    </row>
    <row r="4327" spans="3:4" x14ac:dyDescent="0.25">
      <c r="C4327"/>
      <c r="D4327" s="3"/>
    </row>
    <row r="4328" spans="3:4" x14ac:dyDescent="0.25">
      <c r="C4328"/>
      <c r="D4328" s="3"/>
    </row>
    <row r="4329" spans="3:4" x14ac:dyDescent="0.25">
      <c r="C4329"/>
      <c r="D4329" s="3"/>
    </row>
    <row r="4330" spans="3:4" x14ac:dyDescent="0.25">
      <c r="C4330"/>
      <c r="D4330" s="3"/>
    </row>
    <row r="4331" spans="3:4" x14ac:dyDescent="0.25">
      <c r="C4331"/>
      <c r="D4331" s="3"/>
    </row>
    <row r="4332" spans="3:4" x14ac:dyDescent="0.25">
      <c r="C4332"/>
      <c r="D4332" s="3"/>
    </row>
    <row r="4333" spans="3:4" x14ac:dyDescent="0.25">
      <c r="C4333"/>
      <c r="D4333" s="3"/>
    </row>
    <row r="4334" spans="3:4" x14ac:dyDescent="0.25">
      <c r="C4334"/>
      <c r="D4334" s="3"/>
    </row>
    <row r="4335" spans="3:4" x14ac:dyDescent="0.25">
      <c r="C4335"/>
      <c r="D4335" s="3"/>
    </row>
    <row r="4336" spans="3:4" x14ac:dyDescent="0.25">
      <c r="C4336"/>
      <c r="D4336" s="3"/>
    </row>
    <row r="4337" spans="3:4" x14ac:dyDescent="0.25">
      <c r="C4337"/>
      <c r="D4337" s="3"/>
    </row>
    <row r="4338" spans="3:4" x14ac:dyDescent="0.25">
      <c r="C4338"/>
      <c r="D4338" s="3"/>
    </row>
    <row r="4339" spans="3:4" x14ac:dyDescent="0.25">
      <c r="C4339"/>
      <c r="D4339" s="3"/>
    </row>
    <row r="4340" spans="3:4" x14ac:dyDescent="0.25">
      <c r="C4340"/>
      <c r="D4340" s="3"/>
    </row>
    <row r="4341" spans="3:4" x14ac:dyDescent="0.25">
      <c r="C4341"/>
      <c r="D4341" s="3"/>
    </row>
    <row r="4342" spans="3:4" x14ac:dyDescent="0.25">
      <c r="C4342"/>
      <c r="D4342" s="3"/>
    </row>
    <row r="4343" spans="3:4" x14ac:dyDescent="0.25">
      <c r="C4343"/>
      <c r="D4343" s="3"/>
    </row>
    <row r="4344" spans="3:4" x14ac:dyDescent="0.25">
      <c r="C4344"/>
      <c r="D4344" s="3"/>
    </row>
    <row r="4345" spans="3:4" x14ac:dyDescent="0.25">
      <c r="C4345"/>
      <c r="D4345" s="3"/>
    </row>
    <row r="4346" spans="3:4" x14ac:dyDescent="0.25">
      <c r="C4346"/>
      <c r="D4346" s="3"/>
    </row>
    <row r="4347" spans="3:4" x14ac:dyDescent="0.25">
      <c r="C4347"/>
      <c r="D4347" s="3"/>
    </row>
    <row r="4348" spans="3:4" x14ac:dyDescent="0.25">
      <c r="C4348"/>
      <c r="D4348" s="3"/>
    </row>
    <row r="4349" spans="3:4" x14ac:dyDescent="0.25">
      <c r="C4349"/>
      <c r="D4349" s="3"/>
    </row>
    <row r="4350" spans="3:4" x14ac:dyDescent="0.25">
      <c r="C4350"/>
      <c r="D4350" s="3"/>
    </row>
    <row r="4351" spans="3:4" x14ac:dyDescent="0.25">
      <c r="C4351"/>
      <c r="D4351" s="3"/>
    </row>
    <row r="4352" spans="3:4" x14ac:dyDescent="0.25">
      <c r="C4352"/>
      <c r="D4352" s="3"/>
    </row>
    <row r="4353" spans="3:4" x14ac:dyDescent="0.25">
      <c r="C4353"/>
      <c r="D4353" s="3"/>
    </row>
    <row r="4354" spans="3:4" x14ac:dyDescent="0.25">
      <c r="C4354"/>
      <c r="D4354" s="3"/>
    </row>
    <row r="4355" spans="3:4" x14ac:dyDescent="0.25">
      <c r="C4355"/>
      <c r="D4355" s="3"/>
    </row>
    <row r="4356" spans="3:4" x14ac:dyDescent="0.25">
      <c r="C4356"/>
      <c r="D4356" s="3"/>
    </row>
    <row r="4357" spans="3:4" x14ac:dyDescent="0.25">
      <c r="C4357"/>
      <c r="D4357" s="3"/>
    </row>
    <row r="4358" spans="3:4" x14ac:dyDescent="0.25">
      <c r="C4358"/>
      <c r="D4358" s="3"/>
    </row>
    <row r="4359" spans="3:4" x14ac:dyDescent="0.25">
      <c r="C4359"/>
      <c r="D4359" s="3"/>
    </row>
    <row r="4360" spans="3:4" x14ac:dyDescent="0.25">
      <c r="C4360"/>
      <c r="D4360" s="3"/>
    </row>
    <row r="4361" spans="3:4" x14ac:dyDescent="0.25">
      <c r="C4361"/>
      <c r="D4361" s="3"/>
    </row>
    <row r="4362" spans="3:4" x14ac:dyDescent="0.25">
      <c r="C4362"/>
      <c r="D4362" s="3"/>
    </row>
    <row r="4363" spans="3:4" x14ac:dyDescent="0.25">
      <c r="C4363"/>
      <c r="D4363" s="3"/>
    </row>
    <row r="4364" spans="3:4" x14ac:dyDescent="0.25">
      <c r="C4364"/>
      <c r="D4364" s="3"/>
    </row>
    <row r="4365" spans="3:4" x14ac:dyDescent="0.25">
      <c r="C4365"/>
      <c r="D4365" s="3"/>
    </row>
    <row r="4366" spans="3:4" x14ac:dyDescent="0.25">
      <c r="C4366"/>
      <c r="D4366" s="3"/>
    </row>
    <row r="4367" spans="3:4" x14ac:dyDescent="0.25">
      <c r="C4367"/>
      <c r="D4367" s="3"/>
    </row>
    <row r="4368" spans="3:4" x14ac:dyDescent="0.25">
      <c r="C4368"/>
      <c r="D4368" s="3"/>
    </row>
    <row r="4369" spans="3:4" x14ac:dyDescent="0.25">
      <c r="C4369"/>
      <c r="D4369" s="3"/>
    </row>
    <row r="4370" spans="3:4" x14ac:dyDescent="0.25">
      <c r="C4370"/>
      <c r="D4370" s="3"/>
    </row>
    <row r="4371" spans="3:4" x14ac:dyDescent="0.25">
      <c r="C4371"/>
      <c r="D4371" s="3"/>
    </row>
    <row r="4372" spans="3:4" x14ac:dyDescent="0.25">
      <c r="C4372"/>
      <c r="D4372" s="3"/>
    </row>
    <row r="4373" spans="3:4" x14ac:dyDescent="0.25">
      <c r="C4373"/>
      <c r="D4373" s="3"/>
    </row>
    <row r="4374" spans="3:4" x14ac:dyDescent="0.25">
      <c r="C4374"/>
      <c r="D4374" s="3"/>
    </row>
    <row r="4375" spans="3:4" x14ac:dyDescent="0.25">
      <c r="C4375"/>
      <c r="D4375" s="3"/>
    </row>
    <row r="4376" spans="3:4" x14ac:dyDescent="0.25">
      <c r="C4376"/>
      <c r="D4376" s="3"/>
    </row>
    <row r="4377" spans="3:4" x14ac:dyDescent="0.25">
      <c r="C4377"/>
      <c r="D4377" s="3"/>
    </row>
    <row r="4378" spans="3:4" x14ac:dyDescent="0.25">
      <c r="C4378"/>
      <c r="D4378" s="3"/>
    </row>
    <row r="4379" spans="3:4" x14ac:dyDescent="0.25">
      <c r="C4379"/>
      <c r="D4379" s="3"/>
    </row>
    <row r="4380" spans="3:4" x14ac:dyDescent="0.25">
      <c r="C4380"/>
      <c r="D4380" s="3"/>
    </row>
    <row r="4381" spans="3:4" x14ac:dyDescent="0.25">
      <c r="C4381"/>
      <c r="D4381" s="3"/>
    </row>
    <row r="4382" spans="3:4" x14ac:dyDescent="0.25">
      <c r="C4382"/>
      <c r="D4382" s="3"/>
    </row>
    <row r="4383" spans="3:4" x14ac:dyDescent="0.25">
      <c r="C4383"/>
      <c r="D4383" s="3"/>
    </row>
    <row r="4384" spans="3:4" x14ac:dyDescent="0.25">
      <c r="C4384"/>
      <c r="D4384" s="3"/>
    </row>
    <row r="4385" spans="3:4" x14ac:dyDescent="0.25">
      <c r="C4385"/>
      <c r="D4385" s="3"/>
    </row>
    <row r="4386" spans="3:4" x14ac:dyDescent="0.25">
      <c r="C4386"/>
      <c r="D4386" s="3"/>
    </row>
    <row r="4387" spans="3:4" x14ac:dyDescent="0.25">
      <c r="C4387"/>
      <c r="D4387" s="3"/>
    </row>
    <row r="4388" spans="3:4" x14ac:dyDescent="0.25">
      <c r="C4388"/>
      <c r="D4388" s="3"/>
    </row>
    <row r="4389" spans="3:4" x14ac:dyDescent="0.25">
      <c r="C4389"/>
      <c r="D4389" s="3"/>
    </row>
    <row r="4390" spans="3:4" x14ac:dyDescent="0.25">
      <c r="C4390"/>
      <c r="D4390" s="3"/>
    </row>
    <row r="4391" spans="3:4" x14ac:dyDescent="0.25">
      <c r="C4391"/>
      <c r="D4391" s="3"/>
    </row>
    <row r="4392" spans="3:4" x14ac:dyDescent="0.25">
      <c r="C4392"/>
      <c r="D4392" s="3"/>
    </row>
    <row r="4393" spans="3:4" x14ac:dyDescent="0.25">
      <c r="C4393"/>
      <c r="D4393" s="3"/>
    </row>
    <row r="4394" spans="3:4" x14ac:dyDescent="0.25">
      <c r="C4394"/>
      <c r="D4394" s="3"/>
    </row>
    <row r="4395" spans="3:4" x14ac:dyDescent="0.25">
      <c r="C4395"/>
      <c r="D4395" s="3"/>
    </row>
    <row r="4396" spans="3:4" x14ac:dyDescent="0.25">
      <c r="C4396"/>
      <c r="D4396" s="3"/>
    </row>
    <row r="4397" spans="3:4" x14ac:dyDescent="0.25">
      <c r="C4397"/>
      <c r="D4397" s="3"/>
    </row>
    <row r="4398" spans="3:4" x14ac:dyDescent="0.25">
      <c r="C4398"/>
      <c r="D4398" s="3"/>
    </row>
    <row r="4399" spans="3:4" x14ac:dyDescent="0.25">
      <c r="C4399"/>
      <c r="D4399" s="3"/>
    </row>
    <row r="4400" spans="3:4" x14ac:dyDescent="0.25">
      <c r="C4400"/>
      <c r="D4400" s="3"/>
    </row>
    <row r="4401" spans="3:4" x14ac:dyDescent="0.25">
      <c r="C4401"/>
      <c r="D4401" s="3"/>
    </row>
    <row r="4402" spans="3:4" x14ac:dyDescent="0.25">
      <c r="C4402"/>
      <c r="D4402" s="3"/>
    </row>
    <row r="4403" spans="3:4" x14ac:dyDescent="0.25">
      <c r="C4403"/>
      <c r="D4403" s="3"/>
    </row>
    <row r="4404" spans="3:4" x14ac:dyDescent="0.25">
      <c r="C4404"/>
      <c r="D4404" s="3"/>
    </row>
    <row r="4405" spans="3:4" x14ac:dyDescent="0.25">
      <c r="C4405"/>
      <c r="D4405" s="3"/>
    </row>
    <row r="4406" spans="3:4" x14ac:dyDescent="0.25">
      <c r="C4406"/>
      <c r="D4406" s="3"/>
    </row>
    <row r="4407" spans="3:4" x14ac:dyDescent="0.25">
      <c r="C4407"/>
      <c r="D4407" s="3"/>
    </row>
    <row r="4408" spans="3:4" x14ac:dyDescent="0.25">
      <c r="C4408"/>
      <c r="D4408" s="3"/>
    </row>
    <row r="4409" spans="3:4" x14ac:dyDescent="0.25">
      <c r="C4409"/>
      <c r="D4409" s="3"/>
    </row>
    <row r="4410" spans="3:4" x14ac:dyDescent="0.25">
      <c r="C4410"/>
      <c r="D4410" s="3"/>
    </row>
    <row r="4411" spans="3:4" x14ac:dyDescent="0.25">
      <c r="C4411"/>
      <c r="D4411" s="3"/>
    </row>
    <row r="4412" spans="3:4" x14ac:dyDescent="0.25">
      <c r="C4412"/>
      <c r="D4412" s="3"/>
    </row>
    <row r="4413" spans="3:4" x14ac:dyDescent="0.25">
      <c r="C4413"/>
      <c r="D4413" s="3"/>
    </row>
    <row r="4414" spans="3:4" x14ac:dyDescent="0.25">
      <c r="C4414"/>
      <c r="D4414" s="3"/>
    </row>
    <row r="4415" spans="3:4" x14ac:dyDescent="0.25">
      <c r="C4415"/>
      <c r="D4415" s="3"/>
    </row>
    <row r="4416" spans="3:4" x14ac:dyDescent="0.25">
      <c r="C4416"/>
      <c r="D4416" s="3"/>
    </row>
    <row r="4417" spans="3:4" x14ac:dyDescent="0.25">
      <c r="C4417"/>
      <c r="D4417" s="3"/>
    </row>
    <row r="4418" spans="3:4" x14ac:dyDescent="0.25">
      <c r="C4418"/>
      <c r="D4418" s="3"/>
    </row>
    <row r="4419" spans="3:4" x14ac:dyDescent="0.25">
      <c r="C4419"/>
      <c r="D4419" s="3"/>
    </row>
    <row r="4420" spans="3:4" x14ac:dyDescent="0.25">
      <c r="C4420"/>
      <c r="D4420" s="3"/>
    </row>
    <row r="4421" spans="3:4" x14ac:dyDescent="0.25">
      <c r="C4421"/>
      <c r="D4421" s="3"/>
    </row>
    <row r="4422" spans="3:4" x14ac:dyDescent="0.25">
      <c r="C4422"/>
      <c r="D4422" s="3"/>
    </row>
    <row r="4423" spans="3:4" x14ac:dyDescent="0.25">
      <c r="C4423"/>
      <c r="D4423" s="3"/>
    </row>
    <row r="4424" spans="3:4" x14ac:dyDescent="0.25">
      <c r="C4424"/>
      <c r="D4424" s="3"/>
    </row>
    <row r="4425" spans="3:4" x14ac:dyDescent="0.25">
      <c r="C4425"/>
      <c r="D4425" s="3"/>
    </row>
    <row r="4426" spans="3:4" x14ac:dyDescent="0.25">
      <c r="C4426"/>
      <c r="D4426" s="3"/>
    </row>
    <row r="4427" spans="3:4" x14ac:dyDescent="0.25">
      <c r="C4427"/>
      <c r="D4427" s="3"/>
    </row>
    <row r="4428" spans="3:4" x14ac:dyDescent="0.25">
      <c r="C4428"/>
      <c r="D4428" s="3"/>
    </row>
    <row r="4429" spans="3:4" x14ac:dyDescent="0.25">
      <c r="C4429"/>
      <c r="D4429" s="3"/>
    </row>
    <row r="4430" spans="3:4" x14ac:dyDescent="0.25">
      <c r="C4430"/>
      <c r="D4430" s="3"/>
    </row>
    <row r="4431" spans="3:4" x14ac:dyDescent="0.25">
      <c r="C4431"/>
      <c r="D4431" s="3"/>
    </row>
    <row r="4432" spans="3:4" x14ac:dyDescent="0.25">
      <c r="C4432"/>
      <c r="D4432" s="3"/>
    </row>
    <row r="4433" spans="3:4" x14ac:dyDescent="0.25">
      <c r="C4433"/>
      <c r="D4433" s="3"/>
    </row>
    <row r="4434" spans="3:4" x14ac:dyDescent="0.25">
      <c r="C4434"/>
      <c r="D4434" s="3"/>
    </row>
    <row r="4435" spans="3:4" x14ac:dyDescent="0.25">
      <c r="C4435"/>
      <c r="D4435" s="3"/>
    </row>
    <row r="4436" spans="3:4" x14ac:dyDescent="0.25">
      <c r="C4436"/>
      <c r="D4436" s="3"/>
    </row>
    <row r="4437" spans="3:4" x14ac:dyDescent="0.25">
      <c r="C4437"/>
      <c r="D4437" s="3"/>
    </row>
    <row r="4438" spans="3:4" x14ac:dyDescent="0.25">
      <c r="C4438"/>
      <c r="D4438" s="3"/>
    </row>
    <row r="4439" spans="3:4" x14ac:dyDescent="0.25">
      <c r="C4439"/>
      <c r="D4439" s="3"/>
    </row>
    <row r="4440" spans="3:4" x14ac:dyDescent="0.25">
      <c r="C4440"/>
      <c r="D4440" s="3"/>
    </row>
    <row r="4441" spans="3:4" x14ac:dyDescent="0.25">
      <c r="C4441"/>
      <c r="D4441" s="3"/>
    </row>
    <row r="4442" spans="3:4" x14ac:dyDescent="0.25">
      <c r="C4442"/>
      <c r="D4442" s="3"/>
    </row>
    <row r="4443" spans="3:4" x14ac:dyDescent="0.25">
      <c r="C4443"/>
      <c r="D4443" s="3"/>
    </row>
    <row r="4444" spans="3:4" x14ac:dyDescent="0.25">
      <c r="C4444"/>
      <c r="D4444" s="3"/>
    </row>
    <row r="4445" spans="3:4" x14ac:dyDescent="0.25">
      <c r="C4445"/>
      <c r="D4445" s="3"/>
    </row>
    <row r="4446" spans="3:4" x14ac:dyDescent="0.25">
      <c r="C4446"/>
      <c r="D4446" s="3"/>
    </row>
    <row r="4447" spans="3:4" x14ac:dyDescent="0.25">
      <c r="C4447"/>
      <c r="D4447" s="3"/>
    </row>
    <row r="4448" spans="3:4" x14ac:dyDescent="0.25">
      <c r="C4448"/>
      <c r="D4448" s="3"/>
    </row>
    <row r="4449" spans="3:4" x14ac:dyDescent="0.25">
      <c r="C4449"/>
      <c r="D4449" s="3"/>
    </row>
    <row r="4450" spans="3:4" x14ac:dyDescent="0.25">
      <c r="C4450"/>
      <c r="D4450" s="3"/>
    </row>
    <row r="4451" spans="3:4" x14ac:dyDescent="0.25">
      <c r="C4451"/>
      <c r="D4451" s="3"/>
    </row>
    <row r="4452" spans="3:4" x14ac:dyDescent="0.25">
      <c r="C4452"/>
      <c r="D4452" s="3"/>
    </row>
    <row r="4453" spans="3:4" x14ac:dyDescent="0.25">
      <c r="C4453"/>
      <c r="D4453" s="3"/>
    </row>
    <row r="4454" spans="3:4" x14ac:dyDescent="0.25">
      <c r="C4454"/>
      <c r="D4454" s="3"/>
    </row>
    <row r="4455" spans="3:4" x14ac:dyDescent="0.25">
      <c r="C4455"/>
      <c r="D4455" s="3"/>
    </row>
    <row r="4456" spans="3:4" x14ac:dyDescent="0.25">
      <c r="C4456"/>
      <c r="D4456" s="3"/>
    </row>
    <row r="4457" spans="3:4" x14ac:dyDescent="0.25">
      <c r="C4457"/>
      <c r="D4457" s="3"/>
    </row>
    <row r="4458" spans="3:4" x14ac:dyDescent="0.25">
      <c r="C4458"/>
      <c r="D4458" s="3"/>
    </row>
    <row r="4459" spans="3:4" x14ac:dyDescent="0.25">
      <c r="C4459"/>
      <c r="D4459" s="3"/>
    </row>
    <row r="4460" spans="3:4" x14ac:dyDescent="0.25">
      <c r="C4460"/>
      <c r="D4460" s="3"/>
    </row>
    <row r="4461" spans="3:4" x14ac:dyDescent="0.25">
      <c r="C4461"/>
      <c r="D4461" s="3"/>
    </row>
    <row r="4462" spans="3:4" x14ac:dyDescent="0.25">
      <c r="C4462"/>
      <c r="D4462" s="3"/>
    </row>
    <row r="4463" spans="3:4" x14ac:dyDescent="0.25">
      <c r="C4463"/>
      <c r="D4463" s="3"/>
    </row>
    <row r="4464" spans="3:4" x14ac:dyDescent="0.25">
      <c r="C4464"/>
      <c r="D4464" s="3"/>
    </row>
    <row r="4465" spans="3:4" x14ac:dyDescent="0.25">
      <c r="C4465"/>
      <c r="D4465" s="3"/>
    </row>
    <row r="4466" spans="3:4" x14ac:dyDescent="0.25">
      <c r="C4466"/>
      <c r="D4466" s="3"/>
    </row>
    <row r="4467" spans="3:4" x14ac:dyDescent="0.25">
      <c r="C4467"/>
      <c r="D4467" s="3"/>
    </row>
    <row r="4468" spans="3:4" x14ac:dyDescent="0.25">
      <c r="C4468"/>
      <c r="D4468" s="3"/>
    </row>
    <row r="4469" spans="3:4" x14ac:dyDescent="0.25">
      <c r="C4469"/>
      <c r="D4469" s="3"/>
    </row>
    <row r="4470" spans="3:4" x14ac:dyDescent="0.25">
      <c r="C4470"/>
      <c r="D4470" s="3"/>
    </row>
    <row r="4471" spans="3:4" x14ac:dyDescent="0.25">
      <c r="C4471"/>
      <c r="D4471" s="3"/>
    </row>
    <row r="4472" spans="3:4" x14ac:dyDescent="0.25">
      <c r="C4472"/>
      <c r="D4472" s="3"/>
    </row>
    <row r="4473" spans="3:4" x14ac:dyDescent="0.25">
      <c r="C4473"/>
      <c r="D4473" s="3"/>
    </row>
    <row r="4474" spans="3:4" x14ac:dyDescent="0.25">
      <c r="C4474"/>
      <c r="D4474" s="3"/>
    </row>
    <row r="4475" spans="3:4" x14ac:dyDescent="0.25">
      <c r="C4475"/>
      <c r="D4475" s="3"/>
    </row>
    <row r="4476" spans="3:4" x14ac:dyDescent="0.25">
      <c r="C4476"/>
      <c r="D4476" s="3"/>
    </row>
    <row r="4477" spans="3:4" x14ac:dyDescent="0.25">
      <c r="C4477"/>
      <c r="D4477" s="3"/>
    </row>
    <row r="4478" spans="3:4" x14ac:dyDescent="0.25">
      <c r="C4478"/>
      <c r="D4478" s="3"/>
    </row>
    <row r="4479" spans="3:4" x14ac:dyDescent="0.25">
      <c r="C4479"/>
      <c r="D4479" s="3"/>
    </row>
    <row r="4480" spans="3:4" x14ac:dyDescent="0.25">
      <c r="C4480"/>
      <c r="D4480" s="3"/>
    </row>
    <row r="4481" spans="3:4" x14ac:dyDescent="0.25">
      <c r="C4481"/>
      <c r="D4481" s="3"/>
    </row>
    <row r="4482" spans="3:4" x14ac:dyDescent="0.25">
      <c r="C4482"/>
      <c r="D4482" s="3"/>
    </row>
    <row r="4483" spans="3:4" x14ac:dyDescent="0.25">
      <c r="C4483"/>
      <c r="D4483" s="3"/>
    </row>
    <row r="4484" spans="3:4" x14ac:dyDescent="0.25">
      <c r="C4484"/>
      <c r="D4484" s="3"/>
    </row>
    <row r="4485" spans="3:4" x14ac:dyDescent="0.25">
      <c r="C4485"/>
      <c r="D4485" s="3"/>
    </row>
    <row r="4486" spans="3:4" x14ac:dyDescent="0.25">
      <c r="C4486"/>
      <c r="D4486" s="3"/>
    </row>
    <row r="4487" spans="3:4" x14ac:dyDescent="0.25">
      <c r="C4487"/>
      <c r="D4487" s="3"/>
    </row>
    <row r="4488" spans="3:4" x14ac:dyDescent="0.25">
      <c r="C4488"/>
      <c r="D4488" s="3"/>
    </row>
    <row r="4489" spans="3:4" x14ac:dyDescent="0.25">
      <c r="C4489"/>
      <c r="D4489" s="3"/>
    </row>
    <row r="4490" spans="3:4" x14ac:dyDescent="0.25">
      <c r="C4490"/>
      <c r="D4490" s="3"/>
    </row>
    <row r="4491" spans="3:4" x14ac:dyDescent="0.25">
      <c r="C4491"/>
      <c r="D4491" s="3"/>
    </row>
    <row r="4492" spans="3:4" x14ac:dyDescent="0.25">
      <c r="C4492"/>
      <c r="D4492" s="3"/>
    </row>
    <row r="4493" spans="3:4" x14ac:dyDescent="0.25">
      <c r="C4493"/>
      <c r="D4493" s="3"/>
    </row>
    <row r="4494" spans="3:4" x14ac:dyDescent="0.25">
      <c r="C4494"/>
      <c r="D4494" s="3"/>
    </row>
    <row r="4495" spans="3:4" x14ac:dyDescent="0.25">
      <c r="C4495"/>
      <c r="D4495" s="3"/>
    </row>
    <row r="4496" spans="3:4" x14ac:dyDescent="0.25">
      <c r="C4496"/>
      <c r="D4496" s="3"/>
    </row>
    <row r="4497" spans="3:4" x14ac:dyDescent="0.25">
      <c r="C4497"/>
      <c r="D4497" s="3"/>
    </row>
    <row r="4498" spans="3:4" x14ac:dyDescent="0.25">
      <c r="C4498"/>
      <c r="D4498" s="3"/>
    </row>
    <row r="4499" spans="3:4" x14ac:dyDescent="0.25">
      <c r="C4499"/>
      <c r="D4499" s="3"/>
    </row>
    <row r="4500" spans="3:4" x14ac:dyDescent="0.25">
      <c r="C4500"/>
      <c r="D4500" s="3"/>
    </row>
    <row r="4501" spans="3:4" x14ac:dyDescent="0.25">
      <c r="C4501"/>
      <c r="D4501" s="3"/>
    </row>
    <row r="4502" spans="3:4" x14ac:dyDescent="0.25">
      <c r="C4502"/>
      <c r="D4502" s="3"/>
    </row>
    <row r="4503" spans="3:4" x14ac:dyDescent="0.25">
      <c r="C4503"/>
      <c r="D4503" s="3"/>
    </row>
    <row r="4504" spans="3:4" x14ac:dyDescent="0.25">
      <c r="C4504"/>
      <c r="D4504" s="3"/>
    </row>
    <row r="4505" spans="3:4" x14ac:dyDescent="0.25">
      <c r="C4505"/>
      <c r="D4505" s="3"/>
    </row>
    <row r="4506" spans="3:4" x14ac:dyDescent="0.25">
      <c r="C4506"/>
      <c r="D4506" s="3"/>
    </row>
    <row r="4507" spans="3:4" x14ac:dyDescent="0.25">
      <c r="C4507"/>
      <c r="D4507" s="3"/>
    </row>
    <row r="4508" spans="3:4" x14ac:dyDescent="0.25">
      <c r="C4508"/>
      <c r="D4508" s="3"/>
    </row>
    <row r="4509" spans="3:4" x14ac:dyDescent="0.25">
      <c r="C4509"/>
      <c r="D4509" s="3"/>
    </row>
    <row r="4510" spans="3:4" x14ac:dyDescent="0.25">
      <c r="C4510"/>
      <c r="D4510" s="3"/>
    </row>
    <row r="4511" spans="3:4" x14ac:dyDescent="0.25">
      <c r="C4511"/>
      <c r="D4511" s="3"/>
    </row>
    <row r="4512" spans="3:4" x14ac:dyDescent="0.25">
      <c r="C4512"/>
      <c r="D4512" s="3"/>
    </row>
    <row r="4513" spans="3:4" x14ac:dyDescent="0.25">
      <c r="C4513"/>
      <c r="D4513" s="3"/>
    </row>
    <row r="4514" spans="3:4" x14ac:dyDescent="0.25">
      <c r="C4514"/>
      <c r="D4514" s="3"/>
    </row>
    <row r="4515" spans="3:4" x14ac:dyDescent="0.25">
      <c r="C4515"/>
      <c r="D4515" s="3"/>
    </row>
    <row r="4516" spans="3:4" x14ac:dyDescent="0.25">
      <c r="C4516"/>
      <c r="D4516" s="3"/>
    </row>
    <row r="4517" spans="3:4" x14ac:dyDescent="0.25">
      <c r="C4517"/>
      <c r="D4517" s="3"/>
    </row>
    <row r="4518" spans="3:4" x14ac:dyDescent="0.25">
      <c r="C4518"/>
      <c r="D4518" s="3"/>
    </row>
    <row r="4519" spans="3:4" x14ac:dyDescent="0.25">
      <c r="C4519"/>
      <c r="D4519" s="3"/>
    </row>
    <row r="4520" spans="3:4" x14ac:dyDescent="0.25">
      <c r="C4520"/>
      <c r="D4520" s="3"/>
    </row>
    <row r="4521" spans="3:4" x14ac:dyDescent="0.25">
      <c r="C4521"/>
      <c r="D4521" s="3"/>
    </row>
    <row r="4522" spans="3:4" x14ac:dyDescent="0.25">
      <c r="C4522"/>
      <c r="D4522" s="3"/>
    </row>
    <row r="4523" spans="3:4" x14ac:dyDescent="0.25">
      <c r="C4523"/>
      <c r="D4523" s="3"/>
    </row>
    <row r="4524" spans="3:4" x14ac:dyDescent="0.25">
      <c r="C4524"/>
      <c r="D4524" s="3"/>
    </row>
    <row r="4525" spans="3:4" x14ac:dyDescent="0.25">
      <c r="C4525"/>
      <c r="D4525" s="3"/>
    </row>
    <row r="4526" spans="3:4" x14ac:dyDescent="0.25">
      <c r="C4526"/>
      <c r="D4526" s="3"/>
    </row>
    <row r="4527" spans="3:4" x14ac:dyDescent="0.25">
      <c r="C4527"/>
      <c r="D4527" s="3"/>
    </row>
    <row r="4528" spans="3:4" x14ac:dyDescent="0.25">
      <c r="C4528"/>
      <c r="D4528" s="3"/>
    </row>
    <row r="4529" spans="3:4" x14ac:dyDescent="0.25">
      <c r="C4529"/>
      <c r="D4529" s="3"/>
    </row>
    <row r="4530" spans="3:4" x14ac:dyDescent="0.25">
      <c r="C4530"/>
      <c r="D4530" s="3"/>
    </row>
    <row r="4531" spans="3:4" x14ac:dyDescent="0.25">
      <c r="C4531"/>
      <c r="D4531" s="3"/>
    </row>
    <row r="4532" spans="3:4" x14ac:dyDescent="0.25">
      <c r="C4532"/>
      <c r="D4532" s="3"/>
    </row>
    <row r="4533" spans="3:4" x14ac:dyDescent="0.25">
      <c r="C4533"/>
      <c r="D4533" s="3"/>
    </row>
    <row r="4534" spans="3:4" x14ac:dyDescent="0.25">
      <c r="C4534"/>
      <c r="D4534" s="3"/>
    </row>
    <row r="4535" spans="3:4" x14ac:dyDescent="0.25">
      <c r="C4535"/>
      <c r="D4535" s="3"/>
    </row>
    <row r="4536" spans="3:4" x14ac:dyDescent="0.25">
      <c r="C4536"/>
      <c r="D4536" s="3"/>
    </row>
    <row r="4537" spans="3:4" x14ac:dyDescent="0.25">
      <c r="C4537"/>
      <c r="D4537" s="3"/>
    </row>
    <row r="4538" spans="3:4" x14ac:dyDescent="0.25">
      <c r="C4538"/>
      <c r="D4538" s="3"/>
    </row>
    <row r="4539" spans="3:4" x14ac:dyDescent="0.25">
      <c r="C4539"/>
      <c r="D4539" s="3"/>
    </row>
    <row r="4540" spans="3:4" x14ac:dyDescent="0.25">
      <c r="C4540"/>
      <c r="D4540" s="3"/>
    </row>
    <row r="4541" spans="3:4" x14ac:dyDescent="0.25">
      <c r="C4541"/>
      <c r="D4541" s="3"/>
    </row>
    <row r="4542" spans="3:4" x14ac:dyDescent="0.25">
      <c r="C4542"/>
      <c r="D4542" s="3"/>
    </row>
    <row r="4543" spans="3:4" x14ac:dyDescent="0.25">
      <c r="C4543"/>
      <c r="D4543" s="3"/>
    </row>
    <row r="4544" spans="3:4" x14ac:dyDescent="0.25">
      <c r="C4544"/>
      <c r="D4544" s="3"/>
    </row>
    <row r="4545" spans="3:4" x14ac:dyDescent="0.25">
      <c r="C4545"/>
      <c r="D4545" s="3"/>
    </row>
    <row r="4546" spans="3:4" x14ac:dyDescent="0.25">
      <c r="C4546"/>
      <c r="D4546" s="3"/>
    </row>
    <row r="4547" spans="3:4" x14ac:dyDescent="0.25">
      <c r="C4547"/>
      <c r="D4547" s="3"/>
    </row>
    <row r="4548" spans="3:4" x14ac:dyDescent="0.25">
      <c r="C4548"/>
      <c r="D4548" s="3"/>
    </row>
    <row r="4549" spans="3:4" x14ac:dyDescent="0.25">
      <c r="C4549"/>
      <c r="D4549" s="3"/>
    </row>
    <row r="4550" spans="3:4" x14ac:dyDescent="0.25">
      <c r="C4550"/>
      <c r="D4550" s="3"/>
    </row>
    <row r="4551" spans="3:4" x14ac:dyDescent="0.25">
      <c r="C4551"/>
      <c r="D4551" s="3"/>
    </row>
    <row r="4552" spans="3:4" x14ac:dyDescent="0.25">
      <c r="C4552"/>
      <c r="D4552" s="3"/>
    </row>
    <row r="4553" spans="3:4" x14ac:dyDescent="0.25">
      <c r="C4553"/>
      <c r="D4553" s="3"/>
    </row>
    <row r="4554" spans="3:4" x14ac:dyDescent="0.25">
      <c r="C4554"/>
      <c r="D4554" s="3"/>
    </row>
    <row r="4555" spans="3:4" x14ac:dyDescent="0.25">
      <c r="C4555"/>
      <c r="D4555" s="3"/>
    </row>
    <row r="4556" spans="3:4" x14ac:dyDescent="0.25">
      <c r="C4556"/>
      <c r="D4556" s="3"/>
    </row>
    <row r="4557" spans="3:4" x14ac:dyDescent="0.25">
      <c r="C4557"/>
      <c r="D4557" s="3"/>
    </row>
    <row r="4558" spans="3:4" x14ac:dyDescent="0.25">
      <c r="C4558"/>
      <c r="D4558" s="3"/>
    </row>
    <row r="4559" spans="3:4" x14ac:dyDescent="0.25">
      <c r="C4559"/>
      <c r="D4559" s="3"/>
    </row>
    <row r="4560" spans="3:4" x14ac:dyDescent="0.25">
      <c r="C4560"/>
      <c r="D4560" s="3"/>
    </row>
    <row r="4561" spans="3:4" x14ac:dyDescent="0.25">
      <c r="C4561"/>
      <c r="D4561" s="3"/>
    </row>
    <row r="4562" spans="3:4" x14ac:dyDescent="0.25">
      <c r="C4562"/>
      <c r="D4562" s="3"/>
    </row>
    <row r="4563" spans="3:4" x14ac:dyDescent="0.25">
      <c r="C4563"/>
      <c r="D4563" s="3"/>
    </row>
    <row r="4564" spans="3:4" x14ac:dyDescent="0.25">
      <c r="C4564"/>
      <c r="D4564" s="3"/>
    </row>
    <row r="4565" spans="3:4" x14ac:dyDescent="0.25">
      <c r="C4565"/>
      <c r="D4565" s="3"/>
    </row>
    <row r="4566" spans="3:4" x14ac:dyDescent="0.25">
      <c r="C4566"/>
      <c r="D4566" s="3"/>
    </row>
    <row r="4567" spans="3:4" x14ac:dyDescent="0.25">
      <c r="C4567"/>
      <c r="D4567" s="3"/>
    </row>
    <row r="4568" spans="3:4" x14ac:dyDescent="0.25">
      <c r="C4568"/>
      <c r="D4568" s="3"/>
    </row>
    <row r="4569" spans="3:4" x14ac:dyDescent="0.25">
      <c r="C4569"/>
      <c r="D4569" s="3"/>
    </row>
    <row r="4570" spans="3:4" x14ac:dyDescent="0.25">
      <c r="C4570"/>
      <c r="D4570" s="3"/>
    </row>
    <row r="4571" spans="3:4" x14ac:dyDescent="0.25">
      <c r="C4571"/>
      <c r="D4571" s="3"/>
    </row>
    <row r="4572" spans="3:4" x14ac:dyDescent="0.25">
      <c r="C4572"/>
      <c r="D4572" s="3"/>
    </row>
    <row r="4573" spans="3:4" x14ac:dyDescent="0.25">
      <c r="C4573"/>
      <c r="D4573" s="3"/>
    </row>
    <row r="4574" spans="3:4" x14ac:dyDescent="0.25">
      <c r="C4574"/>
      <c r="D4574" s="3"/>
    </row>
    <row r="4575" spans="3:4" x14ac:dyDescent="0.25">
      <c r="C4575"/>
      <c r="D4575" s="3"/>
    </row>
    <row r="4576" spans="3:4" x14ac:dyDescent="0.25">
      <c r="C4576"/>
      <c r="D4576" s="3"/>
    </row>
    <row r="4577" spans="3:4" x14ac:dyDescent="0.25">
      <c r="C4577"/>
      <c r="D4577" s="3"/>
    </row>
    <row r="4578" spans="3:4" x14ac:dyDescent="0.25">
      <c r="C4578"/>
      <c r="D4578" s="3"/>
    </row>
    <row r="4579" spans="3:4" x14ac:dyDescent="0.25">
      <c r="C4579"/>
      <c r="D4579" s="3"/>
    </row>
    <row r="4580" spans="3:4" x14ac:dyDescent="0.25">
      <c r="C4580"/>
      <c r="D4580" s="3"/>
    </row>
    <row r="4581" spans="3:4" x14ac:dyDescent="0.25">
      <c r="C4581"/>
      <c r="D4581" s="3"/>
    </row>
    <row r="4582" spans="3:4" x14ac:dyDescent="0.25">
      <c r="C4582"/>
      <c r="D4582" s="3"/>
    </row>
    <row r="4583" spans="3:4" x14ac:dyDescent="0.25">
      <c r="C4583"/>
      <c r="D4583" s="3"/>
    </row>
    <row r="4584" spans="3:4" x14ac:dyDescent="0.25">
      <c r="C4584"/>
      <c r="D4584" s="3"/>
    </row>
    <row r="4585" spans="3:4" x14ac:dyDescent="0.25">
      <c r="C4585"/>
      <c r="D4585" s="3"/>
    </row>
    <row r="4586" spans="3:4" x14ac:dyDescent="0.25">
      <c r="C4586"/>
      <c r="D4586" s="3"/>
    </row>
    <row r="4587" spans="3:4" x14ac:dyDescent="0.25">
      <c r="C4587"/>
      <c r="D4587" s="3"/>
    </row>
    <row r="4588" spans="3:4" x14ac:dyDescent="0.25">
      <c r="C4588"/>
      <c r="D4588" s="3"/>
    </row>
    <row r="4589" spans="3:4" x14ac:dyDescent="0.25">
      <c r="C4589"/>
      <c r="D4589" s="3"/>
    </row>
    <row r="4590" spans="3:4" x14ac:dyDescent="0.25">
      <c r="C4590"/>
      <c r="D4590" s="3"/>
    </row>
    <row r="4591" spans="3:4" x14ac:dyDescent="0.25">
      <c r="C4591"/>
      <c r="D4591" s="3"/>
    </row>
    <row r="4592" spans="3:4" x14ac:dyDescent="0.25">
      <c r="C4592"/>
      <c r="D4592" s="3"/>
    </row>
    <row r="4593" spans="3:4" x14ac:dyDescent="0.25">
      <c r="C4593"/>
      <c r="D4593" s="3"/>
    </row>
    <row r="4594" spans="3:4" x14ac:dyDescent="0.25">
      <c r="C4594"/>
      <c r="D4594" s="3"/>
    </row>
    <row r="4595" spans="3:4" x14ac:dyDescent="0.25">
      <c r="C4595"/>
      <c r="D4595" s="3"/>
    </row>
    <row r="4596" spans="3:4" x14ac:dyDescent="0.25">
      <c r="C4596"/>
      <c r="D4596" s="3"/>
    </row>
    <row r="4597" spans="3:4" x14ac:dyDescent="0.25">
      <c r="C4597"/>
      <c r="D4597" s="3"/>
    </row>
    <row r="4598" spans="3:4" x14ac:dyDescent="0.25">
      <c r="C4598"/>
      <c r="D4598" s="3"/>
    </row>
    <row r="4599" spans="3:4" x14ac:dyDescent="0.25">
      <c r="C4599"/>
      <c r="D4599" s="3"/>
    </row>
    <row r="4600" spans="3:4" x14ac:dyDescent="0.25">
      <c r="C4600"/>
      <c r="D4600" s="3"/>
    </row>
    <row r="4601" spans="3:4" x14ac:dyDescent="0.25">
      <c r="C4601"/>
      <c r="D4601" s="3"/>
    </row>
    <row r="4602" spans="3:4" x14ac:dyDescent="0.25">
      <c r="C4602"/>
      <c r="D4602" s="3"/>
    </row>
    <row r="4603" spans="3:4" x14ac:dyDescent="0.25">
      <c r="C4603"/>
      <c r="D4603" s="3"/>
    </row>
    <row r="4604" spans="3:4" x14ac:dyDescent="0.25">
      <c r="C4604"/>
      <c r="D4604" s="3"/>
    </row>
    <row r="4605" spans="3:4" x14ac:dyDescent="0.25">
      <c r="C4605"/>
      <c r="D4605" s="3"/>
    </row>
    <row r="4606" spans="3:4" x14ac:dyDescent="0.25">
      <c r="C4606"/>
      <c r="D4606" s="3"/>
    </row>
    <row r="4607" spans="3:4" x14ac:dyDescent="0.25">
      <c r="C4607"/>
      <c r="D4607" s="3"/>
    </row>
    <row r="4608" spans="3:4" x14ac:dyDescent="0.25">
      <c r="C4608"/>
      <c r="D4608" s="3"/>
    </row>
    <row r="4609" spans="3:4" x14ac:dyDescent="0.25">
      <c r="C4609"/>
      <c r="D4609" s="3"/>
    </row>
    <row r="4610" spans="3:4" x14ac:dyDescent="0.25">
      <c r="C4610"/>
      <c r="D4610" s="3"/>
    </row>
    <row r="4611" spans="3:4" x14ac:dyDescent="0.25">
      <c r="C4611"/>
      <c r="D4611" s="3"/>
    </row>
    <row r="4612" spans="3:4" x14ac:dyDescent="0.25">
      <c r="C4612"/>
      <c r="D4612" s="3"/>
    </row>
    <row r="4613" spans="3:4" x14ac:dyDescent="0.25">
      <c r="C4613"/>
      <c r="D4613" s="3"/>
    </row>
    <row r="4614" spans="3:4" x14ac:dyDescent="0.25">
      <c r="C4614"/>
      <c r="D4614" s="3"/>
    </row>
    <row r="4615" spans="3:4" x14ac:dyDescent="0.25">
      <c r="C4615"/>
      <c r="D4615" s="3"/>
    </row>
    <row r="4616" spans="3:4" x14ac:dyDescent="0.25">
      <c r="C4616"/>
      <c r="D4616" s="3"/>
    </row>
    <row r="4617" spans="3:4" x14ac:dyDescent="0.25">
      <c r="C4617"/>
      <c r="D4617" s="3"/>
    </row>
    <row r="4618" spans="3:4" x14ac:dyDescent="0.25">
      <c r="C4618"/>
      <c r="D4618" s="3"/>
    </row>
    <row r="4619" spans="3:4" x14ac:dyDescent="0.25">
      <c r="C4619"/>
      <c r="D4619" s="3"/>
    </row>
    <row r="4620" spans="3:4" x14ac:dyDescent="0.25">
      <c r="C4620"/>
      <c r="D4620" s="3"/>
    </row>
    <row r="4621" spans="3:4" x14ac:dyDescent="0.25">
      <c r="C4621"/>
      <c r="D4621" s="3"/>
    </row>
    <row r="4622" spans="3:4" x14ac:dyDescent="0.25">
      <c r="C4622"/>
      <c r="D4622" s="3"/>
    </row>
    <row r="4623" spans="3:4" x14ac:dyDescent="0.25">
      <c r="C4623"/>
      <c r="D4623" s="3"/>
    </row>
    <row r="4624" spans="3:4" x14ac:dyDescent="0.25">
      <c r="C4624"/>
      <c r="D4624" s="3"/>
    </row>
    <row r="4625" spans="3:4" x14ac:dyDescent="0.25">
      <c r="C4625"/>
      <c r="D4625" s="3"/>
    </row>
    <row r="4626" spans="3:4" x14ac:dyDescent="0.25">
      <c r="C4626"/>
      <c r="D4626" s="3"/>
    </row>
    <row r="4627" spans="3:4" x14ac:dyDescent="0.25">
      <c r="C4627"/>
      <c r="D4627" s="3"/>
    </row>
    <row r="4628" spans="3:4" x14ac:dyDescent="0.25">
      <c r="C4628"/>
      <c r="D4628" s="3"/>
    </row>
    <row r="4629" spans="3:4" x14ac:dyDescent="0.25">
      <c r="C4629"/>
      <c r="D4629" s="3"/>
    </row>
    <row r="4630" spans="3:4" x14ac:dyDescent="0.25">
      <c r="C4630"/>
      <c r="D4630" s="3"/>
    </row>
    <row r="4631" spans="3:4" x14ac:dyDescent="0.25">
      <c r="C4631"/>
      <c r="D4631" s="3"/>
    </row>
    <row r="4632" spans="3:4" x14ac:dyDescent="0.25">
      <c r="C4632"/>
      <c r="D4632" s="3"/>
    </row>
    <row r="4633" spans="3:4" x14ac:dyDescent="0.25">
      <c r="C4633"/>
      <c r="D4633" s="3"/>
    </row>
    <row r="4634" spans="3:4" x14ac:dyDescent="0.25">
      <c r="C4634"/>
      <c r="D4634" s="3"/>
    </row>
    <row r="4635" spans="3:4" x14ac:dyDescent="0.25">
      <c r="C4635"/>
      <c r="D4635" s="3"/>
    </row>
    <row r="4636" spans="3:4" x14ac:dyDescent="0.25">
      <c r="C4636"/>
      <c r="D4636" s="3"/>
    </row>
    <row r="4637" spans="3:4" x14ac:dyDescent="0.25">
      <c r="C4637"/>
      <c r="D4637" s="3"/>
    </row>
    <row r="4638" spans="3:4" x14ac:dyDescent="0.25">
      <c r="C4638"/>
      <c r="D4638" s="3"/>
    </row>
    <row r="4639" spans="3:4" x14ac:dyDescent="0.25">
      <c r="C4639"/>
      <c r="D4639" s="3"/>
    </row>
    <row r="4640" spans="3:4" x14ac:dyDescent="0.25">
      <c r="C4640"/>
      <c r="D4640" s="3"/>
    </row>
    <row r="4641" spans="3:4" x14ac:dyDescent="0.25">
      <c r="C4641"/>
      <c r="D4641" s="3"/>
    </row>
    <row r="4642" spans="3:4" x14ac:dyDescent="0.25">
      <c r="C4642"/>
      <c r="D4642" s="3"/>
    </row>
    <row r="4643" spans="3:4" x14ac:dyDescent="0.25">
      <c r="C4643"/>
      <c r="D4643" s="3"/>
    </row>
    <row r="4644" spans="3:4" x14ac:dyDescent="0.25">
      <c r="C4644"/>
      <c r="D4644" s="3"/>
    </row>
    <row r="4645" spans="3:4" x14ac:dyDescent="0.25">
      <c r="C4645"/>
      <c r="D4645" s="3"/>
    </row>
    <row r="4646" spans="3:4" x14ac:dyDescent="0.25">
      <c r="C4646"/>
      <c r="D4646" s="3"/>
    </row>
    <row r="4647" spans="3:4" x14ac:dyDescent="0.25">
      <c r="C4647"/>
      <c r="D4647" s="3"/>
    </row>
    <row r="4648" spans="3:4" x14ac:dyDescent="0.25">
      <c r="C4648"/>
      <c r="D4648" s="3"/>
    </row>
    <row r="4649" spans="3:4" x14ac:dyDescent="0.25">
      <c r="C4649"/>
      <c r="D4649" s="3"/>
    </row>
    <row r="4650" spans="3:4" x14ac:dyDescent="0.25">
      <c r="C4650"/>
      <c r="D4650" s="3"/>
    </row>
    <row r="4651" spans="3:4" x14ac:dyDescent="0.25">
      <c r="C4651"/>
      <c r="D4651" s="3"/>
    </row>
    <row r="4652" spans="3:4" x14ac:dyDescent="0.25">
      <c r="C4652"/>
      <c r="D4652" s="3"/>
    </row>
    <row r="4653" spans="3:4" x14ac:dyDescent="0.25">
      <c r="C4653"/>
      <c r="D4653" s="3"/>
    </row>
    <row r="4654" spans="3:4" x14ac:dyDescent="0.25">
      <c r="C4654"/>
      <c r="D4654" s="3"/>
    </row>
    <row r="4655" spans="3:4" x14ac:dyDescent="0.25">
      <c r="C4655"/>
      <c r="D4655" s="3"/>
    </row>
    <row r="4656" spans="3:4" x14ac:dyDescent="0.25">
      <c r="C4656"/>
      <c r="D4656" s="3"/>
    </row>
    <row r="4657" spans="3:4" x14ac:dyDescent="0.25">
      <c r="C4657"/>
      <c r="D4657" s="3"/>
    </row>
    <row r="4658" spans="3:4" x14ac:dyDescent="0.25">
      <c r="C4658"/>
      <c r="D4658" s="3"/>
    </row>
    <row r="4659" spans="3:4" x14ac:dyDescent="0.25">
      <c r="C4659"/>
      <c r="D4659" s="3"/>
    </row>
    <row r="4660" spans="3:4" x14ac:dyDescent="0.25">
      <c r="C4660"/>
      <c r="D4660" s="3"/>
    </row>
    <row r="4661" spans="3:4" x14ac:dyDescent="0.25">
      <c r="C4661"/>
      <c r="D4661" s="3"/>
    </row>
    <row r="4662" spans="3:4" x14ac:dyDescent="0.25">
      <c r="C4662"/>
      <c r="D4662" s="3"/>
    </row>
    <row r="4663" spans="3:4" x14ac:dyDescent="0.25">
      <c r="C4663"/>
      <c r="D4663" s="3"/>
    </row>
    <row r="4664" spans="3:4" x14ac:dyDescent="0.25">
      <c r="C4664"/>
      <c r="D4664" s="3"/>
    </row>
    <row r="4665" spans="3:4" x14ac:dyDescent="0.25">
      <c r="C4665"/>
      <c r="D4665" s="3"/>
    </row>
    <row r="4666" spans="3:4" x14ac:dyDescent="0.25">
      <c r="C4666"/>
      <c r="D4666" s="3"/>
    </row>
    <row r="4667" spans="3:4" x14ac:dyDescent="0.25">
      <c r="C4667"/>
      <c r="D4667" s="3"/>
    </row>
    <row r="4668" spans="3:4" x14ac:dyDescent="0.25">
      <c r="C4668"/>
      <c r="D4668" s="3"/>
    </row>
    <row r="4669" spans="3:4" x14ac:dyDescent="0.25">
      <c r="C4669"/>
      <c r="D4669" s="3"/>
    </row>
    <row r="4670" spans="3:4" x14ac:dyDescent="0.25">
      <c r="C4670"/>
      <c r="D4670" s="3"/>
    </row>
    <row r="4671" spans="3:4" x14ac:dyDescent="0.25">
      <c r="C4671"/>
      <c r="D4671" s="3"/>
    </row>
    <row r="4672" spans="3:4" x14ac:dyDescent="0.25">
      <c r="C4672"/>
      <c r="D4672" s="3"/>
    </row>
    <row r="4673" spans="3:4" x14ac:dyDescent="0.25">
      <c r="C4673"/>
      <c r="D4673" s="3"/>
    </row>
    <row r="4674" spans="3:4" x14ac:dyDescent="0.25">
      <c r="C4674"/>
      <c r="D4674" s="3"/>
    </row>
    <row r="4675" spans="3:4" x14ac:dyDescent="0.25">
      <c r="C4675"/>
      <c r="D4675" s="3"/>
    </row>
    <row r="4676" spans="3:4" x14ac:dyDescent="0.25">
      <c r="C4676"/>
      <c r="D4676" s="3"/>
    </row>
    <row r="4677" spans="3:4" x14ac:dyDescent="0.25">
      <c r="C4677"/>
      <c r="D4677" s="3"/>
    </row>
    <row r="4678" spans="3:4" x14ac:dyDescent="0.25">
      <c r="C4678"/>
      <c r="D4678" s="3"/>
    </row>
    <row r="4679" spans="3:4" x14ac:dyDescent="0.25">
      <c r="C4679"/>
      <c r="D4679" s="3"/>
    </row>
    <row r="4680" spans="3:4" x14ac:dyDescent="0.25">
      <c r="C4680"/>
      <c r="D4680" s="3"/>
    </row>
    <row r="4681" spans="3:4" x14ac:dyDescent="0.25">
      <c r="C4681"/>
      <c r="D4681" s="3"/>
    </row>
    <row r="4682" spans="3:4" x14ac:dyDescent="0.25">
      <c r="C4682"/>
      <c r="D4682" s="3"/>
    </row>
    <row r="4683" spans="3:4" x14ac:dyDescent="0.25">
      <c r="C4683"/>
      <c r="D4683" s="3"/>
    </row>
    <row r="4684" spans="3:4" x14ac:dyDescent="0.25">
      <c r="C4684"/>
      <c r="D4684" s="3"/>
    </row>
    <row r="4685" spans="3:4" x14ac:dyDescent="0.25">
      <c r="C4685"/>
      <c r="D4685" s="3"/>
    </row>
    <row r="4686" spans="3:4" x14ac:dyDescent="0.25">
      <c r="C4686"/>
      <c r="D4686" s="3"/>
    </row>
    <row r="4687" spans="3:4" x14ac:dyDescent="0.25">
      <c r="C4687"/>
      <c r="D4687" s="3"/>
    </row>
    <row r="4688" spans="3:4" x14ac:dyDescent="0.25">
      <c r="C4688"/>
      <c r="D4688" s="3"/>
    </row>
    <row r="4689" spans="3:4" x14ac:dyDescent="0.25">
      <c r="C4689"/>
      <c r="D4689" s="3"/>
    </row>
    <row r="4690" spans="3:4" x14ac:dyDescent="0.25">
      <c r="C4690"/>
      <c r="D4690" s="3"/>
    </row>
    <row r="4691" spans="3:4" x14ac:dyDescent="0.25">
      <c r="C4691"/>
      <c r="D4691" s="3"/>
    </row>
    <row r="4692" spans="3:4" x14ac:dyDescent="0.25">
      <c r="C4692"/>
      <c r="D4692" s="3"/>
    </row>
    <row r="4693" spans="3:4" x14ac:dyDescent="0.25">
      <c r="C4693"/>
      <c r="D4693" s="3"/>
    </row>
    <row r="4694" spans="3:4" x14ac:dyDescent="0.25">
      <c r="C4694"/>
      <c r="D4694" s="3"/>
    </row>
    <row r="4695" spans="3:4" x14ac:dyDescent="0.25">
      <c r="C4695"/>
      <c r="D4695" s="3"/>
    </row>
    <row r="4696" spans="3:4" x14ac:dyDescent="0.25">
      <c r="C4696"/>
      <c r="D4696" s="3"/>
    </row>
    <row r="4697" spans="3:4" x14ac:dyDescent="0.25">
      <c r="C4697"/>
      <c r="D4697" s="3"/>
    </row>
    <row r="4698" spans="3:4" x14ac:dyDescent="0.25">
      <c r="C4698"/>
      <c r="D4698" s="3"/>
    </row>
    <row r="4699" spans="3:4" x14ac:dyDescent="0.25">
      <c r="C4699"/>
      <c r="D4699" s="3"/>
    </row>
    <row r="4700" spans="3:4" x14ac:dyDescent="0.25">
      <c r="C4700"/>
      <c r="D4700" s="3"/>
    </row>
    <row r="4701" spans="3:4" x14ac:dyDescent="0.25">
      <c r="C4701"/>
      <c r="D4701" s="3"/>
    </row>
    <row r="4702" spans="3:4" x14ac:dyDescent="0.25">
      <c r="C4702"/>
      <c r="D4702" s="3"/>
    </row>
    <row r="4703" spans="3:4" x14ac:dyDescent="0.25">
      <c r="C4703"/>
      <c r="D4703" s="3"/>
    </row>
    <row r="4704" spans="3:4" x14ac:dyDescent="0.25">
      <c r="C4704"/>
      <c r="D4704" s="3"/>
    </row>
    <row r="4705" spans="3:4" x14ac:dyDescent="0.25">
      <c r="C4705"/>
      <c r="D4705" s="3"/>
    </row>
    <row r="4706" spans="3:4" x14ac:dyDescent="0.25">
      <c r="C4706"/>
      <c r="D4706" s="3"/>
    </row>
    <row r="4707" spans="3:4" x14ac:dyDescent="0.25">
      <c r="C4707"/>
      <c r="D4707" s="3"/>
    </row>
    <row r="4708" spans="3:4" x14ac:dyDescent="0.25">
      <c r="C4708"/>
      <c r="D4708" s="3"/>
    </row>
    <row r="4709" spans="3:4" x14ac:dyDescent="0.25">
      <c r="C4709"/>
      <c r="D4709" s="3"/>
    </row>
    <row r="4710" spans="3:4" x14ac:dyDescent="0.25">
      <c r="C4710"/>
      <c r="D4710" s="3"/>
    </row>
    <row r="4711" spans="3:4" x14ac:dyDescent="0.25">
      <c r="C4711"/>
      <c r="D4711" s="3"/>
    </row>
    <row r="4712" spans="3:4" x14ac:dyDescent="0.25">
      <c r="C4712"/>
      <c r="D4712" s="3"/>
    </row>
    <row r="4713" spans="3:4" x14ac:dyDescent="0.25">
      <c r="C4713"/>
      <c r="D4713" s="3"/>
    </row>
    <row r="4714" spans="3:4" x14ac:dyDescent="0.25">
      <c r="C4714"/>
      <c r="D4714" s="3"/>
    </row>
    <row r="4715" spans="3:4" x14ac:dyDescent="0.25">
      <c r="C4715"/>
      <c r="D4715" s="3"/>
    </row>
    <row r="4716" spans="3:4" x14ac:dyDescent="0.25">
      <c r="C4716"/>
      <c r="D4716" s="3"/>
    </row>
    <row r="4717" spans="3:4" x14ac:dyDescent="0.25">
      <c r="C4717"/>
      <c r="D4717" s="3"/>
    </row>
    <row r="4718" spans="3:4" x14ac:dyDescent="0.25">
      <c r="C4718"/>
      <c r="D4718" s="3"/>
    </row>
    <row r="4719" spans="3:4" x14ac:dyDescent="0.25">
      <c r="C4719"/>
      <c r="D4719" s="3"/>
    </row>
    <row r="4720" spans="3:4" x14ac:dyDescent="0.25">
      <c r="C4720"/>
      <c r="D4720" s="3"/>
    </row>
    <row r="4721" spans="3:4" x14ac:dyDescent="0.25">
      <c r="C4721"/>
      <c r="D4721" s="3"/>
    </row>
    <row r="4722" spans="3:4" x14ac:dyDescent="0.25">
      <c r="C4722"/>
      <c r="D4722" s="3"/>
    </row>
    <row r="4723" spans="3:4" x14ac:dyDescent="0.25">
      <c r="C4723"/>
      <c r="D4723" s="3"/>
    </row>
    <row r="4724" spans="3:4" x14ac:dyDescent="0.25">
      <c r="C4724"/>
      <c r="D4724" s="3"/>
    </row>
    <row r="4725" spans="3:4" x14ac:dyDescent="0.25">
      <c r="C4725"/>
      <c r="D4725" s="3"/>
    </row>
    <row r="4726" spans="3:4" x14ac:dyDescent="0.25">
      <c r="C4726"/>
      <c r="D4726" s="3"/>
    </row>
    <row r="4727" spans="3:4" x14ac:dyDescent="0.25">
      <c r="C4727"/>
      <c r="D4727" s="3"/>
    </row>
    <row r="4728" spans="3:4" x14ac:dyDescent="0.25">
      <c r="C4728"/>
      <c r="D4728" s="3"/>
    </row>
    <row r="4729" spans="3:4" x14ac:dyDescent="0.25">
      <c r="C4729"/>
      <c r="D4729" s="3"/>
    </row>
    <row r="4730" spans="3:4" x14ac:dyDescent="0.25">
      <c r="C4730"/>
      <c r="D4730" s="3"/>
    </row>
    <row r="4731" spans="3:4" x14ac:dyDescent="0.25">
      <c r="C4731"/>
      <c r="D4731" s="3"/>
    </row>
    <row r="4732" spans="3:4" x14ac:dyDescent="0.25">
      <c r="C4732"/>
      <c r="D4732" s="3"/>
    </row>
    <row r="4733" spans="3:4" x14ac:dyDescent="0.25">
      <c r="C4733"/>
      <c r="D4733" s="3"/>
    </row>
    <row r="4734" spans="3:4" x14ac:dyDescent="0.25">
      <c r="C4734"/>
      <c r="D4734" s="3"/>
    </row>
    <row r="4735" spans="3:4" x14ac:dyDescent="0.25">
      <c r="C4735"/>
      <c r="D4735" s="3"/>
    </row>
    <row r="4736" spans="3:4" x14ac:dyDescent="0.25">
      <c r="C4736"/>
      <c r="D4736" s="3"/>
    </row>
    <row r="4737" spans="3:4" x14ac:dyDescent="0.25">
      <c r="C4737"/>
      <c r="D4737" s="3"/>
    </row>
    <row r="4738" spans="3:4" x14ac:dyDescent="0.25">
      <c r="C4738"/>
      <c r="D4738" s="3"/>
    </row>
    <row r="4739" spans="3:4" x14ac:dyDescent="0.25">
      <c r="C4739"/>
      <c r="D4739" s="3"/>
    </row>
    <row r="4740" spans="3:4" x14ac:dyDescent="0.25">
      <c r="C4740"/>
      <c r="D4740" s="3"/>
    </row>
    <row r="4741" spans="3:4" x14ac:dyDescent="0.25">
      <c r="C4741"/>
      <c r="D4741" s="3"/>
    </row>
    <row r="4742" spans="3:4" x14ac:dyDescent="0.25">
      <c r="C4742"/>
      <c r="D4742" s="3"/>
    </row>
    <row r="4743" spans="3:4" x14ac:dyDescent="0.25">
      <c r="C4743"/>
      <c r="D4743" s="3"/>
    </row>
    <row r="4744" spans="3:4" x14ac:dyDescent="0.25">
      <c r="C4744"/>
      <c r="D4744" s="3"/>
    </row>
    <row r="4745" spans="3:4" x14ac:dyDescent="0.25">
      <c r="C4745"/>
      <c r="D4745" s="3"/>
    </row>
    <row r="4746" spans="3:4" x14ac:dyDescent="0.25">
      <c r="C4746"/>
      <c r="D4746" s="3"/>
    </row>
    <row r="4747" spans="3:4" x14ac:dyDescent="0.25">
      <c r="C4747"/>
      <c r="D4747" s="3"/>
    </row>
    <row r="4748" spans="3:4" x14ac:dyDescent="0.25">
      <c r="C4748"/>
      <c r="D4748" s="3"/>
    </row>
    <row r="4749" spans="3:4" x14ac:dyDescent="0.25">
      <c r="C4749"/>
      <c r="D4749" s="3"/>
    </row>
    <row r="4750" spans="3:4" x14ac:dyDescent="0.25">
      <c r="C4750"/>
      <c r="D4750" s="3"/>
    </row>
    <row r="4751" spans="3:4" x14ac:dyDescent="0.25">
      <c r="C4751"/>
      <c r="D4751" s="3"/>
    </row>
    <row r="4752" spans="3:4" x14ac:dyDescent="0.25">
      <c r="C4752"/>
      <c r="D4752" s="3"/>
    </row>
    <row r="4753" spans="3:4" x14ac:dyDescent="0.25">
      <c r="C4753"/>
      <c r="D4753" s="3"/>
    </row>
    <row r="4754" spans="3:4" x14ac:dyDescent="0.25">
      <c r="C4754"/>
      <c r="D4754" s="3"/>
    </row>
    <row r="4755" spans="3:4" x14ac:dyDescent="0.25">
      <c r="C4755"/>
      <c r="D4755" s="3"/>
    </row>
    <row r="4756" spans="3:4" x14ac:dyDescent="0.25">
      <c r="C4756"/>
      <c r="D4756" s="3"/>
    </row>
    <row r="4757" spans="3:4" x14ac:dyDescent="0.25">
      <c r="C4757"/>
      <c r="D4757" s="3"/>
    </row>
    <row r="4758" spans="3:4" x14ac:dyDescent="0.25">
      <c r="C4758"/>
      <c r="D4758" s="3"/>
    </row>
    <row r="4759" spans="3:4" x14ac:dyDescent="0.25">
      <c r="C4759"/>
      <c r="D4759" s="3"/>
    </row>
    <row r="4760" spans="3:4" x14ac:dyDescent="0.25">
      <c r="C4760"/>
      <c r="D4760" s="3"/>
    </row>
    <row r="4761" spans="3:4" x14ac:dyDescent="0.25">
      <c r="C4761"/>
      <c r="D4761" s="3"/>
    </row>
    <row r="4762" spans="3:4" x14ac:dyDescent="0.25">
      <c r="C4762"/>
      <c r="D4762" s="3"/>
    </row>
    <row r="4763" spans="3:4" x14ac:dyDescent="0.25">
      <c r="C4763"/>
      <c r="D4763" s="3"/>
    </row>
    <row r="4764" spans="3:4" x14ac:dyDescent="0.25">
      <c r="C4764"/>
      <c r="D4764" s="3"/>
    </row>
    <row r="4765" spans="3:4" x14ac:dyDescent="0.25">
      <c r="C4765"/>
      <c r="D4765" s="3"/>
    </row>
    <row r="4766" spans="3:4" x14ac:dyDescent="0.25">
      <c r="C4766"/>
      <c r="D4766" s="3"/>
    </row>
    <row r="4767" spans="3:4" x14ac:dyDescent="0.25">
      <c r="C4767"/>
      <c r="D4767" s="3"/>
    </row>
    <row r="4768" spans="3:4" x14ac:dyDescent="0.25">
      <c r="C4768"/>
      <c r="D4768" s="3"/>
    </row>
    <row r="4769" spans="3:4" x14ac:dyDescent="0.25">
      <c r="C4769"/>
      <c r="D4769" s="3"/>
    </row>
    <row r="4770" spans="3:4" x14ac:dyDescent="0.25">
      <c r="C4770"/>
      <c r="D4770" s="3"/>
    </row>
    <row r="4771" spans="3:4" x14ac:dyDescent="0.25">
      <c r="C4771"/>
      <c r="D4771" s="3"/>
    </row>
    <row r="4772" spans="3:4" x14ac:dyDescent="0.25">
      <c r="C4772"/>
      <c r="D4772" s="3"/>
    </row>
    <row r="4773" spans="3:4" x14ac:dyDescent="0.25">
      <c r="C4773"/>
      <c r="D4773" s="3"/>
    </row>
    <row r="4774" spans="3:4" x14ac:dyDescent="0.25">
      <c r="C4774"/>
      <c r="D4774" s="3"/>
    </row>
    <row r="4775" spans="3:4" x14ac:dyDescent="0.25">
      <c r="C4775"/>
      <c r="D4775" s="3"/>
    </row>
    <row r="4776" spans="3:4" x14ac:dyDescent="0.25">
      <c r="C4776"/>
      <c r="D4776" s="3"/>
    </row>
    <row r="4777" spans="3:4" x14ac:dyDescent="0.25">
      <c r="C4777"/>
      <c r="D4777" s="3"/>
    </row>
    <row r="4778" spans="3:4" x14ac:dyDescent="0.25">
      <c r="C4778"/>
      <c r="D4778" s="3"/>
    </row>
    <row r="4779" spans="3:4" x14ac:dyDescent="0.25">
      <c r="C4779"/>
      <c r="D4779" s="3"/>
    </row>
    <row r="4780" spans="3:4" x14ac:dyDescent="0.25">
      <c r="C4780"/>
      <c r="D4780" s="3"/>
    </row>
    <row r="4781" spans="3:4" x14ac:dyDescent="0.25">
      <c r="C4781"/>
      <c r="D4781" s="3"/>
    </row>
    <row r="4782" spans="3:4" x14ac:dyDescent="0.25">
      <c r="C4782"/>
      <c r="D4782" s="3"/>
    </row>
    <row r="4783" spans="3:4" x14ac:dyDescent="0.25">
      <c r="C4783"/>
      <c r="D4783" s="3"/>
    </row>
    <row r="4784" spans="3:4" x14ac:dyDescent="0.25">
      <c r="C4784"/>
      <c r="D4784" s="3"/>
    </row>
    <row r="4785" spans="3:4" x14ac:dyDescent="0.25">
      <c r="C4785"/>
      <c r="D4785" s="3"/>
    </row>
    <row r="4786" spans="3:4" x14ac:dyDescent="0.25">
      <c r="C4786"/>
      <c r="D4786" s="3"/>
    </row>
    <row r="4787" spans="3:4" x14ac:dyDescent="0.25">
      <c r="C4787"/>
      <c r="D4787" s="3"/>
    </row>
    <row r="4788" spans="3:4" x14ac:dyDescent="0.25">
      <c r="C4788"/>
      <c r="D4788" s="3"/>
    </row>
    <row r="4789" spans="3:4" x14ac:dyDescent="0.25">
      <c r="C4789"/>
      <c r="D4789" s="3"/>
    </row>
    <row r="4790" spans="3:4" x14ac:dyDescent="0.25">
      <c r="C4790"/>
      <c r="D4790" s="3"/>
    </row>
    <row r="4791" spans="3:4" x14ac:dyDescent="0.25">
      <c r="C4791"/>
      <c r="D4791" s="3"/>
    </row>
    <row r="4792" spans="3:4" x14ac:dyDescent="0.25">
      <c r="C4792"/>
      <c r="D4792" s="3"/>
    </row>
    <row r="4793" spans="3:4" x14ac:dyDescent="0.25">
      <c r="C4793"/>
      <c r="D4793" s="3"/>
    </row>
    <row r="4794" spans="3:4" x14ac:dyDescent="0.25">
      <c r="C4794"/>
      <c r="D4794" s="3"/>
    </row>
    <row r="4795" spans="3:4" x14ac:dyDescent="0.25">
      <c r="C4795"/>
      <c r="D4795" s="3"/>
    </row>
    <row r="4796" spans="3:4" x14ac:dyDescent="0.25">
      <c r="C4796"/>
      <c r="D4796" s="3"/>
    </row>
    <row r="4797" spans="3:4" x14ac:dyDescent="0.25">
      <c r="C4797"/>
      <c r="D4797" s="3"/>
    </row>
    <row r="4798" spans="3:4" x14ac:dyDescent="0.25">
      <c r="C4798"/>
      <c r="D4798" s="3"/>
    </row>
    <row r="4799" spans="3:4" x14ac:dyDescent="0.25">
      <c r="C4799"/>
      <c r="D4799" s="3"/>
    </row>
    <row r="4800" spans="3:4" x14ac:dyDescent="0.25">
      <c r="C4800"/>
      <c r="D4800" s="3"/>
    </row>
    <row r="4801" spans="3:4" x14ac:dyDescent="0.25">
      <c r="C4801"/>
      <c r="D4801" s="3"/>
    </row>
    <row r="4802" spans="3:4" x14ac:dyDescent="0.25">
      <c r="C4802"/>
      <c r="D4802" s="3"/>
    </row>
    <row r="4803" spans="3:4" x14ac:dyDescent="0.25">
      <c r="C4803"/>
      <c r="D4803" s="3"/>
    </row>
    <row r="4804" spans="3:4" x14ac:dyDescent="0.25">
      <c r="C4804"/>
      <c r="D4804" s="3"/>
    </row>
    <row r="4805" spans="3:4" x14ac:dyDescent="0.25">
      <c r="C4805"/>
      <c r="D4805" s="3"/>
    </row>
    <row r="4806" spans="3:4" x14ac:dyDescent="0.25">
      <c r="C4806"/>
      <c r="D4806" s="3"/>
    </row>
    <row r="4807" spans="3:4" x14ac:dyDescent="0.25">
      <c r="C4807"/>
      <c r="D4807" s="3"/>
    </row>
    <row r="4808" spans="3:4" x14ac:dyDescent="0.25">
      <c r="C4808"/>
      <c r="D4808" s="3"/>
    </row>
    <row r="4809" spans="3:4" x14ac:dyDescent="0.25">
      <c r="C4809"/>
      <c r="D4809" s="3"/>
    </row>
    <row r="4810" spans="3:4" x14ac:dyDescent="0.25">
      <c r="C4810"/>
      <c r="D4810" s="3"/>
    </row>
    <row r="4811" spans="3:4" x14ac:dyDescent="0.25">
      <c r="C4811"/>
      <c r="D4811" s="3"/>
    </row>
    <row r="4812" spans="3:4" x14ac:dyDescent="0.25">
      <c r="C4812"/>
      <c r="D4812" s="3"/>
    </row>
    <row r="4813" spans="3:4" x14ac:dyDescent="0.25">
      <c r="C4813"/>
      <c r="D4813" s="3"/>
    </row>
    <row r="4814" spans="3:4" x14ac:dyDescent="0.25">
      <c r="C4814"/>
      <c r="D4814" s="3"/>
    </row>
    <row r="4815" spans="3:4" x14ac:dyDescent="0.25">
      <c r="C4815"/>
      <c r="D4815" s="3"/>
    </row>
    <row r="4816" spans="3:4" x14ac:dyDescent="0.25">
      <c r="C4816"/>
      <c r="D4816" s="3"/>
    </row>
    <row r="4817" spans="3:4" x14ac:dyDescent="0.25">
      <c r="C4817"/>
      <c r="D4817" s="3"/>
    </row>
    <row r="4818" spans="3:4" x14ac:dyDescent="0.25">
      <c r="C4818"/>
      <c r="D4818" s="3"/>
    </row>
    <row r="4819" spans="3:4" x14ac:dyDescent="0.25">
      <c r="C4819"/>
      <c r="D4819" s="3"/>
    </row>
    <row r="4820" spans="3:4" x14ac:dyDescent="0.25">
      <c r="C4820"/>
      <c r="D4820" s="3"/>
    </row>
    <row r="4821" spans="3:4" x14ac:dyDescent="0.25">
      <c r="C4821"/>
      <c r="D4821" s="3"/>
    </row>
    <row r="4822" spans="3:4" x14ac:dyDescent="0.25">
      <c r="C4822"/>
      <c r="D4822" s="3"/>
    </row>
    <row r="4823" spans="3:4" x14ac:dyDescent="0.25">
      <c r="C4823"/>
      <c r="D4823" s="3"/>
    </row>
    <row r="4824" spans="3:4" x14ac:dyDescent="0.25">
      <c r="C4824"/>
      <c r="D4824" s="3"/>
    </row>
    <row r="4825" spans="3:4" x14ac:dyDescent="0.25">
      <c r="C4825"/>
      <c r="D4825" s="3"/>
    </row>
    <row r="4826" spans="3:4" x14ac:dyDescent="0.25">
      <c r="C4826"/>
      <c r="D4826" s="3"/>
    </row>
    <row r="4827" spans="3:4" x14ac:dyDescent="0.25">
      <c r="C4827"/>
      <c r="D4827" s="3"/>
    </row>
    <row r="4828" spans="3:4" x14ac:dyDescent="0.25">
      <c r="C4828"/>
      <c r="D4828" s="3"/>
    </row>
    <row r="4829" spans="3:4" x14ac:dyDescent="0.25">
      <c r="C4829"/>
      <c r="D4829" s="3"/>
    </row>
    <row r="4830" spans="3:4" x14ac:dyDescent="0.25">
      <c r="C4830"/>
      <c r="D4830" s="3"/>
    </row>
    <row r="4831" spans="3:4" x14ac:dyDescent="0.25">
      <c r="C4831"/>
      <c r="D4831" s="3"/>
    </row>
    <row r="4832" spans="3:4" x14ac:dyDescent="0.25">
      <c r="C4832"/>
      <c r="D4832" s="3"/>
    </row>
    <row r="4833" spans="3:4" x14ac:dyDescent="0.25">
      <c r="C4833"/>
      <c r="D4833" s="3"/>
    </row>
    <row r="4834" spans="3:4" x14ac:dyDescent="0.25">
      <c r="C4834"/>
      <c r="D4834" s="3"/>
    </row>
    <row r="4835" spans="3:4" x14ac:dyDescent="0.25">
      <c r="C4835"/>
      <c r="D4835" s="3"/>
    </row>
    <row r="4836" spans="3:4" x14ac:dyDescent="0.25">
      <c r="C4836"/>
      <c r="D4836" s="3"/>
    </row>
    <row r="4837" spans="3:4" x14ac:dyDescent="0.25">
      <c r="C4837"/>
      <c r="D4837" s="3"/>
    </row>
    <row r="4838" spans="3:4" x14ac:dyDescent="0.25">
      <c r="C4838"/>
      <c r="D4838" s="3"/>
    </row>
    <row r="4839" spans="3:4" x14ac:dyDescent="0.25">
      <c r="C4839"/>
      <c r="D4839" s="3"/>
    </row>
    <row r="4840" spans="3:4" x14ac:dyDescent="0.25">
      <c r="C4840"/>
      <c r="D4840" s="3"/>
    </row>
    <row r="4841" spans="3:4" x14ac:dyDescent="0.25">
      <c r="C4841"/>
      <c r="D4841" s="3"/>
    </row>
    <row r="4842" spans="3:4" x14ac:dyDescent="0.25">
      <c r="C4842"/>
      <c r="D4842" s="3"/>
    </row>
    <row r="4843" spans="3:4" x14ac:dyDescent="0.25">
      <c r="C4843"/>
      <c r="D4843" s="3"/>
    </row>
    <row r="4844" spans="3:4" x14ac:dyDescent="0.25">
      <c r="C4844"/>
      <c r="D4844" s="3"/>
    </row>
    <row r="4845" spans="3:4" x14ac:dyDescent="0.25">
      <c r="C4845"/>
      <c r="D4845" s="3"/>
    </row>
    <row r="4846" spans="3:4" x14ac:dyDescent="0.25">
      <c r="C4846"/>
      <c r="D4846" s="3"/>
    </row>
    <row r="4847" spans="3:4" x14ac:dyDescent="0.25">
      <c r="C4847"/>
      <c r="D4847" s="3"/>
    </row>
    <row r="4848" spans="3:4" x14ac:dyDescent="0.25">
      <c r="C4848"/>
      <c r="D4848" s="3"/>
    </row>
    <row r="4849" spans="3:4" x14ac:dyDescent="0.25">
      <c r="C4849"/>
      <c r="D4849" s="3"/>
    </row>
    <row r="4850" spans="3:4" x14ac:dyDescent="0.25">
      <c r="C4850"/>
      <c r="D4850" s="3"/>
    </row>
    <row r="4851" spans="3:4" x14ac:dyDescent="0.25">
      <c r="C4851"/>
      <c r="D4851" s="3"/>
    </row>
    <row r="4852" spans="3:4" x14ac:dyDescent="0.25">
      <c r="C4852"/>
      <c r="D4852" s="3"/>
    </row>
    <row r="4853" spans="3:4" x14ac:dyDescent="0.25">
      <c r="C4853"/>
      <c r="D4853" s="3"/>
    </row>
    <row r="4854" spans="3:4" x14ac:dyDescent="0.25">
      <c r="C4854"/>
      <c r="D4854" s="3"/>
    </row>
    <row r="4855" spans="3:4" x14ac:dyDescent="0.25">
      <c r="C4855"/>
      <c r="D4855" s="3"/>
    </row>
    <row r="4856" spans="3:4" x14ac:dyDescent="0.25">
      <c r="C4856"/>
      <c r="D4856" s="3"/>
    </row>
    <row r="4857" spans="3:4" x14ac:dyDescent="0.25">
      <c r="C4857"/>
      <c r="D4857" s="3"/>
    </row>
    <row r="4858" spans="3:4" x14ac:dyDescent="0.25">
      <c r="C4858"/>
      <c r="D4858" s="3"/>
    </row>
    <row r="4859" spans="3:4" x14ac:dyDescent="0.25">
      <c r="C4859"/>
      <c r="D4859" s="3"/>
    </row>
    <row r="4860" spans="3:4" x14ac:dyDescent="0.25">
      <c r="C4860"/>
      <c r="D4860" s="3"/>
    </row>
    <row r="4861" spans="3:4" x14ac:dyDescent="0.25">
      <c r="C4861"/>
      <c r="D4861" s="3"/>
    </row>
    <row r="4862" spans="3:4" x14ac:dyDescent="0.25">
      <c r="C4862"/>
      <c r="D4862" s="3"/>
    </row>
    <row r="4863" spans="3:4" x14ac:dyDescent="0.25">
      <c r="C4863"/>
      <c r="D4863" s="3"/>
    </row>
    <row r="4864" spans="3:4" x14ac:dyDescent="0.25">
      <c r="C4864"/>
      <c r="D4864" s="3"/>
    </row>
    <row r="4865" spans="3:4" x14ac:dyDescent="0.25">
      <c r="C4865"/>
      <c r="D4865" s="3"/>
    </row>
    <row r="4866" spans="3:4" x14ac:dyDescent="0.25">
      <c r="C4866"/>
      <c r="D4866" s="3"/>
    </row>
    <row r="4867" spans="3:4" x14ac:dyDescent="0.25">
      <c r="C4867"/>
      <c r="D4867" s="3"/>
    </row>
    <row r="4868" spans="3:4" x14ac:dyDescent="0.25">
      <c r="C4868"/>
      <c r="D4868" s="3"/>
    </row>
    <row r="4869" spans="3:4" x14ac:dyDescent="0.25">
      <c r="C4869"/>
      <c r="D4869" s="3"/>
    </row>
    <row r="4870" spans="3:4" x14ac:dyDescent="0.25">
      <c r="C4870"/>
      <c r="D4870" s="3"/>
    </row>
    <row r="4871" spans="3:4" x14ac:dyDescent="0.25">
      <c r="C4871"/>
      <c r="D4871" s="3"/>
    </row>
    <row r="4872" spans="3:4" x14ac:dyDescent="0.25">
      <c r="C4872"/>
      <c r="D4872" s="3"/>
    </row>
    <row r="4873" spans="3:4" x14ac:dyDescent="0.25">
      <c r="C4873"/>
      <c r="D4873" s="3"/>
    </row>
    <row r="4874" spans="3:4" x14ac:dyDescent="0.25">
      <c r="C4874"/>
      <c r="D4874" s="3"/>
    </row>
    <row r="4875" spans="3:4" x14ac:dyDescent="0.25">
      <c r="C4875"/>
      <c r="D4875" s="3"/>
    </row>
    <row r="4876" spans="3:4" x14ac:dyDescent="0.25">
      <c r="C4876"/>
      <c r="D4876" s="3"/>
    </row>
    <row r="4877" spans="3:4" x14ac:dyDescent="0.25">
      <c r="C4877"/>
      <c r="D4877" s="3"/>
    </row>
    <row r="4878" spans="3:4" x14ac:dyDescent="0.25">
      <c r="C4878"/>
      <c r="D4878" s="3"/>
    </row>
    <row r="4879" spans="3:4" x14ac:dyDescent="0.25">
      <c r="C4879"/>
      <c r="D4879" s="3"/>
    </row>
    <row r="4880" spans="3:4" x14ac:dyDescent="0.25">
      <c r="C4880"/>
      <c r="D4880" s="3"/>
    </row>
    <row r="4881" spans="3:4" x14ac:dyDescent="0.25">
      <c r="C4881"/>
      <c r="D4881" s="3"/>
    </row>
    <row r="4882" spans="3:4" x14ac:dyDescent="0.25">
      <c r="C4882"/>
      <c r="D4882" s="3"/>
    </row>
    <row r="4883" spans="3:4" x14ac:dyDescent="0.25">
      <c r="C4883"/>
      <c r="D4883" s="3"/>
    </row>
    <row r="4884" spans="3:4" x14ac:dyDescent="0.25">
      <c r="C4884"/>
      <c r="D4884" s="3"/>
    </row>
    <row r="4885" spans="3:4" x14ac:dyDescent="0.25">
      <c r="C4885"/>
      <c r="D4885" s="3"/>
    </row>
    <row r="4886" spans="3:4" x14ac:dyDescent="0.25">
      <c r="C4886"/>
      <c r="D4886" s="3"/>
    </row>
    <row r="4887" spans="3:4" x14ac:dyDescent="0.25">
      <c r="C4887"/>
      <c r="D4887" s="3"/>
    </row>
    <row r="4888" spans="3:4" x14ac:dyDescent="0.25">
      <c r="C4888"/>
      <c r="D4888" s="3"/>
    </row>
    <row r="4889" spans="3:4" x14ac:dyDescent="0.25">
      <c r="C4889"/>
      <c r="D4889" s="3"/>
    </row>
    <row r="4890" spans="3:4" x14ac:dyDescent="0.25">
      <c r="C4890"/>
      <c r="D4890" s="3"/>
    </row>
    <row r="4891" spans="3:4" x14ac:dyDescent="0.25">
      <c r="C4891"/>
      <c r="D4891" s="3"/>
    </row>
    <row r="4892" spans="3:4" x14ac:dyDescent="0.25">
      <c r="C4892"/>
      <c r="D4892" s="3"/>
    </row>
    <row r="4893" spans="3:4" x14ac:dyDescent="0.25">
      <c r="C4893"/>
      <c r="D4893" s="3"/>
    </row>
    <row r="4894" spans="3:4" x14ac:dyDescent="0.25">
      <c r="C4894"/>
      <c r="D4894" s="3"/>
    </row>
    <row r="4895" spans="3:4" x14ac:dyDescent="0.25">
      <c r="C4895"/>
      <c r="D4895" s="3"/>
    </row>
    <row r="4896" spans="3:4" x14ac:dyDescent="0.25">
      <c r="C4896"/>
      <c r="D4896" s="3"/>
    </row>
    <row r="4897" spans="3:4" x14ac:dyDescent="0.25">
      <c r="C4897"/>
      <c r="D4897" s="3"/>
    </row>
    <row r="4898" spans="3:4" x14ac:dyDescent="0.25">
      <c r="C4898"/>
      <c r="D4898" s="3"/>
    </row>
    <row r="4899" spans="3:4" x14ac:dyDescent="0.25">
      <c r="C4899"/>
      <c r="D4899" s="3"/>
    </row>
    <row r="4900" spans="3:4" x14ac:dyDescent="0.25">
      <c r="C4900"/>
      <c r="D4900" s="3"/>
    </row>
    <row r="4901" spans="3:4" x14ac:dyDescent="0.25">
      <c r="C4901"/>
      <c r="D4901" s="3"/>
    </row>
    <row r="4902" spans="3:4" x14ac:dyDescent="0.25">
      <c r="C4902"/>
      <c r="D4902" s="3"/>
    </row>
    <row r="4903" spans="3:4" x14ac:dyDescent="0.25">
      <c r="C4903"/>
      <c r="D4903" s="3"/>
    </row>
    <row r="4904" spans="3:4" x14ac:dyDescent="0.25">
      <c r="C4904"/>
      <c r="D4904" s="3"/>
    </row>
    <row r="4905" spans="3:4" x14ac:dyDescent="0.25">
      <c r="C4905"/>
      <c r="D4905" s="3"/>
    </row>
    <row r="4906" spans="3:4" x14ac:dyDescent="0.25">
      <c r="C4906"/>
      <c r="D4906" s="3"/>
    </row>
    <row r="4907" spans="3:4" x14ac:dyDescent="0.25">
      <c r="C4907"/>
      <c r="D4907" s="3"/>
    </row>
    <row r="4908" spans="3:4" x14ac:dyDescent="0.25">
      <c r="C4908"/>
      <c r="D4908" s="3"/>
    </row>
    <row r="4909" spans="3:4" x14ac:dyDescent="0.25">
      <c r="C4909"/>
      <c r="D4909" s="3"/>
    </row>
    <row r="4910" spans="3:4" x14ac:dyDescent="0.25">
      <c r="C4910"/>
      <c r="D4910" s="3"/>
    </row>
    <row r="4911" spans="3:4" x14ac:dyDescent="0.25">
      <c r="C4911"/>
      <c r="D4911" s="3"/>
    </row>
    <row r="4912" spans="3:4" x14ac:dyDescent="0.25">
      <c r="C4912"/>
      <c r="D4912" s="3"/>
    </row>
    <row r="4913" spans="3:4" x14ac:dyDescent="0.25">
      <c r="C4913"/>
      <c r="D4913" s="3"/>
    </row>
    <row r="4914" spans="3:4" x14ac:dyDescent="0.25">
      <c r="C4914"/>
      <c r="D4914" s="3"/>
    </row>
    <row r="4915" spans="3:4" x14ac:dyDescent="0.25">
      <c r="C4915"/>
      <c r="D4915" s="3"/>
    </row>
    <row r="4916" spans="3:4" x14ac:dyDescent="0.25">
      <c r="C4916"/>
      <c r="D4916" s="3"/>
    </row>
    <row r="4917" spans="3:4" x14ac:dyDescent="0.25">
      <c r="C4917"/>
      <c r="D4917" s="3"/>
    </row>
    <row r="4918" spans="3:4" x14ac:dyDescent="0.25">
      <c r="C4918"/>
      <c r="D4918" s="3"/>
    </row>
    <row r="4919" spans="3:4" x14ac:dyDescent="0.25">
      <c r="C4919"/>
      <c r="D4919" s="3"/>
    </row>
    <row r="4920" spans="3:4" x14ac:dyDescent="0.25">
      <c r="C4920"/>
      <c r="D4920" s="3"/>
    </row>
    <row r="4921" spans="3:4" x14ac:dyDescent="0.25">
      <c r="C4921"/>
      <c r="D4921" s="3"/>
    </row>
    <row r="4922" spans="3:4" x14ac:dyDescent="0.25">
      <c r="C4922"/>
      <c r="D4922" s="3"/>
    </row>
    <row r="4923" spans="3:4" x14ac:dyDescent="0.25">
      <c r="C4923"/>
      <c r="D4923" s="3"/>
    </row>
    <row r="4924" spans="3:4" x14ac:dyDescent="0.25">
      <c r="C4924"/>
      <c r="D4924" s="3"/>
    </row>
    <row r="4925" spans="3:4" x14ac:dyDescent="0.25">
      <c r="C4925"/>
      <c r="D4925" s="3"/>
    </row>
    <row r="4926" spans="3:4" x14ac:dyDescent="0.25">
      <c r="C4926"/>
      <c r="D4926" s="3"/>
    </row>
    <row r="4927" spans="3:4" x14ac:dyDescent="0.25">
      <c r="C4927"/>
      <c r="D4927" s="3"/>
    </row>
    <row r="4928" spans="3:4" x14ac:dyDescent="0.25">
      <c r="C4928"/>
      <c r="D4928" s="3"/>
    </row>
    <row r="4929" spans="3:4" x14ac:dyDescent="0.25">
      <c r="C4929"/>
      <c r="D4929" s="3"/>
    </row>
    <row r="4930" spans="3:4" x14ac:dyDescent="0.25">
      <c r="C4930"/>
      <c r="D4930" s="3"/>
    </row>
    <row r="4931" spans="3:4" x14ac:dyDescent="0.25">
      <c r="C4931"/>
      <c r="D4931" s="3"/>
    </row>
    <row r="4932" spans="3:4" x14ac:dyDescent="0.25">
      <c r="C4932"/>
      <c r="D4932" s="3"/>
    </row>
    <row r="4933" spans="3:4" x14ac:dyDescent="0.25">
      <c r="C4933"/>
      <c r="D4933" s="3"/>
    </row>
    <row r="4934" spans="3:4" x14ac:dyDescent="0.25">
      <c r="C4934"/>
      <c r="D4934" s="3"/>
    </row>
    <row r="4935" spans="3:4" x14ac:dyDescent="0.25">
      <c r="C4935"/>
      <c r="D4935" s="3"/>
    </row>
    <row r="4936" spans="3:4" x14ac:dyDescent="0.25">
      <c r="C4936"/>
      <c r="D4936" s="3"/>
    </row>
    <row r="4937" spans="3:4" x14ac:dyDescent="0.25">
      <c r="C4937"/>
      <c r="D4937" s="3"/>
    </row>
    <row r="4938" spans="3:4" x14ac:dyDescent="0.25">
      <c r="C4938"/>
      <c r="D4938" s="3"/>
    </row>
    <row r="4939" spans="3:4" x14ac:dyDescent="0.25">
      <c r="C4939"/>
      <c r="D4939" s="3"/>
    </row>
    <row r="4940" spans="3:4" x14ac:dyDescent="0.25">
      <c r="C4940"/>
      <c r="D4940" s="3"/>
    </row>
    <row r="4941" spans="3:4" x14ac:dyDescent="0.25">
      <c r="C4941"/>
      <c r="D4941" s="3"/>
    </row>
    <row r="4942" spans="3:4" x14ac:dyDescent="0.25">
      <c r="C4942"/>
      <c r="D4942" s="3"/>
    </row>
    <row r="4943" spans="3:4" x14ac:dyDescent="0.25">
      <c r="C4943"/>
      <c r="D4943" s="3"/>
    </row>
    <row r="4944" spans="3:4" x14ac:dyDescent="0.25">
      <c r="C4944"/>
      <c r="D4944" s="3"/>
    </row>
    <row r="4945" spans="3:4" x14ac:dyDescent="0.25">
      <c r="C4945"/>
      <c r="D4945" s="3"/>
    </row>
    <row r="4946" spans="3:4" x14ac:dyDescent="0.25">
      <c r="C4946"/>
      <c r="D4946" s="3"/>
    </row>
  </sheetData>
  <sheetProtection password="CC4B" sheet="1" objects="1" scenarios="1" insertRows="0"/>
  <sortState ref="B2:C5014">
    <sortCondition ref="C2:C5014"/>
  </sortState>
  <dataValidations count="2">
    <dataValidation type="list" allowBlank="1" showInputMessage="1" showErrorMessage="1" promptTitle="Выбирете Филиал" sqref="E115:E1048576">
      <formula1>$C$2:$C$5</formula1>
    </dataValidation>
    <dataValidation allowBlank="1" showInputMessage="1" showErrorMessage="1" promptTitle="Выбирете Филиал" sqref="C2:C10"/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Выбирете Филиал">
          <x14:formula1>
            <xm:f>Филиал!$B$2:$B$3</xm:f>
          </x14:formula1>
          <xm:sqref>E2:E19</xm:sqref>
        </x14:dataValidation>
        <x14:dataValidation type="list" allowBlank="1" showInputMessage="1" showErrorMessage="1" promptTitle="Выбирете Филиал">
          <x14:formula1>
            <xm:f>Филиал!$B$2:$B$5</xm:f>
          </x14:formula1>
          <xm:sqref>E1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154"/>
  <sheetViews>
    <sheetView topLeftCell="A148" workbookViewId="0">
      <selection activeCell="C166" sqref="C166"/>
    </sheetView>
  </sheetViews>
  <sheetFormatPr defaultRowHeight="15" x14ac:dyDescent="0.25"/>
  <cols>
    <col min="1" max="1" width="9.42578125" style="4" customWidth="1"/>
    <col min="2" max="2" width="35.85546875" style="3" customWidth="1"/>
    <col min="3" max="3" width="30.7109375" customWidth="1"/>
  </cols>
  <sheetData>
    <row r="1" spans="1:3" ht="18.75" x14ac:dyDescent="0.25">
      <c r="A1" s="30" t="s">
        <v>131</v>
      </c>
      <c r="B1" s="6" t="s">
        <v>119</v>
      </c>
      <c r="C1" s="11" t="s">
        <v>120</v>
      </c>
    </row>
    <row r="2" spans="1:3" x14ac:dyDescent="0.25">
      <c r="A2" s="2" t="s">
        <v>291</v>
      </c>
      <c r="B2" s="3" t="s">
        <v>2564</v>
      </c>
      <c r="C2" s="3"/>
    </row>
    <row r="3" spans="1:3" x14ac:dyDescent="0.25">
      <c r="A3" s="2" t="s">
        <v>122</v>
      </c>
      <c r="B3" t="s">
        <v>2563</v>
      </c>
    </row>
    <row r="4" spans="1:3" x14ac:dyDescent="0.25">
      <c r="A4" s="2" t="s">
        <v>123</v>
      </c>
      <c r="B4" s="3" t="s">
        <v>124</v>
      </c>
      <c r="C4" t="s">
        <v>126</v>
      </c>
    </row>
    <row r="5" spans="1:3" x14ac:dyDescent="0.25">
      <c r="A5" s="2" t="s">
        <v>2310</v>
      </c>
      <c r="B5" s="5" t="s">
        <v>121</v>
      </c>
      <c r="C5" s="3" t="s">
        <v>125</v>
      </c>
    </row>
    <row r="6" spans="1:3" s="3" customFormat="1" x14ac:dyDescent="0.25">
      <c r="A6" s="2"/>
      <c r="B6" s="2"/>
    </row>
    <row r="11" spans="1:3" x14ac:dyDescent="0.25">
      <c r="B11" s="3" t="s">
        <v>2213</v>
      </c>
      <c r="C11" s="32" t="s">
        <v>2214</v>
      </c>
    </row>
    <row r="12" spans="1:3" x14ac:dyDescent="0.25">
      <c r="C12" s="32" t="s">
        <v>2215</v>
      </c>
    </row>
    <row r="13" spans="1:3" x14ac:dyDescent="0.25">
      <c r="C13" s="32" t="s">
        <v>2216</v>
      </c>
    </row>
    <row r="14" spans="1:3" x14ac:dyDescent="0.25">
      <c r="C14" s="32" t="s">
        <v>2217</v>
      </c>
    </row>
    <row r="15" spans="1:3" x14ac:dyDescent="0.25">
      <c r="C15" s="32" t="s">
        <v>2218</v>
      </c>
    </row>
    <row r="16" spans="1:3" x14ac:dyDescent="0.25">
      <c r="C16" s="32" t="s">
        <v>2934</v>
      </c>
    </row>
    <row r="17" spans="2:3" x14ac:dyDescent="0.25">
      <c r="C17" s="3"/>
    </row>
    <row r="18" spans="2:3" x14ac:dyDescent="0.25">
      <c r="B18" s="3" t="s">
        <v>2219</v>
      </c>
      <c r="C18" s="32" t="s">
        <v>2220</v>
      </c>
    </row>
    <row r="19" spans="2:3" x14ac:dyDescent="0.25">
      <c r="C19" s="32" t="s">
        <v>2221</v>
      </c>
    </row>
    <row r="20" spans="2:3" x14ac:dyDescent="0.25">
      <c r="C20" s="32" t="s">
        <v>2222</v>
      </c>
    </row>
    <row r="21" spans="2:3" x14ac:dyDescent="0.25">
      <c r="C21" s="3"/>
    </row>
    <row r="22" spans="2:3" x14ac:dyDescent="0.25">
      <c r="B22" s="33" t="s">
        <v>2223</v>
      </c>
      <c r="C22" s="34" t="s">
        <v>2224</v>
      </c>
    </row>
    <row r="23" spans="2:3" x14ac:dyDescent="0.25">
      <c r="C23" s="34" t="s">
        <v>2225</v>
      </c>
    </row>
    <row r="24" spans="2:3" x14ac:dyDescent="0.25">
      <c r="C24" s="3" t="s">
        <v>2226</v>
      </c>
    </row>
    <row r="25" spans="2:3" x14ac:dyDescent="0.25">
      <c r="C25" s="3"/>
    </row>
    <row r="26" spans="2:3" ht="15.75" x14ac:dyDescent="0.25">
      <c r="B26" s="35" t="s">
        <v>2227</v>
      </c>
      <c r="C26" s="36" t="s">
        <v>2228</v>
      </c>
    </row>
    <row r="27" spans="2:3" x14ac:dyDescent="0.25">
      <c r="C27" s="36" t="s">
        <v>2229</v>
      </c>
    </row>
    <row r="28" spans="2:3" x14ac:dyDescent="0.25">
      <c r="C28" s="36" t="s">
        <v>2230</v>
      </c>
    </row>
    <row r="29" spans="2:3" x14ac:dyDescent="0.25">
      <c r="C29" s="36" t="s">
        <v>2231</v>
      </c>
    </row>
    <row r="30" spans="2:3" x14ac:dyDescent="0.25">
      <c r="C30" s="36" t="s">
        <v>2232</v>
      </c>
    </row>
    <row r="31" spans="2:3" x14ac:dyDescent="0.25">
      <c r="C31" s="37"/>
    </row>
    <row r="32" spans="2:3" x14ac:dyDescent="0.25">
      <c r="B32" s="3" t="s">
        <v>2233</v>
      </c>
      <c r="C32" s="34" t="s">
        <v>2234</v>
      </c>
    </row>
    <row r="33" spans="2:3" x14ac:dyDescent="0.25">
      <c r="C33" s="3" t="s">
        <v>2235</v>
      </c>
    </row>
    <row r="34" spans="2:3" x14ac:dyDescent="0.25">
      <c r="C34" s="3"/>
    </row>
    <row r="35" spans="2:3" x14ac:dyDescent="0.25">
      <c r="B35" s="3" t="s">
        <v>2236</v>
      </c>
      <c r="C35" s="34" t="s">
        <v>2237</v>
      </c>
    </row>
    <row r="36" spans="2:3" x14ac:dyDescent="0.25">
      <c r="C36" s="34" t="s">
        <v>2238</v>
      </c>
    </row>
    <row r="37" spans="2:3" x14ac:dyDescent="0.25">
      <c r="C37" s="34" t="s">
        <v>2239</v>
      </c>
    </row>
    <row r="38" spans="2:3" x14ac:dyDescent="0.25">
      <c r="C38" s="3" t="s">
        <v>2240</v>
      </c>
    </row>
    <row r="39" spans="2:3" x14ac:dyDescent="0.25">
      <c r="C39" s="3"/>
    </row>
    <row r="40" spans="2:3" x14ac:dyDescent="0.25">
      <c r="B40" s="33" t="s">
        <v>2241</v>
      </c>
      <c r="C40" s="34" t="s">
        <v>2242</v>
      </c>
    </row>
    <row r="41" spans="2:3" x14ac:dyDescent="0.25">
      <c r="C41" s="34" t="s">
        <v>2243</v>
      </c>
    </row>
    <row r="42" spans="2:3" x14ac:dyDescent="0.25">
      <c r="C42" s="34" t="s">
        <v>2244</v>
      </c>
    </row>
    <row r="43" spans="2:3" x14ac:dyDescent="0.25">
      <c r="C43" s="34" t="s">
        <v>2245</v>
      </c>
    </row>
    <row r="44" spans="2:3" x14ac:dyDescent="0.25">
      <c r="C44" s="34" t="s">
        <v>2246</v>
      </c>
    </row>
    <row r="45" spans="2:3" x14ac:dyDescent="0.25">
      <c r="C45" s="34" t="s">
        <v>2247</v>
      </c>
    </row>
    <row r="46" spans="2:3" x14ac:dyDescent="0.25">
      <c r="C46" s="34" t="s">
        <v>2248</v>
      </c>
    </row>
    <row r="47" spans="2:3" x14ac:dyDescent="0.25">
      <c r="C47" s="3" t="s">
        <v>2249</v>
      </c>
    </row>
    <row r="48" spans="2:3" x14ac:dyDescent="0.25">
      <c r="C48" s="3"/>
    </row>
    <row r="49" spans="2:3" x14ac:dyDescent="0.25">
      <c r="B49" s="33" t="s">
        <v>2250</v>
      </c>
      <c r="C49" s="34" t="s">
        <v>2251</v>
      </c>
    </row>
    <row r="50" spans="2:3" x14ac:dyDescent="0.25">
      <c r="C50" s="34" t="s">
        <v>2252</v>
      </c>
    </row>
    <row r="51" spans="2:3" x14ac:dyDescent="0.25">
      <c r="C51" s="34" t="s">
        <v>2253</v>
      </c>
    </row>
    <row r="52" spans="2:3" x14ac:dyDescent="0.25">
      <c r="C52" s="3" t="s">
        <v>2934</v>
      </c>
    </row>
    <row r="53" spans="2:3" x14ac:dyDescent="0.25">
      <c r="C53" s="3"/>
    </row>
    <row r="54" spans="2:3" x14ac:dyDescent="0.25">
      <c r="B54" s="3" t="s">
        <v>2254</v>
      </c>
      <c r="C54" s="34" t="s">
        <v>2255</v>
      </c>
    </row>
    <row r="55" spans="2:3" x14ac:dyDescent="0.25">
      <c r="C55" s="34" t="s">
        <v>2256</v>
      </c>
    </row>
    <row r="56" spans="2:3" ht="15.75" thickBot="1" x14ac:dyDescent="0.3">
      <c r="C56" s="3"/>
    </row>
    <row r="57" spans="2:3" x14ac:dyDescent="0.25">
      <c r="C57" s="38" t="s">
        <v>2257</v>
      </c>
    </row>
    <row r="58" spans="2:3" x14ac:dyDescent="0.25">
      <c r="C58" s="39" t="s">
        <v>2258</v>
      </c>
    </row>
    <row r="59" spans="2:3" x14ac:dyDescent="0.25">
      <c r="C59" s="39" t="s">
        <v>2259</v>
      </c>
    </row>
    <row r="60" spans="2:3" x14ac:dyDescent="0.25">
      <c r="C60" s="39" t="s">
        <v>2260</v>
      </c>
    </row>
    <row r="61" spans="2:3" x14ac:dyDescent="0.25">
      <c r="C61" s="39" t="s">
        <v>2261</v>
      </c>
    </row>
    <row r="62" spans="2:3" x14ac:dyDescent="0.25">
      <c r="C62" s="39" t="s">
        <v>2262</v>
      </c>
    </row>
    <row r="63" spans="2:3" x14ac:dyDescent="0.25">
      <c r="C63" s="39" t="s">
        <v>2263</v>
      </c>
    </row>
    <row r="64" spans="2:3" x14ac:dyDescent="0.25">
      <c r="C64" s="39" t="s">
        <v>2264</v>
      </c>
    </row>
    <row r="65" spans="3:3" x14ac:dyDescent="0.25">
      <c r="C65" s="39" t="s">
        <v>2265</v>
      </c>
    </row>
    <row r="66" spans="3:3" x14ac:dyDescent="0.25">
      <c r="C66" s="39" t="s">
        <v>2266</v>
      </c>
    </row>
    <row r="67" spans="3:3" x14ac:dyDescent="0.25">
      <c r="C67" s="39" t="s">
        <v>2267</v>
      </c>
    </row>
    <row r="68" spans="3:3" x14ac:dyDescent="0.25">
      <c r="C68" s="39" t="s">
        <v>2268</v>
      </c>
    </row>
    <row r="69" spans="3:3" x14ac:dyDescent="0.25">
      <c r="C69" s="39" t="s">
        <v>2269</v>
      </c>
    </row>
    <row r="70" spans="3:3" x14ac:dyDescent="0.25">
      <c r="C70" s="39" t="s">
        <v>2270</v>
      </c>
    </row>
    <row r="71" spans="3:3" x14ac:dyDescent="0.25">
      <c r="C71" s="39" t="s">
        <v>2271</v>
      </c>
    </row>
    <row r="72" spans="3:3" x14ac:dyDescent="0.25">
      <c r="C72" s="39" t="s">
        <v>2272</v>
      </c>
    </row>
    <row r="73" spans="3:3" x14ac:dyDescent="0.25">
      <c r="C73" s="39" t="s">
        <v>2273</v>
      </c>
    </row>
    <row r="74" spans="3:3" x14ac:dyDescent="0.25">
      <c r="C74" s="39" t="s">
        <v>2274</v>
      </c>
    </row>
    <row r="75" spans="3:3" x14ac:dyDescent="0.25">
      <c r="C75" s="39" t="s">
        <v>2275</v>
      </c>
    </row>
    <row r="76" spans="3:3" x14ac:dyDescent="0.25">
      <c r="C76" s="39" t="s">
        <v>2276</v>
      </c>
    </row>
    <row r="77" spans="3:3" x14ac:dyDescent="0.25">
      <c r="C77" s="39" t="s">
        <v>2277</v>
      </c>
    </row>
    <row r="78" spans="3:3" x14ac:dyDescent="0.25">
      <c r="C78" s="39" t="s">
        <v>2278</v>
      </c>
    </row>
    <row r="79" spans="3:3" x14ac:dyDescent="0.25">
      <c r="C79" s="39" t="s">
        <v>2279</v>
      </c>
    </row>
    <row r="80" spans="3:3" x14ac:dyDescent="0.25">
      <c r="C80" s="39" t="s">
        <v>2280</v>
      </c>
    </row>
    <row r="81" spans="3:3" x14ac:dyDescent="0.25">
      <c r="C81" s="39" t="s">
        <v>2281</v>
      </c>
    </row>
    <row r="82" spans="3:3" x14ac:dyDescent="0.25">
      <c r="C82" s="39" t="s">
        <v>2282</v>
      </c>
    </row>
    <row r="83" spans="3:3" x14ac:dyDescent="0.25">
      <c r="C83" s="39" t="s">
        <v>2283</v>
      </c>
    </row>
    <row r="84" spans="3:3" x14ac:dyDescent="0.25">
      <c r="C84" s="39" t="s">
        <v>2284</v>
      </c>
    </row>
    <row r="85" spans="3:3" x14ac:dyDescent="0.25">
      <c r="C85" s="39" t="s">
        <v>2285</v>
      </c>
    </row>
    <row r="86" spans="3:3" x14ac:dyDescent="0.25">
      <c r="C86" s="39" t="s">
        <v>2286</v>
      </c>
    </row>
    <row r="87" spans="3:3" x14ac:dyDescent="0.25">
      <c r="C87" s="39" t="s">
        <v>2287</v>
      </c>
    </row>
    <row r="88" spans="3:3" x14ac:dyDescent="0.25">
      <c r="C88" s="39" t="s">
        <v>2288</v>
      </c>
    </row>
    <row r="89" spans="3:3" ht="15.75" thickBot="1" x14ac:dyDescent="0.3">
      <c r="C89" s="40" t="s">
        <v>2289</v>
      </c>
    </row>
    <row r="90" spans="3:3" x14ac:dyDescent="0.25">
      <c r="C90" s="39"/>
    </row>
    <row r="91" spans="3:3" x14ac:dyDescent="0.25">
      <c r="C91" s="39">
        <v>5</v>
      </c>
    </row>
    <row r="92" spans="3:3" x14ac:dyDescent="0.25">
      <c r="C92" s="39">
        <v>10</v>
      </c>
    </row>
    <row r="93" spans="3:3" x14ac:dyDescent="0.25">
      <c r="C93" s="39">
        <v>15</v>
      </c>
    </row>
    <row r="94" spans="3:3" x14ac:dyDescent="0.25">
      <c r="C94" s="39">
        <v>20</v>
      </c>
    </row>
    <row r="95" spans="3:3" x14ac:dyDescent="0.25">
      <c r="C95" s="39">
        <v>30</v>
      </c>
    </row>
    <row r="96" spans="3:3" x14ac:dyDescent="0.25">
      <c r="C96" s="39">
        <v>40</v>
      </c>
    </row>
    <row r="97" spans="3:3" x14ac:dyDescent="0.25">
      <c r="C97" s="39">
        <v>50</v>
      </c>
    </row>
    <row r="98" spans="3:3" x14ac:dyDescent="0.25">
      <c r="C98" s="39">
        <v>75</v>
      </c>
    </row>
    <row r="99" spans="3:3" x14ac:dyDescent="0.25">
      <c r="C99" s="39">
        <v>80</v>
      </c>
    </row>
    <row r="100" spans="3:3" x14ac:dyDescent="0.25">
      <c r="C100" s="39">
        <v>100</v>
      </c>
    </row>
    <row r="101" spans="3:3" x14ac:dyDescent="0.25">
      <c r="C101" s="39">
        <v>150</v>
      </c>
    </row>
    <row r="102" spans="3:3" x14ac:dyDescent="0.25">
      <c r="C102" s="39">
        <v>200</v>
      </c>
    </row>
    <row r="103" spans="3:3" x14ac:dyDescent="0.25">
      <c r="C103" s="39">
        <v>250</v>
      </c>
    </row>
    <row r="104" spans="3:3" x14ac:dyDescent="0.25">
      <c r="C104" s="39">
        <v>300</v>
      </c>
    </row>
    <row r="105" spans="3:3" x14ac:dyDescent="0.25">
      <c r="C105" s="39">
        <v>400</v>
      </c>
    </row>
    <row r="106" spans="3:3" x14ac:dyDescent="0.25">
      <c r="C106" s="39">
        <v>500</v>
      </c>
    </row>
    <row r="107" spans="3:3" x14ac:dyDescent="0.25">
      <c r="C107" s="39">
        <v>600</v>
      </c>
    </row>
    <row r="108" spans="3:3" x14ac:dyDescent="0.25">
      <c r="C108" s="39">
        <v>750</v>
      </c>
    </row>
    <row r="109" spans="3:3" x14ac:dyDescent="0.25">
      <c r="C109" s="39">
        <v>800</v>
      </c>
    </row>
    <row r="110" spans="3:3" x14ac:dyDescent="0.25">
      <c r="C110" s="39">
        <v>1000</v>
      </c>
    </row>
    <row r="111" spans="3:3" x14ac:dyDescent="0.25">
      <c r="C111" s="39">
        <v>1200</v>
      </c>
    </row>
    <row r="112" spans="3:3" x14ac:dyDescent="0.25">
      <c r="C112" s="39">
        <v>1500</v>
      </c>
    </row>
    <row r="113" spans="2:3" x14ac:dyDescent="0.25">
      <c r="C113" s="39">
        <v>2000</v>
      </c>
    </row>
    <row r="114" spans="2:3" x14ac:dyDescent="0.25">
      <c r="C114" s="39">
        <v>2500</v>
      </c>
    </row>
    <row r="115" spans="2:3" x14ac:dyDescent="0.25">
      <c r="C115" s="39">
        <v>3000</v>
      </c>
    </row>
    <row r="116" spans="2:3" x14ac:dyDescent="0.25">
      <c r="C116" s="39">
        <v>4000</v>
      </c>
    </row>
    <row r="117" spans="2:3" ht="15.75" thickBot="1" x14ac:dyDescent="0.3">
      <c r="C117" s="40">
        <v>5000</v>
      </c>
    </row>
    <row r="118" spans="2:3" x14ac:dyDescent="0.25">
      <c r="C118" s="3"/>
    </row>
    <row r="119" spans="2:3" ht="15.75" x14ac:dyDescent="0.25">
      <c r="B119" s="35" t="s">
        <v>2290</v>
      </c>
      <c r="C119" s="41" t="s">
        <v>2291</v>
      </c>
    </row>
    <row r="120" spans="2:3" ht="15.75" x14ac:dyDescent="0.25">
      <c r="C120" s="35" t="s">
        <v>2292</v>
      </c>
    </row>
    <row r="121" spans="2:3" x14ac:dyDescent="0.25">
      <c r="C121" s="3"/>
    </row>
    <row r="122" spans="2:3" x14ac:dyDescent="0.25">
      <c r="B122" s="3" t="s">
        <v>2293</v>
      </c>
      <c r="C122" s="34" t="s">
        <v>2294</v>
      </c>
    </row>
    <row r="123" spans="2:3" x14ac:dyDescent="0.25">
      <c r="C123" s="34" t="s">
        <v>2295</v>
      </c>
    </row>
    <row r="124" spans="2:3" x14ac:dyDescent="0.25">
      <c r="C124" s="34" t="s">
        <v>2296</v>
      </c>
    </row>
    <row r="125" spans="2:3" x14ac:dyDescent="0.25">
      <c r="C125" s="3" t="s">
        <v>2297</v>
      </c>
    </row>
    <row r="126" spans="2:3" ht="14.45" x14ac:dyDescent="0.3">
      <c r="C126" s="3"/>
    </row>
    <row r="127" spans="2:3" x14ac:dyDescent="0.25">
      <c r="B127" s="3" t="s">
        <v>2298</v>
      </c>
      <c r="C127" s="34" t="s">
        <v>2299</v>
      </c>
    </row>
    <row r="128" spans="2:3" x14ac:dyDescent="0.25">
      <c r="C128" s="34" t="s">
        <v>2300</v>
      </c>
    </row>
    <row r="129" spans="1:3" x14ac:dyDescent="0.25">
      <c r="C129" s="3" t="s">
        <v>2301</v>
      </c>
    </row>
    <row r="130" spans="1:3" x14ac:dyDescent="0.25">
      <c r="C130" s="3" t="s">
        <v>2302</v>
      </c>
    </row>
    <row r="131" spans="1:3" ht="14.45" x14ac:dyDescent="0.3">
      <c r="C131" s="3"/>
    </row>
    <row r="132" spans="1:3" x14ac:dyDescent="0.25">
      <c r="B132" s="3" t="s">
        <v>2303</v>
      </c>
      <c r="C132" s="34" t="s">
        <v>2304</v>
      </c>
    </row>
    <row r="133" spans="1:3" ht="14.45" x14ac:dyDescent="0.3">
      <c r="C133" s="34" t="s">
        <v>2305</v>
      </c>
    </row>
    <row r="134" spans="1:3" ht="14.45" x14ac:dyDescent="0.3">
      <c r="C134" s="34" t="s">
        <v>2306</v>
      </c>
    </row>
    <row r="135" spans="1:3" ht="14.45" x14ac:dyDescent="0.3">
      <c r="C135" s="3" t="s">
        <v>2307</v>
      </c>
    </row>
    <row r="136" spans="1:3" ht="14.45" x14ac:dyDescent="0.3">
      <c r="C136" s="3"/>
    </row>
    <row r="137" spans="1:3" ht="15.75" x14ac:dyDescent="0.25">
      <c r="B137" s="35" t="s">
        <v>2339</v>
      </c>
      <c r="C137" s="36" t="s">
        <v>2340</v>
      </c>
    </row>
    <row r="138" spans="1:3" x14ac:dyDescent="0.25">
      <c r="C138" s="36" t="s">
        <v>2341</v>
      </c>
    </row>
    <row r="139" spans="1:3" s="3" customFormat="1" x14ac:dyDescent="0.25">
      <c r="A139" s="4"/>
      <c r="C139" s="36" t="s">
        <v>3025</v>
      </c>
    </row>
    <row r="140" spans="1:3" x14ac:dyDescent="0.25">
      <c r="C140" s="36" t="s">
        <v>2342</v>
      </c>
    </row>
    <row r="141" spans="1:3" s="3" customFormat="1" x14ac:dyDescent="0.25">
      <c r="A141" s="4"/>
      <c r="C141" s="36" t="s">
        <v>3038</v>
      </c>
    </row>
    <row r="142" spans="1:3" x14ac:dyDescent="0.25">
      <c r="C142" s="3" t="s">
        <v>2343</v>
      </c>
    </row>
    <row r="143" spans="1:3" ht="14.45" x14ac:dyDescent="0.3">
      <c r="C143" s="3"/>
    </row>
    <row r="144" spans="1:3" x14ac:dyDescent="0.25">
      <c r="B144" s="3" t="s">
        <v>2344</v>
      </c>
      <c r="C144" s="34" t="s">
        <v>2256</v>
      </c>
    </row>
    <row r="145" spans="2:3" x14ac:dyDescent="0.25">
      <c r="C145" s="34" t="s">
        <v>2345</v>
      </c>
    </row>
    <row r="146" spans="2:3" x14ac:dyDescent="0.25">
      <c r="C146" s="34" t="s">
        <v>2246</v>
      </c>
    </row>
    <row r="147" spans="2:3" x14ac:dyDescent="0.25">
      <c r="C147" s="34" t="s">
        <v>2247</v>
      </c>
    </row>
    <row r="148" spans="2:3" x14ac:dyDescent="0.25">
      <c r="C148" s="3" t="s">
        <v>2346</v>
      </c>
    </row>
    <row r="151" spans="2:3" x14ac:dyDescent="0.25">
      <c r="B151" s="3" t="s">
        <v>5705</v>
      </c>
      <c r="C151" t="s">
        <v>5706</v>
      </c>
    </row>
    <row r="152" spans="2:3" x14ac:dyDescent="0.25">
      <c r="C152" t="s">
        <v>5708</v>
      </c>
    </row>
    <row r="153" spans="2:3" x14ac:dyDescent="0.25">
      <c r="C153" t="s">
        <v>5709</v>
      </c>
    </row>
    <row r="154" spans="2:3" x14ac:dyDescent="0.25">
      <c r="C154" t="s">
        <v>5707</v>
      </c>
    </row>
  </sheetData>
  <sheetProtection password="CC4B" sheet="1" objects="1" scenarios="1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8"/>
  <sheetViews>
    <sheetView topLeftCell="A143" workbookViewId="0">
      <selection activeCell="E148" sqref="E148"/>
    </sheetView>
  </sheetViews>
  <sheetFormatPr defaultRowHeight="15" x14ac:dyDescent="0.25"/>
  <cols>
    <col min="1" max="1" width="40" customWidth="1"/>
    <col min="2" max="2" width="13.28515625" customWidth="1"/>
    <col min="3" max="3" width="4.28515625" customWidth="1"/>
    <col min="4" max="4" width="10.42578125" customWidth="1"/>
    <col min="5" max="5" width="11.85546875" bestFit="1" customWidth="1"/>
  </cols>
  <sheetData>
    <row r="1" spans="1:4" s="3" customFormat="1" ht="21" x14ac:dyDescent="0.35">
      <c r="A1" s="90" t="s">
        <v>2920</v>
      </c>
    </row>
    <row r="2" spans="1:4" s="3" customFormat="1" ht="9.1999999999999993" customHeight="1" x14ac:dyDescent="0.3"/>
    <row r="3" spans="1:4" s="3" customFormat="1" ht="18.75" x14ac:dyDescent="0.3">
      <c r="A3" s="91" t="s">
        <v>2921</v>
      </c>
    </row>
    <row r="4" spans="1:4" s="3" customFormat="1" ht="8.1" customHeight="1" x14ac:dyDescent="0.3"/>
    <row r="5" spans="1:4" x14ac:dyDescent="0.25">
      <c r="A5" s="431" t="s">
        <v>2873</v>
      </c>
      <c r="B5" s="432" t="s">
        <v>2819</v>
      </c>
    </row>
    <row r="7" spans="1:4" x14ac:dyDescent="0.25">
      <c r="A7" s="430" t="s">
        <v>2922</v>
      </c>
      <c r="B7" s="430" t="s">
        <v>2931</v>
      </c>
    </row>
    <row r="8" spans="1:4" x14ac:dyDescent="0.25">
      <c r="A8" s="430" t="s">
        <v>2923</v>
      </c>
      <c r="B8" s="430" t="s">
        <v>6002</v>
      </c>
    </row>
    <row r="9" spans="1:4" x14ac:dyDescent="0.25">
      <c r="A9" s="427" t="s">
        <v>5261</v>
      </c>
      <c r="B9" s="433">
        <v>3</v>
      </c>
    </row>
    <row r="10" spans="1:4" x14ac:dyDescent="0.25">
      <c r="A10" s="428" t="s">
        <v>4085</v>
      </c>
      <c r="B10" s="433">
        <v>1</v>
      </c>
    </row>
    <row r="11" spans="1:4" x14ac:dyDescent="0.25">
      <c r="A11" s="428" t="s">
        <v>4093</v>
      </c>
      <c r="B11" s="433">
        <v>1</v>
      </c>
    </row>
    <row r="12" spans="1:4" s="423" customFormat="1" x14ac:dyDescent="0.25">
      <c r="A12" s="428" t="s">
        <v>4094</v>
      </c>
      <c r="B12" s="433">
        <v>1</v>
      </c>
      <c r="C12"/>
      <c r="D12"/>
    </row>
    <row r="13" spans="1:4" s="423" customFormat="1" x14ac:dyDescent="0.25">
      <c r="A13" s="427" t="s">
        <v>5199</v>
      </c>
      <c r="B13" s="433">
        <v>9</v>
      </c>
      <c r="C13"/>
      <c r="D13"/>
    </row>
    <row r="14" spans="1:4" s="423" customFormat="1" x14ac:dyDescent="0.25">
      <c r="A14" s="428" t="s">
        <v>4084</v>
      </c>
      <c r="B14" s="433">
        <v>1</v>
      </c>
      <c r="C14"/>
      <c r="D14"/>
    </row>
    <row r="15" spans="1:4" s="423" customFormat="1" x14ac:dyDescent="0.25">
      <c r="A15" s="428" t="s">
        <v>4087</v>
      </c>
      <c r="B15" s="433">
        <v>1</v>
      </c>
      <c r="C15"/>
      <c r="D15"/>
    </row>
    <row r="16" spans="1:4" s="423" customFormat="1" x14ac:dyDescent="0.25">
      <c r="A16" s="428" t="s">
        <v>4088</v>
      </c>
      <c r="B16" s="433">
        <v>1</v>
      </c>
      <c r="C16"/>
      <c r="D16"/>
    </row>
    <row r="17" spans="1:4" s="423" customFormat="1" x14ac:dyDescent="0.25">
      <c r="A17" s="428" t="s">
        <v>4090</v>
      </c>
      <c r="B17" s="433">
        <v>1</v>
      </c>
      <c r="C17"/>
      <c r="D17"/>
    </row>
    <row r="18" spans="1:4" s="423" customFormat="1" x14ac:dyDescent="0.25">
      <c r="A18" s="428" t="s">
        <v>4091</v>
      </c>
      <c r="B18" s="433">
        <v>1</v>
      </c>
      <c r="C18"/>
      <c r="D18"/>
    </row>
    <row r="19" spans="1:4" s="423" customFormat="1" x14ac:dyDescent="0.25">
      <c r="A19" s="428" t="s">
        <v>4092</v>
      </c>
      <c r="B19" s="433">
        <v>1</v>
      </c>
      <c r="C19"/>
      <c r="D19"/>
    </row>
    <row r="20" spans="1:4" s="423" customFormat="1" x14ac:dyDescent="0.25">
      <c r="A20" s="428" t="s">
        <v>4096</v>
      </c>
      <c r="B20" s="433">
        <v>1</v>
      </c>
      <c r="C20"/>
      <c r="D20"/>
    </row>
    <row r="21" spans="1:4" s="423" customFormat="1" x14ac:dyDescent="0.25">
      <c r="A21" s="428" t="s">
        <v>4099</v>
      </c>
      <c r="B21" s="433">
        <v>1</v>
      </c>
      <c r="C21"/>
      <c r="D21"/>
    </row>
    <row r="22" spans="1:4" s="423" customFormat="1" x14ac:dyDescent="0.25">
      <c r="A22" s="428" t="s">
        <v>4100</v>
      </c>
      <c r="B22" s="433">
        <v>1</v>
      </c>
      <c r="C22"/>
      <c r="D22"/>
    </row>
    <row r="23" spans="1:4" s="423" customFormat="1" x14ac:dyDescent="0.25">
      <c r="A23" s="427" t="s">
        <v>5988</v>
      </c>
      <c r="B23" s="433">
        <v>1</v>
      </c>
      <c r="C23"/>
      <c r="D23"/>
    </row>
    <row r="24" spans="1:4" s="423" customFormat="1" x14ac:dyDescent="0.25">
      <c r="A24" s="428" t="s">
        <v>4086</v>
      </c>
      <c r="B24" s="433">
        <v>1</v>
      </c>
      <c r="C24"/>
      <c r="D24"/>
    </row>
    <row r="25" spans="1:4" s="423" customFormat="1" x14ac:dyDescent="0.25">
      <c r="A25" s="427" t="s">
        <v>2924</v>
      </c>
      <c r="B25" s="433">
        <v>13</v>
      </c>
      <c r="C25"/>
      <c r="D25"/>
    </row>
    <row r="26" spans="1:4" s="423" customFormat="1" x14ac:dyDescent="0.25">
      <c r="A26"/>
      <c r="B26"/>
      <c r="C26"/>
      <c r="D26"/>
    </row>
    <row r="27" spans="1:4" s="423" customFormat="1" x14ac:dyDescent="0.25">
      <c r="A27"/>
      <c r="B27"/>
      <c r="C27"/>
      <c r="D27"/>
    </row>
    <row r="28" spans="1:4" s="423" customFormat="1" x14ac:dyDescent="0.25">
      <c r="A28"/>
      <c r="B28"/>
      <c r="C28"/>
      <c r="D28"/>
    </row>
    <row r="29" spans="1:4" s="423" customFormat="1" x14ac:dyDescent="0.25">
      <c r="A29"/>
      <c r="B29"/>
      <c r="C29"/>
      <c r="D29"/>
    </row>
    <row r="30" spans="1:4" s="423" customFormat="1" x14ac:dyDescent="0.25">
      <c r="A30"/>
      <c r="B30"/>
      <c r="C30"/>
      <c r="D30"/>
    </row>
    <row r="31" spans="1:4" s="423" customFormat="1" x14ac:dyDescent="0.25">
      <c r="A31"/>
      <c r="B31"/>
      <c r="C31"/>
      <c r="D31"/>
    </row>
    <row r="32" spans="1:4" s="423" customFormat="1" x14ac:dyDescent="0.25"/>
    <row r="33" spans="1:5" s="423" customFormat="1" x14ac:dyDescent="0.25"/>
    <row r="34" spans="1:5" s="3" customFormat="1" x14ac:dyDescent="0.25"/>
    <row r="35" spans="1:5" s="3" customFormat="1" x14ac:dyDescent="0.25"/>
    <row r="36" spans="1:5" s="3" customFormat="1" x14ac:dyDescent="0.25"/>
    <row r="37" spans="1:5" s="3" customFormat="1" x14ac:dyDescent="0.25"/>
    <row r="38" spans="1:5" s="3" customFormat="1" x14ac:dyDescent="0.25"/>
    <row r="39" spans="1:5" s="3" customFormat="1" x14ac:dyDescent="0.25"/>
    <row r="40" spans="1:5" s="3" customFormat="1" x14ac:dyDescent="0.25"/>
    <row r="41" spans="1:5" s="3" customFormat="1" x14ac:dyDescent="0.25"/>
    <row r="42" spans="1:5" s="3" customFormat="1" x14ac:dyDescent="0.25"/>
    <row r="44" spans="1:5" s="3" customFormat="1" x14ac:dyDescent="0.25"/>
    <row r="45" spans="1:5" s="3" customFormat="1" x14ac:dyDescent="0.25"/>
    <row r="46" spans="1:5" s="3" customFormat="1" ht="18.75" x14ac:dyDescent="0.3">
      <c r="A46" s="91" t="s">
        <v>2925</v>
      </c>
    </row>
    <row r="47" spans="1:5" s="3" customFormat="1" ht="10.9" customHeight="1" x14ac:dyDescent="0.25">
      <c r="C47" s="92"/>
      <c r="D47" s="92"/>
      <c r="E47" s="92"/>
    </row>
    <row r="48" spans="1:5" x14ac:dyDescent="0.25">
      <c r="A48" s="430" t="s">
        <v>2922</v>
      </c>
      <c r="B48" s="430" t="s">
        <v>2932</v>
      </c>
      <c r="C48" s="430"/>
      <c r="D48" s="430"/>
      <c r="E48" s="430"/>
    </row>
    <row r="49" spans="1:5" x14ac:dyDescent="0.25">
      <c r="A49" s="430" t="s">
        <v>2923</v>
      </c>
      <c r="B49" s="430" t="s">
        <v>2251</v>
      </c>
      <c r="C49" s="430" t="s">
        <v>2252</v>
      </c>
      <c r="D49" s="430" t="s">
        <v>2253</v>
      </c>
      <c r="E49" s="430" t="s">
        <v>2924</v>
      </c>
    </row>
    <row r="50" spans="1:5" x14ac:dyDescent="0.25">
      <c r="A50" s="427" t="s">
        <v>2904</v>
      </c>
      <c r="B50" s="433">
        <v>67</v>
      </c>
      <c r="C50" s="433"/>
      <c r="D50" s="433"/>
      <c r="E50" s="433">
        <v>67</v>
      </c>
    </row>
    <row r="51" spans="1:5" x14ac:dyDescent="0.25">
      <c r="A51" s="428" t="s">
        <v>4084</v>
      </c>
      <c r="B51" s="433">
        <v>6</v>
      </c>
      <c r="C51" s="433"/>
      <c r="D51" s="433"/>
      <c r="E51" s="433">
        <v>6</v>
      </c>
    </row>
    <row r="52" spans="1:5" x14ac:dyDescent="0.25">
      <c r="A52" s="428" t="s">
        <v>4085</v>
      </c>
      <c r="B52" s="433">
        <v>16</v>
      </c>
      <c r="C52" s="433"/>
      <c r="D52" s="433"/>
      <c r="E52" s="433">
        <v>16</v>
      </c>
    </row>
    <row r="53" spans="1:5" x14ac:dyDescent="0.25">
      <c r="A53" s="428" t="s">
        <v>4086</v>
      </c>
      <c r="B53" s="433">
        <v>4</v>
      </c>
      <c r="C53" s="433"/>
      <c r="D53" s="433"/>
      <c r="E53" s="433">
        <v>4</v>
      </c>
    </row>
    <row r="54" spans="1:5" x14ac:dyDescent="0.25">
      <c r="A54" s="428" t="s">
        <v>4088</v>
      </c>
      <c r="B54" s="433">
        <v>4</v>
      </c>
      <c r="C54" s="433"/>
      <c r="D54" s="433"/>
      <c r="E54" s="433">
        <v>4</v>
      </c>
    </row>
    <row r="55" spans="1:5" x14ac:dyDescent="0.25">
      <c r="A55" s="428" t="s">
        <v>4090</v>
      </c>
      <c r="B55" s="433">
        <v>2</v>
      </c>
      <c r="C55" s="433"/>
      <c r="D55" s="433"/>
      <c r="E55" s="433">
        <v>2</v>
      </c>
    </row>
    <row r="56" spans="1:5" x14ac:dyDescent="0.25">
      <c r="A56" s="428" t="s">
        <v>4091</v>
      </c>
      <c r="B56" s="433">
        <v>2</v>
      </c>
      <c r="C56" s="433"/>
      <c r="D56" s="433"/>
      <c r="E56" s="433">
        <v>2</v>
      </c>
    </row>
    <row r="57" spans="1:5" x14ac:dyDescent="0.25">
      <c r="A57" s="428" t="s">
        <v>4092</v>
      </c>
      <c r="B57" s="433">
        <v>12</v>
      </c>
      <c r="C57" s="433"/>
      <c r="D57" s="433"/>
      <c r="E57" s="433">
        <v>12</v>
      </c>
    </row>
    <row r="58" spans="1:5" x14ac:dyDescent="0.25">
      <c r="A58" s="428" t="s">
        <v>4093</v>
      </c>
      <c r="B58" s="433">
        <v>1</v>
      </c>
      <c r="C58" s="433"/>
      <c r="D58" s="433"/>
      <c r="E58" s="433">
        <v>1</v>
      </c>
    </row>
    <row r="59" spans="1:5" x14ac:dyDescent="0.25">
      <c r="A59" s="428" t="s">
        <v>4096</v>
      </c>
      <c r="B59" s="433">
        <v>2</v>
      </c>
      <c r="C59" s="433"/>
      <c r="D59" s="433"/>
      <c r="E59" s="433">
        <v>2</v>
      </c>
    </row>
    <row r="60" spans="1:5" x14ac:dyDescent="0.25">
      <c r="A60" s="428" t="s">
        <v>4099</v>
      </c>
      <c r="B60" s="433">
        <v>12</v>
      </c>
      <c r="C60" s="433"/>
      <c r="D60" s="433"/>
      <c r="E60" s="433">
        <v>12</v>
      </c>
    </row>
    <row r="61" spans="1:5" x14ac:dyDescent="0.25">
      <c r="A61" s="428" t="s">
        <v>4100</v>
      </c>
      <c r="B61" s="433">
        <v>6</v>
      </c>
      <c r="C61" s="433"/>
      <c r="D61" s="433"/>
      <c r="E61" s="433">
        <v>6</v>
      </c>
    </row>
    <row r="62" spans="1:5" x14ac:dyDescent="0.25">
      <c r="A62" s="427" t="s">
        <v>5976</v>
      </c>
      <c r="B62" s="433">
        <v>162</v>
      </c>
      <c r="C62" s="433"/>
      <c r="D62" s="433"/>
      <c r="E62" s="433">
        <v>162</v>
      </c>
    </row>
    <row r="63" spans="1:5" x14ac:dyDescent="0.25">
      <c r="A63" s="428" t="s">
        <v>4084</v>
      </c>
      <c r="B63" s="433">
        <v>4</v>
      </c>
      <c r="C63" s="433"/>
      <c r="D63" s="433"/>
      <c r="E63" s="433">
        <v>4</v>
      </c>
    </row>
    <row r="64" spans="1:5" x14ac:dyDescent="0.25">
      <c r="A64" s="428" t="s">
        <v>4085</v>
      </c>
      <c r="B64" s="433">
        <v>26</v>
      </c>
      <c r="C64" s="433"/>
      <c r="D64" s="433"/>
      <c r="E64" s="433">
        <v>26</v>
      </c>
    </row>
    <row r="65" spans="1:5" x14ac:dyDescent="0.25">
      <c r="A65" s="428" t="s">
        <v>4086</v>
      </c>
      <c r="B65" s="433">
        <v>2</v>
      </c>
      <c r="C65" s="433"/>
      <c r="D65" s="433"/>
      <c r="E65" s="433">
        <v>2</v>
      </c>
    </row>
    <row r="66" spans="1:5" x14ac:dyDescent="0.25">
      <c r="A66" s="428" t="s">
        <v>4087</v>
      </c>
      <c r="B66" s="433">
        <v>6</v>
      </c>
      <c r="C66" s="433"/>
      <c r="D66" s="433"/>
      <c r="E66" s="433">
        <v>6</v>
      </c>
    </row>
    <row r="67" spans="1:5" x14ac:dyDescent="0.25">
      <c r="A67" s="428" t="s">
        <v>4088</v>
      </c>
      <c r="B67" s="433">
        <v>21</v>
      </c>
      <c r="C67" s="433"/>
      <c r="D67" s="433"/>
      <c r="E67" s="433">
        <v>21</v>
      </c>
    </row>
    <row r="68" spans="1:5" x14ac:dyDescent="0.25">
      <c r="A68" s="428" t="s">
        <v>4090</v>
      </c>
      <c r="B68" s="433">
        <v>16</v>
      </c>
      <c r="C68" s="433"/>
      <c r="D68" s="433"/>
      <c r="E68" s="433">
        <v>16</v>
      </c>
    </row>
    <row r="69" spans="1:5" x14ac:dyDescent="0.25">
      <c r="A69" s="428" t="s">
        <v>4091</v>
      </c>
      <c r="B69" s="433">
        <v>23</v>
      </c>
      <c r="C69" s="433"/>
      <c r="D69" s="433"/>
      <c r="E69" s="433">
        <v>23</v>
      </c>
    </row>
    <row r="70" spans="1:5" x14ac:dyDescent="0.25">
      <c r="A70" s="428" t="s">
        <v>4092</v>
      </c>
      <c r="B70" s="433">
        <v>27</v>
      </c>
      <c r="C70" s="433"/>
      <c r="D70" s="433"/>
      <c r="E70" s="433">
        <v>27</v>
      </c>
    </row>
    <row r="71" spans="1:5" x14ac:dyDescent="0.25">
      <c r="A71" s="428" t="s">
        <v>4093</v>
      </c>
      <c r="B71" s="433">
        <v>16</v>
      </c>
      <c r="C71" s="433"/>
      <c r="D71" s="433"/>
      <c r="E71" s="433">
        <v>16</v>
      </c>
    </row>
    <row r="72" spans="1:5" x14ac:dyDescent="0.25">
      <c r="A72" s="428" t="s">
        <v>4094</v>
      </c>
      <c r="B72" s="433">
        <v>2</v>
      </c>
      <c r="C72" s="433"/>
      <c r="D72" s="433"/>
      <c r="E72" s="433">
        <v>2</v>
      </c>
    </row>
    <row r="73" spans="1:5" x14ac:dyDescent="0.25">
      <c r="A73" s="428" t="s">
        <v>4096</v>
      </c>
      <c r="B73" s="433">
        <v>4</v>
      </c>
      <c r="C73" s="433"/>
      <c r="D73" s="433"/>
      <c r="E73" s="433">
        <v>4</v>
      </c>
    </row>
    <row r="74" spans="1:5" x14ac:dyDescent="0.25">
      <c r="A74" s="428" t="s">
        <v>4099</v>
      </c>
      <c r="B74" s="433">
        <v>6</v>
      </c>
      <c r="C74" s="433"/>
      <c r="D74" s="433"/>
      <c r="E74" s="433">
        <v>6</v>
      </c>
    </row>
    <row r="75" spans="1:5" x14ac:dyDescent="0.25">
      <c r="A75" s="428" t="s">
        <v>4100</v>
      </c>
      <c r="B75" s="433">
        <v>9</v>
      </c>
      <c r="C75" s="433"/>
      <c r="D75" s="433"/>
      <c r="E75" s="433">
        <v>9</v>
      </c>
    </row>
    <row r="76" spans="1:5" x14ac:dyDescent="0.25">
      <c r="A76" s="427" t="s">
        <v>5977</v>
      </c>
      <c r="B76" s="433">
        <v>11</v>
      </c>
      <c r="C76" s="433"/>
      <c r="D76" s="433"/>
      <c r="E76" s="433">
        <v>11</v>
      </c>
    </row>
    <row r="77" spans="1:5" x14ac:dyDescent="0.25">
      <c r="A77" s="428" t="s">
        <v>4084</v>
      </c>
      <c r="B77" s="433">
        <v>4</v>
      </c>
      <c r="C77" s="433"/>
      <c r="D77" s="433"/>
      <c r="E77" s="433">
        <v>4</v>
      </c>
    </row>
    <row r="78" spans="1:5" x14ac:dyDescent="0.25">
      <c r="A78" s="428" t="s">
        <v>4086</v>
      </c>
      <c r="B78" s="433">
        <v>3</v>
      </c>
      <c r="C78" s="433"/>
      <c r="D78" s="433"/>
      <c r="E78" s="433">
        <v>3</v>
      </c>
    </row>
    <row r="79" spans="1:5" x14ac:dyDescent="0.25">
      <c r="A79" s="428" t="s">
        <v>4092</v>
      </c>
      <c r="B79" s="433">
        <v>4</v>
      </c>
      <c r="C79" s="433"/>
      <c r="D79" s="433"/>
      <c r="E79" s="433">
        <v>4</v>
      </c>
    </row>
    <row r="80" spans="1:5" x14ac:dyDescent="0.25">
      <c r="A80" s="427" t="s">
        <v>5978</v>
      </c>
      <c r="B80" s="433"/>
      <c r="C80" s="433">
        <v>3</v>
      </c>
      <c r="D80" s="433"/>
      <c r="E80" s="433">
        <v>3</v>
      </c>
    </row>
    <row r="81" spans="1:5" x14ac:dyDescent="0.25">
      <c r="A81" s="428" t="s">
        <v>4084</v>
      </c>
      <c r="B81" s="433"/>
      <c r="C81" s="433">
        <v>1</v>
      </c>
      <c r="D81" s="433"/>
      <c r="E81" s="433">
        <v>1</v>
      </c>
    </row>
    <row r="82" spans="1:5" x14ac:dyDescent="0.25">
      <c r="A82" s="428" t="s">
        <v>4085</v>
      </c>
      <c r="B82" s="433"/>
      <c r="C82" s="433">
        <v>1</v>
      </c>
      <c r="D82" s="433"/>
      <c r="E82" s="433">
        <v>1</v>
      </c>
    </row>
    <row r="83" spans="1:5" x14ac:dyDescent="0.25">
      <c r="A83" s="428" t="s">
        <v>4090</v>
      </c>
      <c r="B83" s="433"/>
      <c r="C83" s="433">
        <v>1</v>
      </c>
      <c r="D83" s="433"/>
      <c r="E83" s="433">
        <v>1</v>
      </c>
    </row>
    <row r="84" spans="1:5" x14ac:dyDescent="0.25">
      <c r="A84" s="427" t="s">
        <v>5979</v>
      </c>
      <c r="B84" s="433"/>
      <c r="C84" s="433">
        <v>2</v>
      </c>
      <c r="D84" s="433"/>
      <c r="E84" s="433">
        <v>2</v>
      </c>
    </row>
    <row r="85" spans="1:5" x14ac:dyDescent="0.25">
      <c r="A85" s="428" t="s">
        <v>4084</v>
      </c>
      <c r="B85" s="433"/>
      <c r="C85" s="433">
        <v>1</v>
      </c>
      <c r="D85" s="433"/>
      <c r="E85" s="433">
        <v>1</v>
      </c>
    </row>
    <row r="86" spans="1:5" x14ac:dyDescent="0.25">
      <c r="A86" s="428" t="s">
        <v>4100</v>
      </c>
      <c r="B86" s="433"/>
      <c r="C86" s="433">
        <v>1</v>
      </c>
      <c r="D86" s="433"/>
      <c r="E86" s="433">
        <v>1</v>
      </c>
    </row>
    <row r="87" spans="1:5" x14ac:dyDescent="0.25">
      <c r="A87" s="427" t="s">
        <v>5980</v>
      </c>
      <c r="B87" s="433">
        <v>7</v>
      </c>
      <c r="C87" s="433"/>
      <c r="D87" s="433"/>
      <c r="E87" s="433">
        <v>7</v>
      </c>
    </row>
    <row r="88" spans="1:5" x14ac:dyDescent="0.25">
      <c r="A88" s="428" t="s">
        <v>4084</v>
      </c>
      <c r="B88" s="433">
        <v>7</v>
      </c>
      <c r="C88" s="433"/>
      <c r="D88" s="433"/>
      <c r="E88" s="433">
        <v>7</v>
      </c>
    </row>
    <row r="89" spans="1:5" x14ac:dyDescent="0.25">
      <c r="A89" s="427" t="s">
        <v>5981</v>
      </c>
      <c r="B89" s="433"/>
      <c r="C89" s="433">
        <v>3</v>
      </c>
      <c r="D89" s="433"/>
      <c r="E89" s="433">
        <v>3</v>
      </c>
    </row>
    <row r="90" spans="1:5" x14ac:dyDescent="0.25">
      <c r="A90" s="428" t="s">
        <v>4084</v>
      </c>
      <c r="B90" s="433"/>
      <c r="C90" s="433">
        <v>3</v>
      </c>
      <c r="D90" s="433"/>
      <c r="E90" s="433">
        <v>3</v>
      </c>
    </row>
    <row r="91" spans="1:5" x14ac:dyDescent="0.25">
      <c r="A91" s="427" t="s">
        <v>5982</v>
      </c>
      <c r="B91" s="433">
        <v>2</v>
      </c>
      <c r="C91" s="433"/>
      <c r="D91" s="433"/>
      <c r="E91" s="433">
        <v>2</v>
      </c>
    </row>
    <row r="92" spans="1:5" x14ac:dyDescent="0.25">
      <c r="A92" s="428" t="s">
        <v>4084</v>
      </c>
      <c r="B92" s="433">
        <v>2</v>
      </c>
      <c r="C92" s="433"/>
      <c r="D92" s="433"/>
      <c r="E92" s="433">
        <v>2</v>
      </c>
    </row>
    <row r="93" spans="1:5" x14ac:dyDescent="0.25">
      <c r="A93" s="427" t="s">
        <v>5983</v>
      </c>
      <c r="B93" s="433">
        <v>3</v>
      </c>
      <c r="C93" s="433"/>
      <c r="D93" s="433"/>
      <c r="E93" s="433">
        <v>3</v>
      </c>
    </row>
    <row r="94" spans="1:5" x14ac:dyDescent="0.25">
      <c r="A94" s="428" t="s">
        <v>4084</v>
      </c>
      <c r="B94" s="433">
        <v>3</v>
      </c>
      <c r="C94" s="433"/>
      <c r="D94" s="433"/>
      <c r="E94" s="433">
        <v>3</v>
      </c>
    </row>
    <row r="95" spans="1:5" x14ac:dyDescent="0.25">
      <c r="A95" s="427" t="s">
        <v>5199</v>
      </c>
      <c r="B95" s="433"/>
      <c r="C95" s="433"/>
      <c r="D95" s="433">
        <v>9</v>
      </c>
      <c r="E95" s="433">
        <v>9</v>
      </c>
    </row>
    <row r="96" spans="1:5" x14ac:dyDescent="0.25">
      <c r="A96" s="428" t="s">
        <v>4084</v>
      </c>
      <c r="B96" s="433"/>
      <c r="C96" s="433"/>
      <c r="D96" s="433">
        <v>1</v>
      </c>
      <c r="E96" s="433">
        <v>1</v>
      </c>
    </row>
    <row r="97" spans="1:5" x14ac:dyDescent="0.25">
      <c r="A97" s="428" t="s">
        <v>4087</v>
      </c>
      <c r="B97" s="433"/>
      <c r="C97" s="433"/>
      <c r="D97" s="433">
        <v>1</v>
      </c>
      <c r="E97" s="433">
        <v>1</v>
      </c>
    </row>
    <row r="98" spans="1:5" x14ac:dyDescent="0.25">
      <c r="A98" s="428" t="s">
        <v>4088</v>
      </c>
      <c r="B98" s="433"/>
      <c r="C98" s="433"/>
      <c r="D98" s="433">
        <v>1</v>
      </c>
      <c r="E98" s="433">
        <v>1</v>
      </c>
    </row>
    <row r="99" spans="1:5" x14ac:dyDescent="0.25">
      <c r="A99" s="428" t="s">
        <v>4090</v>
      </c>
      <c r="B99" s="433"/>
      <c r="C99" s="433"/>
      <c r="D99" s="433">
        <v>1</v>
      </c>
      <c r="E99" s="433">
        <v>1</v>
      </c>
    </row>
    <row r="100" spans="1:5" x14ac:dyDescent="0.25">
      <c r="A100" s="428" t="s">
        <v>4091</v>
      </c>
      <c r="B100" s="433"/>
      <c r="C100" s="433"/>
      <c r="D100" s="433">
        <v>1</v>
      </c>
      <c r="E100" s="433">
        <v>1</v>
      </c>
    </row>
    <row r="101" spans="1:5" x14ac:dyDescent="0.25">
      <c r="A101" s="428" t="s">
        <v>4092</v>
      </c>
      <c r="B101" s="433"/>
      <c r="C101" s="433"/>
      <c r="D101" s="433">
        <v>1</v>
      </c>
      <c r="E101" s="433">
        <v>1</v>
      </c>
    </row>
    <row r="102" spans="1:5" x14ac:dyDescent="0.25">
      <c r="A102" s="428" t="s">
        <v>4096</v>
      </c>
      <c r="B102" s="433"/>
      <c r="C102" s="433"/>
      <c r="D102" s="433">
        <v>1</v>
      </c>
      <c r="E102" s="433">
        <v>1</v>
      </c>
    </row>
    <row r="103" spans="1:5" x14ac:dyDescent="0.25">
      <c r="A103" s="428" t="s">
        <v>4099</v>
      </c>
      <c r="B103" s="433"/>
      <c r="C103" s="433"/>
      <c r="D103" s="433">
        <v>1</v>
      </c>
      <c r="E103" s="433">
        <v>1</v>
      </c>
    </row>
    <row r="104" spans="1:5" x14ac:dyDescent="0.25">
      <c r="A104" s="428" t="s">
        <v>4100</v>
      </c>
      <c r="B104" s="433"/>
      <c r="C104" s="433"/>
      <c r="D104" s="433">
        <v>1</v>
      </c>
      <c r="E104" s="433">
        <v>1</v>
      </c>
    </row>
    <row r="105" spans="1:5" x14ac:dyDescent="0.25">
      <c r="A105" s="427" t="s">
        <v>5984</v>
      </c>
      <c r="B105" s="433"/>
      <c r="C105" s="433">
        <v>10</v>
      </c>
      <c r="D105" s="433"/>
      <c r="E105" s="433">
        <v>10</v>
      </c>
    </row>
    <row r="106" spans="1:5" x14ac:dyDescent="0.25">
      <c r="A106" s="428" t="s">
        <v>4085</v>
      </c>
      <c r="B106" s="433"/>
      <c r="C106" s="433">
        <v>1</v>
      </c>
      <c r="D106" s="433"/>
      <c r="E106" s="433">
        <v>1</v>
      </c>
    </row>
    <row r="107" spans="1:5" x14ac:dyDescent="0.25">
      <c r="A107" s="428" t="s">
        <v>4088</v>
      </c>
      <c r="B107" s="433"/>
      <c r="C107" s="433">
        <v>3</v>
      </c>
      <c r="D107" s="433"/>
      <c r="E107" s="433">
        <v>3</v>
      </c>
    </row>
    <row r="108" spans="1:5" x14ac:dyDescent="0.25">
      <c r="A108" s="428" t="s">
        <v>4092</v>
      </c>
      <c r="B108" s="433"/>
      <c r="C108" s="433">
        <v>2</v>
      </c>
      <c r="D108" s="433"/>
      <c r="E108" s="433">
        <v>2</v>
      </c>
    </row>
    <row r="109" spans="1:5" x14ac:dyDescent="0.25">
      <c r="A109" s="428" t="s">
        <v>4096</v>
      </c>
      <c r="B109" s="433"/>
      <c r="C109" s="433">
        <v>1</v>
      </c>
      <c r="D109" s="433"/>
      <c r="E109" s="433">
        <v>1</v>
      </c>
    </row>
    <row r="110" spans="1:5" x14ac:dyDescent="0.25">
      <c r="A110" s="428" t="s">
        <v>4100</v>
      </c>
      <c r="B110" s="433"/>
      <c r="C110" s="433">
        <v>3</v>
      </c>
      <c r="D110" s="433"/>
      <c r="E110" s="433">
        <v>3</v>
      </c>
    </row>
    <row r="111" spans="1:5" x14ac:dyDescent="0.25">
      <c r="A111" s="427" t="s">
        <v>5985</v>
      </c>
      <c r="B111" s="433">
        <v>6</v>
      </c>
      <c r="C111" s="433"/>
      <c r="D111" s="433"/>
      <c r="E111" s="433">
        <v>6</v>
      </c>
    </row>
    <row r="112" spans="1:5" x14ac:dyDescent="0.25">
      <c r="A112" s="428" t="s">
        <v>4085</v>
      </c>
      <c r="B112" s="433">
        <v>3</v>
      </c>
      <c r="C112" s="433"/>
      <c r="D112" s="433"/>
      <c r="E112" s="433">
        <v>3</v>
      </c>
    </row>
    <row r="113" spans="1:5" x14ac:dyDescent="0.25">
      <c r="A113" s="428" t="s">
        <v>4090</v>
      </c>
      <c r="B113" s="433">
        <v>3</v>
      </c>
      <c r="C113" s="433"/>
      <c r="D113" s="433"/>
      <c r="E113" s="433">
        <v>3</v>
      </c>
    </row>
    <row r="114" spans="1:5" x14ac:dyDescent="0.25">
      <c r="A114" s="427" t="s">
        <v>5986</v>
      </c>
      <c r="B114" s="433"/>
      <c r="C114" s="433">
        <v>9</v>
      </c>
      <c r="D114" s="433"/>
      <c r="E114" s="433">
        <v>9</v>
      </c>
    </row>
    <row r="115" spans="1:5" x14ac:dyDescent="0.25">
      <c r="A115" s="428" t="s">
        <v>4085</v>
      </c>
      <c r="B115" s="433"/>
      <c r="C115" s="433">
        <v>1</v>
      </c>
      <c r="D115" s="433"/>
      <c r="E115" s="433">
        <v>1</v>
      </c>
    </row>
    <row r="116" spans="1:5" x14ac:dyDescent="0.25">
      <c r="A116" s="428" t="s">
        <v>4087</v>
      </c>
      <c r="B116" s="433"/>
      <c r="C116" s="433">
        <v>1</v>
      </c>
      <c r="D116" s="433"/>
      <c r="E116" s="433">
        <v>1</v>
      </c>
    </row>
    <row r="117" spans="1:5" x14ac:dyDescent="0.25">
      <c r="A117" s="428" t="s">
        <v>4088</v>
      </c>
      <c r="B117" s="433"/>
      <c r="C117" s="433">
        <v>1</v>
      </c>
      <c r="D117" s="433"/>
      <c r="E117" s="433">
        <v>1</v>
      </c>
    </row>
    <row r="118" spans="1:5" x14ac:dyDescent="0.25">
      <c r="A118" s="428" t="s">
        <v>4091</v>
      </c>
      <c r="B118" s="433"/>
      <c r="C118" s="433">
        <v>2</v>
      </c>
      <c r="D118" s="433"/>
      <c r="E118" s="433">
        <v>2</v>
      </c>
    </row>
    <row r="119" spans="1:5" x14ac:dyDescent="0.25">
      <c r="A119" s="428" t="s">
        <v>4092</v>
      </c>
      <c r="B119" s="433"/>
      <c r="C119" s="433">
        <v>1</v>
      </c>
      <c r="D119" s="433"/>
      <c r="E119" s="433">
        <v>1</v>
      </c>
    </row>
    <row r="120" spans="1:5" x14ac:dyDescent="0.25">
      <c r="A120" s="428" t="s">
        <v>4099</v>
      </c>
      <c r="B120" s="433"/>
      <c r="C120" s="433">
        <v>3</v>
      </c>
      <c r="D120" s="433"/>
      <c r="E120" s="433">
        <v>3</v>
      </c>
    </row>
    <row r="121" spans="1:5" x14ac:dyDescent="0.25">
      <c r="A121" s="427" t="s">
        <v>5987</v>
      </c>
      <c r="B121" s="433"/>
      <c r="C121" s="433">
        <v>8</v>
      </c>
      <c r="D121" s="433"/>
      <c r="E121" s="433">
        <v>8</v>
      </c>
    </row>
    <row r="122" spans="1:5" x14ac:dyDescent="0.25">
      <c r="A122" s="428" t="s">
        <v>4085</v>
      </c>
      <c r="B122" s="433"/>
      <c r="C122" s="433">
        <v>1</v>
      </c>
      <c r="D122" s="433"/>
      <c r="E122" s="433">
        <v>1</v>
      </c>
    </row>
    <row r="123" spans="1:5" x14ac:dyDescent="0.25">
      <c r="A123" s="428" t="s">
        <v>4087</v>
      </c>
      <c r="B123" s="433"/>
      <c r="C123" s="433">
        <v>1</v>
      </c>
      <c r="D123" s="433"/>
      <c r="E123" s="433">
        <v>1</v>
      </c>
    </row>
    <row r="124" spans="1:5" x14ac:dyDescent="0.25">
      <c r="A124" s="428" t="s">
        <v>4090</v>
      </c>
      <c r="B124" s="433"/>
      <c r="C124" s="433">
        <v>1</v>
      </c>
      <c r="D124" s="433"/>
      <c r="E124" s="433">
        <v>1</v>
      </c>
    </row>
    <row r="125" spans="1:5" x14ac:dyDescent="0.25">
      <c r="A125" s="428" t="s">
        <v>4092</v>
      </c>
      <c r="B125" s="433"/>
      <c r="C125" s="433">
        <v>3</v>
      </c>
      <c r="D125" s="433"/>
      <c r="E125" s="433">
        <v>3</v>
      </c>
    </row>
    <row r="126" spans="1:5" x14ac:dyDescent="0.25">
      <c r="A126" s="428" t="s">
        <v>4093</v>
      </c>
      <c r="B126" s="433"/>
      <c r="C126" s="433">
        <v>2</v>
      </c>
      <c r="D126" s="433"/>
      <c r="E126" s="433">
        <v>2</v>
      </c>
    </row>
    <row r="127" spans="1:5" x14ac:dyDescent="0.25">
      <c r="A127" s="427" t="s">
        <v>5261</v>
      </c>
      <c r="B127" s="433"/>
      <c r="C127" s="433"/>
      <c r="D127" s="433">
        <v>3</v>
      </c>
      <c r="E127" s="433">
        <v>3</v>
      </c>
    </row>
    <row r="128" spans="1:5" x14ac:dyDescent="0.25">
      <c r="A128" s="428" t="s">
        <v>4085</v>
      </c>
      <c r="B128" s="433"/>
      <c r="C128" s="433"/>
      <c r="D128" s="433">
        <v>1</v>
      </c>
      <c r="E128" s="433">
        <v>1</v>
      </c>
    </row>
    <row r="129" spans="1:5" x14ac:dyDescent="0.25">
      <c r="A129" s="428" t="s">
        <v>4093</v>
      </c>
      <c r="B129" s="433"/>
      <c r="C129" s="433"/>
      <c r="D129" s="433">
        <v>1</v>
      </c>
      <c r="E129" s="433">
        <v>1</v>
      </c>
    </row>
    <row r="130" spans="1:5" x14ac:dyDescent="0.25">
      <c r="A130" s="428" t="s">
        <v>4094</v>
      </c>
      <c r="B130" s="433"/>
      <c r="C130" s="433"/>
      <c r="D130" s="433">
        <v>1</v>
      </c>
      <c r="E130" s="433">
        <v>1</v>
      </c>
    </row>
    <row r="131" spans="1:5" x14ac:dyDescent="0.25">
      <c r="A131" s="427" t="s">
        <v>5988</v>
      </c>
      <c r="B131" s="433"/>
      <c r="C131" s="433">
        <v>1</v>
      </c>
      <c r="D131" s="433"/>
      <c r="E131" s="433">
        <v>1</v>
      </c>
    </row>
    <row r="132" spans="1:5" x14ac:dyDescent="0.25">
      <c r="A132" s="428" t="s">
        <v>4086</v>
      </c>
      <c r="B132" s="433"/>
      <c r="C132" s="433">
        <v>1</v>
      </c>
      <c r="D132" s="433"/>
      <c r="E132" s="433">
        <v>1</v>
      </c>
    </row>
    <row r="133" spans="1:5" x14ac:dyDescent="0.25">
      <c r="A133" s="427" t="s">
        <v>5989</v>
      </c>
      <c r="B133" s="433"/>
      <c r="C133" s="433">
        <v>2</v>
      </c>
      <c r="D133" s="433"/>
      <c r="E133" s="433">
        <v>2</v>
      </c>
    </row>
    <row r="134" spans="1:5" x14ac:dyDescent="0.25">
      <c r="A134" s="428" t="s">
        <v>4089</v>
      </c>
      <c r="B134" s="433"/>
      <c r="C134" s="433">
        <v>1</v>
      </c>
      <c r="D134" s="433"/>
      <c r="E134" s="433">
        <v>1</v>
      </c>
    </row>
    <row r="135" spans="1:5" x14ac:dyDescent="0.25">
      <c r="A135" s="428" t="s">
        <v>4095</v>
      </c>
      <c r="B135" s="433"/>
      <c r="C135" s="433">
        <v>1</v>
      </c>
      <c r="D135" s="433"/>
      <c r="E135" s="433">
        <v>1</v>
      </c>
    </row>
    <row r="136" spans="1:5" x14ac:dyDescent="0.25">
      <c r="A136" s="427" t="s">
        <v>5990</v>
      </c>
      <c r="B136" s="433">
        <v>8</v>
      </c>
      <c r="C136" s="433"/>
      <c r="D136" s="433"/>
      <c r="E136" s="433">
        <v>8</v>
      </c>
    </row>
    <row r="137" spans="1:5" x14ac:dyDescent="0.25">
      <c r="A137" s="428" t="s">
        <v>4090</v>
      </c>
      <c r="B137" s="433">
        <v>1</v>
      </c>
      <c r="C137" s="433"/>
      <c r="D137" s="433"/>
      <c r="E137" s="433">
        <v>1</v>
      </c>
    </row>
    <row r="138" spans="1:5" x14ac:dyDescent="0.25">
      <c r="A138" s="428" t="s">
        <v>4091</v>
      </c>
      <c r="B138" s="433">
        <v>1</v>
      </c>
      <c r="C138" s="433"/>
      <c r="D138" s="433"/>
      <c r="E138" s="433">
        <v>1</v>
      </c>
    </row>
    <row r="139" spans="1:5" x14ac:dyDescent="0.25">
      <c r="A139" s="428" t="s">
        <v>4099</v>
      </c>
      <c r="B139" s="433">
        <v>2</v>
      </c>
      <c r="C139" s="433"/>
      <c r="D139" s="433"/>
      <c r="E139" s="433">
        <v>2</v>
      </c>
    </row>
    <row r="140" spans="1:5" x14ac:dyDescent="0.25">
      <c r="A140" s="428" t="s">
        <v>4100</v>
      </c>
      <c r="B140" s="433">
        <v>4</v>
      </c>
      <c r="C140" s="433"/>
      <c r="D140" s="433"/>
      <c r="E140" s="433">
        <v>4</v>
      </c>
    </row>
    <row r="141" spans="1:5" x14ac:dyDescent="0.25">
      <c r="A141" s="427" t="s">
        <v>5991</v>
      </c>
      <c r="B141" s="433"/>
      <c r="C141" s="433"/>
      <c r="D141" s="433">
        <v>2</v>
      </c>
      <c r="E141" s="433">
        <v>2</v>
      </c>
    </row>
    <row r="142" spans="1:5" x14ac:dyDescent="0.25">
      <c r="A142" s="428" t="s">
        <v>4098</v>
      </c>
      <c r="B142" s="433"/>
      <c r="C142" s="433"/>
      <c r="D142" s="433">
        <v>1</v>
      </c>
      <c r="E142" s="433">
        <v>1</v>
      </c>
    </row>
    <row r="143" spans="1:5" x14ac:dyDescent="0.25">
      <c r="A143" s="428" t="s">
        <v>4097</v>
      </c>
      <c r="B143" s="433"/>
      <c r="C143" s="433"/>
      <c r="D143" s="433">
        <v>1</v>
      </c>
      <c r="E143" s="433">
        <v>1</v>
      </c>
    </row>
    <row r="144" spans="1:5" x14ac:dyDescent="0.25">
      <c r="A144" s="427" t="s">
        <v>5992</v>
      </c>
      <c r="B144" s="433">
        <v>1</v>
      </c>
      <c r="C144" s="433"/>
      <c r="D144" s="433"/>
      <c r="E144" s="433">
        <v>1</v>
      </c>
    </row>
    <row r="145" spans="1:5" x14ac:dyDescent="0.25">
      <c r="A145" s="428" t="s">
        <v>4100</v>
      </c>
      <c r="B145" s="433">
        <v>1</v>
      </c>
      <c r="C145" s="433"/>
      <c r="D145" s="433"/>
      <c r="E145" s="433">
        <v>1</v>
      </c>
    </row>
    <row r="146" spans="1:5" x14ac:dyDescent="0.25">
      <c r="A146" s="427" t="s">
        <v>5993</v>
      </c>
      <c r="B146" s="433">
        <v>1</v>
      </c>
      <c r="C146" s="433"/>
      <c r="D146" s="433"/>
      <c r="E146" s="433">
        <v>1</v>
      </c>
    </row>
    <row r="147" spans="1:5" x14ac:dyDescent="0.25">
      <c r="A147" s="428" t="s">
        <v>4101</v>
      </c>
      <c r="B147" s="433">
        <v>1</v>
      </c>
      <c r="C147" s="433"/>
      <c r="D147" s="433"/>
      <c r="E147" s="433">
        <v>1</v>
      </c>
    </row>
    <row r="148" spans="1:5" x14ac:dyDescent="0.25">
      <c r="A148" s="429" t="s">
        <v>2924</v>
      </c>
      <c r="B148" s="434">
        <v>268</v>
      </c>
      <c r="C148" s="434">
        <v>38</v>
      </c>
      <c r="D148" s="434">
        <v>14</v>
      </c>
      <c r="E148" s="434">
        <v>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4</vt:i4>
      </vt:variant>
    </vt:vector>
  </HeadingPairs>
  <TitlesOfParts>
    <vt:vector size="12" baseType="lpstr">
      <vt:lpstr>ТИ_ПС</vt:lpstr>
      <vt:lpstr>ТИ</vt:lpstr>
      <vt:lpstr>ТП</vt:lpstr>
      <vt:lpstr>ЛЭП</vt:lpstr>
      <vt:lpstr>ПС</vt:lpstr>
      <vt:lpstr>РЭС</vt:lpstr>
      <vt:lpstr>Филиал</vt:lpstr>
      <vt:lpstr>Свод</vt:lpstr>
      <vt:lpstr>ЛЭП</vt:lpstr>
      <vt:lpstr>Подстанции</vt:lpstr>
      <vt:lpstr>РЭС</vt:lpstr>
      <vt:lpstr>Филиалы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Dyatlov Sergey Nikolaevich</dc:creator>
  <cp:lastModifiedBy>Matveev</cp:lastModifiedBy>
  <cp:lastPrinted>2016-12-28T11:03:01Z</cp:lastPrinted>
  <dcterms:created xsi:type="dcterms:W3CDTF">2015-07-09T12:05:43Z</dcterms:created>
  <dcterms:modified xsi:type="dcterms:W3CDTF">2017-09-18T12:37:13Z</dcterms:modified>
</cp:coreProperties>
</file>