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EME limits/RPS S-1/"/>
    </mc:Choice>
  </mc:AlternateContent>
  <xr:revisionPtr revIDLastSave="0" documentId="8_{D74A02BD-276E-43CA-BFA7-88F11F21127F}" xr6:coauthVersionLast="46" xr6:coauthVersionMax="46" xr10:uidLastSave="{00000000-0000-0000-0000-000000000000}"/>
  <bookViews>
    <workbookView xWindow="17490" yWindow="2205" windowWidth="16785" windowHeight="19710" xr2:uid="{D2EF21DA-7A62-405D-BED2-3D4C13DB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5" i="1" s="1"/>
  <c r="B24" i="1"/>
  <c r="B22" i="1"/>
  <c r="B16" i="1"/>
  <c r="B15" i="1"/>
  <c r="B21" i="1"/>
  <c r="B20" i="1"/>
  <c r="B19" i="1"/>
  <c r="B23" i="1"/>
</calcChain>
</file>

<file path=xl/sharedStrings.xml><?xml version="1.0" encoding="utf-8"?>
<sst xmlns="http://schemas.openxmlformats.org/spreadsheetml/2006/main" count="25" uniqueCount="25">
  <si>
    <t>IEC 62232 SAE calcs</t>
  </si>
  <si>
    <t>f (MHz)</t>
  </si>
  <si>
    <t>P (W)</t>
  </si>
  <si>
    <t>L (m)</t>
  </si>
  <si>
    <t>D (dBi)</t>
  </si>
  <si>
    <t>N</t>
  </si>
  <si>
    <t>Body type</t>
  </si>
  <si>
    <t>adult</t>
  </si>
  <si>
    <t>A</t>
  </si>
  <si>
    <t>B</t>
  </si>
  <si>
    <t>d (m)</t>
  </si>
  <si>
    <t>Rwb10g</t>
  </si>
  <si>
    <t>Rwb1g</t>
  </si>
  <si>
    <t>Heff</t>
  </si>
  <si>
    <t>Hbeam</t>
  </si>
  <si>
    <t>C</t>
  </si>
  <si>
    <t>SARwb (W/kg)</t>
  </si>
  <si>
    <t>D (linear)</t>
  </si>
  <si>
    <t>SAR10g (W/kg)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</si>
  <si>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(m)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</si>
  <si>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/2</t>
    </r>
    <r>
      <rPr>
        <sz val="11"/>
        <color theme="1"/>
        <rFont val="Symbol"/>
        <family val="1"/>
        <charset val="2"/>
      </rPr>
      <t>p</t>
    </r>
  </si>
  <si>
    <r>
      <rPr>
        <sz val="11"/>
        <color theme="1"/>
        <rFont val="Symbol"/>
        <family val="1"/>
        <charset val="2"/>
      </rPr>
      <t xml:space="preserve"> f</t>
    </r>
    <r>
      <rPr>
        <sz val="11"/>
        <color theme="1"/>
        <rFont val="Calibri"/>
        <family val="2"/>
        <scheme val="minor"/>
      </rPr>
      <t xml:space="preserve"> (deg)</t>
    </r>
  </si>
  <si>
    <r>
      <rPr>
        <sz val="11"/>
        <color theme="1"/>
        <rFont val="Symbol"/>
        <family val="1"/>
        <charset val="2"/>
      </rPr>
      <t xml:space="preserve"> q</t>
    </r>
    <r>
      <rPr>
        <sz val="11"/>
        <color theme="1"/>
        <rFont val="Calibri"/>
        <family val="2"/>
        <scheme val="minor"/>
      </rPr>
      <t xml:space="preserve"> (deg)</t>
    </r>
  </si>
  <si>
    <r>
      <rPr>
        <sz val="11"/>
        <color theme="1"/>
        <rFont val="Symbol"/>
        <family val="1"/>
        <charset val="2"/>
      </rPr>
      <t xml:space="preserve"> q</t>
    </r>
    <r>
      <rPr>
        <sz val="11"/>
        <color theme="1"/>
        <rFont val="Calibri"/>
        <family val="2"/>
        <scheme val="minor"/>
      </rPr>
      <t xml:space="preserve"> (rad)</t>
    </r>
  </si>
  <si>
    <r>
      <rPr>
        <sz val="11"/>
        <color theme="1"/>
        <rFont val="Symbol"/>
        <family val="1"/>
        <charset val="2"/>
      </rPr>
      <t xml:space="preserve"> f</t>
    </r>
    <r>
      <rPr>
        <sz val="11"/>
        <color theme="1"/>
        <rFont val="Calibri"/>
        <family val="2"/>
        <scheme val="minor"/>
      </rPr>
      <t xml:space="preserve"> (rad)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</si>
</sst>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AD9-DB22-4DAB-A3D4-91B1AB7ED7AE}">
  <dimension ref="A1:B37"/>
  <sheetViews>
    <sheetView tabSelected="1" workbookViewId="0">
      <selection activeCell="B26" sqref="B26"/>
    </sheetView>
  </sheetViews>
  <sheetFormatPr defaultRowHeight="15"/>
  <cols>
    <col min="1" max="1" width="15" customWidth="1"/>
  </cols>
  <sheetData>
    <row r="1" spans="1:2">
      <c r="A1" t="s">
        <v>0</v>
      </c>
    </row>
    <row r="3" spans="1:2">
      <c r="A3" s="1" t="s">
        <v>10</v>
      </c>
      <c r="B3" s="3">
        <v>0.2</v>
      </c>
    </row>
    <row r="4" spans="1:2">
      <c r="A4" s="1" t="s">
        <v>1</v>
      </c>
      <c r="B4" s="3">
        <v>2140</v>
      </c>
    </row>
    <row r="5" spans="1:2">
      <c r="A5" s="1" t="s">
        <v>2</v>
      </c>
      <c r="B5" s="3">
        <v>1</v>
      </c>
    </row>
    <row r="6" spans="1:2">
      <c r="A6" s="1" t="s">
        <v>3</v>
      </c>
      <c r="B6" s="3">
        <v>1.3</v>
      </c>
    </row>
    <row r="7" spans="1:2">
      <c r="A7" s="1" t="s">
        <v>4</v>
      </c>
      <c r="B7" s="3">
        <v>18</v>
      </c>
    </row>
    <row r="8" spans="1:2">
      <c r="A8" s="4" t="s">
        <v>21</v>
      </c>
      <c r="B8" s="3">
        <v>65</v>
      </c>
    </row>
    <row r="9" spans="1:2">
      <c r="A9" s="4" t="s">
        <v>22</v>
      </c>
      <c r="B9" s="3">
        <v>6.5</v>
      </c>
    </row>
    <row r="10" spans="1:2">
      <c r="A10" s="1" t="s">
        <v>5</v>
      </c>
      <c r="B10" s="3">
        <v>10</v>
      </c>
    </row>
    <row r="11" spans="1:2">
      <c r="A11" s="1" t="s">
        <v>6</v>
      </c>
      <c r="B11" s="3" t="s">
        <v>7</v>
      </c>
    </row>
    <row r="12" spans="1:2">
      <c r="A12" s="1"/>
      <c r="B12" s="2"/>
    </row>
    <row r="13" spans="1:2">
      <c r="A13" s="1" t="s">
        <v>8</v>
      </c>
      <c r="B13" s="2">
        <v>8.8999999999999996E-2</v>
      </c>
    </row>
    <row r="14" spans="1:2">
      <c r="A14" s="1" t="s">
        <v>9</v>
      </c>
      <c r="B14" s="2">
        <v>1.54</v>
      </c>
    </row>
    <row r="15" spans="1:2">
      <c r="A15" s="4" t="s">
        <v>19</v>
      </c>
      <c r="B15" s="2">
        <f>300/B4</f>
        <v>0.14018691588785046</v>
      </c>
    </row>
    <row r="16" spans="1:2">
      <c r="A16" s="5" t="s">
        <v>20</v>
      </c>
      <c r="B16" s="2">
        <f>B15/2/PI()</f>
        <v>2.2311440620359158E-2</v>
      </c>
    </row>
    <row r="17" spans="1:2">
      <c r="A17" s="1" t="s">
        <v>11</v>
      </c>
      <c r="B17" s="2">
        <v>1.5</v>
      </c>
    </row>
    <row r="18" spans="1:2">
      <c r="A18" s="1" t="s">
        <v>12</v>
      </c>
      <c r="B18" s="2">
        <v>0.6</v>
      </c>
    </row>
    <row r="19" spans="1:2">
      <c r="A19" s="4" t="s">
        <v>24</v>
      </c>
      <c r="B19" s="8">
        <f>B8*PI()/180</f>
        <v>1.1344640137963142</v>
      </c>
    </row>
    <row r="20" spans="1:2">
      <c r="A20" s="4" t="s">
        <v>23</v>
      </c>
      <c r="B20" s="8">
        <f>B9*PI()/180</f>
        <v>0.11344640137963143</v>
      </c>
    </row>
    <row r="21" spans="1:2">
      <c r="A21" s="1" t="s">
        <v>17</v>
      </c>
      <c r="B21" s="9">
        <f>10^(B7/10)</f>
        <v>63.095734448019364</v>
      </c>
    </row>
    <row r="22" spans="1:2">
      <c r="A22" s="1" t="s">
        <v>14</v>
      </c>
      <c r="B22" s="7">
        <f>2*B3*TAN(B20/2)</f>
        <v>2.271364605104486E-2</v>
      </c>
    </row>
    <row r="23" spans="1:2">
      <c r="A23" s="1" t="s">
        <v>13</v>
      </c>
      <c r="B23" s="2">
        <f>B6</f>
        <v>1.3</v>
      </c>
    </row>
    <row r="24" spans="1:2">
      <c r="A24" s="1" t="s">
        <v>15</v>
      </c>
      <c r="B24" s="2">
        <f>4.5*(1+0.8*B3/400)*0.0001</f>
        <v>4.5017999999999995E-4</v>
      </c>
    </row>
    <row r="25" spans="1:2">
      <c r="A25" s="1" t="s">
        <v>18</v>
      </c>
      <c r="B25" s="6">
        <f>25*B26*B14/B23/B17</f>
        <v>0.28570807919291075</v>
      </c>
    </row>
    <row r="26" spans="1:2">
      <c r="A26" s="1" t="s">
        <v>16</v>
      </c>
      <c r="B26" s="6">
        <f>B24*B23*B5/(B13*B14*B19*B6*B3)/SQRT(1+(4*PI()*B3/B19/B21/B6)^2)</f>
        <v>1.447092868639418E-2</v>
      </c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2021-04-26T02:15:09Z</dcterms:created>
  <dcterms:modified xsi:type="dcterms:W3CDTF">2021-04-26T07:28:03Z</dcterms:modified>
</cp:coreProperties>
</file>