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telstra-my.sharepoint.com/personal/steve_iskra_team_telstra_com/Documents/EME/EME standards, industry codes, spectrum etc/TE7/Spatial averaging 2021/Vitas data/"/>
    </mc:Choice>
  </mc:AlternateContent>
  <xr:revisionPtr revIDLastSave="1003" documentId="13_ncr:40009_{2E6ADB7F-9E09-437B-A9A1-4BFB06BFA42F}" xr6:coauthVersionLast="45" xr6:coauthVersionMax="45" xr10:uidLastSave="{A48FE385-87AD-4432-863C-D783E3B5BCEA}"/>
  <bookViews>
    <workbookView xWindow="-120" yWindow="-120" windowWidth="38640" windowHeight="21240" tabRatio="722" xr2:uid="{00000000-000D-0000-FFFF-FFFF00000000}"/>
  </bookViews>
  <sheets>
    <sheet name="ANALYSIS" sheetId="15" r:id="rId1"/>
    <sheet name="Vitas' instructions" sheetId="5" r:id="rId2"/>
    <sheet name="WB general public limits 900MHz" sheetId="9" r:id="rId3"/>
    <sheet name="FEKO SAR" sheetId="6" r:id="rId4"/>
    <sheet name="Efe 2.5 2 -1" sheetId="8" r:id="rId5"/>
    <sheet name="Efe 3.5 0 -2" sheetId="4" r:id="rId6"/>
    <sheet name="Efe 4.5 1 0" sheetId="3" r:id="rId7"/>
    <sheet name="Efe 5.5 0 0" sheetId="2" r:id="rId8"/>
    <sheet name="Hfe 2.5 2 -1" sheetId="14" r:id="rId9"/>
    <sheet name="Hfe 3.5 0 -2" sheetId="13" r:id="rId10"/>
    <sheet name="Hfe 4.5 1 0" sheetId="12" r:id="rId11"/>
    <sheet name="Hfe 5.5 0 0" sheetId="11" r:id="rId12"/>
    <sheet name="sandpit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5" l="1"/>
  <c r="H36" i="15"/>
  <c r="H35" i="15"/>
  <c r="Z35" i="15" l="1"/>
  <c r="Z32" i="15"/>
  <c r="Z34" i="15"/>
  <c r="Z33" i="15"/>
  <c r="L3" i="11"/>
  <c r="M3" i="11" s="1"/>
  <c r="L4" i="11"/>
  <c r="M4" i="11"/>
  <c r="L5" i="11"/>
  <c r="M5" i="11" s="1"/>
  <c r="L6" i="11"/>
  <c r="M6" i="11"/>
  <c r="L7" i="11"/>
  <c r="M7" i="11" s="1"/>
  <c r="L8" i="11"/>
  <c r="M8" i="11"/>
  <c r="L9" i="11"/>
  <c r="M9" i="11" s="1"/>
  <c r="L10" i="11"/>
  <c r="M10" i="11"/>
  <c r="L11" i="11"/>
  <c r="M11" i="11" s="1"/>
  <c r="L12" i="11"/>
  <c r="M12" i="11"/>
  <c r="L13" i="11"/>
  <c r="M13" i="11" s="1"/>
  <c r="L14" i="11"/>
  <c r="M14" i="11"/>
  <c r="L15" i="11"/>
  <c r="M15" i="11" s="1"/>
  <c r="L16" i="11"/>
  <c r="M16" i="11"/>
  <c r="L17" i="11"/>
  <c r="M17" i="11" s="1"/>
  <c r="L18" i="11"/>
  <c r="M18" i="11"/>
  <c r="L19" i="11"/>
  <c r="M19" i="11" s="1"/>
  <c r="L20" i="11"/>
  <c r="M20" i="11"/>
  <c r="L21" i="11"/>
  <c r="M21" i="11" s="1"/>
  <c r="L22" i="11"/>
  <c r="M22" i="11"/>
  <c r="L23" i="11"/>
  <c r="M23" i="11" s="1"/>
  <c r="L24" i="11"/>
  <c r="M24" i="11"/>
  <c r="L25" i="11"/>
  <c r="M25" i="11" s="1"/>
  <c r="L26" i="11"/>
  <c r="M26" i="11"/>
  <c r="L27" i="11"/>
  <c r="M27" i="11" s="1"/>
  <c r="L28" i="11"/>
  <c r="M28" i="11"/>
  <c r="L29" i="11"/>
  <c r="M29" i="11" s="1"/>
  <c r="L30" i="11"/>
  <c r="M30" i="11"/>
  <c r="L31" i="11"/>
  <c r="M31" i="11" s="1"/>
  <c r="L32" i="11"/>
  <c r="M32" i="11"/>
  <c r="L33" i="11"/>
  <c r="M33" i="11" s="1"/>
  <c r="L34" i="11"/>
  <c r="M34" i="11"/>
  <c r="L35" i="11"/>
  <c r="M35" i="11" s="1"/>
  <c r="L36" i="11"/>
  <c r="M36" i="11"/>
  <c r="L37" i="11"/>
  <c r="M37" i="11" s="1"/>
  <c r="L38" i="11"/>
  <c r="M38" i="11"/>
  <c r="L39" i="11"/>
  <c r="M39" i="11" s="1"/>
  <c r="L40" i="11"/>
  <c r="M40" i="11"/>
  <c r="L41" i="11"/>
  <c r="M41" i="11" s="1"/>
  <c r="L42" i="11"/>
  <c r="M42" i="11"/>
  <c r="L43" i="11"/>
  <c r="M43" i="11" s="1"/>
  <c r="L44" i="11"/>
  <c r="M44" i="11"/>
  <c r="L45" i="11"/>
  <c r="M45" i="11" s="1"/>
  <c r="L46" i="11"/>
  <c r="M46" i="11"/>
  <c r="L47" i="11"/>
  <c r="M47" i="11" s="1"/>
  <c r="L48" i="11"/>
  <c r="M48" i="11"/>
  <c r="L49" i="11"/>
  <c r="M49" i="11" s="1"/>
  <c r="L50" i="11"/>
  <c r="M50" i="11"/>
  <c r="L51" i="11"/>
  <c r="M51" i="11" s="1"/>
  <c r="L52" i="11"/>
  <c r="M52" i="11"/>
  <c r="L53" i="11"/>
  <c r="M53" i="11" s="1"/>
  <c r="L54" i="11"/>
  <c r="M54" i="11"/>
  <c r="L55" i="11"/>
  <c r="M55" i="11" s="1"/>
  <c r="L56" i="11"/>
  <c r="M56" i="11"/>
  <c r="L2" i="11"/>
  <c r="L3" i="12"/>
  <c r="M3" i="12" s="1"/>
  <c r="L4" i="12"/>
  <c r="M4" i="12"/>
  <c r="L5" i="12"/>
  <c r="M5" i="12" s="1"/>
  <c r="L6" i="12"/>
  <c r="M6" i="12"/>
  <c r="L7" i="12"/>
  <c r="M7" i="12" s="1"/>
  <c r="L8" i="12"/>
  <c r="M8" i="12"/>
  <c r="L9" i="12"/>
  <c r="M9" i="12" s="1"/>
  <c r="L10" i="12"/>
  <c r="M10" i="12"/>
  <c r="L11" i="12"/>
  <c r="M11" i="12" s="1"/>
  <c r="L12" i="12"/>
  <c r="M12" i="12"/>
  <c r="L13" i="12"/>
  <c r="M13" i="12" s="1"/>
  <c r="L14" i="12"/>
  <c r="M14" i="12"/>
  <c r="L15" i="12"/>
  <c r="M15" i="12" s="1"/>
  <c r="L16" i="12"/>
  <c r="M16" i="12"/>
  <c r="L17" i="12"/>
  <c r="M17" i="12" s="1"/>
  <c r="L18" i="12"/>
  <c r="M18" i="12"/>
  <c r="L19" i="12"/>
  <c r="M19" i="12" s="1"/>
  <c r="L20" i="12"/>
  <c r="M20" i="12"/>
  <c r="L21" i="12"/>
  <c r="M21" i="12" s="1"/>
  <c r="L22" i="12"/>
  <c r="M22" i="12"/>
  <c r="L23" i="12"/>
  <c r="M23" i="12" s="1"/>
  <c r="L24" i="12"/>
  <c r="M24" i="12"/>
  <c r="L25" i="12"/>
  <c r="M25" i="12" s="1"/>
  <c r="L26" i="12"/>
  <c r="M26" i="12"/>
  <c r="L27" i="12"/>
  <c r="M27" i="12" s="1"/>
  <c r="L28" i="12"/>
  <c r="M28" i="12"/>
  <c r="L29" i="12"/>
  <c r="M29" i="12" s="1"/>
  <c r="L30" i="12"/>
  <c r="M30" i="12"/>
  <c r="L31" i="12"/>
  <c r="M31" i="12" s="1"/>
  <c r="L32" i="12"/>
  <c r="M32" i="12"/>
  <c r="L33" i="12"/>
  <c r="M33" i="12" s="1"/>
  <c r="L34" i="12"/>
  <c r="M34" i="12"/>
  <c r="L35" i="12"/>
  <c r="M35" i="12" s="1"/>
  <c r="L36" i="12"/>
  <c r="M36" i="12"/>
  <c r="L37" i="12"/>
  <c r="M37" i="12" s="1"/>
  <c r="L38" i="12"/>
  <c r="M38" i="12"/>
  <c r="L39" i="12"/>
  <c r="M39" i="12" s="1"/>
  <c r="L40" i="12"/>
  <c r="M40" i="12"/>
  <c r="L41" i="12"/>
  <c r="M41" i="12" s="1"/>
  <c r="L42" i="12"/>
  <c r="M42" i="12"/>
  <c r="L43" i="12"/>
  <c r="M43" i="12" s="1"/>
  <c r="L44" i="12"/>
  <c r="M44" i="12"/>
  <c r="L45" i="12"/>
  <c r="M45" i="12" s="1"/>
  <c r="L46" i="12"/>
  <c r="M46" i="12"/>
  <c r="L47" i="12"/>
  <c r="M47" i="12" s="1"/>
  <c r="L48" i="12"/>
  <c r="M48" i="12"/>
  <c r="L49" i="12"/>
  <c r="M49" i="12" s="1"/>
  <c r="L50" i="12"/>
  <c r="M50" i="12"/>
  <c r="L51" i="12"/>
  <c r="M51" i="12" s="1"/>
  <c r="L52" i="12"/>
  <c r="M52" i="12"/>
  <c r="L53" i="12"/>
  <c r="M53" i="12" s="1"/>
  <c r="L54" i="12"/>
  <c r="M54" i="12"/>
  <c r="L55" i="12"/>
  <c r="M55" i="12" s="1"/>
  <c r="L56" i="12"/>
  <c r="M56" i="12"/>
  <c r="L2" i="12"/>
  <c r="L3" i="13"/>
  <c r="M3" i="13" s="1"/>
  <c r="L4" i="13"/>
  <c r="M4" i="13"/>
  <c r="L5" i="13"/>
  <c r="M5" i="13" s="1"/>
  <c r="L6" i="13"/>
  <c r="M6" i="13"/>
  <c r="L7" i="13"/>
  <c r="M7" i="13" s="1"/>
  <c r="L8" i="13"/>
  <c r="M8" i="13"/>
  <c r="L9" i="13"/>
  <c r="M9" i="13" s="1"/>
  <c r="L10" i="13"/>
  <c r="M10" i="13"/>
  <c r="L11" i="13"/>
  <c r="M11" i="13" s="1"/>
  <c r="L12" i="13"/>
  <c r="M12" i="13"/>
  <c r="L13" i="13"/>
  <c r="M13" i="13" s="1"/>
  <c r="L14" i="13"/>
  <c r="M14" i="13"/>
  <c r="L15" i="13"/>
  <c r="M15" i="13" s="1"/>
  <c r="L16" i="13"/>
  <c r="M16" i="13"/>
  <c r="L17" i="13"/>
  <c r="M17" i="13" s="1"/>
  <c r="L18" i="13"/>
  <c r="M18" i="13"/>
  <c r="L19" i="13"/>
  <c r="M19" i="13" s="1"/>
  <c r="L20" i="13"/>
  <c r="M20" i="13"/>
  <c r="L21" i="13"/>
  <c r="M21" i="13" s="1"/>
  <c r="L22" i="13"/>
  <c r="M22" i="13"/>
  <c r="L23" i="13"/>
  <c r="M23" i="13" s="1"/>
  <c r="L24" i="13"/>
  <c r="M24" i="13"/>
  <c r="L25" i="13"/>
  <c r="M25" i="13" s="1"/>
  <c r="L26" i="13"/>
  <c r="M26" i="13"/>
  <c r="L27" i="13"/>
  <c r="M27" i="13" s="1"/>
  <c r="L28" i="13"/>
  <c r="M28" i="13"/>
  <c r="L29" i="13"/>
  <c r="M29" i="13" s="1"/>
  <c r="L30" i="13"/>
  <c r="M30" i="13"/>
  <c r="L31" i="13"/>
  <c r="M31" i="13" s="1"/>
  <c r="L32" i="13"/>
  <c r="M32" i="13"/>
  <c r="L33" i="13"/>
  <c r="M33" i="13" s="1"/>
  <c r="L34" i="13"/>
  <c r="M34" i="13"/>
  <c r="L35" i="13"/>
  <c r="M35" i="13" s="1"/>
  <c r="L36" i="13"/>
  <c r="M36" i="13"/>
  <c r="L37" i="13"/>
  <c r="M37" i="13" s="1"/>
  <c r="L38" i="13"/>
  <c r="M38" i="13"/>
  <c r="L39" i="13"/>
  <c r="M39" i="13" s="1"/>
  <c r="L40" i="13"/>
  <c r="M40" i="13"/>
  <c r="L41" i="13"/>
  <c r="M41" i="13" s="1"/>
  <c r="L42" i="13"/>
  <c r="M42" i="13"/>
  <c r="L43" i="13"/>
  <c r="M43" i="13" s="1"/>
  <c r="L44" i="13"/>
  <c r="M44" i="13"/>
  <c r="L45" i="13"/>
  <c r="M45" i="13" s="1"/>
  <c r="L46" i="13"/>
  <c r="M46" i="13"/>
  <c r="L47" i="13"/>
  <c r="M47" i="13" s="1"/>
  <c r="L48" i="13"/>
  <c r="M48" i="13"/>
  <c r="L49" i="13"/>
  <c r="M49" i="13" s="1"/>
  <c r="L50" i="13"/>
  <c r="M50" i="13"/>
  <c r="L51" i="13"/>
  <c r="M51" i="13" s="1"/>
  <c r="L52" i="13"/>
  <c r="M52" i="13"/>
  <c r="L53" i="13"/>
  <c r="M53" i="13" s="1"/>
  <c r="L54" i="13"/>
  <c r="M54" i="13"/>
  <c r="L55" i="13"/>
  <c r="M55" i="13" s="1"/>
  <c r="L56" i="13"/>
  <c r="M56" i="13"/>
  <c r="L2" i="13"/>
  <c r="L3" i="14"/>
  <c r="M3" i="14" s="1"/>
  <c r="L4" i="14"/>
  <c r="M4" i="14"/>
  <c r="L5" i="14"/>
  <c r="M5" i="14" s="1"/>
  <c r="L6" i="14"/>
  <c r="M6" i="14"/>
  <c r="L7" i="14"/>
  <c r="M7" i="14" s="1"/>
  <c r="L8" i="14"/>
  <c r="M8" i="14"/>
  <c r="L9" i="14"/>
  <c r="M9" i="14" s="1"/>
  <c r="L10" i="14"/>
  <c r="M10" i="14"/>
  <c r="L11" i="14"/>
  <c r="M11" i="14" s="1"/>
  <c r="L12" i="14"/>
  <c r="M12" i="14"/>
  <c r="L13" i="14"/>
  <c r="M13" i="14" s="1"/>
  <c r="L14" i="14"/>
  <c r="M14" i="14"/>
  <c r="L15" i="14"/>
  <c r="M15" i="14" s="1"/>
  <c r="L16" i="14"/>
  <c r="M16" i="14"/>
  <c r="L17" i="14"/>
  <c r="M17" i="14" s="1"/>
  <c r="L18" i="14"/>
  <c r="M18" i="14"/>
  <c r="L19" i="14"/>
  <c r="M19" i="14" s="1"/>
  <c r="L20" i="14"/>
  <c r="M20" i="14"/>
  <c r="L21" i="14"/>
  <c r="M21" i="14" s="1"/>
  <c r="L22" i="14"/>
  <c r="M22" i="14"/>
  <c r="L23" i="14"/>
  <c r="M23" i="14" s="1"/>
  <c r="L24" i="14"/>
  <c r="M24" i="14"/>
  <c r="L25" i="14"/>
  <c r="M25" i="14" s="1"/>
  <c r="L26" i="14"/>
  <c r="M26" i="14"/>
  <c r="L27" i="14"/>
  <c r="M27" i="14" s="1"/>
  <c r="L28" i="14"/>
  <c r="M28" i="14"/>
  <c r="L29" i="14"/>
  <c r="M29" i="14" s="1"/>
  <c r="L30" i="14"/>
  <c r="M30" i="14"/>
  <c r="L31" i="14"/>
  <c r="M31" i="14" s="1"/>
  <c r="L32" i="14"/>
  <c r="M32" i="14"/>
  <c r="L33" i="14"/>
  <c r="M33" i="14" s="1"/>
  <c r="L34" i="14"/>
  <c r="M34" i="14"/>
  <c r="L35" i="14"/>
  <c r="M35" i="14" s="1"/>
  <c r="L36" i="14"/>
  <c r="M36" i="14"/>
  <c r="L37" i="14"/>
  <c r="M37" i="14" s="1"/>
  <c r="L38" i="14"/>
  <c r="M38" i="14"/>
  <c r="L39" i="14"/>
  <c r="M39" i="14" s="1"/>
  <c r="L40" i="14"/>
  <c r="M40" i="14"/>
  <c r="L41" i="14"/>
  <c r="M41" i="14" s="1"/>
  <c r="L42" i="14"/>
  <c r="M42" i="14"/>
  <c r="L43" i="14"/>
  <c r="M43" i="14" s="1"/>
  <c r="L44" i="14"/>
  <c r="M44" i="14"/>
  <c r="L45" i="14"/>
  <c r="M45" i="14" s="1"/>
  <c r="L46" i="14"/>
  <c r="M46" i="14"/>
  <c r="L47" i="14"/>
  <c r="M47" i="14" s="1"/>
  <c r="L48" i="14"/>
  <c r="M48" i="14"/>
  <c r="L49" i="14"/>
  <c r="M49" i="14" s="1"/>
  <c r="L50" i="14"/>
  <c r="M50" i="14"/>
  <c r="L51" i="14"/>
  <c r="M51" i="14" s="1"/>
  <c r="L52" i="14"/>
  <c r="M52" i="14"/>
  <c r="L53" i="14"/>
  <c r="M53" i="14" s="1"/>
  <c r="L54" i="14"/>
  <c r="M54" i="14"/>
  <c r="L55" i="14"/>
  <c r="M55" i="14" s="1"/>
  <c r="L56" i="14"/>
  <c r="M56" i="14"/>
  <c r="L2" i="14"/>
  <c r="L3" i="2"/>
  <c r="M3" i="2" s="1"/>
  <c r="L4" i="2"/>
  <c r="M4" i="2"/>
  <c r="L5" i="2"/>
  <c r="M5" i="2" s="1"/>
  <c r="L6" i="2"/>
  <c r="M6" i="2"/>
  <c r="L7" i="2"/>
  <c r="M7" i="2" s="1"/>
  <c r="L8" i="2"/>
  <c r="M8" i="2"/>
  <c r="L9" i="2"/>
  <c r="M9" i="2" s="1"/>
  <c r="L10" i="2"/>
  <c r="M10" i="2"/>
  <c r="L11" i="2"/>
  <c r="M11" i="2" s="1"/>
  <c r="L12" i="2"/>
  <c r="M12" i="2"/>
  <c r="L13" i="2"/>
  <c r="M13" i="2" s="1"/>
  <c r="L14" i="2"/>
  <c r="M14" i="2"/>
  <c r="L15" i="2"/>
  <c r="M15" i="2" s="1"/>
  <c r="L16" i="2"/>
  <c r="M16" i="2"/>
  <c r="L17" i="2"/>
  <c r="M17" i="2" s="1"/>
  <c r="L18" i="2"/>
  <c r="M18" i="2"/>
  <c r="L19" i="2"/>
  <c r="M19" i="2" s="1"/>
  <c r="L20" i="2"/>
  <c r="M20" i="2"/>
  <c r="L21" i="2"/>
  <c r="M21" i="2" s="1"/>
  <c r="L22" i="2"/>
  <c r="M22" i="2"/>
  <c r="L23" i="2"/>
  <c r="M23" i="2" s="1"/>
  <c r="L24" i="2"/>
  <c r="M24" i="2"/>
  <c r="L25" i="2"/>
  <c r="M25" i="2" s="1"/>
  <c r="L26" i="2"/>
  <c r="M26" i="2"/>
  <c r="L27" i="2"/>
  <c r="M27" i="2" s="1"/>
  <c r="L28" i="2"/>
  <c r="M28" i="2"/>
  <c r="L29" i="2"/>
  <c r="M29" i="2" s="1"/>
  <c r="L30" i="2"/>
  <c r="M30" i="2"/>
  <c r="L31" i="2"/>
  <c r="M31" i="2" s="1"/>
  <c r="L32" i="2"/>
  <c r="M32" i="2"/>
  <c r="L33" i="2"/>
  <c r="M33" i="2" s="1"/>
  <c r="L34" i="2"/>
  <c r="M34" i="2"/>
  <c r="L35" i="2"/>
  <c r="M35" i="2" s="1"/>
  <c r="L36" i="2"/>
  <c r="M36" i="2"/>
  <c r="L37" i="2"/>
  <c r="M37" i="2" s="1"/>
  <c r="L38" i="2"/>
  <c r="M38" i="2"/>
  <c r="L39" i="2"/>
  <c r="M39" i="2" s="1"/>
  <c r="L40" i="2"/>
  <c r="M40" i="2"/>
  <c r="L41" i="2"/>
  <c r="M41" i="2" s="1"/>
  <c r="L42" i="2"/>
  <c r="M42" i="2"/>
  <c r="L43" i="2"/>
  <c r="M43" i="2" s="1"/>
  <c r="L44" i="2"/>
  <c r="M44" i="2"/>
  <c r="L45" i="2"/>
  <c r="M45" i="2" s="1"/>
  <c r="L46" i="2"/>
  <c r="M46" i="2"/>
  <c r="L47" i="2"/>
  <c r="M47" i="2" s="1"/>
  <c r="L48" i="2"/>
  <c r="M48" i="2"/>
  <c r="L49" i="2"/>
  <c r="M49" i="2" s="1"/>
  <c r="L50" i="2"/>
  <c r="M50" i="2"/>
  <c r="L51" i="2"/>
  <c r="M51" i="2" s="1"/>
  <c r="L52" i="2"/>
  <c r="M52" i="2"/>
  <c r="L53" i="2"/>
  <c r="M53" i="2" s="1"/>
  <c r="L54" i="2"/>
  <c r="M54" i="2"/>
  <c r="L55" i="2"/>
  <c r="M55" i="2" s="1"/>
  <c r="L56" i="2"/>
  <c r="M56" i="2"/>
  <c r="L2" i="2"/>
  <c r="L3" i="3"/>
  <c r="M3" i="3" s="1"/>
  <c r="L4" i="3"/>
  <c r="M4" i="3"/>
  <c r="L5" i="3"/>
  <c r="M5" i="3" s="1"/>
  <c r="L6" i="3"/>
  <c r="M6" i="3"/>
  <c r="L7" i="3"/>
  <c r="M7" i="3" s="1"/>
  <c r="L8" i="3"/>
  <c r="M8" i="3"/>
  <c r="L9" i="3"/>
  <c r="M9" i="3" s="1"/>
  <c r="L10" i="3"/>
  <c r="M10" i="3"/>
  <c r="L11" i="3"/>
  <c r="M11" i="3" s="1"/>
  <c r="L12" i="3"/>
  <c r="M12" i="3"/>
  <c r="L13" i="3"/>
  <c r="M13" i="3" s="1"/>
  <c r="L14" i="3"/>
  <c r="M14" i="3"/>
  <c r="L15" i="3"/>
  <c r="M15" i="3" s="1"/>
  <c r="L16" i="3"/>
  <c r="M16" i="3"/>
  <c r="L17" i="3"/>
  <c r="M17" i="3" s="1"/>
  <c r="L18" i="3"/>
  <c r="M18" i="3"/>
  <c r="L19" i="3"/>
  <c r="M19" i="3" s="1"/>
  <c r="L20" i="3"/>
  <c r="M20" i="3"/>
  <c r="L21" i="3"/>
  <c r="M21" i="3" s="1"/>
  <c r="L22" i="3"/>
  <c r="M22" i="3"/>
  <c r="L23" i="3"/>
  <c r="M23" i="3" s="1"/>
  <c r="L24" i="3"/>
  <c r="M24" i="3"/>
  <c r="L25" i="3"/>
  <c r="M25" i="3" s="1"/>
  <c r="L26" i="3"/>
  <c r="M26" i="3"/>
  <c r="L27" i="3"/>
  <c r="M27" i="3" s="1"/>
  <c r="L28" i="3"/>
  <c r="M28" i="3"/>
  <c r="L29" i="3"/>
  <c r="M29" i="3" s="1"/>
  <c r="L30" i="3"/>
  <c r="M30" i="3"/>
  <c r="L31" i="3"/>
  <c r="M31" i="3" s="1"/>
  <c r="L32" i="3"/>
  <c r="M32" i="3"/>
  <c r="L33" i="3"/>
  <c r="M33" i="3" s="1"/>
  <c r="L34" i="3"/>
  <c r="M34" i="3"/>
  <c r="L35" i="3"/>
  <c r="M35" i="3" s="1"/>
  <c r="L36" i="3"/>
  <c r="M36" i="3"/>
  <c r="L37" i="3"/>
  <c r="M37" i="3" s="1"/>
  <c r="L38" i="3"/>
  <c r="M38" i="3"/>
  <c r="L39" i="3"/>
  <c r="M39" i="3" s="1"/>
  <c r="L40" i="3"/>
  <c r="M40" i="3"/>
  <c r="L41" i="3"/>
  <c r="M41" i="3" s="1"/>
  <c r="L42" i="3"/>
  <c r="M42" i="3"/>
  <c r="L43" i="3"/>
  <c r="M43" i="3" s="1"/>
  <c r="L44" i="3"/>
  <c r="M44" i="3"/>
  <c r="L45" i="3"/>
  <c r="M45" i="3" s="1"/>
  <c r="L46" i="3"/>
  <c r="M46" i="3"/>
  <c r="L47" i="3"/>
  <c r="M47" i="3" s="1"/>
  <c r="L48" i="3"/>
  <c r="M48" i="3"/>
  <c r="L49" i="3"/>
  <c r="M49" i="3" s="1"/>
  <c r="L50" i="3"/>
  <c r="M50" i="3"/>
  <c r="L51" i="3"/>
  <c r="M51" i="3" s="1"/>
  <c r="L52" i="3"/>
  <c r="M52" i="3"/>
  <c r="L53" i="3"/>
  <c r="M53" i="3" s="1"/>
  <c r="L54" i="3"/>
  <c r="M54" i="3"/>
  <c r="L55" i="3"/>
  <c r="M55" i="3" s="1"/>
  <c r="L56" i="3"/>
  <c r="M56" i="3"/>
  <c r="L2" i="3"/>
  <c r="L3" i="4"/>
  <c r="M3" i="4" s="1"/>
  <c r="L4" i="4"/>
  <c r="M4" i="4"/>
  <c r="L5" i="4"/>
  <c r="M5" i="4" s="1"/>
  <c r="L6" i="4"/>
  <c r="M6" i="4"/>
  <c r="L7" i="4"/>
  <c r="M7" i="4" s="1"/>
  <c r="L8" i="4"/>
  <c r="M8" i="4"/>
  <c r="L9" i="4"/>
  <c r="M9" i="4" s="1"/>
  <c r="L10" i="4"/>
  <c r="M10" i="4"/>
  <c r="L11" i="4"/>
  <c r="M11" i="4" s="1"/>
  <c r="L12" i="4"/>
  <c r="M12" i="4"/>
  <c r="L13" i="4"/>
  <c r="M13" i="4" s="1"/>
  <c r="L14" i="4"/>
  <c r="M14" i="4"/>
  <c r="L15" i="4"/>
  <c r="M15" i="4" s="1"/>
  <c r="L16" i="4"/>
  <c r="M16" i="4"/>
  <c r="L17" i="4"/>
  <c r="M17" i="4" s="1"/>
  <c r="L18" i="4"/>
  <c r="M18" i="4"/>
  <c r="L19" i="4"/>
  <c r="M19" i="4" s="1"/>
  <c r="L20" i="4"/>
  <c r="M20" i="4"/>
  <c r="L21" i="4"/>
  <c r="M21" i="4" s="1"/>
  <c r="L22" i="4"/>
  <c r="M22" i="4"/>
  <c r="L23" i="4"/>
  <c r="M23" i="4" s="1"/>
  <c r="L24" i="4"/>
  <c r="M24" i="4"/>
  <c r="L25" i="4"/>
  <c r="M25" i="4" s="1"/>
  <c r="L26" i="4"/>
  <c r="M26" i="4"/>
  <c r="L27" i="4"/>
  <c r="M27" i="4" s="1"/>
  <c r="L28" i="4"/>
  <c r="M28" i="4"/>
  <c r="L29" i="4"/>
  <c r="M29" i="4" s="1"/>
  <c r="L30" i="4"/>
  <c r="M30" i="4"/>
  <c r="L31" i="4"/>
  <c r="M31" i="4" s="1"/>
  <c r="L32" i="4"/>
  <c r="M32" i="4"/>
  <c r="L33" i="4"/>
  <c r="M33" i="4" s="1"/>
  <c r="L34" i="4"/>
  <c r="M34" i="4"/>
  <c r="L35" i="4"/>
  <c r="M35" i="4" s="1"/>
  <c r="L36" i="4"/>
  <c r="M36" i="4"/>
  <c r="L37" i="4"/>
  <c r="M37" i="4" s="1"/>
  <c r="L38" i="4"/>
  <c r="M38" i="4"/>
  <c r="L39" i="4"/>
  <c r="M39" i="4" s="1"/>
  <c r="L40" i="4"/>
  <c r="M40" i="4"/>
  <c r="L41" i="4"/>
  <c r="M41" i="4" s="1"/>
  <c r="L42" i="4"/>
  <c r="M42" i="4"/>
  <c r="L43" i="4"/>
  <c r="M43" i="4" s="1"/>
  <c r="L44" i="4"/>
  <c r="M44" i="4"/>
  <c r="L45" i="4"/>
  <c r="M45" i="4" s="1"/>
  <c r="L46" i="4"/>
  <c r="M46" i="4"/>
  <c r="L47" i="4"/>
  <c r="M47" i="4" s="1"/>
  <c r="L48" i="4"/>
  <c r="M48" i="4"/>
  <c r="L49" i="4"/>
  <c r="M49" i="4" s="1"/>
  <c r="L50" i="4"/>
  <c r="M50" i="4"/>
  <c r="L51" i="4"/>
  <c r="M51" i="4" s="1"/>
  <c r="L52" i="4"/>
  <c r="M52" i="4"/>
  <c r="L53" i="4"/>
  <c r="M53" i="4" s="1"/>
  <c r="L54" i="4"/>
  <c r="M54" i="4"/>
  <c r="L55" i="4"/>
  <c r="M55" i="4" s="1"/>
  <c r="L56" i="4"/>
  <c r="M56" i="4"/>
  <c r="L2" i="4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6" i="8"/>
  <c r="M46" i="8" s="1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18" i="8"/>
  <c r="M18" i="8" s="1"/>
  <c r="L17" i="8"/>
  <c r="M17" i="8" s="1"/>
  <c r="L16" i="8"/>
  <c r="M16" i="8" s="1"/>
  <c r="L15" i="8"/>
  <c r="M15" i="8" s="1"/>
  <c r="L14" i="8"/>
  <c r="M14" i="8" s="1"/>
  <c r="L13" i="8"/>
  <c r="M13" i="8" s="1"/>
  <c r="L12" i="8"/>
  <c r="M12" i="8" s="1"/>
  <c r="L11" i="8"/>
  <c r="M11" i="8" s="1"/>
  <c r="L10" i="8"/>
  <c r="M10" i="8" s="1"/>
  <c r="L9" i="8"/>
  <c r="M9" i="8" s="1"/>
  <c r="L8" i="8"/>
  <c r="M8" i="8" s="1"/>
  <c r="L7" i="8"/>
  <c r="M7" i="8" s="1"/>
  <c r="L6" i="8"/>
  <c r="M6" i="8" s="1"/>
  <c r="L5" i="8"/>
  <c r="M5" i="8" s="1"/>
  <c r="L4" i="8"/>
  <c r="M4" i="8" s="1"/>
  <c r="L3" i="8"/>
  <c r="M3" i="8" s="1"/>
  <c r="L2" i="8"/>
  <c r="E54" i="15" l="1"/>
  <c r="H49" i="15"/>
  <c r="H50" i="15"/>
  <c r="H51" i="15"/>
  <c r="H48" i="15"/>
  <c r="F56" i="15" s="1"/>
  <c r="F59" i="15" l="1"/>
  <c r="F57" i="15"/>
  <c r="G57" i="15"/>
  <c r="G59" i="15"/>
  <c r="G58" i="15"/>
  <c r="F58" i="15"/>
  <c r="G56" i="15"/>
  <c r="X8" i="15"/>
  <c r="R8" i="15"/>
  <c r="L8" i="15"/>
  <c r="F8" i="15"/>
  <c r="G12" i="15"/>
  <c r="L12" i="15"/>
  <c r="M12" i="15"/>
  <c r="R12" i="15"/>
  <c r="S12" i="15"/>
  <c r="X12" i="15"/>
  <c r="Y12" i="15"/>
  <c r="G13" i="15"/>
  <c r="L13" i="15"/>
  <c r="M13" i="15"/>
  <c r="R13" i="15"/>
  <c r="S13" i="15"/>
  <c r="X13" i="15"/>
  <c r="Y13" i="15"/>
  <c r="G14" i="15"/>
  <c r="L14" i="15"/>
  <c r="M14" i="15"/>
  <c r="R14" i="15"/>
  <c r="S14" i="15"/>
  <c r="X14" i="15"/>
  <c r="Y14" i="15"/>
  <c r="G15" i="15"/>
  <c r="L15" i="15"/>
  <c r="M15" i="15"/>
  <c r="R15" i="15"/>
  <c r="S15" i="15"/>
  <c r="X15" i="15"/>
  <c r="Y15" i="15"/>
  <c r="G16" i="15"/>
  <c r="L16" i="15"/>
  <c r="M16" i="15"/>
  <c r="R16" i="15"/>
  <c r="S16" i="15"/>
  <c r="X16" i="15"/>
  <c r="Y16" i="15"/>
  <c r="G17" i="15"/>
  <c r="L17" i="15"/>
  <c r="M17" i="15"/>
  <c r="R17" i="15"/>
  <c r="S17" i="15"/>
  <c r="X17" i="15"/>
  <c r="Y17" i="15"/>
  <c r="G18" i="15"/>
  <c r="L18" i="15"/>
  <c r="M18" i="15"/>
  <c r="R18" i="15"/>
  <c r="S18" i="15"/>
  <c r="X18" i="15"/>
  <c r="Y18" i="15"/>
  <c r="G19" i="15"/>
  <c r="L19" i="15"/>
  <c r="M19" i="15"/>
  <c r="R19" i="15"/>
  <c r="S19" i="15"/>
  <c r="X19" i="15"/>
  <c r="Y19" i="15"/>
  <c r="G20" i="15"/>
  <c r="L20" i="15"/>
  <c r="M20" i="15"/>
  <c r="R20" i="15"/>
  <c r="S20" i="15"/>
  <c r="X20" i="15"/>
  <c r="Y20" i="15"/>
  <c r="G21" i="15"/>
  <c r="L21" i="15"/>
  <c r="M21" i="15"/>
  <c r="R21" i="15"/>
  <c r="S21" i="15"/>
  <c r="X21" i="15"/>
  <c r="Y21" i="15"/>
  <c r="G22" i="15"/>
  <c r="L22" i="15"/>
  <c r="M22" i="15"/>
  <c r="R22" i="15"/>
  <c r="S22" i="15"/>
  <c r="X22" i="15"/>
  <c r="Y22" i="15"/>
  <c r="G23" i="15"/>
  <c r="L23" i="15"/>
  <c r="M23" i="15"/>
  <c r="R23" i="15"/>
  <c r="S23" i="15"/>
  <c r="X23" i="15"/>
  <c r="Y23" i="15"/>
  <c r="G24" i="15"/>
  <c r="L24" i="15"/>
  <c r="M24" i="15"/>
  <c r="R24" i="15"/>
  <c r="S24" i="15"/>
  <c r="X24" i="15"/>
  <c r="Y24" i="15"/>
  <c r="G25" i="15"/>
  <c r="L25" i="15"/>
  <c r="M25" i="15"/>
  <c r="R25" i="15"/>
  <c r="S25" i="15"/>
  <c r="X25" i="15"/>
  <c r="Y25" i="15"/>
  <c r="G26" i="15"/>
  <c r="L26" i="15"/>
  <c r="M26" i="15"/>
  <c r="R26" i="15"/>
  <c r="S26" i="15"/>
  <c r="X26" i="15"/>
  <c r="Y26" i="15"/>
  <c r="G27" i="15"/>
  <c r="L27" i="15"/>
  <c r="M27" i="15"/>
  <c r="R27" i="15"/>
  <c r="S27" i="15"/>
  <c r="X27" i="15"/>
  <c r="Y27" i="15"/>
  <c r="Y11" i="15"/>
  <c r="X11" i="15"/>
  <c r="S11" i="15"/>
  <c r="R11" i="15"/>
  <c r="M11" i="15"/>
  <c r="L11" i="15"/>
  <c r="G11" i="15"/>
  <c r="M2" i="14"/>
  <c r="M2" i="13"/>
  <c r="M2" i="12"/>
  <c r="M2" i="1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3" i="6"/>
  <c r="F60" i="15" l="1"/>
  <c r="F61" i="15" s="1"/>
  <c r="G63" i="15"/>
  <c r="Z26" i="15"/>
  <c r="Z14" i="15"/>
  <c r="H26" i="15"/>
  <c r="H24" i="15"/>
  <c r="H23" i="15"/>
  <c r="H18" i="15"/>
  <c r="H16" i="15"/>
  <c r="H15" i="15"/>
  <c r="H14" i="15"/>
  <c r="T12" i="15"/>
  <c r="H12" i="15"/>
  <c r="N11" i="15"/>
  <c r="Z25" i="15"/>
  <c r="N25" i="15"/>
  <c r="Z24" i="15"/>
  <c r="N24" i="15"/>
  <c r="Z22" i="15"/>
  <c r="Z21" i="15"/>
  <c r="N21" i="15"/>
  <c r="Z20" i="15"/>
  <c r="N20" i="15"/>
  <c r="Z18" i="15"/>
  <c r="N18" i="15"/>
  <c r="Z17" i="15"/>
  <c r="N17" i="15"/>
  <c r="Z16" i="15"/>
  <c r="N16" i="15"/>
  <c r="H27" i="15"/>
  <c r="T21" i="15"/>
  <c r="Z27" i="15"/>
  <c r="Z11" i="15"/>
  <c r="Z23" i="15"/>
  <c r="H22" i="15"/>
  <c r="H20" i="15"/>
  <c r="H19" i="15"/>
  <c r="T17" i="15"/>
  <c r="N14" i="15"/>
  <c r="Z13" i="15"/>
  <c r="N13" i="15"/>
  <c r="Z12" i="15"/>
  <c r="N12" i="15"/>
  <c r="Z19" i="15"/>
  <c r="H13" i="15"/>
  <c r="T11" i="15"/>
  <c r="T25" i="15"/>
  <c r="T24" i="15"/>
  <c r="Z15" i="15"/>
  <c r="N27" i="15"/>
  <c r="H25" i="15"/>
  <c r="N23" i="15"/>
  <c r="H21" i="15"/>
  <c r="T20" i="15"/>
  <c r="N19" i="15"/>
  <c r="H17" i="15"/>
  <c r="T16" i="15"/>
  <c r="N15" i="15"/>
  <c r="T13" i="15"/>
  <c r="T27" i="15"/>
  <c r="N26" i="15"/>
  <c r="T23" i="15"/>
  <c r="N22" i="15"/>
  <c r="T19" i="15"/>
  <c r="T15" i="15"/>
  <c r="T26" i="15"/>
  <c r="T22" i="15"/>
  <c r="T18" i="15"/>
  <c r="T14" i="15"/>
  <c r="M2" i="2"/>
  <c r="M2" i="4"/>
  <c r="H11" i="15"/>
  <c r="M2" i="8"/>
  <c r="H33" i="15" l="1"/>
  <c r="Z36" i="15"/>
  <c r="N36" i="15"/>
  <c r="T35" i="15"/>
  <c r="T34" i="15"/>
  <c r="T32" i="15"/>
  <c r="T37" i="15"/>
  <c r="N33" i="15"/>
  <c r="N32" i="15"/>
  <c r="N37" i="15"/>
  <c r="N34" i="15"/>
  <c r="N35" i="15"/>
  <c r="T33" i="15"/>
  <c r="T36" i="15"/>
  <c r="Z37" i="15"/>
  <c r="H32" i="15"/>
  <c r="H34" i="15"/>
  <c r="M2" i="3"/>
  <c r="AA37" i="15" l="1"/>
  <c r="AB37" i="15"/>
  <c r="O34" i="15"/>
  <c r="P34" i="15"/>
  <c r="O33" i="15"/>
  <c r="P33" i="15"/>
  <c r="U35" i="15"/>
  <c r="V35" i="15"/>
  <c r="AA34" i="15"/>
  <c r="AB34" i="15"/>
  <c r="U36" i="15"/>
  <c r="V36" i="15"/>
  <c r="O37" i="15"/>
  <c r="P37" i="15"/>
  <c r="U37" i="15"/>
  <c r="V37" i="15"/>
  <c r="O36" i="15"/>
  <c r="P36" i="15"/>
  <c r="AA35" i="15"/>
  <c r="AB35" i="15"/>
  <c r="U33" i="15"/>
  <c r="V33" i="15"/>
  <c r="O32" i="15"/>
  <c r="P32" i="15"/>
  <c r="U32" i="15"/>
  <c r="V32" i="15"/>
  <c r="AA36" i="15"/>
  <c r="AB36" i="15"/>
  <c r="AA32" i="15"/>
  <c r="AB32" i="15"/>
  <c r="O35" i="15"/>
  <c r="P35" i="15"/>
  <c r="AA33" i="15"/>
  <c r="AB33" i="15"/>
  <c r="U34" i="15"/>
  <c r="V34" i="15"/>
  <c r="J34" i="15"/>
  <c r="I34" i="15"/>
  <c r="I35" i="15"/>
  <c r="J35" i="15"/>
  <c r="J33" i="15"/>
  <c r="I33" i="15"/>
  <c r="J32" i="15"/>
  <c r="I32" i="15"/>
  <c r="I36" i="15"/>
  <c r="J36" i="15"/>
  <c r="J37" i="15"/>
  <c r="I37" i="15"/>
</calcChain>
</file>

<file path=xl/sharedStrings.xml><?xml version="1.0" encoding="utf-8"?>
<sst xmlns="http://schemas.openxmlformats.org/spreadsheetml/2006/main" count="208" uniqueCount="91">
  <si>
    <t>X</t>
  </si>
  <si>
    <t>Y</t>
  </si>
  <si>
    <t>Z</t>
  </si>
  <si>
    <t>#</t>
  </si>
  <si>
    <t>Re(Ex)</t>
  </si>
  <si>
    <t>Im(Ex)</t>
  </si>
  <si>
    <t>Re(Ey)</t>
  </si>
  <si>
    <t>Im(Ey)</t>
  </si>
  <si>
    <t>Re(Ez)</t>
  </si>
  <si>
    <t>Im(Ez)</t>
  </si>
  <si>
    <t>Et</t>
  </si>
  <si>
    <t>So with that in mind, here is a list of hand checking calculations that I would like you to do:</t>
  </si>
  <si>
    <t>1. Pick four points on Danie's SAR calculation grid (one on antenna bore sight, and three other points off bore sight)</t>
  </si>
  <si>
    <t>2. At each of these points calculate:</t>
  </si>
  <si>
    <t>1. point spatial SE, SH and Smax</t>
  </si>
  <si>
    <t>2. 5 point spatial average of Smax over 1.6m</t>
  </si>
  <si>
    <t>3. 6 point spatial average of Smax over 1.5m</t>
  </si>
  <si>
    <t>3. At each of these points calculate the ratio of the limit normalised values of the spatially averaged Smax and SARwb, i.e.: (Ssa / Slim) / (SARwb / SARlim)</t>
  </si>
  <si>
    <t>4. Calculate a log-linear interpolation of WB SAR on to the S grid between two points on the SAR grid. The S and SAR grids are:</t>
  </si>
  <si>
    <t>x</t>
  </si>
  <si>
    <t>y</t>
  </si>
  <si>
    <t>z</t>
  </si>
  <si>
    <t>SARps</t>
  </si>
  <si>
    <t>SARwb</t>
  </si>
  <si>
    <t>SARlimit</t>
  </si>
  <si>
    <t>W.kg</t>
  </si>
  <si>
    <t>SARwb/SARlimit</t>
  </si>
  <si>
    <t>E</t>
  </si>
  <si>
    <t>H</t>
  </si>
  <si>
    <t>V/m</t>
  </si>
  <si>
    <t>A/m</t>
  </si>
  <si>
    <t>W/m^2</t>
  </si>
  <si>
    <t>W/kg</t>
  </si>
  <si>
    <t>SE</t>
  </si>
  <si>
    <t>Ht</t>
  </si>
  <si>
    <t>SH</t>
  </si>
  <si>
    <t>Smax</t>
  </si>
  <si>
    <t>Slim</t>
  </si>
  <si>
    <t>SARlim</t>
  </si>
  <si>
    <t>2.5, 2, -1</t>
  </si>
  <si>
    <t>3.5, 0, -2</t>
  </si>
  <si>
    <t>4.5, 1, 0</t>
  </si>
  <si>
    <t>5.5, 0, 0</t>
  </si>
  <si>
    <t>Z relative to Zp</t>
  </si>
  <si>
    <t>SE, SH, Smax</t>
  </si>
  <si>
    <t>(Ssa / Slim) /  (SARwb / Slim)</t>
  </si>
  <si>
    <t>Reference levels</t>
  </si>
  <si>
    <t>WB SAR</t>
  </si>
  <si>
    <t>5 point Smax spat ave over 1.6m</t>
  </si>
  <si>
    <t>17pt Smax spat ave over 1.6 m</t>
  </si>
  <si>
    <t>16pt  Smax spat ave over 1.5m: Downwards starting from 
Z= -0.8</t>
  </si>
  <si>
    <t>16pt Smax spat ave over 1.5m: Upwards starting from 
Z= +0.8</t>
  </si>
  <si>
    <t>Spatial average and limit normalised analysis</t>
  </si>
  <si>
    <t>SAR interpolation</t>
  </si>
  <si>
    <t>y1</t>
  </si>
  <si>
    <t>y2</t>
  </si>
  <si>
    <t>z1</t>
  </si>
  <si>
    <t>z2</t>
  </si>
  <si>
    <t>SAR, W/kg</t>
  </si>
  <si>
    <t>Denominator (y2-y1)*(z2-z1)</t>
  </si>
  <si>
    <t>Interoplated SAR based on linear SAR values, W/kg</t>
  </si>
  <si>
    <t>https://www.omnicalculator.com/math/bilinear-interpolation</t>
  </si>
  <si>
    <t>Interpolated SAR dB(W/kg) converted to linear value, W/kg</t>
  </si>
  <si>
    <t>Interpolated SAR based on log SAR values, dB(W/kg)</t>
  </si>
  <si>
    <t>ARPANSA Limits</t>
  </si>
  <si>
    <t xml:space="preserve">Point analysed </t>
  </si>
  <si>
    <t>SAR at points</t>
  </si>
  <si>
    <t>SAR normalised: SARwb/SARlim</t>
  </si>
  <si>
    <t>Normalised SARwb</t>
  </si>
  <si>
    <t>FEKO SARwb @ Xp,Yp,Zp , W/kg</t>
  </si>
  <si>
    <t>Xp,Yp,Zp</t>
  </si>
  <si>
    <t>Interpolation calc</t>
  </si>
  <si>
    <t>Determine SAR value at Xp,Yp,Zp</t>
  </si>
  <si>
    <t>SAR, dB(W/kg)</t>
  </si>
  <si>
    <t>check interpolation calc</t>
  </si>
  <si>
    <t>SAR in dB</t>
  </si>
  <si>
    <t>SAR in linear</t>
  </si>
  <si>
    <t>SAR values on corners of a square (from FEKO SAR data)</t>
  </si>
  <si>
    <t>Points on SAR grid: x,y,z</t>
  </si>
  <si>
    <t>6 point Smax spat ave over 1.5m #1</t>
  </si>
  <si>
    <t>6 point Smax spat ave over 1.5m #2</t>
  </si>
  <si>
    <t>limit normalised: (Ssa / Slim) /  (SARwb / Slim)</t>
  </si>
  <si>
    <t>Re(Hx)</t>
  </si>
  <si>
    <t>Im(Hx)</t>
  </si>
  <si>
    <t>Re(Hy)</t>
  </si>
  <si>
    <t>Im(Hy)</t>
  </si>
  <si>
    <t>Re(Hz)</t>
  </si>
  <si>
    <t>im(hz)</t>
  </si>
  <si>
    <t>Ssa</t>
  </si>
  <si>
    <t>Mid body</t>
  </si>
  <si>
    <t>Ssa / 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</si>
</sst>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33" borderId="0" xfId="0" applyFill="1" applyAlignment="1">
      <alignment vertical="center"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34" borderId="0" xfId="0" applyNumberFormat="1" applyFill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33" borderId="10" xfId="0" applyFill="1" applyBorder="1"/>
    <xf numFmtId="0" fontId="0" fillId="33" borderId="11" xfId="0" applyFill="1" applyBorder="1"/>
    <xf numFmtId="0" fontId="0" fillId="0" borderId="11" xfId="0" applyBorder="1"/>
    <xf numFmtId="0" fontId="0" fillId="0" borderId="12" xfId="0" applyBorder="1"/>
    <xf numFmtId="0" fontId="0" fillId="33" borderId="13" xfId="0" applyFill="1" applyBorder="1"/>
    <xf numFmtId="0" fontId="0" fillId="33" borderId="0" xfId="0" applyFill="1" applyBorder="1"/>
    <xf numFmtId="0" fontId="0" fillId="0" borderId="0" xfId="0" applyBorder="1"/>
    <xf numFmtId="0" fontId="0" fillId="0" borderId="14" xfId="0" applyBorder="1"/>
    <xf numFmtId="0" fontId="0" fillId="0" borderId="13" xfId="0" applyBorder="1"/>
    <xf numFmtId="0" fontId="0" fillId="0" borderId="14" xfId="0" applyFill="1" applyBorder="1"/>
    <xf numFmtId="164" fontId="0" fillId="0" borderId="0" xfId="0" applyNumberFormat="1" applyBorder="1"/>
    <xf numFmtId="164" fontId="0" fillId="0" borderId="14" xfId="0" applyNumberFormat="1" applyFill="1" applyBorder="1"/>
    <xf numFmtId="164" fontId="0" fillId="33" borderId="14" xfId="0" applyNumberFormat="1" applyFill="1" applyBorder="1"/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164" fontId="0" fillId="33" borderId="17" xfId="0" applyNumberFormat="1" applyFill="1" applyBorder="1"/>
    <xf numFmtId="164" fontId="0" fillId="0" borderId="13" xfId="0" applyNumberFormat="1" applyBorder="1"/>
    <xf numFmtId="164" fontId="0" fillId="0" borderId="15" xfId="0" applyNumberFormat="1" applyBorder="1"/>
    <xf numFmtId="0" fontId="0" fillId="0" borderId="0" xfId="0" applyBorder="1" applyAlignment="1">
      <alignment horizontal="center" vertical="top" wrapText="1"/>
    </xf>
    <xf numFmtId="0" fontId="0" fillId="33" borderId="14" xfId="0" applyFill="1" applyBorder="1" applyAlignment="1">
      <alignment horizontal="center" vertical="top" wrapText="1"/>
    </xf>
    <xf numFmtId="0" fontId="0" fillId="0" borderId="13" xfId="0" applyFill="1" applyBorder="1"/>
    <xf numFmtId="0" fontId="0" fillId="0" borderId="0" xfId="0" applyFill="1" applyBorder="1"/>
    <xf numFmtId="0" fontId="0" fillId="0" borderId="17" xfId="0" applyBorder="1"/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13" xfId="0" applyBorder="1" applyAlignment="1">
      <alignment vertical="top"/>
    </xf>
    <xf numFmtId="0" fontId="16" fillId="35" borderId="0" xfId="0" applyFont="1" applyFill="1" applyAlignment="1">
      <alignment horizontal="center" vertical="center" wrapText="1"/>
    </xf>
    <xf numFmtId="0" fontId="16" fillId="3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3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37" borderId="0" xfId="0" applyFill="1" applyAlignment="1">
      <alignment horizontal="center" vertical="center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79377.063FBA3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18</xdr:row>
      <xdr:rowOff>0</xdr:rowOff>
    </xdr:from>
    <xdr:to>
      <xdr:col>12</xdr:col>
      <xdr:colOff>85725</xdr:colOff>
      <xdr:row>31</xdr:row>
      <xdr:rowOff>161925</xdr:rowOff>
    </xdr:to>
    <xdr:pic>
      <xdr:nvPicPr>
        <xdr:cNvPr id="2" name="qt-Picture 1">
          <a:extLst>
            <a:ext uri="{FF2B5EF4-FFF2-40B4-BE49-F238E27FC236}">
              <a16:creationId xmlns:a16="http://schemas.microsoft.com/office/drawing/2014/main" id="{2631BE0E-1E1F-42CB-8A6D-8896BD61C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3429000"/>
          <a:ext cx="1657350" cy="263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53A0-F795-47FC-A187-A7AAB4E894C6}">
  <sheetPr>
    <tabColor theme="8"/>
  </sheetPr>
  <dimension ref="B2:AB67"/>
  <sheetViews>
    <sheetView tabSelected="1" workbookViewId="0">
      <selection activeCell="H30" sqref="H30"/>
    </sheetView>
  </sheetViews>
  <sheetFormatPr defaultRowHeight="15" x14ac:dyDescent="0.25"/>
  <cols>
    <col min="1" max="1" width="3.42578125" customWidth="1"/>
    <col min="2" max="2" width="17.7109375" customWidth="1"/>
    <col min="3" max="3" width="32" customWidth="1"/>
    <col min="4" max="4" width="19" customWidth="1"/>
    <col min="6" max="6" width="12.42578125" customWidth="1"/>
    <col min="7" max="7" width="12.5703125" customWidth="1"/>
    <col min="8" max="8" width="12.28515625" customWidth="1"/>
    <col min="9" max="9" width="15.28515625" customWidth="1"/>
    <col min="10" max="10" width="15.7109375" customWidth="1"/>
    <col min="11" max="11" width="15.28515625" customWidth="1"/>
    <col min="14" max="14" width="11" customWidth="1"/>
    <col min="15" max="15" width="14.7109375" customWidth="1"/>
    <col min="16" max="16" width="14.42578125" customWidth="1"/>
    <col min="17" max="17" width="14.85546875" customWidth="1"/>
    <col min="20" max="20" width="10.7109375" customWidth="1"/>
    <col min="21" max="21" width="14.7109375" customWidth="1"/>
    <col min="22" max="22" width="14.42578125" customWidth="1"/>
    <col min="23" max="23" width="13.85546875" customWidth="1"/>
    <col min="26" max="26" width="10.5703125" customWidth="1"/>
    <col min="27" max="27" width="14.7109375" customWidth="1"/>
    <col min="28" max="28" width="14.42578125" customWidth="1"/>
    <col min="29" max="29" width="3.7109375" customWidth="1"/>
  </cols>
  <sheetData>
    <row r="2" spans="2:28" x14ac:dyDescent="0.25">
      <c r="B2" s="47" t="s">
        <v>64</v>
      </c>
      <c r="C2" t="s">
        <v>37</v>
      </c>
      <c r="D2">
        <v>4.5</v>
      </c>
      <c r="E2" t="s">
        <v>31</v>
      </c>
    </row>
    <row r="3" spans="2:28" x14ac:dyDescent="0.25">
      <c r="B3" s="47"/>
      <c r="C3" t="s">
        <v>38</v>
      </c>
      <c r="D3">
        <v>0.08</v>
      </c>
      <c r="E3" t="s">
        <v>32</v>
      </c>
    </row>
    <row r="5" spans="2:28" ht="27" customHeight="1" x14ac:dyDescent="0.25">
      <c r="B5" s="7" t="s">
        <v>65</v>
      </c>
      <c r="C5" t="s">
        <v>70</v>
      </c>
      <c r="F5" s="15" t="s">
        <v>39</v>
      </c>
      <c r="G5" s="17"/>
      <c r="H5" s="17"/>
      <c r="I5" s="17"/>
      <c r="J5" s="18"/>
      <c r="L5" s="15" t="s">
        <v>40</v>
      </c>
      <c r="M5" s="17"/>
      <c r="N5" s="17"/>
      <c r="O5" s="17"/>
      <c r="P5" s="18"/>
      <c r="R5" s="15" t="s">
        <v>41</v>
      </c>
      <c r="S5" s="17"/>
      <c r="T5" s="17"/>
      <c r="U5" s="17"/>
      <c r="V5" s="18"/>
      <c r="X5" s="15" t="s">
        <v>42</v>
      </c>
      <c r="Y5" s="17"/>
      <c r="Z5" s="17"/>
      <c r="AA5" s="17"/>
      <c r="AB5" s="18"/>
    </row>
    <row r="6" spans="2:28" ht="12" customHeight="1" x14ac:dyDescent="0.25">
      <c r="B6" s="7"/>
      <c r="F6" s="36"/>
      <c r="G6" s="37"/>
      <c r="H6" s="37"/>
      <c r="I6" s="37"/>
      <c r="J6" s="24"/>
      <c r="K6" s="2"/>
      <c r="L6" s="36"/>
      <c r="M6" s="37"/>
      <c r="N6" s="37"/>
      <c r="O6" s="37"/>
      <c r="P6" s="24"/>
      <c r="Q6" s="2"/>
      <c r="R6" s="36"/>
      <c r="S6" s="37"/>
      <c r="T6" s="37"/>
      <c r="U6" s="37"/>
      <c r="V6" s="24"/>
      <c r="W6" s="2"/>
      <c r="X6" s="36"/>
      <c r="Y6" s="21"/>
      <c r="Z6" s="21"/>
      <c r="AA6" s="21"/>
      <c r="AB6" s="22"/>
    </row>
    <row r="7" spans="2:28" x14ac:dyDescent="0.25">
      <c r="B7" s="44" t="s">
        <v>66</v>
      </c>
      <c r="C7" t="s">
        <v>69</v>
      </c>
      <c r="F7" s="23">
        <v>2.9600000000000001E-2</v>
      </c>
      <c r="G7" s="21"/>
      <c r="H7" s="21"/>
      <c r="I7" s="21"/>
      <c r="J7" s="22"/>
      <c r="L7" s="23">
        <v>2.8900000000000002E-3</v>
      </c>
      <c r="M7" s="21"/>
      <c r="N7" s="21"/>
      <c r="O7" s="21"/>
      <c r="P7" s="22"/>
      <c r="R7" s="23">
        <v>9.4039999999999999E-2</v>
      </c>
      <c r="S7" s="21"/>
      <c r="T7" s="21"/>
      <c r="U7" s="21"/>
      <c r="V7" s="22"/>
      <c r="X7" s="23">
        <v>8.4010000000000001E-2</v>
      </c>
      <c r="Y7" s="21"/>
      <c r="Z7" s="21"/>
      <c r="AA7" s="21"/>
      <c r="AB7" s="22"/>
    </row>
    <row r="8" spans="2:28" x14ac:dyDescent="0.25">
      <c r="B8" s="44"/>
      <c r="C8" t="s">
        <v>67</v>
      </c>
      <c r="F8" s="28">
        <f>F7/$D$3</f>
        <v>0.37</v>
      </c>
      <c r="G8" s="29"/>
      <c r="H8" s="29"/>
      <c r="I8" s="29"/>
      <c r="J8" s="38"/>
      <c r="L8" s="28">
        <f>L7/$D$3</f>
        <v>3.6125000000000004E-2</v>
      </c>
      <c r="M8" s="29"/>
      <c r="N8" s="29"/>
      <c r="O8" s="29"/>
      <c r="P8" s="38"/>
      <c r="R8" s="28">
        <f>R7/$D$3</f>
        <v>1.1755</v>
      </c>
      <c r="S8" s="29"/>
      <c r="T8" s="29"/>
      <c r="U8" s="29"/>
      <c r="V8" s="38"/>
      <c r="X8" s="28">
        <f>X7/$D$3</f>
        <v>1.050125</v>
      </c>
      <c r="Y8" s="29"/>
      <c r="Z8" s="29"/>
      <c r="AA8" s="29"/>
      <c r="AB8" s="38"/>
    </row>
    <row r="10" spans="2:28" ht="39.75" customHeight="1" x14ac:dyDescent="0.25">
      <c r="B10" s="46" t="s">
        <v>44</v>
      </c>
      <c r="D10" s="3" t="s">
        <v>43</v>
      </c>
      <c r="F10" s="15" t="s">
        <v>33</v>
      </c>
      <c r="G10" s="16" t="s">
        <v>35</v>
      </c>
      <c r="H10" s="16" t="s">
        <v>36</v>
      </c>
      <c r="I10" s="17"/>
      <c r="J10" s="18"/>
      <c r="L10" s="15" t="s">
        <v>33</v>
      </c>
      <c r="M10" s="16" t="s">
        <v>35</v>
      </c>
      <c r="N10" s="16" t="s">
        <v>36</v>
      </c>
      <c r="O10" s="17"/>
      <c r="P10" s="18"/>
      <c r="R10" s="15" t="s">
        <v>33</v>
      </c>
      <c r="S10" s="16" t="s">
        <v>35</v>
      </c>
      <c r="T10" s="16" t="s">
        <v>36</v>
      </c>
      <c r="U10" s="17"/>
      <c r="V10" s="18"/>
      <c r="X10" s="15" t="s">
        <v>33</v>
      </c>
      <c r="Y10" s="16" t="s">
        <v>35</v>
      </c>
      <c r="Z10" s="16" t="s">
        <v>36</v>
      </c>
      <c r="AA10" s="17"/>
      <c r="AB10" s="18"/>
    </row>
    <row r="11" spans="2:28" x14ac:dyDescent="0.25">
      <c r="B11" s="46"/>
      <c r="D11">
        <v>-0.8</v>
      </c>
      <c r="F11" s="19">
        <v>8.2097811792151656E-2</v>
      </c>
      <c r="G11" s="20">
        <f>'Hfe 2.5 2 -1'!M14</f>
        <v>8.221081998614517E-2</v>
      </c>
      <c r="H11" s="20">
        <f>MAX(F11:G11)</f>
        <v>8.221081998614517E-2</v>
      </c>
      <c r="I11" s="21"/>
      <c r="J11" s="22"/>
      <c r="L11" s="19">
        <f>'Efe 3.5 0 -2'!M4</f>
        <v>2.4728445779505125E-2</v>
      </c>
      <c r="M11" s="20">
        <f>'Hfe 3.5 0 -2'!M4</f>
        <v>2.3639000543739352E-2</v>
      </c>
      <c r="N11" s="20">
        <f>MAX(L11:M11)</f>
        <v>2.4728445779505125E-2</v>
      </c>
      <c r="O11" s="21"/>
      <c r="P11" s="22"/>
      <c r="R11" s="19">
        <f>'Efe 4.5 1 0'!M24</f>
        <v>2.4055058260068356</v>
      </c>
      <c r="S11" s="20">
        <f>'Hfe 4.5 1 0'!M24</f>
        <v>2.411701145041528</v>
      </c>
      <c r="T11" s="20">
        <f>MAX(R11:S11)</f>
        <v>2.411701145041528</v>
      </c>
      <c r="U11" s="21"/>
      <c r="V11" s="22"/>
      <c r="X11" s="19">
        <f>'Efe 5.5 0 0'!M24</f>
        <v>1.8426513650893588</v>
      </c>
      <c r="Y11" s="20">
        <f>'Hfe 5.5 0 0'!M24</f>
        <v>1.8286971075683653</v>
      </c>
      <c r="Z11" s="20">
        <f>MAX(X11:Y11)</f>
        <v>1.8426513650893588</v>
      </c>
      <c r="AA11" s="21"/>
      <c r="AB11" s="22"/>
    </row>
    <row r="12" spans="2:28" x14ac:dyDescent="0.25">
      <c r="B12" s="46"/>
      <c r="D12">
        <v>-0.7</v>
      </c>
      <c r="F12" s="19">
        <v>6.133719370523625E-2</v>
      </c>
      <c r="G12" s="20">
        <f>'Hfe 2.5 2 -1'!M15</f>
        <v>5.4365230421703645E-2</v>
      </c>
      <c r="H12" s="20">
        <f t="shared" ref="H12:H27" si="0">MAX(F12:G12)</f>
        <v>6.133719370523625E-2</v>
      </c>
      <c r="I12" s="21"/>
      <c r="J12" s="22"/>
      <c r="L12" s="19">
        <f>'Efe 3.5 0 -2'!M5</f>
        <v>1.7888881928921047E-2</v>
      </c>
      <c r="M12" s="20">
        <f>'Hfe 3.5 0 -2'!M5</f>
        <v>1.53981845394083E-2</v>
      </c>
      <c r="N12" s="20">
        <f t="shared" ref="N12:N27" si="1">MAX(L12:M12)</f>
        <v>1.7888881928921047E-2</v>
      </c>
      <c r="O12" s="21"/>
      <c r="P12" s="22"/>
      <c r="R12" s="19">
        <f>'Efe 4.5 1 0'!M25</f>
        <v>2.8508906169527939</v>
      </c>
      <c r="S12" s="20">
        <f>'Hfe 4.5 1 0'!M25</f>
        <v>2.844830331647473</v>
      </c>
      <c r="T12" s="20">
        <f t="shared" ref="T12:T27" si="2">MAX(R12:S12)</f>
        <v>2.8508906169527939</v>
      </c>
      <c r="U12" s="21"/>
      <c r="V12" s="22"/>
      <c r="X12" s="19">
        <f>'Efe 5.5 0 0'!M25</f>
        <v>2.2559002269518293</v>
      </c>
      <c r="Y12" s="20">
        <f>'Hfe 5.5 0 0'!M25</f>
        <v>2.2342982259321418</v>
      </c>
      <c r="Z12" s="20">
        <f t="shared" ref="Z12:Z27" si="3">MAX(X12:Y12)</f>
        <v>2.2559002269518293</v>
      </c>
      <c r="AA12" s="21"/>
      <c r="AB12" s="22"/>
    </row>
    <row r="13" spans="2:28" x14ac:dyDescent="0.25">
      <c r="B13" s="46"/>
      <c r="D13">
        <v>-0.6</v>
      </c>
      <c r="F13" s="19">
        <v>7.8158875567896149E-2</v>
      </c>
      <c r="G13" s="20">
        <f>'Hfe 2.5 2 -1'!M16</f>
        <v>6.6107213870662943E-2</v>
      </c>
      <c r="H13" s="20">
        <f t="shared" si="0"/>
        <v>7.8158875567896149E-2</v>
      </c>
      <c r="I13" s="21"/>
      <c r="J13" s="22"/>
      <c r="L13" s="19">
        <f>'Efe 3.5 0 -2'!M6</f>
        <v>2.1725150492407152E-2</v>
      </c>
      <c r="M13" s="20">
        <f>'Hfe 3.5 0 -2'!M6</f>
        <v>1.8373251641034427E-2</v>
      </c>
      <c r="N13" s="20">
        <f t="shared" si="1"/>
        <v>2.1725150492407152E-2</v>
      </c>
      <c r="O13" s="21"/>
      <c r="P13" s="22"/>
      <c r="R13" s="19">
        <f>'Efe 4.5 1 0'!M26</f>
        <v>3.3715290488629828</v>
      </c>
      <c r="S13" s="20">
        <f>'Hfe 4.5 1 0'!M26</f>
        <v>3.3504111706807334</v>
      </c>
      <c r="T13" s="20">
        <f t="shared" si="2"/>
        <v>3.3715290488629828</v>
      </c>
      <c r="U13" s="21"/>
      <c r="V13" s="22"/>
      <c r="X13" s="19">
        <f>'Efe 5.5 0 0'!M26</f>
        <v>2.8337475205514182</v>
      </c>
      <c r="Y13" s="20">
        <f>'Hfe 5.5 0 0'!M26</f>
        <v>2.8100114918576962</v>
      </c>
      <c r="Z13" s="20">
        <f t="shared" si="3"/>
        <v>2.8337475205514182</v>
      </c>
      <c r="AA13" s="21"/>
      <c r="AB13" s="22"/>
    </row>
    <row r="14" spans="2:28" x14ac:dyDescent="0.25">
      <c r="B14" s="46"/>
      <c r="D14">
        <v>-0.5</v>
      </c>
      <c r="F14" s="19">
        <v>0.15841404825743982</v>
      </c>
      <c r="G14" s="20">
        <f>'Hfe 2.5 2 -1'!M17</f>
        <v>0.14849322718532634</v>
      </c>
      <c r="H14" s="20">
        <f t="shared" si="0"/>
        <v>0.15841404825743982</v>
      </c>
      <c r="I14" s="21"/>
      <c r="J14" s="22"/>
      <c r="L14" s="19">
        <f>'Efe 3.5 0 -2'!M7</f>
        <v>4.0177659879398982E-2</v>
      </c>
      <c r="M14" s="20">
        <f>'Hfe 3.5 0 -2'!M7</f>
        <v>3.7168747111813318E-2</v>
      </c>
      <c r="N14" s="20">
        <f t="shared" si="1"/>
        <v>4.0177659879398982E-2</v>
      </c>
      <c r="O14" s="21"/>
      <c r="P14" s="22"/>
      <c r="R14" s="19">
        <f>'Efe 4.5 1 0'!M27</f>
        <v>4.058466300514957</v>
      </c>
      <c r="S14" s="20">
        <f>'Hfe 4.5 1 0'!M27</f>
        <v>4.0301883709014099</v>
      </c>
      <c r="T14" s="20">
        <f t="shared" si="2"/>
        <v>4.058466300514957</v>
      </c>
      <c r="U14" s="21"/>
      <c r="V14" s="22"/>
      <c r="X14" s="19">
        <f>'Efe 5.5 0 0'!M27</f>
        <v>3.5916850396276732</v>
      </c>
      <c r="Y14" s="20">
        <f>'Hfe 5.5 0 0'!M27</f>
        <v>3.5746397389011775</v>
      </c>
      <c r="Z14" s="20">
        <f t="shared" si="3"/>
        <v>3.5916850396276732</v>
      </c>
      <c r="AA14" s="21"/>
      <c r="AB14" s="22"/>
    </row>
    <row r="15" spans="2:28" x14ac:dyDescent="0.25">
      <c r="B15" s="46"/>
      <c r="D15">
        <v>-0.4</v>
      </c>
      <c r="F15" s="19">
        <v>0.29353948431564741</v>
      </c>
      <c r="G15" s="20">
        <f>'Hfe 2.5 2 -1'!M18</f>
        <v>0.29390888663221015</v>
      </c>
      <c r="H15" s="20">
        <f t="shared" si="0"/>
        <v>0.29390888663221015</v>
      </c>
      <c r="I15" s="21"/>
      <c r="J15" s="22"/>
      <c r="L15" s="19">
        <f>'Efe 3.5 0 -2'!M8</f>
        <v>7.2110892665239193E-2</v>
      </c>
      <c r="M15" s="20">
        <f>'Hfe 3.5 0 -2'!M8</f>
        <v>7.1029662361091525E-2</v>
      </c>
      <c r="N15" s="20">
        <f t="shared" si="1"/>
        <v>7.2110892665239193E-2</v>
      </c>
      <c r="O15" s="21"/>
      <c r="P15" s="22"/>
      <c r="R15" s="19">
        <f>'Efe 4.5 1 0'!M28</f>
        <v>4.9532254877402542</v>
      </c>
      <c r="S15" s="20">
        <f>'Hfe 4.5 1 0'!M28</f>
        <v>4.9347924354939412</v>
      </c>
      <c r="T15" s="20">
        <f t="shared" si="2"/>
        <v>4.9532254877402542</v>
      </c>
      <c r="U15" s="21"/>
      <c r="V15" s="22"/>
      <c r="X15" s="19">
        <f>'Efe 5.5 0 0'!M28</f>
        <v>4.4891466547520942</v>
      </c>
      <c r="Y15" s="20">
        <f>'Hfe 5.5 0 0'!M28</f>
        <v>4.4882704774442521</v>
      </c>
      <c r="Z15" s="20">
        <f t="shared" si="3"/>
        <v>4.4891466547520942</v>
      </c>
      <c r="AA15" s="21"/>
      <c r="AB15" s="22"/>
    </row>
    <row r="16" spans="2:28" x14ac:dyDescent="0.25">
      <c r="B16" s="46"/>
      <c r="D16">
        <v>-0.3</v>
      </c>
      <c r="F16" s="19">
        <v>0.43600895349336705</v>
      </c>
      <c r="G16" s="20">
        <f>'Hfe 2.5 2 -1'!M19</f>
        <v>0.44769048352817059</v>
      </c>
      <c r="H16" s="20">
        <f t="shared" si="0"/>
        <v>0.44769048352817059</v>
      </c>
      <c r="I16" s="21"/>
      <c r="J16" s="22"/>
      <c r="L16" s="19">
        <f>'Efe 3.5 0 -2'!M9</f>
        <v>0.10935237111467933</v>
      </c>
      <c r="M16" s="20">
        <f>'Hfe 3.5 0 -2'!M9</f>
        <v>0.11145523382228952</v>
      </c>
      <c r="N16" s="20">
        <f t="shared" si="1"/>
        <v>0.11145523382228952</v>
      </c>
      <c r="O16" s="21"/>
      <c r="P16" s="22"/>
      <c r="R16" s="19">
        <f>'Efe 4.5 1 0'!M29</f>
        <v>5.9930523368306536</v>
      </c>
      <c r="S16" s="20">
        <f>'Hfe 4.5 1 0'!M29</f>
        <v>6.0029706397291323</v>
      </c>
      <c r="T16" s="20">
        <f t="shared" si="2"/>
        <v>6.0029706397291323</v>
      </c>
      <c r="U16" s="21"/>
      <c r="V16" s="22"/>
      <c r="X16" s="19">
        <f>'Efe 5.5 0 0'!M29</f>
        <v>5.4251791016077959</v>
      </c>
      <c r="Y16" s="20">
        <f>'Hfe 5.5 0 0'!M29</f>
        <v>5.4471519271666375</v>
      </c>
      <c r="Z16" s="20">
        <f t="shared" si="3"/>
        <v>5.4471519271666375</v>
      </c>
      <c r="AA16" s="21"/>
      <c r="AB16" s="22"/>
    </row>
    <row r="17" spans="2:28" x14ac:dyDescent="0.25">
      <c r="B17" s="46"/>
      <c r="D17">
        <v>-0.2</v>
      </c>
      <c r="F17" s="19">
        <v>0.53534077097463562</v>
      </c>
      <c r="G17" s="20">
        <f>'Hfe 2.5 2 -1'!M20</f>
        <v>0.54662330601201847</v>
      </c>
      <c r="H17" s="20">
        <f t="shared" si="0"/>
        <v>0.54662330601201847</v>
      </c>
      <c r="I17" s="21"/>
      <c r="J17" s="22"/>
      <c r="L17" s="19">
        <f>'Efe 3.5 0 -2'!M10</f>
        <v>0.13787420352048985</v>
      </c>
      <c r="M17" s="20">
        <f>'Hfe 3.5 0 -2'!M10</f>
        <v>0.14312154988201453</v>
      </c>
      <c r="N17" s="20">
        <f t="shared" si="1"/>
        <v>0.14312154988201453</v>
      </c>
      <c r="O17" s="21"/>
      <c r="P17" s="22"/>
      <c r="R17" s="19">
        <f>'Efe 4.5 1 0'!M30</f>
        <v>7.002313260231336</v>
      </c>
      <c r="S17" s="20">
        <f>'Hfe 4.5 1 0'!M30</f>
        <v>7.0505330831943516</v>
      </c>
      <c r="T17" s="20">
        <f t="shared" si="2"/>
        <v>7.0505330831943516</v>
      </c>
      <c r="U17" s="21"/>
      <c r="V17" s="22"/>
      <c r="X17" s="19">
        <f>'Efe 5.5 0 0'!M30</f>
        <v>6.2560254464544336</v>
      </c>
      <c r="Y17" s="20">
        <f>'Hfe 5.5 0 0'!M30</f>
        <v>6.3018199877079946</v>
      </c>
      <c r="Z17" s="20">
        <f t="shared" si="3"/>
        <v>6.3018199877079946</v>
      </c>
      <c r="AA17" s="21"/>
      <c r="AB17" s="22"/>
    </row>
    <row r="18" spans="2:28" x14ac:dyDescent="0.25">
      <c r="B18" s="46"/>
      <c r="D18">
        <v>-0.1</v>
      </c>
      <c r="F18" s="19">
        <v>0.60249639502843777</v>
      </c>
      <c r="G18" s="20">
        <f>'Hfe 2.5 2 -1'!M21</f>
        <v>0.59381303144648889</v>
      </c>
      <c r="H18" s="20">
        <f t="shared" si="0"/>
        <v>0.60249639502843777</v>
      </c>
      <c r="I18" s="21"/>
      <c r="J18" s="22"/>
      <c r="L18" s="19">
        <f>'Efe 3.5 0 -2'!M11</f>
        <v>0.14357374833642894</v>
      </c>
      <c r="M18" s="20">
        <f>'Hfe 3.5 0 -2'!M11</f>
        <v>0.14990818001410763</v>
      </c>
      <c r="N18" s="20">
        <f t="shared" si="1"/>
        <v>0.14990818001410763</v>
      </c>
      <c r="O18" s="21"/>
      <c r="P18" s="22"/>
      <c r="R18" s="19">
        <f>'Efe 4.5 1 0'!M31</f>
        <v>7.7450738909442514</v>
      </c>
      <c r="S18" s="20">
        <f>'Hfe 4.5 1 0'!M31</f>
        <v>7.8261792772797563</v>
      </c>
      <c r="T18" s="20">
        <f t="shared" si="2"/>
        <v>7.8261792772797563</v>
      </c>
      <c r="U18" s="21"/>
      <c r="V18" s="22"/>
      <c r="X18" s="19">
        <f>'Efe 5.5 0 0'!M31</f>
        <v>6.8312855022566046</v>
      </c>
      <c r="Y18" s="20">
        <f>'Hfe 5.5 0 0'!M31</f>
        <v>6.8950729534542079</v>
      </c>
      <c r="Z18" s="20">
        <f t="shared" si="3"/>
        <v>6.8950729534542079</v>
      </c>
      <c r="AA18" s="21"/>
      <c r="AB18" s="22"/>
    </row>
    <row r="19" spans="2:28" x14ac:dyDescent="0.25">
      <c r="B19" s="46"/>
      <c r="C19" s="49" t="s">
        <v>89</v>
      </c>
      <c r="D19" s="50">
        <v>0</v>
      </c>
      <c r="F19" s="19">
        <v>0.74939262975346665</v>
      </c>
      <c r="G19" s="20">
        <f>'Hfe 2.5 2 -1'!M22</f>
        <v>0.70967669999543048</v>
      </c>
      <c r="H19" s="20">
        <f t="shared" si="0"/>
        <v>0.74939262975346665</v>
      </c>
      <c r="I19" s="21"/>
      <c r="J19" s="22"/>
      <c r="L19" s="19">
        <f>'Efe 3.5 0 -2'!M12</f>
        <v>0.12178470013031541</v>
      </c>
      <c r="M19" s="20">
        <f>'Hfe 3.5 0 -2'!M12</f>
        <v>0.12538253358137239</v>
      </c>
      <c r="N19" s="20">
        <f t="shared" si="1"/>
        <v>0.12538253358137239</v>
      </c>
      <c r="O19" s="21"/>
      <c r="P19" s="22"/>
      <c r="R19" s="19">
        <f>'Efe 4.5 1 0'!M32</f>
        <v>8.0191651459993185</v>
      </c>
      <c r="S19" s="20">
        <f>'Hfe 4.5 1 0'!M32</f>
        <v>8.1132078887913188</v>
      </c>
      <c r="T19" s="20">
        <f t="shared" si="2"/>
        <v>8.1132078887913188</v>
      </c>
      <c r="U19" s="21"/>
      <c r="V19" s="22"/>
      <c r="X19" s="19">
        <f>'Efe 5.5 0 0'!M32</f>
        <v>7.0371549599249326</v>
      </c>
      <c r="Y19" s="20">
        <f>'Hfe 5.5 0 0'!M32</f>
        <v>7.107636186023333</v>
      </c>
      <c r="Z19" s="20">
        <f t="shared" si="3"/>
        <v>7.107636186023333</v>
      </c>
      <c r="AA19" s="21"/>
      <c r="AB19" s="22"/>
    </row>
    <row r="20" spans="2:28" x14ac:dyDescent="0.25">
      <c r="B20" s="46"/>
      <c r="D20">
        <v>0.1</v>
      </c>
      <c r="F20" s="19">
        <v>1.1443219300559557</v>
      </c>
      <c r="G20" s="20">
        <f>'Hfe 2.5 2 -1'!M23</f>
        <v>1.0868615754571767</v>
      </c>
      <c r="H20" s="20">
        <f t="shared" si="0"/>
        <v>1.1443219300559557</v>
      </c>
      <c r="I20" s="21"/>
      <c r="J20" s="22"/>
      <c r="L20" s="19">
        <f>'Efe 3.5 0 -2'!M13</f>
        <v>8.6021890775818927E-2</v>
      </c>
      <c r="M20" s="20">
        <f>'Hfe 3.5 0 -2'!M13</f>
        <v>8.3027097941404421E-2</v>
      </c>
      <c r="N20" s="20">
        <f t="shared" si="1"/>
        <v>8.6021890775818927E-2</v>
      </c>
      <c r="O20" s="21"/>
      <c r="P20" s="22"/>
      <c r="R20" s="19">
        <f>'Efe 4.5 1 0'!M33</f>
        <v>7.7451045874872584</v>
      </c>
      <c r="S20" s="20">
        <f>'Hfe 4.5 1 0'!M33</f>
        <v>7.8262083090266428</v>
      </c>
      <c r="T20" s="20">
        <f t="shared" si="2"/>
        <v>7.8262083090266428</v>
      </c>
      <c r="U20" s="21"/>
      <c r="V20" s="22"/>
      <c r="X20" s="19">
        <f>'Efe 5.5 0 0'!M33</f>
        <v>6.8312617971292466</v>
      </c>
      <c r="Y20" s="20">
        <f>'Hfe 5.5 0 0'!M33</f>
        <v>6.8950483006075078</v>
      </c>
      <c r="Z20" s="20">
        <f t="shared" si="3"/>
        <v>6.8950483006075078</v>
      </c>
      <c r="AA20" s="21"/>
      <c r="AB20" s="22"/>
    </row>
    <row r="21" spans="2:28" x14ac:dyDescent="0.25">
      <c r="B21" s="46"/>
      <c r="D21">
        <v>0.2</v>
      </c>
      <c r="F21" s="19">
        <v>1.8850223262771424</v>
      </c>
      <c r="G21" s="20">
        <f>'Hfe 2.5 2 -1'!M24</f>
        <v>1.844753948351082</v>
      </c>
      <c r="H21" s="20">
        <f t="shared" si="0"/>
        <v>1.8850223262771424</v>
      </c>
      <c r="I21" s="21"/>
      <c r="J21" s="22"/>
      <c r="L21" s="19">
        <f>'Efe 3.5 0 -2'!M14</f>
        <v>6.8643191904799686E-2</v>
      </c>
      <c r="M21" s="20">
        <f>'Hfe 3.5 0 -2'!M14</f>
        <v>5.8012572640753678E-2</v>
      </c>
      <c r="N21" s="20">
        <f t="shared" si="1"/>
        <v>6.8643191904799686E-2</v>
      </c>
      <c r="O21" s="21"/>
      <c r="P21" s="22"/>
      <c r="R21" s="19">
        <f>'Efe 4.5 1 0'!M34</f>
        <v>7.0023722000120454</v>
      </c>
      <c r="S21" s="20">
        <f>'Hfe 4.5 1 0'!M34</f>
        <v>7.0505896281886358</v>
      </c>
      <c r="T21" s="20">
        <f t="shared" si="2"/>
        <v>7.0505896281886358</v>
      </c>
      <c r="U21" s="21"/>
      <c r="V21" s="22"/>
      <c r="X21" s="19">
        <f>'Efe 5.5 0 0'!M34</f>
        <v>6.255983984343632</v>
      </c>
      <c r="Y21" s="20">
        <f>'Hfe 5.5 0 0'!M34</f>
        <v>6.3017769689877605</v>
      </c>
      <c r="Z21" s="20">
        <f t="shared" si="3"/>
        <v>6.3017769689877605</v>
      </c>
      <c r="AA21" s="21"/>
      <c r="AB21" s="22"/>
    </row>
    <row r="22" spans="2:28" x14ac:dyDescent="0.25">
      <c r="B22" s="46"/>
      <c r="D22">
        <v>0.3</v>
      </c>
      <c r="F22" s="19">
        <v>2.8843185384756591</v>
      </c>
      <c r="G22" s="20">
        <f>'Hfe 2.5 2 -1'!M25</f>
        <v>2.8916212491945741</v>
      </c>
      <c r="H22" s="20">
        <f t="shared" si="0"/>
        <v>2.8916212491945741</v>
      </c>
      <c r="I22" s="21"/>
      <c r="J22" s="22"/>
      <c r="L22" s="19">
        <f>'Efe 3.5 0 -2'!M15</f>
        <v>0.10754886144505993</v>
      </c>
      <c r="M22" s="20">
        <f>'Hfe 3.5 0 -2'!M15</f>
        <v>9.333806820940195E-2</v>
      </c>
      <c r="N22" s="20">
        <f t="shared" si="1"/>
        <v>0.10754886144505993</v>
      </c>
      <c r="O22" s="21"/>
      <c r="P22" s="22"/>
      <c r="R22" s="19">
        <f>'Efe 4.5 1 0'!M35</f>
        <v>5.9931341296944893</v>
      </c>
      <c r="S22" s="20">
        <f>'Hfe 4.5 1 0'!M35</f>
        <v>6.0030505962233489</v>
      </c>
      <c r="T22" s="20">
        <f t="shared" si="2"/>
        <v>6.0030505962233489</v>
      </c>
      <c r="U22" s="21"/>
      <c r="V22" s="22"/>
      <c r="X22" s="19">
        <f>'Efe 5.5 0 0'!M35</f>
        <v>5.4251299760395</v>
      </c>
      <c r="Y22" s="20">
        <f>'Hfe 5.5 0 0'!M35</f>
        <v>5.4471011751998484</v>
      </c>
      <c r="Z22" s="20">
        <f t="shared" si="3"/>
        <v>5.4471011751998484</v>
      </c>
      <c r="AA22" s="21"/>
      <c r="AB22" s="22"/>
    </row>
    <row r="23" spans="2:28" x14ac:dyDescent="0.25">
      <c r="B23" s="46"/>
      <c r="D23">
        <v>0.4</v>
      </c>
      <c r="F23" s="19">
        <v>3.8901442075400592</v>
      </c>
      <c r="G23" s="20">
        <f>'Hfe 2.5 2 -1'!M26</f>
        <v>3.9418749855279294</v>
      </c>
      <c r="H23" s="20">
        <f t="shared" si="0"/>
        <v>3.9418749855279294</v>
      </c>
      <c r="I23" s="21"/>
      <c r="J23" s="22"/>
      <c r="L23" s="19">
        <f>'Efe 3.5 0 -2'!M16</f>
        <v>0.22120335410996114</v>
      </c>
      <c r="M23" s="20">
        <f>'Hfe 3.5 0 -2'!M16</f>
        <v>0.21184812823543506</v>
      </c>
      <c r="N23" s="20">
        <f t="shared" si="1"/>
        <v>0.22120335410996114</v>
      </c>
      <c r="O23" s="21"/>
      <c r="P23" s="22"/>
      <c r="R23" s="19">
        <f>'Efe 4.5 1 0'!M36</f>
        <v>4.9533215210057895</v>
      </c>
      <c r="S23" s="20">
        <f>'Hfe 4.5 1 0'!M36</f>
        <v>4.9348882586613474</v>
      </c>
      <c r="T23" s="20">
        <f t="shared" si="2"/>
        <v>4.9533215210057895</v>
      </c>
      <c r="U23" s="21"/>
      <c r="V23" s="22"/>
      <c r="X23" s="19">
        <f>'Efe 5.5 0 0'!M36</f>
        <v>4.4891010678081829</v>
      </c>
      <c r="Y23" s="20">
        <f>'Hfe 5.5 0 0'!M36</f>
        <v>4.4882238426268906</v>
      </c>
      <c r="Z23" s="20">
        <f t="shared" si="3"/>
        <v>4.4891010678081829</v>
      </c>
      <c r="AA23" s="21"/>
      <c r="AB23" s="22"/>
    </row>
    <row r="24" spans="2:28" x14ac:dyDescent="0.25">
      <c r="B24" s="46"/>
      <c r="D24">
        <v>0.5</v>
      </c>
      <c r="F24" s="19">
        <v>4.6569884866470881</v>
      </c>
      <c r="G24" s="20">
        <f>'Hfe 2.5 2 -1'!M27</f>
        <v>4.716035814772412</v>
      </c>
      <c r="H24" s="20">
        <f t="shared" si="0"/>
        <v>4.716035814772412</v>
      </c>
      <c r="I24" s="21"/>
      <c r="J24" s="22"/>
      <c r="L24" s="19">
        <f>'Efe 3.5 0 -2'!M17</f>
        <v>0.3868695223850771</v>
      </c>
      <c r="M24" s="20">
        <f>'Hfe 3.5 0 -2'!M17</f>
        <v>0.39005593832159069</v>
      </c>
      <c r="N24" s="20">
        <f t="shared" si="1"/>
        <v>0.39005593832159069</v>
      </c>
      <c r="O24" s="21"/>
      <c r="P24" s="22"/>
      <c r="R24" s="19">
        <f>'Efe 4.5 1 0'!M37</f>
        <v>4.058565701559786</v>
      </c>
      <c r="S24" s="20">
        <f>'Hfe 4.5 1 0'!M37</f>
        <v>4.0302892252560589</v>
      </c>
      <c r="T24" s="20">
        <f t="shared" si="2"/>
        <v>4.058565701559786</v>
      </c>
      <c r="U24" s="21"/>
      <c r="V24" s="22"/>
      <c r="X24" s="19">
        <f>'Efe 5.5 0 0'!M37</f>
        <v>3.5916521475025092</v>
      </c>
      <c r="Y24" s="20">
        <f>'Hfe 5.5 0 0'!M37</f>
        <v>3.5746066800994827</v>
      </c>
      <c r="Z24" s="20">
        <f t="shared" si="3"/>
        <v>3.5916521475025092</v>
      </c>
      <c r="AA24" s="21"/>
      <c r="AB24" s="22"/>
    </row>
    <row r="25" spans="2:28" x14ac:dyDescent="0.25">
      <c r="B25" s="46"/>
      <c r="D25">
        <v>0.6</v>
      </c>
      <c r="F25" s="19">
        <v>5.1253516156963768</v>
      </c>
      <c r="G25" s="20">
        <f>'Hfe 2.5 2 -1'!M28</f>
        <v>5.1552071233504755</v>
      </c>
      <c r="H25" s="20">
        <f t="shared" si="0"/>
        <v>5.1552071233504755</v>
      </c>
      <c r="I25" s="21"/>
      <c r="J25" s="22"/>
      <c r="L25" s="19">
        <f>'Efe 3.5 0 -2'!M18</f>
        <v>0.54473842355969571</v>
      </c>
      <c r="M25" s="20">
        <f>'Hfe 3.5 0 -2'!M18</f>
        <v>0.55977376332442552</v>
      </c>
      <c r="N25" s="20">
        <f t="shared" si="1"/>
        <v>0.55977376332442552</v>
      </c>
      <c r="O25" s="21"/>
      <c r="P25" s="22"/>
      <c r="R25" s="19">
        <f>'Efe 4.5 1 0'!M38</f>
        <v>3.3716207061769858</v>
      </c>
      <c r="S25" s="20">
        <f>'Hfe 4.5 1 0'!M38</f>
        <v>3.3505052304429488</v>
      </c>
      <c r="T25" s="20">
        <f t="shared" si="2"/>
        <v>3.3716207061769858</v>
      </c>
      <c r="U25" s="21"/>
      <c r="V25" s="22"/>
      <c r="X25" s="19">
        <f>'Efe 5.5 0 0'!M38</f>
        <v>2.8337321432864653</v>
      </c>
      <c r="Y25" s="20">
        <f>'Hfe 5.5 0 0'!M38</f>
        <v>2.8099967431544663</v>
      </c>
      <c r="Z25" s="20">
        <f t="shared" si="3"/>
        <v>2.8337321432864653</v>
      </c>
      <c r="AA25" s="21"/>
      <c r="AB25" s="22"/>
    </row>
    <row r="26" spans="2:28" x14ac:dyDescent="0.25">
      <c r="B26" s="46"/>
      <c r="D26">
        <v>0.7</v>
      </c>
      <c r="F26" s="19">
        <v>5.4292176467522859</v>
      </c>
      <c r="G26" s="20">
        <f>'Hfe 2.5 2 -1'!M29</f>
        <v>5.4300192756081067</v>
      </c>
      <c r="H26" s="20">
        <f t="shared" si="0"/>
        <v>5.4300192756081067</v>
      </c>
      <c r="I26" s="21"/>
      <c r="J26" s="22"/>
      <c r="L26" s="19">
        <f>'Efe 3.5 0 -2'!M19</f>
        <v>0.64136700722199547</v>
      </c>
      <c r="M26" s="20">
        <f>'Hfe 3.5 0 -2'!M19</f>
        <v>0.65482375560358519</v>
      </c>
      <c r="N26" s="20">
        <f t="shared" si="1"/>
        <v>0.65482375560358519</v>
      </c>
      <c r="O26" s="21"/>
      <c r="P26" s="22"/>
      <c r="R26" s="19">
        <f>'Efe 4.5 1 0'!M39</f>
        <v>2.8509658272492393</v>
      </c>
      <c r="S26" s="20">
        <f>'Hfe 4.5 1 0'!M39</f>
        <v>2.8449077422270501</v>
      </c>
      <c r="T26" s="20">
        <f t="shared" si="2"/>
        <v>2.8509658272492393</v>
      </c>
      <c r="U26" s="21"/>
      <c r="V26" s="22"/>
      <c r="X26" s="19">
        <f>'Efe 5.5 0 0'!M39</f>
        <v>2.2559020610400329</v>
      </c>
      <c r="Y26" s="20">
        <f>'Hfe 5.5 0 0'!M39</f>
        <v>2.2343011961587949</v>
      </c>
      <c r="Z26" s="20">
        <f t="shared" si="3"/>
        <v>2.2559020610400329</v>
      </c>
      <c r="AA26" s="21"/>
      <c r="AB26" s="22"/>
    </row>
    <row r="27" spans="2:28" x14ac:dyDescent="0.25">
      <c r="B27" s="46"/>
      <c r="D27">
        <v>0.8</v>
      </c>
      <c r="F27" s="19">
        <v>5.7180708172008252</v>
      </c>
      <c r="G27" s="20">
        <f>'Hfe 2.5 2 -1'!M30</f>
        <v>5.7232637416578713</v>
      </c>
      <c r="H27" s="20">
        <f t="shared" si="0"/>
        <v>5.7232637416578713</v>
      </c>
      <c r="I27" s="21"/>
      <c r="J27" s="22"/>
      <c r="L27" s="19">
        <f>'Efe 3.5 0 -2'!M20</f>
        <v>0.69588975084703286</v>
      </c>
      <c r="M27" s="20">
        <f>'Hfe 3.5 0 -2'!M20</f>
        <v>0.68683141149538252</v>
      </c>
      <c r="N27" s="20">
        <f t="shared" si="1"/>
        <v>0.69588975084703286</v>
      </c>
      <c r="O27" s="21"/>
      <c r="P27" s="22"/>
      <c r="R27" s="19">
        <f>'Efe 4.5 1 0'!M40</f>
        <v>2.4055601757293008</v>
      </c>
      <c r="S27" s="20">
        <f>'Hfe 4.5 1 0'!M40</f>
        <v>2.4117564218536782</v>
      </c>
      <c r="T27" s="20">
        <f t="shared" si="2"/>
        <v>2.4117564218536782</v>
      </c>
      <c r="U27" s="21"/>
      <c r="V27" s="22"/>
      <c r="X27" s="19">
        <f>'Efe 5.5 0 0'!M40</f>
        <v>1.8426657739417811</v>
      </c>
      <c r="Y27" s="20">
        <f>'Hfe 5.5 0 0'!M40</f>
        <v>1.8287126739049508</v>
      </c>
      <c r="Z27" s="20">
        <f t="shared" si="3"/>
        <v>1.8426657739417811</v>
      </c>
      <c r="AA27" s="21"/>
      <c r="AB27" s="22"/>
    </row>
    <row r="28" spans="2:28" x14ac:dyDescent="0.25">
      <c r="F28" s="23"/>
      <c r="G28" s="21"/>
      <c r="H28" s="21"/>
      <c r="I28" s="21"/>
      <c r="J28" s="22"/>
      <c r="L28" s="23"/>
      <c r="M28" s="21"/>
      <c r="N28" s="21"/>
      <c r="O28" s="21"/>
      <c r="P28" s="22"/>
      <c r="R28" s="23"/>
      <c r="S28" s="21"/>
      <c r="T28" s="21"/>
      <c r="U28" s="21"/>
      <c r="V28" s="22"/>
      <c r="X28" s="23"/>
      <c r="Y28" s="21"/>
      <c r="Z28" s="21"/>
      <c r="AA28" s="21"/>
      <c r="AB28" s="22"/>
    </row>
    <row r="29" spans="2:28" x14ac:dyDescent="0.25">
      <c r="F29" s="23"/>
      <c r="G29" s="21"/>
      <c r="H29" s="21"/>
      <c r="I29" s="21"/>
      <c r="J29" s="22"/>
      <c r="L29" s="23"/>
      <c r="M29" s="21"/>
      <c r="N29" s="21"/>
      <c r="O29" s="21"/>
      <c r="P29" s="22"/>
      <c r="R29" s="23"/>
      <c r="S29" s="21"/>
      <c r="T29" s="21"/>
      <c r="U29" s="21"/>
      <c r="V29" s="22"/>
      <c r="X29" s="23"/>
      <c r="Y29" s="21"/>
      <c r="Z29" s="21"/>
      <c r="AA29" s="21"/>
      <c r="AB29" s="22"/>
    </row>
    <row r="30" spans="2:28" ht="45" customHeight="1" x14ac:dyDescent="0.25">
      <c r="B30" s="43" t="s">
        <v>52</v>
      </c>
      <c r="F30" s="23"/>
      <c r="G30" s="21"/>
      <c r="H30" s="39" t="s">
        <v>88</v>
      </c>
      <c r="I30" s="34" t="s">
        <v>90</v>
      </c>
      <c r="J30" s="35" t="s">
        <v>45</v>
      </c>
      <c r="K30" s="40"/>
      <c r="L30" s="41"/>
      <c r="M30" s="39"/>
      <c r="N30" s="39" t="s">
        <v>88</v>
      </c>
      <c r="O30" s="34" t="s">
        <v>90</v>
      </c>
      <c r="P30" s="35" t="s">
        <v>45</v>
      </c>
      <c r="Q30" s="40"/>
      <c r="R30" s="41"/>
      <c r="S30" s="39"/>
      <c r="T30" s="39" t="s">
        <v>88</v>
      </c>
      <c r="U30" s="34" t="s">
        <v>90</v>
      </c>
      <c r="V30" s="35" t="s">
        <v>45</v>
      </c>
      <c r="W30" s="40"/>
      <c r="X30" s="41"/>
      <c r="Y30" s="39"/>
      <c r="Z30" s="39" t="s">
        <v>88</v>
      </c>
      <c r="AA30" s="34" t="s">
        <v>90</v>
      </c>
      <c r="AB30" s="35" t="s">
        <v>45</v>
      </c>
    </row>
    <row r="31" spans="2:28" x14ac:dyDescent="0.25">
      <c r="B31" s="43"/>
      <c r="F31" s="23"/>
      <c r="G31" s="21"/>
      <c r="H31" s="21"/>
      <c r="I31" s="21"/>
      <c r="J31" s="24"/>
      <c r="L31" s="23"/>
      <c r="M31" s="21"/>
      <c r="N31" s="21"/>
      <c r="O31" s="21"/>
      <c r="P31" s="24"/>
      <c r="R31" s="23"/>
      <c r="S31" s="21"/>
      <c r="T31" s="21"/>
      <c r="U31" s="21"/>
      <c r="V31" s="24"/>
      <c r="X31" s="23"/>
      <c r="Y31" s="21"/>
      <c r="Z31" s="21"/>
      <c r="AA31" s="21"/>
      <c r="AB31" s="24"/>
    </row>
    <row r="32" spans="2:28" ht="27" customHeight="1" x14ac:dyDescent="0.25">
      <c r="B32" s="43"/>
      <c r="C32" s="6" t="s">
        <v>49</v>
      </c>
      <c r="F32" s="23"/>
      <c r="G32" s="21"/>
      <c r="H32" s="25">
        <f>AVERAGE(H11:H27)</f>
        <v>1.9945646520538522</v>
      </c>
      <c r="I32" s="25">
        <f>(H32/$D$2)</f>
        <v>0.44323658934530052</v>
      </c>
      <c r="J32" s="26">
        <f>(H32/$D$2)/F$8</f>
        <v>1.1979367279602717</v>
      </c>
      <c r="K32" s="5"/>
      <c r="L32" s="32"/>
      <c r="M32" s="25"/>
      <c r="N32" s="25">
        <f>AVERAGE(N11:N27)</f>
        <v>0.20532111966926644</v>
      </c>
      <c r="O32" s="25">
        <f>(N32/$D$2)</f>
        <v>4.5626915482059209E-2</v>
      </c>
      <c r="P32" s="26">
        <f>(N32/$D$2)/L$8</f>
        <v>1.263028802271535</v>
      </c>
      <c r="Q32" s="5"/>
      <c r="R32" s="32"/>
      <c r="S32" s="25"/>
      <c r="T32" s="25">
        <f>AVERAGE(T11:T27)</f>
        <v>5.009693070552423</v>
      </c>
      <c r="U32" s="25">
        <f>(T32/$D$2)</f>
        <v>1.1132651267894274</v>
      </c>
      <c r="V32" s="26">
        <f>(T32/$D$2)/R$8</f>
        <v>0.94705667953162687</v>
      </c>
      <c r="W32" s="5"/>
      <c r="X32" s="32"/>
      <c r="Y32" s="25"/>
      <c r="Z32" s="25">
        <f>AVERAGE(Z11:Z27)</f>
        <v>4.3777524411587425</v>
      </c>
      <c r="AA32" s="25">
        <f>(Z32/$D$2)</f>
        <v>0.97283387581305392</v>
      </c>
      <c r="AB32" s="26">
        <f>(Z32/$D$2)/X$8</f>
        <v>0.92639816765913952</v>
      </c>
    </row>
    <row r="33" spans="2:28" ht="54" customHeight="1" x14ac:dyDescent="0.25">
      <c r="B33" s="43"/>
      <c r="C33" s="6" t="s">
        <v>51</v>
      </c>
      <c r="F33" s="23"/>
      <c r="G33" s="21"/>
      <c r="H33" s="25">
        <f>AVERAGE(H12:H27)</f>
        <v>2.114086766558084</v>
      </c>
      <c r="I33" s="25">
        <f t="shared" ref="I33:I37" si="4">(H33/$D$2)</f>
        <v>0.46979705923512977</v>
      </c>
      <c r="J33" s="26">
        <f t="shared" ref="J33:J37" si="5">(H33/$D$2)/F$8</f>
        <v>1.2697217817165669</v>
      </c>
      <c r="K33" s="5"/>
      <c r="L33" s="32"/>
      <c r="M33" s="25"/>
      <c r="N33" s="25">
        <f>AVERAGE(N12:N27)</f>
        <v>0.21660816178737652</v>
      </c>
      <c r="O33" s="25">
        <f t="shared" ref="O33:O37" si="6">(N33/$D$2)</f>
        <v>4.8135147063861447E-2</v>
      </c>
      <c r="P33" s="26">
        <f t="shared" ref="P33:P37" si="7">(N33/$D$2)/L$8</f>
        <v>1.3324608183767872</v>
      </c>
      <c r="Q33" s="5"/>
      <c r="R33" s="32"/>
      <c r="S33" s="25"/>
      <c r="T33" s="25">
        <f>AVERAGE(T12:T27)</f>
        <v>5.1720675658968531</v>
      </c>
      <c r="U33" s="25">
        <f t="shared" ref="U33:U37" si="8">(T33/$D$2)</f>
        <v>1.1493483479770785</v>
      </c>
      <c r="V33" s="26">
        <f t="shared" ref="V33:V37" si="9">(T33/$D$2)/R$8</f>
        <v>0.97775274179249561</v>
      </c>
      <c r="W33" s="5"/>
      <c r="X33" s="32"/>
      <c r="Y33" s="25"/>
      <c r="Z33" s="25">
        <f>AVERAGE(Z12:Z27)</f>
        <v>4.5361962584130797</v>
      </c>
      <c r="AA33" s="25">
        <f t="shared" ref="AA33:AA37" si="10">(Z33/$D$2)</f>
        <v>1.0080436129806845</v>
      </c>
      <c r="AB33" s="26">
        <f t="shared" ref="AB33:AB37" si="11">(Z33/$D$2)/X$8</f>
        <v>0.9599272591174236</v>
      </c>
    </row>
    <row r="34" spans="2:28" ht="52.5" customHeight="1" x14ac:dyDescent="0.25">
      <c r="B34" s="43"/>
      <c r="C34" s="6" t="s">
        <v>50</v>
      </c>
      <c r="F34" s="23"/>
      <c r="G34" s="21"/>
      <c r="H34" s="25">
        <f>AVERAGE(H11:H26)</f>
        <v>1.7615209589536012</v>
      </c>
      <c r="I34" s="25">
        <f t="shared" si="4"/>
        <v>0.39144910198968913</v>
      </c>
      <c r="J34" s="26">
        <f t="shared" si="5"/>
        <v>1.0579705459180788</v>
      </c>
      <c r="K34" s="5"/>
      <c r="L34" s="32"/>
      <c r="M34" s="25"/>
      <c r="N34" s="25">
        <f>AVERAGE(N11:N26)</f>
        <v>0.17466058022065606</v>
      </c>
      <c r="O34" s="25">
        <f t="shared" si="6"/>
        <v>3.8813462271256899E-2</v>
      </c>
      <c r="P34" s="26">
        <f t="shared" si="7"/>
        <v>1.0744211009344469</v>
      </c>
      <c r="Q34" s="5"/>
      <c r="R34" s="32"/>
      <c r="S34" s="25"/>
      <c r="T34" s="25">
        <f>AVERAGE(T11:T26)</f>
        <v>5.1720641110960939</v>
      </c>
      <c r="U34" s="25">
        <f t="shared" si="8"/>
        <v>1.1493475802435764</v>
      </c>
      <c r="V34" s="26">
        <f t="shared" si="9"/>
        <v>0.97775208868020114</v>
      </c>
      <c r="W34" s="5"/>
      <c r="X34" s="32"/>
      <c r="Y34" s="25"/>
      <c r="Z34" s="25">
        <f>AVERAGE(Z11:Z26)</f>
        <v>4.5361953578598033</v>
      </c>
      <c r="AA34" s="25">
        <f t="shared" si="10"/>
        <v>1.008043412857734</v>
      </c>
      <c r="AB34" s="26">
        <f t="shared" si="11"/>
        <v>0.95992706854682452</v>
      </c>
    </row>
    <row r="35" spans="2:28" ht="46.5" customHeight="1" x14ac:dyDescent="0.25">
      <c r="B35" s="43"/>
      <c r="C35" s="8" t="s">
        <v>48</v>
      </c>
      <c r="F35" s="23"/>
      <c r="G35" s="21"/>
      <c r="H35" s="25">
        <f>AVERAGE(H11,H15,H19,H23,H27)</f>
        <v>2.1581302127115243</v>
      </c>
      <c r="I35" s="25">
        <f t="shared" si="4"/>
        <v>0.47958449171367207</v>
      </c>
      <c r="J35" s="27">
        <f t="shared" si="5"/>
        <v>1.2961743019288434</v>
      </c>
      <c r="K35" s="5"/>
      <c r="L35" s="32"/>
      <c r="M35" s="25"/>
      <c r="N35" s="25">
        <f>AVERAGE(N11,N15,N19,N23,N27)</f>
        <v>0.22786299539662211</v>
      </c>
      <c r="O35" s="25">
        <f t="shared" si="6"/>
        <v>5.0636221199249355E-2</v>
      </c>
      <c r="P35" s="27">
        <f t="shared" si="7"/>
        <v>1.4016947044774906</v>
      </c>
      <c r="Q35" s="5"/>
      <c r="R35" s="32"/>
      <c r="S35" s="25"/>
      <c r="T35" s="25">
        <f>AVERAGE(T11,T15,T19,T23,T27)</f>
        <v>4.5686424928865135</v>
      </c>
      <c r="U35" s="25">
        <f t="shared" si="8"/>
        <v>1.0152538873081141</v>
      </c>
      <c r="V35" s="27">
        <f t="shared" si="9"/>
        <v>0.86367833884144118</v>
      </c>
      <c r="W35" s="5"/>
      <c r="X35" s="32"/>
      <c r="Y35" s="25"/>
      <c r="Z35" s="25">
        <f>AVERAGE(Z11,Z15,Z19,Z23,Z27)</f>
        <v>3.9542402095229496</v>
      </c>
      <c r="AA35" s="25">
        <f t="shared" si="10"/>
        <v>0.8787200465606555</v>
      </c>
      <c r="AB35" s="27">
        <f t="shared" si="11"/>
        <v>0.83677661855555818</v>
      </c>
    </row>
    <row r="36" spans="2:28" ht="43.5" customHeight="1" x14ac:dyDescent="0.25">
      <c r="B36" s="43"/>
      <c r="C36" s="8" t="s">
        <v>79</v>
      </c>
      <c r="F36" s="23"/>
      <c r="G36" s="21"/>
      <c r="H36" s="25">
        <f>AVERAGE(H27,H24,H21,H18,H15,H12)</f>
        <v>2.2136773930122184</v>
      </c>
      <c r="I36" s="25">
        <f t="shared" si="4"/>
        <v>0.49192830955827077</v>
      </c>
      <c r="J36" s="27">
        <f t="shared" si="5"/>
        <v>1.3295359717791102</v>
      </c>
      <c r="K36" s="5"/>
      <c r="L36" s="32"/>
      <c r="M36" s="25"/>
      <c r="N36" s="25">
        <f>AVERAGE(N27,N24,N21,N18,N15,N12)</f>
        <v>0.23241613928028185</v>
      </c>
      <c r="O36" s="25">
        <f t="shared" si="6"/>
        <v>5.1648030951173741E-2</v>
      </c>
      <c r="P36" s="27">
        <f t="shared" si="7"/>
        <v>1.4297032789252244</v>
      </c>
      <c r="Q36" s="5"/>
      <c r="R36" s="32"/>
      <c r="S36" s="25"/>
      <c r="T36" s="25">
        <f>AVERAGE(T27,T24,T21,T18,T15,T12)</f>
        <v>4.8585345222624836</v>
      </c>
      <c r="U36" s="25">
        <f t="shared" si="8"/>
        <v>1.0796743382805518</v>
      </c>
      <c r="V36" s="27">
        <f t="shared" si="9"/>
        <v>0.91848093430927424</v>
      </c>
      <c r="W36" s="5"/>
      <c r="X36" s="32"/>
      <c r="Y36" s="25"/>
      <c r="Z36" s="25">
        <f>AVERAGE(Z27,Z24,Z21,Z18,Z15,Z12)</f>
        <v>4.2293691209316968</v>
      </c>
      <c r="AA36" s="25">
        <f t="shared" si="10"/>
        <v>0.93985980465148822</v>
      </c>
      <c r="AB36" s="27">
        <f t="shared" si="11"/>
        <v>0.89499802847421805</v>
      </c>
    </row>
    <row r="37" spans="2:28" ht="44.25" customHeight="1" x14ac:dyDescent="0.25">
      <c r="B37" s="43"/>
      <c r="C37" s="8" t="s">
        <v>80</v>
      </c>
      <c r="F37" s="28"/>
      <c r="G37" s="29"/>
      <c r="H37" s="30">
        <f>AVERAGE(H11,H14,H17,H20,H23,H26)</f>
        <v>1.8839107275745992</v>
      </c>
      <c r="I37" s="30">
        <f t="shared" si="4"/>
        <v>0.41864682834991096</v>
      </c>
      <c r="J37" s="31">
        <f t="shared" si="5"/>
        <v>1.1314779144592189</v>
      </c>
      <c r="K37" s="5"/>
      <c r="L37" s="33"/>
      <c r="M37" s="30"/>
      <c r="N37" s="30">
        <f>AVERAGE(N11,N14,N17,N20,N23,N26)</f>
        <v>0.19501277600504729</v>
      </c>
      <c r="O37" s="30">
        <f t="shared" si="6"/>
        <v>4.3336172445566062E-2</v>
      </c>
      <c r="P37" s="31">
        <f t="shared" si="7"/>
        <v>1.199617230327088</v>
      </c>
      <c r="Q37" s="5"/>
      <c r="R37" s="33"/>
      <c r="S37" s="30"/>
      <c r="T37" s="30">
        <f>AVERAGE(T11,T14,T17,T20,T23,T26)</f>
        <v>4.8585326976720848</v>
      </c>
      <c r="U37" s="30">
        <f t="shared" si="8"/>
        <v>1.0796739328160188</v>
      </c>
      <c r="V37" s="31">
        <f t="shared" si="9"/>
        <v>0.91848058937985433</v>
      </c>
      <c r="W37" s="5"/>
      <c r="X37" s="33"/>
      <c r="Y37" s="30"/>
      <c r="Z37" s="30">
        <f>AVERAGE(Z11,Z14,Z17,Z20,Z23,Z26)</f>
        <v>4.2293679703134588</v>
      </c>
      <c r="AA37" s="30">
        <f t="shared" si="10"/>
        <v>0.9398595489585464</v>
      </c>
      <c r="AB37" s="31">
        <f t="shared" si="11"/>
        <v>0.89499778498611726</v>
      </c>
    </row>
    <row r="45" spans="2:28" ht="29.25" customHeight="1" x14ac:dyDescent="0.25">
      <c r="B45" s="42" t="s">
        <v>53</v>
      </c>
      <c r="D45" s="13" t="s">
        <v>0</v>
      </c>
      <c r="E45" s="13" t="s">
        <v>1</v>
      </c>
      <c r="F45" s="13" t="s">
        <v>2</v>
      </c>
      <c r="G45" s="14" t="s">
        <v>58</v>
      </c>
      <c r="H45" s="14" t="s">
        <v>73</v>
      </c>
    </row>
    <row r="46" spans="2:28" ht="27.75" customHeight="1" x14ac:dyDescent="0.25">
      <c r="B46" s="42"/>
      <c r="C46" s="3" t="s">
        <v>72</v>
      </c>
      <c r="D46" s="7">
        <v>2.5</v>
      </c>
      <c r="E46" s="7">
        <v>1.3</v>
      </c>
      <c r="F46" s="7">
        <v>-1.7</v>
      </c>
      <c r="G46" s="7"/>
    </row>
    <row r="47" spans="2:28" ht="7.5" customHeight="1" x14ac:dyDescent="0.25">
      <c r="B47" s="42"/>
      <c r="D47" s="7"/>
      <c r="E47" s="7"/>
      <c r="F47" s="7"/>
      <c r="G47" s="7"/>
    </row>
    <row r="48" spans="2:28" x14ac:dyDescent="0.25">
      <c r="B48" s="42"/>
      <c r="C48" s="45" t="s">
        <v>77</v>
      </c>
      <c r="D48" s="7">
        <v>2.5</v>
      </c>
      <c r="E48" s="7">
        <v>1</v>
      </c>
      <c r="F48" s="7">
        <v>-1</v>
      </c>
      <c r="G48" s="7">
        <v>5.339E-2</v>
      </c>
      <c r="H48" s="11">
        <f>10*LOG10(G48)</f>
        <v>-12.725400791420912</v>
      </c>
      <c r="J48" t="s">
        <v>54</v>
      </c>
      <c r="K48">
        <v>1</v>
      </c>
    </row>
    <row r="49" spans="2:11" x14ac:dyDescent="0.25">
      <c r="B49" s="42"/>
      <c r="C49" s="45"/>
      <c r="D49" s="7">
        <v>2.5</v>
      </c>
      <c r="E49" s="7">
        <v>2</v>
      </c>
      <c r="F49" s="7">
        <v>-1</v>
      </c>
      <c r="G49" s="7">
        <v>2.9600000000000001E-2</v>
      </c>
      <c r="H49" s="11">
        <f t="shared" ref="H49:H51" si="12">10*LOG10(G49)</f>
        <v>-15.287082889410614</v>
      </c>
      <c r="J49" t="s">
        <v>55</v>
      </c>
      <c r="K49">
        <v>2</v>
      </c>
    </row>
    <row r="50" spans="2:11" x14ac:dyDescent="0.25">
      <c r="B50" s="42"/>
      <c r="C50" s="45"/>
      <c r="D50" s="7">
        <v>2.5</v>
      </c>
      <c r="E50" s="7">
        <v>1</v>
      </c>
      <c r="F50" s="7">
        <v>-2</v>
      </c>
      <c r="G50" s="7">
        <v>2.5899999999999999E-3</v>
      </c>
      <c r="H50" s="11">
        <f t="shared" si="12"/>
        <v>-25.867002359187481</v>
      </c>
      <c r="J50" t="s">
        <v>56</v>
      </c>
      <c r="K50">
        <v>-1</v>
      </c>
    </row>
    <row r="51" spans="2:11" x14ac:dyDescent="0.25">
      <c r="B51" s="42"/>
      <c r="C51" s="45"/>
      <c r="D51" s="7">
        <v>2.5</v>
      </c>
      <c r="E51" s="7">
        <v>2</v>
      </c>
      <c r="F51" s="7">
        <v>-2</v>
      </c>
      <c r="G51" s="7">
        <v>1.8E-3</v>
      </c>
      <c r="H51" s="11">
        <f t="shared" si="12"/>
        <v>-27.447274948966939</v>
      </c>
      <c r="J51" t="s">
        <v>57</v>
      </c>
      <c r="K51">
        <v>-2</v>
      </c>
    </row>
    <row r="52" spans="2:11" x14ac:dyDescent="0.25">
      <c r="B52" s="42"/>
      <c r="E52" s="7"/>
      <c r="F52" s="7"/>
      <c r="G52" s="7"/>
      <c r="H52" s="7"/>
    </row>
    <row r="53" spans="2:11" x14ac:dyDescent="0.25">
      <c r="B53" s="42"/>
    </row>
    <row r="54" spans="2:11" ht="30" x14ac:dyDescent="0.25">
      <c r="B54" s="42"/>
      <c r="C54" s="44" t="s">
        <v>71</v>
      </c>
      <c r="D54" s="3" t="s">
        <v>59</v>
      </c>
      <c r="E54">
        <f>($K$49-$K$48)*($K$51-$K$50)</f>
        <v>-1</v>
      </c>
    </row>
    <row r="55" spans="2:11" x14ac:dyDescent="0.25">
      <c r="B55" s="42"/>
      <c r="C55" s="44"/>
      <c r="F55" t="s">
        <v>75</v>
      </c>
      <c r="G55" t="s">
        <v>76</v>
      </c>
    </row>
    <row r="56" spans="2:11" x14ac:dyDescent="0.25">
      <c r="B56" s="42"/>
      <c r="C56" s="44"/>
      <c r="F56" s="11">
        <f>H48/E54*(K49-E46)*(K51-F46)</f>
        <v>-2.6723341661983917</v>
      </c>
      <c r="G56" s="9">
        <f>G48/E54*(K49-E46)*(K51-F46)</f>
        <v>1.12119E-2</v>
      </c>
    </row>
    <row r="57" spans="2:11" x14ac:dyDescent="0.25">
      <c r="B57" s="42"/>
      <c r="C57" s="44"/>
      <c r="F57" s="11">
        <f>H49/E54*(E46-K48)*(K51-F46)</f>
        <v>-1.3758374600469556</v>
      </c>
      <c r="G57" s="9">
        <f>G49/E54*(E46-K48)*(K51-F46)</f>
        <v>2.664000000000001E-3</v>
      </c>
    </row>
    <row r="58" spans="2:11" x14ac:dyDescent="0.25">
      <c r="B58" s="42"/>
      <c r="C58" s="44"/>
      <c r="F58" s="11">
        <f>H50/E54*(K49-E46)*(F46-K50)</f>
        <v>-12.674831156001865</v>
      </c>
      <c r="G58" s="9">
        <f>G50/E54*(K49-E46)*(F46-K50)</f>
        <v>1.2690999999999998E-3</v>
      </c>
    </row>
    <row r="59" spans="2:11" x14ac:dyDescent="0.25">
      <c r="B59" s="42"/>
      <c r="C59" s="44"/>
      <c r="F59" s="11">
        <f>H51/E54*(E46-K48)*(F46-K50)</f>
        <v>-5.7639277392830577</v>
      </c>
      <c r="G59" s="9">
        <f>G51/E54*(E46-K48)*(F46-K50)</f>
        <v>3.7800000000000008E-4</v>
      </c>
    </row>
    <row r="60" spans="2:11" ht="42" customHeight="1" x14ac:dyDescent="0.25">
      <c r="B60" s="42"/>
      <c r="C60" s="3" t="s">
        <v>63</v>
      </c>
      <c r="F60" s="11">
        <f>SUM(F56:F59)</f>
        <v>-22.486930521530272</v>
      </c>
      <c r="G60" s="11"/>
    </row>
    <row r="61" spans="2:11" ht="38.25" customHeight="1" x14ac:dyDescent="0.25">
      <c r="B61" s="42"/>
      <c r="C61" s="3" t="s">
        <v>62</v>
      </c>
      <c r="F61" s="12">
        <f>10^(F60/10)</f>
        <v>5.6403616081521883E-3</v>
      </c>
      <c r="G61" s="11"/>
    </row>
    <row r="62" spans="2:11" ht="35.25" customHeight="1" x14ac:dyDescent="0.25">
      <c r="B62" s="42"/>
      <c r="F62" s="11"/>
      <c r="G62" s="11"/>
    </row>
    <row r="63" spans="2:11" ht="35.25" customHeight="1" x14ac:dyDescent="0.25">
      <c r="B63" s="42"/>
      <c r="C63" s="3" t="s">
        <v>60</v>
      </c>
      <c r="F63" s="11"/>
      <c r="G63" s="12">
        <f>SUM(G56:G59)</f>
        <v>1.5523000000000002E-2</v>
      </c>
    </row>
    <row r="67" spans="3:4" x14ac:dyDescent="0.25">
      <c r="C67" t="s">
        <v>74</v>
      </c>
      <c r="D67" t="s">
        <v>61</v>
      </c>
    </row>
  </sheetData>
  <mergeCells count="7">
    <mergeCell ref="B2:B3"/>
    <mergeCell ref="B45:B63"/>
    <mergeCell ref="B30:B37"/>
    <mergeCell ref="C54:C59"/>
    <mergeCell ref="C48:C51"/>
    <mergeCell ref="B7:B8"/>
    <mergeCell ref="B10:B27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EECA-4579-4769-9A33-E0549F954379}">
  <dimension ref="A1:T56"/>
  <sheetViews>
    <sheetView workbookViewId="0"/>
  </sheetViews>
  <sheetFormatPr defaultRowHeight="15" x14ac:dyDescent="0.25"/>
  <sheetData>
    <row r="1" spans="1:20" x14ac:dyDescent="0.25">
      <c r="A1" t="s">
        <v>3</v>
      </c>
      <c r="B1" t="s">
        <v>0</v>
      </c>
      <c r="C1" t="s">
        <v>1</v>
      </c>
      <c r="D1" t="s">
        <v>2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L1" t="s">
        <v>34</v>
      </c>
      <c r="M1" t="s">
        <v>35</v>
      </c>
      <c r="O1" s="3"/>
      <c r="P1" s="3"/>
      <c r="Q1" s="3"/>
      <c r="R1" s="3"/>
      <c r="S1" s="3"/>
      <c r="T1" s="3"/>
    </row>
    <row r="2" spans="1:20" x14ac:dyDescent="0.25">
      <c r="B2">
        <v>3.5</v>
      </c>
      <c r="C2">
        <v>0</v>
      </c>
      <c r="D2">
        <v>-3</v>
      </c>
      <c r="E2">
        <v>-9.7272412400000007E-7</v>
      </c>
      <c r="F2">
        <v>3.3442612200000003E-7</v>
      </c>
      <c r="G2">
        <v>7.9624429100000008E-3</v>
      </c>
      <c r="H2">
        <v>1.38682526E-2</v>
      </c>
      <c r="I2">
        <v>-7.8526758699999997E-7</v>
      </c>
      <c r="J2">
        <v>3.1385773300000001E-7</v>
      </c>
      <c r="L2">
        <f>SQRT(SUMSQ(E2:J2)/2)</f>
        <v>1.1307717034079004E-2</v>
      </c>
      <c r="M2">
        <f>L2^2*377</f>
        <v>4.8204903125095774E-2</v>
      </c>
    </row>
    <row r="3" spans="1:20" x14ac:dyDescent="0.25">
      <c r="B3">
        <v>3.5</v>
      </c>
      <c r="C3">
        <v>0</v>
      </c>
      <c r="D3">
        <v>-2.9</v>
      </c>
      <c r="E3">
        <v>-4.7916058000000005E-7</v>
      </c>
      <c r="F3">
        <v>-9.1823353500000005E-7</v>
      </c>
      <c r="G3">
        <v>-6.1767297200000003E-3</v>
      </c>
      <c r="H3">
        <v>1.2472347199999999E-2</v>
      </c>
      <c r="I3">
        <v>-3.0166636400000002E-7</v>
      </c>
      <c r="J3">
        <v>-8.5984539700000004E-7</v>
      </c>
      <c r="L3">
        <f t="shared" ref="L3:L56" si="0">SQRT(SUMSQ(E3:J3)/2)</f>
        <v>9.8415302827955433E-3</v>
      </c>
      <c r="M3">
        <f t="shared" ref="M3:M56" si="1">L3^2*377</f>
        <v>3.6514605801807508E-2</v>
      </c>
    </row>
    <row r="4" spans="1:20" x14ac:dyDescent="0.25">
      <c r="B4" s="1">
        <v>3.5</v>
      </c>
      <c r="C4" s="1">
        <v>0</v>
      </c>
      <c r="D4" s="1">
        <v>-2.8</v>
      </c>
      <c r="E4" s="1">
        <v>8.5199088100000001E-7</v>
      </c>
      <c r="F4" s="1">
        <v>-7.1189398500000001E-7</v>
      </c>
      <c r="G4" s="1">
        <v>-1.07860521E-2</v>
      </c>
      <c r="H4" s="1">
        <v>3.0111320000000001E-3</v>
      </c>
      <c r="I4" s="1">
        <v>1.0444926300000001E-6</v>
      </c>
      <c r="J4" s="1">
        <v>-5.2852689300000004E-7</v>
      </c>
      <c r="K4" s="1"/>
      <c r="L4" s="1">
        <f t="shared" si="0"/>
        <v>7.9185174884041729E-3</v>
      </c>
      <c r="M4" s="1">
        <f t="shared" si="1"/>
        <v>2.3639000543739352E-2</v>
      </c>
    </row>
    <row r="5" spans="1:20" x14ac:dyDescent="0.25">
      <c r="B5" s="1">
        <v>3.5</v>
      </c>
      <c r="C5" s="1">
        <v>0</v>
      </c>
      <c r="D5" s="1">
        <v>-2.7</v>
      </c>
      <c r="E5" s="1">
        <v>1.0215298499999999E-6</v>
      </c>
      <c r="F5" s="1">
        <v>6.5032638899999995E-7</v>
      </c>
      <c r="G5" s="1">
        <v>-8.6349138799999992E-3</v>
      </c>
      <c r="H5" s="1">
        <v>-2.6695018599999999E-3</v>
      </c>
      <c r="I5" s="1">
        <v>1.07511528E-6</v>
      </c>
      <c r="J5" s="1">
        <v>1.05997298E-6</v>
      </c>
      <c r="K5" s="1"/>
      <c r="L5" s="1">
        <f t="shared" si="0"/>
        <v>6.3909303564279023E-3</v>
      </c>
      <c r="M5" s="1">
        <f t="shared" si="1"/>
        <v>1.53981845394083E-2</v>
      </c>
    </row>
    <row r="6" spans="1:20" x14ac:dyDescent="0.25">
      <c r="B6" s="1">
        <v>3.5</v>
      </c>
      <c r="C6" s="1">
        <v>0</v>
      </c>
      <c r="D6" s="1">
        <v>-2.6</v>
      </c>
      <c r="E6" s="1">
        <v>-2.1895480199999999E-7</v>
      </c>
      <c r="F6" s="1">
        <v>1.2746498600000001E-6</v>
      </c>
      <c r="G6" s="1">
        <v>-7.8011192700000002E-3</v>
      </c>
      <c r="H6" s="1">
        <v>-6.0508977899999998E-3</v>
      </c>
      <c r="I6" s="1">
        <v>-5.8943082500000003E-7</v>
      </c>
      <c r="J6" s="1">
        <v>1.7427064200000001E-6</v>
      </c>
      <c r="K6" s="1"/>
      <c r="L6" s="1">
        <f t="shared" si="0"/>
        <v>6.9810755255519203E-3</v>
      </c>
      <c r="M6" s="1">
        <f t="shared" si="1"/>
        <v>1.8373251641034427E-2</v>
      </c>
    </row>
    <row r="7" spans="1:20" x14ac:dyDescent="0.25">
      <c r="B7" s="1">
        <v>3.5</v>
      </c>
      <c r="C7" s="1">
        <v>0</v>
      </c>
      <c r="D7" s="1">
        <v>-2.5</v>
      </c>
      <c r="E7" s="1">
        <v>-1.2629499999999999E-6</v>
      </c>
      <c r="F7" s="1">
        <v>3.9613002799999998E-7</v>
      </c>
      <c r="G7" s="1">
        <v>-5.0916560099999999E-3</v>
      </c>
      <c r="H7" s="1">
        <v>-1.30865089E-2</v>
      </c>
      <c r="I7" s="1">
        <v>-2.0548709400000001E-6</v>
      </c>
      <c r="J7" s="1">
        <v>4.49869111E-7</v>
      </c>
      <c r="K7" s="1"/>
      <c r="L7" s="1">
        <f t="shared" si="0"/>
        <v>9.929292076749148E-3</v>
      </c>
      <c r="M7" s="1">
        <f t="shared" si="1"/>
        <v>3.7168747111813318E-2</v>
      </c>
    </row>
    <row r="8" spans="1:20" x14ac:dyDescent="0.25">
      <c r="B8" s="1">
        <v>3.5</v>
      </c>
      <c r="C8" s="1">
        <v>0</v>
      </c>
      <c r="D8" s="1">
        <v>-2.4</v>
      </c>
      <c r="E8" s="1">
        <v>-9.6177200599999993E-7</v>
      </c>
      <c r="F8" s="1">
        <v>-8.4848286299999999E-7</v>
      </c>
      <c r="G8" s="1">
        <v>6.72220136E-3</v>
      </c>
      <c r="H8" s="1">
        <v>-1.8210633899999999E-2</v>
      </c>
      <c r="I8" s="1">
        <v>-1.6736712099999999E-6</v>
      </c>
      <c r="J8" s="1">
        <v>-1.5261581499999999E-6</v>
      </c>
      <c r="K8" s="1"/>
      <c r="L8" s="1">
        <f t="shared" si="0"/>
        <v>1.3726164521443665E-2</v>
      </c>
      <c r="M8" s="1">
        <f t="shared" si="1"/>
        <v>7.1029662361091525E-2</v>
      </c>
    </row>
    <row r="9" spans="1:20" x14ac:dyDescent="0.25">
      <c r="B9" s="1">
        <v>3.5</v>
      </c>
      <c r="C9" s="1">
        <v>0</v>
      </c>
      <c r="D9" s="1">
        <v>-2.2999999999999998</v>
      </c>
      <c r="E9" s="1">
        <v>1.2579124500000001E-7</v>
      </c>
      <c r="F9" s="1">
        <v>-1.1594540799999999E-6</v>
      </c>
      <c r="G9" s="1">
        <v>2.2097776499999999E-2</v>
      </c>
      <c r="H9" s="1">
        <v>-1.01470546E-2</v>
      </c>
      <c r="I9" s="1">
        <v>1.18630657E-7</v>
      </c>
      <c r="J9" s="1">
        <v>-2.3047900200000002E-6</v>
      </c>
      <c r="K9" s="1"/>
      <c r="L9" s="1">
        <f t="shared" si="0"/>
        <v>1.7194104367276895E-2</v>
      </c>
      <c r="M9" s="1">
        <f t="shared" si="1"/>
        <v>0.11145523382228952</v>
      </c>
    </row>
    <row r="10" spans="1:20" x14ac:dyDescent="0.25">
      <c r="B10" s="1">
        <v>3.5</v>
      </c>
      <c r="C10" s="1">
        <v>0</v>
      </c>
      <c r="D10" s="1">
        <v>-2.2000000000000002</v>
      </c>
      <c r="E10" s="1">
        <v>8.2037514399999995E-7</v>
      </c>
      <c r="F10" s="1">
        <v>-5.5040846999999997E-7</v>
      </c>
      <c r="G10" s="1">
        <v>2.5843799899999999E-2</v>
      </c>
      <c r="H10" s="1">
        <v>9.5584265100000006E-3</v>
      </c>
      <c r="I10" s="1">
        <v>1.69323211E-6</v>
      </c>
      <c r="J10" s="1">
        <v>-1.4677026799999999E-6</v>
      </c>
      <c r="K10" s="1"/>
      <c r="L10" s="1">
        <f t="shared" si="0"/>
        <v>1.9484166862037772E-2</v>
      </c>
      <c r="M10" s="1">
        <f t="shared" si="1"/>
        <v>0.14312154988201453</v>
      </c>
    </row>
    <row r="11" spans="1:20" x14ac:dyDescent="0.25">
      <c r="B11" s="1">
        <v>3.5</v>
      </c>
      <c r="C11" s="1">
        <v>0</v>
      </c>
      <c r="D11" s="1">
        <v>-2.1</v>
      </c>
      <c r="E11" s="1">
        <v>7.7065611900000005E-7</v>
      </c>
      <c r="F11" s="1">
        <v>1.25877069E-7</v>
      </c>
      <c r="G11" s="1">
        <v>1.28425989E-2</v>
      </c>
      <c r="H11" s="1">
        <v>2.5106503299999999E-2</v>
      </c>
      <c r="I11" s="1">
        <v>2.10292229E-6</v>
      </c>
      <c r="J11" s="1">
        <v>7.5609836299999999E-9</v>
      </c>
      <c r="K11" s="1"/>
      <c r="L11" s="1">
        <f t="shared" si="0"/>
        <v>1.994077304784455E-2</v>
      </c>
      <c r="M11" s="1">
        <f t="shared" si="1"/>
        <v>0.14990818001410763</v>
      </c>
    </row>
    <row r="12" spans="1:20" x14ac:dyDescent="0.25">
      <c r="B12" s="1">
        <v>3.5</v>
      </c>
      <c r="C12" s="1">
        <v>0</v>
      </c>
      <c r="D12" s="1">
        <v>-2</v>
      </c>
      <c r="E12" s="1">
        <v>4.4868315699999998E-7</v>
      </c>
      <c r="F12" s="1">
        <v>4.0578619099999998E-7</v>
      </c>
      <c r="G12" s="1">
        <v>-4.7410944199999996E-3</v>
      </c>
      <c r="H12" s="1">
        <v>2.53511607E-2</v>
      </c>
      <c r="I12" s="1">
        <v>1.5836635400000001E-6</v>
      </c>
      <c r="J12" s="1">
        <v>1.1548168000000001E-6</v>
      </c>
      <c r="K12" s="1"/>
      <c r="L12" s="1">
        <f t="shared" si="0"/>
        <v>1.8236766837136327E-2</v>
      </c>
      <c r="M12" s="1">
        <f t="shared" si="1"/>
        <v>0.12538253358137239</v>
      </c>
      <c r="R12" s="1"/>
    </row>
    <row r="13" spans="1:20" x14ac:dyDescent="0.25">
      <c r="B13" s="1">
        <v>3.5</v>
      </c>
      <c r="C13" s="1">
        <v>0</v>
      </c>
      <c r="D13" s="1">
        <v>-1.9</v>
      </c>
      <c r="E13" s="1">
        <v>2.2664690199999999E-7</v>
      </c>
      <c r="F13" s="1">
        <v>4.8743449199999995E-7</v>
      </c>
      <c r="G13" s="1">
        <v>-1.29379951E-2</v>
      </c>
      <c r="H13" s="1">
        <v>1.6524839999999999E-2</v>
      </c>
      <c r="I13" s="1">
        <v>7.0408800899999998E-7</v>
      </c>
      <c r="J13" s="1">
        <v>1.73973006E-6</v>
      </c>
      <c r="K13" s="1"/>
      <c r="L13" s="1">
        <f t="shared" si="0"/>
        <v>1.4840182917413548E-2</v>
      </c>
      <c r="M13" s="1">
        <f t="shared" si="1"/>
        <v>8.3027097941404421E-2</v>
      </c>
    </row>
    <row r="14" spans="1:20" x14ac:dyDescent="0.25">
      <c r="B14" s="1">
        <v>3.5</v>
      </c>
      <c r="C14" s="1">
        <v>0</v>
      </c>
      <c r="D14" s="1">
        <v>-1.8</v>
      </c>
      <c r="E14" s="1">
        <v>-4.0917250799999999E-9</v>
      </c>
      <c r="F14" s="1">
        <v>5.8998359499999996E-7</v>
      </c>
      <c r="G14" s="1">
        <v>-1.25001551E-2</v>
      </c>
      <c r="H14" s="1">
        <v>1.23087418E-2</v>
      </c>
      <c r="I14" s="1">
        <v>-2.8344610699999997E-7</v>
      </c>
      <c r="J14" s="1">
        <v>1.84395807E-6</v>
      </c>
      <c r="K14" s="1"/>
      <c r="L14" s="1">
        <f t="shared" si="0"/>
        <v>1.2404817734488155E-2</v>
      </c>
      <c r="M14" s="1">
        <f t="shared" si="1"/>
        <v>5.8012572640753678E-2</v>
      </c>
    </row>
    <row r="15" spans="1:20" x14ac:dyDescent="0.25">
      <c r="B15" s="1">
        <v>3.5</v>
      </c>
      <c r="C15" s="1">
        <v>0</v>
      </c>
      <c r="D15" s="1">
        <v>-1.7</v>
      </c>
      <c r="E15" s="1">
        <v>-3.9271852299999997E-7</v>
      </c>
      <c r="F15" s="1">
        <v>5.5722843399999995E-7</v>
      </c>
      <c r="G15" s="1">
        <v>-1.54753861E-2</v>
      </c>
      <c r="H15" s="1">
        <v>1.5989827599999999E-2</v>
      </c>
      <c r="I15" s="1">
        <v>-1.2295902600000001E-6</v>
      </c>
      <c r="J15" s="1">
        <v>1.40310386E-6</v>
      </c>
      <c r="K15" s="1"/>
      <c r="L15" s="1">
        <f t="shared" si="0"/>
        <v>1.5734709491552729E-2</v>
      </c>
      <c r="M15" s="1">
        <f t="shared" si="1"/>
        <v>9.333806820940195E-2</v>
      </c>
    </row>
    <row r="16" spans="1:20" x14ac:dyDescent="0.25">
      <c r="B16" s="1">
        <v>3.5</v>
      </c>
      <c r="C16" s="1">
        <v>0</v>
      </c>
      <c r="D16" s="1">
        <v>-1.6</v>
      </c>
      <c r="E16" s="1">
        <v>-7.2967580299999998E-7</v>
      </c>
      <c r="F16" s="1">
        <v>1.7225830899999999E-7</v>
      </c>
      <c r="G16" s="1">
        <v>-2.85232349E-2</v>
      </c>
      <c r="H16" s="1">
        <v>1.76149884E-2</v>
      </c>
      <c r="I16" s="1">
        <v>-1.74318245E-6</v>
      </c>
      <c r="J16" s="1">
        <v>4.07559919E-7</v>
      </c>
      <c r="K16" s="1"/>
      <c r="L16" s="1">
        <f t="shared" si="0"/>
        <v>2.3705091744808778E-2</v>
      </c>
      <c r="M16" s="1">
        <f t="shared" si="1"/>
        <v>0.21184812823543506</v>
      </c>
    </row>
    <row r="17" spans="2:13" x14ac:dyDescent="0.25">
      <c r="B17" s="1">
        <v>3.5</v>
      </c>
      <c r="C17" s="1">
        <v>0</v>
      </c>
      <c r="D17" s="1">
        <v>-1.5</v>
      </c>
      <c r="E17" s="1">
        <v>-6.5688295700000002E-7</v>
      </c>
      <c r="F17" s="1">
        <v>-4.1452122599999998E-7</v>
      </c>
      <c r="G17" s="1">
        <v>-4.4868568999999997E-2</v>
      </c>
      <c r="H17" s="1">
        <v>7.4882431199999999E-3</v>
      </c>
      <c r="I17" s="1">
        <v>-1.4198608000000001E-6</v>
      </c>
      <c r="J17" s="1">
        <v>-7.1537781699999996E-7</v>
      </c>
      <c r="K17" s="1"/>
      <c r="L17" s="1">
        <f t="shared" si="0"/>
        <v>3.2165682584573585E-2</v>
      </c>
      <c r="M17" s="1">
        <f t="shared" si="1"/>
        <v>0.39005593832159069</v>
      </c>
    </row>
    <row r="18" spans="2:13" x14ac:dyDescent="0.25">
      <c r="B18" s="1">
        <v>3.5</v>
      </c>
      <c r="C18" s="1">
        <v>0</v>
      </c>
      <c r="D18" s="1">
        <v>-1.4</v>
      </c>
      <c r="E18" s="1">
        <v>-1.3057776599999999E-7</v>
      </c>
      <c r="F18" s="1">
        <v>-7.5947016899999999E-7</v>
      </c>
      <c r="G18" s="1">
        <v>-5.3115149200000003E-2</v>
      </c>
      <c r="H18" s="1">
        <v>-1.21820774E-2</v>
      </c>
      <c r="I18" s="1">
        <v>-3.59229397E-7</v>
      </c>
      <c r="J18" s="1">
        <v>-1.2493935800000001E-6</v>
      </c>
      <c r="K18" s="1"/>
      <c r="L18" s="1">
        <f t="shared" si="0"/>
        <v>3.8533245948153182E-2</v>
      </c>
      <c r="M18" s="1">
        <f t="shared" si="1"/>
        <v>0.55977376332442552</v>
      </c>
    </row>
    <row r="19" spans="2:13" x14ac:dyDescent="0.25">
      <c r="B19" s="1">
        <v>3.5</v>
      </c>
      <c r="C19" s="1">
        <v>0</v>
      </c>
      <c r="D19" s="1">
        <v>-1.3</v>
      </c>
      <c r="E19" s="1">
        <v>4.7522162099999999E-7</v>
      </c>
      <c r="F19" s="1">
        <v>-5.7492364199999999E-7</v>
      </c>
      <c r="G19" s="1">
        <v>-5.0439810199999997E-2</v>
      </c>
      <c r="H19" s="1">
        <v>-3.0490844900000001E-2</v>
      </c>
      <c r="I19" s="1">
        <v>7.4818093499999997E-7</v>
      </c>
      <c r="J19" s="1">
        <v>-7.9282586299999996E-7</v>
      </c>
      <c r="K19" s="1"/>
      <c r="L19" s="1">
        <f t="shared" si="0"/>
        <v>4.1676528631068833E-2</v>
      </c>
      <c r="M19" s="1">
        <f t="shared" si="1"/>
        <v>0.65482375560358519</v>
      </c>
    </row>
    <row r="20" spans="2:13" x14ac:dyDescent="0.25">
      <c r="B20" s="1">
        <v>3.5</v>
      </c>
      <c r="C20" s="1">
        <v>0</v>
      </c>
      <c r="D20" s="1">
        <v>-1.2</v>
      </c>
      <c r="E20" s="1">
        <v>7.1300917000000001E-7</v>
      </c>
      <c r="F20" s="1">
        <v>-7.9942897499999992E-9</v>
      </c>
      <c r="G20" s="1">
        <v>-4.5062288499999999E-2</v>
      </c>
      <c r="H20" s="1">
        <v>-4.0162894800000001E-2</v>
      </c>
      <c r="I20" s="1">
        <v>1.13459414E-6</v>
      </c>
      <c r="J20" s="1">
        <v>3.5198821299999999E-7</v>
      </c>
      <c r="K20" s="1"/>
      <c r="L20" s="1">
        <f t="shared" si="0"/>
        <v>4.2682947212515358E-2</v>
      </c>
      <c r="M20" s="1">
        <f t="shared" si="1"/>
        <v>0.68683141149538252</v>
      </c>
    </row>
    <row r="21" spans="2:13" x14ac:dyDescent="0.25">
      <c r="B21">
        <v>3.5</v>
      </c>
      <c r="C21">
        <v>0</v>
      </c>
      <c r="D21">
        <v>-1.1000000000000001</v>
      </c>
      <c r="E21">
        <v>4.4493573800000001E-7</v>
      </c>
      <c r="F21">
        <v>5.1376027499999995E-7</v>
      </c>
      <c r="G21">
        <v>-4.71048726E-2</v>
      </c>
      <c r="H21">
        <v>-4.4648067299999997E-2</v>
      </c>
      <c r="I21">
        <v>5.5540653099999998E-7</v>
      </c>
      <c r="J21">
        <v>1.4088128100000001E-6</v>
      </c>
      <c r="L21">
        <f t="shared" si="0"/>
        <v>4.5892913064234146E-2</v>
      </c>
      <c r="M21">
        <f t="shared" si="1"/>
        <v>0.79402212000955008</v>
      </c>
    </row>
    <row r="22" spans="2:13" x14ac:dyDescent="0.25">
      <c r="B22">
        <v>3.5</v>
      </c>
      <c r="C22">
        <v>0</v>
      </c>
      <c r="D22">
        <v>-1</v>
      </c>
      <c r="E22">
        <v>-9.52954497E-8</v>
      </c>
      <c r="F22">
        <v>6.5050163599999996E-7</v>
      </c>
      <c r="G22">
        <v>-5.8910206100000001E-2</v>
      </c>
      <c r="H22">
        <v>-5.3790079499999997E-2</v>
      </c>
      <c r="I22">
        <v>-5.73358557E-7</v>
      </c>
      <c r="J22">
        <v>1.7245224500000001E-6</v>
      </c>
      <c r="L22">
        <f t="shared" si="0"/>
        <v>5.6408266411474423E-2</v>
      </c>
      <c r="M22">
        <f t="shared" si="1"/>
        <v>1.1995734798695483</v>
      </c>
    </row>
    <row r="23" spans="2:13" x14ac:dyDescent="0.25">
      <c r="B23">
        <v>3.5</v>
      </c>
      <c r="C23">
        <v>0</v>
      </c>
      <c r="D23">
        <v>-0.9</v>
      </c>
      <c r="E23">
        <v>-5.4155832400000005E-7</v>
      </c>
      <c r="F23">
        <v>3.7360024700000001E-7</v>
      </c>
      <c r="G23">
        <v>-7.4038205600000004E-2</v>
      </c>
      <c r="H23">
        <v>-7.42157076E-2</v>
      </c>
      <c r="I23">
        <v>-1.5468197600000001E-6</v>
      </c>
      <c r="J23">
        <v>1.19107147E-6</v>
      </c>
      <c r="L23">
        <f t="shared" si="0"/>
        <v>7.4127009744359498E-2</v>
      </c>
      <c r="M23">
        <f t="shared" si="1"/>
        <v>2.0715447172624186</v>
      </c>
    </row>
    <row r="24" spans="2:13" x14ac:dyDescent="0.25">
      <c r="B24">
        <v>3.5</v>
      </c>
      <c r="C24">
        <v>0</v>
      </c>
      <c r="D24">
        <v>-0.8</v>
      </c>
      <c r="E24">
        <v>-6.6828029400000001E-7</v>
      </c>
      <c r="F24">
        <v>-9.0836508299999995E-8</v>
      </c>
      <c r="G24">
        <v>-8.4075653700000003E-2</v>
      </c>
      <c r="H24">
        <v>-0.10400145199999999</v>
      </c>
      <c r="I24">
        <v>-1.8696557699999999E-6</v>
      </c>
      <c r="J24">
        <v>2.0968196200000001E-7</v>
      </c>
      <c r="L24">
        <f t="shared" si="0"/>
        <v>9.456483904492477E-2</v>
      </c>
      <c r="M24">
        <f t="shared" si="1"/>
        <v>3.3713258114143829</v>
      </c>
    </row>
    <row r="25" spans="2:13" x14ac:dyDescent="0.25">
      <c r="B25">
        <v>3.5</v>
      </c>
      <c r="C25">
        <v>0</v>
      </c>
      <c r="D25">
        <v>-0.7</v>
      </c>
      <c r="E25">
        <v>-4.8856350800000005E-7</v>
      </c>
      <c r="F25">
        <v>-4.7163405299999998E-7</v>
      </c>
      <c r="G25">
        <v>-8.5798738099999994E-2</v>
      </c>
      <c r="H25">
        <v>-0.135089078</v>
      </c>
      <c r="I25">
        <v>-1.50057814E-6</v>
      </c>
      <c r="J25">
        <v>-6.6316794100000002E-7</v>
      </c>
      <c r="L25">
        <f t="shared" si="0"/>
        <v>0.11316024579682375</v>
      </c>
      <c r="M25">
        <f t="shared" si="1"/>
        <v>4.8275759432566829</v>
      </c>
    </row>
    <row r="26" spans="2:13" x14ac:dyDescent="0.25">
      <c r="B26">
        <v>3.5</v>
      </c>
      <c r="C26">
        <v>0</v>
      </c>
      <c r="D26">
        <v>-0.6</v>
      </c>
      <c r="E26">
        <v>-1.7010596899999999E-7</v>
      </c>
      <c r="F26">
        <v>-6.2092453500000002E-7</v>
      </c>
      <c r="G26">
        <v>-8.2884166999999995E-2</v>
      </c>
      <c r="H26">
        <v>-0.15964400500000001</v>
      </c>
      <c r="I26">
        <v>-7.5597823399999997E-7</v>
      </c>
      <c r="J26">
        <v>-1.0628287599999999E-6</v>
      </c>
      <c r="L26">
        <f t="shared" si="0"/>
        <v>0.12719275426265347</v>
      </c>
      <c r="M26">
        <f t="shared" si="1"/>
        <v>6.0991047698187471</v>
      </c>
    </row>
    <row r="27" spans="2:13" x14ac:dyDescent="0.25">
      <c r="B27">
        <v>3.5</v>
      </c>
      <c r="C27">
        <v>0</v>
      </c>
      <c r="D27">
        <v>-0.5</v>
      </c>
      <c r="E27">
        <v>1.0970104600000001E-7</v>
      </c>
      <c r="F27">
        <v>-5.4950523100000001E-7</v>
      </c>
      <c r="G27">
        <v>-8.2204496899999993E-2</v>
      </c>
      <c r="H27">
        <v>-0.174607506</v>
      </c>
      <c r="I27">
        <v>-4.1904066499999999E-8</v>
      </c>
      <c r="J27">
        <v>-9.4393132099999998E-7</v>
      </c>
      <c r="L27">
        <f t="shared" si="0"/>
        <v>0.1364649414013154</v>
      </c>
      <c r="M27">
        <f t="shared" si="1"/>
        <v>7.0207504473374964</v>
      </c>
    </row>
    <row r="28" spans="2:13" x14ac:dyDescent="0.25">
      <c r="B28">
        <v>3.5</v>
      </c>
      <c r="C28">
        <v>0</v>
      </c>
      <c r="D28">
        <v>-0.4</v>
      </c>
      <c r="E28">
        <v>2.5752749799999998E-7</v>
      </c>
      <c r="F28">
        <v>-3.6184571299999999E-7</v>
      </c>
      <c r="G28">
        <v>-8.8675529500000003E-2</v>
      </c>
      <c r="H28">
        <v>-0.18182484900000001</v>
      </c>
      <c r="I28">
        <v>3.7088156600000001E-7</v>
      </c>
      <c r="J28">
        <v>-4.9164492299999999E-7</v>
      </c>
      <c r="L28">
        <f t="shared" si="0"/>
        <v>0.14304479236685741</v>
      </c>
      <c r="M28">
        <f t="shared" si="1"/>
        <v>7.714103358975561</v>
      </c>
    </row>
    <row r="29" spans="2:13" x14ac:dyDescent="0.25">
      <c r="B29">
        <v>3.5</v>
      </c>
      <c r="C29">
        <v>0</v>
      </c>
      <c r="D29">
        <v>-0.3</v>
      </c>
      <c r="E29">
        <v>2.7412315200000002E-7</v>
      </c>
      <c r="F29">
        <v>-1.7108229600000001E-7</v>
      </c>
      <c r="G29">
        <v>-0.102369589</v>
      </c>
      <c r="H29">
        <v>-0.18512087699999999</v>
      </c>
      <c r="I29">
        <v>4.2475133E-7</v>
      </c>
      <c r="J29">
        <v>5.0829549300000003E-8</v>
      </c>
      <c r="L29">
        <f t="shared" si="0"/>
        <v>0.14958153604901483</v>
      </c>
      <c r="M29">
        <f t="shared" si="1"/>
        <v>8.435237744397087</v>
      </c>
    </row>
    <row r="30" spans="2:13" x14ac:dyDescent="0.25">
      <c r="B30">
        <v>3.5</v>
      </c>
      <c r="C30">
        <v>0</v>
      </c>
      <c r="D30">
        <v>-0.2</v>
      </c>
      <c r="E30">
        <v>2.1131991299999999E-7</v>
      </c>
      <c r="F30">
        <v>-4.8451575000000003E-8</v>
      </c>
      <c r="G30">
        <v>-0.118963359</v>
      </c>
      <c r="H30">
        <v>-0.18730070800000001</v>
      </c>
      <c r="I30">
        <v>2.2806125399999999E-7</v>
      </c>
      <c r="J30">
        <v>5.1135796899999999E-7</v>
      </c>
      <c r="L30">
        <f t="shared" si="0"/>
        <v>0.15689779476178856</v>
      </c>
      <c r="M30">
        <f t="shared" si="1"/>
        <v>9.2805780864193466</v>
      </c>
    </row>
    <row r="31" spans="2:13" x14ac:dyDescent="0.25">
      <c r="B31">
        <v>3.5</v>
      </c>
      <c r="C31">
        <v>0</v>
      </c>
      <c r="D31">
        <v>-0.1</v>
      </c>
      <c r="E31">
        <v>1.2176802300000001E-7</v>
      </c>
      <c r="F31">
        <v>-1.4620866099999999E-8</v>
      </c>
      <c r="G31">
        <v>-0.13232232899999999</v>
      </c>
      <c r="H31">
        <v>-0.18905292800000001</v>
      </c>
      <c r="I31">
        <v>-4.0658085499999998E-8</v>
      </c>
      <c r="J31">
        <v>8.2386193200000004E-7</v>
      </c>
      <c r="L31">
        <f t="shared" si="0"/>
        <v>0.1631720079211702</v>
      </c>
      <c r="M31">
        <f t="shared" si="1"/>
        <v>10.037664271722965</v>
      </c>
    </row>
    <row r="32" spans="2:13" x14ac:dyDescent="0.25">
      <c r="B32">
        <v>3.5</v>
      </c>
      <c r="C32">
        <v>0</v>
      </c>
      <c r="D32">
        <v>0</v>
      </c>
      <c r="E32">
        <v>3.0177773300000003E-8</v>
      </c>
      <c r="F32">
        <v>-5.27059084E-8</v>
      </c>
      <c r="G32">
        <v>-0.13741177500000001</v>
      </c>
      <c r="H32">
        <v>-0.18977917799999999</v>
      </c>
      <c r="I32">
        <v>-2.1731129499999999E-7</v>
      </c>
      <c r="J32">
        <v>9.8961007799999994E-7</v>
      </c>
      <c r="L32">
        <f t="shared" si="0"/>
        <v>0.16567759702512067</v>
      </c>
      <c r="M32">
        <f t="shared" si="1"/>
        <v>10.348297940818888</v>
      </c>
    </row>
    <row r="33" spans="2:13" x14ac:dyDescent="0.25">
      <c r="B33">
        <v>3.5</v>
      </c>
      <c r="C33">
        <v>0</v>
      </c>
      <c r="D33">
        <v>0.1</v>
      </c>
      <c r="E33">
        <v>-6.7021025700000005E-8</v>
      </c>
      <c r="F33">
        <v>-1.2256694100000001E-7</v>
      </c>
      <c r="G33">
        <v>-0.132321204</v>
      </c>
      <c r="H33">
        <v>-0.18905338999999999</v>
      </c>
      <c r="I33">
        <v>-2.0659880300000001E-7</v>
      </c>
      <c r="J33">
        <v>1.0168254900000001E-6</v>
      </c>
      <c r="L33">
        <f t="shared" si="0"/>
        <v>0.16317181941070252</v>
      </c>
      <c r="M33">
        <f t="shared" si="1"/>
        <v>10.037641078974191</v>
      </c>
    </row>
    <row r="34" spans="2:13" x14ac:dyDescent="0.25">
      <c r="B34">
        <v>3.5</v>
      </c>
      <c r="C34">
        <v>0</v>
      </c>
      <c r="D34">
        <v>0.2</v>
      </c>
      <c r="E34">
        <v>-1.8038107300000001E-7</v>
      </c>
      <c r="F34">
        <v>-1.7084836999999999E-7</v>
      </c>
      <c r="G34">
        <v>-0.118961384</v>
      </c>
      <c r="H34">
        <v>-0.187301685</v>
      </c>
      <c r="I34">
        <v>-1.14641268E-8</v>
      </c>
      <c r="J34">
        <v>8.8726588799999999E-7</v>
      </c>
      <c r="L34">
        <f t="shared" si="0"/>
        <v>0.1568976291852171</v>
      </c>
      <c r="M34">
        <f t="shared" si="1"/>
        <v>9.2805584985660925</v>
      </c>
    </row>
    <row r="35" spans="2:13" x14ac:dyDescent="0.25">
      <c r="B35">
        <v>3.5</v>
      </c>
      <c r="C35">
        <v>0</v>
      </c>
      <c r="D35">
        <v>0.3</v>
      </c>
      <c r="E35">
        <v>-2.9869622999999998E-7</v>
      </c>
      <c r="F35">
        <v>-1.4490830599999999E-7</v>
      </c>
      <c r="G35">
        <v>-0.102367255</v>
      </c>
      <c r="H35">
        <v>-0.18512239799999999</v>
      </c>
      <c r="I35">
        <v>2.60908097E-7</v>
      </c>
      <c r="J35">
        <v>5.7515643100000005E-7</v>
      </c>
      <c r="L35">
        <f t="shared" si="0"/>
        <v>0.14958167858734325</v>
      </c>
      <c r="M35">
        <f t="shared" si="1"/>
        <v>8.4352538205157384</v>
      </c>
    </row>
    <row r="36" spans="2:13" x14ac:dyDescent="0.25">
      <c r="B36">
        <v>3.5</v>
      </c>
      <c r="C36">
        <v>0</v>
      </c>
      <c r="D36">
        <v>0.4</v>
      </c>
      <c r="E36">
        <v>-3.7280968399999998E-7</v>
      </c>
      <c r="F36">
        <v>-1.9601518000000001E-8</v>
      </c>
      <c r="G36">
        <v>-8.8673421099999997E-2</v>
      </c>
      <c r="H36">
        <v>-0.18182680300000001</v>
      </c>
      <c r="I36">
        <v>4.3191161099999998E-7</v>
      </c>
      <c r="J36">
        <v>1.0929654899999999E-7</v>
      </c>
      <c r="L36">
        <f t="shared" si="0"/>
        <v>0.14304538073478046</v>
      </c>
      <c r="M36">
        <f t="shared" si="1"/>
        <v>7.7141668179834797</v>
      </c>
    </row>
    <row r="37" spans="2:13" x14ac:dyDescent="0.25">
      <c r="B37">
        <v>3.5</v>
      </c>
      <c r="C37">
        <v>0</v>
      </c>
      <c r="D37">
        <v>0.5</v>
      </c>
      <c r="E37">
        <v>-3.3276366200000002E-7</v>
      </c>
      <c r="F37">
        <v>1.6964962000000001E-7</v>
      </c>
      <c r="G37">
        <v>-8.22031067E-2</v>
      </c>
      <c r="H37">
        <v>-0.17460956599999999</v>
      </c>
      <c r="I37">
        <v>3.3971056800000001E-7</v>
      </c>
      <c r="J37">
        <v>-3.6923880199999998E-7</v>
      </c>
      <c r="L37">
        <f t="shared" si="0"/>
        <v>0.13646584057966885</v>
      </c>
      <c r="M37">
        <f t="shared" si="1"/>
        <v>7.0208429682085782</v>
      </c>
    </row>
    <row r="38" spans="2:13" x14ac:dyDescent="0.25">
      <c r="B38">
        <v>3.5</v>
      </c>
      <c r="C38">
        <v>0</v>
      </c>
      <c r="D38">
        <v>0.6</v>
      </c>
      <c r="E38">
        <v>-1.4380607399999999E-7</v>
      </c>
      <c r="F38">
        <v>3.1665246899999998E-7</v>
      </c>
      <c r="G38">
        <v>-8.2883695899999998E-2</v>
      </c>
      <c r="H38">
        <v>-0.15964566299999999</v>
      </c>
      <c r="I38">
        <v>-3.5909729200000002E-8</v>
      </c>
      <c r="J38">
        <v>-6.2302767100000001E-7</v>
      </c>
      <c r="L38">
        <f t="shared" si="0"/>
        <v>0.12719364127436492</v>
      </c>
      <c r="M38">
        <f t="shared" si="1"/>
        <v>6.0991898374981988</v>
      </c>
    </row>
    <row r="39" spans="2:13" x14ac:dyDescent="0.25">
      <c r="B39">
        <v>3.5</v>
      </c>
      <c r="C39">
        <v>0</v>
      </c>
      <c r="D39">
        <v>0.7</v>
      </c>
      <c r="E39">
        <v>1.2896683700000001E-7</v>
      </c>
      <c r="F39">
        <v>2.92145087E-7</v>
      </c>
      <c r="G39">
        <v>-8.5798962100000001E-2</v>
      </c>
      <c r="H39">
        <v>-0.135089822</v>
      </c>
      <c r="I39">
        <v>-4.9032511000000002E-7</v>
      </c>
      <c r="J39">
        <v>-4.48851327E-7</v>
      </c>
      <c r="L39">
        <f t="shared" si="0"/>
        <v>0.11316077479845388</v>
      </c>
      <c r="M39">
        <f t="shared" si="1"/>
        <v>4.8276210792758709</v>
      </c>
    </row>
    <row r="40" spans="2:13" x14ac:dyDescent="0.25">
      <c r="B40">
        <v>3.5</v>
      </c>
      <c r="C40">
        <v>0</v>
      </c>
      <c r="D40">
        <v>0.8</v>
      </c>
      <c r="E40">
        <v>3.1236198200000002E-7</v>
      </c>
      <c r="F40">
        <v>4.8997361600000001E-8</v>
      </c>
      <c r="G40">
        <v>-8.4075957399999998E-2</v>
      </c>
      <c r="H40">
        <v>-0.104001038</v>
      </c>
      <c r="I40">
        <v>-6.5834067799999998E-7</v>
      </c>
      <c r="J40">
        <v>1.2833993299999999E-7</v>
      </c>
      <c r="L40">
        <f t="shared" si="0"/>
        <v>9.4564746386679194E-2</v>
      </c>
      <c r="M40">
        <f t="shared" si="1"/>
        <v>3.3713192047097125</v>
      </c>
    </row>
    <row r="41" spans="2:13" x14ac:dyDescent="0.25">
      <c r="B41">
        <v>3.5</v>
      </c>
      <c r="C41">
        <v>0</v>
      </c>
      <c r="D41">
        <v>0.9</v>
      </c>
      <c r="E41">
        <v>2.2572362699999999E-7</v>
      </c>
      <c r="F41">
        <v>-2.8527430700000002E-7</v>
      </c>
      <c r="G41">
        <v>-7.4037832400000003E-2</v>
      </c>
      <c r="H41">
        <v>-7.4214389300000003E-2</v>
      </c>
      <c r="I41">
        <v>-2.5970894799999998E-7</v>
      </c>
      <c r="J41">
        <v>7.5534706100000003E-7</v>
      </c>
      <c r="L41">
        <f t="shared" si="0"/>
        <v>7.4126163418973656E-2</v>
      </c>
      <c r="M41">
        <f t="shared" si="1"/>
        <v>2.0714974149125784</v>
      </c>
    </row>
    <row r="42" spans="2:13" x14ac:dyDescent="0.25">
      <c r="B42">
        <v>3.5</v>
      </c>
      <c r="C42">
        <v>0</v>
      </c>
      <c r="D42">
        <v>1</v>
      </c>
      <c r="E42">
        <v>-1.45993978E-7</v>
      </c>
      <c r="F42">
        <v>-4.4080396800000002E-7</v>
      </c>
      <c r="G42">
        <v>-5.8908663399999998E-2</v>
      </c>
      <c r="H42">
        <v>-5.3788630699999999E-2</v>
      </c>
      <c r="I42">
        <v>6.1003784500000005E-7</v>
      </c>
      <c r="J42">
        <v>9.0693895600000002E-7</v>
      </c>
      <c r="L42">
        <f t="shared" si="0"/>
        <v>5.6406770061606028E-2</v>
      </c>
      <c r="M42">
        <f t="shared" si="1"/>
        <v>1.1995098382111511</v>
      </c>
    </row>
    <row r="43" spans="2:13" x14ac:dyDescent="0.25">
      <c r="B43">
        <v>3.5</v>
      </c>
      <c r="C43">
        <v>0</v>
      </c>
      <c r="D43">
        <v>1.1000000000000001</v>
      </c>
      <c r="E43">
        <v>-5.5705787099999999E-7</v>
      </c>
      <c r="F43">
        <v>-2.06502589E-7</v>
      </c>
      <c r="G43">
        <v>-4.7102298899999999E-2</v>
      </c>
      <c r="H43">
        <v>-4.4647492699999999E-2</v>
      </c>
      <c r="I43">
        <v>1.4132685900000001E-6</v>
      </c>
      <c r="J43">
        <v>2.8078512800000002E-7</v>
      </c>
      <c r="L43">
        <f t="shared" si="0"/>
        <v>4.5891312731772126E-2</v>
      </c>
      <c r="M43">
        <f t="shared" si="1"/>
        <v>0.79396674426048208</v>
      </c>
    </row>
    <row r="44" spans="2:13" x14ac:dyDescent="0.25">
      <c r="B44">
        <v>3.5</v>
      </c>
      <c r="C44">
        <v>0</v>
      </c>
      <c r="D44">
        <v>1.2</v>
      </c>
      <c r="E44">
        <v>-6.3855925400000002E-7</v>
      </c>
      <c r="F44">
        <v>3.3233065800000002E-7</v>
      </c>
      <c r="G44">
        <v>-4.5059533800000003E-2</v>
      </c>
      <c r="H44">
        <v>-4.0163903000000001E-2</v>
      </c>
      <c r="I44">
        <v>1.5024212199999999E-6</v>
      </c>
      <c r="J44">
        <v>-8.6043314500000001E-7</v>
      </c>
      <c r="L44">
        <f t="shared" si="0"/>
        <v>4.2681967468607682E-2</v>
      </c>
      <c r="M44">
        <f t="shared" si="1"/>
        <v>0.68679988081571419</v>
      </c>
    </row>
    <row r="45" spans="2:13" x14ac:dyDescent="0.25">
      <c r="B45">
        <v>3.5</v>
      </c>
      <c r="C45">
        <v>0</v>
      </c>
      <c r="D45">
        <v>1.3</v>
      </c>
      <c r="E45">
        <v>-2.2910597299999999E-7</v>
      </c>
      <c r="F45">
        <v>7.76485173E-7</v>
      </c>
      <c r="G45">
        <v>-5.0438083000000002E-2</v>
      </c>
      <c r="H45">
        <v>-3.0493355400000002E-2</v>
      </c>
      <c r="I45">
        <v>6.6773872699999996E-7</v>
      </c>
      <c r="J45">
        <v>-1.7762189800000001E-6</v>
      </c>
      <c r="L45">
        <f t="shared" si="0"/>
        <v>4.1676401863175797E-2</v>
      </c>
      <c r="M45">
        <f t="shared" si="1"/>
        <v>0.65481977204236796</v>
      </c>
    </row>
    <row r="46" spans="2:13" x14ac:dyDescent="0.25">
      <c r="B46">
        <v>3.5</v>
      </c>
      <c r="C46">
        <v>0</v>
      </c>
      <c r="D46">
        <v>1.4</v>
      </c>
      <c r="E46">
        <v>4.0369859399999998E-7</v>
      </c>
      <c r="F46">
        <v>7.3422677700000004E-7</v>
      </c>
      <c r="G46">
        <v>-5.3115336899999997E-2</v>
      </c>
      <c r="H46">
        <v>-1.2185108300000001E-2</v>
      </c>
      <c r="I46">
        <v>-6.0118584799999997E-7</v>
      </c>
      <c r="J46">
        <v>-1.81710149E-6</v>
      </c>
      <c r="L46">
        <f t="shared" si="0"/>
        <v>3.8533854483094307E-2</v>
      </c>
      <c r="M46">
        <f t="shared" si="1"/>
        <v>0.55979144387925628</v>
      </c>
    </row>
    <row r="47" spans="2:13" x14ac:dyDescent="0.25">
      <c r="B47">
        <v>3.5</v>
      </c>
      <c r="C47">
        <v>0</v>
      </c>
      <c r="D47">
        <v>1.5</v>
      </c>
      <c r="E47">
        <v>7.5739996500000002E-7</v>
      </c>
      <c r="F47">
        <v>2.2614095099999999E-7</v>
      </c>
      <c r="G47">
        <v>-4.4870620200000003E-2</v>
      </c>
      <c r="H47">
        <v>7.4861173799999998E-3</v>
      </c>
      <c r="I47">
        <v>-1.49064583E-6</v>
      </c>
      <c r="J47">
        <v>-9.9566973999999998E-7</v>
      </c>
      <c r="L47">
        <f t="shared" si="0"/>
        <v>3.2166865828037738E-2</v>
      </c>
      <c r="M47">
        <f t="shared" si="1"/>
        <v>0.39008463596401616</v>
      </c>
    </row>
    <row r="48" spans="2:13" x14ac:dyDescent="0.25">
      <c r="B48">
        <v>3.5</v>
      </c>
      <c r="C48">
        <v>0</v>
      </c>
      <c r="D48">
        <v>1.6</v>
      </c>
      <c r="E48">
        <v>5.9825338899999996E-7</v>
      </c>
      <c r="F48">
        <v>-2.9594199799999998E-7</v>
      </c>
      <c r="G48">
        <v>-2.8526060999999998E-2</v>
      </c>
      <c r="H48">
        <v>1.7614799899999999E-2</v>
      </c>
      <c r="I48">
        <v>-1.5806110100000001E-6</v>
      </c>
      <c r="J48">
        <v>5.7656867600000002E-8</v>
      </c>
      <c r="L48">
        <f t="shared" si="0"/>
        <v>2.3706721985967454E-2</v>
      </c>
      <c r="M48">
        <f t="shared" si="1"/>
        <v>0.21187726757962216</v>
      </c>
    </row>
    <row r="49" spans="2:13" x14ac:dyDescent="0.25">
      <c r="B49">
        <v>3.5</v>
      </c>
      <c r="C49">
        <v>0</v>
      </c>
      <c r="D49">
        <v>1.7</v>
      </c>
      <c r="E49">
        <v>2.1635978199999999E-7</v>
      </c>
      <c r="F49">
        <v>-4.3974416800000002E-7</v>
      </c>
      <c r="G49">
        <v>-1.5477457E-2</v>
      </c>
      <c r="H49">
        <v>1.59915349E-2</v>
      </c>
      <c r="I49">
        <v>-1.13313299E-6</v>
      </c>
      <c r="J49">
        <v>7.6410804899999999E-7</v>
      </c>
      <c r="L49">
        <f t="shared" si="0"/>
        <v>1.5736595339411966E-2</v>
      </c>
      <c r="M49">
        <f t="shared" si="1"/>
        <v>9.3360443194403703E-2</v>
      </c>
    </row>
    <row r="50" spans="2:13" x14ac:dyDescent="0.25">
      <c r="B50">
        <v>3.5</v>
      </c>
      <c r="C50">
        <v>0</v>
      </c>
      <c r="D50">
        <v>1.8</v>
      </c>
      <c r="E50">
        <v>3.9858685800000002E-8</v>
      </c>
      <c r="F50">
        <v>-3.2970509800000001E-7</v>
      </c>
      <c r="G50">
        <v>-1.2500445000000001E-2</v>
      </c>
      <c r="H50">
        <v>1.2311233099999999E-2</v>
      </c>
      <c r="I50">
        <v>-5.9522747499999996E-7</v>
      </c>
      <c r="J50">
        <v>1.1106871100000001E-6</v>
      </c>
      <c r="L50">
        <f t="shared" si="0"/>
        <v>1.2406199807732754E-2</v>
      </c>
      <c r="M50">
        <f t="shared" si="1"/>
        <v>5.8025500213359352E-2</v>
      </c>
    </row>
    <row r="51" spans="2:13" x14ac:dyDescent="0.25">
      <c r="B51">
        <v>3.5</v>
      </c>
      <c r="C51">
        <v>0</v>
      </c>
      <c r="D51">
        <v>1.9</v>
      </c>
      <c r="E51">
        <v>3.1460900999999998E-8</v>
      </c>
      <c r="F51">
        <v>-3.7414626700000001E-7</v>
      </c>
      <c r="G51">
        <v>-1.29365978E-2</v>
      </c>
      <c r="H51">
        <v>1.6526671199999999E-2</v>
      </c>
      <c r="I51">
        <v>2.0798946100000001E-8</v>
      </c>
      <c r="J51">
        <v>1.33190031E-6</v>
      </c>
      <c r="L51">
        <f t="shared" si="0"/>
        <v>1.4840593409753541E-2</v>
      </c>
      <c r="M51">
        <f t="shared" si="1"/>
        <v>8.3031691208114822E-2</v>
      </c>
    </row>
    <row r="52" spans="2:13" x14ac:dyDescent="0.25">
      <c r="B52">
        <v>3.5</v>
      </c>
      <c r="C52">
        <v>0</v>
      </c>
      <c r="D52">
        <v>2</v>
      </c>
      <c r="E52">
        <v>-2.4738284399999998E-7</v>
      </c>
      <c r="F52">
        <v>-5.5326472099999999E-7</v>
      </c>
      <c r="G52">
        <v>-4.7390436999999999E-3</v>
      </c>
      <c r="H52">
        <v>2.5351480400000001E-2</v>
      </c>
      <c r="I52">
        <v>9.3192637099999997E-7</v>
      </c>
      <c r="J52">
        <v>1.2217178099999999E-6</v>
      </c>
      <c r="L52">
        <f t="shared" si="0"/>
        <v>1.8236722517909781E-2</v>
      </c>
      <c r="M52">
        <f t="shared" si="1"/>
        <v>0.12538192416960459</v>
      </c>
    </row>
    <row r="53" spans="2:13" x14ac:dyDescent="0.25">
      <c r="B53">
        <v>3.5</v>
      </c>
      <c r="C53">
        <v>0</v>
      </c>
      <c r="D53">
        <v>2.1</v>
      </c>
      <c r="E53">
        <v>-8.2288226900000005E-7</v>
      </c>
      <c r="F53">
        <v>-2.9234618999999999E-7</v>
      </c>
      <c r="G53">
        <v>1.2844114199999999E-2</v>
      </c>
      <c r="H53">
        <v>2.5105461400000001E-2</v>
      </c>
      <c r="I53">
        <v>1.7582186199999999E-6</v>
      </c>
      <c r="J53">
        <v>2.5873988700000001E-7</v>
      </c>
      <c r="L53">
        <f t="shared" si="0"/>
        <v>1.9940605126354771E-2</v>
      </c>
      <c r="M53">
        <f t="shared" si="1"/>
        <v>0.14990565526756272</v>
      </c>
    </row>
    <row r="54" spans="2:13" x14ac:dyDescent="0.25">
      <c r="B54">
        <v>3.5</v>
      </c>
      <c r="C54">
        <v>0</v>
      </c>
      <c r="D54">
        <v>2.2000000000000002</v>
      </c>
      <c r="E54">
        <v>-9.2722398099999995E-7</v>
      </c>
      <c r="F54">
        <v>6.2556889200000001E-7</v>
      </c>
      <c r="G54">
        <v>2.5844154000000001E-2</v>
      </c>
      <c r="H54">
        <v>9.5568516499999999E-3</v>
      </c>
      <c r="I54">
        <v>1.4784113800000001E-6</v>
      </c>
      <c r="J54">
        <v>-1.3240502599999999E-6</v>
      </c>
      <c r="L54">
        <f t="shared" si="0"/>
        <v>1.9484015430933553E-2</v>
      </c>
      <c r="M54">
        <f t="shared" si="1"/>
        <v>0.14311932520694701</v>
      </c>
    </row>
    <row r="55" spans="2:13" x14ac:dyDescent="0.25">
      <c r="B55">
        <v>3.5</v>
      </c>
      <c r="C55">
        <v>0</v>
      </c>
      <c r="D55">
        <v>2.2999999999999998</v>
      </c>
      <c r="E55">
        <v>3.7720776600000002E-8</v>
      </c>
      <c r="F55">
        <v>1.316937E-6</v>
      </c>
      <c r="G55">
        <v>2.20970721E-2</v>
      </c>
      <c r="H55">
        <v>-1.01482879E-2</v>
      </c>
      <c r="I55">
        <v>-2.3708102599999999E-7</v>
      </c>
      <c r="J55">
        <v>-2.1114999200000002E-6</v>
      </c>
      <c r="L55">
        <f t="shared" si="0"/>
        <v>1.7194015658714954E-2</v>
      </c>
      <c r="M55">
        <f t="shared" si="1"/>
        <v>0.11145408377599492</v>
      </c>
    </row>
    <row r="56" spans="2:13" x14ac:dyDescent="0.25">
      <c r="B56">
        <v>3.5</v>
      </c>
      <c r="C56">
        <v>0</v>
      </c>
      <c r="D56">
        <v>2.4</v>
      </c>
      <c r="E56">
        <v>1.29071226E-6</v>
      </c>
      <c r="F56">
        <v>6.79998379E-7</v>
      </c>
      <c r="G56">
        <v>6.7209930800000003E-3</v>
      </c>
      <c r="H56">
        <v>-1.8211019299999999E-2</v>
      </c>
      <c r="I56">
        <v>-1.9706286899999999E-6</v>
      </c>
      <c r="J56">
        <v>-9.4686036800000001E-7</v>
      </c>
      <c r="L56">
        <f t="shared" si="0"/>
        <v>1.3726124340735049E-2</v>
      </c>
      <c r="M56">
        <f t="shared" si="1"/>
        <v>7.1029246510329339E-2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DE83-30EE-4B33-A7C0-AD60D63992BD}">
  <dimension ref="A1:T56"/>
  <sheetViews>
    <sheetView workbookViewId="0"/>
  </sheetViews>
  <sheetFormatPr defaultRowHeight="15" x14ac:dyDescent="0.25"/>
  <sheetData>
    <row r="1" spans="1:20" x14ac:dyDescent="0.25">
      <c r="A1" t="s">
        <v>3</v>
      </c>
      <c r="B1" t="s">
        <v>0</v>
      </c>
      <c r="C1" t="s">
        <v>1</v>
      </c>
      <c r="D1" t="s">
        <v>2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L1" t="s">
        <v>34</v>
      </c>
      <c r="M1" t="s">
        <v>35</v>
      </c>
      <c r="O1" s="3"/>
      <c r="P1" s="3"/>
      <c r="Q1" s="3"/>
      <c r="R1" s="3"/>
      <c r="S1" s="3"/>
      <c r="T1" s="3"/>
    </row>
    <row r="2" spans="1:20" x14ac:dyDescent="0.25">
      <c r="B2">
        <v>4.5</v>
      </c>
      <c r="C2">
        <v>1</v>
      </c>
      <c r="D2">
        <v>-3</v>
      </c>
      <c r="E2">
        <v>-3.7347026699999998E-3</v>
      </c>
      <c r="F2">
        <v>-1.1517786E-3</v>
      </c>
      <c r="G2">
        <v>1.50869809E-2</v>
      </c>
      <c r="H2">
        <v>5.7557512999999996E-3</v>
      </c>
      <c r="I2">
        <v>-5.8615857000000003E-4</v>
      </c>
      <c r="J2">
        <v>1.2707263400000001E-4</v>
      </c>
      <c r="L2">
        <f>SQRT(SUMSQ(E2:J2)/2)</f>
        <v>1.1755424131111469E-2</v>
      </c>
      <c r="M2">
        <f>L2^2*377</f>
        <v>5.2097628681373832E-2</v>
      </c>
    </row>
    <row r="3" spans="1:20" x14ac:dyDescent="0.25">
      <c r="B3">
        <v>4.5</v>
      </c>
      <c r="C3">
        <v>1</v>
      </c>
      <c r="D3">
        <v>-2.9</v>
      </c>
      <c r="E3">
        <v>-1.5915970700000001E-3</v>
      </c>
      <c r="F3">
        <v>-4.0499570099999998E-3</v>
      </c>
      <c r="G3">
        <v>5.8616982400000002E-3</v>
      </c>
      <c r="H3">
        <v>1.7149993999999998E-2</v>
      </c>
      <c r="I3">
        <v>-4.3164317100000002E-4</v>
      </c>
      <c r="J3">
        <v>-3.8505540299999999E-4</v>
      </c>
      <c r="L3">
        <f t="shared" ref="L3:L56" si="0">SQRT(SUMSQ(E3:J3)/2)</f>
        <v>1.3186199546559771E-2</v>
      </c>
      <c r="M3">
        <f t="shared" ref="M3:M56" si="1">L3^2*377</f>
        <v>6.5551198647598299E-2</v>
      </c>
    </row>
    <row r="4" spans="1:20" x14ac:dyDescent="0.25">
      <c r="B4">
        <v>4.5</v>
      </c>
      <c r="C4">
        <v>1</v>
      </c>
      <c r="D4">
        <v>-2.8</v>
      </c>
      <c r="E4">
        <v>2.16624083E-3</v>
      </c>
      <c r="F4">
        <v>-3.9820549400000002E-3</v>
      </c>
      <c r="G4">
        <v>-9.5627686400000002E-3</v>
      </c>
      <c r="H4">
        <v>1.6494481299999999E-2</v>
      </c>
      <c r="I4">
        <v>3.5877603399999998E-5</v>
      </c>
      <c r="J4">
        <v>-5.0853953400000005E-4</v>
      </c>
      <c r="L4">
        <f t="shared" si="0"/>
        <v>1.3862245812944979E-2</v>
      </c>
      <c r="M4">
        <f t="shared" si="1"/>
        <v>7.2445020834898496E-2</v>
      </c>
    </row>
    <row r="5" spans="1:20" x14ac:dyDescent="0.25">
      <c r="B5">
        <v>4.5</v>
      </c>
      <c r="C5">
        <v>1</v>
      </c>
      <c r="D5">
        <v>-2.7</v>
      </c>
      <c r="E5">
        <v>4.2757587E-3</v>
      </c>
      <c r="F5">
        <v>-1.02962481E-3</v>
      </c>
      <c r="G5">
        <v>-1.82479392E-2</v>
      </c>
      <c r="H5">
        <v>4.2102365700000003E-3</v>
      </c>
      <c r="I5">
        <v>3.1859568699999999E-4</v>
      </c>
      <c r="J5">
        <v>-2.2996607600000001E-4</v>
      </c>
      <c r="L5">
        <f t="shared" si="0"/>
        <v>1.3605329917722338E-2</v>
      </c>
      <c r="M5">
        <f t="shared" si="1"/>
        <v>6.9784585818116598E-2</v>
      </c>
    </row>
    <row r="6" spans="1:20" x14ac:dyDescent="0.25">
      <c r="B6">
        <v>4.5</v>
      </c>
      <c r="C6">
        <v>1</v>
      </c>
      <c r="D6">
        <v>-2.6</v>
      </c>
      <c r="E6">
        <v>3.34957218E-3</v>
      </c>
      <c r="F6">
        <v>2.03268951E-3</v>
      </c>
      <c r="G6">
        <v>-1.4600265899999999E-2</v>
      </c>
      <c r="H6">
        <v>-8.6750059899999999E-3</v>
      </c>
      <c r="I6">
        <v>2.2844422E-4</v>
      </c>
      <c r="J6">
        <v>4.1187258100000001E-5</v>
      </c>
      <c r="L6">
        <f t="shared" si="0"/>
        <v>1.2325356726322647E-2</v>
      </c>
      <c r="M6">
        <f t="shared" si="1"/>
        <v>5.7271735748527307E-2</v>
      </c>
    </row>
    <row r="7" spans="1:20" x14ac:dyDescent="0.25">
      <c r="B7">
        <v>4.5</v>
      </c>
      <c r="C7">
        <v>1</v>
      </c>
      <c r="D7">
        <v>-2.5</v>
      </c>
      <c r="E7">
        <v>1.0375650500000001E-3</v>
      </c>
      <c r="F7">
        <v>2.9400102299999998E-3</v>
      </c>
      <c r="G7">
        <v>-5.0244172900000003E-3</v>
      </c>
      <c r="H7">
        <v>-1.3008314199999999E-2</v>
      </c>
      <c r="I7">
        <v>4.7582628900000002E-5</v>
      </c>
      <c r="J7">
        <v>1.4665284599999999E-5</v>
      </c>
      <c r="L7">
        <f t="shared" si="0"/>
        <v>1.0104050870631149E-2</v>
      </c>
      <c r="M7">
        <f t="shared" si="1"/>
        <v>3.8488625186605882E-2</v>
      </c>
    </row>
    <row r="8" spans="1:20" x14ac:dyDescent="0.25">
      <c r="B8">
        <v>4.5</v>
      </c>
      <c r="C8">
        <v>1</v>
      </c>
      <c r="D8">
        <v>-2.4</v>
      </c>
      <c r="E8">
        <v>-2.6740700600000003E-4</v>
      </c>
      <c r="F8">
        <v>2.13873861E-3</v>
      </c>
      <c r="G8">
        <v>9.4870827200000004E-4</v>
      </c>
      <c r="H8">
        <v>-1.02652973E-2</v>
      </c>
      <c r="I8">
        <v>1.14831782E-4</v>
      </c>
      <c r="J8">
        <v>-1.5244431900000001E-4</v>
      </c>
      <c r="L8">
        <f t="shared" si="0"/>
        <v>7.4484398030749974E-3</v>
      </c>
      <c r="M8">
        <f t="shared" si="1"/>
        <v>2.0915679323512029E-2</v>
      </c>
    </row>
    <row r="9" spans="1:20" x14ac:dyDescent="0.25">
      <c r="B9">
        <v>4.5</v>
      </c>
      <c r="C9">
        <v>1</v>
      </c>
      <c r="D9">
        <v>-2.2999999999999998</v>
      </c>
      <c r="E9">
        <v>-1.33919577E-4</v>
      </c>
      <c r="F9">
        <v>1.67899516E-3</v>
      </c>
      <c r="G9">
        <v>1.3422690999999999E-3</v>
      </c>
      <c r="H9">
        <v>-8.3948346900000002E-3</v>
      </c>
      <c r="I9">
        <v>3.94736521E-4</v>
      </c>
      <c r="J9">
        <v>-9.8168239500000005E-5</v>
      </c>
      <c r="L9">
        <f t="shared" si="0"/>
        <v>6.1350366312642023E-3</v>
      </c>
      <c r="M9">
        <f t="shared" si="1"/>
        <v>1.4189780274041511E-2</v>
      </c>
    </row>
    <row r="10" spans="1:20" x14ac:dyDescent="0.25">
      <c r="B10">
        <v>4.5</v>
      </c>
      <c r="C10">
        <v>1</v>
      </c>
      <c r="D10">
        <v>-2.2000000000000002</v>
      </c>
      <c r="E10">
        <v>-1.6698857200000001E-4</v>
      </c>
      <c r="F10">
        <v>2.5454362399999998E-3</v>
      </c>
      <c r="G10">
        <v>2.2305193299999998E-3</v>
      </c>
      <c r="H10">
        <v>-1.13684947E-2</v>
      </c>
      <c r="I10">
        <v>5.30225908E-4</v>
      </c>
      <c r="J10">
        <v>2.8060622300000001E-4</v>
      </c>
      <c r="L10">
        <f t="shared" si="0"/>
        <v>8.3989552453390421E-3</v>
      </c>
      <c r="M10">
        <f t="shared" si="1"/>
        <v>2.6594503353379494E-2</v>
      </c>
    </row>
    <row r="11" spans="1:20" x14ac:dyDescent="0.25">
      <c r="B11">
        <v>4.5</v>
      </c>
      <c r="C11">
        <v>1</v>
      </c>
      <c r="D11">
        <v>-2.1</v>
      </c>
      <c r="E11">
        <v>-1.8028064799999999E-3</v>
      </c>
      <c r="F11">
        <v>3.59682752E-3</v>
      </c>
      <c r="G11">
        <v>9.1868377299999995E-3</v>
      </c>
      <c r="H11">
        <v>-1.4866962900000001E-2</v>
      </c>
      <c r="I11">
        <v>2.65935915E-4</v>
      </c>
      <c r="J11">
        <v>6.9424659700000003E-4</v>
      </c>
      <c r="L11">
        <f t="shared" si="0"/>
        <v>1.2691819274804938E-2</v>
      </c>
      <c r="M11">
        <f t="shared" si="1"/>
        <v>6.0728018242124912E-2</v>
      </c>
    </row>
    <row r="12" spans="1:20" x14ac:dyDescent="0.25">
      <c r="B12">
        <v>4.5</v>
      </c>
      <c r="C12">
        <v>1</v>
      </c>
      <c r="D12">
        <v>-2</v>
      </c>
      <c r="E12">
        <v>-4.5670587800000001E-3</v>
      </c>
      <c r="F12">
        <v>3.0073894300000001E-3</v>
      </c>
      <c r="G12">
        <v>2.0373061500000001E-2</v>
      </c>
      <c r="H12">
        <v>-1.1808223E-2</v>
      </c>
      <c r="I12">
        <v>-2.6221615799999998E-4</v>
      </c>
      <c r="J12">
        <v>7.7005151500000001E-4</v>
      </c>
      <c r="L12">
        <f t="shared" si="0"/>
        <v>1.7103507228539885E-2</v>
      </c>
      <c r="M12">
        <f t="shared" si="1"/>
        <v>0.11028379473780198</v>
      </c>
    </row>
    <row r="13" spans="1:20" x14ac:dyDescent="0.25">
      <c r="B13">
        <v>4.5</v>
      </c>
      <c r="C13">
        <v>1</v>
      </c>
      <c r="D13">
        <v>-1.9</v>
      </c>
      <c r="E13">
        <v>-6.5760164299999996E-3</v>
      </c>
      <c r="F13">
        <v>3.1217908499999998E-4</v>
      </c>
      <c r="G13">
        <v>2.8396377899999999E-2</v>
      </c>
      <c r="H13">
        <v>-3.93619623E-4</v>
      </c>
      <c r="I13">
        <v>-6.6353110000000001E-4</v>
      </c>
      <c r="J13">
        <v>4.32625708E-4</v>
      </c>
      <c r="L13">
        <f t="shared" si="0"/>
        <v>2.0621325134916161E-2</v>
      </c>
      <c r="M13">
        <f t="shared" si="1"/>
        <v>0.16031512197061173</v>
      </c>
    </row>
    <row r="14" spans="1:20" x14ac:dyDescent="0.25">
      <c r="B14">
        <v>4.5</v>
      </c>
      <c r="C14">
        <v>1</v>
      </c>
      <c r="D14">
        <v>-1.8</v>
      </c>
      <c r="E14">
        <v>-6.4512531999999997E-3</v>
      </c>
      <c r="F14">
        <v>-3.1305485399999999E-3</v>
      </c>
      <c r="G14">
        <v>2.7822203E-2</v>
      </c>
      <c r="H14">
        <v>1.3994804499999999E-2</v>
      </c>
      <c r="I14">
        <v>-6.7035745900000001E-4</v>
      </c>
      <c r="J14">
        <v>-3.5824407599999998E-5</v>
      </c>
      <c r="L14">
        <f t="shared" si="0"/>
        <v>2.2603088254586498E-2</v>
      </c>
      <c r="M14">
        <f t="shared" si="1"/>
        <v>0.19260914868902407</v>
      </c>
    </row>
    <row r="15" spans="1:20" x14ac:dyDescent="0.25">
      <c r="B15">
        <v>4.5</v>
      </c>
      <c r="C15">
        <v>1</v>
      </c>
      <c r="D15">
        <v>-1.7</v>
      </c>
      <c r="E15">
        <v>-4.5642573399999999E-3</v>
      </c>
      <c r="F15">
        <v>-5.4944098900000004E-3</v>
      </c>
      <c r="G15">
        <v>2.0134200800000002E-2</v>
      </c>
      <c r="H15">
        <v>2.4107159499999999E-2</v>
      </c>
      <c r="I15">
        <v>-3.6565295700000003E-4</v>
      </c>
      <c r="J15">
        <v>-2.7275048699999999E-4</v>
      </c>
      <c r="L15">
        <f t="shared" si="0"/>
        <v>2.2779050254909183E-2</v>
      </c>
      <c r="M15">
        <f t="shared" si="1"/>
        <v>0.19561969420441064</v>
      </c>
    </row>
    <row r="16" spans="1:20" x14ac:dyDescent="0.25">
      <c r="B16">
        <v>4.5</v>
      </c>
      <c r="C16">
        <v>1</v>
      </c>
      <c r="D16">
        <v>-1.6</v>
      </c>
      <c r="E16">
        <v>-2.5423108799999998E-3</v>
      </c>
      <c r="F16">
        <v>-6.11998968E-3</v>
      </c>
      <c r="G16">
        <v>1.1816481E-2</v>
      </c>
      <c r="H16">
        <v>2.7327149200000001E-2</v>
      </c>
      <c r="I16">
        <v>-7.4957370700000001E-5</v>
      </c>
      <c r="J16">
        <v>-1.4983153399999999E-4</v>
      </c>
      <c r="L16">
        <f t="shared" si="0"/>
        <v>2.1567892722891332E-2</v>
      </c>
      <c r="M16">
        <f t="shared" si="1"/>
        <v>0.17537059668281813</v>
      </c>
    </row>
    <row r="17" spans="2:18" x14ac:dyDescent="0.25">
      <c r="B17">
        <v>4.5</v>
      </c>
      <c r="C17">
        <v>1</v>
      </c>
      <c r="D17">
        <v>-1.5</v>
      </c>
      <c r="E17">
        <v>-1.7526498899999999E-3</v>
      </c>
      <c r="F17">
        <v>-5.9297256300000004E-3</v>
      </c>
      <c r="G17">
        <v>8.3205636800000003E-3</v>
      </c>
      <c r="H17">
        <v>2.7360296400000001E-2</v>
      </c>
      <c r="I17">
        <v>-7.0248455099999999E-5</v>
      </c>
      <c r="J17">
        <v>1.53347059E-4</v>
      </c>
      <c r="L17">
        <f t="shared" si="0"/>
        <v>2.068912125851086E-2</v>
      </c>
      <c r="M17">
        <f t="shared" si="1"/>
        <v>0.16137098139541098</v>
      </c>
    </row>
    <row r="18" spans="2:18" x14ac:dyDescent="0.25">
      <c r="B18">
        <v>4.5</v>
      </c>
      <c r="C18">
        <v>1</v>
      </c>
      <c r="D18">
        <v>-1.4</v>
      </c>
      <c r="E18">
        <v>-2.2250144499999999E-3</v>
      </c>
      <c r="F18">
        <v>-6.4843687800000003E-3</v>
      </c>
      <c r="G18">
        <v>9.7324552700000008E-3</v>
      </c>
      <c r="H18">
        <v>3.0478017499999999E-2</v>
      </c>
      <c r="I18">
        <v>-3.63492878E-4</v>
      </c>
      <c r="J18">
        <v>3.3446009800000001E-4</v>
      </c>
      <c r="L18">
        <f t="shared" si="0"/>
        <v>2.313948956567663E-2</v>
      </c>
      <c r="M18">
        <f t="shared" si="1"/>
        <v>0.2018593634647417</v>
      </c>
    </row>
    <row r="19" spans="2:18" x14ac:dyDescent="0.25">
      <c r="B19">
        <v>4.5</v>
      </c>
      <c r="C19">
        <v>1</v>
      </c>
      <c r="D19">
        <v>-1.3</v>
      </c>
      <c r="E19">
        <v>-2.79660981E-3</v>
      </c>
      <c r="F19">
        <v>-8.6968909099999995E-3</v>
      </c>
      <c r="G19">
        <v>1.1332098699999999E-2</v>
      </c>
      <c r="H19">
        <v>4.0343166399999998E-2</v>
      </c>
      <c r="I19">
        <v>-7.3505065399999999E-4</v>
      </c>
      <c r="J19">
        <v>2.1658996499999999E-4</v>
      </c>
      <c r="L19">
        <f t="shared" si="0"/>
        <v>3.0331762928746359E-2</v>
      </c>
      <c r="M19">
        <f t="shared" si="1"/>
        <v>0.34684597257185834</v>
      </c>
    </row>
    <row r="20" spans="2:18" x14ac:dyDescent="0.25">
      <c r="B20">
        <v>4.5</v>
      </c>
      <c r="C20">
        <v>1</v>
      </c>
      <c r="D20">
        <v>-1.2</v>
      </c>
      <c r="E20">
        <v>-2.12067723E-3</v>
      </c>
      <c r="F20">
        <v>-1.2257214000000001E-2</v>
      </c>
      <c r="G20">
        <v>7.65739088E-3</v>
      </c>
      <c r="H20">
        <v>5.5668996499999998E-2</v>
      </c>
      <c r="I20">
        <v>-9.2671214899999995E-4</v>
      </c>
      <c r="J20">
        <v>-1.40080272E-4</v>
      </c>
      <c r="L20">
        <f t="shared" si="0"/>
        <v>4.0701890565743158E-2</v>
      </c>
      <c r="M20">
        <f t="shared" si="1"/>
        <v>0.62455474865090099</v>
      </c>
    </row>
    <row r="21" spans="2:18" x14ac:dyDescent="0.25">
      <c r="B21">
        <v>4.5</v>
      </c>
      <c r="C21">
        <v>1</v>
      </c>
      <c r="D21">
        <v>-1.1000000000000001</v>
      </c>
      <c r="E21">
        <v>3.8068859099999998E-4</v>
      </c>
      <c r="F21">
        <v>-1.6030894800000001E-2</v>
      </c>
      <c r="G21">
        <v>-3.6232518299999998E-3</v>
      </c>
      <c r="H21">
        <v>7.1819806599999994E-2</v>
      </c>
      <c r="I21">
        <v>-8.2472454999999996E-4</v>
      </c>
      <c r="J21">
        <v>-5.1273358199999998E-4</v>
      </c>
      <c r="L21">
        <f t="shared" si="0"/>
        <v>5.2102255959250304E-2</v>
      </c>
      <c r="M21">
        <f t="shared" si="1"/>
        <v>1.0234211936682991</v>
      </c>
    </row>
    <row r="22" spans="2:18" x14ac:dyDescent="0.25">
      <c r="B22">
        <v>4.5</v>
      </c>
      <c r="C22">
        <v>1</v>
      </c>
      <c r="D22">
        <v>-1</v>
      </c>
      <c r="E22">
        <v>4.2614331199999998E-3</v>
      </c>
      <c r="F22">
        <v>-1.8930432800000001E-2</v>
      </c>
      <c r="G22">
        <v>-2.06553776E-2</v>
      </c>
      <c r="H22">
        <v>8.4354865599999995E-2</v>
      </c>
      <c r="I22">
        <v>-5.1052288399999995E-4</v>
      </c>
      <c r="J22">
        <v>-6.8235587700000001E-4</v>
      </c>
      <c r="L22">
        <f t="shared" si="0"/>
        <v>6.292708206957541E-2</v>
      </c>
      <c r="M22">
        <f t="shared" si="1"/>
        <v>1.492851256987237</v>
      </c>
    </row>
    <row r="23" spans="2:18" x14ac:dyDescent="0.25">
      <c r="B23">
        <v>4.5</v>
      </c>
      <c r="C23">
        <v>1</v>
      </c>
      <c r="D23">
        <v>-0.9</v>
      </c>
      <c r="E23">
        <v>8.4864374999999992E-3</v>
      </c>
      <c r="F23">
        <v>-2.0571827500000001E-2</v>
      </c>
      <c r="G23">
        <v>-3.9163504699999997E-2</v>
      </c>
      <c r="H23">
        <v>9.1719889999999998E-2</v>
      </c>
      <c r="I23">
        <v>-1.7892908800000001E-4</v>
      </c>
      <c r="J23">
        <v>-5.6226728900000001E-4</v>
      </c>
      <c r="L23">
        <f t="shared" si="0"/>
        <v>7.2256093826932669E-2</v>
      </c>
      <c r="M23">
        <f t="shared" si="1"/>
        <v>1.9682955468626895</v>
      </c>
    </row>
    <row r="24" spans="2:18" x14ac:dyDescent="0.25">
      <c r="B24" s="1">
        <v>4.5</v>
      </c>
      <c r="C24" s="1">
        <v>1</v>
      </c>
      <c r="D24" s="1">
        <v>-0.8</v>
      </c>
      <c r="E24" s="1">
        <v>1.2104236399999999E-2</v>
      </c>
      <c r="F24" s="1">
        <v>-2.1362973699999999E-2</v>
      </c>
      <c r="G24" s="1">
        <v>-5.5208948100000002E-2</v>
      </c>
      <c r="H24" s="1">
        <v>9.5620105999999996E-2</v>
      </c>
      <c r="I24" s="1">
        <v>-7.9350269600000006E-6</v>
      </c>
      <c r="J24" s="1">
        <v>-2.2059434700000001E-4</v>
      </c>
      <c r="K24" s="1"/>
      <c r="L24" s="1">
        <f t="shared" si="0"/>
        <v>7.9981780833900812E-2</v>
      </c>
      <c r="M24" s="1">
        <f t="shared" si="1"/>
        <v>2.411701145041528</v>
      </c>
    </row>
    <row r="25" spans="2:18" x14ac:dyDescent="0.25">
      <c r="B25" s="1">
        <v>4.5</v>
      </c>
      <c r="C25" s="1">
        <v>1</v>
      </c>
      <c r="D25" s="1">
        <v>-0.7</v>
      </c>
      <c r="E25" s="1">
        <v>1.4694680700000001E-2</v>
      </c>
      <c r="F25" s="1">
        <v>-2.2123739100000001E-2</v>
      </c>
      <c r="G25" s="1">
        <v>-6.7038890899999995E-2</v>
      </c>
      <c r="H25" s="1">
        <v>9.9460003500000005E-2</v>
      </c>
      <c r="I25" s="1">
        <v>-6.7959437700000001E-5</v>
      </c>
      <c r="J25" s="1">
        <v>1.8659710199999999E-4</v>
      </c>
      <c r="K25" s="1"/>
      <c r="L25" s="1">
        <f t="shared" si="0"/>
        <v>8.6867537374227394E-2</v>
      </c>
      <c r="M25" s="1">
        <f t="shared" si="1"/>
        <v>2.844830331647473</v>
      </c>
    </row>
    <row r="26" spans="2:18" x14ac:dyDescent="0.25">
      <c r="B26" s="1">
        <v>4.5</v>
      </c>
      <c r="C26" s="1">
        <v>1</v>
      </c>
      <c r="D26" s="1">
        <v>-0.6</v>
      </c>
      <c r="E26" s="1">
        <v>1.6405810199999999E-2</v>
      </c>
      <c r="F26" s="1">
        <v>-2.3577846E-2</v>
      </c>
      <c r="G26" s="1">
        <v>-7.52456336E-2</v>
      </c>
      <c r="H26" s="1">
        <v>0.10623907</v>
      </c>
      <c r="I26" s="1">
        <v>-3.0811996099999999E-4</v>
      </c>
      <c r="J26" s="1">
        <v>5.0875081E-4</v>
      </c>
      <c r="K26" s="1"/>
      <c r="L26" s="1">
        <f t="shared" si="0"/>
        <v>9.4271057504266745E-2</v>
      </c>
      <c r="M26" s="1">
        <f t="shared" si="1"/>
        <v>3.3504111706807334</v>
      </c>
    </row>
    <row r="27" spans="2:18" x14ac:dyDescent="0.25">
      <c r="B27" s="1">
        <v>4.5</v>
      </c>
      <c r="C27" s="1">
        <v>1</v>
      </c>
      <c r="D27" s="1">
        <v>-0.5</v>
      </c>
      <c r="E27" s="1">
        <v>1.7684691799999999E-2</v>
      </c>
      <c r="F27" s="1">
        <v>-2.60155317E-2</v>
      </c>
      <c r="G27" s="1">
        <v>-8.1653779800000006E-2</v>
      </c>
      <c r="H27" s="1">
        <v>0.11714353800000001</v>
      </c>
      <c r="I27" s="1">
        <v>-6.0317878999999999E-4</v>
      </c>
      <c r="J27" s="1">
        <v>6.6435745100000001E-4</v>
      </c>
      <c r="K27" s="1"/>
      <c r="L27" s="1">
        <f t="shared" si="0"/>
        <v>0.10339320495069884</v>
      </c>
      <c r="M27" s="1">
        <f t="shared" si="1"/>
        <v>4.0301883709014099</v>
      </c>
    </row>
    <row r="28" spans="2:18" x14ac:dyDescent="0.25">
      <c r="B28" s="1">
        <v>4.5</v>
      </c>
      <c r="C28" s="1">
        <v>1</v>
      </c>
      <c r="D28" s="1">
        <v>-0.4</v>
      </c>
      <c r="E28" s="1">
        <v>1.8936414799999999E-2</v>
      </c>
      <c r="F28" s="1">
        <v>-2.9235006000000001E-2</v>
      </c>
      <c r="G28" s="1">
        <v>-8.7901294000000005E-2</v>
      </c>
      <c r="H28" s="1">
        <v>0.13129455700000001</v>
      </c>
      <c r="I28" s="1">
        <v>-8.19890891E-4</v>
      </c>
      <c r="J28" s="1">
        <v>6.5301435700000003E-4</v>
      </c>
      <c r="K28" s="1"/>
      <c r="L28" s="1">
        <f t="shared" si="0"/>
        <v>0.11440994321915812</v>
      </c>
      <c r="M28" s="1">
        <f t="shared" si="1"/>
        <v>4.9347924354939412</v>
      </c>
    </row>
    <row r="29" spans="2:18" x14ac:dyDescent="0.25">
      <c r="B29" s="1">
        <v>4.5</v>
      </c>
      <c r="C29" s="1">
        <v>1</v>
      </c>
      <c r="D29" s="1">
        <v>-0.3</v>
      </c>
      <c r="E29" s="1">
        <v>2.03043992E-2</v>
      </c>
      <c r="F29" s="1">
        <v>-3.2696211599999997E-2</v>
      </c>
      <c r="G29" s="1">
        <v>-9.4522383500000001E-2</v>
      </c>
      <c r="H29" s="1">
        <v>0.14638707300000001</v>
      </c>
      <c r="I29" s="1">
        <v>-8.6763384600000001E-4</v>
      </c>
      <c r="J29" s="1">
        <v>5.2753802200000005E-4</v>
      </c>
      <c r="K29" s="1"/>
      <c r="L29" s="1">
        <f t="shared" si="0"/>
        <v>0.12618636631734173</v>
      </c>
      <c r="M29" s="1">
        <f t="shared" si="1"/>
        <v>6.0029706397291323</v>
      </c>
    </row>
    <row r="30" spans="2:18" x14ac:dyDescent="0.25">
      <c r="B30" s="1">
        <v>4.5</v>
      </c>
      <c r="C30" s="1">
        <v>1</v>
      </c>
      <c r="D30" s="1">
        <v>-0.2</v>
      </c>
      <c r="E30" s="1">
        <v>2.1642913199999999E-2</v>
      </c>
      <c r="F30" s="1">
        <v>-3.5749611700000003E-2</v>
      </c>
      <c r="G30" s="1">
        <v>-0.100835815</v>
      </c>
      <c r="H30" s="1">
        <v>0.15965088499999999</v>
      </c>
      <c r="I30" s="1">
        <v>-7.1917136399999996E-4</v>
      </c>
      <c r="J30" s="1">
        <v>3.5245936400000002E-4</v>
      </c>
      <c r="K30" s="1"/>
      <c r="L30" s="1">
        <f t="shared" si="0"/>
        <v>0.13675408317767887</v>
      </c>
      <c r="M30" s="1">
        <f t="shared" si="1"/>
        <v>7.0505330831943516</v>
      </c>
    </row>
    <row r="31" spans="2:18" x14ac:dyDescent="0.25">
      <c r="B31" s="1">
        <v>4.5</v>
      </c>
      <c r="C31" s="1">
        <v>1</v>
      </c>
      <c r="D31" s="1">
        <v>-0.1</v>
      </c>
      <c r="E31" s="1">
        <v>2.2642311200000001E-2</v>
      </c>
      <c r="F31" s="1">
        <v>-3.7828902599999999E-2</v>
      </c>
      <c r="G31" s="1">
        <v>-0.105478425</v>
      </c>
      <c r="H31" s="1">
        <v>0.168667127</v>
      </c>
      <c r="I31" s="1">
        <v>-4.0597625400000002E-4</v>
      </c>
      <c r="J31" s="1">
        <v>1.7215220299999999E-4</v>
      </c>
      <c r="K31" s="1"/>
      <c r="L31" s="1">
        <f t="shared" si="0"/>
        <v>0.14408017291149483</v>
      </c>
      <c r="M31" s="1">
        <f t="shared" si="1"/>
        <v>7.8261792772797563</v>
      </c>
    </row>
    <row r="32" spans="2:18" x14ac:dyDescent="0.25">
      <c r="B32" s="1">
        <v>4.5</v>
      </c>
      <c r="C32" s="1">
        <v>1</v>
      </c>
      <c r="D32" s="1">
        <v>0</v>
      </c>
      <c r="E32" s="1">
        <v>2.3013966800000001E-2</v>
      </c>
      <c r="F32" s="1">
        <v>-3.8564311499999997E-2</v>
      </c>
      <c r="G32" s="1">
        <v>-0.107193214</v>
      </c>
      <c r="H32" s="1">
        <v>0.171853591</v>
      </c>
      <c r="I32" s="1">
        <v>-3.61700783E-7</v>
      </c>
      <c r="J32" s="1">
        <v>-3.7934537099999998E-8</v>
      </c>
      <c r="K32" s="1"/>
      <c r="L32" s="1">
        <f t="shared" si="0"/>
        <v>0.14669848441057234</v>
      </c>
      <c r="M32" s="1">
        <f t="shared" si="1"/>
        <v>8.1132078887913188</v>
      </c>
      <c r="R32" s="1"/>
    </row>
    <row r="33" spans="2:13" x14ac:dyDescent="0.25">
      <c r="B33" s="1">
        <v>4.5</v>
      </c>
      <c r="C33" s="1">
        <v>1</v>
      </c>
      <c r="D33" s="1">
        <v>0.1</v>
      </c>
      <c r="E33" s="1">
        <v>2.2642421400000001E-2</v>
      </c>
      <c r="F33" s="1">
        <v>-3.7829054399999999E-2</v>
      </c>
      <c r="G33" s="1">
        <v>-0.105478932</v>
      </c>
      <c r="H33" s="1">
        <v>0.16866721900000001</v>
      </c>
      <c r="I33" s="1">
        <v>4.0537467700000002E-4</v>
      </c>
      <c r="J33" s="1">
        <v>-1.72260408E-4</v>
      </c>
      <c r="K33" s="1"/>
      <c r="L33" s="1">
        <f t="shared" si="0"/>
        <v>0.14408044014887109</v>
      </c>
      <c r="M33" s="1">
        <f t="shared" si="1"/>
        <v>7.8262083090266428</v>
      </c>
    </row>
    <row r="34" spans="2:13" x14ac:dyDescent="0.25">
      <c r="B34" s="1">
        <v>4.5</v>
      </c>
      <c r="C34" s="1">
        <v>1</v>
      </c>
      <c r="D34" s="1">
        <v>0.2</v>
      </c>
      <c r="E34" s="1">
        <v>2.16431027E-2</v>
      </c>
      <c r="F34" s="1">
        <v>-3.5749892499999998E-2</v>
      </c>
      <c r="G34" s="1">
        <v>-0.10083676599999999</v>
      </c>
      <c r="H34" s="1">
        <v>0.159651136</v>
      </c>
      <c r="I34" s="1">
        <v>7.1889675400000003E-4</v>
      </c>
      <c r="J34" s="1">
        <v>-3.5267657000000001E-4</v>
      </c>
      <c r="K34" s="1"/>
      <c r="L34" s="1">
        <f t="shared" si="0"/>
        <v>0.13675463155772732</v>
      </c>
      <c r="M34" s="1">
        <f t="shared" si="1"/>
        <v>7.0505896281886358</v>
      </c>
    </row>
    <row r="35" spans="2:13" x14ac:dyDescent="0.25">
      <c r="B35" s="1">
        <v>4.5</v>
      </c>
      <c r="C35" s="1">
        <v>1</v>
      </c>
      <c r="D35" s="1">
        <v>0.3</v>
      </c>
      <c r="E35" s="1">
        <v>2.0304621299999999E-2</v>
      </c>
      <c r="F35" s="1">
        <v>-3.2696577800000001E-2</v>
      </c>
      <c r="G35" s="1">
        <v>-9.4523643800000001E-2</v>
      </c>
      <c r="H35" s="1">
        <v>0.14638759300000001</v>
      </c>
      <c r="I35" s="1">
        <v>8.6778415399999995E-4</v>
      </c>
      <c r="J35" s="1">
        <v>-5.2796236900000003E-4</v>
      </c>
      <c r="K35" s="1"/>
      <c r="L35" s="1">
        <f t="shared" si="0"/>
        <v>0.12618720668342695</v>
      </c>
      <c r="M35" s="1">
        <f t="shared" si="1"/>
        <v>6.0030505962233489</v>
      </c>
    </row>
    <row r="36" spans="2:13" x14ac:dyDescent="0.25">
      <c r="B36" s="1">
        <v>4.5</v>
      </c>
      <c r="C36" s="1">
        <v>1</v>
      </c>
      <c r="D36" s="1">
        <v>0.4</v>
      </c>
      <c r="E36" s="1">
        <v>1.8936629399999998E-2</v>
      </c>
      <c r="F36" s="1">
        <v>-2.9235400799999998E-2</v>
      </c>
      <c r="G36" s="1">
        <v>-8.7902662399999998E-2</v>
      </c>
      <c r="H36" s="1">
        <v>0.13129545100000001</v>
      </c>
      <c r="I36" s="1">
        <v>8.2041582899999995E-4</v>
      </c>
      <c r="J36" s="1">
        <v>-6.5373934699999999E-4</v>
      </c>
      <c r="K36" s="1"/>
      <c r="L36" s="1">
        <f t="shared" si="0"/>
        <v>0.11441105401257706</v>
      </c>
      <c r="M36" s="1">
        <f t="shared" si="1"/>
        <v>4.9348882586613474</v>
      </c>
    </row>
    <row r="37" spans="2:13" x14ac:dyDescent="0.25">
      <c r="B37" s="1">
        <v>4.5</v>
      </c>
      <c r="C37" s="1">
        <v>1</v>
      </c>
      <c r="D37" s="1">
        <v>0.5</v>
      </c>
      <c r="E37" s="1">
        <v>1.76848857E-2</v>
      </c>
      <c r="F37" s="1">
        <v>-2.6015903199999999E-2</v>
      </c>
      <c r="G37" s="1">
        <v>-8.1655003899999995E-2</v>
      </c>
      <c r="H37" s="1">
        <v>0.117144847</v>
      </c>
      <c r="I37" s="1">
        <v>6.0388903200000001E-4</v>
      </c>
      <c r="J37" s="1">
        <v>-6.65411346E-4</v>
      </c>
      <c r="K37" s="1"/>
      <c r="L37" s="1">
        <f t="shared" si="0"/>
        <v>0.10339449863585251</v>
      </c>
      <c r="M37" s="1">
        <f t="shared" si="1"/>
        <v>4.0302892252560589</v>
      </c>
    </row>
    <row r="38" spans="2:13" x14ac:dyDescent="0.25">
      <c r="B38" s="1">
        <v>4.5</v>
      </c>
      <c r="C38" s="1">
        <v>1</v>
      </c>
      <c r="D38" s="1">
        <v>0.6</v>
      </c>
      <c r="E38" s="1">
        <v>1.6405998799999998E-2</v>
      </c>
      <c r="F38" s="1">
        <v>-2.35781727E-2</v>
      </c>
      <c r="G38" s="1">
        <v>-7.5246453599999999E-2</v>
      </c>
      <c r="H38" s="1">
        <v>0.10624072800000001</v>
      </c>
      <c r="I38" s="1">
        <v>3.08762332E-4</v>
      </c>
      <c r="J38" s="1">
        <v>-5.1003206299999996E-4</v>
      </c>
      <c r="K38" s="1"/>
      <c r="L38" s="1">
        <f t="shared" si="0"/>
        <v>9.427238078230156E-2</v>
      </c>
      <c r="M38" s="1">
        <f t="shared" si="1"/>
        <v>3.3505052304429488</v>
      </c>
    </row>
    <row r="39" spans="2:13" x14ac:dyDescent="0.25">
      <c r="B39" s="1">
        <v>4.5</v>
      </c>
      <c r="C39" s="1">
        <v>1</v>
      </c>
      <c r="D39" s="1">
        <v>0.7</v>
      </c>
      <c r="E39" s="1">
        <v>1.4694884199999999E-2</v>
      </c>
      <c r="F39" s="1">
        <v>-2.2124047899999999E-2</v>
      </c>
      <c r="G39" s="1">
        <v>-6.7039108200000003E-2</v>
      </c>
      <c r="H39" s="1">
        <v>9.9461820100000001E-2</v>
      </c>
      <c r="I39" s="1">
        <v>6.8347451199999998E-5</v>
      </c>
      <c r="J39" s="1">
        <v>-1.8785836999999999E-4</v>
      </c>
      <c r="K39" s="1"/>
      <c r="L39" s="1">
        <f t="shared" si="0"/>
        <v>8.6868719240962219E-2</v>
      </c>
      <c r="M39" s="1">
        <f t="shared" si="1"/>
        <v>2.8449077422270501</v>
      </c>
    </row>
    <row r="40" spans="2:13" x14ac:dyDescent="0.25">
      <c r="B40" s="1">
        <v>4.5</v>
      </c>
      <c r="C40" s="1">
        <v>1</v>
      </c>
      <c r="D40" s="1">
        <v>0.8</v>
      </c>
      <c r="E40" s="1">
        <v>1.2104436999999999E-2</v>
      </c>
      <c r="F40" s="1">
        <v>-2.1363330900000001E-2</v>
      </c>
      <c r="G40" s="1">
        <v>-5.5208496400000001E-2</v>
      </c>
      <c r="H40" s="1">
        <v>9.5621797100000003E-2</v>
      </c>
      <c r="I40" s="1">
        <v>8.0817860799999998E-6</v>
      </c>
      <c r="J40" s="1">
        <v>2.1966675799999999E-4</v>
      </c>
      <c r="K40" s="1"/>
      <c r="L40" s="1">
        <f t="shared" si="0"/>
        <v>7.9982697430169503E-2</v>
      </c>
      <c r="M40" s="1">
        <f t="shared" si="1"/>
        <v>2.4117564218536782</v>
      </c>
    </row>
    <row r="41" spans="2:13" x14ac:dyDescent="0.25">
      <c r="B41">
        <v>4.5</v>
      </c>
      <c r="C41">
        <v>1</v>
      </c>
      <c r="D41">
        <v>0.9</v>
      </c>
      <c r="E41">
        <v>8.4865481999999992E-3</v>
      </c>
      <c r="F41">
        <v>-2.0572288000000001E-2</v>
      </c>
      <c r="G41">
        <v>-3.9162493299999997E-2</v>
      </c>
      <c r="H41">
        <v>9.1721163199999997E-2</v>
      </c>
      <c r="I41">
        <v>1.7909496800000001E-4</v>
      </c>
      <c r="J41">
        <v>5.6187940800000004E-4</v>
      </c>
      <c r="L41">
        <f t="shared" si="0"/>
        <v>7.2256698573959721E-2</v>
      </c>
      <c r="M41">
        <f t="shared" si="1"/>
        <v>1.9683284942806434</v>
      </c>
    </row>
    <row r="42" spans="2:13" x14ac:dyDescent="0.25">
      <c r="B42">
        <v>4.5</v>
      </c>
      <c r="C42">
        <v>1</v>
      </c>
      <c r="D42">
        <v>1</v>
      </c>
      <c r="E42">
        <v>4.2613165E-3</v>
      </c>
      <c r="F42">
        <v>-1.8930965099999999E-2</v>
      </c>
      <c r="G42">
        <v>-2.0654074099999999E-2</v>
      </c>
      <c r="H42">
        <v>8.4355526E-2</v>
      </c>
      <c r="I42">
        <v>5.1110162300000003E-4</v>
      </c>
      <c r="J42">
        <v>6.8241723699999997E-4</v>
      </c>
      <c r="L42">
        <f t="shared" si="0"/>
        <v>6.2927389584146676E-2</v>
      </c>
      <c r="M42">
        <f t="shared" si="1"/>
        <v>1.4928658476728642</v>
      </c>
    </row>
    <row r="43" spans="2:13" x14ac:dyDescent="0.25">
      <c r="B43">
        <v>4.5</v>
      </c>
      <c r="C43">
        <v>1</v>
      </c>
      <c r="D43">
        <v>1.1000000000000001</v>
      </c>
      <c r="E43">
        <v>3.8024591799999999E-4</v>
      </c>
      <c r="F43">
        <v>-1.6031334800000002E-2</v>
      </c>
      <c r="G43">
        <v>-3.6219949799999999E-3</v>
      </c>
      <c r="H43">
        <v>7.1819839600000004E-2</v>
      </c>
      <c r="I43">
        <v>8.2597418800000005E-4</v>
      </c>
      <c r="J43">
        <v>5.1279566199999998E-4</v>
      </c>
      <c r="L43">
        <f t="shared" si="0"/>
        <v>5.2102311287422411E-2</v>
      </c>
      <c r="M43">
        <f t="shared" si="1"/>
        <v>1.0234233672422823</v>
      </c>
    </row>
    <row r="44" spans="2:13" x14ac:dyDescent="0.25">
      <c r="B44">
        <v>4.5</v>
      </c>
      <c r="C44">
        <v>1</v>
      </c>
      <c r="D44">
        <v>1.2</v>
      </c>
      <c r="E44">
        <v>-2.1213830699999998E-3</v>
      </c>
      <c r="F44">
        <v>-1.22573122E-2</v>
      </c>
      <c r="G44">
        <v>7.6583188799999998E-3</v>
      </c>
      <c r="H44">
        <v>5.5668579000000003E-2</v>
      </c>
      <c r="I44">
        <v>9.2846808999999997E-4</v>
      </c>
      <c r="J44">
        <v>1.39521627E-4</v>
      </c>
      <c r="L44">
        <f t="shared" si="0"/>
        <v>4.0701744580076082E-2</v>
      </c>
      <c r="M44">
        <f t="shared" si="1"/>
        <v>0.62455026847188078</v>
      </c>
    </row>
    <row r="45" spans="2:13" x14ac:dyDescent="0.25">
      <c r="B45">
        <v>4.5</v>
      </c>
      <c r="C45">
        <v>1</v>
      </c>
      <c r="D45">
        <v>1.3</v>
      </c>
      <c r="E45">
        <v>-2.7972938900000001E-3</v>
      </c>
      <c r="F45">
        <v>-8.6964732099999997E-3</v>
      </c>
      <c r="G45">
        <v>1.1332582000000001E-2</v>
      </c>
      <c r="H45">
        <v>4.0342591499999997E-2</v>
      </c>
      <c r="I45">
        <v>7.3664835200000001E-4</v>
      </c>
      <c r="J45">
        <v>-2.1815628899999999E-4</v>
      </c>
      <c r="L45">
        <f t="shared" si="0"/>
        <v>3.0331467538538336E-2</v>
      </c>
      <c r="M45">
        <f t="shared" si="1"/>
        <v>0.34683921698660963</v>
      </c>
    </row>
    <row r="46" spans="2:13" x14ac:dyDescent="0.25">
      <c r="B46">
        <v>4.5</v>
      </c>
      <c r="C46">
        <v>1</v>
      </c>
      <c r="D46">
        <v>1.4</v>
      </c>
      <c r="E46">
        <v>-2.22527242E-3</v>
      </c>
      <c r="F46">
        <v>-6.4835308800000003E-3</v>
      </c>
      <c r="G46">
        <v>9.7325786100000006E-3</v>
      </c>
      <c r="H46">
        <v>3.0477561899999998E-2</v>
      </c>
      <c r="I46">
        <v>3.6406553299999999E-4</v>
      </c>
      <c r="J46">
        <v>-3.3678763800000001E-4</v>
      </c>
      <c r="L46">
        <f t="shared" si="0"/>
        <v>2.3139131848545175E-2</v>
      </c>
      <c r="M46">
        <f t="shared" si="1"/>
        <v>0.20185312235954286</v>
      </c>
    </row>
    <row r="47" spans="2:13" x14ac:dyDescent="0.25">
      <c r="B47">
        <v>4.5</v>
      </c>
      <c r="C47">
        <v>1</v>
      </c>
      <c r="D47">
        <v>1.5</v>
      </c>
      <c r="E47">
        <v>-1.7522259100000001E-3</v>
      </c>
      <c r="F47">
        <v>-5.9288959299999998E-3</v>
      </c>
      <c r="G47">
        <v>8.3205498000000003E-3</v>
      </c>
      <c r="H47">
        <v>2.73600983E-2</v>
      </c>
      <c r="I47">
        <v>6.9317662100000003E-5</v>
      </c>
      <c r="J47">
        <v>-1.55504637E-4</v>
      </c>
      <c r="L47">
        <f t="shared" si="0"/>
        <v>2.0688857111725582E-2</v>
      </c>
      <c r="M47">
        <f t="shared" si="1"/>
        <v>0.16136686083820312</v>
      </c>
    </row>
    <row r="48" spans="2:13" x14ac:dyDescent="0.25">
      <c r="B48">
        <v>4.5</v>
      </c>
      <c r="C48">
        <v>1</v>
      </c>
      <c r="D48">
        <v>1.6</v>
      </c>
      <c r="E48">
        <v>-2.5413694599999998E-3</v>
      </c>
      <c r="F48">
        <v>-6.1197282800000002E-3</v>
      </c>
      <c r="G48">
        <v>1.1816564999999999E-2</v>
      </c>
      <c r="H48">
        <v>2.7327159600000001E-2</v>
      </c>
      <c r="I48">
        <v>7.2936754800000003E-5</v>
      </c>
      <c r="J48">
        <v>1.4897517899999999E-4</v>
      </c>
      <c r="L48">
        <f t="shared" si="0"/>
        <v>2.1567823331649725E-2</v>
      </c>
      <c r="M48">
        <f t="shared" si="1"/>
        <v>0.17536946823100086</v>
      </c>
    </row>
    <row r="49" spans="2:13" x14ac:dyDescent="0.25">
      <c r="B49">
        <v>4.5</v>
      </c>
      <c r="C49">
        <v>1</v>
      </c>
      <c r="D49">
        <v>1.7</v>
      </c>
      <c r="E49">
        <v>-4.5634049899999996E-3</v>
      </c>
      <c r="F49">
        <v>-5.4950016000000004E-3</v>
      </c>
      <c r="G49">
        <v>2.0134506E-2</v>
      </c>
      <c r="H49">
        <v>2.4107185499999999E-2</v>
      </c>
      <c r="I49">
        <v>3.6380212099999999E-4</v>
      </c>
      <c r="J49">
        <v>2.7371625099999999E-4</v>
      </c>
      <c r="L49">
        <f t="shared" si="0"/>
        <v>2.2779175850450681E-2</v>
      </c>
      <c r="M49">
        <f t="shared" si="1"/>
        <v>0.1956218513645098</v>
      </c>
    </row>
    <row r="50" spans="2:13" x14ac:dyDescent="0.25">
      <c r="B50">
        <v>4.5</v>
      </c>
      <c r="C50">
        <v>1</v>
      </c>
      <c r="D50">
        <v>1.8</v>
      </c>
      <c r="E50">
        <v>-6.45117955E-3</v>
      </c>
      <c r="F50">
        <v>-3.13168173E-3</v>
      </c>
      <c r="G50">
        <v>2.7822675500000001E-2</v>
      </c>
      <c r="H50">
        <v>1.3994620399999999E-2</v>
      </c>
      <c r="I50">
        <v>6.7004125199999999E-4</v>
      </c>
      <c r="J50">
        <v>3.79676922E-5</v>
      </c>
      <c r="L50">
        <f t="shared" si="0"/>
        <v>2.2603387102244028E-2</v>
      </c>
      <c r="M50">
        <f t="shared" si="1"/>
        <v>0.19261424190219717</v>
      </c>
    </row>
    <row r="51" spans="2:13" x14ac:dyDescent="0.25">
      <c r="B51">
        <v>4.5</v>
      </c>
      <c r="C51">
        <v>1</v>
      </c>
      <c r="D51">
        <v>1.9</v>
      </c>
      <c r="E51">
        <v>-6.5769458799999998E-3</v>
      </c>
      <c r="F51">
        <v>3.1131402699999998E-4</v>
      </c>
      <c r="G51">
        <v>2.8396803299999999E-2</v>
      </c>
      <c r="H51">
        <v>-3.9414478399999998E-4</v>
      </c>
      <c r="I51">
        <v>6.6521448700000002E-4</v>
      </c>
      <c r="J51">
        <v>-4.3087126999999999E-4</v>
      </c>
      <c r="L51">
        <f t="shared" si="0"/>
        <v>2.0621773464793554E-2</v>
      </c>
      <c r="M51">
        <f t="shared" si="1"/>
        <v>0.16032209289414034</v>
      </c>
    </row>
    <row r="52" spans="2:13" x14ac:dyDescent="0.25">
      <c r="B52">
        <v>4.5</v>
      </c>
      <c r="C52">
        <v>1</v>
      </c>
      <c r="D52">
        <v>2</v>
      </c>
      <c r="E52">
        <v>-4.5684645899999998E-3</v>
      </c>
      <c r="F52">
        <v>3.00753933E-3</v>
      </c>
      <c r="G52">
        <v>2.0373161399999999E-2</v>
      </c>
      <c r="H52">
        <v>-1.18090277E-2</v>
      </c>
      <c r="I52">
        <v>2.6498066699999999E-4</v>
      </c>
      <c r="J52">
        <v>-7.7015280899999999E-4</v>
      </c>
      <c r="L52">
        <f t="shared" si="0"/>
        <v>1.7104068993729127E-2</v>
      </c>
      <c r="M52">
        <f t="shared" si="1"/>
        <v>0.11029103940562678</v>
      </c>
    </row>
    <row r="53" spans="2:13" x14ac:dyDescent="0.25">
      <c r="B53">
        <v>4.5</v>
      </c>
      <c r="C53">
        <v>1</v>
      </c>
      <c r="D53">
        <v>2.1</v>
      </c>
      <c r="E53">
        <v>-1.80372141E-3</v>
      </c>
      <c r="F53">
        <v>3.5980568600000001E-3</v>
      </c>
      <c r="G53">
        <v>9.1864253400000002E-3</v>
      </c>
      <c r="H53">
        <v>-1.48677736E-2</v>
      </c>
      <c r="I53">
        <v>-2.6386151000000002E-4</v>
      </c>
      <c r="J53">
        <v>-6.9649106499999999E-4</v>
      </c>
      <c r="L53">
        <f t="shared" si="0"/>
        <v>1.2692423904460109E-2</v>
      </c>
      <c r="M53">
        <f t="shared" si="1"/>
        <v>6.0733804463082422E-2</v>
      </c>
    </row>
    <row r="54" spans="2:13" x14ac:dyDescent="0.25">
      <c r="B54">
        <v>4.5</v>
      </c>
      <c r="C54">
        <v>1</v>
      </c>
      <c r="D54">
        <v>2.2000000000000002</v>
      </c>
      <c r="E54">
        <v>-1.6673660400000001E-4</v>
      </c>
      <c r="F54">
        <v>2.5470130400000002E-3</v>
      </c>
      <c r="G54">
        <v>2.2296564100000001E-3</v>
      </c>
      <c r="H54">
        <v>-1.1368932E-2</v>
      </c>
      <c r="I54">
        <v>-5.3024935000000001E-4</v>
      </c>
      <c r="J54">
        <v>-2.83844081E-4</v>
      </c>
      <c r="L54">
        <f t="shared" si="0"/>
        <v>8.3994282806574318E-3</v>
      </c>
      <c r="M54">
        <f t="shared" si="1"/>
        <v>2.6597499081599266E-2</v>
      </c>
    </row>
    <row r="55" spans="2:13" x14ac:dyDescent="0.25">
      <c r="B55">
        <v>4.5</v>
      </c>
      <c r="C55">
        <v>1</v>
      </c>
      <c r="D55">
        <v>2.2999999999999998</v>
      </c>
      <c r="E55">
        <v>-1.32640945E-4</v>
      </c>
      <c r="F55">
        <v>1.6799453399999999E-3</v>
      </c>
      <c r="G55">
        <v>1.3413091300000001E-3</v>
      </c>
      <c r="H55">
        <v>-8.3946415100000001E-3</v>
      </c>
      <c r="I55">
        <v>-3.9695481099999999E-4</v>
      </c>
      <c r="J55">
        <v>9.5726841400000005E-5</v>
      </c>
      <c r="L55">
        <f t="shared" si="0"/>
        <v>6.1349679289893246E-3</v>
      </c>
      <c r="M55">
        <f t="shared" si="1"/>
        <v>1.4189462471627291E-2</v>
      </c>
    </row>
    <row r="56" spans="2:13" x14ac:dyDescent="0.25">
      <c r="B56">
        <v>4.5</v>
      </c>
      <c r="C56">
        <v>1</v>
      </c>
      <c r="D56">
        <v>2.4</v>
      </c>
      <c r="E56">
        <v>-2.6588859699999999E-4</v>
      </c>
      <c r="F56">
        <v>2.13857939E-3</v>
      </c>
      <c r="G56">
        <v>9.4812392800000002E-4</v>
      </c>
      <c r="H56">
        <v>-1.02645602E-2</v>
      </c>
      <c r="I56">
        <v>-1.1807233E-4</v>
      </c>
      <c r="J56">
        <v>1.5205316700000001E-4</v>
      </c>
      <c r="L56">
        <f t="shared" si="0"/>
        <v>7.4478659653730321E-3</v>
      </c>
      <c r="M56">
        <f t="shared" si="1"/>
        <v>2.0912456704187062E-2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6B86-5FAF-4D70-91F9-6D6ABD840D56}">
  <dimension ref="A1:T56"/>
  <sheetViews>
    <sheetView workbookViewId="0">
      <selection activeCell="M32" sqref="M32"/>
    </sheetView>
  </sheetViews>
  <sheetFormatPr defaultRowHeight="15" x14ac:dyDescent="0.25"/>
  <cols>
    <col min="15" max="20" width="9.140625" style="3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L1" t="s">
        <v>34</v>
      </c>
      <c r="M1" t="s">
        <v>35</v>
      </c>
    </row>
    <row r="2" spans="1:13" x14ac:dyDescent="0.25">
      <c r="B2">
        <v>5.5</v>
      </c>
      <c r="C2">
        <v>0</v>
      </c>
      <c r="D2">
        <v>-3</v>
      </c>
      <c r="E2">
        <v>-3.3486665600000003E-7</v>
      </c>
      <c r="F2">
        <v>3.4331115400000003E-7</v>
      </c>
      <c r="G2">
        <v>-4.7023559199999999E-3</v>
      </c>
      <c r="H2">
        <v>-1.1832835599999999E-2</v>
      </c>
      <c r="I2">
        <v>-1.0219490300000001E-6</v>
      </c>
      <c r="J2">
        <v>7.39464428E-7</v>
      </c>
      <c r="L2">
        <f>SQRT(SUMSQ(E2:J2)/2)</f>
        <v>9.0035590561780652E-3</v>
      </c>
      <c r="M2">
        <f>L2^2*377</f>
        <v>3.0561156530638442E-2</v>
      </c>
    </row>
    <row r="3" spans="1:13" x14ac:dyDescent="0.25">
      <c r="B3">
        <v>5.5</v>
      </c>
      <c r="C3">
        <v>0</v>
      </c>
      <c r="D3">
        <v>-2.9</v>
      </c>
      <c r="E3">
        <v>-5.2932836600000004E-7</v>
      </c>
      <c r="F3">
        <v>7.1628543900000004E-8</v>
      </c>
      <c r="G3">
        <v>2.6492847100000002E-3</v>
      </c>
      <c r="H3">
        <v>-9.5203638000000007E-3</v>
      </c>
      <c r="I3">
        <v>-1.3675420400000001E-6</v>
      </c>
      <c r="J3">
        <v>-7.4641647600000001E-8</v>
      </c>
      <c r="L3">
        <f t="shared" ref="L3:L56" si="0">SQRT(SUMSQ(E3:J3)/2)</f>
        <v>6.9877048635461139E-3</v>
      </c>
      <c r="M3">
        <f t="shared" ref="M3:M56" si="1">L3^2*377</f>
        <v>1.8408163261029807E-2</v>
      </c>
    </row>
    <row r="4" spans="1:13" x14ac:dyDescent="0.25">
      <c r="B4">
        <v>5.5</v>
      </c>
      <c r="C4">
        <v>0</v>
      </c>
      <c r="D4">
        <v>-2.8</v>
      </c>
      <c r="E4">
        <v>-5.0285346499999995E-7</v>
      </c>
      <c r="F4">
        <v>-3.1740709599999998E-7</v>
      </c>
      <c r="G4">
        <v>4.4143280200000003E-3</v>
      </c>
      <c r="H4">
        <v>-5.4290855599999997E-3</v>
      </c>
      <c r="I4">
        <v>-1.09907607E-6</v>
      </c>
      <c r="J4">
        <v>-1.0027641499999999E-6</v>
      </c>
      <c r="L4">
        <f t="shared" si="0"/>
        <v>4.9477906409361467E-3</v>
      </c>
      <c r="M4">
        <f t="shared" si="1"/>
        <v>9.2291983494038176E-3</v>
      </c>
    </row>
    <row r="5" spans="1:13" x14ac:dyDescent="0.25">
      <c r="B5">
        <v>5.5</v>
      </c>
      <c r="C5">
        <v>0</v>
      </c>
      <c r="D5">
        <v>-2.7</v>
      </c>
      <c r="E5">
        <v>-1.8275413500000001E-7</v>
      </c>
      <c r="F5">
        <v>-6.2214577499999997E-7</v>
      </c>
      <c r="G5">
        <v>3.90312334E-3</v>
      </c>
      <c r="H5">
        <v>-4.7318941299999999E-3</v>
      </c>
      <c r="I5">
        <v>-2.2492098600000001E-7</v>
      </c>
      <c r="J5">
        <v>-1.5811191200000001E-6</v>
      </c>
      <c r="L5">
        <f t="shared" si="0"/>
        <v>4.3373492386348583E-3</v>
      </c>
      <c r="M5">
        <f t="shared" si="1"/>
        <v>7.0923496035431672E-3</v>
      </c>
    </row>
    <row r="6" spans="1:13" x14ac:dyDescent="0.25">
      <c r="B6">
        <v>5.5</v>
      </c>
      <c r="C6">
        <v>0</v>
      </c>
      <c r="D6">
        <v>-2.6</v>
      </c>
      <c r="E6">
        <v>2.98817511E-7</v>
      </c>
      <c r="F6">
        <v>-6.1784197999999996E-7</v>
      </c>
      <c r="G6">
        <v>6.4277741400000001E-3</v>
      </c>
      <c r="H6">
        <v>-6.1604590599999998E-3</v>
      </c>
      <c r="I6">
        <v>8.7834872799999997E-7</v>
      </c>
      <c r="J6">
        <v>-1.42965708E-6</v>
      </c>
      <c r="L6">
        <f t="shared" si="0"/>
        <v>6.2955357004477897E-3</v>
      </c>
      <c r="M6">
        <f t="shared" si="1"/>
        <v>1.4941931197865967E-2</v>
      </c>
    </row>
    <row r="7" spans="1:13" x14ac:dyDescent="0.25">
      <c r="B7">
        <v>5.5</v>
      </c>
      <c r="C7">
        <v>0</v>
      </c>
      <c r="D7">
        <v>-2.5</v>
      </c>
      <c r="E7">
        <v>6.5342038199999999E-7</v>
      </c>
      <c r="F7">
        <v>-2.5861464400000002E-7</v>
      </c>
      <c r="G7">
        <v>1.25681514E-2</v>
      </c>
      <c r="H7">
        <v>-4.3048786499999998E-3</v>
      </c>
      <c r="I7">
        <v>1.6220838999999999E-6</v>
      </c>
      <c r="J7">
        <v>-5.52101787E-7</v>
      </c>
      <c r="L7">
        <f t="shared" si="0"/>
        <v>9.3938919845386777E-3</v>
      </c>
      <c r="M7">
        <f t="shared" si="1"/>
        <v>3.326844289467687E-2</v>
      </c>
    </row>
    <row r="8" spans="1:13" x14ac:dyDescent="0.25">
      <c r="B8">
        <v>5.5</v>
      </c>
      <c r="C8">
        <v>0</v>
      </c>
      <c r="D8">
        <v>-2.4</v>
      </c>
      <c r="E8">
        <v>6.4844247500000003E-7</v>
      </c>
      <c r="F8">
        <v>2.5195815200000001E-7</v>
      </c>
      <c r="G8">
        <v>1.73075985E-2</v>
      </c>
      <c r="H8">
        <v>3.8217518100000002E-3</v>
      </c>
      <c r="I8">
        <v>1.5816576300000001E-6</v>
      </c>
      <c r="J8">
        <v>5.9871379899999996E-7</v>
      </c>
      <c r="L8">
        <f t="shared" si="0"/>
        <v>1.2533131214475099E-2</v>
      </c>
      <c r="M8">
        <f t="shared" si="1"/>
        <v>5.9218925520797279E-2</v>
      </c>
    </row>
    <row r="9" spans="1:13" x14ac:dyDescent="0.25">
      <c r="B9">
        <v>5.5</v>
      </c>
      <c r="C9">
        <v>0</v>
      </c>
      <c r="D9">
        <v>-2.2999999999999998</v>
      </c>
      <c r="E9">
        <v>2.8910474600000003E-7</v>
      </c>
      <c r="F9">
        <v>6.00430267E-7</v>
      </c>
      <c r="G9">
        <v>1.51438319E-2</v>
      </c>
      <c r="H9">
        <v>1.5183161000000001E-2</v>
      </c>
      <c r="I9">
        <v>7.9709190600000003E-7</v>
      </c>
      <c r="J9">
        <v>1.39270672E-6</v>
      </c>
      <c r="L9">
        <f t="shared" si="0"/>
        <v>1.5163509250606605E-2</v>
      </c>
      <c r="M9">
        <f t="shared" si="1"/>
        <v>8.6684368823048502E-2</v>
      </c>
    </row>
    <row r="10" spans="1:13" x14ac:dyDescent="0.25">
      <c r="B10">
        <v>5.5</v>
      </c>
      <c r="C10">
        <v>0</v>
      </c>
      <c r="D10">
        <v>-2.2000000000000002</v>
      </c>
      <c r="E10">
        <v>-1.88565097E-7</v>
      </c>
      <c r="F10">
        <v>5.8991027999999998E-7</v>
      </c>
      <c r="G10">
        <v>5.45654222E-3</v>
      </c>
      <c r="H10">
        <v>2.3276077100000001E-2</v>
      </c>
      <c r="I10">
        <v>-2.5131833800000001E-7</v>
      </c>
      <c r="J10">
        <v>1.4333741800000001E-6</v>
      </c>
      <c r="L10">
        <f t="shared" si="0"/>
        <v>1.6904875342117438E-2</v>
      </c>
      <c r="M10">
        <f t="shared" si="1"/>
        <v>0.10773710349536388</v>
      </c>
    </row>
    <row r="11" spans="1:13" x14ac:dyDescent="0.25">
      <c r="B11">
        <v>5.5</v>
      </c>
      <c r="C11">
        <v>0</v>
      </c>
      <c r="D11">
        <v>-2.1</v>
      </c>
      <c r="E11">
        <v>-4.94827345E-7</v>
      </c>
      <c r="F11">
        <v>2.6515396399999999E-7</v>
      </c>
      <c r="G11">
        <v>-6.9307834600000002E-3</v>
      </c>
      <c r="H11">
        <v>2.3750584000000002E-2</v>
      </c>
      <c r="I11">
        <v>-9.6926441600000007E-7</v>
      </c>
      <c r="J11">
        <v>7.9524976800000004E-7</v>
      </c>
      <c r="L11">
        <f t="shared" si="0"/>
        <v>1.7494656349833257E-2</v>
      </c>
      <c r="M11">
        <f t="shared" si="1"/>
        <v>0.11538575130113293</v>
      </c>
    </row>
    <row r="12" spans="1:13" x14ac:dyDescent="0.25">
      <c r="B12">
        <v>5.5</v>
      </c>
      <c r="C12">
        <v>0</v>
      </c>
      <c r="D12">
        <v>-2</v>
      </c>
      <c r="E12">
        <v>-4.7988613000000003E-7</v>
      </c>
      <c r="F12">
        <v>-1.45224736E-7</v>
      </c>
      <c r="G12">
        <v>-1.59186742E-2</v>
      </c>
      <c r="H12">
        <v>1.7731992200000001E-2</v>
      </c>
      <c r="I12">
        <v>-1.0218641099999999E-6</v>
      </c>
      <c r="J12">
        <v>-6.7735499000000001E-8</v>
      </c>
      <c r="L12">
        <f t="shared" si="0"/>
        <v>1.6849743869964046E-2</v>
      </c>
      <c r="M12">
        <f t="shared" si="1"/>
        <v>0.10703552841823839</v>
      </c>
    </row>
    <row r="13" spans="1:13" x14ac:dyDescent="0.25">
      <c r="B13">
        <v>5.5</v>
      </c>
      <c r="C13">
        <v>0</v>
      </c>
      <c r="D13">
        <v>-1.9</v>
      </c>
      <c r="E13">
        <v>-2.04555141E-7</v>
      </c>
      <c r="F13">
        <v>-3.9875544800000001E-7</v>
      </c>
      <c r="G13">
        <v>-1.8890347700000001E-2</v>
      </c>
      <c r="H13">
        <v>1.0354782700000001E-2</v>
      </c>
      <c r="I13">
        <v>-4.9668049600000002E-7</v>
      </c>
      <c r="J13">
        <v>-6.4069096800000002E-7</v>
      </c>
      <c r="L13">
        <f t="shared" si="0"/>
        <v>1.5232641954847158E-2</v>
      </c>
      <c r="M13">
        <f t="shared" si="1"/>
        <v>8.7476584608562821E-2</v>
      </c>
    </row>
    <row r="14" spans="1:13" x14ac:dyDescent="0.25">
      <c r="B14">
        <v>5.5</v>
      </c>
      <c r="C14">
        <v>0</v>
      </c>
      <c r="D14">
        <v>-1.8</v>
      </c>
      <c r="E14">
        <v>1.3502056500000001E-7</v>
      </c>
      <c r="F14">
        <v>-3.8522916700000001E-7</v>
      </c>
      <c r="G14">
        <v>-1.81707329E-2</v>
      </c>
      <c r="H14">
        <v>6.3974232200000002E-3</v>
      </c>
      <c r="I14">
        <v>2.1442410999999999E-7</v>
      </c>
      <c r="J14">
        <v>-6.5167445100000001E-7</v>
      </c>
      <c r="L14">
        <f t="shared" si="0"/>
        <v>1.3621720864417736E-2</v>
      </c>
      <c r="M14">
        <f t="shared" si="1"/>
        <v>6.9952832299158774E-2</v>
      </c>
    </row>
    <row r="15" spans="1:13" x14ac:dyDescent="0.25">
      <c r="B15">
        <v>5.5</v>
      </c>
      <c r="C15">
        <v>0</v>
      </c>
      <c r="D15">
        <v>-1.7</v>
      </c>
      <c r="E15">
        <v>3.4729341299999997E-7</v>
      </c>
      <c r="F15">
        <v>-1.6125205600000001E-7</v>
      </c>
      <c r="G15">
        <v>-1.8624442799999998E-2</v>
      </c>
      <c r="H15">
        <v>6.8227317499999999E-3</v>
      </c>
      <c r="I15">
        <v>6.8749712700000004E-7</v>
      </c>
      <c r="J15">
        <v>-1.7715909500000001E-7</v>
      </c>
      <c r="L15">
        <f t="shared" si="0"/>
        <v>1.4025325999661869E-2</v>
      </c>
      <c r="M15">
        <f t="shared" si="1"/>
        <v>7.4159583062590281E-2</v>
      </c>
    </row>
    <row r="16" spans="1:13" x14ac:dyDescent="0.25">
      <c r="B16">
        <v>5.5</v>
      </c>
      <c r="C16">
        <v>0</v>
      </c>
      <c r="D16">
        <v>-1.6</v>
      </c>
      <c r="E16">
        <v>3.4833308799999997E-7</v>
      </c>
      <c r="F16">
        <v>1.19385092E-7</v>
      </c>
      <c r="G16">
        <v>-2.38396871E-2</v>
      </c>
      <c r="H16">
        <v>8.5754842400000003E-3</v>
      </c>
      <c r="I16">
        <v>6.9850785899999999E-7</v>
      </c>
      <c r="J16">
        <v>4.6908052600000002E-7</v>
      </c>
      <c r="L16">
        <f t="shared" si="0"/>
        <v>1.7914653385147215E-2</v>
      </c>
      <c r="M16">
        <f t="shared" si="1"/>
        <v>0.1209924218280574</v>
      </c>
    </row>
    <row r="17" spans="2:18" x14ac:dyDescent="0.25">
      <c r="B17">
        <v>5.5</v>
      </c>
      <c r="C17">
        <v>0</v>
      </c>
      <c r="D17">
        <v>-1.5</v>
      </c>
      <c r="E17">
        <v>1.78302437E-7</v>
      </c>
      <c r="F17">
        <v>3.1009841100000001E-7</v>
      </c>
      <c r="G17">
        <v>-3.3828038800000002E-2</v>
      </c>
      <c r="H17">
        <v>7.1457386600000004E-3</v>
      </c>
      <c r="I17">
        <v>2.9419135500000001E-7</v>
      </c>
      <c r="J17">
        <v>9.4790323500000005E-7</v>
      </c>
      <c r="L17">
        <f t="shared" si="0"/>
        <v>2.4447881208443666E-2</v>
      </c>
      <c r="M17">
        <f t="shared" si="1"/>
        <v>0.22533248363447919</v>
      </c>
    </row>
    <row r="18" spans="2:18" x14ac:dyDescent="0.25">
      <c r="B18">
        <v>5.5</v>
      </c>
      <c r="C18">
        <v>0</v>
      </c>
      <c r="D18">
        <v>-1.4</v>
      </c>
      <c r="E18">
        <v>-5.1912678E-8</v>
      </c>
      <c r="F18">
        <v>3.4221671099999998E-7</v>
      </c>
      <c r="G18">
        <v>-4.5459212399999997E-2</v>
      </c>
      <c r="H18">
        <v>-3.7522965400000002E-4</v>
      </c>
      <c r="I18">
        <v>-2.9363029300000002E-7</v>
      </c>
      <c r="J18">
        <v>1.0661557099999999E-6</v>
      </c>
      <c r="L18">
        <f t="shared" si="0"/>
        <v>3.2145612380729882E-2</v>
      </c>
      <c r="M18">
        <f t="shared" si="1"/>
        <v>0.38956932904021457</v>
      </c>
    </row>
    <row r="19" spans="2:18" x14ac:dyDescent="0.25">
      <c r="B19">
        <v>5.5</v>
      </c>
      <c r="C19">
        <v>0</v>
      </c>
      <c r="D19">
        <v>-1.3</v>
      </c>
      <c r="E19">
        <v>-2.3329455100000001E-7</v>
      </c>
      <c r="F19">
        <v>2.3507737300000001E-7</v>
      </c>
      <c r="G19">
        <v>-5.47638124E-2</v>
      </c>
      <c r="H19">
        <v>-1.37919471E-2</v>
      </c>
      <c r="I19">
        <v>-8.0119055399999999E-7</v>
      </c>
      <c r="J19">
        <v>8.3029744100000005E-7</v>
      </c>
      <c r="L19">
        <f t="shared" si="0"/>
        <v>3.9933024896898178E-2</v>
      </c>
      <c r="M19">
        <f t="shared" si="1"/>
        <v>0.60118172198594122</v>
      </c>
    </row>
    <row r="20" spans="2:18" x14ac:dyDescent="0.25">
      <c r="B20">
        <v>5.5</v>
      </c>
      <c r="C20">
        <v>0</v>
      </c>
      <c r="D20">
        <v>-1.2</v>
      </c>
      <c r="E20">
        <v>-3.0705681499999999E-7</v>
      </c>
      <c r="F20">
        <v>6.0729201899999997E-8</v>
      </c>
      <c r="G20">
        <v>-5.9287320400000003E-2</v>
      </c>
      <c r="H20">
        <v>-3.0408237800000001E-2</v>
      </c>
      <c r="I20">
        <v>-1.05700554E-6</v>
      </c>
      <c r="J20">
        <v>3.9138827700000001E-7</v>
      </c>
      <c r="L20">
        <f t="shared" si="0"/>
        <v>4.7115004444879462E-2</v>
      </c>
      <c r="M20">
        <f t="shared" si="1"/>
        <v>0.83687351372806129</v>
      </c>
    </row>
    <row r="21" spans="2:18" x14ac:dyDescent="0.25">
      <c r="B21">
        <v>5.5</v>
      </c>
      <c r="C21">
        <v>0</v>
      </c>
      <c r="D21">
        <v>-1.1000000000000001</v>
      </c>
      <c r="E21">
        <v>-2.73727459E-7</v>
      </c>
      <c r="F21">
        <v>-1.03523523E-7</v>
      </c>
      <c r="G21">
        <v>-5.9129041200000003E-2</v>
      </c>
      <c r="H21">
        <v>-4.6882645200000003E-2</v>
      </c>
      <c r="I21">
        <v>-1.02750237E-6</v>
      </c>
      <c r="J21">
        <v>-5.7752933700000001E-8</v>
      </c>
      <c r="L21">
        <f t="shared" si="0"/>
        <v>5.3358344873717364E-2</v>
      </c>
      <c r="M21">
        <f t="shared" si="1"/>
        <v>1.0733615888087851</v>
      </c>
    </row>
    <row r="22" spans="2:18" x14ac:dyDescent="0.25">
      <c r="B22">
        <v>5.5</v>
      </c>
      <c r="C22">
        <v>0</v>
      </c>
      <c r="D22">
        <v>-1</v>
      </c>
      <c r="E22">
        <v>-1.73180834E-7</v>
      </c>
      <c r="F22">
        <v>-2.0807937799999999E-7</v>
      </c>
      <c r="G22">
        <v>-5.6426981899999999E-2</v>
      </c>
      <c r="H22">
        <v>-6.1000246500000001E-2</v>
      </c>
      <c r="I22">
        <v>-7.8971661899999997E-7</v>
      </c>
      <c r="J22">
        <v>-3.70548281E-7</v>
      </c>
      <c r="L22">
        <f t="shared" si="0"/>
        <v>5.8758124375433977E-2</v>
      </c>
      <c r="M22">
        <f t="shared" si="1"/>
        <v>1.301598976904851</v>
      </c>
    </row>
    <row r="23" spans="2:18" x14ac:dyDescent="0.25">
      <c r="B23">
        <v>5.5</v>
      </c>
      <c r="C23">
        <v>0</v>
      </c>
      <c r="D23">
        <v>-0.9</v>
      </c>
      <c r="E23">
        <v>-5.5686438400000001E-8</v>
      </c>
      <c r="F23">
        <v>-2.4030864699999997E-7</v>
      </c>
      <c r="G23">
        <v>-5.3963336000000001E-2</v>
      </c>
      <c r="H23">
        <v>-7.2451370799999998E-2</v>
      </c>
      <c r="I23">
        <v>-4.6845822300000001E-7</v>
      </c>
      <c r="J23">
        <v>-4.86875177E-7</v>
      </c>
      <c r="L23">
        <f t="shared" si="0"/>
        <v>6.3879741560080444E-2</v>
      </c>
      <c r="M23">
        <f t="shared" si="1"/>
        <v>1.538394260932066</v>
      </c>
    </row>
    <row r="24" spans="2:18" x14ac:dyDescent="0.25">
      <c r="B24" s="1">
        <v>5.5</v>
      </c>
      <c r="C24" s="1">
        <v>0</v>
      </c>
      <c r="D24" s="1">
        <v>-0.8</v>
      </c>
      <c r="E24" s="1">
        <v>4.0061218699999999E-8</v>
      </c>
      <c r="F24" s="1">
        <v>-2.15577651E-7</v>
      </c>
      <c r="G24" s="1">
        <v>-5.3819305599999999E-2</v>
      </c>
      <c r="H24" s="1">
        <v>-8.2491170799999999E-2</v>
      </c>
      <c r="I24" s="1">
        <v>-1.76956966E-7</v>
      </c>
      <c r="J24" s="1">
        <v>-4.2625064500000001E-7</v>
      </c>
      <c r="K24" s="1"/>
      <c r="L24" s="1">
        <f t="shared" si="0"/>
        <v>6.9646647139263079E-2</v>
      </c>
      <c r="M24" s="1">
        <f t="shared" si="1"/>
        <v>1.8286971075683653</v>
      </c>
    </row>
    <row r="25" spans="2:18" x14ac:dyDescent="0.25">
      <c r="B25" s="1">
        <v>5.5</v>
      </c>
      <c r="C25" s="1">
        <v>0</v>
      </c>
      <c r="D25" s="1">
        <v>-0.7</v>
      </c>
      <c r="E25" s="1">
        <v>9.5809022299999993E-8</v>
      </c>
      <c r="F25" s="1">
        <v>-1.61214394E-7</v>
      </c>
      <c r="G25" s="1">
        <v>-5.6695272599999999E-2</v>
      </c>
      <c r="H25" s="1">
        <v>-9.2944537499999993E-2</v>
      </c>
      <c r="I25" s="1">
        <v>1.6804162999999998E-8</v>
      </c>
      <c r="J25" s="1">
        <v>-2.5444344800000001E-7</v>
      </c>
      <c r="K25" s="1"/>
      <c r="L25" s="1">
        <f t="shared" si="0"/>
        <v>7.6983897622741243E-2</v>
      </c>
      <c r="M25" s="1">
        <f t="shared" si="1"/>
        <v>2.2342982259321418</v>
      </c>
    </row>
    <row r="26" spans="2:18" x14ac:dyDescent="0.25">
      <c r="B26" s="1">
        <v>5.5</v>
      </c>
      <c r="C26" s="1">
        <v>0</v>
      </c>
      <c r="D26" s="1">
        <v>-0.6</v>
      </c>
      <c r="E26" s="1">
        <v>1.11612243E-7</v>
      </c>
      <c r="F26" s="1">
        <v>-1.02720602E-7</v>
      </c>
      <c r="G26" s="1">
        <v>-6.1999850199999998E-2</v>
      </c>
      <c r="H26" s="1">
        <v>-0.105181944</v>
      </c>
      <c r="I26" s="1">
        <v>9.5369026E-8</v>
      </c>
      <c r="J26" s="1">
        <v>-4.6481347799999999E-8</v>
      </c>
      <c r="K26" s="1"/>
      <c r="L26" s="1">
        <f t="shared" si="0"/>
        <v>8.6334300160700442E-2</v>
      </c>
      <c r="M26" s="1">
        <f t="shared" si="1"/>
        <v>2.8100114918576962</v>
      </c>
    </row>
    <row r="27" spans="2:18" x14ac:dyDescent="0.25">
      <c r="B27" s="1">
        <v>5.5</v>
      </c>
      <c r="C27" s="1">
        <v>0</v>
      </c>
      <c r="D27" s="1">
        <v>-0.5</v>
      </c>
      <c r="E27" s="1">
        <v>9.8340751999999994E-8</v>
      </c>
      <c r="F27" s="1">
        <v>-5.6462812500000002E-8</v>
      </c>
      <c r="G27" s="1">
        <v>-6.8428433100000005E-2</v>
      </c>
      <c r="H27" s="1">
        <v>-0.119503789</v>
      </c>
      <c r="I27" s="1">
        <v>7.8275851600000005E-8</v>
      </c>
      <c r="J27" s="1">
        <v>1.3920840999999999E-7</v>
      </c>
      <c r="K27" s="1"/>
      <c r="L27" s="1">
        <f t="shared" si="0"/>
        <v>9.7374550170760896E-2</v>
      </c>
      <c r="M27" s="1">
        <f t="shared" si="1"/>
        <v>3.5746397389011775</v>
      </c>
    </row>
    <row r="28" spans="2:18" x14ac:dyDescent="0.25">
      <c r="B28" s="1">
        <v>5.5</v>
      </c>
      <c r="C28" s="1">
        <v>0</v>
      </c>
      <c r="D28" s="1">
        <v>-0.4</v>
      </c>
      <c r="E28" s="1">
        <v>6.9954404399999995E-8</v>
      </c>
      <c r="F28" s="1">
        <v>-2.8611300899999999E-8</v>
      </c>
      <c r="G28" s="1">
        <v>-7.4632343800000001E-2</v>
      </c>
      <c r="H28" s="1">
        <v>-0.13505727200000001</v>
      </c>
      <c r="I28" s="1">
        <v>2.29350122E-9</v>
      </c>
      <c r="J28" s="1">
        <v>2.7131756899999999E-7</v>
      </c>
      <c r="K28" s="1"/>
      <c r="L28" s="1">
        <f t="shared" si="0"/>
        <v>0.10911107519688988</v>
      </c>
      <c r="M28" s="1">
        <f t="shared" si="1"/>
        <v>4.4882704774442521</v>
      </c>
    </row>
    <row r="29" spans="2:18" x14ac:dyDescent="0.25">
      <c r="B29" s="1">
        <v>5.5</v>
      </c>
      <c r="C29" s="1">
        <v>0</v>
      </c>
      <c r="D29" s="1">
        <v>-0.3</v>
      </c>
      <c r="E29" s="1">
        <v>3.83162007E-8</v>
      </c>
      <c r="F29" s="1">
        <v>-1.7868759900000001E-8</v>
      </c>
      <c r="G29" s="1">
        <v>-7.9677031400000001E-2</v>
      </c>
      <c r="H29" s="1">
        <v>-0.15016300599999999</v>
      </c>
      <c r="I29" s="1">
        <v>-9.52120299E-8</v>
      </c>
      <c r="J29" s="1">
        <v>3.4397088600000001E-7</v>
      </c>
      <c r="K29" s="1"/>
      <c r="L29" s="1">
        <f t="shared" si="0"/>
        <v>0.12020265742445503</v>
      </c>
      <c r="M29" s="1">
        <f t="shared" si="1"/>
        <v>5.4471519271666375</v>
      </c>
    </row>
    <row r="30" spans="2:18" x14ac:dyDescent="0.25">
      <c r="B30" s="1">
        <v>5.5</v>
      </c>
      <c r="C30" s="1">
        <v>0</v>
      </c>
      <c r="D30" s="1">
        <v>-0.2</v>
      </c>
      <c r="E30" s="1">
        <v>1.10094333E-8</v>
      </c>
      <c r="F30" s="1">
        <v>-1.9339879400000001E-8</v>
      </c>
      <c r="G30" s="1">
        <v>-8.3175954699999999E-2</v>
      </c>
      <c r="H30" s="1">
        <v>-0.162828641</v>
      </c>
      <c r="I30" s="1">
        <v>-1.8564642100000001E-7</v>
      </c>
      <c r="J30" s="1">
        <v>3.6865672800000001E-7</v>
      </c>
      <c r="K30" s="1"/>
      <c r="L30" s="1">
        <f t="shared" si="0"/>
        <v>0.12928922184454161</v>
      </c>
      <c r="M30" s="1">
        <f t="shared" si="1"/>
        <v>6.3018199877079946</v>
      </c>
    </row>
    <row r="31" spans="2:18" x14ac:dyDescent="0.25">
      <c r="B31" s="1">
        <v>5.5</v>
      </c>
      <c r="C31" s="1">
        <v>0</v>
      </c>
      <c r="D31" s="1">
        <v>-0.1</v>
      </c>
      <c r="E31" s="1">
        <v>-8.7069766499999998E-9</v>
      </c>
      <c r="F31" s="1">
        <v>-2.77570768E-8</v>
      </c>
      <c r="G31" s="1">
        <v>-8.5153822099999998E-2</v>
      </c>
      <c r="H31" s="1">
        <v>-0.17125262899999999</v>
      </c>
      <c r="I31" s="1">
        <v>-2.5145498600000003E-7</v>
      </c>
      <c r="J31" s="1">
        <v>3.6481794400000001E-7</v>
      </c>
      <c r="K31" s="1"/>
      <c r="L31" s="1">
        <f t="shared" si="0"/>
        <v>0.13523800567489758</v>
      </c>
      <c r="M31" s="1">
        <f t="shared" si="1"/>
        <v>6.8950729534542079</v>
      </c>
    </row>
    <row r="32" spans="2:18" x14ac:dyDescent="0.25">
      <c r="B32" s="1">
        <v>5.5</v>
      </c>
      <c r="C32" s="1">
        <v>0</v>
      </c>
      <c r="D32" s="1">
        <v>0</v>
      </c>
      <c r="E32" s="1">
        <v>-2.0984456099999999E-8</v>
      </c>
      <c r="F32" s="1">
        <v>-3.9295305799999997E-8</v>
      </c>
      <c r="G32" s="1">
        <v>-8.5783602299999998E-2</v>
      </c>
      <c r="H32" s="1">
        <v>-0.17420524200000001</v>
      </c>
      <c r="I32" s="1">
        <v>-2.8376743700000003E-7</v>
      </c>
      <c r="J32" s="1">
        <v>3.5193430900000002E-7</v>
      </c>
      <c r="K32" s="1"/>
      <c r="L32" s="1">
        <f t="shared" si="0"/>
        <v>0.13730676014685059</v>
      </c>
      <c r="M32" s="1">
        <f t="shared" si="1"/>
        <v>7.107636186023333</v>
      </c>
      <c r="R32" s="4"/>
    </row>
    <row r="33" spans="2:13" x14ac:dyDescent="0.25">
      <c r="B33" s="1">
        <v>5.5</v>
      </c>
      <c r="C33" s="1">
        <v>0</v>
      </c>
      <c r="D33" s="1">
        <v>0.1</v>
      </c>
      <c r="E33" s="1">
        <v>-2.83545657E-8</v>
      </c>
      <c r="F33" s="1">
        <v>-5.1921773499999999E-8</v>
      </c>
      <c r="G33" s="1">
        <v>-8.5153331700000001E-2</v>
      </c>
      <c r="H33" s="1">
        <v>-0.17125249100000001</v>
      </c>
      <c r="I33" s="1">
        <v>-2.78479404E-7</v>
      </c>
      <c r="J33" s="1">
        <v>3.43906318E-7</v>
      </c>
      <c r="K33" s="1"/>
      <c r="L33" s="1">
        <f t="shared" si="0"/>
        <v>0.13523776390770928</v>
      </c>
      <c r="M33" s="1">
        <f t="shared" si="1"/>
        <v>6.8950483006075078</v>
      </c>
    </row>
    <row r="34" spans="2:13" x14ac:dyDescent="0.25">
      <c r="B34" s="1">
        <v>5.5</v>
      </c>
      <c r="C34" s="1">
        <v>0</v>
      </c>
      <c r="D34" s="1">
        <v>0.2</v>
      </c>
      <c r="E34" s="1">
        <v>-3.4854809399999999E-8</v>
      </c>
      <c r="F34" s="1">
        <v>-6.4591641600000005E-8</v>
      </c>
      <c r="G34" s="1">
        <v>-8.31750037E-2</v>
      </c>
      <c r="H34" s="1">
        <v>-0.162828426</v>
      </c>
      <c r="I34" s="1">
        <v>-2.33379581E-7</v>
      </c>
      <c r="J34" s="1">
        <v>3.4552556099999999E-7</v>
      </c>
      <c r="K34" s="1"/>
      <c r="L34" s="1">
        <f t="shared" si="0"/>
        <v>0.12928878055405993</v>
      </c>
      <c r="M34" s="1">
        <f t="shared" si="1"/>
        <v>6.3017769689877605</v>
      </c>
    </row>
    <row r="35" spans="2:13" x14ac:dyDescent="0.25">
      <c r="B35" s="1">
        <v>5.5</v>
      </c>
      <c r="C35" s="1">
        <v>0</v>
      </c>
      <c r="D35" s="1">
        <v>0.3</v>
      </c>
      <c r="E35" s="1">
        <v>-4.5092428499999997E-8</v>
      </c>
      <c r="F35" s="1">
        <v>-7.5791047199999995E-8</v>
      </c>
      <c r="G35" s="1">
        <v>-7.9675686699999998E-2</v>
      </c>
      <c r="H35" s="1">
        <v>-0.150162823</v>
      </c>
      <c r="I35" s="1">
        <v>-1.47979837E-7</v>
      </c>
      <c r="J35" s="1">
        <v>3.50863062E-7</v>
      </c>
      <c r="K35" s="1"/>
      <c r="L35" s="1">
        <f t="shared" si="0"/>
        <v>0.12020209744966738</v>
      </c>
      <c r="M35" s="1">
        <f t="shared" si="1"/>
        <v>5.4471011751998484</v>
      </c>
    </row>
    <row r="36" spans="2:13" x14ac:dyDescent="0.25">
      <c r="B36" s="1">
        <v>5.5</v>
      </c>
      <c r="C36" s="1">
        <v>0</v>
      </c>
      <c r="D36" s="1">
        <v>0.4</v>
      </c>
      <c r="E36" s="1">
        <v>-6.2826687200000004E-8</v>
      </c>
      <c r="F36" s="1">
        <v>-8.2119307100000006E-8</v>
      </c>
      <c r="G36" s="1">
        <v>-7.4630718900000004E-2</v>
      </c>
      <c r="H36" s="1">
        <v>-0.13505725399999999</v>
      </c>
      <c r="I36" s="1">
        <v>-2.6430219700000001E-8</v>
      </c>
      <c r="J36" s="1">
        <v>3.4409527300000002E-7</v>
      </c>
      <c r="K36" s="1"/>
      <c r="L36" s="1">
        <f t="shared" si="0"/>
        <v>0.10911050834287483</v>
      </c>
      <c r="M36" s="1">
        <f t="shared" si="1"/>
        <v>4.4882238426268906</v>
      </c>
    </row>
    <row r="37" spans="2:13" x14ac:dyDescent="0.25">
      <c r="B37" s="1">
        <v>5.5</v>
      </c>
      <c r="C37" s="1">
        <v>0</v>
      </c>
      <c r="D37" s="1">
        <v>0.5</v>
      </c>
      <c r="E37" s="1">
        <v>-8.8872645500000002E-8</v>
      </c>
      <c r="F37" s="1">
        <v>-7.7814071999999994E-8</v>
      </c>
      <c r="G37" s="1">
        <v>-6.8426692299999994E-2</v>
      </c>
      <c r="H37" s="1">
        <v>-0.119504052</v>
      </c>
      <c r="I37" s="1">
        <v>1.1770746999999999E-7</v>
      </c>
      <c r="J37" s="1">
        <v>3.0388166299999999E-7</v>
      </c>
      <c r="K37" s="1"/>
      <c r="L37" s="1">
        <f t="shared" si="0"/>
        <v>9.7374099902534997E-2</v>
      </c>
      <c r="M37" s="1">
        <f t="shared" si="1"/>
        <v>3.5746066800994827</v>
      </c>
    </row>
    <row r="38" spans="2:13" x14ac:dyDescent="0.25">
      <c r="B38" s="1">
        <v>5.5</v>
      </c>
      <c r="C38" s="1">
        <v>0</v>
      </c>
      <c r="D38" s="1">
        <v>0.6</v>
      </c>
      <c r="E38" s="1">
        <v>-1.18800159E-7</v>
      </c>
      <c r="F38" s="1">
        <v>-5.6155317400000001E-8</v>
      </c>
      <c r="G38" s="1">
        <v>-6.1998197900000003E-2</v>
      </c>
      <c r="H38" s="1">
        <v>-0.105182546</v>
      </c>
      <c r="I38" s="1">
        <v>2.5781580399999999E-7</v>
      </c>
      <c r="J38" s="1">
        <v>2.12062026E-7</v>
      </c>
      <c r="K38" s="1"/>
      <c r="L38" s="1">
        <f t="shared" si="0"/>
        <v>8.6334073592117699E-2</v>
      </c>
      <c r="M38" s="1">
        <f t="shared" si="1"/>
        <v>2.8099967431544663</v>
      </c>
    </row>
    <row r="39" spans="2:13" x14ac:dyDescent="0.25">
      <c r="B39" s="1">
        <v>5.5</v>
      </c>
      <c r="C39" s="1">
        <v>0</v>
      </c>
      <c r="D39" s="1">
        <v>0.7</v>
      </c>
      <c r="E39" s="1">
        <v>-1.4180881599999999E-7</v>
      </c>
      <c r="F39" s="1">
        <v>-1.31788965E-8</v>
      </c>
      <c r="G39" s="1">
        <v>-5.66939225E-2</v>
      </c>
      <c r="H39" s="1">
        <v>-9.2945445799999998E-2</v>
      </c>
      <c r="I39" s="1">
        <v>3.5589308800000002E-7</v>
      </c>
      <c r="J39" s="1">
        <v>6.5546457599999997E-8</v>
      </c>
      <c r="K39" s="1"/>
      <c r="L39" s="1">
        <f t="shared" si="0"/>
        <v>7.6983948793069787E-2</v>
      </c>
      <c r="M39" s="1">
        <f t="shared" si="1"/>
        <v>2.2343011961587949</v>
      </c>
    </row>
    <row r="40" spans="2:13" x14ac:dyDescent="0.25">
      <c r="B40" s="1">
        <v>5.5</v>
      </c>
      <c r="C40" s="1">
        <v>0</v>
      </c>
      <c r="D40" s="1">
        <v>0.8</v>
      </c>
      <c r="E40" s="1">
        <v>-1.4273355500000001E-7</v>
      </c>
      <c r="F40" s="1">
        <v>4.7175235700000001E-8</v>
      </c>
      <c r="G40" s="1">
        <v>-5.3818428299999999E-2</v>
      </c>
      <c r="H40" s="1">
        <v>-8.2492243699999995E-2</v>
      </c>
      <c r="I40" s="1">
        <v>3.7307935199999998E-7</v>
      </c>
      <c r="J40" s="1">
        <v>-1.12983001E-7</v>
      </c>
      <c r="K40" s="1"/>
      <c r="L40" s="1">
        <f t="shared" si="0"/>
        <v>6.9646943563651739E-2</v>
      </c>
      <c r="M40" s="1">
        <f t="shared" si="1"/>
        <v>1.8287126739049508</v>
      </c>
    </row>
    <row r="41" spans="2:13" x14ac:dyDescent="0.25">
      <c r="B41">
        <v>5.5</v>
      </c>
      <c r="C41">
        <v>0</v>
      </c>
      <c r="D41">
        <v>0.9</v>
      </c>
      <c r="E41">
        <v>-1.08533898E-7</v>
      </c>
      <c r="F41">
        <v>1.09222913E-7</v>
      </c>
      <c r="G41">
        <v>-5.3962997700000001E-2</v>
      </c>
      <c r="H41">
        <v>-7.2452379900000002E-2</v>
      </c>
      <c r="I41">
        <v>2.8886266299999998E-7</v>
      </c>
      <c r="J41">
        <v>-2.7300343599999999E-7</v>
      </c>
      <c r="L41">
        <f t="shared" si="0"/>
        <v>6.3880170922305038E-2</v>
      </c>
      <c r="M41">
        <f t="shared" si="1"/>
        <v>1.5384149413727155</v>
      </c>
    </row>
    <row r="42" spans="2:13" x14ac:dyDescent="0.25">
      <c r="B42">
        <v>5.5</v>
      </c>
      <c r="C42">
        <v>0</v>
      </c>
      <c r="D42">
        <v>1</v>
      </c>
      <c r="E42">
        <v>-3.8213149300000002E-8</v>
      </c>
      <c r="F42">
        <v>1.47098055E-7</v>
      </c>
      <c r="G42">
        <v>-5.6427097099999997E-2</v>
      </c>
      <c r="H42">
        <v>-6.1000939499999997E-2</v>
      </c>
      <c r="I42">
        <v>1.2213029600000001E-7</v>
      </c>
      <c r="J42">
        <v>-3.5015261900000002E-7</v>
      </c>
      <c r="L42">
        <f t="shared" si="0"/>
        <v>5.8758539409927937E-2</v>
      </c>
      <c r="M42">
        <f t="shared" si="1"/>
        <v>1.3016173645026967</v>
      </c>
    </row>
    <row r="43" spans="2:13" x14ac:dyDescent="0.25">
      <c r="B43">
        <v>5.5</v>
      </c>
      <c r="C43">
        <v>0</v>
      </c>
      <c r="D43">
        <v>1.1000000000000001</v>
      </c>
      <c r="E43">
        <v>4.86550333E-8</v>
      </c>
      <c r="F43">
        <v>1.3489539399999999E-7</v>
      </c>
      <c r="G43">
        <v>-5.9129367799999999E-2</v>
      </c>
      <c r="H43">
        <v>-4.6882842000000001E-2</v>
      </c>
      <c r="I43">
        <v>-5.9545226999999998E-8</v>
      </c>
      <c r="J43">
        <v>-2.9776784200000001E-7</v>
      </c>
      <c r="L43">
        <f t="shared" si="0"/>
        <v>5.3358612287696429E-2</v>
      </c>
      <c r="M43">
        <f t="shared" si="1"/>
        <v>1.0733723474863031</v>
      </c>
    </row>
    <row r="44" spans="2:13" x14ac:dyDescent="0.25">
      <c r="B44">
        <v>5.5</v>
      </c>
      <c r="C44">
        <v>0</v>
      </c>
      <c r="D44">
        <v>1.2</v>
      </c>
      <c r="E44">
        <v>1.12529721E-7</v>
      </c>
      <c r="F44">
        <v>6.40479569E-8</v>
      </c>
      <c r="G44">
        <v>-5.92875192E-2</v>
      </c>
      <c r="H44">
        <v>-3.04079272E-2</v>
      </c>
      <c r="I44">
        <v>-1.57249055E-7</v>
      </c>
      <c r="J44">
        <v>-1.25302477E-7</v>
      </c>
      <c r="L44">
        <f t="shared" si="0"/>
        <v>4.7115029287627862E-2</v>
      </c>
      <c r="M44">
        <f t="shared" si="1"/>
        <v>0.83687439625980986</v>
      </c>
    </row>
    <row r="45" spans="2:13" x14ac:dyDescent="0.25">
      <c r="B45">
        <v>5.5</v>
      </c>
      <c r="C45">
        <v>0</v>
      </c>
      <c r="D45">
        <v>1.3</v>
      </c>
      <c r="E45">
        <v>1.0988125299999999E-7</v>
      </c>
      <c r="F45">
        <v>-4.0630883100000002E-8</v>
      </c>
      <c r="G45">
        <v>-5.4763570800000001E-2</v>
      </c>
      <c r="H45">
        <v>-1.3791339099999999E-2</v>
      </c>
      <c r="I45">
        <v>-8.9547275600000003E-8</v>
      </c>
      <c r="J45">
        <v>8.0013410999999999E-8</v>
      </c>
      <c r="L45">
        <f t="shared" si="0"/>
        <v>3.9932754231119263E-2</v>
      </c>
      <c r="M45">
        <f t="shared" si="1"/>
        <v>0.60117357240208102</v>
      </c>
    </row>
    <row r="46" spans="2:13" x14ac:dyDescent="0.25">
      <c r="B46">
        <v>5.5</v>
      </c>
      <c r="C46">
        <v>0</v>
      </c>
      <c r="D46">
        <v>1.4</v>
      </c>
      <c r="E46">
        <v>2.2384925400000001E-8</v>
      </c>
      <c r="F46">
        <v>-1.2025793900000001E-7</v>
      </c>
      <c r="G46">
        <v>-4.54583951E-2</v>
      </c>
      <c r="H46">
        <v>-3.7471720899999998E-4</v>
      </c>
      <c r="I46">
        <v>1.43987131E-7</v>
      </c>
      <c r="J46">
        <v>1.74955696E-7</v>
      </c>
      <c r="L46">
        <f t="shared" si="0"/>
        <v>3.2145031483269144E-2</v>
      </c>
      <c r="M46">
        <f t="shared" si="1"/>
        <v>0.38955524949575737</v>
      </c>
    </row>
    <row r="47" spans="2:13" x14ac:dyDescent="0.25">
      <c r="B47">
        <v>5.5</v>
      </c>
      <c r="C47">
        <v>0</v>
      </c>
      <c r="D47">
        <v>1.5</v>
      </c>
      <c r="E47">
        <v>-1.15944114E-7</v>
      </c>
      <c r="F47">
        <v>-1.07453955E-7</v>
      </c>
      <c r="G47">
        <v>-3.3826799400000003E-2</v>
      </c>
      <c r="H47">
        <v>7.1457214199999999E-3</v>
      </c>
      <c r="I47">
        <v>4.2430586199999999E-7</v>
      </c>
      <c r="J47">
        <v>3.4845933000000002E-8</v>
      </c>
      <c r="L47">
        <f t="shared" si="0"/>
        <v>2.4447021213905861E-2</v>
      </c>
      <c r="M47">
        <f t="shared" si="1"/>
        <v>0.22531663102990251</v>
      </c>
    </row>
    <row r="48" spans="2:13" x14ac:dyDescent="0.25">
      <c r="B48">
        <v>5.5</v>
      </c>
      <c r="C48">
        <v>0</v>
      </c>
      <c r="D48">
        <v>1.6</v>
      </c>
      <c r="E48">
        <v>-2.1780456399999999E-7</v>
      </c>
      <c r="F48">
        <v>2.6524547900000001E-8</v>
      </c>
      <c r="G48">
        <v>-2.3838465900000001E-2</v>
      </c>
      <c r="H48">
        <v>8.5746713300000003E-3</v>
      </c>
      <c r="I48">
        <v>5.43766875E-7</v>
      </c>
      <c r="J48">
        <v>-3.4716071399999999E-7</v>
      </c>
      <c r="L48">
        <f t="shared" si="0"/>
        <v>1.7913646269636624E-2</v>
      </c>
      <c r="M48">
        <f t="shared" si="1"/>
        <v>0.12097881844797213</v>
      </c>
    </row>
    <row r="49" spans="2:13" x14ac:dyDescent="0.25">
      <c r="B49">
        <v>5.5</v>
      </c>
      <c r="C49">
        <v>0</v>
      </c>
      <c r="D49">
        <v>1.7</v>
      </c>
      <c r="E49">
        <v>-1.84509846E-7</v>
      </c>
      <c r="F49">
        <v>2.30250135E-7</v>
      </c>
      <c r="G49">
        <v>-1.86238112E-2</v>
      </c>
      <c r="H49">
        <v>6.8212097500000004E-3</v>
      </c>
      <c r="I49">
        <v>3.1950225299999999E-7</v>
      </c>
      <c r="J49">
        <v>-8.0127431000000004E-7</v>
      </c>
      <c r="L49">
        <f t="shared" si="0"/>
        <v>1.402453647893437E-2</v>
      </c>
      <c r="M49">
        <f t="shared" si="1"/>
        <v>7.4151234040258238E-2</v>
      </c>
    </row>
    <row r="50" spans="2:13" x14ac:dyDescent="0.25">
      <c r="B50">
        <v>5.5</v>
      </c>
      <c r="C50">
        <v>0</v>
      </c>
      <c r="D50">
        <v>1.8</v>
      </c>
      <c r="E50">
        <v>2.1040781599999999E-8</v>
      </c>
      <c r="F50">
        <v>3.7527399499999998E-7</v>
      </c>
      <c r="G50">
        <v>-1.8171121200000001E-2</v>
      </c>
      <c r="H50">
        <v>6.3956785399999997E-3</v>
      </c>
      <c r="I50">
        <v>-2.5952229199999999E-7</v>
      </c>
      <c r="J50">
        <v>-1.03055928E-6</v>
      </c>
      <c r="L50">
        <f t="shared" si="0"/>
        <v>1.3621570227451451E-2</v>
      </c>
      <c r="M50">
        <f t="shared" si="1"/>
        <v>6.9951285148944692E-2</v>
      </c>
    </row>
    <row r="51" spans="2:13" x14ac:dyDescent="0.25">
      <c r="B51">
        <v>5.5</v>
      </c>
      <c r="C51">
        <v>0</v>
      </c>
      <c r="D51">
        <v>1.9</v>
      </c>
      <c r="E51">
        <v>3.17519154E-7</v>
      </c>
      <c r="F51">
        <v>3.2505333199999998E-7</v>
      </c>
      <c r="G51">
        <v>-1.88917753E-2</v>
      </c>
      <c r="H51">
        <v>1.0353540200000001E-2</v>
      </c>
      <c r="I51">
        <v>-9.5471930499999998E-7</v>
      </c>
      <c r="J51">
        <v>-7.8010123399999998E-7</v>
      </c>
      <c r="L51">
        <f t="shared" si="0"/>
        <v>1.5233104909788272E-2</v>
      </c>
      <c r="M51">
        <f t="shared" si="1"/>
        <v>8.7481901917616053E-2</v>
      </c>
    </row>
    <row r="52" spans="2:13" x14ac:dyDescent="0.25">
      <c r="B52">
        <v>5.5</v>
      </c>
      <c r="C52">
        <v>0</v>
      </c>
      <c r="D52">
        <v>2</v>
      </c>
      <c r="E52">
        <v>5.2258880700000004E-7</v>
      </c>
      <c r="F52">
        <v>4.1376051600000003E-8</v>
      </c>
      <c r="G52">
        <v>-1.5920640400000002E-2</v>
      </c>
      <c r="H52">
        <v>1.7731876800000001E-2</v>
      </c>
      <c r="I52">
        <v>-1.36289331E-6</v>
      </c>
      <c r="J52">
        <v>-4.0254796500000002E-8</v>
      </c>
      <c r="L52">
        <f t="shared" si="0"/>
        <v>1.6850611973017481E-2</v>
      </c>
      <c r="M52">
        <f t="shared" si="1"/>
        <v>0.10704655769718044</v>
      </c>
    </row>
    <row r="53" spans="2:13" x14ac:dyDescent="0.25">
      <c r="B53">
        <v>5.5</v>
      </c>
      <c r="C53">
        <v>0</v>
      </c>
      <c r="D53">
        <v>2.1</v>
      </c>
      <c r="E53">
        <v>4.6273865799999998E-7</v>
      </c>
      <c r="F53">
        <v>-3.4940140800000002E-7</v>
      </c>
      <c r="G53">
        <v>-6.93243104E-3</v>
      </c>
      <c r="H53">
        <v>2.3751757500000002E-2</v>
      </c>
      <c r="I53">
        <v>-1.1585080899999999E-6</v>
      </c>
      <c r="J53">
        <v>8.6891884800000003E-7</v>
      </c>
      <c r="L53">
        <f t="shared" si="0"/>
        <v>1.7495779303828271E-2</v>
      </c>
      <c r="M53">
        <f t="shared" si="1"/>
        <v>0.11540056462999616</v>
      </c>
    </row>
    <row r="54" spans="2:13" x14ac:dyDescent="0.25">
      <c r="B54">
        <v>5.5</v>
      </c>
      <c r="C54">
        <v>0</v>
      </c>
      <c r="D54">
        <v>2.2000000000000002</v>
      </c>
      <c r="E54">
        <v>1.1487564700000001E-7</v>
      </c>
      <c r="F54">
        <v>-6.0607709500000003E-7</v>
      </c>
      <c r="G54">
        <v>5.4560209500000003E-3</v>
      </c>
      <c r="H54">
        <v>2.32780639E-2</v>
      </c>
      <c r="I54">
        <v>-3.4886220600000002E-7</v>
      </c>
      <c r="J54">
        <v>1.44255173E-6</v>
      </c>
      <c r="L54">
        <f t="shared" si="0"/>
        <v>1.6906159027444828E-2</v>
      </c>
      <c r="M54">
        <f t="shared" si="1"/>
        <v>0.10775346632409286</v>
      </c>
    </row>
    <row r="55" spans="2:13" x14ac:dyDescent="0.25">
      <c r="B55">
        <v>5.5</v>
      </c>
      <c r="C55">
        <v>0</v>
      </c>
      <c r="D55">
        <v>2.2999999999999998</v>
      </c>
      <c r="E55">
        <v>-3.3661591600000001E-7</v>
      </c>
      <c r="F55">
        <v>-5.3531795800000001E-7</v>
      </c>
      <c r="G55">
        <v>1.51447379E-2</v>
      </c>
      <c r="H55">
        <v>1.51850149E-2</v>
      </c>
      <c r="I55">
        <v>6.6403360799999996E-7</v>
      </c>
      <c r="J55">
        <v>1.31399678E-6</v>
      </c>
      <c r="L55">
        <f t="shared" si="0"/>
        <v>1.5164889813980221E-2</v>
      </c>
      <c r="M55">
        <f t="shared" si="1"/>
        <v>8.6700153917450715E-2</v>
      </c>
    </row>
    <row r="56" spans="2:13" x14ac:dyDescent="0.25">
      <c r="B56">
        <v>5.5</v>
      </c>
      <c r="C56">
        <v>0</v>
      </c>
      <c r="D56">
        <v>2.4</v>
      </c>
      <c r="E56">
        <v>-6.0552597799999997E-7</v>
      </c>
      <c r="F56">
        <v>-1.5458060800000001E-7</v>
      </c>
      <c r="G56">
        <v>1.7309494200000001E-2</v>
      </c>
      <c r="H56">
        <v>3.8225322699999998E-3</v>
      </c>
      <c r="I56">
        <v>1.3128750699999999E-6</v>
      </c>
      <c r="J56">
        <v>5.3266717300000003E-7</v>
      </c>
      <c r="L56">
        <f t="shared" si="0"/>
        <v>1.2534559122940008E-2</v>
      </c>
      <c r="M56">
        <f t="shared" si="1"/>
        <v>5.9232419997242422E-2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E327-DD31-46D8-A35F-A7A8404C6CB9}">
  <dimension ref="C5:H15"/>
  <sheetViews>
    <sheetView workbookViewId="0">
      <selection activeCell="I45" sqref="I45"/>
    </sheetView>
  </sheetViews>
  <sheetFormatPr defaultRowHeight="15" x14ac:dyDescent="0.25"/>
  <cols>
    <col min="3" max="3" width="23" customWidth="1"/>
    <col min="4" max="4" width="37.5703125" customWidth="1"/>
    <col min="5" max="5" width="11.42578125" customWidth="1"/>
    <col min="6" max="6" width="10.85546875" customWidth="1"/>
    <col min="7" max="7" width="13" customWidth="1"/>
    <col min="8" max="8" width="11.85546875" customWidth="1"/>
  </cols>
  <sheetData>
    <row r="5" spans="3:8" x14ac:dyDescent="0.25">
      <c r="D5" t="s">
        <v>78</v>
      </c>
      <c r="E5" t="s">
        <v>39</v>
      </c>
      <c r="F5" t="s">
        <v>40</v>
      </c>
      <c r="G5" t="s">
        <v>41</v>
      </c>
      <c r="H5" t="s">
        <v>42</v>
      </c>
    </row>
    <row r="6" spans="3:8" x14ac:dyDescent="0.25">
      <c r="C6" s="44" t="s">
        <v>31</v>
      </c>
      <c r="D6" t="s">
        <v>33</v>
      </c>
      <c r="E6" s="48">
        <v>0.74939262975346665</v>
      </c>
      <c r="F6" s="48">
        <v>0.12178470013031541</v>
      </c>
      <c r="G6" s="48">
        <v>8.0191651459993185</v>
      </c>
      <c r="H6" s="48">
        <v>7.0371549599249326</v>
      </c>
    </row>
    <row r="7" spans="3:8" x14ac:dyDescent="0.25">
      <c r="C7" s="44"/>
      <c r="D7" t="s">
        <v>35</v>
      </c>
      <c r="E7" s="48">
        <v>0.70967669999543048</v>
      </c>
      <c r="F7" s="48">
        <v>0.12538253358137239</v>
      </c>
      <c r="G7" s="48">
        <v>8.1132078887913188</v>
      </c>
      <c r="H7" s="48">
        <v>7.107636186023333</v>
      </c>
    </row>
    <row r="8" spans="3:8" x14ac:dyDescent="0.25">
      <c r="C8" s="44"/>
      <c r="D8" t="s">
        <v>36</v>
      </c>
      <c r="E8" s="48">
        <v>0.74939262975346665</v>
      </c>
      <c r="F8" s="48">
        <v>0.12538253358137239</v>
      </c>
      <c r="G8" s="48">
        <v>8.1132078887913188</v>
      </c>
      <c r="H8" s="48">
        <v>7.107636186023333</v>
      </c>
    </row>
    <row r="9" spans="3:8" x14ac:dyDescent="0.25">
      <c r="C9" s="44"/>
      <c r="D9" t="s">
        <v>48</v>
      </c>
      <c r="E9" s="48">
        <v>2.1581302127115243</v>
      </c>
      <c r="F9" s="48">
        <v>0.22786299539662211</v>
      </c>
      <c r="G9" s="48">
        <v>4.5686424928865135</v>
      </c>
      <c r="H9" s="48">
        <v>3.9542402095229496</v>
      </c>
    </row>
    <row r="10" spans="3:8" x14ac:dyDescent="0.25">
      <c r="C10" s="44"/>
      <c r="D10" t="s">
        <v>79</v>
      </c>
      <c r="E10" s="48">
        <v>2.2136773930122184</v>
      </c>
      <c r="F10" s="48">
        <v>0.23241613928028185</v>
      </c>
      <c r="G10" s="48">
        <v>4.8585345222624836</v>
      </c>
      <c r="H10" s="48">
        <v>4.2293691209316968</v>
      </c>
    </row>
    <row r="11" spans="3:8" x14ac:dyDescent="0.25">
      <c r="C11" s="44"/>
      <c r="D11" t="s">
        <v>80</v>
      </c>
      <c r="E11" s="48">
        <v>1.8839107275745992</v>
      </c>
      <c r="F11" s="48">
        <v>0.19501277600504729</v>
      </c>
      <c r="G11" s="48">
        <v>4.8585326976720848</v>
      </c>
      <c r="H11" s="48">
        <v>4.2293679703134588</v>
      </c>
    </row>
    <row r="12" spans="3:8" ht="9" customHeight="1" x14ac:dyDescent="0.25">
      <c r="E12" s="11"/>
      <c r="F12" s="11"/>
      <c r="G12" s="10"/>
      <c r="H12" s="11"/>
    </row>
    <row r="13" spans="3:8" ht="18.75" customHeight="1" x14ac:dyDescent="0.25">
      <c r="C13" s="45" t="s">
        <v>81</v>
      </c>
      <c r="D13" t="s">
        <v>48</v>
      </c>
      <c r="E13" s="48">
        <v>1.2961743019288434</v>
      </c>
      <c r="F13" s="48">
        <v>1.4016947044774906</v>
      </c>
      <c r="G13" s="48">
        <v>0.86367833884144118</v>
      </c>
      <c r="H13" s="48">
        <v>0.83677661855555818</v>
      </c>
    </row>
    <row r="14" spans="3:8" x14ac:dyDescent="0.25">
      <c r="C14" s="45"/>
      <c r="D14" t="s">
        <v>79</v>
      </c>
      <c r="E14" s="48">
        <v>1.3295359717791102</v>
      </c>
      <c r="F14" s="48">
        <v>1.4297032789252244</v>
      </c>
      <c r="G14" s="48">
        <v>0.91848093430927424</v>
      </c>
      <c r="H14" s="48">
        <v>0.89499802847421805</v>
      </c>
    </row>
    <row r="15" spans="3:8" x14ac:dyDescent="0.25">
      <c r="C15" s="45"/>
      <c r="D15" t="s">
        <v>80</v>
      </c>
      <c r="E15" s="48">
        <v>1.1314779144592189</v>
      </c>
      <c r="F15" s="48">
        <v>1.199617230327088</v>
      </c>
      <c r="G15" s="48">
        <v>0.91848058937985433</v>
      </c>
      <c r="H15" s="48">
        <v>0.89499778498611726</v>
      </c>
    </row>
  </sheetData>
  <mergeCells count="2">
    <mergeCell ref="C13:C15"/>
    <mergeCell ref="C6:C1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85BB-CE0F-4DE1-83BE-9522774E1D23}">
  <dimension ref="C6:C13"/>
  <sheetViews>
    <sheetView workbookViewId="0">
      <selection activeCell="C12" sqref="C12"/>
    </sheetView>
  </sheetViews>
  <sheetFormatPr defaultRowHeight="15" x14ac:dyDescent="0.25"/>
  <sheetData>
    <row r="6" spans="3:3" x14ac:dyDescent="0.25">
      <c r="C6" t="s">
        <v>11</v>
      </c>
    </row>
    <row r="7" spans="3:3" x14ac:dyDescent="0.25">
      <c r="C7" t="s">
        <v>12</v>
      </c>
    </row>
    <row r="8" spans="3:3" x14ac:dyDescent="0.25">
      <c r="C8" t="s">
        <v>13</v>
      </c>
    </row>
    <row r="9" spans="3:3" x14ac:dyDescent="0.25">
      <c r="C9" t="s">
        <v>14</v>
      </c>
    </row>
    <row r="10" spans="3:3" x14ac:dyDescent="0.25">
      <c r="C10" t="s">
        <v>15</v>
      </c>
    </row>
    <row r="11" spans="3:3" x14ac:dyDescent="0.25">
      <c r="C11" t="s">
        <v>16</v>
      </c>
    </row>
    <row r="12" spans="3:3" x14ac:dyDescent="0.25">
      <c r="C12" t="s">
        <v>17</v>
      </c>
    </row>
    <row r="13" spans="3:3" x14ac:dyDescent="0.25">
      <c r="C13" t="s">
        <v>18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FC6F-4280-4A54-B8CE-765F83EB0B41}">
  <dimension ref="B6:D16"/>
  <sheetViews>
    <sheetView workbookViewId="0">
      <selection activeCell="H13" sqref="H13"/>
    </sheetView>
  </sheetViews>
  <sheetFormatPr defaultRowHeight="15" x14ac:dyDescent="0.25"/>
  <cols>
    <col min="2" max="2" width="16.42578125" customWidth="1"/>
    <col min="3" max="3" width="13.28515625" customWidth="1"/>
  </cols>
  <sheetData>
    <row r="6" spans="2:4" x14ac:dyDescent="0.25">
      <c r="B6" t="s">
        <v>47</v>
      </c>
    </row>
    <row r="7" spans="2:4" x14ac:dyDescent="0.25">
      <c r="B7" t="s">
        <v>38</v>
      </c>
      <c r="C7">
        <v>0.08</v>
      </c>
      <c r="D7" t="s">
        <v>32</v>
      </c>
    </row>
    <row r="13" spans="2:4" x14ac:dyDescent="0.25">
      <c r="B13" t="s">
        <v>46</v>
      </c>
    </row>
    <row r="14" spans="2:4" x14ac:dyDescent="0.25">
      <c r="B14" t="s">
        <v>27</v>
      </c>
      <c r="C14">
        <v>41.25</v>
      </c>
      <c r="D14" t="s">
        <v>29</v>
      </c>
    </row>
    <row r="15" spans="2:4" x14ac:dyDescent="0.25">
      <c r="B15" t="s">
        <v>28</v>
      </c>
      <c r="C15">
        <v>0.11</v>
      </c>
      <c r="D15" t="s">
        <v>30</v>
      </c>
    </row>
    <row r="16" spans="2:4" x14ac:dyDescent="0.25">
      <c r="B16" t="s">
        <v>37</v>
      </c>
      <c r="C16">
        <v>4.5</v>
      </c>
      <c r="D16" t="s">
        <v>31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3D16-6C7B-4B0E-8D65-C670D9FE863B}">
  <dimension ref="A1:K457"/>
  <sheetViews>
    <sheetView topLeftCell="A141" workbookViewId="0">
      <selection activeCell="E145" sqref="E145"/>
    </sheetView>
  </sheetViews>
  <sheetFormatPr defaultRowHeight="15" x14ac:dyDescent="0.25"/>
  <cols>
    <col min="6" max="6" width="7.140625" customWidth="1"/>
    <col min="7" max="7" width="18.5703125" customWidth="1"/>
  </cols>
  <sheetData>
    <row r="1" spans="1:11" ht="33.75" customHeight="1" x14ac:dyDescent="0.25">
      <c r="G1" t="s">
        <v>68</v>
      </c>
    </row>
    <row r="2" spans="1:11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G2" t="s">
        <v>26</v>
      </c>
      <c r="I2" t="s">
        <v>24</v>
      </c>
      <c r="J2">
        <v>0.08</v>
      </c>
      <c r="K2" t="s">
        <v>25</v>
      </c>
    </row>
    <row r="3" spans="1:11" x14ac:dyDescent="0.25">
      <c r="A3">
        <v>0.5</v>
      </c>
      <c r="B3">
        <v>0</v>
      </c>
      <c r="C3">
        <v>-2</v>
      </c>
      <c r="D3">
        <v>0</v>
      </c>
      <c r="E3">
        <v>4.1399999999999996E-3</v>
      </c>
      <c r="G3">
        <f t="shared" ref="G3:G66" si="0">E3/J$2</f>
        <v>5.174999999999999E-2</v>
      </c>
    </row>
    <row r="4" spans="1:11" x14ac:dyDescent="0.25">
      <c r="A4">
        <v>0.5</v>
      </c>
      <c r="B4">
        <v>0</v>
      </c>
      <c r="C4">
        <v>-1</v>
      </c>
      <c r="D4">
        <v>0</v>
      </c>
      <c r="E4">
        <v>0.27673999999999999</v>
      </c>
      <c r="G4">
        <f t="shared" si="0"/>
        <v>3.4592499999999999</v>
      </c>
    </row>
    <row r="5" spans="1:11" x14ac:dyDescent="0.25">
      <c r="A5">
        <v>0.5</v>
      </c>
      <c r="B5">
        <v>0</v>
      </c>
      <c r="C5">
        <v>0</v>
      </c>
      <c r="D5">
        <v>0</v>
      </c>
      <c r="E5">
        <v>0.80113999999999996</v>
      </c>
      <c r="G5">
        <f t="shared" si="0"/>
        <v>10.014249999999999</v>
      </c>
    </row>
    <row r="6" spans="1:11" x14ac:dyDescent="0.25">
      <c r="A6">
        <v>0.5</v>
      </c>
      <c r="B6">
        <v>0</v>
      </c>
      <c r="C6">
        <v>1</v>
      </c>
      <c r="D6">
        <v>0</v>
      </c>
      <c r="E6">
        <v>0.33776</v>
      </c>
      <c r="G6">
        <f t="shared" si="0"/>
        <v>4.2219999999999995</v>
      </c>
    </row>
    <row r="7" spans="1:11" x14ac:dyDescent="0.25">
      <c r="A7">
        <v>0.5</v>
      </c>
      <c r="B7">
        <v>0</v>
      </c>
      <c r="C7">
        <v>2</v>
      </c>
      <c r="D7">
        <v>0</v>
      </c>
      <c r="E7">
        <v>6.5599999999999999E-3</v>
      </c>
      <c r="G7">
        <f t="shared" si="0"/>
        <v>8.2000000000000003E-2</v>
      </c>
    </row>
    <row r="8" spans="1:11" x14ac:dyDescent="0.25">
      <c r="A8">
        <v>0.5</v>
      </c>
      <c r="B8">
        <v>1</v>
      </c>
      <c r="C8">
        <v>-2</v>
      </c>
      <c r="D8">
        <v>63.434950000000001</v>
      </c>
      <c r="E8">
        <v>1.4499999999999999E-3</v>
      </c>
      <c r="G8">
        <f t="shared" si="0"/>
        <v>1.8124999999999999E-2</v>
      </c>
    </row>
    <row r="9" spans="1:11" x14ac:dyDescent="0.25">
      <c r="A9">
        <v>0.5</v>
      </c>
      <c r="B9">
        <v>1</v>
      </c>
      <c r="C9">
        <v>-1</v>
      </c>
      <c r="D9">
        <v>63.434950000000001</v>
      </c>
      <c r="E9">
        <v>3.755E-2</v>
      </c>
      <c r="G9">
        <f t="shared" si="0"/>
        <v>0.46937499999999999</v>
      </c>
    </row>
    <row r="10" spans="1:11" x14ac:dyDescent="0.25">
      <c r="A10">
        <v>0.5</v>
      </c>
      <c r="B10">
        <v>1</v>
      </c>
      <c r="C10">
        <v>0</v>
      </c>
      <c r="D10">
        <v>63.434950000000001</v>
      </c>
      <c r="E10">
        <v>0.10872</v>
      </c>
      <c r="G10">
        <f t="shared" si="0"/>
        <v>1.359</v>
      </c>
    </row>
    <row r="11" spans="1:11" x14ac:dyDescent="0.25">
      <c r="A11">
        <v>0.5</v>
      </c>
      <c r="B11">
        <v>1</v>
      </c>
      <c r="C11">
        <v>1</v>
      </c>
      <c r="D11">
        <v>63.434950000000001</v>
      </c>
      <c r="E11">
        <v>4.0730000000000002E-2</v>
      </c>
      <c r="G11">
        <f t="shared" si="0"/>
        <v>0.50912500000000005</v>
      </c>
    </row>
    <row r="12" spans="1:11" x14ac:dyDescent="0.25">
      <c r="A12">
        <v>0.5</v>
      </c>
      <c r="B12">
        <v>1</v>
      </c>
      <c r="C12">
        <v>2</v>
      </c>
      <c r="D12">
        <v>63.434950000000001</v>
      </c>
      <c r="E12">
        <v>1.7099999999999999E-3</v>
      </c>
      <c r="G12">
        <f t="shared" si="0"/>
        <v>2.1374999999999998E-2</v>
      </c>
    </row>
    <row r="13" spans="1:11" x14ac:dyDescent="0.25">
      <c r="A13">
        <v>0.5</v>
      </c>
      <c r="B13">
        <v>2</v>
      </c>
      <c r="C13">
        <v>-2</v>
      </c>
      <c r="D13">
        <v>75.963759999999994</v>
      </c>
      <c r="E13">
        <v>6.8999999999999997E-4</v>
      </c>
      <c r="G13">
        <f t="shared" si="0"/>
        <v>8.624999999999999E-3</v>
      </c>
    </row>
    <row r="14" spans="1:11" x14ac:dyDescent="0.25">
      <c r="A14">
        <v>0.5</v>
      </c>
      <c r="B14">
        <v>2</v>
      </c>
      <c r="C14">
        <v>-1</v>
      </c>
      <c r="D14">
        <v>75.963759999999994</v>
      </c>
      <c r="E14">
        <v>1.12E-2</v>
      </c>
      <c r="G14">
        <f t="shared" si="0"/>
        <v>0.13999999999999999</v>
      </c>
    </row>
    <row r="15" spans="1:11" x14ac:dyDescent="0.25">
      <c r="A15">
        <v>0.5</v>
      </c>
      <c r="B15">
        <v>2</v>
      </c>
      <c r="C15">
        <v>0</v>
      </c>
      <c r="D15">
        <v>75.963759999999994</v>
      </c>
      <c r="E15">
        <v>2.9659999999999999E-2</v>
      </c>
      <c r="G15">
        <f t="shared" si="0"/>
        <v>0.37074999999999997</v>
      </c>
    </row>
    <row r="16" spans="1:11" x14ac:dyDescent="0.25">
      <c r="A16">
        <v>0.5</v>
      </c>
      <c r="B16">
        <v>2</v>
      </c>
      <c r="C16">
        <v>1</v>
      </c>
      <c r="D16">
        <v>75.963759999999994</v>
      </c>
      <c r="E16">
        <v>1.2460000000000001E-2</v>
      </c>
      <c r="G16">
        <f t="shared" si="0"/>
        <v>0.15575</v>
      </c>
    </row>
    <row r="17" spans="1:7" x14ac:dyDescent="0.25">
      <c r="A17">
        <v>0.5</v>
      </c>
      <c r="B17">
        <v>2</v>
      </c>
      <c r="C17">
        <v>2</v>
      </c>
      <c r="D17">
        <v>75.963759999999994</v>
      </c>
      <c r="E17">
        <v>7.6000000000000004E-4</v>
      </c>
      <c r="G17">
        <f t="shared" si="0"/>
        <v>9.4999999999999998E-3</v>
      </c>
    </row>
    <row r="18" spans="1:7" x14ac:dyDescent="0.25">
      <c r="A18">
        <v>0.5</v>
      </c>
      <c r="B18">
        <v>3</v>
      </c>
      <c r="C18">
        <v>-2</v>
      </c>
      <c r="D18">
        <v>80.537679999999995</v>
      </c>
      <c r="E18">
        <v>4.4999999999999999E-4</v>
      </c>
      <c r="G18">
        <f t="shared" si="0"/>
        <v>5.6249999999999998E-3</v>
      </c>
    </row>
    <row r="19" spans="1:7" x14ac:dyDescent="0.25">
      <c r="A19">
        <v>0.5</v>
      </c>
      <c r="B19">
        <v>3</v>
      </c>
      <c r="C19">
        <v>-1</v>
      </c>
      <c r="D19">
        <v>80.537679999999995</v>
      </c>
      <c r="E19">
        <v>5.9300000000000004E-3</v>
      </c>
      <c r="G19">
        <f t="shared" si="0"/>
        <v>7.4124999999999996E-2</v>
      </c>
    </row>
    <row r="20" spans="1:7" x14ac:dyDescent="0.25">
      <c r="A20">
        <v>0.5</v>
      </c>
      <c r="B20">
        <v>3</v>
      </c>
      <c r="C20">
        <v>0</v>
      </c>
      <c r="D20">
        <v>80.537679999999995</v>
      </c>
      <c r="E20">
        <v>1.6469999999999999E-2</v>
      </c>
      <c r="G20">
        <f t="shared" si="0"/>
        <v>0.20587499999999997</v>
      </c>
    </row>
    <row r="21" spans="1:7" x14ac:dyDescent="0.25">
      <c r="A21">
        <v>0.5</v>
      </c>
      <c r="B21">
        <v>3</v>
      </c>
      <c r="C21">
        <v>1</v>
      </c>
      <c r="D21">
        <v>80.537679999999995</v>
      </c>
      <c r="E21">
        <v>6.3200000000000001E-3</v>
      </c>
      <c r="G21">
        <f t="shared" si="0"/>
        <v>7.9000000000000001E-2</v>
      </c>
    </row>
    <row r="22" spans="1:7" x14ac:dyDescent="0.25">
      <c r="A22">
        <v>0.5</v>
      </c>
      <c r="B22">
        <v>3</v>
      </c>
      <c r="C22">
        <v>2</v>
      </c>
      <c r="D22">
        <v>80.537679999999995</v>
      </c>
      <c r="E22">
        <v>5.1000000000000004E-4</v>
      </c>
      <c r="G22">
        <f t="shared" si="0"/>
        <v>6.3750000000000005E-3</v>
      </c>
    </row>
    <row r="23" spans="1:7" x14ac:dyDescent="0.25">
      <c r="A23">
        <v>0.5</v>
      </c>
      <c r="B23">
        <v>4</v>
      </c>
      <c r="C23">
        <v>-2</v>
      </c>
      <c r="D23">
        <v>82.874979999999994</v>
      </c>
      <c r="E23">
        <v>3.2000000000000003E-4</v>
      </c>
      <c r="G23">
        <f t="shared" si="0"/>
        <v>4.0000000000000001E-3</v>
      </c>
    </row>
    <row r="24" spans="1:7" x14ac:dyDescent="0.25">
      <c r="A24">
        <v>0.5</v>
      </c>
      <c r="B24">
        <v>4</v>
      </c>
      <c r="C24">
        <v>-1</v>
      </c>
      <c r="D24">
        <v>82.874979999999994</v>
      </c>
      <c r="E24">
        <v>3.8600000000000001E-3</v>
      </c>
      <c r="G24">
        <f t="shared" si="0"/>
        <v>4.8250000000000001E-2</v>
      </c>
    </row>
    <row r="25" spans="1:7" x14ac:dyDescent="0.25">
      <c r="A25">
        <v>0.5</v>
      </c>
      <c r="B25">
        <v>4</v>
      </c>
      <c r="C25">
        <v>0</v>
      </c>
      <c r="D25">
        <v>82.874979999999994</v>
      </c>
      <c r="E25">
        <v>1.098E-2</v>
      </c>
      <c r="G25">
        <f t="shared" si="0"/>
        <v>0.13725000000000001</v>
      </c>
    </row>
    <row r="26" spans="1:7" x14ac:dyDescent="0.25">
      <c r="A26">
        <v>0.5</v>
      </c>
      <c r="B26">
        <v>4</v>
      </c>
      <c r="C26">
        <v>1</v>
      </c>
      <c r="D26">
        <v>82.874979999999994</v>
      </c>
      <c r="E26">
        <v>4.2199999999999998E-3</v>
      </c>
      <c r="G26">
        <f t="shared" si="0"/>
        <v>5.2749999999999998E-2</v>
      </c>
    </row>
    <row r="27" spans="1:7" x14ac:dyDescent="0.25">
      <c r="A27">
        <v>0.5</v>
      </c>
      <c r="B27">
        <v>4</v>
      </c>
      <c r="C27">
        <v>2</v>
      </c>
      <c r="D27">
        <v>82.874979999999994</v>
      </c>
      <c r="E27">
        <v>3.2000000000000003E-4</v>
      </c>
      <c r="G27">
        <f t="shared" si="0"/>
        <v>4.0000000000000001E-3</v>
      </c>
    </row>
    <row r="28" spans="1:7" x14ac:dyDescent="0.25">
      <c r="A28">
        <v>0.5</v>
      </c>
      <c r="B28">
        <v>5</v>
      </c>
      <c r="C28">
        <v>-2</v>
      </c>
      <c r="D28">
        <v>84.289410000000004</v>
      </c>
      <c r="E28">
        <v>2.5000000000000001E-4</v>
      </c>
      <c r="G28">
        <f t="shared" si="0"/>
        <v>3.1250000000000002E-3</v>
      </c>
    </row>
    <row r="29" spans="1:7" x14ac:dyDescent="0.25">
      <c r="A29">
        <v>0.5</v>
      </c>
      <c r="B29">
        <v>5</v>
      </c>
      <c r="C29">
        <v>-1</v>
      </c>
      <c r="D29">
        <v>84.289410000000004</v>
      </c>
      <c r="E29">
        <v>2.8600000000000001E-3</v>
      </c>
      <c r="G29">
        <f t="shared" si="0"/>
        <v>3.5750000000000004E-2</v>
      </c>
    </row>
    <row r="30" spans="1:7" x14ac:dyDescent="0.25">
      <c r="A30">
        <v>0.5</v>
      </c>
      <c r="B30">
        <v>5</v>
      </c>
      <c r="C30">
        <v>0</v>
      </c>
      <c r="D30">
        <v>84.289410000000004</v>
      </c>
      <c r="E30">
        <v>8.0300000000000007E-3</v>
      </c>
      <c r="G30">
        <f t="shared" si="0"/>
        <v>0.10037500000000001</v>
      </c>
    </row>
    <row r="31" spans="1:7" x14ac:dyDescent="0.25">
      <c r="A31">
        <v>0.5</v>
      </c>
      <c r="B31">
        <v>5</v>
      </c>
      <c r="C31">
        <v>1</v>
      </c>
      <c r="D31">
        <v>84.289410000000004</v>
      </c>
      <c r="E31">
        <v>3.1700000000000001E-3</v>
      </c>
      <c r="G31">
        <f t="shared" si="0"/>
        <v>3.9625E-2</v>
      </c>
    </row>
    <row r="32" spans="1:7" x14ac:dyDescent="0.25">
      <c r="A32">
        <v>0.5</v>
      </c>
      <c r="B32">
        <v>5</v>
      </c>
      <c r="C32">
        <v>2</v>
      </c>
      <c r="D32">
        <v>84.289410000000004</v>
      </c>
      <c r="E32">
        <v>2.9999999999999997E-4</v>
      </c>
      <c r="G32">
        <f t="shared" si="0"/>
        <v>3.7499999999999994E-3</v>
      </c>
    </row>
    <row r="33" spans="1:7" x14ac:dyDescent="0.25">
      <c r="A33">
        <v>0.5</v>
      </c>
      <c r="B33">
        <v>6</v>
      </c>
      <c r="C33">
        <v>-2</v>
      </c>
      <c r="D33">
        <v>85.236360000000005</v>
      </c>
      <c r="E33">
        <v>2.5000000000000001E-4</v>
      </c>
      <c r="G33">
        <f t="shared" si="0"/>
        <v>3.1250000000000002E-3</v>
      </c>
    </row>
    <row r="34" spans="1:7" x14ac:dyDescent="0.25">
      <c r="A34">
        <v>0.5</v>
      </c>
      <c r="B34">
        <v>6</v>
      </c>
      <c r="C34">
        <v>-1</v>
      </c>
      <c r="D34">
        <v>85.236360000000005</v>
      </c>
      <c r="E34">
        <v>2.32E-3</v>
      </c>
      <c r="G34">
        <f t="shared" si="0"/>
        <v>2.8999999999999998E-2</v>
      </c>
    </row>
    <row r="35" spans="1:7" x14ac:dyDescent="0.25">
      <c r="A35">
        <v>0.5</v>
      </c>
      <c r="B35">
        <v>6</v>
      </c>
      <c r="C35">
        <v>0</v>
      </c>
      <c r="D35">
        <v>85.236360000000005</v>
      </c>
      <c r="E35">
        <v>6.2599999999999999E-3</v>
      </c>
      <c r="G35">
        <f t="shared" si="0"/>
        <v>7.825E-2</v>
      </c>
    </row>
    <row r="36" spans="1:7" x14ac:dyDescent="0.25">
      <c r="A36">
        <v>0.5</v>
      </c>
      <c r="B36">
        <v>6</v>
      </c>
      <c r="C36">
        <v>1</v>
      </c>
      <c r="D36">
        <v>85.236360000000005</v>
      </c>
      <c r="E36">
        <v>2.5400000000000002E-3</v>
      </c>
      <c r="G36">
        <f t="shared" si="0"/>
        <v>3.175E-2</v>
      </c>
    </row>
    <row r="37" spans="1:7" x14ac:dyDescent="0.25">
      <c r="A37">
        <v>0.5</v>
      </c>
      <c r="B37">
        <v>6</v>
      </c>
      <c r="C37">
        <v>2</v>
      </c>
      <c r="D37">
        <v>85.236360000000005</v>
      </c>
      <c r="E37">
        <v>2.7999999999999998E-4</v>
      </c>
      <c r="G37">
        <f t="shared" si="0"/>
        <v>3.4999999999999996E-3</v>
      </c>
    </row>
    <row r="38" spans="1:7" x14ac:dyDescent="0.25">
      <c r="A38">
        <v>1.5</v>
      </c>
      <c r="B38">
        <v>0</v>
      </c>
      <c r="C38">
        <v>-2</v>
      </c>
      <c r="D38">
        <v>0</v>
      </c>
      <c r="E38">
        <v>4.0499999999999998E-3</v>
      </c>
      <c r="G38">
        <f t="shared" si="0"/>
        <v>5.0624999999999996E-2</v>
      </c>
    </row>
    <row r="39" spans="1:7" x14ac:dyDescent="0.25">
      <c r="A39">
        <v>1.5</v>
      </c>
      <c r="B39">
        <v>0</v>
      </c>
      <c r="C39">
        <v>-1</v>
      </c>
      <c r="D39">
        <v>0</v>
      </c>
      <c r="E39">
        <v>0.11073</v>
      </c>
      <c r="G39">
        <f t="shared" si="0"/>
        <v>1.3841249999999998</v>
      </c>
    </row>
    <row r="40" spans="1:7" x14ac:dyDescent="0.25">
      <c r="A40">
        <v>1.5</v>
      </c>
      <c r="B40">
        <v>0</v>
      </c>
      <c r="C40">
        <v>0</v>
      </c>
      <c r="D40">
        <v>0</v>
      </c>
      <c r="E40">
        <v>0.31426999999999999</v>
      </c>
      <c r="G40">
        <f t="shared" si="0"/>
        <v>3.928375</v>
      </c>
    </row>
    <row r="41" spans="1:7" x14ac:dyDescent="0.25">
      <c r="A41">
        <v>1.5</v>
      </c>
      <c r="B41">
        <v>0</v>
      </c>
      <c r="C41">
        <v>1</v>
      </c>
      <c r="D41">
        <v>0</v>
      </c>
      <c r="E41">
        <v>0.1166</v>
      </c>
      <c r="G41">
        <f t="shared" si="0"/>
        <v>1.4575</v>
      </c>
    </row>
    <row r="42" spans="1:7" x14ac:dyDescent="0.25">
      <c r="A42">
        <v>1.5</v>
      </c>
      <c r="B42">
        <v>0</v>
      </c>
      <c r="C42">
        <v>2</v>
      </c>
      <c r="D42">
        <v>0</v>
      </c>
      <c r="E42">
        <v>4.3899999999999998E-3</v>
      </c>
      <c r="G42">
        <f t="shared" si="0"/>
        <v>5.4874999999999993E-2</v>
      </c>
    </row>
    <row r="43" spans="1:7" x14ac:dyDescent="0.25">
      <c r="A43">
        <v>1.5</v>
      </c>
      <c r="B43">
        <v>1</v>
      </c>
      <c r="C43">
        <v>-2</v>
      </c>
      <c r="D43">
        <v>33.690069999999999</v>
      </c>
      <c r="E43">
        <v>2.64E-3</v>
      </c>
      <c r="G43">
        <f t="shared" si="0"/>
        <v>3.3000000000000002E-2</v>
      </c>
    </row>
    <row r="44" spans="1:7" x14ac:dyDescent="0.25">
      <c r="A44">
        <v>1.5</v>
      </c>
      <c r="B44">
        <v>1</v>
      </c>
      <c r="C44">
        <v>-1</v>
      </c>
      <c r="D44">
        <v>33.690069999999999</v>
      </c>
      <c r="E44">
        <v>6.5680000000000002E-2</v>
      </c>
      <c r="G44">
        <f t="shared" si="0"/>
        <v>0.82100000000000006</v>
      </c>
    </row>
    <row r="45" spans="1:7" x14ac:dyDescent="0.25">
      <c r="A45">
        <v>1.5</v>
      </c>
      <c r="B45">
        <v>1</v>
      </c>
      <c r="C45">
        <v>0</v>
      </c>
      <c r="D45">
        <v>33.690069999999999</v>
      </c>
      <c r="E45">
        <v>0.17299</v>
      </c>
      <c r="G45">
        <f t="shared" si="0"/>
        <v>2.1623749999999999</v>
      </c>
    </row>
    <row r="46" spans="1:7" x14ac:dyDescent="0.25">
      <c r="A46">
        <v>1.5</v>
      </c>
      <c r="B46">
        <v>1</v>
      </c>
      <c r="C46">
        <v>1</v>
      </c>
      <c r="D46">
        <v>33.690069999999999</v>
      </c>
      <c r="E46">
        <v>6.6019999999999995E-2</v>
      </c>
      <c r="G46">
        <f t="shared" si="0"/>
        <v>0.82524999999999993</v>
      </c>
    </row>
    <row r="47" spans="1:7" x14ac:dyDescent="0.25">
      <c r="A47">
        <v>1.5</v>
      </c>
      <c r="B47">
        <v>1</v>
      </c>
      <c r="C47">
        <v>2</v>
      </c>
      <c r="D47">
        <v>33.690069999999999</v>
      </c>
      <c r="E47">
        <v>3.0799999999999998E-3</v>
      </c>
      <c r="G47">
        <f t="shared" si="0"/>
        <v>3.85E-2</v>
      </c>
    </row>
    <row r="48" spans="1:7" x14ac:dyDescent="0.25">
      <c r="A48">
        <v>1.5</v>
      </c>
      <c r="B48">
        <v>2</v>
      </c>
      <c r="C48">
        <v>-2</v>
      </c>
      <c r="D48">
        <v>53.130099999999999</v>
      </c>
      <c r="E48">
        <v>1.25E-3</v>
      </c>
      <c r="G48">
        <f t="shared" si="0"/>
        <v>1.5625E-2</v>
      </c>
    </row>
    <row r="49" spans="1:7" x14ac:dyDescent="0.25">
      <c r="A49">
        <v>1.5</v>
      </c>
      <c r="B49">
        <v>2</v>
      </c>
      <c r="C49">
        <v>-1</v>
      </c>
      <c r="D49">
        <v>53.130099999999999</v>
      </c>
      <c r="E49">
        <v>2.546E-2</v>
      </c>
      <c r="G49">
        <f t="shared" si="0"/>
        <v>0.31824999999999998</v>
      </c>
    </row>
    <row r="50" spans="1:7" x14ac:dyDescent="0.25">
      <c r="A50">
        <v>1.5</v>
      </c>
      <c r="B50">
        <v>2</v>
      </c>
      <c r="C50">
        <v>0</v>
      </c>
      <c r="D50">
        <v>53.130099999999999</v>
      </c>
      <c r="E50">
        <v>6.6059999999999994E-2</v>
      </c>
      <c r="G50">
        <f t="shared" si="0"/>
        <v>0.82574999999999987</v>
      </c>
    </row>
    <row r="51" spans="1:7" x14ac:dyDescent="0.25">
      <c r="A51">
        <v>1.5</v>
      </c>
      <c r="B51">
        <v>2</v>
      </c>
      <c r="C51">
        <v>1</v>
      </c>
      <c r="D51">
        <v>53.130099999999999</v>
      </c>
      <c r="E51">
        <v>2.649E-2</v>
      </c>
      <c r="G51">
        <f t="shared" si="0"/>
        <v>0.331125</v>
      </c>
    </row>
    <row r="52" spans="1:7" x14ac:dyDescent="0.25">
      <c r="A52">
        <v>1.5</v>
      </c>
      <c r="B52">
        <v>2</v>
      </c>
      <c r="C52">
        <v>2</v>
      </c>
      <c r="D52">
        <v>53.130099999999999</v>
      </c>
      <c r="E52">
        <v>1.2899999999999999E-3</v>
      </c>
      <c r="G52">
        <f t="shared" si="0"/>
        <v>1.6124999999999997E-2</v>
      </c>
    </row>
    <row r="53" spans="1:7" x14ac:dyDescent="0.25">
      <c r="A53">
        <v>1.5</v>
      </c>
      <c r="B53">
        <v>3</v>
      </c>
      <c r="C53">
        <v>-2</v>
      </c>
      <c r="D53">
        <v>63.434950000000001</v>
      </c>
      <c r="E53">
        <v>7.9000000000000001E-4</v>
      </c>
      <c r="G53">
        <f t="shared" si="0"/>
        <v>9.8750000000000001E-3</v>
      </c>
    </row>
    <row r="54" spans="1:7" x14ac:dyDescent="0.25">
      <c r="A54">
        <v>1.5</v>
      </c>
      <c r="B54">
        <v>3</v>
      </c>
      <c r="C54">
        <v>-1</v>
      </c>
      <c r="D54">
        <v>63.434950000000001</v>
      </c>
      <c r="E54">
        <v>1.167E-2</v>
      </c>
      <c r="G54">
        <f t="shared" si="0"/>
        <v>0.145875</v>
      </c>
    </row>
    <row r="55" spans="1:7" x14ac:dyDescent="0.25">
      <c r="A55">
        <v>1.5</v>
      </c>
      <c r="B55">
        <v>3</v>
      </c>
      <c r="C55">
        <v>0</v>
      </c>
      <c r="D55">
        <v>63.434950000000001</v>
      </c>
      <c r="E55">
        <v>3.286E-2</v>
      </c>
      <c r="G55">
        <f t="shared" si="0"/>
        <v>0.41075</v>
      </c>
    </row>
    <row r="56" spans="1:7" x14ac:dyDescent="0.25">
      <c r="A56">
        <v>1.5</v>
      </c>
      <c r="B56">
        <v>3</v>
      </c>
      <c r="C56">
        <v>1</v>
      </c>
      <c r="D56">
        <v>63.434950000000001</v>
      </c>
      <c r="E56">
        <v>1.238E-2</v>
      </c>
      <c r="G56">
        <f t="shared" si="0"/>
        <v>0.15475</v>
      </c>
    </row>
    <row r="57" spans="1:7" x14ac:dyDescent="0.25">
      <c r="A57">
        <v>1.5</v>
      </c>
      <c r="B57">
        <v>3</v>
      </c>
      <c r="C57">
        <v>2</v>
      </c>
      <c r="D57">
        <v>63.434950000000001</v>
      </c>
      <c r="E57">
        <v>8.8999999999999995E-4</v>
      </c>
      <c r="G57">
        <f t="shared" si="0"/>
        <v>1.1124999999999999E-2</v>
      </c>
    </row>
    <row r="58" spans="1:7" x14ac:dyDescent="0.25">
      <c r="A58">
        <v>1.5</v>
      </c>
      <c r="B58">
        <v>4</v>
      </c>
      <c r="C58">
        <v>-2</v>
      </c>
      <c r="D58">
        <v>69.443950000000001</v>
      </c>
      <c r="E58">
        <v>5.1000000000000004E-4</v>
      </c>
      <c r="G58">
        <f t="shared" si="0"/>
        <v>6.3750000000000005E-3</v>
      </c>
    </row>
    <row r="59" spans="1:7" x14ac:dyDescent="0.25">
      <c r="A59">
        <v>1.5</v>
      </c>
      <c r="B59">
        <v>4</v>
      </c>
      <c r="C59">
        <v>-1</v>
      </c>
      <c r="D59">
        <v>69.443950000000001</v>
      </c>
      <c r="E59">
        <v>6.8199999999999997E-3</v>
      </c>
      <c r="G59">
        <f t="shared" si="0"/>
        <v>8.5249999999999992E-2</v>
      </c>
    </row>
    <row r="60" spans="1:7" x14ac:dyDescent="0.25">
      <c r="A60">
        <v>1.5</v>
      </c>
      <c r="B60">
        <v>4</v>
      </c>
      <c r="C60">
        <v>0</v>
      </c>
      <c r="D60">
        <v>69.443950000000001</v>
      </c>
      <c r="E60">
        <v>1.9519999999999999E-2</v>
      </c>
      <c r="G60">
        <f t="shared" si="0"/>
        <v>0.24399999999999999</v>
      </c>
    </row>
    <row r="61" spans="1:7" x14ac:dyDescent="0.25">
      <c r="A61">
        <v>1.5</v>
      </c>
      <c r="B61">
        <v>4</v>
      </c>
      <c r="C61">
        <v>1</v>
      </c>
      <c r="D61">
        <v>69.443950000000001</v>
      </c>
      <c r="E61">
        <v>7.5700000000000003E-3</v>
      </c>
      <c r="G61">
        <f t="shared" si="0"/>
        <v>9.4625000000000001E-2</v>
      </c>
    </row>
    <row r="62" spans="1:7" x14ac:dyDescent="0.25">
      <c r="A62">
        <v>1.5</v>
      </c>
      <c r="B62">
        <v>4</v>
      </c>
      <c r="C62">
        <v>2</v>
      </c>
      <c r="D62">
        <v>69.443950000000001</v>
      </c>
      <c r="E62">
        <v>5.2999999999999998E-4</v>
      </c>
      <c r="G62">
        <f t="shared" si="0"/>
        <v>6.6249999999999998E-3</v>
      </c>
    </row>
    <row r="63" spans="1:7" x14ac:dyDescent="0.25">
      <c r="A63">
        <v>1.5</v>
      </c>
      <c r="B63">
        <v>5</v>
      </c>
      <c r="C63">
        <v>-2</v>
      </c>
      <c r="D63">
        <v>73.300759999999997</v>
      </c>
      <c r="E63">
        <v>4.0000000000000002E-4</v>
      </c>
      <c r="G63">
        <f t="shared" si="0"/>
        <v>5.0000000000000001E-3</v>
      </c>
    </row>
    <row r="64" spans="1:7" x14ac:dyDescent="0.25">
      <c r="A64">
        <v>1.5</v>
      </c>
      <c r="B64">
        <v>5</v>
      </c>
      <c r="C64">
        <v>-1</v>
      </c>
      <c r="D64">
        <v>73.300759999999997</v>
      </c>
      <c r="E64">
        <v>4.64E-3</v>
      </c>
      <c r="G64">
        <f t="shared" si="0"/>
        <v>5.7999999999999996E-2</v>
      </c>
    </row>
    <row r="65" spans="1:7" x14ac:dyDescent="0.25">
      <c r="A65">
        <v>1.5</v>
      </c>
      <c r="B65">
        <v>5</v>
      </c>
      <c r="C65">
        <v>0</v>
      </c>
      <c r="D65">
        <v>73.300759999999997</v>
      </c>
      <c r="E65">
        <v>1.302E-2</v>
      </c>
      <c r="G65">
        <f t="shared" si="0"/>
        <v>0.16275000000000001</v>
      </c>
    </row>
    <row r="66" spans="1:7" x14ac:dyDescent="0.25">
      <c r="A66">
        <v>1.5</v>
      </c>
      <c r="B66">
        <v>5</v>
      </c>
      <c r="C66">
        <v>1</v>
      </c>
      <c r="D66">
        <v>73.300759999999997</v>
      </c>
      <c r="E66">
        <v>5.13E-3</v>
      </c>
      <c r="G66">
        <f t="shared" si="0"/>
        <v>6.4125000000000001E-2</v>
      </c>
    </row>
    <row r="67" spans="1:7" x14ac:dyDescent="0.25">
      <c r="A67">
        <v>1.5</v>
      </c>
      <c r="B67">
        <v>5</v>
      </c>
      <c r="C67">
        <v>2</v>
      </c>
      <c r="D67">
        <v>73.300759999999997</v>
      </c>
      <c r="E67">
        <v>4.6999999999999999E-4</v>
      </c>
      <c r="G67">
        <f t="shared" ref="G67:G130" si="1">E67/J$2</f>
        <v>5.875E-3</v>
      </c>
    </row>
    <row r="68" spans="1:7" x14ac:dyDescent="0.25">
      <c r="A68">
        <v>1.5</v>
      </c>
      <c r="B68">
        <v>6</v>
      </c>
      <c r="C68">
        <v>-2</v>
      </c>
      <c r="D68">
        <v>75.963759999999994</v>
      </c>
      <c r="E68">
        <v>3.8000000000000002E-4</v>
      </c>
      <c r="G68">
        <f t="shared" si="1"/>
        <v>4.7499999999999999E-3</v>
      </c>
    </row>
    <row r="69" spans="1:7" x14ac:dyDescent="0.25">
      <c r="A69">
        <v>1.5</v>
      </c>
      <c r="B69">
        <v>6</v>
      </c>
      <c r="C69">
        <v>-1</v>
      </c>
      <c r="D69">
        <v>75.963759999999994</v>
      </c>
      <c r="E69">
        <v>3.5300000000000002E-3</v>
      </c>
      <c r="G69">
        <f t="shared" si="1"/>
        <v>4.4124999999999998E-2</v>
      </c>
    </row>
    <row r="70" spans="1:7" x14ac:dyDescent="0.25">
      <c r="A70">
        <v>1.5</v>
      </c>
      <c r="B70">
        <v>6</v>
      </c>
      <c r="C70">
        <v>0</v>
      </c>
      <c r="D70">
        <v>75.963759999999994</v>
      </c>
      <c r="E70">
        <v>9.5899999999999996E-3</v>
      </c>
      <c r="G70">
        <f t="shared" si="1"/>
        <v>0.119875</v>
      </c>
    </row>
    <row r="71" spans="1:7" x14ac:dyDescent="0.25">
      <c r="A71">
        <v>1.5</v>
      </c>
      <c r="B71">
        <v>6</v>
      </c>
      <c r="C71">
        <v>1</v>
      </c>
      <c r="D71">
        <v>75.963759999999994</v>
      </c>
      <c r="E71">
        <v>3.8600000000000001E-3</v>
      </c>
      <c r="G71">
        <f t="shared" si="1"/>
        <v>4.8250000000000001E-2</v>
      </c>
    </row>
    <row r="72" spans="1:7" x14ac:dyDescent="0.25">
      <c r="A72">
        <v>1.5</v>
      </c>
      <c r="B72">
        <v>6</v>
      </c>
      <c r="C72">
        <v>2</v>
      </c>
      <c r="D72">
        <v>75.963759999999994</v>
      </c>
      <c r="E72">
        <v>4.2000000000000002E-4</v>
      </c>
      <c r="G72">
        <f t="shared" si="1"/>
        <v>5.2500000000000003E-3</v>
      </c>
    </row>
    <row r="73" spans="1:7" x14ac:dyDescent="0.25">
      <c r="A73">
        <v>2.5</v>
      </c>
      <c r="B73">
        <v>0</v>
      </c>
      <c r="C73">
        <v>-2</v>
      </c>
      <c r="D73">
        <v>0</v>
      </c>
      <c r="E73">
        <v>3.15E-3</v>
      </c>
      <c r="G73">
        <f t="shared" si="1"/>
        <v>3.9375E-2</v>
      </c>
    </row>
    <row r="74" spans="1:7" x14ac:dyDescent="0.25">
      <c r="A74">
        <v>2.5</v>
      </c>
      <c r="B74">
        <v>0</v>
      </c>
      <c r="C74">
        <v>-1</v>
      </c>
      <c r="D74">
        <v>0</v>
      </c>
      <c r="E74">
        <v>6.9650000000000004E-2</v>
      </c>
      <c r="G74">
        <f t="shared" si="1"/>
        <v>0.87062499999999998</v>
      </c>
    </row>
    <row r="75" spans="1:7" x14ac:dyDescent="0.25">
      <c r="A75">
        <v>2.5</v>
      </c>
      <c r="B75">
        <v>0</v>
      </c>
      <c r="C75">
        <v>0</v>
      </c>
      <c r="D75">
        <v>0</v>
      </c>
      <c r="E75">
        <v>0.18681</v>
      </c>
      <c r="G75">
        <f t="shared" si="1"/>
        <v>2.3351250000000001</v>
      </c>
    </row>
    <row r="76" spans="1:7" x14ac:dyDescent="0.25">
      <c r="A76">
        <v>2.5</v>
      </c>
      <c r="B76">
        <v>0</v>
      </c>
      <c r="C76">
        <v>1</v>
      </c>
      <c r="D76">
        <v>0</v>
      </c>
      <c r="E76">
        <v>7.6520000000000005E-2</v>
      </c>
      <c r="G76">
        <f t="shared" si="1"/>
        <v>0.95650000000000002</v>
      </c>
    </row>
    <row r="77" spans="1:7" x14ac:dyDescent="0.25">
      <c r="A77">
        <v>2.5</v>
      </c>
      <c r="B77">
        <v>0</v>
      </c>
      <c r="C77">
        <v>2</v>
      </c>
      <c r="D77">
        <v>0</v>
      </c>
      <c r="E77">
        <v>3.32E-3</v>
      </c>
      <c r="G77">
        <f t="shared" si="1"/>
        <v>4.1500000000000002E-2</v>
      </c>
    </row>
    <row r="78" spans="1:7" x14ac:dyDescent="0.25">
      <c r="A78">
        <v>2.5</v>
      </c>
      <c r="B78">
        <v>1</v>
      </c>
      <c r="C78">
        <v>-2</v>
      </c>
      <c r="D78">
        <v>21.801410000000001</v>
      </c>
      <c r="E78">
        <v>2.5899999999999999E-3</v>
      </c>
      <c r="G78">
        <f t="shared" si="1"/>
        <v>3.2374999999999994E-2</v>
      </c>
    </row>
    <row r="79" spans="1:7" x14ac:dyDescent="0.25">
      <c r="A79">
        <v>2.5</v>
      </c>
      <c r="B79">
        <v>1</v>
      </c>
      <c r="C79">
        <v>-1</v>
      </c>
      <c r="D79">
        <v>21.801410000000001</v>
      </c>
      <c r="E79">
        <v>5.339E-2</v>
      </c>
      <c r="G79">
        <f t="shared" si="1"/>
        <v>0.66737499999999994</v>
      </c>
    </row>
    <row r="80" spans="1:7" x14ac:dyDescent="0.25">
      <c r="A80">
        <v>2.5</v>
      </c>
      <c r="B80">
        <v>1</v>
      </c>
      <c r="C80">
        <v>0</v>
      </c>
      <c r="D80">
        <v>21.801410000000001</v>
      </c>
      <c r="E80">
        <v>0.14069999999999999</v>
      </c>
      <c r="G80">
        <f t="shared" si="1"/>
        <v>1.7587499999999998</v>
      </c>
    </row>
    <row r="81" spans="1:7" x14ac:dyDescent="0.25">
      <c r="A81">
        <v>2.5</v>
      </c>
      <c r="B81">
        <v>1</v>
      </c>
      <c r="C81">
        <v>1</v>
      </c>
      <c r="D81">
        <v>21.801410000000001</v>
      </c>
      <c r="E81">
        <v>5.7419999999999999E-2</v>
      </c>
      <c r="G81">
        <f t="shared" si="1"/>
        <v>0.71775</v>
      </c>
    </row>
    <row r="82" spans="1:7" x14ac:dyDescent="0.25">
      <c r="A82">
        <v>2.5</v>
      </c>
      <c r="B82">
        <v>1</v>
      </c>
      <c r="C82">
        <v>2</v>
      </c>
      <c r="D82">
        <v>21.801410000000001</v>
      </c>
      <c r="E82">
        <v>2.8900000000000002E-3</v>
      </c>
      <c r="G82">
        <f t="shared" si="1"/>
        <v>3.6125000000000004E-2</v>
      </c>
    </row>
    <row r="83" spans="1:7" x14ac:dyDescent="0.25">
      <c r="A83">
        <v>2.5</v>
      </c>
      <c r="B83">
        <v>2</v>
      </c>
      <c r="C83">
        <v>-2</v>
      </c>
      <c r="D83">
        <v>38.65981</v>
      </c>
      <c r="E83">
        <v>1.8E-3</v>
      </c>
      <c r="G83">
        <f t="shared" si="1"/>
        <v>2.2499999999999999E-2</v>
      </c>
    </row>
    <row r="84" spans="1:7" x14ac:dyDescent="0.25">
      <c r="A84" s="1">
        <v>2.5</v>
      </c>
      <c r="B84" s="1">
        <v>2</v>
      </c>
      <c r="C84" s="1">
        <v>-1</v>
      </c>
      <c r="D84" s="1">
        <v>38.65981</v>
      </c>
      <c r="E84" s="1">
        <v>2.9600000000000001E-2</v>
      </c>
      <c r="G84" s="1">
        <f t="shared" si="1"/>
        <v>0.37</v>
      </c>
    </row>
    <row r="85" spans="1:7" x14ac:dyDescent="0.25">
      <c r="A85">
        <v>2.5</v>
      </c>
      <c r="B85">
        <v>2</v>
      </c>
      <c r="C85">
        <v>0</v>
      </c>
      <c r="D85">
        <v>38.65981</v>
      </c>
      <c r="E85">
        <v>8.0979999999999996E-2</v>
      </c>
      <c r="G85">
        <f t="shared" si="1"/>
        <v>1.0122499999999999</v>
      </c>
    </row>
    <row r="86" spans="1:7" x14ac:dyDescent="0.25">
      <c r="A86">
        <v>2.5</v>
      </c>
      <c r="B86">
        <v>2</v>
      </c>
      <c r="C86">
        <v>1</v>
      </c>
      <c r="D86">
        <v>38.65981</v>
      </c>
      <c r="E86">
        <v>3.143E-2</v>
      </c>
      <c r="G86">
        <f t="shared" si="1"/>
        <v>0.39287499999999997</v>
      </c>
    </row>
    <row r="87" spans="1:7" x14ac:dyDescent="0.25">
      <c r="A87">
        <v>2.5</v>
      </c>
      <c r="B87">
        <v>2</v>
      </c>
      <c r="C87">
        <v>2</v>
      </c>
      <c r="D87">
        <v>38.65981</v>
      </c>
      <c r="E87">
        <v>2.14E-3</v>
      </c>
      <c r="G87">
        <f t="shared" si="1"/>
        <v>2.6749999999999999E-2</v>
      </c>
    </row>
    <row r="88" spans="1:7" x14ac:dyDescent="0.25">
      <c r="A88">
        <v>2.5</v>
      </c>
      <c r="B88">
        <v>3</v>
      </c>
      <c r="C88">
        <v>-2</v>
      </c>
      <c r="D88">
        <v>50.194429999999997</v>
      </c>
      <c r="E88">
        <v>1.1100000000000001E-3</v>
      </c>
      <c r="G88">
        <f t="shared" si="1"/>
        <v>1.3875E-2</v>
      </c>
    </row>
    <row r="89" spans="1:7" x14ac:dyDescent="0.25">
      <c r="A89">
        <v>2.5</v>
      </c>
      <c r="B89">
        <v>3</v>
      </c>
      <c r="C89">
        <v>-1</v>
      </c>
      <c r="D89">
        <v>50.194429999999997</v>
      </c>
      <c r="E89">
        <v>1.626E-2</v>
      </c>
      <c r="G89">
        <f t="shared" si="1"/>
        <v>0.20324999999999999</v>
      </c>
    </row>
    <row r="90" spans="1:7" x14ac:dyDescent="0.25">
      <c r="A90">
        <v>2.5</v>
      </c>
      <c r="B90">
        <v>3</v>
      </c>
      <c r="C90">
        <v>0</v>
      </c>
      <c r="D90">
        <v>50.194429999999997</v>
      </c>
      <c r="E90">
        <v>4.6550000000000001E-2</v>
      </c>
      <c r="G90">
        <f t="shared" si="1"/>
        <v>0.58187500000000003</v>
      </c>
    </row>
    <row r="91" spans="1:7" x14ac:dyDescent="0.25">
      <c r="A91">
        <v>2.5</v>
      </c>
      <c r="B91">
        <v>3</v>
      </c>
      <c r="C91">
        <v>1</v>
      </c>
      <c r="D91">
        <v>50.194429999999997</v>
      </c>
      <c r="E91">
        <v>1.8120000000000001E-2</v>
      </c>
      <c r="G91">
        <f t="shared" si="1"/>
        <v>0.22650000000000001</v>
      </c>
    </row>
    <row r="92" spans="1:7" x14ac:dyDescent="0.25">
      <c r="A92">
        <v>2.5</v>
      </c>
      <c r="B92">
        <v>3</v>
      </c>
      <c r="C92">
        <v>2</v>
      </c>
      <c r="D92">
        <v>50.194429999999997</v>
      </c>
      <c r="E92">
        <v>1.14E-3</v>
      </c>
      <c r="G92">
        <f t="shared" si="1"/>
        <v>1.4249999999999999E-2</v>
      </c>
    </row>
    <row r="93" spans="1:7" x14ac:dyDescent="0.25">
      <c r="A93">
        <v>2.5</v>
      </c>
      <c r="B93">
        <v>4</v>
      </c>
      <c r="C93">
        <v>-2</v>
      </c>
      <c r="D93">
        <v>57.994619999999998</v>
      </c>
      <c r="E93">
        <v>7.2999999999999996E-4</v>
      </c>
      <c r="G93">
        <f t="shared" si="1"/>
        <v>9.1249999999999994E-3</v>
      </c>
    </row>
    <row r="94" spans="1:7" x14ac:dyDescent="0.25">
      <c r="A94">
        <v>2.5</v>
      </c>
      <c r="B94">
        <v>4</v>
      </c>
      <c r="C94">
        <v>-1</v>
      </c>
      <c r="D94">
        <v>57.994619999999998</v>
      </c>
      <c r="E94">
        <v>9.9600000000000001E-3</v>
      </c>
      <c r="G94">
        <f t="shared" si="1"/>
        <v>0.1245</v>
      </c>
    </row>
    <row r="95" spans="1:7" x14ac:dyDescent="0.25">
      <c r="A95">
        <v>2.5</v>
      </c>
      <c r="B95">
        <v>4</v>
      </c>
      <c r="C95">
        <v>0</v>
      </c>
      <c r="D95">
        <v>57.994619999999998</v>
      </c>
      <c r="E95">
        <v>2.8119999999999999E-2</v>
      </c>
      <c r="G95">
        <f t="shared" si="1"/>
        <v>0.35149999999999998</v>
      </c>
    </row>
    <row r="96" spans="1:7" x14ac:dyDescent="0.25">
      <c r="A96">
        <v>2.5</v>
      </c>
      <c r="B96">
        <v>4</v>
      </c>
      <c r="C96">
        <v>1</v>
      </c>
      <c r="D96">
        <v>57.994619999999998</v>
      </c>
      <c r="E96">
        <v>1.094E-2</v>
      </c>
      <c r="G96">
        <f t="shared" si="1"/>
        <v>0.13675000000000001</v>
      </c>
    </row>
    <row r="97" spans="1:7" x14ac:dyDescent="0.25">
      <c r="A97">
        <v>2.5</v>
      </c>
      <c r="B97">
        <v>4</v>
      </c>
      <c r="C97">
        <v>2</v>
      </c>
      <c r="D97">
        <v>57.994619999999998</v>
      </c>
      <c r="E97">
        <v>8.3000000000000001E-4</v>
      </c>
      <c r="G97">
        <f t="shared" si="1"/>
        <v>1.0375000000000001E-2</v>
      </c>
    </row>
    <row r="98" spans="1:7" x14ac:dyDescent="0.25">
      <c r="A98">
        <v>2.5</v>
      </c>
      <c r="B98">
        <v>5</v>
      </c>
      <c r="C98">
        <v>-2</v>
      </c>
      <c r="D98">
        <v>63.434950000000001</v>
      </c>
      <c r="E98">
        <v>5.9999999999999995E-4</v>
      </c>
      <c r="G98">
        <f t="shared" si="1"/>
        <v>7.4999999999999989E-3</v>
      </c>
    </row>
    <row r="99" spans="1:7" x14ac:dyDescent="0.25">
      <c r="A99">
        <v>2.5</v>
      </c>
      <c r="B99">
        <v>5</v>
      </c>
      <c r="C99">
        <v>-1</v>
      </c>
      <c r="D99">
        <v>63.434950000000001</v>
      </c>
      <c r="E99">
        <v>6.6899999999999998E-3</v>
      </c>
      <c r="G99">
        <f t="shared" si="1"/>
        <v>8.3624999999999991E-2</v>
      </c>
    </row>
    <row r="100" spans="1:7" x14ac:dyDescent="0.25">
      <c r="A100">
        <v>2.5</v>
      </c>
      <c r="B100">
        <v>5</v>
      </c>
      <c r="C100">
        <v>0</v>
      </c>
      <c r="D100">
        <v>63.434950000000001</v>
      </c>
      <c r="E100">
        <v>1.881E-2</v>
      </c>
      <c r="G100">
        <f t="shared" si="1"/>
        <v>0.235125</v>
      </c>
    </row>
    <row r="101" spans="1:7" x14ac:dyDescent="0.25">
      <c r="A101">
        <v>2.5</v>
      </c>
      <c r="B101">
        <v>5</v>
      </c>
      <c r="C101">
        <v>1</v>
      </c>
      <c r="D101">
        <v>63.434950000000001</v>
      </c>
      <c r="E101">
        <v>7.4999999999999997E-3</v>
      </c>
      <c r="G101">
        <f t="shared" si="1"/>
        <v>9.375E-2</v>
      </c>
    </row>
    <row r="102" spans="1:7" x14ac:dyDescent="0.25">
      <c r="A102">
        <v>2.5</v>
      </c>
      <c r="B102">
        <v>5</v>
      </c>
      <c r="C102">
        <v>2</v>
      </c>
      <c r="D102">
        <v>63.434950000000001</v>
      </c>
      <c r="E102">
        <v>7.2000000000000005E-4</v>
      </c>
      <c r="G102">
        <f t="shared" si="1"/>
        <v>9.0000000000000011E-3</v>
      </c>
    </row>
    <row r="103" spans="1:7" x14ac:dyDescent="0.25">
      <c r="A103">
        <v>2.5</v>
      </c>
      <c r="B103">
        <v>6</v>
      </c>
      <c r="C103">
        <v>-2</v>
      </c>
      <c r="D103">
        <v>67.380139999999997</v>
      </c>
      <c r="E103">
        <v>5.5000000000000003E-4</v>
      </c>
      <c r="G103">
        <f t="shared" si="1"/>
        <v>6.875E-3</v>
      </c>
    </row>
    <row r="104" spans="1:7" x14ac:dyDescent="0.25">
      <c r="A104">
        <v>2.5</v>
      </c>
      <c r="B104">
        <v>6</v>
      </c>
      <c r="C104">
        <v>-1</v>
      </c>
      <c r="D104">
        <v>67.380139999999997</v>
      </c>
      <c r="E104">
        <v>5.0000000000000001E-3</v>
      </c>
      <c r="G104">
        <f t="shared" si="1"/>
        <v>6.25E-2</v>
      </c>
    </row>
    <row r="105" spans="1:7" x14ac:dyDescent="0.25">
      <c r="A105">
        <v>2.5</v>
      </c>
      <c r="B105">
        <v>6</v>
      </c>
      <c r="C105">
        <v>0</v>
      </c>
      <c r="D105">
        <v>67.380139999999997</v>
      </c>
      <c r="E105">
        <v>1.3509999999999999E-2</v>
      </c>
      <c r="G105">
        <f t="shared" si="1"/>
        <v>0.168875</v>
      </c>
    </row>
    <row r="106" spans="1:7" x14ac:dyDescent="0.25">
      <c r="A106">
        <v>2.5</v>
      </c>
      <c r="B106">
        <v>6</v>
      </c>
      <c r="C106">
        <v>1</v>
      </c>
      <c r="D106">
        <v>67.380139999999997</v>
      </c>
      <c r="E106">
        <v>5.4599999999999996E-3</v>
      </c>
      <c r="G106">
        <f t="shared" si="1"/>
        <v>6.8249999999999991E-2</v>
      </c>
    </row>
    <row r="107" spans="1:7" x14ac:dyDescent="0.25">
      <c r="A107">
        <v>2.5</v>
      </c>
      <c r="B107">
        <v>6</v>
      </c>
      <c r="C107">
        <v>2</v>
      </c>
      <c r="D107">
        <v>67.380139999999997</v>
      </c>
      <c r="E107">
        <v>5.9000000000000003E-4</v>
      </c>
      <c r="G107">
        <f t="shared" si="1"/>
        <v>7.3750000000000005E-3</v>
      </c>
    </row>
    <row r="108" spans="1:7" x14ac:dyDescent="0.25">
      <c r="A108" s="1">
        <v>3.5</v>
      </c>
      <c r="B108" s="1">
        <v>0</v>
      </c>
      <c r="C108" s="1">
        <v>-2</v>
      </c>
      <c r="D108" s="1">
        <v>0</v>
      </c>
      <c r="E108" s="1">
        <v>2.8900000000000002E-3</v>
      </c>
      <c r="G108" s="1">
        <f t="shared" si="1"/>
        <v>3.6125000000000004E-2</v>
      </c>
    </row>
    <row r="109" spans="1:7" x14ac:dyDescent="0.25">
      <c r="A109">
        <v>3.5</v>
      </c>
      <c r="B109">
        <v>0</v>
      </c>
      <c r="C109">
        <v>-1</v>
      </c>
      <c r="D109">
        <v>0</v>
      </c>
      <c r="E109">
        <v>4.752E-2</v>
      </c>
      <c r="G109">
        <f t="shared" si="1"/>
        <v>0.59399999999999997</v>
      </c>
    </row>
    <row r="110" spans="1:7" x14ac:dyDescent="0.25">
      <c r="A110">
        <v>3.5</v>
      </c>
      <c r="B110">
        <v>0</v>
      </c>
      <c r="C110">
        <v>0</v>
      </c>
      <c r="D110">
        <v>0</v>
      </c>
      <c r="E110">
        <v>0.1366</v>
      </c>
      <c r="G110">
        <f t="shared" si="1"/>
        <v>1.7075</v>
      </c>
    </row>
    <row r="111" spans="1:7" x14ac:dyDescent="0.25">
      <c r="A111">
        <v>3.5</v>
      </c>
      <c r="B111">
        <v>0</v>
      </c>
      <c r="C111">
        <v>1</v>
      </c>
      <c r="D111">
        <v>0</v>
      </c>
      <c r="E111">
        <v>5.1569999999999998E-2</v>
      </c>
      <c r="G111">
        <f t="shared" si="1"/>
        <v>0.644625</v>
      </c>
    </row>
    <row r="112" spans="1:7" x14ac:dyDescent="0.25">
      <c r="A112" s="2">
        <v>3.5</v>
      </c>
      <c r="B112" s="2">
        <v>0</v>
      </c>
      <c r="C112" s="2">
        <v>2</v>
      </c>
      <c r="D112" s="2">
        <v>0</v>
      </c>
      <c r="E112" s="2">
        <v>3.2799999999999999E-3</v>
      </c>
      <c r="G112">
        <f t="shared" si="1"/>
        <v>4.1000000000000002E-2</v>
      </c>
    </row>
    <row r="113" spans="1:7" x14ac:dyDescent="0.25">
      <c r="A113" s="2">
        <v>3.5</v>
      </c>
      <c r="B113" s="2">
        <v>1</v>
      </c>
      <c r="C113" s="2">
        <v>-2</v>
      </c>
      <c r="D113" s="2">
        <v>15.945399999999999</v>
      </c>
      <c r="E113" s="2">
        <v>2.5600000000000002E-3</v>
      </c>
      <c r="G113">
        <f t="shared" si="1"/>
        <v>3.2000000000000001E-2</v>
      </c>
    </row>
    <row r="114" spans="1:7" x14ac:dyDescent="0.25">
      <c r="A114">
        <v>3.5</v>
      </c>
      <c r="B114">
        <v>1</v>
      </c>
      <c r="C114">
        <v>-1</v>
      </c>
      <c r="D114">
        <v>15.945399999999999</v>
      </c>
      <c r="E114">
        <v>4.1640000000000003E-2</v>
      </c>
      <c r="G114">
        <f t="shared" si="1"/>
        <v>0.52050000000000007</v>
      </c>
    </row>
    <row r="115" spans="1:7" x14ac:dyDescent="0.25">
      <c r="A115">
        <v>3.5</v>
      </c>
      <c r="B115">
        <v>1</v>
      </c>
      <c r="C115">
        <v>0</v>
      </c>
      <c r="D115">
        <v>15.945399999999999</v>
      </c>
      <c r="E115">
        <v>0.11799</v>
      </c>
      <c r="G115">
        <f t="shared" si="1"/>
        <v>1.4748749999999999</v>
      </c>
    </row>
    <row r="116" spans="1:7" x14ac:dyDescent="0.25">
      <c r="A116">
        <v>3.5</v>
      </c>
      <c r="B116">
        <v>1</v>
      </c>
      <c r="C116">
        <v>1</v>
      </c>
      <c r="D116">
        <v>15.945399999999999</v>
      </c>
      <c r="E116">
        <v>4.4679999999999997E-2</v>
      </c>
      <c r="G116">
        <f t="shared" si="1"/>
        <v>0.5585</v>
      </c>
    </row>
    <row r="117" spans="1:7" x14ac:dyDescent="0.25">
      <c r="A117">
        <v>3.5</v>
      </c>
      <c r="B117">
        <v>1</v>
      </c>
      <c r="C117">
        <v>2</v>
      </c>
      <c r="D117">
        <v>15.945399999999999</v>
      </c>
      <c r="E117">
        <v>2.7899999999999999E-3</v>
      </c>
      <c r="G117">
        <f t="shared" si="1"/>
        <v>3.4874999999999996E-2</v>
      </c>
    </row>
    <row r="118" spans="1:7" x14ac:dyDescent="0.25">
      <c r="A118">
        <v>3.5</v>
      </c>
      <c r="B118">
        <v>2</v>
      </c>
      <c r="C118">
        <v>-2</v>
      </c>
      <c r="D118">
        <v>29.744879999999998</v>
      </c>
      <c r="E118">
        <v>1.8799999999999999E-3</v>
      </c>
      <c r="G118">
        <f t="shared" si="1"/>
        <v>2.35E-2</v>
      </c>
    </row>
    <row r="119" spans="1:7" x14ac:dyDescent="0.25">
      <c r="A119">
        <v>3.5</v>
      </c>
      <c r="B119">
        <v>2</v>
      </c>
      <c r="C119">
        <v>-1</v>
      </c>
      <c r="D119">
        <v>29.744879999999998</v>
      </c>
      <c r="E119">
        <v>2.8799999999999999E-2</v>
      </c>
      <c r="G119">
        <f t="shared" si="1"/>
        <v>0.36</v>
      </c>
    </row>
    <row r="120" spans="1:7" x14ac:dyDescent="0.25">
      <c r="A120">
        <v>3.5</v>
      </c>
      <c r="B120">
        <v>2</v>
      </c>
      <c r="C120">
        <v>0</v>
      </c>
      <c r="D120">
        <v>29.744879999999998</v>
      </c>
      <c r="E120">
        <v>8.1220000000000001E-2</v>
      </c>
      <c r="G120">
        <f t="shared" si="1"/>
        <v>1.01525</v>
      </c>
    </row>
    <row r="121" spans="1:7" x14ac:dyDescent="0.25">
      <c r="A121">
        <v>3.5</v>
      </c>
      <c r="B121">
        <v>2</v>
      </c>
      <c r="C121">
        <v>1</v>
      </c>
      <c r="D121">
        <v>29.744879999999998</v>
      </c>
      <c r="E121">
        <v>3.117E-2</v>
      </c>
      <c r="G121">
        <f t="shared" si="1"/>
        <v>0.389625</v>
      </c>
    </row>
    <row r="122" spans="1:7" x14ac:dyDescent="0.25">
      <c r="A122">
        <v>3.5</v>
      </c>
      <c r="B122">
        <v>2</v>
      </c>
      <c r="C122">
        <v>2</v>
      </c>
      <c r="D122">
        <v>29.744879999999998</v>
      </c>
      <c r="E122">
        <v>1.9400000000000001E-3</v>
      </c>
      <c r="G122">
        <f t="shared" si="1"/>
        <v>2.4250000000000001E-2</v>
      </c>
    </row>
    <row r="123" spans="1:7" x14ac:dyDescent="0.25">
      <c r="A123">
        <v>3.5</v>
      </c>
      <c r="B123">
        <v>3</v>
      </c>
      <c r="C123">
        <v>-2</v>
      </c>
      <c r="D123">
        <v>40.601289999999999</v>
      </c>
      <c r="E123">
        <v>1.2999999999999999E-3</v>
      </c>
      <c r="G123">
        <f t="shared" si="1"/>
        <v>1.6250000000000001E-2</v>
      </c>
    </row>
    <row r="124" spans="1:7" x14ac:dyDescent="0.25">
      <c r="A124">
        <v>3.5</v>
      </c>
      <c r="B124">
        <v>3</v>
      </c>
      <c r="C124">
        <v>-1</v>
      </c>
      <c r="D124">
        <v>40.601289999999999</v>
      </c>
      <c r="E124">
        <v>1.8960000000000001E-2</v>
      </c>
      <c r="G124">
        <f t="shared" si="1"/>
        <v>0.23700000000000002</v>
      </c>
    </row>
    <row r="125" spans="1:7" x14ac:dyDescent="0.25">
      <c r="A125">
        <v>3.5</v>
      </c>
      <c r="B125">
        <v>3</v>
      </c>
      <c r="C125">
        <v>0</v>
      </c>
      <c r="D125">
        <v>40.601289999999999</v>
      </c>
      <c r="E125">
        <v>5.4769999999999999E-2</v>
      </c>
      <c r="G125">
        <f t="shared" si="1"/>
        <v>0.68462499999999993</v>
      </c>
    </row>
    <row r="126" spans="1:7" x14ac:dyDescent="0.25">
      <c r="A126">
        <v>3.5</v>
      </c>
      <c r="B126">
        <v>3</v>
      </c>
      <c r="C126">
        <v>1</v>
      </c>
      <c r="D126">
        <v>40.601289999999999</v>
      </c>
      <c r="E126">
        <v>2.1360000000000001E-2</v>
      </c>
      <c r="G126">
        <f t="shared" si="1"/>
        <v>0.26700000000000002</v>
      </c>
    </row>
    <row r="127" spans="1:7" x14ac:dyDescent="0.25">
      <c r="A127">
        <v>3.5</v>
      </c>
      <c r="B127">
        <v>3</v>
      </c>
      <c r="C127">
        <v>2</v>
      </c>
      <c r="D127">
        <v>40.601289999999999</v>
      </c>
      <c r="E127">
        <v>1.4400000000000001E-3</v>
      </c>
      <c r="G127">
        <f t="shared" si="1"/>
        <v>1.8000000000000002E-2</v>
      </c>
    </row>
    <row r="128" spans="1:7" x14ac:dyDescent="0.25">
      <c r="A128">
        <v>3.5</v>
      </c>
      <c r="B128">
        <v>4</v>
      </c>
      <c r="C128">
        <v>-2</v>
      </c>
      <c r="D128">
        <v>48.814070000000001</v>
      </c>
      <c r="E128">
        <v>9.8999999999999999E-4</v>
      </c>
      <c r="G128">
        <f t="shared" si="1"/>
        <v>1.2374999999999999E-2</v>
      </c>
    </row>
    <row r="129" spans="1:7" x14ac:dyDescent="0.25">
      <c r="A129">
        <v>3.5</v>
      </c>
      <c r="B129">
        <v>4</v>
      </c>
      <c r="C129">
        <v>-1</v>
      </c>
      <c r="D129">
        <v>48.814070000000001</v>
      </c>
      <c r="E129">
        <v>1.256E-2</v>
      </c>
      <c r="G129">
        <f t="shared" si="1"/>
        <v>0.157</v>
      </c>
    </row>
    <row r="130" spans="1:7" x14ac:dyDescent="0.25">
      <c r="A130">
        <v>3.5</v>
      </c>
      <c r="B130">
        <v>4</v>
      </c>
      <c r="C130">
        <v>0</v>
      </c>
      <c r="D130">
        <v>48.814070000000001</v>
      </c>
      <c r="E130">
        <v>3.5779999999999999E-2</v>
      </c>
      <c r="G130">
        <f t="shared" si="1"/>
        <v>0.44724999999999998</v>
      </c>
    </row>
    <row r="131" spans="1:7" x14ac:dyDescent="0.25">
      <c r="A131">
        <v>3.5</v>
      </c>
      <c r="B131">
        <v>4</v>
      </c>
      <c r="C131">
        <v>1</v>
      </c>
      <c r="D131">
        <v>48.814070000000001</v>
      </c>
      <c r="E131">
        <v>1.391E-2</v>
      </c>
      <c r="G131">
        <f t="shared" ref="G131:G194" si="2">E131/J$2</f>
        <v>0.173875</v>
      </c>
    </row>
    <row r="132" spans="1:7" x14ac:dyDescent="0.25">
      <c r="A132">
        <v>3.5</v>
      </c>
      <c r="B132">
        <v>4</v>
      </c>
      <c r="C132">
        <v>2</v>
      </c>
      <c r="D132">
        <v>48.814070000000001</v>
      </c>
      <c r="E132">
        <v>1.1999999999999999E-3</v>
      </c>
      <c r="G132">
        <f t="shared" si="2"/>
        <v>1.4999999999999998E-2</v>
      </c>
    </row>
    <row r="133" spans="1:7" x14ac:dyDescent="0.25">
      <c r="A133">
        <v>3.5</v>
      </c>
      <c r="B133">
        <v>5</v>
      </c>
      <c r="C133">
        <v>-2</v>
      </c>
      <c r="D133">
        <v>55.007980000000003</v>
      </c>
      <c r="E133">
        <v>8.7000000000000001E-4</v>
      </c>
      <c r="G133">
        <f t="shared" si="2"/>
        <v>1.0874999999999999E-2</v>
      </c>
    </row>
    <row r="134" spans="1:7" x14ac:dyDescent="0.25">
      <c r="A134">
        <v>3.5</v>
      </c>
      <c r="B134">
        <v>5</v>
      </c>
      <c r="C134">
        <v>-1</v>
      </c>
      <c r="D134">
        <v>55.007980000000003</v>
      </c>
      <c r="E134">
        <v>8.7100000000000007E-3</v>
      </c>
      <c r="G134">
        <f t="shared" si="2"/>
        <v>0.10887500000000001</v>
      </c>
    </row>
    <row r="135" spans="1:7" x14ac:dyDescent="0.25">
      <c r="A135">
        <v>3.5</v>
      </c>
      <c r="B135">
        <v>5</v>
      </c>
      <c r="C135">
        <v>0</v>
      </c>
      <c r="D135">
        <v>55.007980000000003</v>
      </c>
      <c r="E135">
        <v>2.4209999999999999E-2</v>
      </c>
      <c r="G135">
        <f t="shared" si="2"/>
        <v>0.30262499999999998</v>
      </c>
    </row>
    <row r="136" spans="1:7" x14ac:dyDescent="0.25">
      <c r="A136">
        <v>3.5</v>
      </c>
      <c r="B136">
        <v>5</v>
      </c>
      <c r="C136">
        <v>1</v>
      </c>
      <c r="D136">
        <v>55.007980000000003</v>
      </c>
      <c r="E136">
        <v>9.75E-3</v>
      </c>
      <c r="G136">
        <f t="shared" si="2"/>
        <v>0.121875</v>
      </c>
    </row>
    <row r="137" spans="1:7" x14ac:dyDescent="0.25">
      <c r="A137">
        <v>3.5</v>
      </c>
      <c r="B137">
        <v>5</v>
      </c>
      <c r="C137">
        <v>2</v>
      </c>
      <c r="D137">
        <v>55.007980000000003</v>
      </c>
      <c r="E137">
        <v>9.8999999999999999E-4</v>
      </c>
      <c r="G137">
        <f t="shared" si="2"/>
        <v>1.2374999999999999E-2</v>
      </c>
    </row>
    <row r="138" spans="1:7" x14ac:dyDescent="0.25">
      <c r="A138">
        <v>3.5</v>
      </c>
      <c r="B138">
        <v>6</v>
      </c>
      <c r="C138">
        <v>-2</v>
      </c>
      <c r="D138">
        <v>59.743560000000002</v>
      </c>
      <c r="E138">
        <v>7.5000000000000002E-4</v>
      </c>
      <c r="G138">
        <f t="shared" si="2"/>
        <v>9.3749999999999997E-3</v>
      </c>
    </row>
    <row r="139" spans="1:7" x14ac:dyDescent="0.25">
      <c r="A139">
        <v>3.5</v>
      </c>
      <c r="B139">
        <v>6</v>
      </c>
      <c r="C139">
        <v>-1</v>
      </c>
      <c r="D139">
        <v>59.743560000000002</v>
      </c>
      <c r="E139">
        <v>6.5300000000000002E-3</v>
      </c>
      <c r="G139">
        <f t="shared" si="2"/>
        <v>8.1625000000000003E-2</v>
      </c>
    </row>
    <row r="140" spans="1:7" x14ac:dyDescent="0.25">
      <c r="A140">
        <v>3.5</v>
      </c>
      <c r="B140">
        <v>6</v>
      </c>
      <c r="C140">
        <v>0</v>
      </c>
      <c r="D140">
        <v>59.743560000000002</v>
      </c>
      <c r="E140">
        <v>1.7299999999999999E-2</v>
      </c>
      <c r="G140">
        <f t="shared" si="2"/>
        <v>0.21625</v>
      </c>
    </row>
    <row r="141" spans="1:7" x14ac:dyDescent="0.25">
      <c r="A141">
        <v>3.5</v>
      </c>
      <c r="B141">
        <v>6</v>
      </c>
      <c r="C141">
        <v>1</v>
      </c>
      <c r="D141">
        <v>59.743560000000002</v>
      </c>
      <c r="E141">
        <v>7.1300000000000001E-3</v>
      </c>
      <c r="G141">
        <f t="shared" si="2"/>
        <v>8.9124999999999996E-2</v>
      </c>
    </row>
    <row r="142" spans="1:7" x14ac:dyDescent="0.25">
      <c r="A142">
        <v>3.5</v>
      </c>
      <c r="B142">
        <v>6</v>
      </c>
      <c r="C142">
        <v>2</v>
      </c>
      <c r="D142">
        <v>59.743560000000002</v>
      </c>
      <c r="E142">
        <v>7.9000000000000001E-4</v>
      </c>
      <c r="G142">
        <f t="shared" si="2"/>
        <v>9.8750000000000001E-3</v>
      </c>
    </row>
    <row r="143" spans="1:7" x14ac:dyDescent="0.25">
      <c r="A143">
        <v>4.5</v>
      </c>
      <c r="B143">
        <v>0</v>
      </c>
      <c r="C143">
        <v>-2</v>
      </c>
      <c r="D143">
        <v>0</v>
      </c>
      <c r="E143">
        <v>2.3900000000000002E-3</v>
      </c>
      <c r="G143">
        <f t="shared" si="2"/>
        <v>2.9875000000000002E-2</v>
      </c>
    </row>
    <row r="144" spans="1:7" x14ac:dyDescent="0.25">
      <c r="A144">
        <v>4.5</v>
      </c>
      <c r="B144">
        <v>0</v>
      </c>
      <c r="C144">
        <v>-1</v>
      </c>
      <c r="D144">
        <v>0</v>
      </c>
      <c r="E144">
        <v>3.6339999999999997E-2</v>
      </c>
      <c r="G144">
        <f t="shared" si="2"/>
        <v>0.45424999999999993</v>
      </c>
    </row>
    <row r="145" spans="1:7" x14ac:dyDescent="0.25">
      <c r="A145">
        <v>4.5</v>
      </c>
      <c r="B145">
        <v>0</v>
      </c>
      <c r="C145">
        <v>0</v>
      </c>
      <c r="D145">
        <v>0</v>
      </c>
      <c r="E145">
        <v>0.10464</v>
      </c>
      <c r="G145">
        <f t="shared" si="2"/>
        <v>1.3079999999999998</v>
      </c>
    </row>
    <row r="146" spans="1:7" x14ac:dyDescent="0.25">
      <c r="A146" s="2">
        <v>4.5</v>
      </c>
      <c r="B146" s="2">
        <v>0</v>
      </c>
      <c r="C146" s="2">
        <v>1</v>
      </c>
      <c r="D146" s="2">
        <v>0</v>
      </c>
      <c r="E146" s="2">
        <v>3.9969999999999999E-2</v>
      </c>
      <c r="G146">
        <f t="shared" si="2"/>
        <v>0.49962499999999999</v>
      </c>
    </row>
    <row r="147" spans="1:7" x14ac:dyDescent="0.25">
      <c r="A147">
        <v>4.5</v>
      </c>
      <c r="B147">
        <v>0</v>
      </c>
      <c r="C147">
        <v>2</v>
      </c>
      <c r="D147">
        <v>0</v>
      </c>
      <c r="E147">
        <v>2.6099999999999999E-3</v>
      </c>
      <c r="G147">
        <f t="shared" si="2"/>
        <v>3.2625000000000001E-2</v>
      </c>
    </row>
    <row r="148" spans="1:7" x14ac:dyDescent="0.25">
      <c r="A148">
        <v>4.5</v>
      </c>
      <c r="B148">
        <v>1</v>
      </c>
      <c r="C148">
        <v>-2</v>
      </c>
      <c r="D148">
        <v>12.52881</v>
      </c>
      <c r="E148">
        <v>2.2200000000000002E-3</v>
      </c>
      <c r="G148">
        <f t="shared" si="2"/>
        <v>2.775E-2</v>
      </c>
    </row>
    <row r="149" spans="1:7" x14ac:dyDescent="0.25">
      <c r="A149">
        <v>4.5</v>
      </c>
      <c r="B149">
        <v>1</v>
      </c>
      <c r="C149">
        <v>-1</v>
      </c>
      <c r="D149">
        <v>12.52881</v>
      </c>
      <c r="E149">
        <v>3.3489999999999999E-2</v>
      </c>
      <c r="G149">
        <f t="shared" si="2"/>
        <v>0.41862499999999997</v>
      </c>
    </row>
    <row r="150" spans="1:7" x14ac:dyDescent="0.25">
      <c r="A150" s="1">
        <v>4.5</v>
      </c>
      <c r="B150" s="1">
        <v>1</v>
      </c>
      <c r="C150" s="1">
        <v>0</v>
      </c>
      <c r="D150" s="1">
        <v>12.52881</v>
      </c>
      <c r="E150" s="1">
        <v>9.4039999999999999E-2</v>
      </c>
      <c r="G150" s="1">
        <f t="shared" si="2"/>
        <v>1.1755</v>
      </c>
    </row>
    <row r="151" spans="1:7" x14ac:dyDescent="0.25">
      <c r="A151">
        <v>4.5</v>
      </c>
      <c r="B151">
        <v>1</v>
      </c>
      <c r="C151">
        <v>1</v>
      </c>
      <c r="D151">
        <v>12.52881</v>
      </c>
      <c r="E151">
        <v>3.6979999999999999E-2</v>
      </c>
      <c r="G151">
        <f t="shared" si="2"/>
        <v>0.46224999999999999</v>
      </c>
    </row>
    <row r="152" spans="1:7" x14ac:dyDescent="0.25">
      <c r="A152">
        <v>4.5</v>
      </c>
      <c r="B152">
        <v>1</v>
      </c>
      <c r="C152">
        <v>2</v>
      </c>
      <c r="D152">
        <v>12.52881</v>
      </c>
      <c r="E152">
        <v>2.4599999999999999E-3</v>
      </c>
      <c r="G152">
        <f t="shared" si="2"/>
        <v>3.075E-2</v>
      </c>
    </row>
    <row r="153" spans="1:7" x14ac:dyDescent="0.25">
      <c r="A153">
        <v>4.5</v>
      </c>
      <c r="B153">
        <v>2</v>
      </c>
      <c r="C153">
        <v>-2</v>
      </c>
      <c r="D153">
        <v>23.962489999999999</v>
      </c>
      <c r="E153">
        <v>1.8500000000000001E-3</v>
      </c>
      <c r="G153">
        <f t="shared" si="2"/>
        <v>2.3125E-2</v>
      </c>
    </row>
    <row r="154" spans="1:7" x14ac:dyDescent="0.25">
      <c r="A154">
        <v>4.5</v>
      </c>
      <c r="B154">
        <v>2</v>
      </c>
      <c r="C154">
        <v>-1</v>
      </c>
      <c r="D154">
        <v>23.962489999999999</v>
      </c>
      <c r="E154">
        <v>2.6370000000000001E-2</v>
      </c>
      <c r="G154">
        <f t="shared" si="2"/>
        <v>0.329625</v>
      </c>
    </row>
    <row r="155" spans="1:7" x14ac:dyDescent="0.25">
      <c r="A155">
        <v>4.5</v>
      </c>
      <c r="B155">
        <v>2</v>
      </c>
      <c r="C155">
        <v>0</v>
      </c>
      <c r="D155">
        <v>23.962489999999999</v>
      </c>
      <c r="E155">
        <v>7.4980000000000005E-2</v>
      </c>
      <c r="G155">
        <f t="shared" si="2"/>
        <v>0.93725000000000003</v>
      </c>
    </row>
    <row r="156" spans="1:7" x14ac:dyDescent="0.25">
      <c r="A156">
        <v>4.5</v>
      </c>
      <c r="B156">
        <v>2</v>
      </c>
      <c r="C156">
        <v>1</v>
      </c>
      <c r="D156">
        <v>23.962489999999999</v>
      </c>
      <c r="E156">
        <v>2.9729999999999999E-2</v>
      </c>
      <c r="G156">
        <f t="shared" si="2"/>
        <v>0.37162499999999998</v>
      </c>
    </row>
    <row r="157" spans="1:7" x14ac:dyDescent="0.25">
      <c r="A157">
        <v>4.5</v>
      </c>
      <c r="B157">
        <v>2</v>
      </c>
      <c r="C157">
        <v>2</v>
      </c>
      <c r="D157">
        <v>23.962489999999999</v>
      </c>
      <c r="E157">
        <v>2.1900000000000001E-3</v>
      </c>
      <c r="G157">
        <f t="shared" si="2"/>
        <v>2.7375E-2</v>
      </c>
    </row>
    <row r="158" spans="1:7" x14ac:dyDescent="0.25">
      <c r="A158">
        <v>4.5</v>
      </c>
      <c r="B158">
        <v>3</v>
      </c>
      <c r="C158">
        <v>-2</v>
      </c>
      <c r="D158">
        <v>33.690069999999999</v>
      </c>
      <c r="E158">
        <v>1.5299999999999999E-3</v>
      </c>
      <c r="G158">
        <f t="shared" si="2"/>
        <v>1.9125E-2</v>
      </c>
    </row>
    <row r="159" spans="1:7" x14ac:dyDescent="0.25">
      <c r="A159">
        <v>4.5</v>
      </c>
      <c r="B159">
        <v>3</v>
      </c>
      <c r="C159">
        <v>-1</v>
      </c>
      <c r="D159">
        <v>33.690069999999999</v>
      </c>
      <c r="E159">
        <v>1.917E-2</v>
      </c>
      <c r="G159">
        <f t="shared" si="2"/>
        <v>0.23962499999999998</v>
      </c>
    </row>
    <row r="160" spans="1:7" x14ac:dyDescent="0.25">
      <c r="A160">
        <v>4.5</v>
      </c>
      <c r="B160">
        <v>3</v>
      </c>
      <c r="C160">
        <v>0</v>
      </c>
      <c r="D160">
        <v>33.690069999999999</v>
      </c>
      <c r="E160">
        <v>5.4420000000000003E-2</v>
      </c>
      <c r="G160">
        <f t="shared" si="2"/>
        <v>0.68025000000000002</v>
      </c>
    </row>
    <row r="161" spans="1:7" x14ac:dyDescent="0.25">
      <c r="A161">
        <v>4.5</v>
      </c>
      <c r="B161">
        <v>3</v>
      </c>
      <c r="C161">
        <v>1</v>
      </c>
      <c r="D161">
        <v>33.690069999999999</v>
      </c>
      <c r="E161">
        <v>2.1729999999999999E-2</v>
      </c>
      <c r="G161">
        <f t="shared" si="2"/>
        <v>0.27162500000000001</v>
      </c>
    </row>
    <row r="162" spans="1:7" x14ac:dyDescent="0.25">
      <c r="A162">
        <v>4.5</v>
      </c>
      <c r="B162">
        <v>3</v>
      </c>
      <c r="C162">
        <v>2</v>
      </c>
      <c r="D162">
        <v>33.690069999999999</v>
      </c>
      <c r="E162">
        <v>1.8799999999999999E-3</v>
      </c>
      <c r="G162">
        <f t="shared" si="2"/>
        <v>2.35E-2</v>
      </c>
    </row>
    <row r="163" spans="1:7" x14ac:dyDescent="0.25">
      <c r="A163">
        <v>4.5</v>
      </c>
      <c r="B163">
        <v>4</v>
      </c>
      <c r="C163">
        <v>-2</v>
      </c>
      <c r="D163">
        <v>41.633540000000004</v>
      </c>
      <c r="E163">
        <v>1.33E-3</v>
      </c>
      <c r="G163">
        <f t="shared" si="2"/>
        <v>1.6625000000000001E-2</v>
      </c>
    </row>
    <row r="164" spans="1:7" x14ac:dyDescent="0.25">
      <c r="A164">
        <v>4.5</v>
      </c>
      <c r="B164">
        <v>4</v>
      </c>
      <c r="C164">
        <v>-1</v>
      </c>
      <c r="D164">
        <v>41.633540000000004</v>
      </c>
      <c r="E164">
        <v>1.401E-2</v>
      </c>
      <c r="G164">
        <f t="shared" si="2"/>
        <v>0.175125</v>
      </c>
    </row>
    <row r="165" spans="1:7" x14ac:dyDescent="0.25">
      <c r="A165">
        <v>4.5</v>
      </c>
      <c r="B165">
        <v>4</v>
      </c>
      <c r="C165">
        <v>0</v>
      </c>
      <c r="D165">
        <v>41.633540000000004</v>
      </c>
      <c r="E165">
        <v>3.8589999999999999E-2</v>
      </c>
      <c r="G165">
        <f t="shared" si="2"/>
        <v>0.482375</v>
      </c>
    </row>
    <row r="166" spans="1:7" x14ac:dyDescent="0.25">
      <c r="A166">
        <v>4.5</v>
      </c>
      <c r="B166">
        <v>4</v>
      </c>
      <c r="C166">
        <v>1</v>
      </c>
      <c r="D166">
        <v>41.633540000000004</v>
      </c>
      <c r="E166">
        <v>1.528E-2</v>
      </c>
      <c r="G166">
        <f t="shared" si="2"/>
        <v>0.191</v>
      </c>
    </row>
    <row r="167" spans="1:7" x14ac:dyDescent="0.25">
      <c r="A167">
        <v>4.5</v>
      </c>
      <c r="B167">
        <v>4</v>
      </c>
      <c r="C167">
        <v>2</v>
      </c>
      <c r="D167">
        <v>41.633540000000004</v>
      </c>
      <c r="E167">
        <v>1.5399999999999999E-3</v>
      </c>
      <c r="G167">
        <f t="shared" si="2"/>
        <v>1.925E-2</v>
      </c>
    </row>
    <row r="168" spans="1:7" x14ac:dyDescent="0.25">
      <c r="A168">
        <v>4.5</v>
      </c>
      <c r="B168">
        <v>5</v>
      </c>
      <c r="C168">
        <v>-2</v>
      </c>
      <c r="D168">
        <v>48.012790000000003</v>
      </c>
      <c r="E168">
        <v>1.14E-3</v>
      </c>
      <c r="G168">
        <f t="shared" si="2"/>
        <v>1.4249999999999999E-2</v>
      </c>
    </row>
    <row r="169" spans="1:7" x14ac:dyDescent="0.25">
      <c r="A169">
        <v>4.5</v>
      </c>
      <c r="B169">
        <v>5</v>
      </c>
      <c r="C169">
        <v>-1</v>
      </c>
      <c r="D169">
        <v>48.012790000000003</v>
      </c>
      <c r="E169">
        <v>1.0330000000000001E-2</v>
      </c>
      <c r="G169">
        <f t="shared" si="2"/>
        <v>0.12912500000000002</v>
      </c>
    </row>
    <row r="170" spans="1:7" x14ac:dyDescent="0.25">
      <c r="A170">
        <v>4.5</v>
      </c>
      <c r="B170">
        <v>5</v>
      </c>
      <c r="C170">
        <v>0</v>
      </c>
      <c r="D170">
        <v>48.012790000000003</v>
      </c>
      <c r="E170">
        <v>2.76E-2</v>
      </c>
      <c r="G170">
        <f t="shared" si="2"/>
        <v>0.34499999999999997</v>
      </c>
    </row>
    <row r="171" spans="1:7" x14ac:dyDescent="0.25">
      <c r="A171">
        <v>4.5</v>
      </c>
      <c r="B171">
        <v>5</v>
      </c>
      <c r="C171">
        <v>1</v>
      </c>
      <c r="D171">
        <v>48.012790000000003</v>
      </c>
      <c r="E171">
        <v>1.128E-2</v>
      </c>
      <c r="G171">
        <f t="shared" si="2"/>
        <v>0.14099999999999999</v>
      </c>
    </row>
    <row r="172" spans="1:7" x14ac:dyDescent="0.25">
      <c r="A172">
        <v>4.5</v>
      </c>
      <c r="B172">
        <v>5</v>
      </c>
      <c r="C172">
        <v>2</v>
      </c>
      <c r="D172">
        <v>48.012790000000003</v>
      </c>
      <c r="E172">
        <v>1.23E-3</v>
      </c>
      <c r="G172">
        <f t="shared" si="2"/>
        <v>1.5375E-2</v>
      </c>
    </row>
    <row r="173" spans="1:7" x14ac:dyDescent="0.25">
      <c r="A173">
        <v>4.5</v>
      </c>
      <c r="B173">
        <v>6</v>
      </c>
      <c r="C173">
        <v>-2</v>
      </c>
      <c r="D173">
        <v>53.130099999999999</v>
      </c>
      <c r="E173">
        <v>9.3999999999999997E-4</v>
      </c>
      <c r="G173">
        <f t="shared" si="2"/>
        <v>1.175E-2</v>
      </c>
    </row>
    <row r="174" spans="1:7" x14ac:dyDescent="0.25">
      <c r="A174">
        <v>4.5</v>
      </c>
      <c r="B174">
        <v>6</v>
      </c>
      <c r="C174">
        <v>-1</v>
      </c>
      <c r="D174">
        <v>53.130099999999999</v>
      </c>
      <c r="E174">
        <v>7.9900000000000006E-3</v>
      </c>
      <c r="G174">
        <f t="shared" si="2"/>
        <v>9.9875000000000005E-2</v>
      </c>
    </row>
    <row r="175" spans="1:7" x14ac:dyDescent="0.25">
      <c r="A175">
        <v>4.5</v>
      </c>
      <c r="B175">
        <v>6</v>
      </c>
      <c r="C175">
        <v>0</v>
      </c>
      <c r="D175">
        <v>53.130099999999999</v>
      </c>
      <c r="E175">
        <v>2.0459999999999999E-2</v>
      </c>
      <c r="G175">
        <f t="shared" si="2"/>
        <v>0.25574999999999998</v>
      </c>
    </row>
    <row r="176" spans="1:7" x14ac:dyDescent="0.25">
      <c r="A176">
        <v>4.5</v>
      </c>
      <c r="B176">
        <v>6</v>
      </c>
      <c r="C176">
        <v>1</v>
      </c>
      <c r="D176">
        <v>53.130099999999999</v>
      </c>
      <c r="E176">
        <v>8.5000000000000006E-3</v>
      </c>
      <c r="G176">
        <f t="shared" si="2"/>
        <v>0.10625000000000001</v>
      </c>
    </row>
    <row r="177" spans="1:7" x14ac:dyDescent="0.25">
      <c r="A177">
        <v>4.5</v>
      </c>
      <c r="B177">
        <v>6</v>
      </c>
      <c r="C177">
        <v>2</v>
      </c>
      <c r="D177">
        <v>53.130099999999999</v>
      </c>
      <c r="E177">
        <v>9.8999999999999999E-4</v>
      </c>
      <c r="G177">
        <f t="shared" si="2"/>
        <v>1.2374999999999999E-2</v>
      </c>
    </row>
    <row r="178" spans="1:7" x14ac:dyDescent="0.25">
      <c r="A178">
        <v>5.5</v>
      </c>
      <c r="B178">
        <v>0</v>
      </c>
      <c r="C178">
        <v>-2</v>
      </c>
      <c r="D178">
        <v>0</v>
      </c>
      <c r="E178">
        <v>2.3500000000000001E-3</v>
      </c>
      <c r="G178">
        <f t="shared" si="2"/>
        <v>2.9375000000000002E-2</v>
      </c>
    </row>
    <row r="179" spans="1:7" x14ac:dyDescent="0.25">
      <c r="A179">
        <v>5.5</v>
      </c>
      <c r="B179">
        <v>0</v>
      </c>
      <c r="C179">
        <v>-1</v>
      </c>
      <c r="D179">
        <v>0</v>
      </c>
      <c r="E179">
        <v>2.946E-2</v>
      </c>
      <c r="G179">
        <f t="shared" si="2"/>
        <v>0.36824999999999997</v>
      </c>
    </row>
    <row r="180" spans="1:7" x14ac:dyDescent="0.25">
      <c r="A180" s="1">
        <v>5.5</v>
      </c>
      <c r="B180" s="1">
        <v>0</v>
      </c>
      <c r="C180" s="1">
        <v>0</v>
      </c>
      <c r="D180" s="1">
        <v>0</v>
      </c>
      <c r="E180" s="1">
        <v>8.4010000000000001E-2</v>
      </c>
      <c r="G180" s="1">
        <f t="shared" si="2"/>
        <v>1.050125</v>
      </c>
    </row>
    <row r="181" spans="1:7" x14ac:dyDescent="0.25">
      <c r="A181">
        <v>5.5</v>
      </c>
      <c r="B181">
        <v>0</v>
      </c>
      <c r="C181">
        <v>1</v>
      </c>
      <c r="D181">
        <v>0</v>
      </c>
      <c r="E181">
        <v>3.2770000000000001E-2</v>
      </c>
      <c r="G181">
        <f t="shared" si="2"/>
        <v>0.40962500000000002</v>
      </c>
    </row>
    <row r="182" spans="1:7" x14ac:dyDescent="0.25">
      <c r="A182">
        <v>5.5</v>
      </c>
      <c r="B182">
        <v>0</v>
      </c>
      <c r="C182">
        <v>2</v>
      </c>
      <c r="D182">
        <v>0</v>
      </c>
      <c r="E182">
        <v>2.8900000000000002E-3</v>
      </c>
      <c r="G182">
        <f t="shared" si="2"/>
        <v>3.6125000000000004E-2</v>
      </c>
    </row>
    <row r="183" spans="1:7" x14ac:dyDescent="0.25">
      <c r="A183">
        <v>5.5</v>
      </c>
      <c r="B183">
        <v>1</v>
      </c>
      <c r="C183">
        <v>-2</v>
      </c>
      <c r="D183">
        <v>10.30485</v>
      </c>
      <c r="E183">
        <v>2.2899999999999999E-3</v>
      </c>
      <c r="G183">
        <f t="shared" si="2"/>
        <v>2.8624999999999998E-2</v>
      </c>
    </row>
    <row r="184" spans="1:7" x14ac:dyDescent="0.25">
      <c r="A184">
        <v>5.5</v>
      </c>
      <c r="B184">
        <v>1</v>
      </c>
      <c r="C184">
        <v>-1</v>
      </c>
      <c r="D184">
        <v>10.30485</v>
      </c>
      <c r="E184">
        <v>2.7859999999999999E-2</v>
      </c>
      <c r="G184">
        <f t="shared" si="2"/>
        <v>0.34825</v>
      </c>
    </row>
    <row r="185" spans="1:7" x14ac:dyDescent="0.25">
      <c r="A185">
        <v>5.5</v>
      </c>
      <c r="B185">
        <v>1</v>
      </c>
      <c r="C185">
        <v>0</v>
      </c>
      <c r="D185">
        <v>10.30485</v>
      </c>
      <c r="E185">
        <v>7.7520000000000006E-2</v>
      </c>
      <c r="G185">
        <f t="shared" si="2"/>
        <v>0.96900000000000008</v>
      </c>
    </row>
    <row r="186" spans="1:7" x14ac:dyDescent="0.25">
      <c r="A186">
        <v>5.5</v>
      </c>
      <c r="B186">
        <v>1</v>
      </c>
      <c r="C186">
        <v>1</v>
      </c>
      <c r="D186">
        <v>10.30485</v>
      </c>
      <c r="E186">
        <v>3.1150000000000001E-2</v>
      </c>
      <c r="G186">
        <f t="shared" si="2"/>
        <v>0.38937500000000003</v>
      </c>
    </row>
    <row r="187" spans="1:7" x14ac:dyDescent="0.25">
      <c r="A187">
        <v>5.5</v>
      </c>
      <c r="B187">
        <v>1</v>
      </c>
      <c r="C187">
        <v>2</v>
      </c>
      <c r="D187">
        <v>10.30485</v>
      </c>
      <c r="E187">
        <v>2.7799999999999999E-3</v>
      </c>
      <c r="G187">
        <f t="shared" si="2"/>
        <v>3.4749999999999996E-2</v>
      </c>
    </row>
    <row r="188" spans="1:7" x14ac:dyDescent="0.25">
      <c r="A188">
        <v>5.5</v>
      </c>
      <c r="B188">
        <v>2</v>
      </c>
      <c r="C188">
        <v>-2</v>
      </c>
      <c r="D188">
        <v>19.98311</v>
      </c>
      <c r="E188">
        <v>2.1099999999999999E-3</v>
      </c>
      <c r="G188">
        <f t="shared" si="2"/>
        <v>2.6374999999999999E-2</v>
      </c>
    </row>
    <row r="189" spans="1:7" x14ac:dyDescent="0.25">
      <c r="A189">
        <v>5.5</v>
      </c>
      <c r="B189">
        <v>2</v>
      </c>
      <c r="C189">
        <v>-1</v>
      </c>
      <c r="D189">
        <v>19.98311</v>
      </c>
      <c r="E189">
        <v>2.3720000000000001E-2</v>
      </c>
      <c r="G189">
        <f t="shared" si="2"/>
        <v>0.29649999999999999</v>
      </c>
    </row>
    <row r="190" spans="1:7" x14ac:dyDescent="0.25">
      <c r="A190">
        <v>5.5</v>
      </c>
      <c r="B190">
        <v>2</v>
      </c>
      <c r="C190">
        <v>0</v>
      </c>
      <c r="D190">
        <v>19.98311</v>
      </c>
      <c r="E190">
        <v>6.6390000000000005E-2</v>
      </c>
      <c r="G190">
        <f t="shared" si="2"/>
        <v>0.82987500000000003</v>
      </c>
    </row>
    <row r="191" spans="1:7" x14ac:dyDescent="0.25">
      <c r="A191">
        <v>5.5</v>
      </c>
      <c r="B191">
        <v>2</v>
      </c>
      <c r="C191">
        <v>1</v>
      </c>
      <c r="D191">
        <v>19.98311</v>
      </c>
      <c r="E191">
        <v>2.614E-2</v>
      </c>
      <c r="G191">
        <f t="shared" si="2"/>
        <v>0.32674999999999998</v>
      </c>
    </row>
    <row r="192" spans="1:7" x14ac:dyDescent="0.25">
      <c r="A192">
        <v>5.5</v>
      </c>
      <c r="B192">
        <v>2</v>
      </c>
      <c r="C192">
        <v>2</v>
      </c>
      <c r="D192">
        <v>19.98311</v>
      </c>
      <c r="E192">
        <v>2.5200000000000001E-3</v>
      </c>
      <c r="G192">
        <f t="shared" si="2"/>
        <v>3.15E-2</v>
      </c>
    </row>
    <row r="193" spans="1:7" x14ac:dyDescent="0.25">
      <c r="A193">
        <v>5.5</v>
      </c>
      <c r="B193">
        <v>3</v>
      </c>
      <c r="C193">
        <v>-2</v>
      </c>
      <c r="D193">
        <v>28.61046</v>
      </c>
      <c r="E193">
        <v>1.9E-3</v>
      </c>
      <c r="G193">
        <f t="shared" si="2"/>
        <v>2.375E-2</v>
      </c>
    </row>
    <row r="194" spans="1:7" x14ac:dyDescent="0.25">
      <c r="A194">
        <v>5.5</v>
      </c>
      <c r="B194">
        <v>3</v>
      </c>
      <c r="C194">
        <v>-1</v>
      </c>
      <c r="D194">
        <v>28.61046</v>
      </c>
      <c r="E194">
        <v>1.907E-2</v>
      </c>
      <c r="G194">
        <f t="shared" si="2"/>
        <v>0.238375</v>
      </c>
    </row>
    <row r="195" spans="1:7" x14ac:dyDescent="0.25">
      <c r="A195">
        <v>5.5</v>
      </c>
      <c r="B195">
        <v>3</v>
      </c>
      <c r="C195">
        <v>0</v>
      </c>
      <c r="D195">
        <v>28.61046</v>
      </c>
      <c r="E195">
        <v>5.2639999999999999E-2</v>
      </c>
      <c r="G195">
        <f t="shared" ref="G195:G258" si="3">E195/J$2</f>
        <v>0.65800000000000003</v>
      </c>
    </row>
    <row r="196" spans="1:7" x14ac:dyDescent="0.25">
      <c r="A196">
        <v>5.5</v>
      </c>
      <c r="B196">
        <v>3</v>
      </c>
      <c r="C196">
        <v>1</v>
      </c>
      <c r="D196">
        <v>28.61046</v>
      </c>
      <c r="E196">
        <v>2.1329999999999998E-2</v>
      </c>
      <c r="G196">
        <f t="shared" si="3"/>
        <v>0.26662499999999995</v>
      </c>
    </row>
    <row r="197" spans="1:7" x14ac:dyDescent="0.25">
      <c r="A197">
        <v>5.5</v>
      </c>
      <c r="B197">
        <v>3</v>
      </c>
      <c r="C197">
        <v>2</v>
      </c>
      <c r="D197">
        <v>28.61046</v>
      </c>
      <c r="E197">
        <v>2.14E-3</v>
      </c>
      <c r="G197">
        <f t="shared" si="3"/>
        <v>2.6749999999999999E-2</v>
      </c>
    </row>
    <row r="198" spans="1:7" x14ac:dyDescent="0.25">
      <c r="A198">
        <v>5.5</v>
      </c>
      <c r="B198">
        <v>4</v>
      </c>
      <c r="C198">
        <v>-2</v>
      </c>
      <c r="D198">
        <v>36.027369999999998</v>
      </c>
      <c r="E198">
        <v>1.64E-3</v>
      </c>
      <c r="G198">
        <f t="shared" si="3"/>
        <v>2.0500000000000001E-2</v>
      </c>
    </row>
    <row r="199" spans="1:7" x14ac:dyDescent="0.25">
      <c r="A199">
        <v>5.5</v>
      </c>
      <c r="B199">
        <v>4</v>
      </c>
      <c r="C199">
        <v>-1</v>
      </c>
      <c r="D199">
        <v>36.027369999999998</v>
      </c>
      <c r="E199">
        <v>1.498E-2</v>
      </c>
      <c r="G199">
        <f t="shared" si="3"/>
        <v>0.18725</v>
      </c>
    </row>
    <row r="200" spans="1:7" x14ac:dyDescent="0.25">
      <c r="A200">
        <v>5.5</v>
      </c>
      <c r="B200">
        <v>4</v>
      </c>
      <c r="C200">
        <v>0</v>
      </c>
      <c r="D200">
        <v>36.027369999999998</v>
      </c>
      <c r="E200">
        <v>4.0250000000000001E-2</v>
      </c>
      <c r="G200">
        <f t="shared" si="3"/>
        <v>0.50312500000000004</v>
      </c>
    </row>
    <row r="201" spans="1:7" x14ac:dyDescent="0.25">
      <c r="A201">
        <v>5.5</v>
      </c>
      <c r="B201">
        <v>4</v>
      </c>
      <c r="C201">
        <v>1</v>
      </c>
      <c r="D201">
        <v>36.027369999999998</v>
      </c>
      <c r="E201">
        <v>1.6330000000000001E-2</v>
      </c>
      <c r="G201">
        <f t="shared" si="3"/>
        <v>0.204125</v>
      </c>
    </row>
    <row r="202" spans="1:7" x14ac:dyDescent="0.25">
      <c r="A202">
        <v>5.5</v>
      </c>
      <c r="B202">
        <v>4</v>
      </c>
      <c r="C202">
        <v>2</v>
      </c>
      <c r="D202">
        <v>36.027369999999998</v>
      </c>
      <c r="E202">
        <v>1.74E-3</v>
      </c>
      <c r="G202">
        <f t="shared" si="3"/>
        <v>2.1749999999999999E-2</v>
      </c>
    </row>
    <row r="203" spans="1:7" x14ac:dyDescent="0.25">
      <c r="A203">
        <v>5.5</v>
      </c>
      <c r="B203">
        <v>5</v>
      </c>
      <c r="C203">
        <v>-2</v>
      </c>
      <c r="D203">
        <v>42.273690000000002</v>
      </c>
      <c r="E203">
        <v>1.3600000000000001E-3</v>
      </c>
      <c r="G203">
        <f t="shared" si="3"/>
        <v>1.7000000000000001E-2</v>
      </c>
    </row>
    <row r="204" spans="1:7" x14ac:dyDescent="0.25">
      <c r="A204">
        <v>5.5</v>
      </c>
      <c r="B204">
        <v>5</v>
      </c>
      <c r="C204">
        <v>-1</v>
      </c>
      <c r="D204">
        <v>42.273690000000002</v>
      </c>
      <c r="E204">
        <v>1.158E-2</v>
      </c>
      <c r="G204">
        <f t="shared" si="3"/>
        <v>0.14474999999999999</v>
      </c>
    </row>
    <row r="205" spans="1:7" x14ac:dyDescent="0.25">
      <c r="A205">
        <v>5.5</v>
      </c>
      <c r="B205">
        <v>5</v>
      </c>
      <c r="C205">
        <v>0</v>
      </c>
      <c r="D205">
        <v>42.273690000000002</v>
      </c>
      <c r="E205">
        <v>3.005E-2</v>
      </c>
      <c r="G205">
        <f t="shared" si="3"/>
        <v>0.37562499999999999</v>
      </c>
    </row>
    <row r="206" spans="1:7" x14ac:dyDescent="0.25">
      <c r="A206">
        <v>5.5</v>
      </c>
      <c r="B206">
        <v>5</v>
      </c>
      <c r="C206">
        <v>1</v>
      </c>
      <c r="D206">
        <v>42.273690000000002</v>
      </c>
      <c r="E206">
        <v>1.259E-2</v>
      </c>
      <c r="G206">
        <f t="shared" si="3"/>
        <v>0.15737500000000001</v>
      </c>
    </row>
    <row r="207" spans="1:7" x14ac:dyDescent="0.25">
      <c r="A207">
        <v>5.5</v>
      </c>
      <c r="B207">
        <v>5</v>
      </c>
      <c r="C207">
        <v>2</v>
      </c>
      <c r="D207">
        <v>42.273690000000002</v>
      </c>
      <c r="E207">
        <v>1.4300000000000001E-3</v>
      </c>
      <c r="G207">
        <f t="shared" si="3"/>
        <v>1.7875000000000002E-2</v>
      </c>
    </row>
    <row r="208" spans="1:7" x14ac:dyDescent="0.25">
      <c r="A208">
        <v>5.5</v>
      </c>
      <c r="B208">
        <v>6</v>
      </c>
      <c r="C208">
        <v>-2</v>
      </c>
      <c r="D208">
        <v>47.489550000000001</v>
      </c>
      <c r="E208">
        <v>1.1199999999999999E-3</v>
      </c>
      <c r="G208">
        <f t="shared" si="3"/>
        <v>1.3999999999999999E-2</v>
      </c>
    </row>
    <row r="209" spans="1:7" x14ac:dyDescent="0.25">
      <c r="A209">
        <v>5.5</v>
      </c>
      <c r="B209">
        <v>6</v>
      </c>
      <c r="C209">
        <v>-1</v>
      </c>
      <c r="D209">
        <v>47.489550000000001</v>
      </c>
      <c r="E209">
        <v>9.1699999999999993E-3</v>
      </c>
      <c r="G209">
        <f t="shared" si="3"/>
        <v>0.11462499999999999</v>
      </c>
    </row>
    <row r="210" spans="1:7" x14ac:dyDescent="0.25">
      <c r="A210">
        <v>5.5</v>
      </c>
      <c r="B210">
        <v>6</v>
      </c>
      <c r="C210">
        <v>0</v>
      </c>
      <c r="D210">
        <v>47.489550000000001</v>
      </c>
      <c r="E210">
        <v>2.2710000000000001E-2</v>
      </c>
      <c r="G210">
        <f t="shared" si="3"/>
        <v>0.28387499999999999</v>
      </c>
    </row>
    <row r="211" spans="1:7" x14ac:dyDescent="0.25">
      <c r="A211">
        <v>5.5</v>
      </c>
      <c r="B211">
        <v>6</v>
      </c>
      <c r="C211">
        <v>1</v>
      </c>
      <c r="D211">
        <v>47.489550000000001</v>
      </c>
      <c r="E211">
        <v>9.75E-3</v>
      </c>
      <c r="G211">
        <f t="shared" si="3"/>
        <v>0.121875</v>
      </c>
    </row>
    <row r="212" spans="1:7" x14ac:dyDescent="0.25">
      <c r="A212">
        <v>5.5</v>
      </c>
      <c r="B212">
        <v>6</v>
      </c>
      <c r="C212">
        <v>2</v>
      </c>
      <c r="D212">
        <v>47.489550000000001</v>
      </c>
      <c r="E212">
        <v>1.1900000000000001E-3</v>
      </c>
      <c r="G212">
        <f t="shared" si="3"/>
        <v>1.4875000000000001E-2</v>
      </c>
    </row>
    <row r="213" spans="1:7" x14ac:dyDescent="0.25">
      <c r="A213">
        <v>6.5</v>
      </c>
      <c r="B213">
        <v>0</v>
      </c>
      <c r="C213">
        <v>-2</v>
      </c>
      <c r="D213">
        <v>0</v>
      </c>
      <c r="E213">
        <v>2.63E-3</v>
      </c>
      <c r="G213">
        <f t="shared" si="3"/>
        <v>3.2875000000000001E-2</v>
      </c>
    </row>
    <row r="214" spans="1:7" x14ac:dyDescent="0.25">
      <c r="A214">
        <v>6.5</v>
      </c>
      <c r="B214">
        <v>0</v>
      </c>
      <c r="C214">
        <v>-1</v>
      </c>
      <c r="D214">
        <v>0</v>
      </c>
      <c r="E214">
        <v>2.5430000000000001E-2</v>
      </c>
      <c r="G214">
        <f t="shared" si="3"/>
        <v>0.31787500000000002</v>
      </c>
    </row>
    <row r="215" spans="1:7" x14ac:dyDescent="0.25">
      <c r="A215">
        <v>6.5</v>
      </c>
      <c r="B215">
        <v>0</v>
      </c>
      <c r="C215">
        <v>0</v>
      </c>
      <c r="D215">
        <v>0</v>
      </c>
      <c r="E215">
        <v>6.9779999999999995E-2</v>
      </c>
      <c r="G215">
        <f t="shared" si="3"/>
        <v>0.87224999999999997</v>
      </c>
    </row>
    <row r="216" spans="1:7" x14ac:dyDescent="0.25">
      <c r="A216">
        <v>6.5</v>
      </c>
      <c r="B216">
        <v>0</v>
      </c>
      <c r="C216">
        <v>1</v>
      </c>
      <c r="D216">
        <v>0</v>
      </c>
      <c r="E216">
        <v>2.7890000000000002E-2</v>
      </c>
      <c r="G216">
        <f t="shared" si="3"/>
        <v>0.34862500000000002</v>
      </c>
    </row>
    <row r="217" spans="1:7" x14ac:dyDescent="0.25">
      <c r="A217">
        <v>6.5</v>
      </c>
      <c r="B217">
        <v>0</v>
      </c>
      <c r="C217">
        <v>2</v>
      </c>
      <c r="D217">
        <v>0</v>
      </c>
      <c r="E217">
        <v>2.9099999999999998E-3</v>
      </c>
      <c r="G217">
        <f t="shared" si="3"/>
        <v>3.6374999999999998E-2</v>
      </c>
    </row>
    <row r="218" spans="1:7" x14ac:dyDescent="0.25">
      <c r="A218">
        <v>6.5</v>
      </c>
      <c r="B218">
        <v>1</v>
      </c>
      <c r="C218">
        <v>-2</v>
      </c>
      <c r="D218">
        <v>8.7461599999999997</v>
      </c>
      <c r="E218">
        <v>2.5699999999999998E-3</v>
      </c>
      <c r="G218">
        <f t="shared" si="3"/>
        <v>3.2124999999999994E-2</v>
      </c>
    </row>
    <row r="219" spans="1:7" x14ac:dyDescent="0.25">
      <c r="A219">
        <v>6.5</v>
      </c>
      <c r="B219">
        <v>1</v>
      </c>
      <c r="C219">
        <v>-1</v>
      </c>
      <c r="D219">
        <v>8.7461599999999997</v>
      </c>
      <c r="E219">
        <v>2.444E-2</v>
      </c>
      <c r="G219">
        <f t="shared" si="3"/>
        <v>0.30549999999999999</v>
      </c>
    </row>
    <row r="220" spans="1:7" x14ac:dyDescent="0.25">
      <c r="A220">
        <v>6.5</v>
      </c>
      <c r="B220">
        <v>1</v>
      </c>
      <c r="C220">
        <v>0</v>
      </c>
      <c r="D220">
        <v>8.7461599999999997</v>
      </c>
      <c r="E220">
        <v>6.5820000000000004E-2</v>
      </c>
      <c r="G220">
        <f t="shared" si="3"/>
        <v>0.82274999999999998</v>
      </c>
    </row>
    <row r="221" spans="1:7" x14ac:dyDescent="0.25">
      <c r="A221">
        <v>6.5</v>
      </c>
      <c r="B221">
        <v>1</v>
      </c>
      <c r="C221">
        <v>1</v>
      </c>
      <c r="D221">
        <v>8.7461599999999997</v>
      </c>
      <c r="E221">
        <v>2.6859999999999998E-2</v>
      </c>
      <c r="G221">
        <f t="shared" si="3"/>
        <v>0.33574999999999999</v>
      </c>
    </row>
    <row r="222" spans="1:7" x14ac:dyDescent="0.25">
      <c r="A222">
        <v>6.5</v>
      </c>
      <c r="B222">
        <v>1</v>
      </c>
      <c r="C222">
        <v>2</v>
      </c>
      <c r="D222">
        <v>8.7461599999999997</v>
      </c>
      <c r="E222">
        <v>2.81E-3</v>
      </c>
      <c r="G222">
        <f t="shared" si="3"/>
        <v>3.5124999999999997E-2</v>
      </c>
    </row>
    <row r="223" spans="1:7" x14ac:dyDescent="0.25">
      <c r="A223">
        <v>6.5</v>
      </c>
      <c r="B223">
        <v>2</v>
      </c>
      <c r="C223">
        <v>-2</v>
      </c>
      <c r="D223">
        <v>17.102730000000001</v>
      </c>
      <c r="E223">
        <v>2.3800000000000002E-3</v>
      </c>
      <c r="G223">
        <f t="shared" si="3"/>
        <v>2.9750000000000002E-2</v>
      </c>
    </row>
    <row r="224" spans="1:7" x14ac:dyDescent="0.25">
      <c r="A224">
        <v>6.5</v>
      </c>
      <c r="B224">
        <v>2</v>
      </c>
      <c r="C224">
        <v>-1</v>
      </c>
      <c r="D224">
        <v>17.102730000000001</v>
      </c>
      <c r="E224">
        <v>2.1930000000000002E-2</v>
      </c>
      <c r="G224">
        <f t="shared" si="3"/>
        <v>0.27412500000000001</v>
      </c>
    </row>
    <row r="225" spans="1:7" x14ac:dyDescent="0.25">
      <c r="A225">
        <v>6.5</v>
      </c>
      <c r="B225">
        <v>2</v>
      </c>
      <c r="C225">
        <v>0</v>
      </c>
      <c r="D225">
        <v>17.102730000000001</v>
      </c>
      <c r="E225">
        <v>5.858E-2</v>
      </c>
      <c r="G225">
        <f t="shared" si="3"/>
        <v>0.73224999999999996</v>
      </c>
    </row>
    <row r="226" spans="1:7" x14ac:dyDescent="0.25">
      <c r="A226">
        <v>6.5</v>
      </c>
      <c r="B226">
        <v>2</v>
      </c>
      <c r="C226">
        <v>1</v>
      </c>
      <c r="D226">
        <v>17.102730000000001</v>
      </c>
      <c r="E226">
        <v>2.3890000000000002E-2</v>
      </c>
      <c r="G226">
        <f t="shared" si="3"/>
        <v>0.29862500000000003</v>
      </c>
    </row>
    <row r="227" spans="1:7" x14ac:dyDescent="0.25">
      <c r="A227">
        <v>6.5</v>
      </c>
      <c r="B227">
        <v>2</v>
      </c>
      <c r="C227">
        <v>2</v>
      </c>
      <c r="D227">
        <v>17.102730000000001</v>
      </c>
      <c r="E227">
        <v>2.5500000000000002E-3</v>
      </c>
      <c r="G227">
        <f t="shared" si="3"/>
        <v>3.1875000000000001E-2</v>
      </c>
    </row>
    <row r="228" spans="1:7" x14ac:dyDescent="0.25">
      <c r="A228">
        <v>6.5</v>
      </c>
      <c r="B228">
        <v>3</v>
      </c>
      <c r="C228">
        <v>-2</v>
      </c>
      <c r="D228">
        <v>24.77514</v>
      </c>
      <c r="E228">
        <v>2.1099999999999999E-3</v>
      </c>
      <c r="G228">
        <f t="shared" si="3"/>
        <v>2.6374999999999999E-2</v>
      </c>
    </row>
    <row r="229" spans="1:7" x14ac:dyDescent="0.25">
      <c r="A229">
        <v>6.5</v>
      </c>
      <c r="B229">
        <v>3</v>
      </c>
      <c r="C229">
        <v>-1</v>
      </c>
      <c r="D229">
        <v>24.77514</v>
      </c>
      <c r="E229">
        <v>1.8599999999999998E-2</v>
      </c>
      <c r="G229">
        <f t="shared" si="3"/>
        <v>0.23249999999999998</v>
      </c>
    </row>
    <row r="230" spans="1:7" x14ac:dyDescent="0.25">
      <c r="A230">
        <v>6.5</v>
      </c>
      <c r="B230">
        <v>3</v>
      </c>
      <c r="C230">
        <v>0</v>
      </c>
      <c r="D230">
        <v>24.77514</v>
      </c>
      <c r="E230">
        <v>4.8750000000000002E-2</v>
      </c>
      <c r="G230">
        <f t="shared" si="3"/>
        <v>0.609375</v>
      </c>
    </row>
    <row r="231" spans="1:7" x14ac:dyDescent="0.25">
      <c r="A231">
        <v>6.5</v>
      </c>
      <c r="B231">
        <v>3</v>
      </c>
      <c r="C231">
        <v>1</v>
      </c>
      <c r="D231">
        <v>24.77514</v>
      </c>
      <c r="E231">
        <v>1.993E-2</v>
      </c>
      <c r="G231">
        <f t="shared" si="3"/>
        <v>0.24912499999999999</v>
      </c>
    </row>
    <row r="232" spans="1:7" x14ac:dyDescent="0.25">
      <c r="A232">
        <v>6.5</v>
      </c>
      <c r="B232">
        <v>3</v>
      </c>
      <c r="C232">
        <v>2</v>
      </c>
      <c r="D232">
        <v>24.77514</v>
      </c>
      <c r="E232">
        <v>2.2200000000000002E-3</v>
      </c>
      <c r="G232">
        <f t="shared" si="3"/>
        <v>2.775E-2</v>
      </c>
    </row>
    <row r="233" spans="1:7" x14ac:dyDescent="0.25">
      <c r="A233">
        <v>6.5</v>
      </c>
      <c r="B233">
        <v>4</v>
      </c>
      <c r="C233">
        <v>-2</v>
      </c>
      <c r="D233">
        <v>31.607500000000002</v>
      </c>
      <c r="E233">
        <v>1.8E-3</v>
      </c>
      <c r="G233">
        <f t="shared" si="3"/>
        <v>2.2499999999999999E-2</v>
      </c>
    </row>
    <row r="234" spans="1:7" x14ac:dyDescent="0.25">
      <c r="A234">
        <v>6.5</v>
      </c>
      <c r="B234">
        <v>4</v>
      </c>
      <c r="C234">
        <v>-1</v>
      </c>
      <c r="D234">
        <v>31.607500000000002</v>
      </c>
      <c r="E234">
        <v>1.5299999999999999E-2</v>
      </c>
      <c r="G234">
        <f t="shared" si="3"/>
        <v>0.19124999999999998</v>
      </c>
    </row>
    <row r="235" spans="1:7" x14ac:dyDescent="0.25">
      <c r="A235">
        <v>6.5</v>
      </c>
      <c r="B235">
        <v>4</v>
      </c>
      <c r="C235">
        <v>0</v>
      </c>
      <c r="D235">
        <v>31.607500000000002</v>
      </c>
      <c r="E235">
        <v>3.916E-2</v>
      </c>
      <c r="G235">
        <f t="shared" si="3"/>
        <v>0.48949999999999999</v>
      </c>
    </row>
    <row r="236" spans="1:7" x14ac:dyDescent="0.25">
      <c r="A236">
        <v>6.5</v>
      </c>
      <c r="B236">
        <v>4</v>
      </c>
      <c r="C236">
        <v>1</v>
      </c>
      <c r="D236">
        <v>31.607500000000002</v>
      </c>
      <c r="E236">
        <v>1.6410000000000001E-2</v>
      </c>
      <c r="G236">
        <f t="shared" si="3"/>
        <v>0.205125</v>
      </c>
    </row>
    <row r="237" spans="1:7" x14ac:dyDescent="0.25">
      <c r="A237">
        <v>6.5</v>
      </c>
      <c r="B237">
        <v>4</v>
      </c>
      <c r="C237">
        <v>2</v>
      </c>
      <c r="D237">
        <v>31.607500000000002</v>
      </c>
      <c r="E237">
        <v>1.8799999999999999E-3</v>
      </c>
      <c r="G237">
        <f t="shared" si="3"/>
        <v>2.35E-2</v>
      </c>
    </row>
    <row r="238" spans="1:7" x14ac:dyDescent="0.25">
      <c r="A238">
        <v>6.5</v>
      </c>
      <c r="B238">
        <v>5</v>
      </c>
      <c r="C238">
        <v>-2</v>
      </c>
      <c r="D238">
        <v>37.56859</v>
      </c>
      <c r="E238">
        <v>1.5E-3</v>
      </c>
      <c r="G238">
        <f t="shared" si="3"/>
        <v>1.8749999999999999E-2</v>
      </c>
    </row>
    <row r="239" spans="1:7" x14ac:dyDescent="0.25">
      <c r="A239">
        <v>6.5</v>
      </c>
      <c r="B239">
        <v>5</v>
      </c>
      <c r="C239">
        <v>-1</v>
      </c>
      <c r="D239">
        <v>37.56859</v>
      </c>
      <c r="E239">
        <v>1.2319999999999999E-2</v>
      </c>
      <c r="G239">
        <f t="shared" si="3"/>
        <v>0.154</v>
      </c>
    </row>
    <row r="240" spans="1:7" x14ac:dyDescent="0.25">
      <c r="A240">
        <v>6.5</v>
      </c>
      <c r="B240">
        <v>5</v>
      </c>
      <c r="C240">
        <v>0</v>
      </c>
      <c r="D240">
        <v>37.56859</v>
      </c>
      <c r="E240">
        <v>3.0159999999999999E-2</v>
      </c>
      <c r="G240">
        <f t="shared" si="3"/>
        <v>0.377</v>
      </c>
    </row>
    <row r="241" spans="1:7" x14ac:dyDescent="0.25">
      <c r="A241">
        <v>6.5</v>
      </c>
      <c r="B241">
        <v>5</v>
      </c>
      <c r="C241">
        <v>1</v>
      </c>
      <c r="D241">
        <v>37.56859</v>
      </c>
      <c r="E241">
        <v>1.2970000000000001E-2</v>
      </c>
      <c r="G241">
        <f t="shared" si="3"/>
        <v>0.16212499999999999</v>
      </c>
    </row>
    <row r="242" spans="1:7" x14ac:dyDescent="0.25">
      <c r="A242">
        <v>6.5</v>
      </c>
      <c r="B242">
        <v>5</v>
      </c>
      <c r="C242">
        <v>2</v>
      </c>
      <c r="D242">
        <v>37.56859</v>
      </c>
      <c r="E242">
        <v>1.6100000000000001E-3</v>
      </c>
      <c r="G242">
        <f t="shared" si="3"/>
        <v>2.0125000000000001E-2</v>
      </c>
    </row>
    <row r="243" spans="1:7" x14ac:dyDescent="0.25">
      <c r="A243">
        <v>6.5</v>
      </c>
      <c r="B243">
        <v>6</v>
      </c>
      <c r="C243">
        <v>-2</v>
      </c>
      <c r="D243">
        <v>42.709389999999999</v>
      </c>
      <c r="E243">
        <v>1.2600000000000001E-3</v>
      </c>
      <c r="G243">
        <f t="shared" si="3"/>
        <v>1.575E-2</v>
      </c>
    </row>
    <row r="244" spans="1:7" x14ac:dyDescent="0.25">
      <c r="A244">
        <v>6.5</v>
      </c>
      <c r="B244">
        <v>6</v>
      </c>
      <c r="C244">
        <v>-1</v>
      </c>
      <c r="D244">
        <v>42.709389999999999</v>
      </c>
      <c r="E244">
        <v>1.004E-2</v>
      </c>
      <c r="G244">
        <f t="shared" si="3"/>
        <v>0.1255</v>
      </c>
    </row>
    <row r="245" spans="1:7" x14ac:dyDescent="0.25">
      <c r="A245">
        <v>6.5</v>
      </c>
      <c r="B245">
        <v>6</v>
      </c>
      <c r="C245">
        <v>0</v>
      </c>
      <c r="D245">
        <v>42.709389999999999</v>
      </c>
      <c r="E245">
        <v>2.3550000000000001E-2</v>
      </c>
      <c r="G245">
        <f t="shared" si="3"/>
        <v>0.294375</v>
      </c>
    </row>
    <row r="246" spans="1:7" x14ac:dyDescent="0.25">
      <c r="A246">
        <v>6.5</v>
      </c>
      <c r="B246">
        <v>6</v>
      </c>
      <c r="C246">
        <v>1</v>
      </c>
      <c r="D246">
        <v>42.709389999999999</v>
      </c>
      <c r="E246">
        <v>1.0489999999999999E-2</v>
      </c>
      <c r="G246">
        <f t="shared" si="3"/>
        <v>0.13112499999999999</v>
      </c>
    </row>
    <row r="247" spans="1:7" x14ac:dyDescent="0.25">
      <c r="A247">
        <v>6.5</v>
      </c>
      <c r="B247">
        <v>6</v>
      </c>
      <c r="C247">
        <v>2</v>
      </c>
      <c r="D247">
        <v>42.709389999999999</v>
      </c>
      <c r="E247">
        <v>1.3699999999999999E-3</v>
      </c>
      <c r="G247">
        <f t="shared" si="3"/>
        <v>1.7124999999999998E-2</v>
      </c>
    </row>
    <row r="248" spans="1:7" x14ac:dyDescent="0.25">
      <c r="A248">
        <v>7.5</v>
      </c>
      <c r="B248">
        <v>0</v>
      </c>
      <c r="C248">
        <v>-2</v>
      </c>
      <c r="D248">
        <v>0</v>
      </c>
      <c r="E248">
        <v>2.65E-3</v>
      </c>
      <c r="G248">
        <f t="shared" si="3"/>
        <v>3.3125000000000002E-2</v>
      </c>
    </row>
    <row r="249" spans="1:7" x14ac:dyDescent="0.25">
      <c r="A249">
        <v>7.5</v>
      </c>
      <c r="B249">
        <v>0</v>
      </c>
      <c r="C249">
        <v>-1</v>
      </c>
      <c r="D249">
        <v>0</v>
      </c>
      <c r="E249">
        <v>2.274E-2</v>
      </c>
      <c r="G249">
        <f t="shared" si="3"/>
        <v>0.28425</v>
      </c>
    </row>
    <row r="250" spans="1:7" x14ac:dyDescent="0.25">
      <c r="A250">
        <v>7.5</v>
      </c>
      <c r="B250">
        <v>0</v>
      </c>
      <c r="C250">
        <v>0</v>
      </c>
      <c r="D250">
        <v>0</v>
      </c>
      <c r="E250">
        <v>5.8990000000000001E-2</v>
      </c>
      <c r="G250">
        <f t="shared" si="3"/>
        <v>0.737375</v>
      </c>
    </row>
    <row r="251" spans="1:7" x14ac:dyDescent="0.25">
      <c r="A251">
        <v>7.5</v>
      </c>
      <c r="B251">
        <v>0</v>
      </c>
      <c r="C251">
        <v>1</v>
      </c>
      <c r="D251">
        <v>0</v>
      </c>
      <c r="E251">
        <v>2.4400000000000002E-2</v>
      </c>
      <c r="G251">
        <f t="shared" si="3"/>
        <v>0.30499999999999999</v>
      </c>
    </row>
    <row r="252" spans="1:7" x14ac:dyDescent="0.25">
      <c r="A252">
        <v>7.5</v>
      </c>
      <c r="B252">
        <v>0</v>
      </c>
      <c r="C252">
        <v>2</v>
      </c>
      <c r="D252">
        <v>0</v>
      </c>
      <c r="E252">
        <v>2.7899999999999999E-3</v>
      </c>
      <c r="G252">
        <f t="shared" si="3"/>
        <v>3.4874999999999996E-2</v>
      </c>
    </row>
    <row r="253" spans="1:7" x14ac:dyDescent="0.25">
      <c r="A253">
        <v>7.5</v>
      </c>
      <c r="B253">
        <v>1</v>
      </c>
      <c r="C253">
        <v>-2</v>
      </c>
      <c r="D253">
        <v>7.5946400000000001</v>
      </c>
      <c r="E253">
        <v>2.5899999999999999E-3</v>
      </c>
      <c r="G253">
        <f t="shared" si="3"/>
        <v>3.2374999999999994E-2</v>
      </c>
    </row>
    <row r="254" spans="1:7" x14ac:dyDescent="0.25">
      <c r="A254">
        <v>7.5</v>
      </c>
      <c r="B254">
        <v>1</v>
      </c>
      <c r="C254">
        <v>-1</v>
      </c>
      <c r="D254">
        <v>7.5946400000000001</v>
      </c>
      <c r="E254">
        <v>2.206E-2</v>
      </c>
      <c r="G254">
        <f t="shared" si="3"/>
        <v>0.27575</v>
      </c>
    </row>
    <row r="255" spans="1:7" x14ac:dyDescent="0.25">
      <c r="A255">
        <v>7.5</v>
      </c>
      <c r="B255">
        <v>1</v>
      </c>
      <c r="C255">
        <v>0</v>
      </c>
      <c r="D255">
        <v>7.5946400000000001</v>
      </c>
      <c r="E255">
        <v>5.6559999999999999E-2</v>
      </c>
      <c r="G255">
        <f t="shared" si="3"/>
        <v>0.70699999999999996</v>
      </c>
    </row>
    <row r="256" spans="1:7" x14ac:dyDescent="0.25">
      <c r="A256">
        <v>7.5</v>
      </c>
      <c r="B256">
        <v>1</v>
      </c>
      <c r="C256">
        <v>1</v>
      </c>
      <c r="D256">
        <v>7.5946400000000001</v>
      </c>
      <c r="E256">
        <v>2.368E-2</v>
      </c>
      <c r="G256">
        <f t="shared" si="3"/>
        <v>0.29599999999999999</v>
      </c>
    </row>
    <row r="257" spans="1:7" x14ac:dyDescent="0.25">
      <c r="A257">
        <v>7.5</v>
      </c>
      <c r="B257">
        <v>1</v>
      </c>
      <c r="C257">
        <v>2</v>
      </c>
      <c r="D257">
        <v>7.5946400000000001</v>
      </c>
      <c r="E257">
        <v>2.7200000000000002E-3</v>
      </c>
      <c r="G257">
        <f t="shared" si="3"/>
        <v>3.4000000000000002E-2</v>
      </c>
    </row>
    <row r="258" spans="1:7" x14ac:dyDescent="0.25">
      <c r="A258">
        <v>7.5</v>
      </c>
      <c r="B258">
        <v>2</v>
      </c>
      <c r="C258">
        <v>-2</v>
      </c>
      <c r="D258">
        <v>14.931419999999999</v>
      </c>
      <c r="E258">
        <v>2.4099999999999998E-3</v>
      </c>
      <c r="G258">
        <f t="shared" si="3"/>
        <v>3.0124999999999996E-2</v>
      </c>
    </row>
    <row r="259" spans="1:7" x14ac:dyDescent="0.25">
      <c r="A259">
        <v>7.5</v>
      </c>
      <c r="B259">
        <v>2</v>
      </c>
      <c r="C259">
        <v>-1</v>
      </c>
      <c r="D259">
        <v>14.931419999999999</v>
      </c>
      <c r="E259">
        <v>2.0279999999999999E-2</v>
      </c>
      <c r="G259">
        <f t="shared" ref="G259:G322" si="4">E259/J$2</f>
        <v>0.2535</v>
      </c>
    </row>
    <row r="260" spans="1:7" x14ac:dyDescent="0.25">
      <c r="A260">
        <v>7.5</v>
      </c>
      <c r="B260">
        <v>2</v>
      </c>
      <c r="C260">
        <v>0</v>
      </c>
      <c r="D260">
        <v>14.931419999999999</v>
      </c>
      <c r="E260">
        <v>5.1240000000000001E-2</v>
      </c>
      <c r="G260">
        <f t="shared" si="4"/>
        <v>0.64049999999999996</v>
      </c>
    </row>
    <row r="261" spans="1:7" x14ac:dyDescent="0.25">
      <c r="A261">
        <v>7.5</v>
      </c>
      <c r="B261">
        <v>2</v>
      </c>
      <c r="C261">
        <v>1</v>
      </c>
      <c r="D261">
        <v>14.931419999999999</v>
      </c>
      <c r="E261">
        <v>2.179E-2</v>
      </c>
      <c r="G261">
        <f t="shared" si="4"/>
        <v>0.27237499999999998</v>
      </c>
    </row>
    <row r="262" spans="1:7" x14ac:dyDescent="0.25">
      <c r="A262">
        <v>7.5</v>
      </c>
      <c r="B262">
        <v>2</v>
      </c>
      <c r="C262">
        <v>2</v>
      </c>
      <c r="D262">
        <v>14.931419999999999</v>
      </c>
      <c r="E262">
        <v>2.5300000000000001E-3</v>
      </c>
      <c r="G262">
        <f t="shared" si="4"/>
        <v>3.1625E-2</v>
      </c>
    </row>
    <row r="263" spans="1:7" x14ac:dyDescent="0.25">
      <c r="A263">
        <v>7.5</v>
      </c>
      <c r="B263">
        <v>3</v>
      </c>
      <c r="C263">
        <v>-2</v>
      </c>
      <c r="D263">
        <v>21.801410000000001</v>
      </c>
      <c r="E263">
        <v>2.15E-3</v>
      </c>
      <c r="G263">
        <f t="shared" si="4"/>
        <v>2.6875E-2</v>
      </c>
    </row>
    <row r="264" spans="1:7" x14ac:dyDescent="0.25">
      <c r="A264">
        <v>7.5</v>
      </c>
      <c r="B264">
        <v>3</v>
      </c>
      <c r="C264">
        <v>-1</v>
      </c>
      <c r="D264">
        <v>21.801410000000001</v>
      </c>
      <c r="E264">
        <v>1.7780000000000001E-2</v>
      </c>
      <c r="G264">
        <f t="shared" si="4"/>
        <v>0.22225</v>
      </c>
    </row>
    <row r="265" spans="1:7" x14ac:dyDescent="0.25">
      <c r="A265">
        <v>7.5</v>
      </c>
      <c r="B265">
        <v>3</v>
      </c>
      <c r="C265">
        <v>0</v>
      </c>
      <c r="D265">
        <v>21.801410000000001</v>
      </c>
      <c r="E265">
        <v>4.4260000000000001E-2</v>
      </c>
      <c r="G265">
        <f t="shared" si="4"/>
        <v>0.55325000000000002</v>
      </c>
    </row>
    <row r="266" spans="1:7" x14ac:dyDescent="0.25">
      <c r="A266">
        <v>7.5</v>
      </c>
      <c r="B266">
        <v>3</v>
      </c>
      <c r="C266">
        <v>1</v>
      </c>
      <c r="D266">
        <v>21.801410000000001</v>
      </c>
      <c r="E266">
        <v>1.9029999999999998E-2</v>
      </c>
      <c r="G266">
        <f t="shared" si="4"/>
        <v>0.23787499999999998</v>
      </c>
    </row>
    <row r="267" spans="1:7" x14ac:dyDescent="0.25">
      <c r="A267">
        <v>7.5</v>
      </c>
      <c r="B267">
        <v>3</v>
      </c>
      <c r="C267">
        <v>2</v>
      </c>
      <c r="D267">
        <v>21.801410000000001</v>
      </c>
      <c r="E267">
        <v>2.2899999999999999E-3</v>
      </c>
      <c r="G267">
        <f t="shared" si="4"/>
        <v>2.8624999999999998E-2</v>
      </c>
    </row>
    <row r="268" spans="1:7" x14ac:dyDescent="0.25">
      <c r="A268">
        <v>7.5</v>
      </c>
      <c r="B268">
        <v>4</v>
      </c>
      <c r="C268">
        <v>-2</v>
      </c>
      <c r="D268">
        <v>28.072489999999998</v>
      </c>
      <c r="E268">
        <v>1.8699999999999999E-3</v>
      </c>
      <c r="G268">
        <f t="shared" si="4"/>
        <v>2.3375E-2</v>
      </c>
    </row>
    <row r="269" spans="1:7" x14ac:dyDescent="0.25">
      <c r="A269">
        <v>7.5</v>
      </c>
      <c r="B269">
        <v>4</v>
      </c>
      <c r="C269">
        <v>-1</v>
      </c>
      <c r="D269">
        <v>28.072489999999998</v>
      </c>
      <c r="E269">
        <v>1.524E-2</v>
      </c>
      <c r="G269">
        <f t="shared" si="4"/>
        <v>0.1905</v>
      </c>
    </row>
    <row r="270" spans="1:7" x14ac:dyDescent="0.25">
      <c r="A270">
        <v>7.5</v>
      </c>
      <c r="B270">
        <v>4</v>
      </c>
      <c r="C270">
        <v>0</v>
      </c>
      <c r="D270">
        <v>28.072489999999998</v>
      </c>
      <c r="E270">
        <v>3.6760000000000001E-2</v>
      </c>
      <c r="G270">
        <f t="shared" si="4"/>
        <v>0.45950000000000002</v>
      </c>
    </row>
    <row r="271" spans="1:7" x14ac:dyDescent="0.25">
      <c r="A271">
        <v>7.5</v>
      </c>
      <c r="B271">
        <v>4</v>
      </c>
      <c r="C271">
        <v>1</v>
      </c>
      <c r="D271">
        <v>28.072489999999998</v>
      </c>
      <c r="E271">
        <v>1.5990000000000001E-2</v>
      </c>
      <c r="G271">
        <f t="shared" si="4"/>
        <v>0.199875</v>
      </c>
    </row>
    <row r="272" spans="1:7" x14ac:dyDescent="0.25">
      <c r="A272">
        <v>7.5</v>
      </c>
      <c r="B272">
        <v>4</v>
      </c>
      <c r="C272">
        <v>2</v>
      </c>
      <c r="D272">
        <v>28.072489999999998</v>
      </c>
      <c r="E272">
        <v>2.0200000000000001E-3</v>
      </c>
      <c r="G272">
        <f t="shared" si="4"/>
        <v>2.5250000000000002E-2</v>
      </c>
    </row>
    <row r="273" spans="1:7" x14ac:dyDescent="0.25">
      <c r="A273">
        <v>7.5</v>
      </c>
      <c r="B273">
        <v>5</v>
      </c>
      <c r="C273">
        <v>-2</v>
      </c>
      <c r="D273">
        <v>33.690069999999999</v>
      </c>
      <c r="E273">
        <v>1.6100000000000001E-3</v>
      </c>
      <c r="G273">
        <f t="shared" si="4"/>
        <v>2.0125000000000001E-2</v>
      </c>
    </row>
    <row r="274" spans="1:7" x14ac:dyDescent="0.25">
      <c r="A274">
        <v>7.5</v>
      </c>
      <c r="B274">
        <v>5</v>
      </c>
      <c r="C274">
        <v>-1</v>
      </c>
      <c r="D274">
        <v>33.690069999999999</v>
      </c>
      <c r="E274">
        <v>1.277E-2</v>
      </c>
      <c r="G274">
        <f t="shared" si="4"/>
        <v>0.15962499999999999</v>
      </c>
    </row>
    <row r="275" spans="1:7" x14ac:dyDescent="0.25">
      <c r="A275">
        <v>7.5</v>
      </c>
      <c r="B275">
        <v>5</v>
      </c>
      <c r="C275">
        <v>0</v>
      </c>
      <c r="D275">
        <v>33.690069999999999</v>
      </c>
      <c r="E275">
        <v>2.9669999999999998E-2</v>
      </c>
      <c r="G275">
        <f t="shared" si="4"/>
        <v>0.37087499999999995</v>
      </c>
    </row>
    <row r="276" spans="1:7" x14ac:dyDescent="0.25">
      <c r="A276">
        <v>7.5</v>
      </c>
      <c r="B276">
        <v>5</v>
      </c>
      <c r="C276">
        <v>1</v>
      </c>
      <c r="D276">
        <v>33.690069999999999</v>
      </c>
      <c r="E276">
        <v>1.333E-2</v>
      </c>
      <c r="G276">
        <f t="shared" si="4"/>
        <v>0.166625</v>
      </c>
    </row>
    <row r="277" spans="1:7" x14ac:dyDescent="0.25">
      <c r="A277">
        <v>7.5</v>
      </c>
      <c r="B277">
        <v>5</v>
      </c>
      <c r="C277">
        <v>2</v>
      </c>
      <c r="D277">
        <v>33.690069999999999</v>
      </c>
      <c r="E277">
        <v>1.7700000000000001E-3</v>
      </c>
      <c r="G277">
        <f t="shared" si="4"/>
        <v>2.2125000000000002E-2</v>
      </c>
    </row>
    <row r="278" spans="1:7" x14ac:dyDescent="0.25">
      <c r="A278">
        <v>7.5</v>
      </c>
      <c r="B278">
        <v>6</v>
      </c>
      <c r="C278">
        <v>-2</v>
      </c>
      <c r="D278">
        <v>38.65981</v>
      </c>
      <c r="E278">
        <v>1.4E-3</v>
      </c>
      <c r="G278">
        <f t="shared" si="4"/>
        <v>1.7499999999999998E-2</v>
      </c>
    </row>
    <row r="279" spans="1:7" x14ac:dyDescent="0.25">
      <c r="A279">
        <v>7.5</v>
      </c>
      <c r="B279">
        <v>6</v>
      </c>
      <c r="C279">
        <v>-1</v>
      </c>
      <c r="D279">
        <v>38.65981</v>
      </c>
      <c r="E279">
        <v>1.0659999999999999E-2</v>
      </c>
      <c r="G279">
        <f t="shared" si="4"/>
        <v>0.13324999999999998</v>
      </c>
    </row>
    <row r="280" spans="1:7" x14ac:dyDescent="0.25">
      <c r="A280">
        <v>7.5</v>
      </c>
      <c r="B280">
        <v>6</v>
      </c>
      <c r="C280">
        <v>0</v>
      </c>
      <c r="D280">
        <v>38.65981</v>
      </c>
      <c r="E280">
        <v>2.392E-2</v>
      </c>
      <c r="G280">
        <f t="shared" si="4"/>
        <v>0.29899999999999999</v>
      </c>
    </row>
    <row r="281" spans="1:7" x14ac:dyDescent="0.25">
      <c r="A281">
        <v>7.5</v>
      </c>
      <c r="B281">
        <v>6</v>
      </c>
      <c r="C281">
        <v>1</v>
      </c>
      <c r="D281">
        <v>38.65981</v>
      </c>
      <c r="E281">
        <v>1.1259999999999999E-2</v>
      </c>
      <c r="G281">
        <f t="shared" si="4"/>
        <v>0.14074999999999999</v>
      </c>
    </row>
    <row r="282" spans="1:7" x14ac:dyDescent="0.25">
      <c r="A282">
        <v>7.5</v>
      </c>
      <c r="B282">
        <v>6</v>
      </c>
      <c r="C282">
        <v>2</v>
      </c>
      <c r="D282">
        <v>38.65981</v>
      </c>
      <c r="E282">
        <v>1.5399999999999999E-3</v>
      </c>
      <c r="G282">
        <f t="shared" si="4"/>
        <v>1.925E-2</v>
      </c>
    </row>
    <row r="283" spans="1:7" x14ac:dyDescent="0.25">
      <c r="A283">
        <v>8.5</v>
      </c>
      <c r="B283">
        <v>0</v>
      </c>
      <c r="C283">
        <v>-2</v>
      </c>
      <c r="D283">
        <v>0</v>
      </c>
      <c r="E283">
        <v>2.5400000000000002E-3</v>
      </c>
      <c r="G283">
        <f t="shared" si="4"/>
        <v>3.175E-2</v>
      </c>
    </row>
    <row r="284" spans="1:7" x14ac:dyDescent="0.25">
      <c r="A284">
        <v>8.5</v>
      </c>
      <c r="B284">
        <v>0</v>
      </c>
      <c r="C284">
        <v>-1</v>
      </c>
      <c r="D284">
        <v>0</v>
      </c>
      <c r="E284">
        <v>2.069E-2</v>
      </c>
      <c r="G284">
        <f t="shared" si="4"/>
        <v>0.25862499999999999</v>
      </c>
    </row>
    <row r="285" spans="1:7" x14ac:dyDescent="0.25">
      <c r="A285">
        <v>8.5</v>
      </c>
      <c r="B285">
        <v>0</v>
      </c>
      <c r="C285">
        <v>0</v>
      </c>
      <c r="D285">
        <v>0</v>
      </c>
      <c r="E285">
        <v>5.0360000000000002E-2</v>
      </c>
      <c r="G285">
        <f t="shared" si="4"/>
        <v>0.62950000000000006</v>
      </c>
    </row>
    <row r="286" spans="1:7" x14ac:dyDescent="0.25">
      <c r="A286">
        <v>8.5</v>
      </c>
      <c r="B286">
        <v>0</v>
      </c>
      <c r="C286">
        <v>1</v>
      </c>
      <c r="D286">
        <v>0</v>
      </c>
      <c r="E286">
        <v>2.188E-2</v>
      </c>
      <c r="G286">
        <f t="shared" si="4"/>
        <v>0.27350000000000002</v>
      </c>
    </row>
    <row r="287" spans="1:7" x14ac:dyDescent="0.25">
      <c r="A287">
        <v>8.5</v>
      </c>
      <c r="B287">
        <v>0</v>
      </c>
      <c r="C287">
        <v>2</v>
      </c>
      <c r="D287">
        <v>0</v>
      </c>
      <c r="E287">
        <v>2.7399999999999998E-3</v>
      </c>
      <c r="G287">
        <f t="shared" si="4"/>
        <v>3.4249999999999996E-2</v>
      </c>
    </row>
    <row r="288" spans="1:7" x14ac:dyDescent="0.25">
      <c r="A288">
        <v>8.5</v>
      </c>
      <c r="B288">
        <v>1</v>
      </c>
      <c r="C288">
        <v>-2</v>
      </c>
      <c r="D288">
        <v>6.7098399999999998</v>
      </c>
      <c r="E288">
        <v>2.49E-3</v>
      </c>
      <c r="G288">
        <f t="shared" si="4"/>
        <v>3.1125E-2</v>
      </c>
    </row>
    <row r="289" spans="1:7" x14ac:dyDescent="0.25">
      <c r="A289">
        <v>8.5</v>
      </c>
      <c r="B289">
        <v>1</v>
      </c>
      <c r="C289">
        <v>-1</v>
      </c>
      <c r="D289">
        <v>6.7098399999999998</v>
      </c>
      <c r="E289">
        <v>2.0199999999999999E-2</v>
      </c>
      <c r="G289">
        <f t="shared" si="4"/>
        <v>0.2525</v>
      </c>
    </row>
    <row r="290" spans="1:7" x14ac:dyDescent="0.25">
      <c r="A290">
        <v>8.5</v>
      </c>
      <c r="B290">
        <v>1</v>
      </c>
      <c r="C290">
        <v>0</v>
      </c>
      <c r="D290">
        <v>6.7098399999999998</v>
      </c>
      <c r="E290">
        <v>4.8829999999999998E-2</v>
      </c>
      <c r="G290">
        <f t="shared" si="4"/>
        <v>0.610375</v>
      </c>
    </row>
    <row r="291" spans="1:7" x14ac:dyDescent="0.25">
      <c r="A291">
        <v>8.5</v>
      </c>
      <c r="B291">
        <v>1</v>
      </c>
      <c r="C291">
        <v>1</v>
      </c>
      <c r="D291">
        <v>6.7098399999999998</v>
      </c>
      <c r="E291">
        <v>2.1340000000000001E-2</v>
      </c>
      <c r="G291">
        <f t="shared" si="4"/>
        <v>0.26674999999999999</v>
      </c>
    </row>
    <row r="292" spans="1:7" x14ac:dyDescent="0.25">
      <c r="A292">
        <v>8.5</v>
      </c>
      <c r="B292">
        <v>1</v>
      </c>
      <c r="C292">
        <v>2</v>
      </c>
      <c r="D292">
        <v>6.7098399999999998</v>
      </c>
      <c r="E292">
        <v>2.6900000000000001E-3</v>
      </c>
      <c r="G292">
        <f t="shared" si="4"/>
        <v>3.3625000000000002E-2</v>
      </c>
    </row>
    <row r="293" spans="1:7" x14ac:dyDescent="0.25">
      <c r="A293">
        <v>8.5</v>
      </c>
      <c r="B293">
        <v>2</v>
      </c>
      <c r="C293">
        <v>-2</v>
      </c>
      <c r="D293">
        <v>13.24052</v>
      </c>
      <c r="E293">
        <v>2.3500000000000001E-3</v>
      </c>
      <c r="G293">
        <f t="shared" si="4"/>
        <v>2.9375000000000002E-2</v>
      </c>
    </row>
    <row r="294" spans="1:7" x14ac:dyDescent="0.25">
      <c r="A294">
        <v>8.5</v>
      </c>
      <c r="B294">
        <v>2</v>
      </c>
      <c r="C294">
        <v>-1</v>
      </c>
      <c r="D294">
        <v>13.24052</v>
      </c>
      <c r="E294">
        <v>1.8880000000000001E-2</v>
      </c>
      <c r="G294">
        <f t="shared" si="4"/>
        <v>0.23600000000000002</v>
      </c>
    </row>
    <row r="295" spans="1:7" x14ac:dyDescent="0.25">
      <c r="A295">
        <v>8.5</v>
      </c>
      <c r="B295">
        <v>2</v>
      </c>
      <c r="C295">
        <v>0</v>
      </c>
      <c r="D295">
        <v>13.24052</v>
      </c>
      <c r="E295">
        <v>4.5069999999999999E-2</v>
      </c>
      <c r="G295">
        <f t="shared" si="4"/>
        <v>0.56337499999999996</v>
      </c>
    </row>
    <row r="296" spans="1:7" x14ac:dyDescent="0.25">
      <c r="A296">
        <v>8.5</v>
      </c>
      <c r="B296">
        <v>2</v>
      </c>
      <c r="C296">
        <v>1</v>
      </c>
      <c r="D296">
        <v>13.24052</v>
      </c>
      <c r="E296">
        <v>1.9949999999999999E-2</v>
      </c>
      <c r="G296">
        <f t="shared" si="4"/>
        <v>0.24937499999999999</v>
      </c>
    </row>
    <row r="297" spans="1:7" x14ac:dyDescent="0.25">
      <c r="A297">
        <v>8.5</v>
      </c>
      <c r="B297">
        <v>2</v>
      </c>
      <c r="C297">
        <v>2</v>
      </c>
      <c r="D297">
        <v>13.24052</v>
      </c>
      <c r="E297">
        <v>2.5600000000000002E-3</v>
      </c>
      <c r="G297">
        <f t="shared" si="4"/>
        <v>3.2000000000000001E-2</v>
      </c>
    </row>
    <row r="298" spans="1:7" x14ac:dyDescent="0.25">
      <c r="A298">
        <v>8.5</v>
      </c>
      <c r="B298">
        <v>3</v>
      </c>
      <c r="C298">
        <v>-2</v>
      </c>
      <c r="D298">
        <v>19.44003</v>
      </c>
      <c r="E298">
        <v>2.15E-3</v>
      </c>
      <c r="G298">
        <f t="shared" si="4"/>
        <v>2.6875E-2</v>
      </c>
    </row>
    <row r="299" spans="1:7" x14ac:dyDescent="0.25">
      <c r="A299">
        <v>8.5</v>
      </c>
      <c r="B299">
        <v>3</v>
      </c>
      <c r="C299">
        <v>-1</v>
      </c>
      <c r="D299">
        <v>19.44003</v>
      </c>
      <c r="E299">
        <v>1.7059999999999999E-2</v>
      </c>
      <c r="G299">
        <f t="shared" si="4"/>
        <v>0.21324999999999997</v>
      </c>
    </row>
    <row r="300" spans="1:7" x14ac:dyDescent="0.25">
      <c r="A300">
        <v>8.5</v>
      </c>
      <c r="B300">
        <v>3</v>
      </c>
      <c r="C300">
        <v>0</v>
      </c>
      <c r="D300">
        <v>19.44003</v>
      </c>
      <c r="E300">
        <v>3.9910000000000001E-2</v>
      </c>
      <c r="G300">
        <f t="shared" si="4"/>
        <v>0.49887500000000001</v>
      </c>
    </row>
    <row r="301" spans="1:7" x14ac:dyDescent="0.25">
      <c r="A301">
        <v>8.5</v>
      </c>
      <c r="B301">
        <v>3</v>
      </c>
      <c r="C301">
        <v>1</v>
      </c>
      <c r="D301">
        <v>19.44003</v>
      </c>
      <c r="E301">
        <v>1.7860000000000001E-2</v>
      </c>
      <c r="G301">
        <f t="shared" si="4"/>
        <v>0.22325</v>
      </c>
    </row>
    <row r="302" spans="1:7" x14ac:dyDescent="0.25">
      <c r="A302">
        <v>8.5</v>
      </c>
      <c r="B302">
        <v>3</v>
      </c>
      <c r="C302">
        <v>2</v>
      </c>
      <c r="D302">
        <v>19.44003</v>
      </c>
      <c r="E302">
        <v>2.3600000000000001E-3</v>
      </c>
      <c r="G302">
        <f t="shared" si="4"/>
        <v>2.9500000000000002E-2</v>
      </c>
    </row>
    <row r="303" spans="1:7" x14ac:dyDescent="0.25">
      <c r="A303">
        <v>8.5</v>
      </c>
      <c r="B303">
        <v>4</v>
      </c>
      <c r="C303">
        <v>-2</v>
      </c>
      <c r="D303">
        <v>25.20112</v>
      </c>
      <c r="E303">
        <v>1.9300000000000001E-3</v>
      </c>
      <c r="G303">
        <f t="shared" si="4"/>
        <v>2.4125000000000001E-2</v>
      </c>
    </row>
    <row r="304" spans="1:7" x14ac:dyDescent="0.25">
      <c r="A304">
        <v>8.5</v>
      </c>
      <c r="B304">
        <v>4</v>
      </c>
      <c r="C304">
        <v>-1</v>
      </c>
      <c r="D304">
        <v>25.20112</v>
      </c>
      <c r="E304">
        <v>1.494E-2</v>
      </c>
      <c r="G304">
        <f t="shared" si="4"/>
        <v>0.18675</v>
      </c>
    </row>
    <row r="305" spans="1:7" x14ac:dyDescent="0.25">
      <c r="A305">
        <v>8.5</v>
      </c>
      <c r="B305">
        <v>4</v>
      </c>
      <c r="C305">
        <v>0</v>
      </c>
      <c r="D305">
        <v>25.20112</v>
      </c>
      <c r="E305">
        <v>3.4009999999999999E-2</v>
      </c>
      <c r="G305">
        <f t="shared" si="4"/>
        <v>0.42512499999999998</v>
      </c>
    </row>
    <row r="306" spans="1:7" x14ac:dyDescent="0.25">
      <c r="A306">
        <v>8.5</v>
      </c>
      <c r="B306">
        <v>4</v>
      </c>
      <c r="C306">
        <v>1</v>
      </c>
      <c r="D306">
        <v>25.20112</v>
      </c>
      <c r="E306">
        <v>1.5699999999999999E-2</v>
      </c>
      <c r="G306">
        <f t="shared" si="4"/>
        <v>0.19624999999999998</v>
      </c>
    </row>
    <row r="307" spans="1:7" x14ac:dyDescent="0.25">
      <c r="A307">
        <v>8.5</v>
      </c>
      <c r="B307">
        <v>4</v>
      </c>
      <c r="C307">
        <v>2</v>
      </c>
      <c r="D307">
        <v>25.20112</v>
      </c>
      <c r="E307">
        <v>2.1299999999999999E-3</v>
      </c>
      <c r="G307">
        <f t="shared" si="4"/>
        <v>2.6624999999999999E-2</v>
      </c>
    </row>
    <row r="308" spans="1:7" x14ac:dyDescent="0.25">
      <c r="A308">
        <v>8.5</v>
      </c>
      <c r="B308">
        <v>5</v>
      </c>
      <c r="C308">
        <v>-2</v>
      </c>
      <c r="D308">
        <v>30.465540000000001</v>
      </c>
      <c r="E308">
        <v>1.72E-3</v>
      </c>
      <c r="G308">
        <f t="shared" si="4"/>
        <v>2.1499999999999998E-2</v>
      </c>
    </row>
    <row r="309" spans="1:7" x14ac:dyDescent="0.25">
      <c r="A309">
        <v>8.5</v>
      </c>
      <c r="B309">
        <v>5</v>
      </c>
      <c r="C309">
        <v>-1</v>
      </c>
      <c r="D309">
        <v>30.465540000000001</v>
      </c>
      <c r="E309">
        <v>1.2919999999999999E-2</v>
      </c>
      <c r="G309">
        <f t="shared" si="4"/>
        <v>0.16149999999999998</v>
      </c>
    </row>
    <row r="310" spans="1:7" x14ac:dyDescent="0.25">
      <c r="A310">
        <v>8.5</v>
      </c>
      <c r="B310">
        <v>5</v>
      </c>
      <c r="C310">
        <v>0</v>
      </c>
      <c r="D310">
        <v>30.465540000000001</v>
      </c>
      <c r="E310">
        <v>2.8299999999999999E-2</v>
      </c>
      <c r="G310">
        <f t="shared" si="4"/>
        <v>0.35374999999999995</v>
      </c>
    </row>
    <row r="311" spans="1:7" x14ac:dyDescent="0.25">
      <c r="A311">
        <v>8.5</v>
      </c>
      <c r="B311">
        <v>5</v>
      </c>
      <c r="C311">
        <v>1</v>
      </c>
      <c r="D311">
        <v>30.465540000000001</v>
      </c>
      <c r="E311">
        <v>1.3429999999999999E-2</v>
      </c>
      <c r="G311">
        <f t="shared" si="4"/>
        <v>0.167875</v>
      </c>
    </row>
    <row r="312" spans="1:7" x14ac:dyDescent="0.25">
      <c r="A312">
        <v>8.5</v>
      </c>
      <c r="B312">
        <v>5</v>
      </c>
      <c r="C312">
        <v>2</v>
      </c>
      <c r="D312">
        <v>30.465540000000001</v>
      </c>
      <c r="E312">
        <v>1.9E-3</v>
      </c>
      <c r="G312">
        <f t="shared" si="4"/>
        <v>2.375E-2</v>
      </c>
    </row>
    <row r="313" spans="1:7" x14ac:dyDescent="0.25">
      <c r="A313">
        <v>8.5</v>
      </c>
      <c r="B313">
        <v>6</v>
      </c>
      <c r="C313">
        <v>-2</v>
      </c>
      <c r="D313">
        <v>35.217590000000001</v>
      </c>
      <c r="E313">
        <v>1.5299999999999999E-3</v>
      </c>
      <c r="G313">
        <f t="shared" si="4"/>
        <v>1.9125E-2</v>
      </c>
    </row>
    <row r="314" spans="1:7" x14ac:dyDescent="0.25">
      <c r="A314">
        <v>8.5</v>
      </c>
      <c r="B314">
        <v>6</v>
      </c>
      <c r="C314">
        <v>-1</v>
      </c>
      <c r="D314">
        <v>35.217590000000001</v>
      </c>
      <c r="E314">
        <v>1.103E-2</v>
      </c>
      <c r="G314">
        <f t="shared" si="4"/>
        <v>0.137875</v>
      </c>
    </row>
    <row r="315" spans="1:7" x14ac:dyDescent="0.25">
      <c r="A315">
        <v>8.5</v>
      </c>
      <c r="B315">
        <v>6</v>
      </c>
      <c r="C315">
        <v>0</v>
      </c>
      <c r="D315">
        <v>35.217590000000001</v>
      </c>
      <c r="E315">
        <v>2.3279999999999999E-2</v>
      </c>
      <c r="G315">
        <f t="shared" si="4"/>
        <v>0.29099999999999998</v>
      </c>
    </row>
    <row r="316" spans="1:7" x14ac:dyDescent="0.25">
      <c r="A316">
        <v>8.5</v>
      </c>
      <c r="B316">
        <v>6</v>
      </c>
      <c r="C316">
        <v>1</v>
      </c>
      <c r="D316">
        <v>35.217590000000001</v>
      </c>
      <c r="E316">
        <v>1.154E-2</v>
      </c>
      <c r="G316">
        <f t="shared" si="4"/>
        <v>0.14424999999999999</v>
      </c>
    </row>
    <row r="317" spans="1:7" x14ac:dyDescent="0.25">
      <c r="A317">
        <v>8.5</v>
      </c>
      <c r="B317">
        <v>6</v>
      </c>
      <c r="C317">
        <v>2</v>
      </c>
      <c r="D317">
        <v>35.217590000000001</v>
      </c>
      <c r="E317">
        <v>1.6999999999999999E-3</v>
      </c>
      <c r="G317">
        <f t="shared" si="4"/>
        <v>2.1249999999999998E-2</v>
      </c>
    </row>
    <row r="318" spans="1:7" x14ac:dyDescent="0.25">
      <c r="A318">
        <v>9.5</v>
      </c>
      <c r="B318">
        <v>0</v>
      </c>
      <c r="C318">
        <v>-2</v>
      </c>
      <c r="D318">
        <v>0</v>
      </c>
      <c r="E318">
        <v>2.47E-3</v>
      </c>
      <c r="G318">
        <f t="shared" si="4"/>
        <v>3.0875E-2</v>
      </c>
    </row>
    <row r="319" spans="1:7" x14ac:dyDescent="0.25">
      <c r="A319">
        <v>9.5</v>
      </c>
      <c r="B319">
        <v>0</v>
      </c>
      <c r="C319">
        <v>-1</v>
      </c>
      <c r="D319">
        <v>0</v>
      </c>
      <c r="E319">
        <v>1.908E-2</v>
      </c>
      <c r="G319">
        <f t="shared" si="4"/>
        <v>0.23849999999999999</v>
      </c>
    </row>
    <row r="320" spans="1:7" x14ac:dyDescent="0.25">
      <c r="A320">
        <v>9.5</v>
      </c>
      <c r="B320">
        <v>0</v>
      </c>
      <c r="C320">
        <v>0</v>
      </c>
      <c r="D320">
        <v>0</v>
      </c>
      <c r="E320">
        <v>4.3310000000000001E-2</v>
      </c>
      <c r="G320">
        <f t="shared" si="4"/>
        <v>0.54137500000000005</v>
      </c>
    </row>
    <row r="321" spans="1:7" x14ac:dyDescent="0.25">
      <c r="A321">
        <v>9.5</v>
      </c>
      <c r="B321">
        <v>0</v>
      </c>
      <c r="C321">
        <v>1</v>
      </c>
      <c r="D321">
        <v>0</v>
      </c>
      <c r="E321">
        <v>2.001E-2</v>
      </c>
      <c r="G321">
        <f t="shared" si="4"/>
        <v>0.25012499999999999</v>
      </c>
    </row>
    <row r="322" spans="1:7" x14ac:dyDescent="0.25">
      <c r="A322">
        <v>9.5</v>
      </c>
      <c r="B322">
        <v>0</v>
      </c>
      <c r="C322">
        <v>2</v>
      </c>
      <c r="D322">
        <v>0</v>
      </c>
      <c r="E322">
        <v>2.7200000000000002E-3</v>
      </c>
      <c r="G322">
        <f t="shared" si="4"/>
        <v>3.4000000000000002E-2</v>
      </c>
    </row>
    <row r="323" spans="1:7" x14ac:dyDescent="0.25">
      <c r="A323">
        <v>9.5</v>
      </c>
      <c r="B323">
        <v>1</v>
      </c>
      <c r="C323">
        <v>-2</v>
      </c>
      <c r="D323">
        <v>6.00901</v>
      </c>
      <c r="E323">
        <v>2.4299999999999999E-3</v>
      </c>
      <c r="G323">
        <f t="shared" ref="G323:G386" si="5">E323/J$2</f>
        <v>3.0374999999999999E-2</v>
      </c>
    </row>
    <row r="324" spans="1:7" x14ac:dyDescent="0.25">
      <c r="A324">
        <v>9.5</v>
      </c>
      <c r="B324">
        <v>1</v>
      </c>
      <c r="C324">
        <v>-1</v>
      </c>
      <c r="D324">
        <v>6.00901</v>
      </c>
      <c r="E324">
        <v>1.8710000000000001E-2</v>
      </c>
      <c r="G324">
        <f t="shared" si="5"/>
        <v>0.233875</v>
      </c>
    </row>
    <row r="325" spans="1:7" x14ac:dyDescent="0.25">
      <c r="A325">
        <v>9.5</v>
      </c>
      <c r="B325">
        <v>1</v>
      </c>
      <c r="C325">
        <v>0</v>
      </c>
      <c r="D325">
        <v>6.00901</v>
      </c>
      <c r="E325">
        <v>4.2320000000000003E-2</v>
      </c>
      <c r="G325">
        <f t="shared" si="5"/>
        <v>0.52900000000000003</v>
      </c>
    </row>
    <row r="326" spans="1:7" x14ac:dyDescent="0.25">
      <c r="A326">
        <v>9.5</v>
      </c>
      <c r="B326">
        <v>1</v>
      </c>
      <c r="C326">
        <v>1</v>
      </c>
      <c r="D326">
        <v>6.00901</v>
      </c>
      <c r="E326">
        <v>1.958E-2</v>
      </c>
      <c r="G326">
        <f t="shared" si="5"/>
        <v>0.24475</v>
      </c>
    </row>
    <row r="327" spans="1:7" x14ac:dyDescent="0.25">
      <c r="A327">
        <v>9.5</v>
      </c>
      <c r="B327">
        <v>1</v>
      </c>
      <c r="C327">
        <v>2</v>
      </c>
      <c r="D327">
        <v>6.00901</v>
      </c>
      <c r="E327">
        <v>2.6900000000000001E-3</v>
      </c>
      <c r="G327">
        <f t="shared" si="5"/>
        <v>3.3625000000000002E-2</v>
      </c>
    </row>
    <row r="328" spans="1:7" x14ac:dyDescent="0.25">
      <c r="A328">
        <v>9.5</v>
      </c>
      <c r="B328">
        <v>2</v>
      </c>
      <c r="C328">
        <v>-2</v>
      </c>
      <c r="D328">
        <v>11.88866</v>
      </c>
      <c r="E328">
        <v>2.32E-3</v>
      </c>
      <c r="G328">
        <f t="shared" si="5"/>
        <v>2.8999999999999998E-2</v>
      </c>
    </row>
    <row r="329" spans="1:7" x14ac:dyDescent="0.25">
      <c r="A329">
        <v>9.5</v>
      </c>
      <c r="B329">
        <v>2</v>
      </c>
      <c r="C329">
        <v>-1</v>
      </c>
      <c r="D329">
        <v>11.88866</v>
      </c>
      <c r="E329">
        <v>1.7729999999999999E-2</v>
      </c>
      <c r="G329">
        <f t="shared" si="5"/>
        <v>0.22162499999999999</v>
      </c>
    </row>
    <row r="330" spans="1:7" x14ac:dyDescent="0.25">
      <c r="A330">
        <v>9.5</v>
      </c>
      <c r="B330">
        <v>2</v>
      </c>
      <c r="C330">
        <v>0</v>
      </c>
      <c r="D330">
        <v>11.88866</v>
      </c>
      <c r="E330">
        <v>3.9660000000000001E-2</v>
      </c>
      <c r="G330">
        <f t="shared" si="5"/>
        <v>0.49575000000000002</v>
      </c>
    </row>
    <row r="331" spans="1:7" x14ac:dyDescent="0.25">
      <c r="A331">
        <v>9.5</v>
      </c>
      <c r="B331">
        <v>2</v>
      </c>
      <c r="C331">
        <v>1</v>
      </c>
      <c r="D331">
        <v>11.88866</v>
      </c>
      <c r="E331">
        <v>1.8530000000000001E-2</v>
      </c>
      <c r="G331">
        <f t="shared" si="5"/>
        <v>0.23162500000000003</v>
      </c>
    </row>
    <row r="332" spans="1:7" x14ac:dyDescent="0.25">
      <c r="A332">
        <v>9.5</v>
      </c>
      <c r="B332">
        <v>2</v>
      </c>
      <c r="C332">
        <v>2</v>
      </c>
      <c r="D332">
        <v>11.88866</v>
      </c>
      <c r="E332">
        <v>2.5799999999999998E-3</v>
      </c>
      <c r="G332">
        <f t="shared" si="5"/>
        <v>3.2249999999999994E-2</v>
      </c>
    </row>
    <row r="333" spans="1:7" x14ac:dyDescent="0.25">
      <c r="A333">
        <v>9.5</v>
      </c>
      <c r="B333">
        <v>3</v>
      </c>
      <c r="C333">
        <v>-2</v>
      </c>
      <c r="D333">
        <v>17.525569999999998</v>
      </c>
      <c r="E333">
        <v>2.1700000000000001E-3</v>
      </c>
      <c r="G333">
        <f t="shared" si="5"/>
        <v>2.7125E-2</v>
      </c>
    </row>
    <row r="334" spans="1:7" x14ac:dyDescent="0.25">
      <c r="A334">
        <v>9.5</v>
      </c>
      <c r="B334">
        <v>3</v>
      </c>
      <c r="C334">
        <v>-1</v>
      </c>
      <c r="D334">
        <v>17.525569999999998</v>
      </c>
      <c r="E334">
        <v>1.634E-2</v>
      </c>
      <c r="G334">
        <f t="shared" si="5"/>
        <v>0.20424999999999999</v>
      </c>
    </row>
    <row r="335" spans="1:7" x14ac:dyDescent="0.25">
      <c r="A335">
        <v>9.5</v>
      </c>
      <c r="B335">
        <v>3</v>
      </c>
      <c r="C335">
        <v>0</v>
      </c>
      <c r="D335">
        <v>17.525569999999998</v>
      </c>
      <c r="E335">
        <v>3.567E-2</v>
      </c>
      <c r="G335">
        <f t="shared" si="5"/>
        <v>0.44587500000000002</v>
      </c>
    </row>
    <row r="336" spans="1:7" x14ac:dyDescent="0.25">
      <c r="A336">
        <v>9.5</v>
      </c>
      <c r="B336">
        <v>3</v>
      </c>
      <c r="C336">
        <v>1</v>
      </c>
      <c r="D336">
        <v>17.525569999999998</v>
      </c>
      <c r="E336">
        <v>1.7149999999999999E-2</v>
      </c>
      <c r="G336">
        <f t="shared" si="5"/>
        <v>0.21437499999999998</v>
      </c>
    </row>
    <row r="337" spans="1:7" x14ac:dyDescent="0.25">
      <c r="A337">
        <v>9.5</v>
      </c>
      <c r="B337">
        <v>3</v>
      </c>
      <c r="C337">
        <v>2</v>
      </c>
      <c r="D337">
        <v>17.525569999999998</v>
      </c>
      <c r="E337">
        <v>2.3999999999999998E-3</v>
      </c>
      <c r="G337">
        <f t="shared" si="5"/>
        <v>2.9999999999999995E-2</v>
      </c>
    </row>
    <row r="338" spans="1:7" x14ac:dyDescent="0.25">
      <c r="A338">
        <v>9.5</v>
      </c>
      <c r="B338">
        <v>4</v>
      </c>
      <c r="C338">
        <v>-2</v>
      </c>
      <c r="D338">
        <v>22.833649999999999</v>
      </c>
      <c r="E338">
        <v>2E-3</v>
      </c>
      <c r="G338">
        <f t="shared" si="5"/>
        <v>2.5000000000000001E-2</v>
      </c>
    </row>
    <row r="339" spans="1:7" x14ac:dyDescent="0.25">
      <c r="A339">
        <v>9.5</v>
      </c>
      <c r="B339">
        <v>4</v>
      </c>
      <c r="C339">
        <v>-1</v>
      </c>
      <c r="D339">
        <v>22.833649999999999</v>
      </c>
      <c r="E339">
        <v>1.468E-2</v>
      </c>
      <c r="G339">
        <f t="shared" si="5"/>
        <v>0.1835</v>
      </c>
    </row>
    <row r="340" spans="1:7" x14ac:dyDescent="0.25">
      <c r="A340">
        <v>9.5</v>
      </c>
      <c r="B340">
        <v>4</v>
      </c>
      <c r="C340">
        <v>0</v>
      </c>
      <c r="D340">
        <v>22.833649999999999</v>
      </c>
      <c r="E340">
        <v>3.1269999999999999E-2</v>
      </c>
      <c r="G340">
        <f t="shared" si="5"/>
        <v>0.39087499999999997</v>
      </c>
    </row>
    <row r="341" spans="1:7" x14ac:dyDescent="0.25">
      <c r="A341">
        <v>9.5</v>
      </c>
      <c r="B341">
        <v>4</v>
      </c>
      <c r="C341">
        <v>1</v>
      </c>
      <c r="D341">
        <v>22.833649999999999</v>
      </c>
      <c r="E341">
        <v>1.5350000000000001E-2</v>
      </c>
      <c r="G341">
        <f t="shared" si="5"/>
        <v>0.19187500000000002</v>
      </c>
    </row>
    <row r="342" spans="1:7" x14ac:dyDescent="0.25">
      <c r="A342">
        <v>9.5</v>
      </c>
      <c r="B342">
        <v>4</v>
      </c>
      <c r="C342">
        <v>2</v>
      </c>
      <c r="D342">
        <v>22.833649999999999</v>
      </c>
      <c r="E342">
        <v>2.2100000000000002E-3</v>
      </c>
      <c r="G342">
        <f t="shared" si="5"/>
        <v>2.7625E-2</v>
      </c>
    </row>
    <row r="343" spans="1:7" x14ac:dyDescent="0.25">
      <c r="A343">
        <v>9.5</v>
      </c>
      <c r="B343">
        <v>5</v>
      </c>
      <c r="C343">
        <v>-2</v>
      </c>
      <c r="D343">
        <v>27.75854</v>
      </c>
      <c r="E343">
        <v>1.83E-3</v>
      </c>
      <c r="G343">
        <f t="shared" si="5"/>
        <v>2.2875E-2</v>
      </c>
    </row>
    <row r="344" spans="1:7" x14ac:dyDescent="0.25">
      <c r="A344">
        <v>9.5</v>
      </c>
      <c r="B344">
        <v>5</v>
      </c>
      <c r="C344">
        <v>-1</v>
      </c>
      <c r="D344">
        <v>27.75854</v>
      </c>
      <c r="E344">
        <v>1.289E-2</v>
      </c>
      <c r="G344">
        <f t="shared" si="5"/>
        <v>0.16112499999999999</v>
      </c>
    </row>
    <row r="345" spans="1:7" x14ac:dyDescent="0.25">
      <c r="A345">
        <v>9.5</v>
      </c>
      <c r="B345">
        <v>5</v>
      </c>
      <c r="C345">
        <v>0</v>
      </c>
      <c r="D345">
        <v>27.75854</v>
      </c>
      <c r="E345">
        <v>2.6630000000000001E-2</v>
      </c>
      <c r="G345">
        <f t="shared" si="5"/>
        <v>0.33287500000000003</v>
      </c>
    </row>
    <row r="346" spans="1:7" x14ac:dyDescent="0.25">
      <c r="A346">
        <v>9.5</v>
      </c>
      <c r="B346">
        <v>5</v>
      </c>
      <c r="C346">
        <v>1</v>
      </c>
      <c r="D346">
        <v>27.75854</v>
      </c>
      <c r="E346">
        <v>1.345E-2</v>
      </c>
      <c r="G346">
        <f t="shared" si="5"/>
        <v>0.168125</v>
      </c>
    </row>
    <row r="347" spans="1:7" x14ac:dyDescent="0.25">
      <c r="A347">
        <v>9.5</v>
      </c>
      <c r="B347">
        <v>5</v>
      </c>
      <c r="C347">
        <v>2</v>
      </c>
      <c r="D347">
        <v>27.75854</v>
      </c>
      <c r="E347">
        <v>2.0300000000000001E-3</v>
      </c>
      <c r="G347">
        <f t="shared" si="5"/>
        <v>2.5375000000000002E-2</v>
      </c>
    </row>
    <row r="348" spans="1:7" x14ac:dyDescent="0.25">
      <c r="A348">
        <v>9.5</v>
      </c>
      <c r="B348">
        <v>6</v>
      </c>
      <c r="C348">
        <v>-2</v>
      </c>
      <c r="D348">
        <v>32.275640000000003</v>
      </c>
      <c r="E348">
        <v>1.67E-3</v>
      </c>
      <c r="G348">
        <f t="shared" si="5"/>
        <v>2.0875000000000001E-2</v>
      </c>
    </row>
    <row r="349" spans="1:7" x14ac:dyDescent="0.25">
      <c r="A349">
        <v>9.5</v>
      </c>
      <c r="B349">
        <v>6</v>
      </c>
      <c r="C349">
        <v>-1</v>
      </c>
      <c r="D349">
        <v>32.275640000000003</v>
      </c>
      <c r="E349">
        <v>1.125E-2</v>
      </c>
      <c r="G349">
        <f t="shared" si="5"/>
        <v>0.140625</v>
      </c>
    </row>
    <row r="350" spans="1:7" x14ac:dyDescent="0.25">
      <c r="A350">
        <v>9.5</v>
      </c>
      <c r="B350">
        <v>6</v>
      </c>
      <c r="C350">
        <v>0</v>
      </c>
      <c r="D350">
        <v>32.275640000000003</v>
      </c>
      <c r="E350">
        <v>2.2380000000000001E-2</v>
      </c>
      <c r="G350">
        <f t="shared" si="5"/>
        <v>0.27975</v>
      </c>
    </row>
    <row r="351" spans="1:7" x14ac:dyDescent="0.25">
      <c r="A351">
        <v>9.5</v>
      </c>
      <c r="B351">
        <v>6</v>
      </c>
      <c r="C351">
        <v>1</v>
      </c>
      <c r="D351">
        <v>32.275640000000003</v>
      </c>
      <c r="E351">
        <v>1.171E-2</v>
      </c>
      <c r="G351">
        <f t="shared" si="5"/>
        <v>0.14637500000000001</v>
      </c>
    </row>
    <row r="352" spans="1:7" x14ac:dyDescent="0.25">
      <c r="A352">
        <v>9.5</v>
      </c>
      <c r="B352">
        <v>6</v>
      </c>
      <c r="C352">
        <v>2</v>
      </c>
      <c r="D352">
        <v>32.275640000000003</v>
      </c>
      <c r="E352">
        <v>1.8400000000000001E-3</v>
      </c>
      <c r="G352">
        <f t="shared" si="5"/>
        <v>2.3E-2</v>
      </c>
    </row>
    <row r="353" spans="1:7" x14ac:dyDescent="0.25">
      <c r="A353">
        <v>10.5</v>
      </c>
      <c r="B353">
        <v>0</v>
      </c>
      <c r="C353">
        <v>-2</v>
      </c>
      <c r="D353">
        <v>0</v>
      </c>
      <c r="E353">
        <v>2.4499999999999999E-3</v>
      </c>
      <c r="G353">
        <f t="shared" si="5"/>
        <v>3.0624999999999999E-2</v>
      </c>
    </row>
    <row r="354" spans="1:7" x14ac:dyDescent="0.25">
      <c r="A354">
        <v>10.5</v>
      </c>
      <c r="B354">
        <v>0</v>
      </c>
      <c r="C354">
        <v>-1</v>
      </c>
      <c r="D354">
        <v>0</v>
      </c>
      <c r="E354">
        <v>1.7760000000000001E-2</v>
      </c>
      <c r="G354">
        <f t="shared" si="5"/>
        <v>0.222</v>
      </c>
    </row>
    <row r="355" spans="1:7" x14ac:dyDescent="0.25">
      <c r="A355">
        <v>10.5</v>
      </c>
      <c r="B355">
        <v>0</v>
      </c>
      <c r="C355">
        <v>0</v>
      </c>
      <c r="D355">
        <v>0</v>
      </c>
      <c r="E355">
        <v>3.7499999999999999E-2</v>
      </c>
      <c r="G355">
        <f t="shared" si="5"/>
        <v>0.46875</v>
      </c>
    </row>
    <row r="356" spans="1:7" x14ac:dyDescent="0.25">
      <c r="A356">
        <v>10.5</v>
      </c>
      <c r="B356">
        <v>0</v>
      </c>
      <c r="C356">
        <v>1</v>
      </c>
      <c r="D356">
        <v>0</v>
      </c>
      <c r="E356">
        <v>1.8540000000000001E-2</v>
      </c>
      <c r="G356">
        <f t="shared" si="5"/>
        <v>0.23175000000000001</v>
      </c>
    </row>
    <row r="357" spans="1:7" x14ac:dyDescent="0.25">
      <c r="A357">
        <v>10.5</v>
      </c>
      <c r="B357">
        <v>0</v>
      </c>
      <c r="C357">
        <v>2</v>
      </c>
      <c r="D357">
        <v>0</v>
      </c>
      <c r="E357">
        <v>2.7200000000000002E-3</v>
      </c>
      <c r="G357">
        <f t="shared" si="5"/>
        <v>3.4000000000000002E-2</v>
      </c>
    </row>
    <row r="358" spans="1:7" x14ac:dyDescent="0.25">
      <c r="A358">
        <v>10.5</v>
      </c>
      <c r="B358">
        <v>1</v>
      </c>
      <c r="C358">
        <v>-2</v>
      </c>
      <c r="D358">
        <v>5.4403300000000003</v>
      </c>
      <c r="E358">
        <v>2.4299999999999999E-3</v>
      </c>
      <c r="G358">
        <f t="shared" si="5"/>
        <v>3.0374999999999999E-2</v>
      </c>
    </row>
    <row r="359" spans="1:7" x14ac:dyDescent="0.25">
      <c r="A359">
        <v>10.5</v>
      </c>
      <c r="B359">
        <v>1</v>
      </c>
      <c r="C359">
        <v>-1</v>
      </c>
      <c r="D359">
        <v>5.4403300000000003</v>
      </c>
      <c r="E359">
        <v>1.7479999999999999E-2</v>
      </c>
      <c r="G359">
        <f t="shared" si="5"/>
        <v>0.21849999999999997</v>
      </c>
    </row>
    <row r="360" spans="1:7" x14ac:dyDescent="0.25">
      <c r="A360">
        <v>10.5</v>
      </c>
      <c r="B360">
        <v>1</v>
      </c>
      <c r="C360">
        <v>0</v>
      </c>
      <c r="D360">
        <v>5.4403300000000003</v>
      </c>
      <c r="E360">
        <v>3.6830000000000002E-2</v>
      </c>
      <c r="G360">
        <f t="shared" si="5"/>
        <v>0.46037500000000003</v>
      </c>
    </row>
    <row r="361" spans="1:7" x14ac:dyDescent="0.25">
      <c r="A361">
        <v>10.5</v>
      </c>
      <c r="B361">
        <v>1</v>
      </c>
      <c r="C361">
        <v>1</v>
      </c>
      <c r="D361">
        <v>5.4403300000000003</v>
      </c>
      <c r="E361">
        <v>1.8180000000000002E-2</v>
      </c>
      <c r="G361">
        <f t="shared" si="5"/>
        <v>0.22725000000000001</v>
      </c>
    </row>
    <row r="362" spans="1:7" x14ac:dyDescent="0.25">
      <c r="A362">
        <v>10.5</v>
      </c>
      <c r="B362">
        <v>1</v>
      </c>
      <c r="C362">
        <v>2</v>
      </c>
      <c r="D362">
        <v>5.4403300000000003</v>
      </c>
      <c r="E362">
        <v>2.6900000000000001E-3</v>
      </c>
      <c r="G362">
        <f t="shared" si="5"/>
        <v>3.3625000000000002E-2</v>
      </c>
    </row>
    <row r="363" spans="1:7" x14ac:dyDescent="0.25">
      <c r="A363">
        <v>10.5</v>
      </c>
      <c r="B363">
        <v>2</v>
      </c>
      <c r="C363">
        <v>-2</v>
      </c>
      <c r="D363">
        <v>10.7843</v>
      </c>
      <c r="E363">
        <v>2.3500000000000001E-3</v>
      </c>
      <c r="G363">
        <f t="shared" si="5"/>
        <v>2.9375000000000002E-2</v>
      </c>
    </row>
    <row r="364" spans="1:7" x14ac:dyDescent="0.25">
      <c r="A364">
        <v>10.5</v>
      </c>
      <c r="B364">
        <v>2</v>
      </c>
      <c r="C364">
        <v>-1</v>
      </c>
      <c r="D364">
        <v>10.7843</v>
      </c>
      <c r="E364">
        <v>1.6729999999999998E-2</v>
      </c>
      <c r="G364">
        <f t="shared" si="5"/>
        <v>0.20912499999999998</v>
      </c>
    </row>
    <row r="365" spans="1:7" x14ac:dyDescent="0.25">
      <c r="A365">
        <v>10.5</v>
      </c>
      <c r="B365">
        <v>2</v>
      </c>
      <c r="C365">
        <v>0</v>
      </c>
      <c r="D365">
        <v>10.7843</v>
      </c>
      <c r="E365">
        <v>3.4869999999999998E-2</v>
      </c>
      <c r="G365">
        <f t="shared" si="5"/>
        <v>0.43587499999999996</v>
      </c>
    </row>
    <row r="366" spans="1:7" x14ac:dyDescent="0.25">
      <c r="A366">
        <v>10.5</v>
      </c>
      <c r="B366">
        <v>2</v>
      </c>
      <c r="C366">
        <v>1</v>
      </c>
      <c r="D366">
        <v>10.7843</v>
      </c>
      <c r="E366">
        <v>1.7389999999999999E-2</v>
      </c>
      <c r="G366">
        <f t="shared" si="5"/>
        <v>0.21737499999999998</v>
      </c>
    </row>
    <row r="367" spans="1:7" x14ac:dyDescent="0.25">
      <c r="A367">
        <v>10.5</v>
      </c>
      <c r="B367">
        <v>2</v>
      </c>
      <c r="C367">
        <v>2</v>
      </c>
      <c r="D367">
        <v>10.7843</v>
      </c>
      <c r="E367">
        <v>2.5999999999999999E-3</v>
      </c>
      <c r="G367">
        <f t="shared" si="5"/>
        <v>3.2500000000000001E-2</v>
      </c>
    </row>
    <row r="368" spans="1:7" x14ac:dyDescent="0.25">
      <c r="A368">
        <v>10.5</v>
      </c>
      <c r="B368">
        <v>3</v>
      </c>
      <c r="C368">
        <v>-2</v>
      </c>
      <c r="D368">
        <v>15.945399999999999</v>
      </c>
      <c r="E368">
        <v>2.2399999999999998E-3</v>
      </c>
      <c r="G368">
        <f t="shared" si="5"/>
        <v>2.7999999999999997E-2</v>
      </c>
    </row>
    <row r="369" spans="1:7" x14ac:dyDescent="0.25">
      <c r="A369">
        <v>10.5</v>
      </c>
      <c r="B369">
        <v>3</v>
      </c>
      <c r="C369">
        <v>-1</v>
      </c>
      <c r="D369">
        <v>15.945399999999999</v>
      </c>
      <c r="E369">
        <v>1.559E-2</v>
      </c>
      <c r="G369">
        <f t="shared" si="5"/>
        <v>0.19487499999999999</v>
      </c>
    </row>
    <row r="370" spans="1:7" x14ac:dyDescent="0.25">
      <c r="A370">
        <v>10.5</v>
      </c>
      <c r="B370">
        <v>3</v>
      </c>
      <c r="C370">
        <v>0</v>
      </c>
      <c r="D370">
        <v>15.945399999999999</v>
      </c>
      <c r="E370">
        <v>3.1809999999999998E-2</v>
      </c>
      <c r="G370">
        <f t="shared" si="5"/>
        <v>0.39762499999999995</v>
      </c>
    </row>
    <row r="371" spans="1:7" x14ac:dyDescent="0.25">
      <c r="A371">
        <v>10.5</v>
      </c>
      <c r="B371">
        <v>3</v>
      </c>
      <c r="C371">
        <v>1</v>
      </c>
      <c r="D371">
        <v>15.945399999999999</v>
      </c>
      <c r="E371">
        <v>1.627E-2</v>
      </c>
      <c r="G371">
        <f t="shared" si="5"/>
        <v>0.203375</v>
      </c>
    </row>
    <row r="372" spans="1:7" x14ac:dyDescent="0.25">
      <c r="A372">
        <v>10.5</v>
      </c>
      <c r="B372">
        <v>3</v>
      </c>
      <c r="C372">
        <v>2</v>
      </c>
      <c r="D372">
        <v>15.945399999999999</v>
      </c>
      <c r="E372">
        <v>2.47E-3</v>
      </c>
      <c r="G372">
        <f t="shared" si="5"/>
        <v>3.0875E-2</v>
      </c>
    </row>
    <row r="373" spans="1:7" x14ac:dyDescent="0.25">
      <c r="A373">
        <v>10.5</v>
      </c>
      <c r="B373">
        <v>4</v>
      </c>
      <c r="C373">
        <v>-2</v>
      </c>
      <c r="D373">
        <v>20.85446</v>
      </c>
      <c r="E373">
        <v>2.0999999999999999E-3</v>
      </c>
      <c r="G373">
        <f t="shared" si="5"/>
        <v>2.6249999999999999E-2</v>
      </c>
    </row>
    <row r="374" spans="1:7" x14ac:dyDescent="0.25">
      <c r="A374">
        <v>10.5</v>
      </c>
      <c r="B374">
        <v>4</v>
      </c>
      <c r="C374">
        <v>-1</v>
      </c>
      <c r="D374">
        <v>20.85446</v>
      </c>
      <c r="E374">
        <v>1.421E-2</v>
      </c>
      <c r="G374">
        <f t="shared" si="5"/>
        <v>0.17762500000000001</v>
      </c>
    </row>
    <row r="375" spans="1:7" x14ac:dyDescent="0.25">
      <c r="A375">
        <v>10.5</v>
      </c>
      <c r="B375">
        <v>4</v>
      </c>
      <c r="C375">
        <v>0</v>
      </c>
      <c r="D375">
        <v>20.85446</v>
      </c>
      <c r="E375">
        <v>2.8379999999999999E-2</v>
      </c>
      <c r="G375">
        <f t="shared" si="5"/>
        <v>0.35474999999999995</v>
      </c>
    </row>
    <row r="376" spans="1:7" x14ac:dyDescent="0.25">
      <c r="A376">
        <v>10.5</v>
      </c>
      <c r="B376">
        <v>4</v>
      </c>
      <c r="C376">
        <v>1</v>
      </c>
      <c r="D376">
        <v>20.85446</v>
      </c>
      <c r="E376">
        <v>1.478E-2</v>
      </c>
      <c r="G376">
        <f t="shared" si="5"/>
        <v>0.18475</v>
      </c>
    </row>
    <row r="377" spans="1:7" x14ac:dyDescent="0.25">
      <c r="A377">
        <v>10.5</v>
      </c>
      <c r="B377">
        <v>4</v>
      </c>
      <c r="C377">
        <v>2</v>
      </c>
      <c r="D377">
        <v>20.85446</v>
      </c>
      <c r="E377">
        <v>2.32E-3</v>
      </c>
      <c r="G377">
        <f t="shared" si="5"/>
        <v>2.8999999999999998E-2</v>
      </c>
    </row>
    <row r="378" spans="1:7" x14ac:dyDescent="0.25">
      <c r="A378">
        <v>10.5</v>
      </c>
      <c r="B378">
        <v>5</v>
      </c>
      <c r="C378">
        <v>-2</v>
      </c>
      <c r="D378">
        <v>25.463349999999998</v>
      </c>
      <c r="E378">
        <v>1.97E-3</v>
      </c>
      <c r="G378">
        <f t="shared" si="5"/>
        <v>2.4624999999999998E-2</v>
      </c>
    </row>
    <row r="379" spans="1:7" x14ac:dyDescent="0.25">
      <c r="A379">
        <v>10.5</v>
      </c>
      <c r="B379">
        <v>5</v>
      </c>
      <c r="C379">
        <v>-1</v>
      </c>
      <c r="D379">
        <v>25.463349999999998</v>
      </c>
      <c r="E379">
        <v>1.2789999999999999E-2</v>
      </c>
      <c r="G379">
        <f t="shared" si="5"/>
        <v>0.15987499999999999</v>
      </c>
    </row>
    <row r="380" spans="1:7" x14ac:dyDescent="0.25">
      <c r="A380">
        <v>10.5</v>
      </c>
      <c r="B380">
        <v>5</v>
      </c>
      <c r="C380">
        <v>0</v>
      </c>
      <c r="D380">
        <v>25.463349999999998</v>
      </c>
      <c r="E380">
        <v>2.4819999999999998E-2</v>
      </c>
      <c r="G380">
        <f t="shared" si="5"/>
        <v>0.31024999999999997</v>
      </c>
    </row>
    <row r="381" spans="1:7" x14ac:dyDescent="0.25">
      <c r="A381">
        <v>10.5</v>
      </c>
      <c r="B381">
        <v>5</v>
      </c>
      <c r="C381">
        <v>1</v>
      </c>
      <c r="D381">
        <v>25.463349999999998</v>
      </c>
      <c r="E381">
        <v>1.332E-2</v>
      </c>
      <c r="G381">
        <f t="shared" si="5"/>
        <v>0.16650000000000001</v>
      </c>
    </row>
    <row r="382" spans="1:7" x14ac:dyDescent="0.25">
      <c r="A382">
        <v>10.5</v>
      </c>
      <c r="B382">
        <v>5</v>
      </c>
      <c r="C382">
        <v>2</v>
      </c>
      <c r="D382">
        <v>25.463349999999998</v>
      </c>
      <c r="E382">
        <v>2.15E-3</v>
      </c>
      <c r="G382">
        <f t="shared" si="5"/>
        <v>2.6875E-2</v>
      </c>
    </row>
    <row r="383" spans="1:7" x14ac:dyDescent="0.25">
      <c r="A383">
        <v>10.5</v>
      </c>
      <c r="B383">
        <v>6</v>
      </c>
      <c r="C383">
        <v>-2</v>
      </c>
      <c r="D383">
        <v>29.744879999999998</v>
      </c>
      <c r="E383">
        <v>1.8400000000000001E-3</v>
      </c>
      <c r="G383">
        <f t="shared" si="5"/>
        <v>2.3E-2</v>
      </c>
    </row>
    <row r="384" spans="1:7" x14ac:dyDescent="0.25">
      <c r="A384">
        <v>10.5</v>
      </c>
      <c r="B384">
        <v>6</v>
      </c>
      <c r="C384">
        <v>-1</v>
      </c>
      <c r="D384">
        <v>29.744879999999998</v>
      </c>
      <c r="E384">
        <v>1.1310000000000001E-2</v>
      </c>
      <c r="G384">
        <f t="shared" si="5"/>
        <v>0.141375</v>
      </c>
    </row>
    <row r="385" spans="1:7" x14ac:dyDescent="0.25">
      <c r="A385">
        <v>10.5</v>
      </c>
      <c r="B385">
        <v>6</v>
      </c>
      <c r="C385">
        <v>0</v>
      </c>
      <c r="D385">
        <v>29.744879999999998</v>
      </c>
      <c r="E385">
        <v>2.128E-2</v>
      </c>
      <c r="G385">
        <f t="shared" si="5"/>
        <v>0.26600000000000001</v>
      </c>
    </row>
    <row r="386" spans="1:7" x14ac:dyDescent="0.25">
      <c r="A386">
        <v>10.5</v>
      </c>
      <c r="B386">
        <v>6</v>
      </c>
      <c r="C386">
        <v>1</v>
      </c>
      <c r="D386">
        <v>29.744879999999998</v>
      </c>
      <c r="E386">
        <v>1.176E-2</v>
      </c>
      <c r="G386">
        <f t="shared" si="5"/>
        <v>0.14699999999999999</v>
      </c>
    </row>
    <row r="387" spans="1:7" x14ac:dyDescent="0.25">
      <c r="A387">
        <v>10.5</v>
      </c>
      <c r="B387">
        <v>6</v>
      </c>
      <c r="C387">
        <v>2</v>
      </c>
      <c r="D387">
        <v>29.744879999999998</v>
      </c>
      <c r="E387">
        <v>2E-3</v>
      </c>
      <c r="G387">
        <f t="shared" ref="G387:G450" si="6">E387/J$2</f>
        <v>2.5000000000000001E-2</v>
      </c>
    </row>
    <row r="388" spans="1:7" x14ac:dyDescent="0.25">
      <c r="A388">
        <v>11.5</v>
      </c>
      <c r="B388">
        <v>0</v>
      </c>
      <c r="C388">
        <v>-2</v>
      </c>
      <c r="D388">
        <v>0</v>
      </c>
      <c r="E388">
        <v>2.5100000000000001E-3</v>
      </c>
      <c r="G388">
        <f t="shared" si="6"/>
        <v>3.1375E-2</v>
      </c>
    </row>
    <row r="389" spans="1:7" x14ac:dyDescent="0.25">
      <c r="A389">
        <v>11.5</v>
      </c>
      <c r="B389">
        <v>0</v>
      </c>
      <c r="C389">
        <v>-1</v>
      </c>
      <c r="D389">
        <v>0</v>
      </c>
      <c r="E389">
        <v>1.6629999999999999E-2</v>
      </c>
      <c r="G389">
        <f t="shared" si="6"/>
        <v>0.20787499999999998</v>
      </c>
    </row>
    <row r="390" spans="1:7" x14ac:dyDescent="0.25">
      <c r="A390">
        <v>11.5</v>
      </c>
      <c r="B390">
        <v>0</v>
      </c>
      <c r="C390">
        <v>0</v>
      </c>
      <c r="D390">
        <v>0</v>
      </c>
      <c r="E390">
        <v>3.2680000000000001E-2</v>
      </c>
      <c r="G390">
        <f t="shared" si="6"/>
        <v>0.40849999999999997</v>
      </c>
    </row>
    <row r="391" spans="1:7" x14ac:dyDescent="0.25">
      <c r="A391">
        <v>11.5</v>
      </c>
      <c r="B391">
        <v>0</v>
      </c>
      <c r="C391">
        <v>1</v>
      </c>
      <c r="D391">
        <v>0</v>
      </c>
      <c r="E391">
        <v>1.728E-2</v>
      </c>
      <c r="G391">
        <f t="shared" si="6"/>
        <v>0.216</v>
      </c>
    </row>
    <row r="392" spans="1:7" x14ac:dyDescent="0.25">
      <c r="A392">
        <v>11.5</v>
      </c>
      <c r="B392">
        <v>0</v>
      </c>
      <c r="C392">
        <v>2</v>
      </c>
      <c r="D392">
        <v>0</v>
      </c>
      <c r="E392">
        <v>2.7599999999999999E-3</v>
      </c>
      <c r="G392">
        <f t="shared" si="6"/>
        <v>3.4499999999999996E-2</v>
      </c>
    </row>
    <row r="393" spans="1:7" x14ac:dyDescent="0.25">
      <c r="A393">
        <v>11.5</v>
      </c>
      <c r="B393">
        <v>1</v>
      </c>
      <c r="C393">
        <v>-2</v>
      </c>
      <c r="D393">
        <v>4.9697399999999998</v>
      </c>
      <c r="E393">
        <v>2.49E-3</v>
      </c>
      <c r="G393">
        <f t="shared" si="6"/>
        <v>3.1125E-2</v>
      </c>
    </row>
    <row r="394" spans="1:7" x14ac:dyDescent="0.25">
      <c r="A394">
        <v>11.5</v>
      </c>
      <c r="B394">
        <v>1</v>
      </c>
      <c r="C394">
        <v>-1</v>
      </c>
      <c r="D394">
        <v>4.9697399999999998</v>
      </c>
      <c r="E394">
        <v>1.6410000000000001E-2</v>
      </c>
      <c r="G394">
        <f t="shared" si="6"/>
        <v>0.205125</v>
      </c>
    </row>
    <row r="395" spans="1:7" x14ac:dyDescent="0.25">
      <c r="A395">
        <v>11.5</v>
      </c>
      <c r="B395">
        <v>1</v>
      </c>
      <c r="C395">
        <v>0</v>
      </c>
      <c r="D395">
        <v>4.9697399999999998</v>
      </c>
      <c r="E395">
        <v>3.2210000000000003E-2</v>
      </c>
      <c r="G395">
        <f t="shared" si="6"/>
        <v>0.40262500000000001</v>
      </c>
    </row>
    <row r="396" spans="1:7" x14ac:dyDescent="0.25">
      <c r="A396">
        <v>11.5</v>
      </c>
      <c r="B396">
        <v>1</v>
      </c>
      <c r="C396">
        <v>1</v>
      </c>
      <c r="D396">
        <v>4.9697399999999998</v>
      </c>
      <c r="E396">
        <v>1.6979999999999999E-2</v>
      </c>
      <c r="G396">
        <f t="shared" si="6"/>
        <v>0.21224999999999997</v>
      </c>
    </row>
    <row r="397" spans="1:7" x14ac:dyDescent="0.25">
      <c r="A397">
        <v>11.5</v>
      </c>
      <c r="B397">
        <v>1</v>
      </c>
      <c r="C397">
        <v>2</v>
      </c>
      <c r="D397">
        <v>4.9697399999999998</v>
      </c>
      <c r="E397">
        <v>2.7399999999999998E-3</v>
      </c>
      <c r="G397">
        <f t="shared" si="6"/>
        <v>3.4249999999999996E-2</v>
      </c>
    </row>
    <row r="398" spans="1:7" x14ac:dyDescent="0.25">
      <c r="A398">
        <v>11.5</v>
      </c>
      <c r="B398">
        <v>2</v>
      </c>
      <c r="C398">
        <v>-2</v>
      </c>
      <c r="D398">
        <v>9.8658099999999997</v>
      </c>
      <c r="E398">
        <v>2.4299999999999999E-3</v>
      </c>
      <c r="G398">
        <f t="shared" si="6"/>
        <v>3.0374999999999999E-2</v>
      </c>
    </row>
    <row r="399" spans="1:7" x14ac:dyDescent="0.25">
      <c r="A399">
        <v>11.5</v>
      </c>
      <c r="B399">
        <v>2</v>
      </c>
      <c r="C399">
        <v>-1</v>
      </c>
      <c r="D399">
        <v>9.8658099999999997</v>
      </c>
      <c r="E399">
        <v>1.5820000000000001E-2</v>
      </c>
      <c r="G399">
        <f t="shared" si="6"/>
        <v>0.19775000000000001</v>
      </c>
    </row>
    <row r="400" spans="1:7" x14ac:dyDescent="0.25">
      <c r="A400">
        <v>11.5</v>
      </c>
      <c r="B400">
        <v>2</v>
      </c>
      <c r="C400">
        <v>0</v>
      </c>
      <c r="D400">
        <v>9.8658099999999997</v>
      </c>
      <c r="E400">
        <v>3.0700000000000002E-2</v>
      </c>
      <c r="G400">
        <f t="shared" si="6"/>
        <v>0.38375000000000004</v>
      </c>
    </row>
    <row r="401" spans="1:7" x14ac:dyDescent="0.25">
      <c r="A401">
        <v>11.5</v>
      </c>
      <c r="B401">
        <v>2</v>
      </c>
      <c r="C401">
        <v>1</v>
      </c>
      <c r="D401">
        <v>9.8658099999999997</v>
      </c>
      <c r="E401">
        <v>1.6400000000000001E-2</v>
      </c>
      <c r="G401">
        <f t="shared" si="6"/>
        <v>0.20500000000000002</v>
      </c>
    </row>
    <row r="402" spans="1:7" x14ac:dyDescent="0.25">
      <c r="A402">
        <v>11.5</v>
      </c>
      <c r="B402">
        <v>2</v>
      </c>
      <c r="C402">
        <v>2</v>
      </c>
      <c r="D402">
        <v>9.8658099999999997</v>
      </c>
      <c r="E402">
        <v>2.6700000000000001E-3</v>
      </c>
      <c r="G402">
        <f t="shared" si="6"/>
        <v>3.3375000000000002E-2</v>
      </c>
    </row>
    <row r="403" spans="1:7" x14ac:dyDescent="0.25">
      <c r="A403">
        <v>11.5</v>
      </c>
      <c r="B403">
        <v>3</v>
      </c>
      <c r="C403">
        <v>-2</v>
      </c>
      <c r="D403">
        <v>14.62087</v>
      </c>
      <c r="E403">
        <v>2.3500000000000001E-3</v>
      </c>
      <c r="G403">
        <f t="shared" si="6"/>
        <v>2.9375000000000002E-2</v>
      </c>
    </row>
    <row r="404" spans="1:7" x14ac:dyDescent="0.25">
      <c r="A404">
        <v>11.5</v>
      </c>
      <c r="B404">
        <v>3</v>
      </c>
      <c r="C404">
        <v>-1</v>
      </c>
      <c r="D404">
        <v>14.62087</v>
      </c>
      <c r="E404">
        <v>1.487E-2</v>
      </c>
      <c r="G404">
        <f t="shared" si="6"/>
        <v>0.18587499999999998</v>
      </c>
    </row>
    <row r="405" spans="1:7" x14ac:dyDescent="0.25">
      <c r="A405">
        <v>11.5</v>
      </c>
      <c r="B405">
        <v>3</v>
      </c>
      <c r="C405">
        <v>0</v>
      </c>
      <c r="D405">
        <v>14.62087</v>
      </c>
      <c r="E405">
        <v>2.845E-2</v>
      </c>
      <c r="G405">
        <f t="shared" si="6"/>
        <v>0.35562499999999997</v>
      </c>
    </row>
    <row r="406" spans="1:7" x14ac:dyDescent="0.25">
      <c r="A406">
        <v>11.5</v>
      </c>
      <c r="B406">
        <v>3</v>
      </c>
      <c r="C406">
        <v>1</v>
      </c>
      <c r="D406">
        <v>14.62087</v>
      </c>
      <c r="E406">
        <v>1.538E-2</v>
      </c>
      <c r="G406">
        <f t="shared" si="6"/>
        <v>0.19225</v>
      </c>
    </row>
    <row r="407" spans="1:7" x14ac:dyDescent="0.25">
      <c r="A407">
        <v>11.5</v>
      </c>
      <c r="B407">
        <v>3</v>
      </c>
      <c r="C407">
        <v>2</v>
      </c>
      <c r="D407">
        <v>14.62087</v>
      </c>
      <c r="E407">
        <v>2.5699999999999998E-3</v>
      </c>
      <c r="G407">
        <f t="shared" si="6"/>
        <v>3.2124999999999994E-2</v>
      </c>
    </row>
    <row r="408" spans="1:7" x14ac:dyDescent="0.25">
      <c r="A408">
        <v>11.5</v>
      </c>
      <c r="B408">
        <v>4</v>
      </c>
      <c r="C408">
        <v>-2</v>
      </c>
      <c r="D408">
        <v>19.179010000000002</v>
      </c>
      <c r="E408">
        <v>2.2399999999999998E-3</v>
      </c>
      <c r="G408">
        <f t="shared" si="6"/>
        <v>2.7999999999999997E-2</v>
      </c>
    </row>
    <row r="409" spans="1:7" x14ac:dyDescent="0.25">
      <c r="A409">
        <v>11.5</v>
      </c>
      <c r="B409">
        <v>4</v>
      </c>
      <c r="C409">
        <v>-1</v>
      </c>
      <c r="D409">
        <v>19.179010000000002</v>
      </c>
      <c r="E409">
        <v>1.376E-2</v>
      </c>
      <c r="G409">
        <f t="shared" si="6"/>
        <v>0.17199999999999999</v>
      </c>
    </row>
    <row r="410" spans="1:7" x14ac:dyDescent="0.25">
      <c r="A410">
        <v>11.5</v>
      </c>
      <c r="B410">
        <v>4</v>
      </c>
      <c r="C410">
        <v>0</v>
      </c>
      <c r="D410">
        <v>19.179010000000002</v>
      </c>
      <c r="E410">
        <v>2.5739999999999999E-2</v>
      </c>
      <c r="G410">
        <f t="shared" si="6"/>
        <v>0.32174999999999998</v>
      </c>
    </row>
    <row r="411" spans="1:7" x14ac:dyDescent="0.25">
      <c r="A411">
        <v>11.5</v>
      </c>
      <c r="B411">
        <v>4</v>
      </c>
      <c r="C411">
        <v>1</v>
      </c>
      <c r="D411">
        <v>19.179010000000002</v>
      </c>
      <c r="E411">
        <v>1.422E-2</v>
      </c>
      <c r="G411">
        <f t="shared" si="6"/>
        <v>0.17774999999999999</v>
      </c>
    </row>
    <row r="412" spans="1:7" x14ac:dyDescent="0.25">
      <c r="A412">
        <v>11.5</v>
      </c>
      <c r="B412">
        <v>4</v>
      </c>
      <c r="C412">
        <v>2</v>
      </c>
      <c r="D412">
        <v>19.179010000000002</v>
      </c>
      <c r="E412">
        <v>2.4399999999999999E-3</v>
      </c>
      <c r="G412">
        <f t="shared" si="6"/>
        <v>3.0499999999999999E-2</v>
      </c>
    </row>
    <row r="413" spans="1:7" x14ac:dyDescent="0.25">
      <c r="A413">
        <v>11.5</v>
      </c>
      <c r="B413">
        <v>5</v>
      </c>
      <c r="C413">
        <v>-2</v>
      </c>
      <c r="D413">
        <v>23.498570000000001</v>
      </c>
      <c r="E413">
        <v>2.1299999999999999E-3</v>
      </c>
      <c r="G413">
        <f t="shared" si="6"/>
        <v>2.6624999999999999E-2</v>
      </c>
    </row>
    <row r="414" spans="1:7" x14ac:dyDescent="0.25">
      <c r="A414">
        <v>11.5</v>
      </c>
      <c r="B414">
        <v>5</v>
      </c>
      <c r="C414">
        <v>-1</v>
      </c>
      <c r="D414">
        <v>23.498570000000001</v>
      </c>
      <c r="E414">
        <v>1.2489999999999999E-2</v>
      </c>
      <c r="G414">
        <f t="shared" si="6"/>
        <v>0.15612499999999999</v>
      </c>
    </row>
    <row r="415" spans="1:7" x14ac:dyDescent="0.25">
      <c r="A415">
        <v>11.5</v>
      </c>
      <c r="B415">
        <v>5</v>
      </c>
      <c r="C415">
        <v>0</v>
      </c>
      <c r="D415">
        <v>23.498570000000001</v>
      </c>
      <c r="E415">
        <v>2.2790000000000001E-2</v>
      </c>
      <c r="G415">
        <f t="shared" si="6"/>
        <v>0.28487499999999999</v>
      </c>
    </row>
    <row r="416" spans="1:7" x14ac:dyDescent="0.25">
      <c r="A416">
        <v>11.5</v>
      </c>
      <c r="B416">
        <v>5</v>
      </c>
      <c r="C416">
        <v>1</v>
      </c>
      <c r="D416">
        <v>23.498570000000001</v>
      </c>
      <c r="E416">
        <v>1.2869999999999999E-2</v>
      </c>
      <c r="G416">
        <f t="shared" si="6"/>
        <v>0.16087499999999999</v>
      </c>
    </row>
    <row r="417" spans="1:7" x14ac:dyDescent="0.25">
      <c r="A417">
        <v>11.5</v>
      </c>
      <c r="B417">
        <v>5</v>
      </c>
      <c r="C417">
        <v>2</v>
      </c>
      <c r="D417">
        <v>23.498570000000001</v>
      </c>
      <c r="E417">
        <v>2.32E-3</v>
      </c>
      <c r="G417">
        <f t="shared" si="6"/>
        <v>2.8999999999999998E-2</v>
      </c>
    </row>
    <row r="418" spans="1:7" x14ac:dyDescent="0.25">
      <c r="A418">
        <v>11.5</v>
      </c>
      <c r="B418">
        <v>6</v>
      </c>
      <c r="C418">
        <v>-2</v>
      </c>
      <c r="D418">
        <v>27.552810000000001</v>
      </c>
      <c r="E418">
        <v>2.0200000000000001E-3</v>
      </c>
      <c r="G418">
        <f t="shared" si="6"/>
        <v>2.5250000000000002E-2</v>
      </c>
    </row>
    <row r="419" spans="1:7" x14ac:dyDescent="0.25">
      <c r="A419">
        <v>11.5</v>
      </c>
      <c r="B419">
        <v>6</v>
      </c>
      <c r="C419">
        <v>-1</v>
      </c>
      <c r="D419">
        <v>27.552810000000001</v>
      </c>
      <c r="E419">
        <v>1.125E-2</v>
      </c>
      <c r="G419">
        <f t="shared" si="6"/>
        <v>0.140625</v>
      </c>
    </row>
    <row r="420" spans="1:7" x14ac:dyDescent="0.25">
      <c r="A420">
        <v>11.5</v>
      </c>
      <c r="B420">
        <v>6</v>
      </c>
      <c r="C420">
        <v>0</v>
      </c>
      <c r="D420">
        <v>27.552810000000001</v>
      </c>
      <c r="E420">
        <v>1.9980000000000001E-2</v>
      </c>
      <c r="G420">
        <f t="shared" si="6"/>
        <v>0.24975</v>
      </c>
    </row>
    <row r="421" spans="1:7" x14ac:dyDescent="0.25">
      <c r="A421">
        <v>11.5</v>
      </c>
      <c r="B421">
        <v>6</v>
      </c>
      <c r="C421">
        <v>1</v>
      </c>
      <c r="D421">
        <v>27.552810000000001</v>
      </c>
      <c r="E421">
        <v>1.163E-2</v>
      </c>
      <c r="G421">
        <f t="shared" si="6"/>
        <v>0.145375</v>
      </c>
    </row>
    <row r="422" spans="1:7" x14ac:dyDescent="0.25">
      <c r="A422">
        <v>11.5</v>
      </c>
      <c r="B422">
        <v>6</v>
      </c>
      <c r="C422">
        <v>2</v>
      </c>
      <c r="D422">
        <v>27.552810000000001</v>
      </c>
      <c r="E422">
        <v>2.1800000000000001E-3</v>
      </c>
      <c r="G422">
        <f t="shared" si="6"/>
        <v>2.725E-2</v>
      </c>
    </row>
    <row r="423" spans="1:7" x14ac:dyDescent="0.25">
      <c r="A423">
        <v>12.5</v>
      </c>
      <c r="B423">
        <v>0</v>
      </c>
      <c r="C423">
        <v>-2</v>
      </c>
      <c r="D423">
        <v>0</v>
      </c>
      <c r="E423">
        <v>2.63E-3</v>
      </c>
      <c r="G423">
        <f t="shared" si="6"/>
        <v>3.2875000000000001E-2</v>
      </c>
    </row>
    <row r="424" spans="1:7" x14ac:dyDescent="0.25">
      <c r="A424">
        <v>12.5</v>
      </c>
      <c r="B424">
        <v>0</v>
      </c>
      <c r="C424">
        <v>-1</v>
      </c>
      <c r="D424">
        <v>0</v>
      </c>
      <c r="E424">
        <v>1.5599999999999999E-2</v>
      </c>
      <c r="G424">
        <f t="shared" si="6"/>
        <v>0.19499999999999998</v>
      </c>
    </row>
    <row r="425" spans="1:7" x14ac:dyDescent="0.25">
      <c r="A425">
        <v>12.5</v>
      </c>
      <c r="B425">
        <v>0</v>
      </c>
      <c r="C425">
        <v>0</v>
      </c>
      <c r="D425">
        <v>0</v>
      </c>
      <c r="E425">
        <v>2.8670000000000001E-2</v>
      </c>
      <c r="G425">
        <f t="shared" si="6"/>
        <v>0.358375</v>
      </c>
    </row>
    <row r="426" spans="1:7" x14ac:dyDescent="0.25">
      <c r="A426">
        <v>12.5</v>
      </c>
      <c r="B426">
        <v>0</v>
      </c>
      <c r="C426">
        <v>1</v>
      </c>
      <c r="D426">
        <v>0</v>
      </c>
      <c r="E426">
        <v>1.6150000000000001E-2</v>
      </c>
      <c r="G426">
        <f t="shared" si="6"/>
        <v>0.201875</v>
      </c>
    </row>
    <row r="427" spans="1:7" x14ac:dyDescent="0.25">
      <c r="A427">
        <v>12.5</v>
      </c>
      <c r="B427">
        <v>0</v>
      </c>
      <c r="C427">
        <v>2</v>
      </c>
      <c r="D427">
        <v>0</v>
      </c>
      <c r="E427">
        <v>2.8600000000000001E-3</v>
      </c>
      <c r="G427">
        <f t="shared" si="6"/>
        <v>3.5750000000000004E-2</v>
      </c>
    </row>
    <row r="428" spans="1:7" x14ac:dyDescent="0.25">
      <c r="A428">
        <v>12.5</v>
      </c>
      <c r="B428">
        <v>1</v>
      </c>
      <c r="C428">
        <v>-2</v>
      </c>
      <c r="D428">
        <v>4.5739200000000002</v>
      </c>
      <c r="E428">
        <v>2.6099999999999999E-3</v>
      </c>
      <c r="G428">
        <f t="shared" si="6"/>
        <v>3.2625000000000001E-2</v>
      </c>
    </row>
    <row r="429" spans="1:7" x14ac:dyDescent="0.25">
      <c r="A429">
        <v>12.5</v>
      </c>
      <c r="B429">
        <v>1</v>
      </c>
      <c r="C429">
        <v>-1</v>
      </c>
      <c r="D429">
        <v>4.5739200000000002</v>
      </c>
      <c r="E429">
        <v>1.542E-2</v>
      </c>
      <c r="G429">
        <f t="shared" si="6"/>
        <v>0.19275</v>
      </c>
    </row>
    <row r="430" spans="1:7" x14ac:dyDescent="0.25">
      <c r="A430">
        <v>12.5</v>
      </c>
      <c r="B430">
        <v>1</v>
      </c>
      <c r="C430">
        <v>0</v>
      </c>
      <c r="D430">
        <v>4.5739200000000002</v>
      </c>
      <c r="E430">
        <v>2.8320000000000001E-2</v>
      </c>
      <c r="G430">
        <f t="shared" si="6"/>
        <v>0.35400000000000004</v>
      </c>
    </row>
    <row r="431" spans="1:7" x14ac:dyDescent="0.25">
      <c r="A431">
        <v>12.5</v>
      </c>
      <c r="B431">
        <v>1</v>
      </c>
      <c r="C431">
        <v>1</v>
      </c>
      <c r="D431">
        <v>4.5739200000000002</v>
      </c>
      <c r="E431">
        <v>1.5900000000000001E-2</v>
      </c>
      <c r="G431">
        <f t="shared" si="6"/>
        <v>0.19875000000000001</v>
      </c>
    </row>
    <row r="432" spans="1:7" x14ac:dyDescent="0.25">
      <c r="A432">
        <v>12.5</v>
      </c>
      <c r="B432">
        <v>1</v>
      </c>
      <c r="C432">
        <v>2</v>
      </c>
      <c r="D432">
        <v>4.5739200000000002</v>
      </c>
      <c r="E432">
        <v>2.8500000000000001E-3</v>
      </c>
      <c r="G432">
        <f t="shared" si="6"/>
        <v>3.5625000000000004E-2</v>
      </c>
    </row>
    <row r="433" spans="1:7" x14ac:dyDescent="0.25">
      <c r="A433">
        <v>12.5</v>
      </c>
      <c r="B433">
        <v>2</v>
      </c>
      <c r="C433">
        <v>-2</v>
      </c>
      <c r="D433">
        <v>9.0902799999999999</v>
      </c>
      <c r="E433">
        <v>2.5699999999999998E-3</v>
      </c>
      <c r="G433">
        <f t="shared" si="6"/>
        <v>3.2124999999999994E-2</v>
      </c>
    </row>
    <row r="434" spans="1:7" x14ac:dyDescent="0.25">
      <c r="A434">
        <v>12.5</v>
      </c>
      <c r="B434">
        <v>2</v>
      </c>
      <c r="C434">
        <v>-1</v>
      </c>
      <c r="D434">
        <v>9.0902799999999999</v>
      </c>
      <c r="E434">
        <v>1.494E-2</v>
      </c>
      <c r="G434">
        <f t="shared" si="6"/>
        <v>0.18675</v>
      </c>
    </row>
    <row r="435" spans="1:7" x14ac:dyDescent="0.25">
      <c r="A435">
        <v>12.5</v>
      </c>
      <c r="B435">
        <v>2</v>
      </c>
      <c r="C435">
        <v>0</v>
      </c>
      <c r="D435">
        <v>9.0902799999999999</v>
      </c>
      <c r="E435">
        <v>2.7130000000000001E-2</v>
      </c>
      <c r="G435">
        <f t="shared" si="6"/>
        <v>0.33912500000000001</v>
      </c>
    </row>
    <row r="436" spans="1:7" x14ac:dyDescent="0.25">
      <c r="A436">
        <v>12.5</v>
      </c>
      <c r="B436">
        <v>2</v>
      </c>
      <c r="C436">
        <v>1</v>
      </c>
      <c r="D436">
        <v>9.0902799999999999</v>
      </c>
      <c r="E436">
        <v>1.546E-2</v>
      </c>
      <c r="G436">
        <f t="shared" si="6"/>
        <v>0.19325000000000001</v>
      </c>
    </row>
    <row r="437" spans="1:7" x14ac:dyDescent="0.25">
      <c r="A437">
        <v>12.5</v>
      </c>
      <c r="B437">
        <v>2</v>
      </c>
      <c r="C437">
        <v>2</v>
      </c>
      <c r="D437">
        <v>9.0902799999999999</v>
      </c>
      <c r="E437">
        <v>2.7899999999999999E-3</v>
      </c>
      <c r="G437">
        <f t="shared" si="6"/>
        <v>3.4874999999999996E-2</v>
      </c>
    </row>
    <row r="438" spans="1:7" x14ac:dyDescent="0.25">
      <c r="A438">
        <v>12.5</v>
      </c>
      <c r="B438">
        <v>3</v>
      </c>
      <c r="C438">
        <v>-2</v>
      </c>
      <c r="D438">
        <v>13.49573</v>
      </c>
      <c r="E438">
        <v>2.5000000000000001E-3</v>
      </c>
      <c r="G438">
        <f t="shared" si="6"/>
        <v>3.125E-2</v>
      </c>
    </row>
    <row r="439" spans="1:7" x14ac:dyDescent="0.25">
      <c r="A439">
        <v>12.5</v>
      </c>
      <c r="B439">
        <v>3</v>
      </c>
      <c r="C439">
        <v>-1</v>
      </c>
      <c r="D439">
        <v>13.49573</v>
      </c>
      <c r="E439">
        <v>1.418E-2</v>
      </c>
      <c r="G439">
        <f t="shared" si="6"/>
        <v>0.17724999999999999</v>
      </c>
    </row>
    <row r="440" spans="1:7" x14ac:dyDescent="0.25">
      <c r="A440">
        <v>12.5</v>
      </c>
      <c r="B440">
        <v>3</v>
      </c>
      <c r="C440">
        <v>0</v>
      </c>
      <c r="D440">
        <v>13.49573</v>
      </c>
      <c r="E440">
        <v>2.545E-2</v>
      </c>
      <c r="G440">
        <f t="shared" si="6"/>
        <v>0.31812499999999999</v>
      </c>
    </row>
    <row r="441" spans="1:7" x14ac:dyDescent="0.25">
      <c r="A441">
        <v>12.5</v>
      </c>
      <c r="B441">
        <v>3</v>
      </c>
      <c r="C441">
        <v>1</v>
      </c>
      <c r="D441">
        <v>13.49573</v>
      </c>
      <c r="E441">
        <v>1.461E-2</v>
      </c>
      <c r="G441">
        <f t="shared" si="6"/>
        <v>0.18262499999999998</v>
      </c>
    </row>
    <row r="442" spans="1:7" x14ac:dyDescent="0.25">
      <c r="A442">
        <v>12.5</v>
      </c>
      <c r="B442">
        <v>3</v>
      </c>
      <c r="C442">
        <v>2</v>
      </c>
      <c r="D442">
        <v>13.49573</v>
      </c>
      <c r="E442">
        <v>2.7100000000000002E-3</v>
      </c>
      <c r="G442">
        <f t="shared" si="6"/>
        <v>3.3875000000000002E-2</v>
      </c>
    </row>
    <row r="443" spans="1:7" x14ac:dyDescent="0.25">
      <c r="A443">
        <v>12.5</v>
      </c>
      <c r="B443">
        <v>4</v>
      </c>
      <c r="C443">
        <v>-2</v>
      </c>
      <c r="D443">
        <v>17.744669999999999</v>
      </c>
      <c r="E443">
        <v>2.4199999999999998E-3</v>
      </c>
      <c r="G443">
        <f t="shared" si="6"/>
        <v>3.0249999999999999E-2</v>
      </c>
    </row>
    <row r="444" spans="1:7" x14ac:dyDescent="0.25">
      <c r="A444">
        <v>12.5</v>
      </c>
      <c r="B444">
        <v>4</v>
      </c>
      <c r="C444">
        <v>-1</v>
      </c>
      <c r="D444">
        <v>17.744669999999999</v>
      </c>
      <c r="E444">
        <v>1.323E-2</v>
      </c>
      <c r="G444">
        <f t="shared" si="6"/>
        <v>0.16537499999999999</v>
      </c>
    </row>
    <row r="445" spans="1:7" x14ac:dyDescent="0.25">
      <c r="A445">
        <v>12.5</v>
      </c>
      <c r="B445">
        <v>4</v>
      </c>
      <c r="C445">
        <v>0</v>
      </c>
      <c r="D445">
        <v>17.744669999999999</v>
      </c>
      <c r="E445">
        <v>2.3290000000000002E-2</v>
      </c>
      <c r="G445">
        <f t="shared" si="6"/>
        <v>0.29112500000000002</v>
      </c>
    </row>
    <row r="446" spans="1:7" x14ac:dyDescent="0.25">
      <c r="A446">
        <v>12.5</v>
      </c>
      <c r="B446">
        <v>4</v>
      </c>
      <c r="C446">
        <v>1</v>
      </c>
      <c r="D446">
        <v>17.744669999999999</v>
      </c>
      <c r="E446">
        <v>1.3679999999999999E-2</v>
      </c>
      <c r="G446">
        <f t="shared" si="6"/>
        <v>0.17099999999999999</v>
      </c>
    </row>
    <row r="447" spans="1:7" x14ac:dyDescent="0.25">
      <c r="A447">
        <v>12.5</v>
      </c>
      <c r="B447">
        <v>4</v>
      </c>
      <c r="C447">
        <v>2</v>
      </c>
      <c r="D447">
        <v>17.744669999999999</v>
      </c>
      <c r="E447">
        <v>2.6099999999999999E-3</v>
      </c>
      <c r="G447">
        <f t="shared" si="6"/>
        <v>3.2625000000000001E-2</v>
      </c>
    </row>
    <row r="448" spans="1:7" x14ac:dyDescent="0.25">
      <c r="A448">
        <v>12.5</v>
      </c>
      <c r="B448">
        <v>5</v>
      </c>
      <c r="C448">
        <v>-2</v>
      </c>
      <c r="D448">
        <v>21.801410000000001</v>
      </c>
      <c r="E448">
        <v>2.33E-3</v>
      </c>
      <c r="G448">
        <f t="shared" si="6"/>
        <v>2.9125000000000002E-2</v>
      </c>
    </row>
    <row r="449" spans="1:7" x14ac:dyDescent="0.25">
      <c r="A449">
        <v>12.5</v>
      </c>
      <c r="B449">
        <v>5</v>
      </c>
      <c r="C449">
        <v>-1</v>
      </c>
      <c r="D449">
        <v>21.801410000000001</v>
      </c>
      <c r="E449">
        <v>1.2160000000000001E-2</v>
      </c>
      <c r="G449">
        <f t="shared" si="6"/>
        <v>0.152</v>
      </c>
    </row>
    <row r="450" spans="1:7" x14ac:dyDescent="0.25">
      <c r="A450">
        <v>12.5</v>
      </c>
      <c r="B450">
        <v>5</v>
      </c>
      <c r="C450">
        <v>0</v>
      </c>
      <c r="D450">
        <v>21.801410000000001</v>
      </c>
      <c r="E450">
        <v>2.0990000000000002E-2</v>
      </c>
      <c r="G450">
        <f t="shared" si="6"/>
        <v>0.26237500000000002</v>
      </c>
    </row>
    <row r="451" spans="1:7" x14ac:dyDescent="0.25">
      <c r="A451">
        <v>12.5</v>
      </c>
      <c r="B451">
        <v>5</v>
      </c>
      <c r="C451">
        <v>1</v>
      </c>
      <c r="D451">
        <v>21.801410000000001</v>
      </c>
      <c r="E451">
        <v>1.256E-2</v>
      </c>
      <c r="G451">
        <f t="shared" ref="G451:G457" si="7">E451/J$2</f>
        <v>0.157</v>
      </c>
    </row>
    <row r="452" spans="1:7" x14ac:dyDescent="0.25">
      <c r="A452">
        <v>12.5</v>
      </c>
      <c r="B452">
        <v>5</v>
      </c>
      <c r="C452">
        <v>2</v>
      </c>
      <c r="D452">
        <v>21.801410000000001</v>
      </c>
      <c r="E452">
        <v>2.5000000000000001E-3</v>
      </c>
      <c r="G452">
        <f t="shared" si="7"/>
        <v>3.125E-2</v>
      </c>
    </row>
    <row r="453" spans="1:7" x14ac:dyDescent="0.25">
      <c r="A453">
        <v>12.5</v>
      </c>
      <c r="B453">
        <v>6</v>
      </c>
      <c r="C453">
        <v>-2</v>
      </c>
      <c r="D453">
        <v>25.641010000000001</v>
      </c>
      <c r="E453">
        <v>2.2300000000000002E-3</v>
      </c>
      <c r="G453">
        <f t="shared" si="7"/>
        <v>2.7875E-2</v>
      </c>
    </row>
    <row r="454" spans="1:7" x14ac:dyDescent="0.25">
      <c r="A454">
        <v>12.5</v>
      </c>
      <c r="B454">
        <v>6</v>
      </c>
      <c r="C454">
        <v>-1</v>
      </c>
      <c r="D454">
        <v>25.641010000000001</v>
      </c>
      <c r="E454">
        <v>1.102E-2</v>
      </c>
      <c r="G454">
        <f t="shared" si="7"/>
        <v>0.13775000000000001</v>
      </c>
    </row>
    <row r="455" spans="1:7" x14ac:dyDescent="0.25">
      <c r="A455">
        <v>12.5</v>
      </c>
      <c r="B455">
        <v>6</v>
      </c>
      <c r="C455">
        <v>0</v>
      </c>
      <c r="D455">
        <v>25.641010000000001</v>
      </c>
      <c r="E455">
        <v>1.8550000000000001E-2</v>
      </c>
      <c r="G455">
        <f t="shared" si="7"/>
        <v>0.231875</v>
      </c>
    </row>
    <row r="456" spans="1:7" x14ac:dyDescent="0.25">
      <c r="A456">
        <v>12.5</v>
      </c>
      <c r="B456">
        <v>6</v>
      </c>
      <c r="C456">
        <v>1</v>
      </c>
      <c r="D456">
        <v>25.641010000000001</v>
      </c>
      <c r="E456">
        <v>1.1299999999999999E-2</v>
      </c>
      <c r="G456">
        <f t="shared" si="7"/>
        <v>0.14124999999999999</v>
      </c>
    </row>
    <row r="457" spans="1:7" x14ac:dyDescent="0.25">
      <c r="A457">
        <v>12.5</v>
      </c>
      <c r="B457">
        <v>6</v>
      </c>
      <c r="C457">
        <v>2</v>
      </c>
      <c r="D457">
        <v>25.641010000000001</v>
      </c>
      <c r="E457">
        <v>2.3999999999999998E-3</v>
      </c>
      <c r="G457">
        <f t="shared" si="7"/>
        <v>2.9999999999999995E-2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83FD-ECDE-49EB-8BDC-316DCDAFA591}">
  <dimension ref="A1:T56"/>
  <sheetViews>
    <sheetView topLeftCell="B1" workbookViewId="0">
      <selection activeCell="L23" sqref="L23"/>
    </sheetView>
  </sheetViews>
  <sheetFormatPr defaultRowHeight="15" x14ac:dyDescent="0.25"/>
  <cols>
    <col min="14" max="14" width="15" customWidth="1"/>
  </cols>
  <sheetData>
    <row r="1" spans="1:2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33</v>
      </c>
      <c r="O1" s="3"/>
      <c r="P1" s="3"/>
      <c r="Q1" s="3"/>
      <c r="R1" s="3"/>
      <c r="S1" s="3"/>
      <c r="T1" s="3"/>
    </row>
    <row r="2" spans="1:20" x14ac:dyDescent="0.25">
      <c r="B2">
        <v>2.5</v>
      </c>
      <c r="C2">
        <v>2</v>
      </c>
      <c r="D2">
        <v>-3</v>
      </c>
      <c r="E2">
        <v>-1.8163659000000001</v>
      </c>
      <c r="F2">
        <v>1.59239233</v>
      </c>
      <c r="G2">
        <v>-1.7870891900000001</v>
      </c>
      <c r="H2">
        <v>1.84221838</v>
      </c>
      <c r="I2">
        <v>-3.4412965299999998</v>
      </c>
      <c r="J2">
        <v>2.94578973</v>
      </c>
      <c r="L2">
        <f>SQRT(SUMSQ(E2:J2)/2)</f>
        <v>4.0584820862431945</v>
      </c>
      <c r="M2">
        <f>L2^2/377</f>
        <v>4.369038950757801E-2</v>
      </c>
    </row>
    <row r="3" spans="1:20" x14ac:dyDescent="0.25">
      <c r="B3">
        <v>2.5</v>
      </c>
      <c r="C3">
        <v>2</v>
      </c>
      <c r="D3">
        <v>-2.9</v>
      </c>
      <c r="E3">
        <v>-2.1620614499999999</v>
      </c>
      <c r="F3">
        <v>-1.0198043299999999</v>
      </c>
      <c r="G3">
        <v>-2.2845308800000002</v>
      </c>
      <c r="H3">
        <v>-0.88125122199999995</v>
      </c>
      <c r="I3">
        <v>-4.34677881</v>
      </c>
      <c r="J3">
        <v>-1.6921491</v>
      </c>
      <c r="L3">
        <f t="shared" ref="L3:L56" si="0">SQRT(SUMSQ(E3:J3)/2)</f>
        <v>4.0907242783343847</v>
      </c>
      <c r="M3">
        <f t="shared" ref="M3:M56" si="1">L3^2/377</f>
        <v>4.4387334539401517E-2</v>
      </c>
    </row>
    <row r="4" spans="1:20" x14ac:dyDescent="0.25">
      <c r="B4">
        <v>2.5</v>
      </c>
      <c r="C4">
        <v>2</v>
      </c>
      <c r="D4">
        <v>-2.8</v>
      </c>
      <c r="E4">
        <v>-4.88357354E-3</v>
      </c>
      <c r="F4">
        <v>-2.1964806800000001</v>
      </c>
      <c r="G4">
        <v>-0.14534433799999999</v>
      </c>
      <c r="H4">
        <v>-2.1352707</v>
      </c>
      <c r="I4">
        <v>-0.78369312599999996</v>
      </c>
      <c r="J4">
        <v>-4.4886865699999996</v>
      </c>
      <c r="L4">
        <f t="shared" si="0"/>
        <v>3.8837828984901401</v>
      </c>
      <c r="M4">
        <f t="shared" si="1"/>
        <v>4.0009998945900467E-2</v>
      </c>
    </row>
    <row r="5" spans="1:20" x14ac:dyDescent="0.25">
      <c r="B5">
        <v>2.5</v>
      </c>
      <c r="C5">
        <v>2</v>
      </c>
      <c r="D5">
        <v>-2.7</v>
      </c>
      <c r="E5">
        <v>1.6071506</v>
      </c>
      <c r="F5">
        <v>-0.861378592</v>
      </c>
      <c r="G5">
        <v>1.39186755</v>
      </c>
      <c r="H5">
        <v>-0.86262196899999999</v>
      </c>
      <c r="I5">
        <v>2.9340833800000001</v>
      </c>
      <c r="J5">
        <v>-3.0064439300000001</v>
      </c>
      <c r="L5">
        <f t="shared" si="0"/>
        <v>3.4390310010965859</v>
      </c>
      <c r="M5">
        <f t="shared" si="1"/>
        <v>3.1371178319637628E-2</v>
      </c>
    </row>
    <row r="6" spans="1:20" x14ac:dyDescent="0.25">
      <c r="B6">
        <v>2.5</v>
      </c>
      <c r="C6">
        <v>2</v>
      </c>
      <c r="D6">
        <v>-2.6</v>
      </c>
      <c r="E6">
        <v>1.1266562200000001</v>
      </c>
      <c r="F6">
        <v>0.61925288899999997</v>
      </c>
      <c r="G6">
        <v>0.88566220399999995</v>
      </c>
      <c r="H6">
        <v>0.387545896</v>
      </c>
      <c r="I6">
        <v>3.6919330600000002</v>
      </c>
      <c r="J6">
        <v>6.4258546499999999E-2</v>
      </c>
      <c r="L6">
        <f t="shared" si="0"/>
        <v>2.8479744222885301</v>
      </c>
      <c r="M6">
        <f t="shared" si="1"/>
        <v>2.1514478275887764E-2</v>
      </c>
    </row>
    <row r="7" spans="1:20" x14ac:dyDescent="0.25">
      <c r="B7">
        <v>2.5</v>
      </c>
      <c r="C7">
        <v>2</v>
      </c>
      <c r="D7">
        <v>-2.5</v>
      </c>
      <c r="E7">
        <v>0.234175511</v>
      </c>
      <c r="F7">
        <v>0.61804791999999997</v>
      </c>
      <c r="G7">
        <v>0.278732217</v>
      </c>
      <c r="H7">
        <v>0.157100667</v>
      </c>
      <c r="I7">
        <v>2.6819794799999999</v>
      </c>
      <c r="J7">
        <v>1.9894433300000001</v>
      </c>
      <c r="L7">
        <f t="shared" si="0"/>
        <v>2.4176530317806746</v>
      </c>
      <c r="M7">
        <f t="shared" si="1"/>
        <v>1.5504101278722248E-2</v>
      </c>
    </row>
    <row r="8" spans="1:20" x14ac:dyDescent="0.25">
      <c r="B8">
        <v>2.5</v>
      </c>
      <c r="C8">
        <v>2</v>
      </c>
      <c r="D8">
        <v>-2.4</v>
      </c>
      <c r="E8">
        <v>0.36830738699999999</v>
      </c>
      <c r="F8">
        <v>0.36237688800000001</v>
      </c>
      <c r="G8">
        <v>0.86076664700000005</v>
      </c>
      <c r="H8">
        <v>6.7343870799999997E-2</v>
      </c>
      <c r="I8">
        <v>1.57548862</v>
      </c>
      <c r="J8">
        <v>3.2864665099999999</v>
      </c>
      <c r="L8">
        <f t="shared" si="0"/>
        <v>2.6735227950120759</v>
      </c>
      <c r="M8">
        <f t="shared" si="1"/>
        <v>1.8959480465382449E-2</v>
      </c>
    </row>
    <row r="9" spans="1:20" x14ac:dyDescent="0.25">
      <c r="B9">
        <v>2.5</v>
      </c>
      <c r="C9">
        <v>2</v>
      </c>
      <c r="D9">
        <v>-2.2999999999999998</v>
      </c>
      <c r="E9">
        <v>0.43949199100000003</v>
      </c>
      <c r="F9">
        <v>1.0867879899999999</v>
      </c>
      <c r="G9">
        <v>1.03622394</v>
      </c>
      <c r="H9">
        <v>1.3300405500000001</v>
      </c>
      <c r="I9">
        <v>-0.53340587800000006</v>
      </c>
      <c r="J9">
        <v>4.7027701000000004</v>
      </c>
      <c r="L9">
        <f t="shared" si="0"/>
        <v>3.6481226478816318</v>
      </c>
      <c r="M9">
        <f t="shared" si="1"/>
        <v>3.5301853724103154E-2</v>
      </c>
    </row>
    <row r="10" spans="1:20" x14ac:dyDescent="0.25">
      <c r="B10">
        <v>2.5</v>
      </c>
      <c r="C10">
        <v>2</v>
      </c>
      <c r="D10">
        <v>-2.2000000000000002</v>
      </c>
      <c r="E10">
        <v>-0.799711057</v>
      </c>
      <c r="F10">
        <v>1.65300644</v>
      </c>
      <c r="G10">
        <v>-0.61467773699999995</v>
      </c>
      <c r="H10">
        <v>2.2802739399999998</v>
      </c>
      <c r="I10">
        <v>-4.38709243</v>
      </c>
      <c r="J10">
        <v>4.3585128400000004</v>
      </c>
      <c r="L10">
        <f t="shared" si="0"/>
        <v>4.8576053870700662</v>
      </c>
      <c r="M10">
        <f t="shared" si="1"/>
        <v>6.2589735003957897E-2</v>
      </c>
    </row>
    <row r="11" spans="1:20" x14ac:dyDescent="0.25">
      <c r="B11">
        <v>2.5</v>
      </c>
      <c r="C11">
        <v>2</v>
      </c>
      <c r="D11">
        <v>-2.1</v>
      </c>
      <c r="E11">
        <v>-2.2342853699999998</v>
      </c>
      <c r="F11">
        <v>0.52898728800000006</v>
      </c>
      <c r="G11">
        <v>-2.54573691</v>
      </c>
      <c r="H11">
        <v>1.02859791</v>
      </c>
      <c r="I11">
        <v>-7.50235406</v>
      </c>
      <c r="J11">
        <v>0.45225443199999998</v>
      </c>
      <c r="L11">
        <f t="shared" si="0"/>
        <v>5.8864462646709201</v>
      </c>
      <c r="M11">
        <f t="shared" si="1"/>
        <v>9.1910476463814922E-2</v>
      </c>
    </row>
    <row r="12" spans="1:20" x14ac:dyDescent="0.25">
      <c r="B12">
        <v>2.5</v>
      </c>
      <c r="C12">
        <v>2</v>
      </c>
      <c r="D12">
        <v>-2</v>
      </c>
      <c r="E12">
        <v>-1.9365680599999999</v>
      </c>
      <c r="F12">
        <v>-1.4720946800000001</v>
      </c>
      <c r="G12">
        <v>-2.3675826099999999</v>
      </c>
      <c r="H12">
        <v>-1.3522689000000001</v>
      </c>
      <c r="I12">
        <v>-6.6384503800000001</v>
      </c>
      <c r="J12">
        <v>-5.0339223999999998</v>
      </c>
      <c r="L12">
        <f t="shared" si="0"/>
        <v>6.4327612798829241</v>
      </c>
      <c r="M12">
        <f t="shared" si="1"/>
        <v>0.10976238112456499</v>
      </c>
      <c r="R12" s="2"/>
    </row>
    <row r="13" spans="1:20" x14ac:dyDescent="0.25">
      <c r="B13">
        <v>2.5</v>
      </c>
      <c r="C13">
        <v>2</v>
      </c>
      <c r="D13">
        <v>-1.9</v>
      </c>
      <c r="E13">
        <v>-0.12752096099999999</v>
      </c>
      <c r="F13">
        <v>-2.1701852800000001</v>
      </c>
      <c r="G13">
        <v>-0.38607025099999998</v>
      </c>
      <c r="H13">
        <v>-2.2124206599999998</v>
      </c>
      <c r="I13">
        <v>-2.2796260199999998</v>
      </c>
      <c r="J13">
        <v>-8.0405808400000005</v>
      </c>
      <c r="L13">
        <f t="shared" si="0"/>
        <v>6.3094158285914723</v>
      </c>
      <c r="M13">
        <f t="shared" si="1"/>
        <v>0.10559344323098306</v>
      </c>
    </row>
    <row r="14" spans="1:20" x14ac:dyDescent="0.25">
      <c r="B14" s="1">
        <v>2.5</v>
      </c>
      <c r="C14" s="1">
        <v>2</v>
      </c>
      <c r="D14" s="1">
        <v>-1.8</v>
      </c>
      <c r="E14" s="1">
        <v>1.0707099600000001</v>
      </c>
      <c r="F14" s="1">
        <v>-1.07283554</v>
      </c>
      <c r="G14" s="1">
        <v>0.85422436499999999</v>
      </c>
      <c r="H14" s="1">
        <v>-1.0158589099999999</v>
      </c>
      <c r="I14" s="1">
        <v>1.78179657</v>
      </c>
      <c r="J14" s="1">
        <v>-7.3937735</v>
      </c>
      <c r="K14" s="1"/>
      <c r="L14" s="1">
        <f t="shared" si="0"/>
        <v>5.5633510625917877</v>
      </c>
      <c r="M14" s="1">
        <f t="shared" si="1"/>
        <v>8.2097811792151656E-2</v>
      </c>
    </row>
    <row r="15" spans="1:20" x14ac:dyDescent="0.25">
      <c r="B15" s="1">
        <v>2.5</v>
      </c>
      <c r="C15" s="1">
        <v>2</v>
      </c>
      <c r="D15" s="1">
        <v>-1.7</v>
      </c>
      <c r="E15" s="1">
        <v>0.53978227300000003</v>
      </c>
      <c r="F15" s="1">
        <v>6.3088157000000006E-2</v>
      </c>
      <c r="G15" s="1">
        <v>0.104053231</v>
      </c>
      <c r="H15" s="1">
        <v>0.11123066700000001</v>
      </c>
      <c r="I15" s="1">
        <v>3.2936827499999999</v>
      </c>
      <c r="J15" s="1">
        <v>-5.9229514300000004</v>
      </c>
      <c r="K15" s="1"/>
      <c r="L15" s="1">
        <f t="shared" si="0"/>
        <v>4.808754727252583</v>
      </c>
      <c r="M15" s="1">
        <f t="shared" si="1"/>
        <v>6.133719370523625E-2</v>
      </c>
    </row>
    <row r="16" spans="1:20" x14ac:dyDescent="0.25">
      <c r="B16" s="1">
        <v>2.5</v>
      </c>
      <c r="C16" s="1">
        <v>2</v>
      </c>
      <c r="D16" s="1">
        <v>-1.6</v>
      </c>
      <c r="E16" s="1">
        <v>-0.52199864699999998</v>
      </c>
      <c r="F16" s="1">
        <v>-0.293491469</v>
      </c>
      <c r="G16" s="1">
        <v>-1.11545026</v>
      </c>
      <c r="H16" s="1">
        <v>-0.57560942000000004</v>
      </c>
      <c r="I16" s="1">
        <v>4.0700511199999996</v>
      </c>
      <c r="J16" s="1">
        <v>-6.3586398500000003</v>
      </c>
      <c r="K16" s="1"/>
      <c r="L16" s="1">
        <f t="shared" si="0"/>
        <v>5.4282498182284176</v>
      </c>
      <c r="M16" s="1">
        <f t="shared" si="1"/>
        <v>7.8158875567896149E-2</v>
      </c>
    </row>
    <row r="17" spans="2:13" x14ac:dyDescent="0.25">
      <c r="B17" s="1">
        <v>2.5</v>
      </c>
      <c r="C17" s="1">
        <v>2</v>
      </c>
      <c r="D17" s="1">
        <v>-1.5</v>
      </c>
      <c r="E17" s="1">
        <v>-0.41052372599999998</v>
      </c>
      <c r="F17" s="1">
        <v>-1.57074957</v>
      </c>
      <c r="G17" s="1">
        <v>-0.789419443</v>
      </c>
      <c r="H17" s="1">
        <v>-2.2501150299999999</v>
      </c>
      <c r="I17" s="1">
        <v>7.0939544300000001</v>
      </c>
      <c r="J17" s="1">
        <v>-7.7973084000000004</v>
      </c>
      <c r="K17" s="1"/>
      <c r="L17" s="1">
        <f t="shared" si="0"/>
        <v>7.7280072588640092</v>
      </c>
      <c r="M17" s="1">
        <f t="shared" si="1"/>
        <v>0.15841404825743982</v>
      </c>
    </row>
    <row r="18" spans="2:13" x14ac:dyDescent="0.25">
      <c r="B18" s="1">
        <v>2.5</v>
      </c>
      <c r="C18" s="1">
        <v>2</v>
      </c>
      <c r="D18" s="1">
        <v>-1.4</v>
      </c>
      <c r="E18" s="1">
        <v>0.91095941599999997</v>
      </c>
      <c r="F18" s="1">
        <v>-2.10393973</v>
      </c>
      <c r="G18" s="1">
        <v>0.98964066500000003</v>
      </c>
      <c r="H18" s="1">
        <v>-2.8468825999999998</v>
      </c>
      <c r="I18" s="1">
        <v>12.475977800000001</v>
      </c>
      <c r="J18" s="1">
        <v>-7.1650687700000004</v>
      </c>
      <c r="K18" s="1"/>
      <c r="L18" s="1">
        <f t="shared" si="0"/>
        <v>10.51971413998494</v>
      </c>
      <c r="M18" s="1">
        <f t="shared" si="1"/>
        <v>0.29353948431564741</v>
      </c>
    </row>
    <row r="19" spans="2:13" x14ac:dyDescent="0.25">
      <c r="B19" s="1">
        <v>2.5</v>
      </c>
      <c r="C19" s="1">
        <v>2</v>
      </c>
      <c r="D19" s="1">
        <v>-1.3</v>
      </c>
      <c r="E19" s="1">
        <v>1.9983450300000001</v>
      </c>
      <c r="F19" s="1">
        <v>-1.3077395599999999</v>
      </c>
      <c r="G19" s="1">
        <v>2.3484134999999999</v>
      </c>
      <c r="H19" s="1">
        <v>-1.7262729299999999</v>
      </c>
      <c r="I19" s="1">
        <v>17.4339242</v>
      </c>
      <c r="J19" s="1">
        <v>-3.2573621400000001</v>
      </c>
      <c r="K19" s="1"/>
      <c r="L19" s="1">
        <f t="shared" si="0"/>
        <v>12.820896047741725</v>
      </c>
      <c r="M19" s="1">
        <f t="shared" si="1"/>
        <v>0.43600895349336705</v>
      </c>
    </row>
    <row r="20" spans="2:13" x14ac:dyDescent="0.25">
      <c r="B20" s="1">
        <v>2.5</v>
      </c>
      <c r="C20" s="1">
        <v>2</v>
      </c>
      <c r="D20" s="1">
        <v>-1.2</v>
      </c>
      <c r="E20" s="1">
        <v>1.8179251199999999</v>
      </c>
      <c r="F20" s="1">
        <v>-0.224758183</v>
      </c>
      <c r="G20" s="1">
        <v>2.0080231500000001</v>
      </c>
      <c r="H20" s="1">
        <v>-0.28306768100000002</v>
      </c>
      <c r="I20" s="1">
        <v>19.817700599999998</v>
      </c>
      <c r="J20" s="1">
        <v>1.8541930799999999</v>
      </c>
      <c r="K20" s="1"/>
      <c r="L20" s="1">
        <f t="shared" si="0"/>
        <v>14.206458765555814</v>
      </c>
      <c r="M20" s="1">
        <f t="shared" si="1"/>
        <v>0.53534077097463562</v>
      </c>
    </row>
    <row r="21" spans="2:13" x14ac:dyDescent="0.25">
      <c r="B21" s="1">
        <v>2.5</v>
      </c>
      <c r="C21" s="1">
        <v>2</v>
      </c>
      <c r="D21" s="1">
        <v>-1.1000000000000001</v>
      </c>
      <c r="E21" s="1">
        <v>0.84697745800000002</v>
      </c>
      <c r="F21" s="1">
        <v>-0.140416337</v>
      </c>
      <c r="G21" s="1">
        <v>0.628324467</v>
      </c>
      <c r="H21" s="1">
        <v>-0.170848624</v>
      </c>
      <c r="I21" s="1">
        <v>20.6046066</v>
      </c>
      <c r="J21" s="1">
        <v>5.3452221900000003</v>
      </c>
      <c r="K21" s="1"/>
      <c r="L21" s="1">
        <f t="shared" si="0"/>
        <v>15.071202371599986</v>
      </c>
      <c r="M21" s="1">
        <f t="shared" si="1"/>
        <v>0.60249639502843777</v>
      </c>
    </row>
    <row r="22" spans="2:13" x14ac:dyDescent="0.25">
      <c r="B22" s="1">
        <v>2.5</v>
      </c>
      <c r="C22" s="1">
        <v>2</v>
      </c>
      <c r="D22" s="1">
        <v>-1</v>
      </c>
      <c r="E22" s="1">
        <v>0.33781453700000003</v>
      </c>
      <c r="F22" s="1">
        <v>-1.183611</v>
      </c>
      <c r="G22" s="1">
        <v>-0.15052326299999999</v>
      </c>
      <c r="H22" s="1">
        <v>-1.53656788</v>
      </c>
      <c r="I22" s="1">
        <v>22.7143753</v>
      </c>
      <c r="J22" s="1">
        <v>6.7231276800000002</v>
      </c>
      <c r="K22" s="1"/>
      <c r="L22" s="1">
        <f t="shared" si="0"/>
        <v>16.808361651780846</v>
      </c>
      <c r="M22" s="1">
        <f t="shared" si="1"/>
        <v>0.74939262975346665</v>
      </c>
    </row>
    <row r="23" spans="2:13" x14ac:dyDescent="0.25">
      <c r="B23" s="1">
        <v>2.5</v>
      </c>
      <c r="C23" s="1">
        <v>2</v>
      </c>
      <c r="D23" s="1">
        <v>-0.9</v>
      </c>
      <c r="E23" s="1">
        <v>0.91991875899999997</v>
      </c>
      <c r="F23" s="1">
        <v>-2.3822425900000002</v>
      </c>
      <c r="G23" s="1">
        <v>0.50273488099999997</v>
      </c>
      <c r="H23" s="1">
        <v>-3.0964081800000001</v>
      </c>
      <c r="I23" s="1">
        <v>27.944489799999999</v>
      </c>
      <c r="J23" s="1">
        <v>8.0970617399999991</v>
      </c>
      <c r="K23" s="1"/>
      <c r="L23" s="1">
        <f t="shared" si="0"/>
        <v>20.770396424505126</v>
      </c>
      <c r="M23" s="1">
        <f t="shared" si="1"/>
        <v>1.1443219300559557</v>
      </c>
    </row>
    <row r="24" spans="2:13" x14ac:dyDescent="0.25">
      <c r="B24" s="1">
        <v>2.5</v>
      </c>
      <c r="C24" s="1">
        <v>2</v>
      </c>
      <c r="D24" s="1">
        <v>-0.8</v>
      </c>
      <c r="E24" s="1">
        <v>2.0910615099999998</v>
      </c>
      <c r="F24" s="1">
        <v>-2.7727525000000002</v>
      </c>
      <c r="G24" s="1">
        <v>1.9432251700000001</v>
      </c>
      <c r="H24" s="1">
        <v>-3.5619432199999999</v>
      </c>
      <c r="I24" s="1">
        <v>35.402060499999997</v>
      </c>
      <c r="J24" s="1">
        <v>11.8100249</v>
      </c>
      <c r="K24" s="1"/>
      <c r="L24" s="1">
        <f t="shared" si="0"/>
        <v>26.658083520885043</v>
      </c>
      <c r="M24" s="1">
        <f t="shared" si="1"/>
        <v>1.8850223262771424</v>
      </c>
    </row>
    <row r="25" spans="2:13" x14ac:dyDescent="0.25">
      <c r="B25" s="1">
        <v>2.5</v>
      </c>
      <c r="C25" s="1">
        <v>2</v>
      </c>
      <c r="D25" s="1">
        <v>-0.7</v>
      </c>
      <c r="E25" s="1">
        <v>2.8570070200000002</v>
      </c>
      <c r="F25" s="1">
        <v>-2.2423333599999999</v>
      </c>
      <c r="G25" s="1">
        <v>2.8600487000000001</v>
      </c>
      <c r="H25" s="1">
        <v>-2.7517871899999999</v>
      </c>
      <c r="I25" s="1">
        <v>42.619726499999999</v>
      </c>
      <c r="J25" s="1">
        <v>18.149168899999999</v>
      </c>
      <c r="K25" s="1"/>
      <c r="L25" s="1">
        <f t="shared" si="0"/>
        <v>32.975568061904916</v>
      </c>
      <c r="M25" s="1">
        <f t="shared" si="1"/>
        <v>2.8843185384756591</v>
      </c>
    </row>
    <row r="26" spans="2:13" x14ac:dyDescent="0.25">
      <c r="B26" s="1">
        <v>2.5</v>
      </c>
      <c r="C26" s="1">
        <v>2</v>
      </c>
      <c r="D26" s="1">
        <v>-0.6</v>
      </c>
      <c r="E26" s="1">
        <v>2.6404246100000002</v>
      </c>
      <c r="F26" s="1">
        <v>-1.4165559700000001</v>
      </c>
      <c r="G26" s="1">
        <v>2.4691626499999999</v>
      </c>
      <c r="H26" s="1">
        <v>-1.48564929</v>
      </c>
      <c r="I26" s="1">
        <v>47.779838400000003</v>
      </c>
      <c r="J26" s="1">
        <v>25.158962299999999</v>
      </c>
      <c r="K26" s="1"/>
      <c r="L26" s="1">
        <f t="shared" si="0"/>
        <v>38.296009795311605</v>
      </c>
      <c r="M26" s="1">
        <f t="shared" si="1"/>
        <v>3.8901442075400592</v>
      </c>
    </row>
    <row r="27" spans="2:13" x14ac:dyDescent="0.25">
      <c r="B27" s="1">
        <v>2.5</v>
      </c>
      <c r="C27" s="1">
        <v>2</v>
      </c>
      <c r="D27" s="1">
        <v>-0.5</v>
      </c>
      <c r="E27" s="1">
        <v>1.6195597500000001</v>
      </c>
      <c r="F27" s="1">
        <v>-0.96281897800000005</v>
      </c>
      <c r="G27" s="1">
        <v>0.99859344900000002</v>
      </c>
      <c r="H27" s="1">
        <v>-0.692776999</v>
      </c>
      <c r="I27" s="1">
        <v>50.898912799999998</v>
      </c>
      <c r="J27" s="1">
        <v>30.259591400000001</v>
      </c>
      <c r="K27" s="1"/>
      <c r="L27" s="1">
        <f t="shared" si="0"/>
        <v>41.900890914942991</v>
      </c>
      <c r="M27" s="1">
        <f t="shared" si="1"/>
        <v>4.6569884866470881</v>
      </c>
    </row>
    <row r="28" spans="2:13" x14ac:dyDescent="0.25">
      <c r="B28" s="1">
        <v>2.5</v>
      </c>
      <c r="C28" s="1">
        <v>2</v>
      </c>
      <c r="D28" s="1">
        <v>-0.4</v>
      </c>
      <c r="E28" s="1">
        <v>0.41325382900000002</v>
      </c>
      <c r="F28" s="1">
        <v>-1.0527190900000001</v>
      </c>
      <c r="G28" s="1">
        <v>-0.68940236300000002</v>
      </c>
      <c r="H28" s="1">
        <v>-0.68070098899999998</v>
      </c>
      <c r="I28" s="1">
        <v>53.275571300000003</v>
      </c>
      <c r="J28" s="1">
        <v>32.000171799999997</v>
      </c>
      <c r="K28" s="1"/>
      <c r="L28" s="1">
        <f t="shared" si="0"/>
        <v>43.957451690441907</v>
      </c>
      <c r="M28" s="1">
        <f t="shared" si="1"/>
        <v>5.1253516156963768</v>
      </c>
    </row>
    <row r="29" spans="2:13" x14ac:dyDescent="0.25">
      <c r="B29" s="1">
        <v>2.5</v>
      </c>
      <c r="C29" s="1">
        <v>2</v>
      </c>
      <c r="D29" s="1">
        <v>-0.3</v>
      </c>
      <c r="E29" s="1">
        <v>-0.42662836300000001</v>
      </c>
      <c r="F29" s="1">
        <v>-1.35114416</v>
      </c>
      <c r="G29" s="1">
        <v>-1.7768355</v>
      </c>
      <c r="H29" s="1">
        <v>-1.0718941900000001</v>
      </c>
      <c r="I29" s="1">
        <v>56.084715199999998</v>
      </c>
      <c r="J29" s="1">
        <v>30.6891043</v>
      </c>
      <c r="K29" s="1"/>
      <c r="L29" s="1">
        <f t="shared" si="0"/>
        <v>45.241740161333446</v>
      </c>
      <c r="M29" s="1">
        <f t="shared" si="1"/>
        <v>5.4292176467522859</v>
      </c>
    </row>
    <row r="30" spans="2:13" x14ac:dyDescent="0.25">
      <c r="B30" s="1">
        <v>2.5</v>
      </c>
      <c r="C30" s="1">
        <v>2</v>
      </c>
      <c r="D30" s="1">
        <v>-0.2</v>
      </c>
      <c r="E30" s="1">
        <v>-0.68972334599999996</v>
      </c>
      <c r="F30" s="1">
        <v>-1.37837433</v>
      </c>
      <c r="G30" s="1">
        <v>-1.90575038</v>
      </c>
      <c r="H30" s="1">
        <v>-1.2492274699999999</v>
      </c>
      <c r="I30" s="1">
        <v>59.394535900000001</v>
      </c>
      <c r="J30" s="1">
        <v>27.859404399999999</v>
      </c>
      <c r="K30" s="1"/>
      <c r="L30" s="1">
        <f t="shared" si="0"/>
        <v>46.429653219518137</v>
      </c>
      <c r="M30" s="1">
        <f t="shared" si="1"/>
        <v>5.7180708172008252</v>
      </c>
    </row>
    <row r="31" spans="2:13" x14ac:dyDescent="0.25">
      <c r="B31">
        <v>2.5</v>
      </c>
      <c r="C31">
        <v>2</v>
      </c>
      <c r="D31">
        <v>-0.1</v>
      </c>
      <c r="E31">
        <v>-0.47048661800000002</v>
      </c>
      <c r="F31">
        <v>-0.88530768699999995</v>
      </c>
      <c r="G31">
        <v>-1.1874138999999999</v>
      </c>
      <c r="H31">
        <v>-0.85377827900000003</v>
      </c>
      <c r="I31">
        <v>62.216959000000003</v>
      </c>
      <c r="J31">
        <v>25.296256899999999</v>
      </c>
      <c r="L31">
        <f t="shared" si="0"/>
        <v>47.50786575313851</v>
      </c>
      <c r="M31">
        <f t="shared" si="1"/>
        <v>5.9867302610563158</v>
      </c>
    </row>
    <row r="32" spans="2:13" x14ac:dyDescent="0.25">
      <c r="B32">
        <v>2.5</v>
      </c>
      <c r="C32">
        <v>2</v>
      </c>
      <c r="D32">
        <v>0</v>
      </c>
      <c r="E32">
        <v>6.0407749300000005E-4</v>
      </c>
      <c r="F32">
        <v>1.3898682300000001E-4</v>
      </c>
      <c r="G32">
        <v>-8.3049837099999997E-4</v>
      </c>
      <c r="H32">
        <v>-2.95735973E-4</v>
      </c>
      <c r="I32">
        <v>63.335440800000001</v>
      </c>
      <c r="J32">
        <v>24.289632900000001</v>
      </c>
      <c r="L32">
        <f t="shared" si="0"/>
        <v>47.965426761931774</v>
      </c>
      <c r="M32">
        <f t="shared" si="1"/>
        <v>6.1026052107539535</v>
      </c>
    </row>
    <row r="33" spans="2:13" x14ac:dyDescent="0.25">
      <c r="B33">
        <v>2.5</v>
      </c>
      <c r="C33">
        <v>2</v>
      </c>
      <c r="D33">
        <v>0.1</v>
      </c>
      <c r="E33">
        <v>0.47139515599999998</v>
      </c>
      <c r="F33">
        <v>0.88550174199999998</v>
      </c>
      <c r="G33">
        <v>1.1859380900000001</v>
      </c>
      <c r="H33">
        <v>0.853352271</v>
      </c>
      <c r="I33">
        <v>62.217084999999997</v>
      </c>
      <c r="J33">
        <v>25.295217600000001</v>
      </c>
      <c r="L33">
        <f t="shared" si="0"/>
        <v>47.507655621533743</v>
      </c>
      <c r="M33">
        <f t="shared" si="1"/>
        <v>5.9866773014701495</v>
      </c>
    </row>
    <row r="34" spans="2:13" x14ac:dyDescent="0.25">
      <c r="B34">
        <v>2.5</v>
      </c>
      <c r="C34">
        <v>2</v>
      </c>
      <c r="D34">
        <v>0.2</v>
      </c>
      <c r="E34">
        <v>0.68983030499999998</v>
      </c>
      <c r="F34">
        <v>1.3784194400000001</v>
      </c>
      <c r="G34">
        <v>1.9047975500000001</v>
      </c>
      <c r="H34">
        <v>1.2492070900000001</v>
      </c>
      <c r="I34">
        <v>59.394532900000002</v>
      </c>
      <c r="J34">
        <v>27.857431900000002</v>
      </c>
      <c r="L34">
        <f t="shared" si="0"/>
        <v>46.429041173250489</v>
      </c>
      <c r="M34">
        <f t="shared" si="1"/>
        <v>5.7179200643697321</v>
      </c>
    </row>
    <row r="35" spans="2:13" x14ac:dyDescent="0.25">
      <c r="B35">
        <v>2.5</v>
      </c>
      <c r="C35">
        <v>2</v>
      </c>
      <c r="D35">
        <v>0.3</v>
      </c>
      <c r="E35">
        <v>0.42571555300000002</v>
      </c>
      <c r="F35">
        <v>1.35120438</v>
      </c>
      <c r="G35">
        <v>1.7766310299999999</v>
      </c>
      <c r="H35">
        <v>1.0722972</v>
      </c>
      <c r="I35">
        <v>56.084194599999996</v>
      </c>
      <c r="J35">
        <v>30.686475999999999</v>
      </c>
      <c r="L35">
        <f t="shared" si="0"/>
        <v>45.24052342391569</v>
      </c>
      <c r="M35">
        <f t="shared" si="1"/>
        <v>5.4289256224664832</v>
      </c>
    </row>
    <row r="36" spans="2:13" x14ac:dyDescent="0.25">
      <c r="B36">
        <v>2.5</v>
      </c>
      <c r="C36">
        <v>2</v>
      </c>
      <c r="D36">
        <v>0.4</v>
      </c>
      <c r="E36">
        <v>-0.41498881199999998</v>
      </c>
      <c r="F36">
        <v>1.0531201800000001</v>
      </c>
      <c r="G36">
        <v>0.68996464000000002</v>
      </c>
      <c r="H36">
        <v>0.68132205499999998</v>
      </c>
      <c r="I36">
        <v>53.274229499999997</v>
      </c>
      <c r="J36">
        <v>31.9973806</v>
      </c>
      <c r="L36">
        <f t="shared" si="0"/>
        <v>43.95564481869544</v>
      </c>
      <c r="M36">
        <f t="shared" si="1"/>
        <v>5.1249302690379501</v>
      </c>
    </row>
    <row r="37" spans="2:13" x14ac:dyDescent="0.25">
      <c r="B37">
        <v>2.5</v>
      </c>
      <c r="C37">
        <v>2</v>
      </c>
      <c r="D37">
        <v>0.5</v>
      </c>
      <c r="E37">
        <v>-1.6215229900000001</v>
      </c>
      <c r="F37">
        <v>0.96379538799999998</v>
      </c>
      <c r="G37">
        <v>-0.99750164900000005</v>
      </c>
      <c r="H37">
        <v>0.69333713699999999</v>
      </c>
      <c r="I37">
        <v>50.896769300000003</v>
      </c>
      <c r="J37">
        <v>30.257259000000001</v>
      </c>
      <c r="L37">
        <f t="shared" si="0"/>
        <v>41.898787641486919</v>
      </c>
      <c r="M37">
        <f t="shared" si="1"/>
        <v>4.6565209703618491</v>
      </c>
    </row>
    <row r="38" spans="2:13" x14ac:dyDescent="0.25">
      <c r="B38">
        <v>2.5</v>
      </c>
      <c r="C38">
        <v>2</v>
      </c>
      <c r="D38">
        <v>0.6</v>
      </c>
      <c r="E38">
        <v>-2.6418753599999998</v>
      </c>
      <c r="F38">
        <v>1.4179729400000001</v>
      </c>
      <c r="G38">
        <v>-2.4679501500000001</v>
      </c>
      <c r="H38">
        <v>1.4860158000000001</v>
      </c>
      <c r="I38">
        <v>47.777347300000002</v>
      </c>
      <c r="J38">
        <v>25.1575788</v>
      </c>
      <c r="L38">
        <f t="shared" si="0"/>
        <v>38.294045618608315</v>
      </c>
      <c r="M38">
        <f t="shared" si="1"/>
        <v>3.8897451719895355</v>
      </c>
    </row>
    <row r="39" spans="2:13" x14ac:dyDescent="0.25">
      <c r="B39">
        <v>2.5</v>
      </c>
      <c r="C39">
        <v>2</v>
      </c>
      <c r="D39">
        <v>0.7</v>
      </c>
      <c r="E39">
        <v>-2.8574767699999999</v>
      </c>
      <c r="F39">
        <v>2.24362511</v>
      </c>
      <c r="G39">
        <v>-2.8590618299999999</v>
      </c>
      <c r="H39">
        <v>2.75209898</v>
      </c>
      <c r="I39">
        <v>42.617620299999999</v>
      </c>
      <c r="J39">
        <v>18.148774599999999</v>
      </c>
      <c r="L39">
        <f t="shared" si="0"/>
        <v>32.974132968020321</v>
      </c>
      <c r="M39">
        <f t="shared" si="1"/>
        <v>2.8840674933492956</v>
      </c>
    </row>
    <row r="40" spans="2:13" x14ac:dyDescent="0.25">
      <c r="B40">
        <v>2.5</v>
      </c>
      <c r="C40">
        <v>2</v>
      </c>
      <c r="D40">
        <v>0.8</v>
      </c>
      <c r="E40">
        <v>-2.0906944200000002</v>
      </c>
      <c r="F40">
        <v>2.77321463</v>
      </c>
      <c r="G40">
        <v>-1.94249406</v>
      </c>
      <c r="H40">
        <v>3.5624971699999999</v>
      </c>
      <c r="I40">
        <v>35.400928499999999</v>
      </c>
      <c r="J40">
        <v>11.810079399999999</v>
      </c>
      <c r="L40">
        <f t="shared" si="0"/>
        <v>26.657363953490179</v>
      </c>
      <c r="M40">
        <f t="shared" si="1"/>
        <v>1.8849205648510281</v>
      </c>
    </row>
    <row r="41" spans="2:13" x14ac:dyDescent="0.25">
      <c r="B41">
        <v>2.5</v>
      </c>
      <c r="C41">
        <v>2</v>
      </c>
      <c r="D41">
        <v>0.9</v>
      </c>
      <c r="E41">
        <v>-0.91943571099999999</v>
      </c>
      <c r="F41">
        <v>2.3815381800000002</v>
      </c>
      <c r="G41">
        <v>-0.50193128799999998</v>
      </c>
      <c r="H41">
        <v>3.0973395899999998</v>
      </c>
      <c r="I41">
        <v>27.9443305</v>
      </c>
      <c r="J41">
        <v>8.0966989500000004</v>
      </c>
      <c r="L41">
        <f t="shared" si="0"/>
        <v>20.770227185364099</v>
      </c>
      <c r="M41">
        <f t="shared" si="1"/>
        <v>1.1443032820467847</v>
      </c>
    </row>
    <row r="42" spans="2:13" x14ac:dyDescent="0.25">
      <c r="B42">
        <v>2.5</v>
      </c>
      <c r="C42">
        <v>2</v>
      </c>
      <c r="D42">
        <v>1</v>
      </c>
      <c r="E42">
        <v>-0.33803162599999997</v>
      </c>
      <c r="F42">
        <v>1.1820980400000001</v>
      </c>
      <c r="G42">
        <v>0.151790489</v>
      </c>
      <c r="H42">
        <v>1.53759132</v>
      </c>
      <c r="I42">
        <v>22.7144817</v>
      </c>
      <c r="J42">
        <v>6.7217245099999996</v>
      </c>
      <c r="L42">
        <f t="shared" si="0"/>
        <v>16.80815438803749</v>
      </c>
      <c r="M42">
        <f t="shared" si="1"/>
        <v>0.74937414836101834</v>
      </c>
    </row>
    <row r="43" spans="2:13" x14ac:dyDescent="0.25">
      <c r="B43">
        <v>2.5</v>
      </c>
      <c r="C43">
        <v>2</v>
      </c>
      <c r="D43">
        <v>1.1000000000000001</v>
      </c>
      <c r="E43">
        <v>-0.84820179100000004</v>
      </c>
      <c r="F43">
        <v>0.13896287399999999</v>
      </c>
      <c r="G43">
        <v>-0.626587279</v>
      </c>
      <c r="H43">
        <v>0.17137200799999999</v>
      </c>
      <c r="I43">
        <v>20.603962800000001</v>
      </c>
      <c r="J43">
        <v>5.3428949899999996</v>
      </c>
      <c r="L43">
        <f t="shared" si="0"/>
        <v>15.070344171250495</v>
      </c>
      <c r="M43">
        <f t="shared" si="1"/>
        <v>0.60242778100780836</v>
      </c>
    </row>
    <row r="44" spans="2:13" x14ac:dyDescent="0.25">
      <c r="B44">
        <v>2.5</v>
      </c>
      <c r="C44">
        <v>2</v>
      </c>
      <c r="D44">
        <v>1.2</v>
      </c>
      <c r="E44">
        <v>-1.8197348099999999</v>
      </c>
      <c r="F44">
        <v>0.2241331</v>
      </c>
      <c r="G44">
        <v>-2.00636071</v>
      </c>
      <c r="H44">
        <v>0.28269237800000002</v>
      </c>
      <c r="I44">
        <v>19.815654899999998</v>
      </c>
      <c r="J44">
        <v>1.8518116600000001</v>
      </c>
      <c r="L44">
        <f t="shared" si="0"/>
        <v>14.204866318351225</v>
      </c>
      <c r="M44">
        <f t="shared" si="1"/>
        <v>0.5352207615974246</v>
      </c>
    </row>
    <row r="45" spans="2:13" x14ac:dyDescent="0.25">
      <c r="B45">
        <v>2.5</v>
      </c>
      <c r="C45">
        <v>2</v>
      </c>
      <c r="D45">
        <v>1.3</v>
      </c>
      <c r="E45">
        <v>-1.99996079</v>
      </c>
      <c r="F45">
        <v>1.3080913599999999</v>
      </c>
      <c r="G45">
        <v>-2.34753481</v>
      </c>
      <c r="H45">
        <v>1.72524773</v>
      </c>
      <c r="I45">
        <v>17.430635899999999</v>
      </c>
      <c r="J45">
        <v>-3.2586839699999999</v>
      </c>
      <c r="L45">
        <f t="shared" si="0"/>
        <v>12.81882277505192</v>
      </c>
      <c r="M45">
        <f t="shared" si="1"/>
        <v>0.43586795049917726</v>
      </c>
    </row>
    <row r="46" spans="2:13" x14ac:dyDescent="0.25">
      <c r="B46">
        <v>2.5</v>
      </c>
      <c r="C46">
        <v>2</v>
      </c>
      <c r="D46">
        <v>1.4</v>
      </c>
      <c r="E46">
        <v>-0.911852946</v>
      </c>
      <c r="F46">
        <v>2.10481908</v>
      </c>
      <c r="G46">
        <v>-0.98976341899999998</v>
      </c>
      <c r="H46">
        <v>2.84599197</v>
      </c>
      <c r="I46">
        <v>12.472332400000001</v>
      </c>
      <c r="J46">
        <v>-7.1646093000000004</v>
      </c>
      <c r="L46">
        <f t="shared" si="0"/>
        <v>10.517408021734543</v>
      </c>
      <c r="M46">
        <f t="shared" si="1"/>
        <v>0.29341079972319922</v>
      </c>
    </row>
    <row r="47" spans="2:13" x14ac:dyDescent="0.25">
      <c r="B47">
        <v>2.5</v>
      </c>
      <c r="C47">
        <v>2</v>
      </c>
      <c r="D47">
        <v>1.5</v>
      </c>
      <c r="E47">
        <v>0.41035460099999999</v>
      </c>
      <c r="F47">
        <v>1.57157836</v>
      </c>
      <c r="G47">
        <v>0.78882236100000003</v>
      </c>
      <c r="H47">
        <v>2.2500092500000002</v>
      </c>
      <c r="I47">
        <v>7.0911100600000001</v>
      </c>
      <c r="J47">
        <v>-7.7950769299999996</v>
      </c>
      <c r="L47">
        <f t="shared" si="0"/>
        <v>7.7256099438857495</v>
      </c>
      <c r="M47">
        <f t="shared" si="1"/>
        <v>0.15831577985428746</v>
      </c>
    </row>
    <row r="48" spans="2:13" x14ac:dyDescent="0.25">
      <c r="B48">
        <v>2.5</v>
      </c>
      <c r="C48">
        <v>2</v>
      </c>
      <c r="D48">
        <v>1.6</v>
      </c>
      <c r="E48">
        <v>0.522237913</v>
      </c>
      <c r="F48">
        <v>0.29394968799999999</v>
      </c>
      <c r="G48">
        <v>1.1151804400000001</v>
      </c>
      <c r="H48">
        <v>0.57623989900000006</v>
      </c>
      <c r="I48">
        <v>4.0689668699999997</v>
      </c>
      <c r="J48">
        <v>-6.3553713600000004</v>
      </c>
      <c r="L48">
        <f t="shared" si="0"/>
        <v>5.4259586804763753</v>
      </c>
      <c r="M48">
        <f t="shared" si="1"/>
        <v>7.8092911411769037E-2</v>
      </c>
    </row>
    <row r="49" spans="2:13" x14ac:dyDescent="0.25">
      <c r="B49">
        <v>2.5</v>
      </c>
      <c r="C49">
        <v>2</v>
      </c>
      <c r="D49">
        <v>1.7</v>
      </c>
      <c r="E49">
        <v>-0.53946993700000001</v>
      </c>
      <c r="F49">
        <v>-6.3054690999999996E-2</v>
      </c>
      <c r="G49">
        <v>-0.103614605</v>
      </c>
      <c r="H49">
        <v>-0.110466139</v>
      </c>
      <c r="I49">
        <v>3.2947172299999998</v>
      </c>
      <c r="J49">
        <v>-5.9199232100000003</v>
      </c>
      <c r="L49">
        <f t="shared" si="0"/>
        <v>4.8072130647171409</v>
      </c>
      <c r="M49">
        <f t="shared" si="1"/>
        <v>6.1297871219064104E-2</v>
      </c>
    </row>
    <row r="50" spans="2:13" x14ac:dyDescent="0.25">
      <c r="B50">
        <v>2.5</v>
      </c>
      <c r="C50">
        <v>2</v>
      </c>
      <c r="D50">
        <v>1.8</v>
      </c>
      <c r="E50">
        <v>-1.07061575</v>
      </c>
      <c r="F50">
        <v>1.0725421799999999</v>
      </c>
      <c r="G50">
        <v>-0.85326897700000004</v>
      </c>
      <c r="H50">
        <v>1.0162145199999999</v>
      </c>
      <c r="I50">
        <v>1.78432598</v>
      </c>
      <c r="J50">
        <v>-7.3923630999999999</v>
      </c>
      <c r="L50">
        <f t="shared" si="0"/>
        <v>5.5627410561224782</v>
      </c>
      <c r="M50">
        <f t="shared" si="1"/>
        <v>8.2079809171009613E-2</v>
      </c>
    </row>
    <row r="51" spans="2:13" x14ac:dyDescent="0.25">
      <c r="B51">
        <v>2.5</v>
      </c>
      <c r="C51">
        <v>2</v>
      </c>
      <c r="D51">
        <v>1.9</v>
      </c>
      <c r="E51">
        <v>0.12718175200000001</v>
      </c>
      <c r="F51">
        <v>2.1698668300000001</v>
      </c>
      <c r="G51">
        <v>0.38717932199999999</v>
      </c>
      <c r="H51">
        <v>2.2121687400000001</v>
      </c>
      <c r="I51">
        <v>-2.2772163299999999</v>
      </c>
      <c r="J51">
        <v>-8.0413932199999998</v>
      </c>
      <c r="L51">
        <f t="shared" si="0"/>
        <v>6.3094300357430955</v>
      </c>
      <c r="M51">
        <f t="shared" si="1"/>
        <v>0.10559391876906397</v>
      </c>
    </row>
    <row r="52" spans="2:13" x14ac:dyDescent="0.25">
      <c r="B52">
        <v>2.5</v>
      </c>
      <c r="C52">
        <v>2</v>
      </c>
      <c r="D52">
        <v>2</v>
      </c>
      <c r="E52">
        <v>1.9359211199999999</v>
      </c>
      <c r="F52">
        <v>1.4722203</v>
      </c>
      <c r="G52">
        <v>2.3685178599999999</v>
      </c>
      <c r="H52">
        <v>1.3513300699999999</v>
      </c>
      <c r="I52">
        <v>-6.6378194700000002</v>
      </c>
      <c r="J52">
        <v>-5.0360051600000002</v>
      </c>
      <c r="L52">
        <f t="shared" si="0"/>
        <v>6.4332413406337023</v>
      </c>
      <c r="M52">
        <f t="shared" si="1"/>
        <v>0.10977876431522153</v>
      </c>
    </row>
    <row r="53" spans="2:13" x14ac:dyDescent="0.25">
      <c r="B53">
        <v>2.5</v>
      </c>
      <c r="C53">
        <v>2</v>
      </c>
      <c r="D53">
        <v>2.1</v>
      </c>
      <c r="E53">
        <v>2.23392948</v>
      </c>
      <c r="F53">
        <v>-0.52824591899999995</v>
      </c>
      <c r="G53">
        <v>2.5459596900000001</v>
      </c>
      <c r="H53">
        <v>-1.0301904099999999</v>
      </c>
      <c r="I53">
        <v>-7.5036725999999998</v>
      </c>
      <c r="J53">
        <v>0.45094144800000002</v>
      </c>
      <c r="L53">
        <f t="shared" si="0"/>
        <v>5.8873227520677505</v>
      </c>
      <c r="M53">
        <f t="shared" si="1"/>
        <v>9.1937849302425975E-2</v>
      </c>
    </row>
    <row r="54" spans="2:13" x14ac:dyDescent="0.25">
      <c r="B54">
        <v>2.5</v>
      </c>
      <c r="C54">
        <v>2</v>
      </c>
      <c r="D54">
        <v>2.2000000000000002</v>
      </c>
      <c r="E54">
        <v>0.80016904899999997</v>
      </c>
      <c r="F54">
        <v>-1.6522094000000001</v>
      </c>
      <c r="G54">
        <v>0.61356077899999995</v>
      </c>
      <c r="H54">
        <v>-2.28184722</v>
      </c>
      <c r="I54">
        <v>-4.3886182800000002</v>
      </c>
      <c r="J54">
        <v>4.3591848100000004</v>
      </c>
      <c r="L54">
        <f t="shared" si="0"/>
        <v>4.8587967949205098</v>
      </c>
      <c r="M54">
        <f t="shared" si="1"/>
        <v>6.2620441099018084E-2</v>
      </c>
    </row>
    <row r="55" spans="2:13" x14ac:dyDescent="0.25">
      <c r="B55">
        <v>2.5</v>
      </c>
      <c r="C55">
        <v>2</v>
      </c>
      <c r="D55">
        <v>2.2999999999999998</v>
      </c>
      <c r="E55">
        <v>-0.43855709199999998</v>
      </c>
      <c r="F55">
        <v>-1.0867661200000001</v>
      </c>
      <c r="G55">
        <v>-1.03842667</v>
      </c>
      <c r="H55">
        <v>-1.33026139</v>
      </c>
      <c r="I55">
        <v>-0.53324741899999994</v>
      </c>
      <c r="J55">
        <v>4.7043803000000004</v>
      </c>
      <c r="L55">
        <f t="shared" si="0"/>
        <v>3.6494427693905291</v>
      </c>
      <c r="M55">
        <f t="shared" si="1"/>
        <v>3.5327407233572458E-2</v>
      </c>
    </row>
    <row r="56" spans="2:13" x14ac:dyDescent="0.25">
      <c r="B56">
        <v>2.5</v>
      </c>
      <c r="C56">
        <v>2</v>
      </c>
      <c r="D56">
        <v>2.4</v>
      </c>
      <c r="E56">
        <v>-0.36789021799999999</v>
      </c>
      <c r="F56">
        <v>-0.363147098</v>
      </c>
      <c r="G56">
        <v>-0.86238978200000005</v>
      </c>
      <c r="H56">
        <v>-6.5569586200000002E-2</v>
      </c>
      <c r="I56">
        <v>1.5771042</v>
      </c>
      <c r="J56">
        <v>3.28684222</v>
      </c>
      <c r="L56">
        <f t="shared" si="0"/>
        <v>2.6744928463963524</v>
      </c>
      <c r="M56">
        <f t="shared" si="1"/>
        <v>1.8973241340650565E-2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3170-7A83-460A-8ADF-D77E5AC714C2}">
  <dimension ref="A1:T56"/>
  <sheetViews>
    <sheetView workbookViewId="0">
      <selection activeCell="L11" sqref="L11"/>
    </sheetView>
  </sheetViews>
  <sheetFormatPr defaultRowHeight="15" x14ac:dyDescent="0.25"/>
  <sheetData>
    <row r="1" spans="1:2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33</v>
      </c>
      <c r="O1" s="3"/>
      <c r="P1" s="3"/>
      <c r="Q1" s="3"/>
      <c r="R1" s="3"/>
      <c r="S1" s="3"/>
      <c r="T1" s="3"/>
    </row>
    <row r="2" spans="1:20" x14ac:dyDescent="0.25">
      <c r="B2">
        <v>3.5</v>
      </c>
      <c r="C2">
        <v>0</v>
      </c>
      <c r="D2">
        <v>-3</v>
      </c>
      <c r="E2">
        <v>-1.3523940699999999</v>
      </c>
      <c r="F2">
        <v>-3.0016946799999999</v>
      </c>
      <c r="G2">
        <v>-4.54725097E-4</v>
      </c>
      <c r="H2">
        <v>1.6255175099999999E-4</v>
      </c>
      <c r="I2">
        <v>-2.71397208</v>
      </c>
      <c r="J2">
        <v>-4.1549526500000002</v>
      </c>
      <c r="L2">
        <f>SQRT(SUMSQ(E2:J2)/2)</f>
        <v>4.2112003562209548</v>
      </c>
      <c r="M2">
        <f>L2^2/377</f>
        <v>4.7040340690279826E-2</v>
      </c>
    </row>
    <row r="3" spans="1:20" x14ac:dyDescent="0.25">
      <c r="B3">
        <v>3.5</v>
      </c>
      <c r="C3">
        <v>0</v>
      </c>
      <c r="D3">
        <v>-2.9</v>
      </c>
      <c r="E3">
        <v>1.5889850000000001</v>
      </c>
      <c r="F3">
        <v>-2.0781018699999998</v>
      </c>
      <c r="G3">
        <v>-1.8804099400000001E-4</v>
      </c>
      <c r="H3">
        <v>-4.6801952800000002E-4</v>
      </c>
      <c r="I3">
        <v>1.6217679300000001</v>
      </c>
      <c r="J3">
        <v>-4.2272413499999999</v>
      </c>
      <c r="L3">
        <f t="shared" ref="L3:L56" si="0">SQRT(SUMSQ(E3:J3)/2)</f>
        <v>3.6975046731985679</v>
      </c>
      <c r="M3">
        <f t="shared" ref="M3:M56" si="1">L3^2/377</f>
        <v>3.6264033974337528E-2</v>
      </c>
    </row>
    <row r="4" spans="1:20" x14ac:dyDescent="0.25">
      <c r="B4" s="1">
        <v>3.5</v>
      </c>
      <c r="C4" s="1">
        <v>0</v>
      </c>
      <c r="D4" s="1">
        <v>-2.8</v>
      </c>
      <c r="E4" s="1">
        <v>1.7133380899999999</v>
      </c>
      <c r="F4" s="1">
        <v>9.8905202900000003E-2</v>
      </c>
      <c r="G4" s="1">
        <v>5.1529707799999997E-4</v>
      </c>
      <c r="H4" s="1">
        <v>-3.0793534699999998E-4</v>
      </c>
      <c r="I4" s="1">
        <v>3.6666883600000002</v>
      </c>
      <c r="J4" s="1">
        <v>-1.50177714</v>
      </c>
      <c r="K4" s="1"/>
      <c r="L4" s="1">
        <f t="shared" si="0"/>
        <v>3.0532972437798178</v>
      </c>
      <c r="M4" s="1">
        <f t="shared" si="1"/>
        <v>2.4728445779505125E-2</v>
      </c>
    </row>
    <row r="5" spans="1:20" x14ac:dyDescent="0.25">
      <c r="B5" s="1">
        <v>3.5</v>
      </c>
      <c r="C5" s="1">
        <v>0</v>
      </c>
      <c r="D5" s="1">
        <v>-2.7</v>
      </c>
      <c r="E5" s="1">
        <v>0.63025118499999999</v>
      </c>
      <c r="F5" s="1">
        <v>0.42168976600000002</v>
      </c>
      <c r="G5" s="1">
        <v>5.4728950200000001E-4</v>
      </c>
      <c r="H5" s="1">
        <v>4.8208252600000001E-4</v>
      </c>
      <c r="I5" s="1">
        <v>3.4903507299999998</v>
      </c>
      <c r="J5" s="1">
        <v>0.85476862899999995</v>
      </c>
      <c r="K5" s="1"/>
      <c r="L5" s="1">
        <f t="shared" si="0"/>
        <v>2.5969421416741718</v>
      </c>
      <c r="M5" s="1">
        <f t="shared" si="1"/>
        <v>1.7888881928921047E-2</v>
      </c>
    </row>
    <row r="6" spans="1:20" x14ac:dyDescent="0.25">
      <c r="B6" s="1">
        <v>3.5</v>
      </c>
      <c r="C6" s="1">
        <v>0</v>
      </c>
      <c r="D6" s="1">
        <v>-2.6</v>
      </c>
      <c r="E6" s="1">
        <v>0.97305214699999998</v>
      </c>
      <c r="F6" s="1">
        <v>3.64388618E-2</v>
      </c>
      <c r="G6" s="1">
        <v>-2.4605233900000002E-4</v>
      </c>
      <c r="H6" s="1">
        <v>8.16759601E-4</v>
      </c>
      <c r="I6" s="1">
        <v>2.8863945499999999</v>
      </c>
      <c r="J6" s="1">
        <v>2.6648322599999998</v>
      </c>
      <c r="K6" s="1"/>
      <c r="L6" s="1">
        <f t="shared" si="0"/>
        <v>2.8618842980871007</v>
      </c>
      <c r="M6" s="1">
        <f t="shared" si="1"/>
        <v>2.1725150492407152E-2</v>
      </c>
    </row>
    <row r="7" spans="1:20" x14ac:dyDescent="0.25">
      <c r="B7" s="1">
        <v>3.5</v>
      </c>
      <c r="C7" s="1">
        <v>0</v>
      </c>
      <c r="D7" s="1">
        <v>-2.5</v>
      </c>
      <c r="E7" s="1">
        <v>1.6277189700000001</v>
      </c>
      <c r="F7" s="1">
        <v>1.3341959999999999</v>
      </c>
      <c r="G7" s="1">
        <v>-9.2069032399999995E-4</v>
      </c>
      <c r="H7" s="1">
        <v>2.13037696E-4</v>
      </c>
      <c r="I7" s="1">
        <v>1.23027742</v>
      </c>
      <c r="J7" s="1">
        <v>4.9346554200000003</v>
      </c>
      <c r="K7" s="1"/>
      <c r="L7" s="1">
        <f t="shared" si="0"/>
        <v>3.8919118405397386</v>
      </c>
      <c r="M7" s="1">
        <f t="shared" si="1"/>
        <v>4.0177659879398982E-2</v>
      </c>
    </row>
    <row r="8" spans="1:20" x14ac:dyDescent="0.25">
      <c r="B8" s="1">
        <v>3.5</v>
      </c>
      <c r="C8" s="1">
        <v>0</v>
      </c>
      <c r="D8" s="1">
        <v>-2.4</v>
      </c>
      <c r="E8" s="1">
        <v>-1.3167049300000001E-2</v>
      </c>
      <c r="F8" s="1">
        <v>3.1695169700000001</v>
      </c>
      <c r="G8" s="1">
        <v>-7.2642514000000004E-4</v>
      </c>
      <c r="H8" s="1">
        <v>-6.7143835999999998E-4</v>
      </c>
      <c r="I8" s="1">
        <v>-2.9071663499999998</v>
      </c>
      <c r="J8" s="1">
        <v>5.9894895200000002</v>
      </c>
      <c r="K8" s="1"/>
      <c r="L8" s="1">
        <f t="shared" si="0"/>
        <v>5.2140010102410965</v>
      </c>
      <c r="M8" s="1">
        <f t="shared" si="1"/>
        <v>7.2110892665239193E-2</v>
      </c>
    </row>
    <row r="9" spans="1:20" x14ac:dyDescent="0.25">
      <c r="B9" s="1">
        <v>3.5</v>
      </c>
      <c r="C9" s="1">
        <v>0</v>
      </c>
      <c r="D9" s="1">
        <v>-2.2999999999999998</v>
      </c>
      <c r="E9" s="1">
        <v>-3.1332827499999998</v>
      </c>
      <c r="F9" s="1">
        <v>2.38817002</v>
      </c>
      <c r="G9" s="1">
        <v>7.0986260899999997E-5</v>
      </c>
      <c r="H9" s="1">
        <v>-9.7707673899999998E-4</v>
      </c>
      <c r="I9" s="1">
        <v>-7.6246839700000004</v>
      </c>
      <c r="J9" s="1">
        <v>2.9656473800000001</v>
      </c>
      <c r="K9" s="1"/>
      <c r="L9" s="1">
        <f t="shared" si="0"/>
        <v>6.4207354649007389</v>
      </c>
      <c r="M9" s="1">
        <f t="shared" si="1"/>
        <v>0.10935237111467933</v>
      </c>
    </row>
    <row r="10" spans="1:20" x14ac:dyDescent="0.25">
      <c r="B10" s="1">
        <v>3.5</v>
      </c>
      <c r="C10" s="1">
        <v>0</v>
      </c>
      <c r="D10" s="1">
        <v>-2.2000000000000002</v>
      </c>
      <c r="E10" s="1">
        <v>-4.11672101</v>
      </c>
      <c r="F10" s="1">
        <v>-1.0696269899999999</v>
      </c>
      <c r="G10" s="1">
        <v>7.1432795700000003E-4</v>
      </c>
      <c r="H10" s="1">
        <v>-5.8417189899999996E-4</v>
      </c>
      <c r="I10" s="1">
        <v>-8.6189241200000009</v>
      </c>
      <c r="J10" s="1">
        <v>-3.40291079</v>
      </c>
      <c r="K10" s="1"/>
      <c r="L10" s="1">
        <f t="shared" si="0"/>
        <v>7.2096168224965096</v>
      </c>
      <c r="M10" s="1">
        <f t="shared" si="1"/>
        <v>0.13787420352048985</v>
      </c>
    </row>
    <row r="11" spans="1:20" x14ac:dyDescent="0.25">
      <c r="B11" s="1">
        <v>3.5</v>
      </c>
      <c r="C11" s="1">
        <v>0</v>
      </c>
      <c r="D11" s="1">
        <v>-2.1</v>
      </c>
      <c r="E11" s="1">
        <v>-1.67149985</v>
      </c>
      <c r="F11" s="1">
        <v>-3.6314697599999999</v>
      </c>
      <c r="G11" s="1">
        <v>8.3949043400000003E-4</v>
      </c>
      <c r="H11" s="1">
        <v>2.38234141E-5</v>
      </c>
      <c r="I11" s="1">
        <v>-4.5065032199999999</v>
      </c>
      <c r="J11" s="1">
        <v>-8.4831921999999995</v>
      </c>
      <c r="K11" s="1"/>
      <c r="L11" s="1">
        <f t="shared" si="0"/>
        <v>7.3571260097155946</v>
      </c>
      <c r="M11" s="1">
        <f t="shared" si="1"/>
        <v>0.14357374833642894</v>
      </c>
    </row>
    <row r="12" spans="1:20" x14ac:dyDescent="0.25">
      <c r="B12" s="1">
        <v>3.5</v>
      </c>
      <c r="C12" s="1">
        <v>0</v>
      </c>
      <c r="D12" s="1">
        <v>-2</v>
      </c>
      <c r="E12" s="1">
        <v>1.3179252299999999</v>
      </c>
      <c r="F12" s="1">
        <v>-2.8449953699999999</v>
      </c>
      <c r="G12" s="1">
        <v>6.1599947500000005E-4</v>
      </c>
      <c r="H12" s="1">
        <v>4.5450531799999999E-4</v>
      </c>
      <c r="I12" s="1">
        <v>1.18707264</v>
      </c>
      <c r="J12" s="1">
        <v>-8.9769480500000007</v>
      </c>
      <c r="K12" s="1"/>
      <c r="L12" s="1">
        <f t="shared" si="0"/>
        <v>6.775900821966693</v>
      </c>
      <c r="M12" s="1">
        <f t="shared" si="1"/>
        <v>0.12178470013031541</v>
      </c>
      <c r="R12" s="1"/>
    </row>
    <row r="13" spans="1:20" x14ac:dyDescent="0.25">
      <c r="B13" s="1">
        <v>3.5</v>
      </c>
      <c r="C13" s="1">
        <v>0</v>
      </c>
      <c r="D13" s="1">
        <v>-1.9</v>
      </c>
      <c r="E13" s="1">
        <v>1.6747310799999999</v>
      </c>
      <c r="F13" s="1">
        <v>-0.45509271499999998</v>
      </c>
      <c r="G13" s="1">
        <v>2.8887883800000002E-4</v>
      </c>
      <c r="H13" s="1">
        <v>6.7360969399999997E-4</v>
      </c>
      <c r="I13" s="1">
        <v>4.3367455100000001</v>
      </c>
      <c r="J13" s="1">
        <v>-6.5605876199999997</v>
      </c>
      <c r="K13" s="1"/>
      <c r="L13" s="1">
        <f t="shared" si="0"/>
        <v>5.6947566078352931</v>
      </c>
      <c r="M13" s="1">
        <f t="shared" si="1"/>
        <v>8.6021890775818927E-2</v>
      </c>
    </row>
    <row r="14" spans="1:20" x14ac:dyDescent="0.25">
      <c r="B14" s="1">
        <v>3.5</v>
      </c>
      <c r="C14" s="1">
        <v>0</v>
      </c>
      <c r="D14" s="1">
        <v>-1.8</v>
      </c>
      <c r="E14" s="1">
        <v>-0.120854986</v>
      </c>
      <c r="F14" s="1">
        <v>0.18281418099999999</v>
      </c>
      <c r="G14" s="1">
        <v>-8.8271739799999997E-5</v>
      </c>
      <c r="H14" s="1">
        <v>7.3873890200000004E-4</v>
      </c>
      <c r="I14" s="1">
        <v>4.9934140600000001</v>
      </c>
      <c r="J14" s="1">
        <v>-5.1744328399999997</v>
      </c>
      <c r="K14" s="1"/>
      <c r="L14" s="1">
        <f t="shared" si="0"/>
        <v>5.087089870260745</v>
      </c>
      <c r="M14" s="1">
        <f t="shared" si="1"/>
        <v>6.8643191904799686E-2</v>
      </c>
    </row>
    <row r="15" spans="1:20" x14ac:dyDescent="0.25">
      <c r="B15" s="1">
        <v>3.5</v>
      </c>
      <c r="C15" s="1">
        <v>0</v>
      </c>
      <c r="D15" s="1">
        <v>-1.7</v>
      </c>
      <c r="E15" s="1">
        <v>-0.99155964200000002</v>
      </c>
      <c r="F15" s="1">
        <v>-1.60187049</v>
      </c>
      <c r="G15" s="1">
        <v>-4.8743574599999998E-4</v>
      </c>
      <c r="H15" s="1">
        <v>5.8696027899999995E-4</v>
      </c>
      <c r="I15" s="1">
        <v>6.56643256</v>
      </c>
      <c r="J15" s="1">
        <v>-5.86725019</v>
      </c>
      <c r="K15" s="1"/>
      <c r="L15" s="1">
        <f t="shared" si="0"/>
        <v>6.3675678845841599</v>
      </c>
      <c r="M15" s="1">
        <f t="shared" si="1"/>
        <v>0.10754886144505993</v>
      </c>
    </row>
    <row r="16" spans="1:20" x14ac:dyDescent="0.25">
      <c r="B16" s="1">
        <v>3.5</v>
      </c>
      <c r="C16" s="1">
        <v>0</v>
      </c>
      <c r="D16" s="1">
        <v>-1.6</v>
      </c>
      <c r="E16" s="1">
        <v>0.66574021500000002</v>
      </c>
      <c r="F16" s="1">
        <v>-3.3425857200000002</v>
      </c>
      <c r="G16" s="1">
        <v>-7.2637129399999998E-4</v>
      </c>
      <c r="H16" s="1">
        <v>1.7577096699999999E-4</v>
      </c>
      <c r="I16" s="1">
        <v>11.0251509</v>
      </c>
      <c r="J16" s="1">
        <v>-5.7980416300000002</v>
      </c>
      <c r="K16" s="1"/>
      <c r="L16" s="1">
        <f t="shared" si="0"/>
        <v>9.1320131679414125</v>
      </c>
      <c r="M16" s="1">
        <f t="shared" si="1"/>
        <v>0.22120335410996114</v>
      </c>
    </row>
    <row r="17" spans="2:13" x14ac:dyDescent="0.25">
      <c r="B17" s="1">
        <v>3.5</v>
      </c>
      <c r="C17" s="1">
        <v>0</v>
      </c>
      <c r="D17" s="1">
        <v>-1.5</v>
      </c>
      <c r="E17" s="1">
        <v>3.2471062100000001</v>
      </c>
      <c r="F17" s="1">
        <v>-2.7750818700000002</v>
      </c>
      <c r="G17" s="1">
        <v>-5.9987126699999999E-4</v>
      </c>
      <c r="H17" s="1">
        <v>-3.1298272800000002E-4</v>
      </c>
      <c r="I17" s="1">
        <v>16.403738100000002</v>
      </c>
      <c r="J17" s="1">
        <v>-2.0909848499999999</v>
      </c>
      <c r="K17" s="1"/>
      <c r="L17" s="1">
        <f t="shared" si="0"/>
        <v>12.07682946551677</v>
      </c>
      <c r="M17" s="1">
        <f t="shared" si="1"/>
        <v>0.3868695223850771</v>
      </c>
    </row>
    <row r="18" spans="2:13" x14ac:dyDescent="0.25">
      <c r="B18" s="1">
        <v>3.5</v>
      </c>
      <c r="C18" s="1">
        <v>0</v>
      </c>
      <c r="D18" s="1">
        <v>-1.4</v>
      </c>
      <c r="E18" s="1">
        <v>4.1714357800000004</v>
      </c>
      <c r="F18" s="1">
        <v>-0.45176789000000001</v>
      </c>
      <c r="G18" s="1">
        <v>-1.4103255500000001E-4</v>
      </c>
      <c r="H18" s="1">
        <v>-5.5032464599999995E-4</v>
      </c>
      <c r="I18" s="1">
        <v>19.279236399999998</v>
      </c>
      <c r="J18" s="1">
        <v>4.6302099500000002</v>
      </c>
      <c r="K18" s="1"/>
      <c r="L18" s="1">
        <f t="shared" si="0"/>
        <v>14.330610094549543</v>
      </c>
      <c r="M18" s="1">
        <f t="shared" si="1"/>
        <v>0.54473842355969571</v>
      </c>
    </row>
    <row r="19" spans="2:13" x14ac:dyDescent="0.25">
      <c r="B19" s="1">
        <v>3.5</v>
      </c>
      <c r="C19" s="1">
        <v>0</v>
      </c>
      <c r="D19" s="1">
        <v>-1.3</v>
      </c>
      <c r="E19" s="1">
        <v>2.8643371599999998</v>
      </c>
      <c r="F19" s="1">
        <v>1.18018836</v>
      </c>
      <c r="G19" s="1">
        <v>3.4086956100000003E-4</v>
      </c>
      <c r="H19" s="1">
        <v>-3.5217676600000003E-4</v>
      </c>
      <c r="I19" s="1">
        <v>18.753290700000001</v>
      </c>
      <c r="J19" s="1">
        <v>11.059273900000001</v>
      </c>
      <c r="K19" s="1"/>
      <c r="L19" s="1">
        <f t="shared" si="0"/>
        <v>15.549770471704472</v>
      </c>
      <c r="M19" s="1">
        <f t="shared" si="1"/>
        <v>0.64136700722199547</v>
      </c>
    </row>
    <row r="20" spans="2:13" x14ac:dyDescent="0.25">
      <c r="B20" s="1">
        <v>3.5</v>
      </c>
      <c r="C20" s="1">
        <v>0</v>
      </c>
      <c r="D20" s="1">
        <v>-1.2</v>
      </c>
      <c r="E20" s="1">
        <v>1.1246885499999999</v>
      </c>
      <c r="F20" s="1">
        <v>0.57986928900000001</v>
      </c>
      <c r="G20" s="1">
        <v>5.0515175500000003E-4</v>
      </c>
      <c r="H20" s="1">
        <v>1.4433870700000001E-4</v>
      </c>
      <c r="I20" s="1">
        <v>17.337783200000001</v>
      </c>
      <c r="J20" s="1">
        <v>14.9164665</v>
      </c>
      <c r="K20" s="1"/>
      <c r="L20" s="1">
        <f t="shared" si="0"/>
        <v>16.197235445264461</v>
      </c>
      <c r="M20" s="1">
        <f t="shared" si="1"/>
        <v>0.69588975084703286</v>
      </c>
    </row>
    <row r="21" spans="2:13" x14ac:dyDescent="0.25">
      <c r="B21">
        <v>3.5</v>
      </c>
      <c r="C21">
        <v>0</v>
      </c>
      <c r="D21">
        <v>-1.1000000000000001</v>
      </c>
      <c r="E21">
        <v>1.00836221</v>
      </c>
      <c r="F21">
        <v>-1.48179171</v>
      </c>
      <c r="G21">
        <v>2.5081396200000002E-4</v>
      </c>
      <c r="H21">
        <v>5.9550815299999995E-4</v>
      </c>
      <c r="I21">
        <v>18.228771500000001</v>
      </c>
      <c r="J21">
        <v>17.232534300000001</v>
      </c>
      <c r="L21">
        <f t="shared" si="0"/>
        <v>17.782868866352906</v>
      </c>
      <c r="M21">
        <f t="shared" si="1"/>
        <v>0.8388074936814417</v>
      </c>
    </row>
    <row r="22" spans="2:13" x14ac:dyDescent="0.25">
      <c r="B22">
        <v>3.5</v>
      </c>
      <c r="C22">
        <v>0</v>
      </c>
      <c r="D22">
        <v>-1</v>
      </c>
      <c r="E22">
        <v>2.8410938899999998</v>
      </c>
      <c r="F22">
        <v>-3.0069762099999999</v>
      </c>
      <c r="G22">
        <v>-2.3294792699999999E-4</v>
      </c>
      <c r="H22">
        <v>7.2197465999999997E-4</v>
      </c>
      <c r="I22">
        <v>22.240116700000002</v>
      </c>
      <c r="J22">
        <v>21.1152233</v>
      </c>
      <c r="L22">
        <f t="shared" si="0"/>
        <v>21.88137526337519</v>
      </c>
      <c r="M22">
        <f t="shared" si="1"/>
        <v>1.2700121576038401</v>
      </c>
    </row>
    <row r="23" spans="2:13" x14ac:dyDescent="0.25">
      <c r="B23">
        <v>3.5</v>
      </c>
      <c r="C23">
        <v>0</v>
      </c>
      <c r="D23">
        <v>-0.9</v>
      </c>
      <c r="E23">
        <v>5.1953401599999998</v>
      </c>
      <c r="F23">
        <v>-2.7628055699999998</v>
      </c>
      <c r="G23">
        <v>-6.4045395200000002E-4</v>
      </c>
      <c r="H23">
        <v>4.8764323799999998E-4</v>
      </c>
      <c r="I23">
        <v>27.3641036</v>
      </c>
      <c r="J23">
        <v>28.7277971</v>
      </c>
      <c r="L23">
        <f t="shared" si="0"/>
        <v>28.361110227686879</v>
      </c>
      <c r="M23">
        <f t="shared" si="1"/>
        <v>2.1335612025119506</v>
      </c>
    </row>
    <row r="24" spans="2:13" x14ac:dyDescent="0.25">
      <c r="B24">
        <v>3.5</v>
      </c>
      <c r="C24">
        <v>0</v>
      </c>
      <c r="D24">
        <v>-0.8</v>
      </c>
      <c r="E24">
        <v>6.3726539600000001</v>
      </c>
      <c r="F24">
        <v>-1.18134899</v>
      </c>
      <c r="G24">
        <v>-7.6660778000000001E-4</v>
      </c>
      <c r="H24">
        <v>7.2294306299999994E-5</v>
      </c>
      <c r="I24">
        <v>30.872288099999999</v>
      </c>
      <c r="J24">
        <v>39.489357200000001</v>
      </c>
      <c r="L24">
        <f t="shared" si="0"/>
        <v>35.738731154880028</v>
      </c>
      <c r="M24">
        <f t="shared" si="1"/>
        <v>3.3879493489676191</v>
      </c>
    </row>
    <row r="25" spans="2:13" x14ac:dyDescent="0.25">
      <c r="B25">
        <v>3.5</v>
      </c>
      <c r="C25">
        <v>0</v>
      </c>
      <c r="D25">
        <v>-0.7</v>
      </c>
      <c r="E25">
        <v>5.7486485700000003</v>
      </c>
      <c r="F25">
        <v>0.313252537</v>
      </c>
      <c r="G25">
        <v>-6.0369282900000001E-4</v>
      </c>
      <c r="H25">
        <v>-2.8759207000000003E-4</v>
      </c>
      <c r="I25">
        <v>31.661625099999998</v>
      </c>
      <c r="J25">
        <v>50.7476153</v>
      </c>
      <c r="L25">
        <f t="shared" si="0"/>
        <v>42.49072869809482</v>
      </c>
      <c r="M25">
        <f t="shared" si="1"/>
        <v>4.7890239397747978</v>
      </c>
    </row>
    <row r="26" spans="2:13" x14ac:dyDescent="0.25">
      <c r="B26">
        <v>3.5</v>
      </c>
      <c r="C26">
        <v>0</v>
      </c>
      <c r="D26">
        <v>-0.6</v>
      </c>
      <c r="E26">
        <v>3.9500781900000002</v>
      </c>
      <c r="F26">
        <v>0.58332653499999998</v>
      </c>
      <c r="G26">
        <v>-2.91112624E-4</v>
      </c>
      <c r="H26">
        <v>-4.4484944699999999E-4</v>
      </c>
      <c r="I26">
        <v>30.905058400000001</v>
      </c>
      <c r="J26">
        <v>59.826451900000002</v>
      </c>
      <c r="L26">
        <f t="shared" si="0"/>
        <v>47.698377170961543</v>
      </c>
      <c r="M26">
        <f t="shared" si="1"/>
        <v>6.034841338841658</v>
      </c>
    </row>
    <row r="27" spans="2:13" x14ac:dyDescent="0.25">
      <c r="B27">
        <v>3.5</v>
      </c>
      <c r="C27">
        <v>0</v>
      </c>
      <c r="D27">
        <v>-0.5</v>
      </c>
      <c r="E27">
        <v>2.0879363999999998</v>
      </c>
      <c r="F27">
        <v>-0.47428340000000002</v>
      </c>
      <c r="G27">
        <v>1.47259181E-6</v>
      </c>
      <c r="H27">
        <v>-3.8852309100000001E-4</v>
      </c>
      <c r="I27">
        <v>30.893687799999999</v>
      </c>
      <c r="J27">
        <v>65.586284399999997</v>
      </c>
      <c r="L27">
        <f t="shared" si="0"/>
        <v>51.286280185769293</v>
      </c>
      <c r="M27">
        <f t="shared" si="1"/>
        <v>6.9768767514409333</v>
      </c>
    </row>
    <row r="28" spans="2:13" x14ac:dyDescent="0.25">
      <c r="B28">
        <v>3.5</v>
      </c>
      <c r="C28">
        <v>0</v>
      </c>
      <c r="D28">
        <v>-0.4</v>
      </c>
      <c r="E28">
        <v>0.90621803899999998</v>
      </c>
      <c r="F28">
        <v>-2.0737016700000002</v>
      </c>
      <c r="G28">
        <v>1.6597626599999999E-4</v>
      </c>
      <c r="H28">
        <v>-2.00608586E-4</v>
      </c>
      <c r="I28">
        <v>33.312686999999997</v>
      </c>
      <c r="J28">
        <v>68.554146399999993</v>
      </c>
      <c r="L28">
        <f t="shared" si="0"/>
        <v>53.919048459754748</v>
      </c>
      <c r="M28">
        <f t="shared" si="1"/>
        <v>7.7115750313140072</v>
      </c>
    </row>
    <row r="29" spans="2:13" x14ac:dyDescent="0.25">
      <c r="B29">
        <v>3.5</v>
      </c>
      <c r="C29">
        <v>0</v>
      </c>
      <c r="D29">
        <v>-0.3</v>
      </c>
      <c r="E29">
        <v>0.46411188599999997</v>
      </c>
      <c r="F29">
        <v>-3.1937300899999999</v>
      </c>
      <c r="G29">
        <v>1.8335133700000001E-4</v>
      </c>
      <c r="H29">
        <v>1.7801828799999999E-5</v>
      </c>
      <c r="I29">
        <v>38.213381099999999</v>
      </c>
      <c r="J29">
        <v>69.994949300000002</v>
      </c>
      <c r="L29">
        <f t="shared" si="0"/>
        <v>56.435674596693893</v>
      </c>
      <c r="M29">
        <f t="shared" si="1"/>
        <v>8.4482370482332101</v>
      </c>
    </row>
    <row r="30" spans="2:13" x14ac:dyDescent="0.25">
      <c r="B30">
        <v>3.5</v>
      </c>
      <c r="C30">
        <v>0</v>
      </c>
      <c r="D30">
        <v>-0.2</v>
      </c>
      <c r="E30">
        <v>0.37699016400000002</v>
      </c>
      <c r="F30">
        <v>-3.1739398400000001</v>
      </c>
      <c r="G30">
        <v>1.0045604599999999E-4</v>
      </c>
      <c r="H30">
        <v>1.9858268800000001E-4</v>
      </c>
      <c r="I30">
        <v>44.111443299999998</v>
      </c>
      <c r="J30">
        <v>70.894901000000004</v>
      </c>
      <c r="L30">
        <f t="shared" si="0"/>
        <v>59.085203027281437</v>
      </c>
      <c r="M30">
        <f t="shared" si="1"/>
        <v>9.2601093283158278</v>
      </c>
    </row>
    <row r="31" spans="2:13" x14ac:dyDescent="0.25">
      <c r="B31">
        <v>3.5</v>
      </c>
      <c r="C31">
        <v>0</v>
      </c>
      <c r="D31">
        <v>-0.1</v>
      </c>
      <c r="E31">
        <v>0.25853966699999997</v>
      </c>
      <c r="F31">
        <v>-1.95591961</v>
      </c>
      <c r="G31">
        <v>-1.01052243E-5</v>
      </c>
      <c r="H31">
        <v>3.1853292599999999E-4</v>
      </c>
      <c r="I31">
        <v>48.857511000000002</v>
      </c>
      <c r="J31">
        <v>71.5506247</v>
      </c>
      <c r="L31">
        <f t="shared" si="0"/>
        <v>61.279852890069556</v>
      </c>
      <c r="M31">
        <f t="shared" si="1"/>
        <v>9.9607967380068061</v>
      </c>
    </row>
    <row r="32" spans="2:13" x14ac:dyDescent="0.25">
      <c r="B32">
        <v>3.5</v>
      </c>
      <c r="C32">
        <v>0</v>
      </c>
      <c r="D32">
        <v>0</v>
      </c>
      <c r="E32">
        <v>4.5311451199999997E-5</v>
      </c>
      <c r="F32">
        <v>8.7620618900000006E-5</v>
      </c>
      <c r="G32">
        <v>-8.3096538400000003E-5</v>
      </c>
      <c r="H32">
        <v>3.8164668799999999E-4</v>
      </c>
      <c r="I32">
        <v>50.666547999999999</v>
      </c>
      <c r="J32">
        <v>71.811027999999993</v>
      </c>
      <c r="L32">
        <f t="shared" si="0"/>
        <v>62.144681304257148</v>
      </c>
      <c r="M32">
        <f t="shared" si="1"/>
        <v>10.2439294811875</v>
      </c>
    </row>
    <row r="33" spans="2:13" x14ac:dyDescent="0.25">
      <c r="B33">
        <v>3.5</v>
      </c>
      <c r="C33">
        <v>0</v>
      </c>
      <c r="D33">
        <v>0.1</v>
      </c>
      <c r="E33">
        <v>-0.25844989499999999</v>
      </c>
      <c r="F33">
        <v>1.9560671000000001</v>
      </c>
      <c r="G33">
        <v>-8.0649262999999999E-5</v>
      </c>
      <c r="H33">
        <v>3.9340736299999998E-4</v>
      </c>
      <c r="I33">
        <v>48.857100500000001</v>
      </c>
      <c r="J33">
        <v>71.550790599999999</v>
      </c>
      <c r="L33">
        <f t="shared" si="0"/>
        <v>61.279788265631886</v>
      </c>
      <c r="M33">
        <f t="shared" si="1"/>
        <v>9.9607757291264587</v>
      </c>
    </row>
    <row r="34" spans="2:13" x14ac:dyDescent="0.25">
      <c r="B34">
        <v>3.5</v>
      </c>
      <c r="C34">
        <v>0</v>
      </c>
      <c r="D34">
        <v>0.2</v>
      </c>
      <c r="E34">
        <v>-0.37690817799999998</v>
      </c>
      <c r="F34">
        <v>3.1740138199999999</v>
      </c>
      <c r="G34">
        <v>-3.0245270099999999E-6</v>
      </c>
      <c r="H34">
        <v>3.4645853000000001E-4</v>
      </c>
      <c r="I34">
        <v>44.110718200000001</v>
      </c>
      <c r="J34">
        <v>70.895252799999994</v>
      </c>
      <c r="L34">
        <f t="shared" si="0"/>
        <v>59.085145143766702</v>
      </c>
      <c r="M34">
        <f t="shared" si="1"/>
        <v>9.2600911847744776</v>
      </c>
    </row>
    <row r="35" spans="2:13" x14ac:dyDescent="0.25">
      <c r="B35">
        <v>3.5</v>
      </c>
      <c r="C35">
        <v>0</v>
      </c>
      <c r="D35">
        <v>0.3</v>
      </c>
      <c r="E35">
        <v>-0.46405524199999998</v>
      </c>
      <c r="F35">
        <v>3.1937112000000001</v>
      </c>
      <c r="G35">
        <v>1.0827348599999999E-4</v>
      </c>
      <c r="H35">
        <v>2.27810468E-4</v>
      </c>
      <c r="I35">
        <v>38.212514900000002</v>
      </c>
      <c r="J35">
        <v>69.995500199999995</v>
      </c>
      <c r="L35">
        <f t="shared" si="0"/>
        <v>56.43572220584749</v>
      </c>
      <c r="M35">
        <f t="shared" si="1"/>
        <v>8.4482513021103109</v>
      </c>
    </row>
    <row r="36" spans="2:13" x14ac:dyDescent="0.25">
      <c r="B36">
        <v>3.5</v>
      </c>
      <c r="C36">
        <v>0</v>
      </c>
      <c r="D36">
        <v>0.4</v>
      </c>
      <c r="E36">
        <v>-0.90620882599999997</v>
      </c>
      <c r="F36">
        <v>2.0736050100000001</v>
      </c>
      <c r="G36">
        <v>1.81499979E-4</v>
      </c>
      <c r="H36">
        <v>4.4597988400000003E-5</v>
      </c>
      <c r="I36">
        <v>33.3118908</v>
      </c>
      <c r="J36">
        <v>68.554862400000005</v>
      </c>
      <c r="L36">
        <f t="shared" si="0"/>
        <v>53.91925574209462</v>
      </c>
      <c r="M36">
        <f t="shared" si="1"/>
        <v>7.7116343230275959</v>
      </c>
    </row>
    <row r="37" spans="2:13" x14ac:dyDescent="0.25">
      <c r="B37">
        <v>3.5</v>
      </c>
      <c r="C37">
        <v>0</v>
      </c>
      <c r="D37">
        <v>0.5</v>
      </c>
      <c r="E37">
        <v>-2.0879864600000002</v>
      </c>
      <c r="F37">
        <v>0.47415269100000002</v>
      </c>
      <c r="G37">
        <v>1.4826531400000001E-4</v>
      </c>
      <c r="H37">
        <v>-1.50000221E-4</v>
      </c>
      <c r="I37">
        <v>30.893148100000001</v>
      </c>
      <c r="J37">
        <v>65.587053100000006</v>
      </c>
      <c r="L37">
        <f t="shared" si="0"/>
        <v>51.28660956890581</v>
      </c>
      <c r="M37">
        <f t="shared" si="1"/>
        <v>6.9769663688949102</v>
      </c>
    </row>
    <row r="38" spans="2:13" x14ac:dyDescent="0.25">
      <c r="B38">
        <v>3.5</v>
      </c>
      <c r="C38">
        <v>0</v>
      </c>
      <c r="D38">
        <v>0.6</v>
      </c>
      <c r="E38">
        <v>-3.9501768099999999</v>
      </c>
      <c r="F38">
        <v>-0.58343844499999997</v>
      </c>
      <c r="G38">
        <v>-5.2109758000000001E-6</v>
      </c>
      <c r="H38">
        <v>-2.5938475100000002E-4</v>
      </c>
      <c r="I38">
        <v>30.904863299999999</v>
      </c>
      <c r="J38">
        <v>59.827087400000003</v>
      </c>
      <c r="L38">
        <f t="shared" si="0"/>
        <v>47.698717276650108</v>
      </c>
      <c r="M38">
        <f t="shared" si="1"/>
        <v>6.0349274001002637</v>
      </c>
    </row>
    <row r="39" spans="2:13" x14ac:dyDescent="0.25">
      <c r="B39">
        <v>3.5</v>
      </c>
      <c r="C39">
        <v>0</v>
      </c>
      <c r="D39">
        <v>0.7</v>
      </c>
      <c r="E39">
        <v>-5.74876364</v>
      </c>
      <c r="F39">
        <v>-0.31330700299999997</v>
      </c>
      <c r="G39">
        <v>-1.9966511100000001E-4</v>
      </c>
      <c r="H39">
        <v>-1.9451248800000001E-4</v>
      </c>
      <c r="I39">
        <v>31.6617055</v>
      </c>
      <c r="J39">
        <v>50.747916600000003</v>
      </c>
      <c r="L39">
        <f t="shared" si="0"/>
        <v>42.490946560142092</v>
      </c>
      <c r="M39">
        <f t="shared" si="1"/>
        <v>4.7890730492754665</v>
      </c>
    </row>
    <row r="40" spans="2:13" x14ac:dyDescent="0.25">
      <c r="B40">
        <v>3.5</v>
      </c>
      <c r="C40">
        <v>0</v>
      </c>
      <c r="D40">
        <v>0.8</v>
      </c>
      <c r="E40">
        <v>-6.3727462199999998</v>
      </c>
      <c r="F40">
        <v>1.1813639</v>
      </c>
      <c r="G40">
        <v>-2.8296587099999997E-4</v>
      </c>
      <c r="H40">
        <v>4.3675875299999999E-5</v>
      </c>
      <c r="I40">
        <v>30.872414899999999</v>
      </c>
      <c r="J40">
        <v>39.489213200000002</v>
      </c>
      <c r="L40">
        <f t="shared" si="0"/>
        <v>35.738714834500705</v>
      </c>
      <c r="M40">
        <f t="shared" si="1"/>
        <v>3.3879462546996302</v>
      </c>
    </row>
    <row r="41" spans="2:13" x14ac:dyDescent="0.25">
      <c r="B41">
        <v>3.5</v>
      </c>
      <c r="C41">
        <v>0</v>
      </c>
      <c r="D41">
        <v>0.9</v>
      </c>
      <c r="E41">
        <v>-5.1953767500000003</v>
      </c>
      <c r="F41">
        <v>2.7628794700000001</v>
      </c>
      <c r="G41">
        <v>-1.2931099199999999E-4</v>
      </c>
      <c r="H41">
        <v>3.14503474E-4</v>
      </c>
      <c r="I41">
        <v>27.363974800000001</v>
      </c>
      <c r="J41">
        <v>28.727291000000001</v>
      </c>
      <c r="L41">
        <f t="shared" si="0"/>
        <v>28.360798716798669</v>
      </c>
      <c r="M41">
        <f t="shared" si="1"/>
        <v>2.1335143338322786</v>
      </c>
    </row>
    <row r="42" spans="2:13" x14ac:dyDescent="0.25">
      <c r="B42">
        <v>3.5</v>
      </c>
      <c r="C42">
        <v>0</v>
      </c>
      <c r="D42">
        <v>1</v>
      </c>
      <c r="E42">
        <v>-2.8410485699999999</v>
      </c>
      <c r="F42">
        <v>3.0070850500000001</v>
      </c>
      <c r="G42">
        <v>2.3321425100000001E-4</v>
      </c>
      <c r="H42">
        <v>3.9419563099999999E-4</v>
      </c>
      <c r="I42">
        <v>22.239524299999999</v>
      </c>
      <c r="J42">
        <v>21.1146593</v>
      </c>
      <c r="L42">
        <f t="shared" si="0"/>
        <v>21.880806613676043</v>
      </c>
      <c r="M42">
        <f t="shared" si="1"/>
        <v>1.2699461487137647</v>
      </c>
    </row>
    <row r="43" spans="2:13" x14ac:dyDescent="0.25">
      <c r="B43">
        <v>3.5</v>
      </c>
      <c r="C43">
        <v>0</v>
      </c>
      <c r="D43">
        <v>1.1000000000000001</v>
      </c>
      <c r="E43">
        <v>-1.0082118499999999</v>
      </c>
      <c r="F43">
        <v>1.4818918999999999</v>
      </c>
      <c r="G43">
        <v>5.8212060800000005E-4</v>
      </c>
      <c r="H43">
        <v>1.4217768199999999E-4</v>
      </c>
      <c r="I43">
        <v>18.227770700000001</v>
      </c>
      <c r="J43">
        <v>17.2323241</v>
      </c>
      <c r="L43">
        <f t="shared" si="0"/>
        <v>17.782253986433556</v>
      </c>
      <c r="M43">
        <f t="shared" si="1"/>
        <v>0.83874948763403745</v>
      </c>
    </row>
    <row r="44" spans="2:13" x14ac:dyDescent="0.25">
      <c r="B44">
        <v>3.5</v>
      </c>
      <c r="C44">
        <v>0</v>
      </c>
      <c r="D44">
        <v>1.2</v>
      </c>
      <c r="E44">
        <v>-1.12443352</v>
      </c>
      <c r="F44">
        <v>-0.57985550500000005</v>
      </c>
      <c r="G44">
        <v>6.3341565400000001E-4</v>
      </c>
      <c r="H44">
        <v>-3.4139707900000002E-4</v>
      </c>
      <c r="I44">
        <v>17.3367355</v>
      </c>
      <c r="J44">
        <v>14.916892300000001</v>
      </c>
      <c r="L44">
        <f t="shared" si="0"/>
        <v>16.196861692193728</v>
      </c>
      <c r="M44">
        <f t="shared" si="1"/>
        <v>0.69585763574549786</v>
      </c>
    </row>
    <row r="45" spans="2:13" x14ac:dyDescent="0.25">
      <c r="B45">
        <v>3.5</v>
      </c>
      <c r="C45">
        <v>0</v>
      </c>
      <c r="D45">
        <v>1.3</v>
      </c>
      <c r="E45">
        <v>-2.8640498999999999</v>
      </c>
      <c r="F45">
        <v>-1.18035355</v>
      </c>
      <c r="G45">
        <v>2.8319598999999998E-4</v>
      </c>
      <c r="H45">
        <v>-7.3787701899999999E-4</v>
      </c>
      <c r="I45">
        <v>18.752693900000001</v>
      </c>
      <c r="J45">
        <v>11.0602646</v>
      </c>
      <c r="L45">
        <f t="shared" si="0"/>
        <v>15.549742738811798</v>
      </c>
      <c r="M45">
        <f t="shared" si="1"/>
        <v>0.64136471947806428</v>
      </c>
    </row>
    <row r="46" spans="2:13" x14ac:dyDescent="0.25">
      <c r="B46">
        <v>3.5</v>
      </c>
      <c r="C46">
        <v>0</v>
      </c>
      <c r="D46">
        <v>1.4</v>
      </c>
      <c r="E46">
        <v>-4.17128049</v>
      </c>
      <c r="F46">
        <v>0.45140116600000002</v>
      </c>
      <c r="G46">
        <v>-2.6110264999999999E-4</v>
      </c>
      <c r="H46">
        <v>-7.5474060100000004E-4</v>
      </c>
      <c r="I46">
        <v>19.2794025</v>
      </c>
      <c r="J46">
        <v>4.6313206400000002</v>
      </c>
      <c r="L46">
        <f t="shared" si="0"/>
        <v>14.330872900912649</v>
      </c>
      <c r="M46">
        <f t="shared" si="1"/>
        <v>0.54475840345387938</v>
      </c>
    </row>
    <row r="47" spans="2:13" x14ac:dyDescent="0.25">
      <c r="B47">
        <v>3.5</v>
      </c>
      <c r="C47">
        <v>0</v>
      </c>
      <c r="D47">
        <v>1.5</v>
      </c>
      <c r="E47">
        <v>-3.2472507400000001</v>
      </c>
      <c r="F47">
        <v>2.7746564299999998</v>
      </c>
      <c r="G47">
        <v>-6.3499262500000002E-4</v>
      </c>
      <c r="H47">
        <v>-3.9197570800000002E-4</v>
      </c>
      <c r="I47">
        <v>16.404547399999998</v>
      </c>
      <c r="J47">
        <v>-2.0903120500000001</v>
      </c>
      <c r="L47">
        <f t="shared" si="0"/>
        <v>12.077291420162334</v>
      </c>
      <c r="M47">
        <f t="shared" si="1"/>
        <v>0.38689911948946087</v>
      </c>
    </row>
    <row r="48" spans="2:13" x14ac:dyDescent="0.25">
      <c r="B48">
        <v>3.5</v>
      </c>
      <c r="C48">
        <v>0</v>
      </c>
      <c r="D48">
        <v>1.6</v>
      </c>
      <c r="E48">
        <v>-0.66617840500000003</v>
      </c>
      <c r="F48">
        <v>3.3423805299999998</v>
      </c>
      <c r="G48">
        <v>-6.4716438699999996E-4</v>
      </c>
      <c r="H48">
        <v>6.1242579199999994E-5</v>
      </c>
      <c r="I48">
        <v>11.0261093</v>
      </c>
      <c r="J48">
        <v>-5.7980959399999996</v>
      </c>
      <c r="L48">
        <f t="shared" si="0"/>
        <v>9.1325873804244218</v>
      </c>
      <c r="M48">
        <f t="shared" si="1"/>
        <v>0.22123117310633264</v>
      </c>
    </row>
    <row r="49" spans="2:13" x14ac:dyDescent="0.25">
      <c r="B49">
        <v>3.5</v>
      </c>
      <c r="C49">
        <v>0</v>
      </c>
      <c r="D49">
        <v>1.7</v>
      </c>
      <c r="E49">
        <v>0.99110109899999999</v>
      </c>
      <c r="F49">
        <v>1.6020834399999999</v>
      </c>
      <c r="G49">
        <v>-4.3015708999999999E-4</v>
      </c>
      <c r="H49">
        <v>3.3441956100000001E-4</v>
      </c>
      <c r="I49">
        <v>6.5670230800000002</v>
      </c>
      <c r="J49">
        <v>-5.8678670000000004</v>
      </c>
      <c r="L49">
        <f t="shared" si="0"/>
        <v>6.3681476230130887</v>
      </c>
      <c r="M49">
        <f t="shared" si="1"/>
        <v>0.10756844601720755</v>
      </c>
    </row>
    <row r="50" spans="2:13" x14ac:dyDescent="0.25">
      <c r="B50">
        <v>3.5</v>
      </c>
      <c r="C50">
        <v>0</v>
      </c>
      <c r="D50">
        <v>1.8</v>
      </c>
      <c r="E50">
        <v>0.12074563000000001</v>
      </c>
      <c r="F50">
        <v>-0.18230759199999999</v>
      </c>
      <c r="G50">
        <v>-2.12689077E-4</v>
      </c>
      <c r="H50">
        <v>4.3659071300000002E-4</v>
      </c>
      <c r="I50">
        <v>4.99344082</v>
      </c>
      <c r="J50">
        <v>-5.1751738200000004</v>
      </c>
      <c r="L50">
        <f t="shared" si="0"/>
        <v>5.0874694638478521</v>
      </c>
      <c r="M50">
        <f t="shared" si="1"/>
        <v>6.8653436460435951E-2</v>
      </c>
    </row>
    <row r="51" spans="2:13" x14ac:dyDescent="0.25">
      <c r="B51">
        <v>3.5</v>
      </c>
      <c r="C51">
        <v>0</v>
      </c>
      <c r="D51">
        <v>1.9</v>
      </c>
      <c r="E51">
        <v>-1.6743783800000001</v>
      </c>
      <c r="F51">
        <v>0.45547684100000002</v>
      </c>
      <c r="G51">
        <v>-1.0246247000000001E-7</v>
      </c>
      <c r="H51">
        <v>5.1838996999999999E-4</v>
      </c>
      <c r="I51">
        <v>4.3363633200000002</v>
      </c>
      <c r="J51">
        <v>-6.5610958000000004</v>
      </c>
      <c r="L51">
        <f t="shared" si="0"/>
        <v>5.6948673084035075</v>
      </c>
      <c r="M51">
        <f t="shared" si="1"/>
        <v>8.6025235173270598E-2</v>
      </c>
    </row>
    <row r="52" spans="2:13" x14ac:dyDescent="0.25">
      <c r="B52">
        <v>3.5</v>
      </c>
      <c r="C52">
        <v>0</v>
      </c>
      <c r="D52">
        <v>2</v>
      </c>
      <c r="E52">
        <v>-1.3174202699999999</v>
      </c>
      <c r="F52">
        <v>2.8449217600000001</v>
      </c>
      <c r="G52">
        <v>3.5671177799999999E-4</v>
      </c>
      <c r="H52">
        <v>5.1310847000000004E-4</v>
      </c>
      <c r="I52">
        <v>1.1865396399999999</v>
      </c>
      <c r="J52">
        <v>-8.97711462</v>
      </c>
      <c r="L52">
        <f t="shared" si="0"/>
        <v>6.7758999253516512</v>
      </c>
      <c r="M52">
        <f t="shared" si="1"/>
        <v>0.12178466790021356</v>
      </c>
    </row>
    <row r="53" spans="2:13" x14ac:dyDescent="0.25">
      <c r="B53">
        <v>3.5</v>
      </c>
      <c r="C53">
        <v>0</v>
      </c>
      <c r="D53">
        <v>2.1</v>
      </c>
      <c r="E53">
        <v>1.6717051599999999</v>
      </c>
      <c r="F53">
        <v>3.6310377900000002</v>
      </c>
      <c r="G53">
        <v>7.4007850099999997E-4</v>
      </c>
      <c r="H53">
        <v>1.4427546199999999E-4</v>
      </c>
      <c r="I53">
        <v>-4.5070083399999996</v>
      </c>
      <c r="J53">
        <v>-8.4830385600000007</v>
      </c>
      <c r="L53">
        <f t="shared" si="0"/>
        <v>7.357108859130288</v>
      </c>
      <c r="M53">
        <f t="shared" si="1"/>
        <v>0.14357307895250229</v>
      </c>
    </row>
    <row r="54" spans="2:13" x14ac:dyDescent="0.25">
      <c r="B54">
        <v>3.5</v>
      </c>
      <c r="C54">
        <v>0</v>
      </c>
      <c r="D54">
        <v>2.2000000000000002</v>
      </c>
      <c r="E54">
        <v>4.11650268</v>
      </c>
      <c r="F54">
        <v>1.0692666</v>
      </c>
      <c r="G54">
        <v>6.7004316500000004E-4</v>
      </c>
      <c r="H54">
        <v>-5.5515361100000001E-4</v>
      </c>
      <c r="I54">
        <v>-8.6192413400000003</v>
      </c>
      <c r="J54">
        <v>-3.4024727800000001</v>
      </c>
      <c r="L54">
        <f t="shared" si="0"/>
        <v>7.2096140128748241</v>
      </c>
      <c r="M54">
        <f t="shared" si="1"/>
        <v>0.13787409606005577</v>
      </c>
    </row>
    <row r="55" spans="2:13" x14ac:dyDescent="0.25">
      <c r="B55">
        <v>3.5</v>
      </c>
      <c r="C55">
        <v>0</v>
      </c>
      <c r="D55">
        <v>2.2999999999999998</v>
      </c>
      <c r="E55">
        <v>3.1329431099999998</v>
      </c>
      <c r="F55">
        <v>-2.3881823</v>
      </c>
      <c r="G55">
        <v>-8.0469672099999995E-5</v>
      </c>
      <c r="H55">
        <v>-9.5245592500000005E-4</v>
      </c>
      <c r="I55">
        <v>-7.6246151700000002</v>
      </c>
      <c r="J55">
        <v>2.9662133399999999</v>
      </c>
      <c r="L55">
        <f t="shared" si="0"/>
        <v>6.4207447469575332</v>
      </c>
      <c r="M55">
        <f t="shared" si="1"/>
        <v>0.10935268728271288</v>
      </c>
    </row>
    <row r="56" spans="2:13" x14ac:dyDescent="0.25">
      <c r="B56">
        <v>3.5</v>
      </c>
      <c r="C56">
        <v>0</v>
      </c>
      <c r="D56">
        <v>2.4</v>
      </c>
      <c r="E56">
        <v>1.30260744E-2</v>
      </c>
      <c r="F56">
        <v>-3.1693243099999999</v>
      </c>
      <c r="G56">
        <v>-8.9849507099999996E-4</v>
      </c>
      <c r="H56">
        <v>-4.4927716399999998E-4</v>
      </c>
      <c r="I56">
        <v>-2.90668288</v>
      </c>
      <c r="J56">
        <v>5.9898231700000002</v>
      </c>
      <c r="L56">
        <f t="shared" si="0"/>
        <v>5.213999148564783</v>
      </c>
      <c r="M56">
        <f t="shared" si="1"/>
        <v>7.2110841170382703E-2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C947-2FA3-47D6-AC0D-EC99856314B4}">
  <dimension ref="A1:T56"/>
  <sheetViews>
    <sheetView topLeftCell="A8" workbookViewId="0">
      <selection activeCell="L32" sqref="L32"/>
    </sheetView>
  </sheetViews>
  <sheetFormatPr defaultRowHeight="15" x14ac:dyDescent="0.25"/>
  <cols>
    <col min="13" max="13" width="12.28515625" customWidth="1"/>
  </cols>
  <sheetData>
    <row r="1" spans="1:2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33</v>
      </c>
      <c r="O1" s="3"/>
      <c r="P1" s="3"/>
      <c r="Q1" s="3"/>
      <c r="R1" s="3"/>
      <c r="S1" s="3"/>
      <c r="T1" s="3"/>
    </row>
    <row r="2" spans="1:20" x14ac:dyDescent="0.25">
      <c r="B2">
        <v>4.5</v>
      </c>
      <c r="C2">
        <v>1</v>
      </c>
      <c r="D2">
        <v>-3</v>
      </c>
      <c r="E2">
        <v>-2.7930852100000001</v>
      </c>
      <c r="F2">
        <v>-0.57177254799999999</v>
      </c>
      <c r="G2">
        <v>-0.89001908399999996</v>
      </c>
      <c r="H2">
        <v>-5.99161265E-2</v>
      </c>
      <c r="I2">
        <v>-5.0008283999999996</v>
      </c>
      <c r="J2">
        <v>-2.2079155500000001</v>
      </c>
      <c r="L2">
        <f>SQRT(SUMSQ(E2:J2)/2)</f>
        <v>4.4049488368904175</v>
      </c>
      <c r="M2">
        <f>L2^2/377</f>
        <v>5.1468366725788445E-2</v>
      </c>
    </row>
    <row r="3" spans="1:20" x14ac:dyDescent="0.25">
      <c r="B3">
        <v>4.5</v>
      </c>
      <c r="C3">
        <v>1</v>
      </c>
      <c r="D3">
        <v>-2.9</v>
      </c>
      <c r="E3">
        <v>-1.2748134900000001</v>
      </c>
      <c r="F3">
        <v>-2.8478255099999998</v>
      </c>
      <c r="G3">
        <v>-0.48329753600000003</v>
      </c>
      <c r="H3">
        <v>-0.80820135999999998</v>
      </c>
      <c r="I3">
        <v>-1.8319671200000001</v>
      </c>
      <c r="J3">
        <v>-5.8626173499999998</v>
      </c>
      <c r="L3">
        <f t="shared" ref="L3:L56" si="0">SQRT(SUMSQ(E3:J3)/2)</f>
        <v>4.9167271247031987</v>
      </c>
      <c r="M3">
        <f t="shared" ref="M3:M56" si="1">L3^2/377</f>
        <v>6.4122561323056187E-2</v>
      </c>
    </row>
    <row r="4" spans="1:20" x14ac:dyDescent="0.25">
      <c r="B4">
        <v>4.5</v>
      </c>
      <c r="C4">
        <v>1</v>
      </c>
      <c r="D4">
        <v>-2.8</v>
      </c>
      <c r="E4">
        <v>1.54113937</v>
      </c>
      <c r="F4">
        <v>-2.7633977700000001</v>
      </c>
      <c r="G4">
        <v>0.36331047700000002</v>
      </c>
      <c r="H4">
        <v>-0.84619966599999996</v>
      </c>
      <c r="I4">
        <v>3.2775088700000001</v>
      </c>
      <c r="J4">
        <v>-5.6159158900000001</v>
      </c>
      <c r="L4">
        <f t="shared" si="0"/>
        <v>5.1546145271457799</v>
      </c>
      <c r="M4">
        <f t="shared" si="1"/>
        <v>7.0477588656398707E-2</v>
      </c>
    </row>
    <row r="5" spans="1:20" x14ac:dyDescent="0.25">
      <c r="B5">
        <v>4.5</v>
      </c>
      <c r="C5">
        <v>1</v>
      </c>
      <c r="D5">
        <v>-2.7</v>
      </c>
      <c r="E5">
        <v>2.92197518</v>
      </c>
      <c r="F5">
        <v>-0.44964536999999999</v>
      </c>
      <c r="G5">
        <v>0.80049682300000002</v>
      </c>
      <c r="H5">
        <v>-0.19532142999999999</v>
      </c>
      <c r="I5">
        <v>6.2614947799999996</v>
      </c>
      <c r="J5">
        <v>-1.5860105</v>
      </c>
      <c r="L5">
        <f t="shared" si="0"/>
        <v>5.0567188829331959</v>
      </c>
      <c r="M5">
        <f t="shared" si="1"/>
        <v>6.7826010241414186E-2</v>
      </c>
    </row>
    <row r="6" spans="1:20" x14ac:dyDescent="0.25">
      <c r="B6">
        <v>4.5</v>
      </c>
      <c r="C6">
        <v>1</v>
      </c>
      <c r="D6">
        <v>-2.6</v>
      </c>
      <c r="E6">
        <v>1.8451362200000001</v>
      </c>
      <c r="F6">
        <v>1.67475843</v>
      </c>
      <c r="G6">
        <v>0.50923033600000001</v>
      </c>
      <c r="H6">
        <v>0.40743773</v>
      </c>
      <c r="I6">
        <v>5.2723480199999999</v>
      </c>
      <c r="J6">
        <v>2.7985984799999999</v>
      </c>
      <c r="L6">
        <f t="shared" si="0"/>
        <v>4.596981161827749</v>
      </c>
      <c r="M6">
        <f t="shared" si="1"/>
        <v>5.6053675867902393E-2</v>
      </c>
    </row>
    <row r="7" spans="1:20" x14ac:dyDescent="0.25">
      <c r="B7">
        <v>4.5</v>
      </c>
      <c r="C7">
        <v>1</v>
      </c>
      <c r="D7">
        <v>-2.5</v>
      </c>
      <c r="E7">
        <v>-7.63620349E-2</v>
      </c>
      <c r="F7">
        <v>1.7905832699999999</v>
      </c>
      <c r="G7">
        <v>-1.4577342700000001E-2</v>
      </c>
      <c r="H7">
        <v>0.41541444700000002</v>
      </c>
      <c r="I7">
        <v>2.1934835499999998</v>
      </c>
      <c r="J7">
        <v>4.5803865699999999</v>
      </c>
      <c r="L7">
        <f t="shared" si="0"/>
        <v>3.819431402946742</v>
      </c>
      <c r="M7">
        <f t="shared" si="1"/>
        <v>3.8695109394736651E-2</v>
      </c>
    </row>
    <row r="8" spans="1:20" x14ac:dyDescent="0.25">
      <c r="B8">
        <v>4.5</v>
      </c>
      <c r="C8">
        <v>1</v>
      </c>
      <c r="D8">
        <v>-2.4</v>
      </c>
      <c r="E8">
        <v>-0.73872185899999998</v>
      </c>
      <c r="F8">
        <v>0.53292699799999999</v>
      </c>
      <c r="G8">
        <v>-0.13697129599999999</v>
      </c>
      <c r="H8">
        <v>4.4139979099999997E-2</v>
      </c>
      <c r="I8">
        <v>3.3938003999999999E-3</v>
      </c>
      <c r="J8">
        <v>4.0485625499999998</v>
      </c>
      <c r="L8">
        <f t="shared" si="0"/>
        <v>2.9360944197171377</v>
      </c>
      <c r="M8">
        <f t="shared" si="1"/>
        <v>2.2866446794414099E-2</v>
      </c>
    </row>
    <row r="9" spans="1:20" x14ac:dyDescent="0.25">
      <c r="B9">
        <v>4.5</v>
      </c>
      <c r="C9">
        <v>1</v>
      </c>
      <c r="D9">
        <v>-2.2999999999999998</v>
      </c>
      <c r="E9">
        <v>9.5135624599999996E-2</v>
      </c>
      <c r="F9">
        <v>-0.13875271</v>
      </c>
      <c r="G9">
        <v>0.18216442499999999</v>
      </c>
      <c r="H9">
        <v>-9.5818086699999999E-2</v>
      </c>
      <c r="I9">
        <v>-0.55965862200000005</v>
      </c>
      <c r="J9">
        <v>3.5847461300000001</v>
      </c>
      <c r="L9">
        <f t="shared" si="0"/>
        <v>2.5723812581734187</v>
      </c>
      <c r="M9">
        <f t="shared" si="1"/>
        <v>1.7552109648280797E-2</v>
      </c>
    </row>
    <row r="10" spans="1:20" x14ac:dyDescent="0.25">
      <c r="B10">
        <v>4.5</v>
      </c>
      <c r="C10">
        <v>1</v>
      </c>
      <c r="D10">
        <v>-2.2000000000000002</v>
      </c>
      <c r="E10">
        <v>0.86603680100000002</v>
      </c>
      <c r="F10">
        <v>0.671096048</v>
      </c>
      <c r="G10">
        <v>0.42874522799999998</v>
      </c>
      <c r="H10">
        <v>0.24889641900000001</v>
      </c>
      <c r="I10">
        <v>-1.2778084300000001</v>
      </c>
      <c r="J10">
        <v>4.4449798899999999</v>
      </c>
      <c r="L10">
        <f t="shared" si="0"/>
        <v>3.3791124685732794</v>
      </c>
      <c r="M10">
        <f t="shared" si="1"/>
        <v>3.0287536008666849E-2</v>
      </c>
    </row>
    <row r="11" spans="1:20" x14ac:dyDescent="0.25">
      <c r="B11">
        <v>4.5</v>
      </c>
      <c r="C11">
        <v>1</v>
      </c>
      <c r="D11">
        <v>-2.1</v>
      </c>
      <c r="E11">
        <v>0.22633745299999999</v>
      </c>
      <c r="F11">
        <v>1.9545144299999999</v>
      </c>
      <c r="G11">
        <v>0.180252263</v>
      </c>
      <c r="H11">
        <v>0.72332501299999996</v>
      </c>
      <c r="I11">
        <v>-3.8544503799999998</v>
      </c>
      <c r="J11">
        <v>5.3241770300000004</v>
      </c>
      <c r="L11">
        <f t="shared" si="0"/>
        <v>4.8800970293180947</v>
      </c>
      <c r="M11">
        <f t="shared" si="1"/>
        <v>6.3170681738884071E-2</v>
      </c>
    </row>
    <row r="12" spans="1:20" x14ac:dyDescent="0.25">
      <c r="B12">
        <v>4.5</v>
      </c>
      <c r="C12">
        <v>1</v>
      </c>
      <c r="D12">
        <v>-2</v>
      </c>
      <c r="E12">
        <v>-1.49213284</v>
      </c>
      <c r="F12">
        <v>2.1332324800000002</v>
      </c>
      <c r="G12">
        <v>-0.431849447</v>
      </c>
      <c r="H12">
        <v>0.80429531600000004</v>
      </c>
      <c r="I12">
        <v>-7.6999048700000001</v>
      </c>
      <c r="J12">
        <v>4.0076393399999999</v>
      </c>
      <c r="L12">
        <f t="shared" si="0"/>
        <v>6.4405059666423927</v>
      </c>
      <c r="M12">
        <f t="shared" si="1"/>
        <v>0.11002683582587867</v>
      </c>
    </row>
    <row r="13" spans="1:20" x14ac:dyDescent="0.25">
      <c r="B13">
        <v>4.5</v>
      </c>
      <c r="C13">
        <v>1</v>
      </c>
      <c r="D13">
        <v>-1.9</v>
      </c>
      <c r="E13">
        <v>-2.7841266899999999</v>
      </c>
      <c r="F13">
        <v>0.7965354</v>
      </c>
      <c r="G13">
        <v>-0.89675041</v>
      </c>
      <c r="H13">
        <v>0.36271778300000002</v>
      </c>
      <c r="I13">
        <v>-10.4389802</v>
      </c>
      <c r="J13">
        <v>-7.6253469500000004E-2</v>
      </c>
      <c r="L13">
        <f t="shared" si="0"/>
        <v>7.6908932434719812</v>
      </c>
      <c r="M13">
        <f t="shared" si="1"/>
        <v>0.15689612435671876</v>
      </c>
    </row>
    <row r="14" spans="1:20" x14ac:dyDescent="0.25">
      <c r="B14">
        <v>4.5</v>
      </c>
      <c r="C14">
        <v>1</v>
      </c>
      <c r="D14">
        <v>-1.8</v>
      </c>
      <c r="E14">
        <v>-2.5940589599999999</v>
      </c>
      <c r="F14">
        <v>-0.984043</v>
      </c>
      <c r="G14">
        <v>-0.85771001499999999</v>
      </c>
      <c r="H14">
        <v>-0.23835979099999999</v>
      </c>
      <c r="I14">
        <v>-10.287655900000001</v>
      </c>
      <c r="J14">
        <v>-5.1827174100000004</v>
      </c>
      <c r="L14">
        <f t="shared" si="0"/>
        <v>8.4019756022712926</v>
      </c>
      <c r="M14">
        <f t="shared" si="1"/>
        <v>0.18724985151501869</v>
      </c>
    </row>
    <row r="15" spans="1:20" x14ac:dyDescent="0.25">
      <c r="B15">
        <v>4.5</v>
      </c>
      <c r="C15">
        <v>1</v>
      </c>
      <c r="D15">
        <v>-1.7</v>
      </c>
      <c r="E15">
        <v>-1.27552189</v>
      </c>
      <c r="F15">
        <v>-1.8172379000000001</v>
      </c>
      <c r="G15">
        <v>-0.428497236</v>
      </c>
      <c r="H15">
        <v>-0.5276151</v>
      </c>
      <c r="I15">
        <v>-7.7012208099999997</v>
      </c>
      <c r="J15">
        <v>-8.9177542600000006</v>
      </c>
      <c r="L15">
        <f t="shared" si="0"/>
        <v>8.4919503136263828</v>
      </c>
      <c r="M15">
        <f t="shared" si="1"/>
        <v>0.19128175100556821</v>
      </c>
    </row>
    <row r="16" spans="1:20" x14ac:dyDescent="0.25">
      <c r="B16">
        <v>4.5</v>
      </c>
      <c r="C16">
        <v>1</v>
      </c>
      <c r="D16">
        <v>-1.6</v>
      </c>
      <c r="E16">
        <v>-0.11242849000000001</v>
      </c>
      <c r="F16">
        <v>-1.27355931</v>
      </c>
      <c r="G16">
        <v>-3.8283301300000003E-2</v>
      </c>
      <c r="H16">
        <v>-0.35144983899999999</v>
      </c>
      <c r="I16">
        <v>-4.8120850900000001</v>
      </c>
      <c r="J16">
        <v>-10.376236799999999</v>
      </c>
      <c r="L16">
        <f t="shared" si="0"/>
        <v>8.1419294127687394</v>
      </c>
      <c r="M16">
        <f t="shared" si="1"/>
        <v>0.1758382349138162</v>
      </c>
    </row>
    <row r="17" spans="2:18" x14ac:dyDescent="0.25">
      <c r="B17">
        <v>4.5</v>
      </c>
      <c r="C17">
        <v>1</v>
      </c>
      <c r="D17">
        <v>-1.5</v>
      </c>
      <c r="E17">
        <v>-0.10772981500000001</v>
      </c>
      <c r="F17">
        <v>-0.118427511</v>
      </c>
      <c r="G17">
        <v>-3.04498928E-2</v>
      </c>
      <c r="H17">
        <v>4.1794761800000003E-2</v>
      </c>
      <c r="I17">
        <v>-3.4604539399999998</v>
      </c>
      <c r="J17">
        <v>-10.760333899999999</v>
      </c>
      <c r="L17">
        <f t="shared" si="0"/>
        <v>7.9933669969806136</v>
      </c>
      <c r="M17">
        <f t="shared" si="1"/>
        <v>0.16947988315230469</v>
      </c>
    </row>
    <row r="18" spans="2:18" x14ac:dyDescent="0.25">
      <c r="B18">
        <v>4.5</v>
      </c>
      <c r="C18">
        <v>1</v>
      </c>
      <c r="D18">
        <v>-1.4</v>
      </c>
      <c r="E18">
        <v>-1.2214173399999999</v>
      </c>
      <c r="F18">
        <v>0.48610321099999998</v>
      </c>
      <c r="G18">
        <v>-0.40240100600000001</v>
      </c>
      <c r="H18">
        <v>0.26149133699999999</v>
      </c>
      <c r="I18">
        <v>-3.71275954</v>
      </c>
      <c r="J18">
        <v>-12.178754700000001</v>
      </c>
      <c r="L18">
        <f t="shared" si="0"/>
        <v>9.0571825195196922</v>
      </c>
      <c r="M18">
        <f t="shared" si="1"/>
        <v>0.21759298459388085</v>
      </c>
    </row>
    <row r="19" spans="2:18" x14ac:dyDescent="0.25">
      <c r="B19">
        <v>4.5</v>
      </c>
      <c r="C19">
        <v>1</v>
      </c>
      <c r="D19">
        <v>-1.3</v>
      </c>
      <c r="E19">
        <v>-2.5770394900000002</v>
      </c>
      <c r="F19">
        <v>-6.2028315299999998E-2</v>
      </c>
      <c r="G19">
        <v>-0.86456092600000001</v>
      </c>
      <c r="H19">
        <v>9.6063346600000002E-2</v>
      </c>
      <c r="I19">
        <v>-3.98939545</v>
      </c>
      <c r="J19">
        <v>-15.905068099999999</v>
      </c>
      <c r="L19">
        <f t="shared" si="0"/>
        <v>11.753470575288873</v>
      </c>
      <c r="M19">
        <f t="shared" si="1"/>
        <v>0.36642989539570647</v>
      </c>
    </row>
    <row r="20" spans="2:18" x14ac:dyDescent="0.25">
      <c r="B20">
        <v>4.5</v>
      </c>
      <c r="C20">
        <v>1</v>
      </c>
      <c r="D20">
        <v>-1.2</v>
      </c>
      <c r="E20">
        <v>-3.25092384</v>
      </c>
      <c r="F20">
        <v>-1.4648821999999999</v>
      </c>
      <c r="G20">
        <v>-1.10012475</v>
      </c>
      <c r="H20">
        <v>-0.36342750400000001</v>
      </c>
      <c r="I20">
        <v>-2.4110740599999998</v>
      </c>
      <c r="J20">
        <v>-21.536628499999999</v>
      </c>
      <c r="L20">
        <f t="shared" si="0"/>
        <v>15.551469142164681</v>
      </c>
      <c r="M20">
        <f t="shared" si="1"/>
        <v>0.64150714185596891</v>
      </c>
    </row>
    <row r="21" spans="2:18" x14ac:dyDescent="0.25">
      <c r="B21">
        <v>4.5</v>
      </c>
      <c r="C21">
        <v>1</v>
      </c>
      <c r="D21">
        <v>-1.1000000000000001</v>
      </c>
      <c r="E21">
        <v>-2.9193389700000001</v>
      </c>
      <c r="F21">
        <v>-2.89740384</v>
      </c>
      <c r="G21">
        <v>-0.98770697600000001</v>
      </c>
      <c r="H21">
        <v>-0.83893964200000004</v>
      </c>
      <c r="I21">
        <v>1.85988606</v>
      </c>
      <c r="J21">
        <v>-27.491343799999999</v>
      </c>
      <c r="L21">
        <f t="shared" si="0"/>
        <v>19.720928399965686</v>
      </c>
      <c r="M21">
        <f t="shared" si="1"/>
        <v>1.0316048195134566</v>
      </c>
    </row>
    <row r="22" spans="2:18" x14ac:dyDescent="0.25">
      <c r="B22">
        <v>4.5</v>
      </c>
      <c r="C22">
        <v>1</v>
      </c>
      <c r="D22">
        <v>-1</v>
      </c>
      <c r="E22">
        <v>-1.9478259</v>
      </c>
      <c r="F22">
        <v>-3.64478481</v>
      </c>
      <c r="G22">
        <v>-0.642350965</v>
      </c>
      <c r="H22">
        <v>-1.0786610700000001</v>
      </c>
      <c r="I22">
        <v>8.2094506999999997</v>
      </c>
      <c r="J22">
        <v>-32.211668400000001</v>
      </c>
      <c r="L22">
        <f t="shared" si="0"/>
        <v>23.702755835781801</v>
      </c>
      <c r="M22">
        <f t="shared" si="1"/>
        <v>1.4902404090469183</v>
      </c>
    </row>
    <row r="23" spans="2:18" x14ac:dyDescent="0.25">
      <c r="B23">
        <v>4.5</v>
      </c>
      <c r="C23">
        <v>1</v>
      </c>
      <c r="D23">
        <v>-0.9</v>
      </c>
      <c r="E23">
        <v>-1.0166267600000001</v>
      </c>
      <c r="F23">
        <v>-3.5068003299999999</v>
      </c>
      <c r="G23">
        <v>-0.29696170999999999</v>
      </c>
      <c r="H23">
        <v>-1.00126709</v>
      </c>
      <c r="I23">
        <v>15.1454863</v>
      </c>
      <c r="J23">
        <v>-35.120298900000002</v>
      </c>
      <c r="L23">
        <f t="shared" si="0"/>
        <v>27.177592338682143</v>
      </c>
      <c r="M23">
        <f t="shared" si="1"/>
        <v>1.959208289993619</v>
      </c>
    </row>
    <row r="24" spans="2:18" x14ac:dyDescent="0.25">
      <c r="B24" s="1">
        <v>4.5</v>
      </c>
      <c r="C24" s="1">
        <v>1</v>
      </c>
      <c r="D24" s="1">
        <v>-0.8</v>
      </c>
      <c r="E24" s="1">
        <v>-0.65236488800000003</v>
      </c>
      <c r="F24" s="1">
        <v>-2.7809890899999998</v>
      </c>
      <c r="G24" s="1">
        <v>-0.14309065500000001</v>
      </c>
      <c r="H24" s="1">
        <v>-0.701118244</v>
      </c>
      <c r="I24" s="1">
        <v>21.253267600000001</v>
      </c>
      <c r="J24" s="1">
        <v>-36.788292800000001</v>
      </c>
      <c r="K24" s="1"/>
      <c r="L24" s="1">
        <f t="shared" si="0"/>
        <v>30.114376905467875</v>
      </c>
      <c r="M24" s="1">
        <f t="shared" si="1"/>
        <v>2.4055058260068356</v>
      </c>
    </row>
    <row r="25" spans="2:18" x14ac:dyDescent="0.25">
      <c r="B25" s="1">
        <v>4.5</v>
      </c>
      <c r="C25" s="1">
        <v>1</v>
      </c>
      <c r="D25" s="1">
        <v>-0.7</v>
      </c>
      <c r="E25" s="1">
        <v>-0.97411685599999998</v>
      </c>
      <c r="F25" s="1">
        <v>-1.96317736</v>
      </c>
      <c r="G25" s="1">
        <v>-0.23671262500000001</v>
      </c>
      <c r="H25" s="1">
        <v>-0.35318466300000001</v>
      </c>
      <c r="I25" s="1">
        <v>25.866023500000001</v>
      </c>
      <c r="J25" s="1">
        <v>-38.412714200000003</v>
      </c>
      <c r="K25" s="1"/>
      <c r="L25" s="1">
        <f t="shared" si="0"/>
        <v>32.783925368863372</v>
      </c>
      <c r="M25" s="1">
        <f t="shared" si="1"/>
        <v>2.8508906169527939</v>
      </c>
    </row>
    <row r="26" spans="2:18" x14ac:dyDescent="0.25">
      <c r="B26" s="1">
        <v>4.5</v>
      </c>
      <c r="C26" s="1">
        <v>1</v>
      </c>
      <c r="D26" s="1">
        <v>-0.6</v>
      </c>
      <c r="E26" s="1">
        <v>-1.72920991</v>
      </c>
      <c r="F26" s="1">
        <v>-1.42715517</v>
      </c>
      <c r="G26" s="1">
        <v>-0.50091750899999998</v>
      </c>
      <c r="H26" s="1">
        <v>-0.10275384999999999</v>
      </c>
      <c r="I26" s="1">
        <v>29.150996800000001</v>
      </c>
      <c r="J26" s="1">
        <v>-41.073883100000003</v>
      </c>
      <c r="K26" s="1"/>
      <c r="L26" s="1">
        <f t="shared" si="0"/>
        <v>35.652018896849931</v>
      </c>
      <c r="M26" s="1">
        <f t="shared" si="1"/>
        <v>3.3715290488629828</v>
      </c>
    </row>
    <row r="27" spans="2:18" x14ac:dyDescent="0.25">
      <c r="B27" s="1">
        <v>4.5</v>
      </c>
      <c r="C27" s="1">
        <v>1</v>
      </c>
      <c r="D27" s="1">
        <v>-0.5</v>
      </c>
      <c r="E27" s="1">
        <v>-2.5030700000000001</v>
      </c>
      <c r="F27" s="1">
        <v>-1.26649996</v>
      </c>
      <c r="G27" s="1">
        <v>-0.79235065699999996</v>
      </c>
      <c r="H27" s="1">
        <v>-4.1082262500000003E-3</v>
      </c>
      <c r="I27" s="1">
        <v>31.734063599999999</v>
      </c>
      <c r="J27" s="1">
        <v>-45.216540999999999</v>
      </c>
      <c r="K27" s="1"/>
      <c r="L27" s="1">
        <f t="shared" si="0"/>
        <v>39.115748686355715</v>
      </c>
      <c r="M27" s="1">
        <f t="shared" si="1"/>
        <v>4.058466300514957</v>
      </c>
    </row>
    <row r="28" spans="2:18" x14ac:dyDescent="0.25">
      <c r="B28" s="1">
        <v>4.5</v>
      </c>
      <c r="C28" s="1">
        <v>1</v>
      </c>
      <c r="D28" s="1">
        <v>-0.4</v>
      </c>
      <c r="E28" s="1">
        <v>-2.9366681899999998</v>
      </c>
      <c r="F28" s="1">
        <v>-1.32839146</v>
      </c>
      <c r="G28" s="1">
        <v>-0.97696474899999997</v>
      </c>
      <c r="H28" s="1">
        <v>-2.33616439E-2</v>
      </c>
      <c r="I28" s="1">
        <v>34.196296400000001</v>
      </c>
      <c r="J28" s="1">
        <v>-50.537131700000003</v>
      </c>
      <c r="K28" s="1"/>
      <c r="L28" s="1">
        <f t="shared" si="0"/>
        <v>43.21303054494183</v>
      </c>
      <c r="M28" s="1">
        <f t="shared" si="1"/>
        <v>4.9532254877402542</v>
      </c>
    </row>
    <row r="29" spans="2:18" x14ac:dyDescent="0.25">
      <c r="B29" s="1">
        <v>4.5</v>
      </c>
      <c r="C29" s="1">
        <v>1</v>
      </c>
      <c r="D29" s="1">
        <v>-0.3</v>
      </c>
      <c r="E29" s="1">
        <v>-2.84623428</v>
      </c>
      <c r="F29" s="1">
        <v>-1.3597234</v>
      </c>
      <c r="G29" s="1">
        <v>-0.97722627900000003</v>
      </c>
      <c r="H29" s="1">
        <v>-8.2604685299999994E-2</v>
      </c>
      <c r="I29" s="1">
        <v>36.736058200000002</v>
      </c>
      <c r="J29" s="1">
        <v>-56.198859400000003</v>
      </c>
      <c r="K29" s="1"/>
      <c r="L29" s="1">
        <f t="shared" si="0"/>
        <v>47.532943638966401</v>
      </c>
      <c r="M29" s="1">
        <f t="shared" si="1"/>
        <v>5.9930523368306536</v>
      </c>
    </row>
    <row r="30" spans="2:18" x14ac:dyDescent="0.25">
      <c r="B30" s="1">
        <v>4.5</v>
      </c>
      <c r="C30" s="1">
        <v>1</v>
      </c>
      <c r="D30" s="1">
        <v>-0.2</v>
      </c>
      <c r="E30" s="1">
        <v>-2.2316844300000001</v>
      </c>
      <c r="F30" s="1">
        <v>-1.1606318099999999</v>
      </c>
      <c r="G30" s="1">
        <v>-0.78219909499999996</v>
      </c>
      <c r="H30" s="1">
        <v>-0.11106669299999999</v>
      </c>
      <c r="I30" s="1">
        <v>39.116957900000003</v>
      </c>
      <c r="J30" s="1">
        <v>-61.177251900000002</v>
      </c>
      <c r="K30" s="1"/>
      <c r="L30" s="1">
        <f t="shared" si="0"/>
        <v>51.379685665710468</v>
      </c>
      <c r="M30" s="1">
        <f t="shared" si="1"/>
        <v>7.002313260231336</v>
      </c>
    </row>
    <row r="31" spans="2:18" x14ac:dyDescent="0.25">
      <c r="B31" s="1">
        <v>4.5</v>
      </c>
      <c r="C31" s="1">
        <v>1</v>
      </c>
      <c r="D31" s="1">
        <v>-0.1</v>
      </c>
      <c r="E31" s="1">
        <v>-1.2200134</v>
      </c>
      <c r="F31" s="1">
        <v>-0.67528642800000005</v>
      </c>
      <c r="G31" s="1">
        <v>-0.43283896199999999</v>
      </c>
      <c r="H31" s="1">
        <v>-7.8236497299999999E-2</v>
      </c>
      <c r="I31" s="1">
        <v>40.852944899999997</v>
      </c>
      <c r="J31" s="1">
        <v>-64.565352099999998</v>
      </c>
      <c r="K31" s="1"/>
      <c r="L31" s="1">
        <f t="shared" si="0"/>
        <v>54.036032949190329</v>
      </c>
      <c r="M31" s="1">
        <f t="shared" si="1"/>
        <v>7.7450738909442514</v>
      </c>
    </row>
    <row r="32" spans="2:18" x14ac:dyDescent="0.25">
      <c r="B32" s="1">
        <v>4.5</v>
      </c>
      <c r="C32" s="1">
        <v>1</v>
      </c>
      <c r="D32" s="1">
        <v>0</v>
      </c>
      <c r="E32" s="1">
        <v>4.8644933400000002E-5</v>
      </c>
      <c r="F32" s="1">
        <v>-8.2099918300000004E-6</v>
      </c>
      <c r="G32" s="1">
        <v>-1.3720430600000001E-4</v>
      </c>
      <c r="H32" s="1">
        <v>-1.4407037300000001E-5</v>
      </c>
      <c r="I32" s="1">
        <v>41.491972199999999</v>
      </c>
      <c r="J32" s="1">
        <v>-65.763719199999997</v>
      </c>
      <c r="K32" s="1"/>
      <c r="L32" s="1">
        <f t="shared" si="0"/>
        <v>54.983863633267383</v>
      </c>
      <c r="M32" s="1">
        <f t="shared" si="1"/>
        <v>8.0191651459993185</v>
      </c>
      <c r="R32" s="1"/>
    </row>
    <row r="33" spans="2:13" x14ac:dyDescent="0.25">
      <c r="B33" s="1">
        <v>4.5</v>
      </c>
      <c r="C33" s="1">
        <v>1</v>
      </c>
      <c r="D33" s="1">
        <v>0.1</v>
      </c>
      <c r="E33" s="1">
        <v>1.2200886799999999</v>
      </c>
      <c r="F33" s="1">
        <v>0.67527484800000004</v>
      </c>
      <c r="G33" s="1">
        <v>0.43260857200000002</v>
      </c>
      <c r="H33" s="1">
        <v>7.8196756899999997E-2</v>
      </c>
      <c r="I33" s="1">
        <v>40.853142499999997</v>
      </c>
      <c r="J33" s="1">
        <v>-64.565406600000003</v>
      </c>
      <c r="K33" s="1"/>
      <c r="L33" s="1">
        <f t="shared" si="0"/>
        <v>54.036140031304015</v>
      </c>
      <c r="M33" s="1">
        <f t="shared" si="1"/>
        <v>7.7451045874872584</v>
      </c>
    </row>
    <row r="34" spans="2:13" x14ac:dyDescent="0.25">
      <c r="B34" s="1">
        <v>4.5</v>
      </c>
      <c r="C34" s="1">
        <v>1</v>
      </c>
      <c r="D34" s="1">
        <v>0.2</v>
      </c>
      <c r="E34" s="1">
        <v>2.2317003999999998</v>
      </c>
      <c r="F34" s="1">
        <v>1.16063834</v>
      </c>
      <c r="G34" s="1">
        <v>0.78208696600000005</v>
      </c>
      <c r="H34" s="1">
        <v>0.110989622</v>
      </c>
      <c r="I34" s="1">
        <v>39.1173243</v>
      </c>
      <c r="J34" s="1">
        <v>-61.177381699999998</v>
      </c>
      <c r="K34" s="1"/>
      <c r="L34" s="1">
        <f t="shared" si="0"/>
        <v>51.379901901468642</v>
      </c>
      <c r="M34" s="1">
        <f t="shared" si="1"/>
        <v>7.0023722000120454</v>
      </c>
    </row>
    <row r="35" spans="2:13" x14ac:dyDescent="0.25">
      <c r="B35" s="1">
        <v>4.5</v>
      </c>
      <c r="C35" s="1">
        <v>1</v>
      </c>
      <c r="D35" s="1">
        <v>0.3</v>
      </c>
      <c r="E35" s="1">
        <v>2.84617298</v>
      </c>
      <c r="F35" s="1">
        <v>1.3597690200000001</v>
      </c>
      <c r="G35" s="1">
        <v>0.97726815199999995</v>
      </c>
      <c r="H35" s="1">
        <v>8.2455566199999997E-2</v>
      </c>
      <c r="I35" s="1">
        <v>36.736536999999998</v>
      </c>
      <c r="J35" s="1">
        <v>-56.199096599999997</v>
      </c>
      <c r="K35" s="1"/>
      <c r="L35" s="1">
        <f t="shared" si="0"/>
        <v>47.533268001420041</v>
      </c>
      <c r="M35" s="1">
        <f t="shared" si="1"/>
        <v>5.9931341296944893</v>
      </c>
    </row>
    <row r="36" spans="2:13" x14ac:dyDescent="0.25">
      <c r="B36" s="1">
        <v>4.5</v>
      </c>
      <c r="C36" s="1">
        <v>1</v>
      </c>
      <c r="D36" s="1">
        <v>0.4</v>
      </c>
      <c r="E36" s="1">
        <v>2.9365403200000002</v>
      </c>
      <c r="F36" s="1">
        <v>1.3285011799999999</v>
      </c>
      <c r="G36" s="1">
        <v>0.97714289499999996</v>
      </c>
      <c r="H36" s="1">
        <v>2.31068249E-2</v>
      </c>
      <c r="I36" s="1">
        <v>34.196807900000003</v>
      </c>
      <c r="J36" s="1">
        <v>-50.537503200000003</v>
      </c>
      <c r="K36" s="1"/>
      <c r="L36" s="1">
        <f t="shared" si="0"/>
        <v>43.213449450595618</v>
      </c>
      <c r="M36" s="1">
        <f t="shared" si="1"/>
        <v>4.9533215210057895</v>
      </c>
    </row>
    <row r="37" spans="2:13" x14ac:dyDescent="0.25">
      <c r="B37" s="1">
        <v>4.5</v>
      </c>
      <c r="C37" s="1">
        <v>1</v>
      </c>
      <c r="D37" s="1">
        <v>0.5</v>
      </c>
      <c r="E37" s="1">
        <v>2.50291672</v>
      </c>
      <c r="F37" s="1">
        <v>1.2666902900000001</v>
      </c>
      <c r="G37" s="1">
        <v>0.792596984</v>
      </c>
      <c r="H37" s="1">
        <v>3.7374085E-3</v>
      </c>
      <c r="I37" s="1">
        <v>31.734515900000002</v>
      </c>
      <c r="J37" s="1">
        <v>-45.2170512</v>
      </c>
      <c r="K37" s="1"/>
      <c r="L37" s="1">
        <f t="shared" si="0"/>
        <v>39.116227700125165</v>
      </c>
      <c r="M37" s="1">
        <f t="shared" si="1"/>
        <v>4.058565701559786</v>
      </c>
    </row>
    <row r="38" spans="2:13" x14ac:dyDescent="0.25">
      <c r="B38" s="1">
        <v>4.5</v>
      </c>
      <c r="C38" s="1">
        <v>1</v>
      </c>
      <c r="D38" s="1">
        <v>0.6</v>
      </c>
      <c r="E38" s="1">
        <v>1.72909245</v>
      </c>
      <c r="F38" s="1">
        <v>1.42741717</v>
      </c>
      <c r="G38" s="1">
        <v>0.50114090099999997</v>
      </c>
      <c r="H38" s="1">
        <v>0.10230413200000001</v>
      </c>
      <c r="I38" s="1">
        <v>29.151302999999999</v>
      </c>
      <c r="J38" s="1">
        <v>-41.074501300000001</v>
      </c>
      <c r="K38" s="1"/>
      <c r="L38" s="1">
        <f t="shared" si="0"/>
        <v>35.652503505766937</v>
      </c>
      <c r="M38" s="1">
        <f t="shared" si="1"/>
        <v>3.3716207061769858</v>
      </c>
    </row>
    <row r="39" spans="2:13" x14ac:dyDescent="0.25">
      <c r="B39" s="1">
        <v>4.5</v>
      </c>
      <c r="C39" s="1">
        <v>1</v>
      </c>
      <c r="D39" s="1">
        <v>0.7</v>
      </c>
      <c r="E39" s="1">
        <v>0.97409266900000002</v>
      </c>
      <c r="F39" s="1">
        <v>1.9634652800000001</v>
      </c>
      <c r="G39" s="1">
        <v>0.23684709700000001</v>
      </c>
      <c r="H39" s="1">
        <v>0.35274673000000001</v>
      </c>
      <c r="I39" s="1">
        <v>25.866123200000001</v>
      </c>
      <c r="J39" s="1">
        <v>-38.413374300000001</v>
      </c>
      <c r="K39" s="1"/>
      <c r="L39" s="1">
        <f t="shared" si="0"/>
        <v>32.784357807847378</v>
      </c>
      <c r="M39" s="1">
        <f t="shared" si="1"/>
        <v>2.8509658272492393</v>
      </c>
    </row>
    <row r="40" spans="2:13" x14ac:dyDescent="0.25">
      <c r="B40" s="1">
        <v>4.5</v>
      </c>
      <c r="C40" s="1">
        <v>1</v>
      </c>
      <c r="D40" s="1">
        <v>0.8</v>
      </c>
      <c r="E40" s="1">
        <v>0.65245672799999999</v>
      </c>
      <c r="F40" s="1">
        <v>2.7812260900000001</v>
      </c>
      <c r="G40" s="1">
        <v>0.14314490399999999</v>
      </c>
      <c r="H40" s="1">
        <v>0.700806712</v>
      </c>
      <c r="I40" s="1">
        <v>21.253144599999999</v>
      </c>
      <c r="J40" s="1">
        <v>-36.788907000000002</v>
      </c>
      <c r="K40" s="1"/>
      <c r="L40" s="1">
        <f t="shared" si="0"/>
        <v>30.114717103933526</v>
      </c>
      <c r="M40" s="1">
        <f t="shared" si="1"/>
        <v>2.4055601757293008</v>
      </c>
    </row>
    <row r="41" spans="2:13" x14ac:dyDescent="0.25">
      <c r="B41">
        <v>4.5</v>
      </c>
      <c r="C41">
        <v>1</v>
      </c>
      <c r="D41">
        <v>0.9</v>
      </c>
      <c r="E41">
        <v>1.0167997600000001</v>
      </c>
      <c r="F41">
        <v>3.5069067199999999</v>
      </c>
      <c r="G41">
        <v>0.29703689300000002</v>
      </c>
      <c r="H41">
        <v>1.00115463</v>
      </c>
      <c r="I41">
        <v>15.145174900000001</v>
      </c>
      <c r="J41">
        <v>-35.120782599999998</v>
      </c>
      <c r="L41">
        <f t="shared" si="0"/>
        <v>27.17782654289838</v>
      </c>
      <c r="M41">
        <f t="shared" si="1"/>
        <v>1.9592420572834794</v>
      </c>
    </row>
    <row r="42" spans="2:13" x14ac:dyDescent="0.25">
      <c r="B42">
        <v>4.5</v>
      </c>
      <c r="C42">
        <v>1</v>
      </c>
      <c r="D42">
        <v>1</v>
      </c>
      <c r="E42">
        <v>1.9479906199999999</v>
      </c>
      <c r="F42">
        <v>3.6447208999999998</v>
      </c>
      <c r="G42">
        <v>0.64259680500000005</v>
      </c>
      <c r="H42">
        <v>1.07870617</v>
      </c>
      <c r="I42">
        <v>8.2090257199999996</v>
      </c>
      <c r="J42">
        <v>-32.211965300000003</v>
      </c>
      <c r="L42">
        <f t="shared" si="0"/>
        <v>23.702890196234751</v>
      </c>
      <c r="M42">
        <f t="shared" si="1"/>
        <v>1.4902573041240357</v>
      </c>
    </row>
    <row r="43" spans="2:13" x14ac:dyDescent="0.25">
      <c r="B43">
        <v>4.5</v>
      </c>
      <c r="C43">
        <v>1</v>
      </c>
      <c r="D43">
        <v>1.1000000000000001</v>
      </c>
      <c r="E43">
        <v>2.9193890900000001</v>
      </c>
      <c r="F43">
        <v>2.8972043599999999</v>
      </c>
      <c r="G43">
        <v>0.988217342</v>
      </c>
      <c r="H43">
        <v>0.83896302300000003</v>
      </c>
      <c r="I43">
        <v>1.85943959</v>
      </c>
      <c r="J43">
        <v>-27.491441999999999</v>
      </c>
      <c r="L43">
        <f t="shared" si="0"/>
        <v>19.720978133191419</v>
      </c>
      <c r="M43">
        <f t="shared" si="1"/>
        <v>1.0316100226255016</v>
      </c>
    </row>
    <row r="44" spans="2:13" x14ac:dyDescent="0.25">
      <c r="B44">
        <v>4.5</v>
      </c>
      <c r="C44">
        <v>1</v>
      </c>
      <c r="D44">
        <v>1.2</v>
      </c>
      <c r="E44">
        <v>3.2507957200000002</v>
      </c>
      <c r="F44">
        <v>1.4646550199999999</v>
      </c>
      <c r="G44">
        <v>1.1008252000000001</v>
      </c>
      <c r="H44">
        <v>0.36318510399999998</v>
      </c>
      <c r="I44">
        <v>-2.4114596100000001</v>
      </c>
      <c r="J44">
        <v>-21.536560999999999</v>
      </c>
      <c r="L44">
        <f t="shared" si="0"/>
        <v>15.551450154871191</v>
      </c>
      <c r="M44">
        <f t="shared" si="1"/>
        <v>0.64150557538313846</v>
      </c>
    </row>
    <row r="45" spans="2:13" x14ac:dyDescent="0.25">
      <c r="B45">
        <v>4.5</v>
      </c>
      <c r="C45">
        <v>1</v>
      </c>
      <c r="D45">
        <v>1.3</v>
      </c>
      <c r="E45">
        <v>2.5767594300000001</v>
      </c>
      <c r="F45">
        <v>6.1906126200000001E-2</v>
      </c>
      <c r="G45">
        <v>0.86517834199999999</v>
      </c>
      <c r="H45">
        <v>-9.67182018E-2</v>
      </c>
      <c r="I45">
        <v>-3.9896681799999998</v>
      </c>
      <c r="J45">
        <v>-15.904898599999999</v>
      </c>
      <c r="L45">
        <f t="shared" si="0"/>
        <v>11.75339655515304</v>
      </c>
      <c r="M45">
        <f t="shared" si="1"/>
        <v>0.366425280060168</v>
      </c>
    </row>
    <row r="46" spans="2:13" x14ac:dyDescent="0.25">
      <c r="B46">
        <v>4.5</v>
      </c>
      <c r="C46">
        <v>1</v>
      </c>
      <c r="D46">
        <v>1.4</v>
      </c>
      <c r="E46">
        <v>1.22109983</v>
      </c>
      <c r="F46">
        <v>-0.48603773700000003</v>
      </c>
      <c r="G46">
        <v>0.40258374600000002</v>
      </c>
      <c r="H46">
        <v>-0.262447123</v>
      </c>
      <c r="I46">
        <v>-3.7129080999999999</v>
      </c>
      <c r="J46">
        <v>-12.1785581</v>
      </c>
      <c r="L46">
        <f t="shared" si="0"/>
        <v>9.0570755102198888</v>
      </c>
      <c r="M46">
        <f t="shared" si="1"/>
        <v>0.21758784296505268</v>
      </c>
    </row>
    <row r="47" spans="2:13" x14ac:dyDescent="0.25">
      <c r="B47">
        <v>4.5</v>
      </c>
      <c r="C47">
        <v>1</v>
      </c>
      <c r="D47">
        <v>1.5</v>
      </c>
      <c r="E47">
        <v>0.10751702</v>
      </c>
      <c r="F47">
        <v>0.118659485</v>
      </c>
      <c r="G47">
        <v>3.0009123700000001E-2</v>
      </c>
      <c r="H47">
        <v>-4.2660424199999998E-2</v>
      </c>
      <c r="I47">
        <v>-3.46050754</v>
      </c>
      <c r="J47">
        <v>-10.760173999999999</v>
      </c>
      <c r="L47">
        <f t="shared" si="0"/>
        <v>7.9932727148190414</v>
      </c>
      <c r="M47">
        <f t="shared" si="1"/>
        <v>0.16947588512856915</v>
      </c>
    </row>
    <row r="48" spans="2:13" x14ac:dyDescent="0.25">
      <c r="B48">
        <v>4.5</v>
      </c>
      <c r="C48">
        <v>1</v>
      </c>
      <c r="D48">
        <v>1.6</v>
      </c>
      <c r="E48">
        <v>0.11240526300000001</v>
      </c>
      <c r="F48">
        <v>1.2738421799999999</v>
      </c>
      <c r="G48">
        <v>3.7402068699999999E-2</v>
      </c>
      <c r="H48">
        <v>0.351145135</v>
      </c>
      <c r="I48">
        <v>-4.8121032699999997</v>
      </c>
      <c r="J48">
        <v>-10.3761449</v>
      </c>
      <c r="L48">
        <f t="shared" si="0"/>
        <v>8.1418895696949605</v>
      </c>
      <c r="M48">
        <f t="shared" si="1"/>
        <v>0.17583651396580263</v>
      </c>
    </row>
    <row r="49" spans="2:13" x14ac:dyDescent="0.25">
      <c r="B49">
        <v>4.5</v>
      </c>
      <c r="C49">
        <v>1</v>
      </c>
      <c r="D49">
        <v>1.7</v>
      </c>
      <c r="E49">
        <v>1.2756656200000001</v>
      </c>
      <c r="F49">
        <v>1.81743352</v>
      </c>
      <c r="G49">
        <v>0.42771286400000003</v>
      </c>
      <c r="H49">
        <v>0.52808249299999999</v>
      </c>
      <c r="I49">
        <v>-7.70126841</v>
      </c>
      <c r="J49">
        <v>-8.9177118699999998</v>
      </c>
      <c r="L49">
        <f t="shared" si="0"/>
        <v>8.4919761217962861</v>
      </c>
      <c r="M49">
        <f t="shared" si="1"/>
        <v>0.19128291366885489</v>
      </c>
    </row>
    <row r="50" spans="2:13" x14ac:dyDescent="0.25">
      <c r="B50">
        <v>4.5</v>
      </c>
      <c r="C50">
        <v>1</v>
      </c>
      <c r="D50">
        <v>1.8</v>
      </c>
      <c r="E50">
        <v>2.59426142</v>
      </c>
      <c r="F50">
        <v>0.98407420000000001</v>
      </c>
      <c r="G50">
        <v>0.85760138799999996</v>
      </c>
      <c r="H50">
        <v>0.23931364399999999</v>
      </c>
      <c r="I50">
        <v>-10.287763099999999</v>
      </c>
      <c r="J50">
        <v>-5.1826586399999997</v>
      </c>
      <c r="L50">
        <f t="shared" si="0"/>
        <v>8.4020642013673754</v>
      </c>
      <c r="M50">
        <f t="shared" si="1"/>
        <v>0.18725380064694747</v>
      </c>
    </row>
    <row r="51" spans="2:13" x14ac:dyDescent="0.25">
      <c r="B51">
        <v>4.5</v>
      </c>
      <c r="C51">
        <v>1</v>
      </c>
      <c r="D51">
        <v>1.9</v>
      </c>
      <c r="E51">
        <v>2.78426704</v>
      </c>
      <c r="F51">
        <v>-0.79665036</v>
      </c>
      <c r="G51">
        <v>0.897505946</v>
      </c>
      <c r="H51">
        <v>-0.36195746899999998</v>
      </c>
      <c r="I51">
        <v>-10.4391079</v>
      </c>
      <c r="J51">
        <v>-7.6104400399999994E-2</v>
      </c>
      <c r="L51">
        <f t="shared" si="0"/>
        <v>7.6910366825997976</v>
      </c>
      <c r="M51">
        <f t="shared" si="1"/>
        <v>0.15690197679866233</v>
      </c>
    </row>
    <row r="52" spans="2:13" x14ac:dyDescent="0.25">
      <c r="B52">
        <v>4.5</v>
      </c>
      <c r="C52">
        <v>1</v>
      </c>
      <c r="D52">
        <v>2</v>
      </c>
      <c r="E52">
        <v>1.49214117</v>
      </c>
      <c r="F52">
        <v>-2.1334095099999999</v>
      </c>
      <c r="G52">
        <v>0.43305526300000002</v>
      </c>
      <c r="H52">
        <v>-0.80435946999999997</v>
      </c>
      <c r="I52">
        <v>-7.6999532400000001</v>
      </c>
      <c r="J52">
        <v>4.0078950400000002</v>
      </c>
      <c r="L52">
        <f t="shared" si="0"/>
        <v>6.4406892090909489</v>
      </c>
      <c r="M52">
        <f t="shared" si="1"/>
        <v>0.11003309678541272</v>
      </c>
    </row>
    <row r="53" spans="2:13" x14ac:dyDescent="0.25">
      <c r="B53">
        <v>4.5</v>
      </c>
      <c r="C53">
        <v>1</v>
      </c>
      <c r="D53">
        <v>2.1</v>
      </c>
      <c r="E53">
        <v>-0.22646507199999999</v>
      </c>
      <c r="F53">
        <v>-1.95465544</v>
      </c>
      <c r="G53">
        <v>-0.179378275</v>
      </c>
      <c r="H53">
        <v>-0.72431934499999995</v>
      </c>
      <c r="I53">
        <v>-3.8543295299999998</v>
      </c>
      <c r="J53">
        <v>5.32445638</v>
      </c>
      <c r="L53">
        <f t="shared" si="0"/>
        <v>4.8802905274887829</v>
      </c>
      <c r="M53">
        <f t="shared" si="1"/>
        <v>6.3175691333413109E-2</v>
      </c>
    </row>
    <row r="54" spans="2:13" x14ac:dyDescent="0.25">
      <c r="B54">
        <v>4.5</v>
      </c>
      <c r="C54">
        <v>1</v>
      </c>
      <c r="D54">
        <v>2.2000000000000002</v>
      </c>
      <c r="E54">
        <v>-0.86625218699999995</v>
      </c>
      <c r="F54">
        <v>-0.67111865400000004</v>
      </c>
      <c r="G54">
        <v>-0.42880833699999998</v>
      </c>
      <c r="H54">
        <v>-0.250289598</v>
      </c>
      <c r="I54">
        <v>-1.2775286699999999</v>
      </c>
      <c r="J54">
        <v>4.4451405700000004</v>
      </c>
      <c r="L54">
        <f t="shared" si="0"/>
        <v>3.379250564970631</v>
      </c>
      <c r="M54">
        <f t="shared" si="1"/>
        <v>3.0290011620303259E-2</v>
      </c>
    </row>
    <row r="55" spans="2:13" x14ac:dyDescent="0.25">
      <c r="B55">
        <v>4.5</v>
      </c>
      <c r="C55">
        <v>1</v>
      </c>
      <c r="D55">
        <v>2.2999999999999998</v>
      </c>
      <c r="E55">
        <v>-9.5342864200000002E-2</v>
      </c>
      <c r="F55">
        <v>0.138898257</v>
      </c>
      <c r="G55">
        <v>-0.18316818000000001</v>
      </c>
      <c r="H55">
        <v>9.4824407700000002E-2</v>
      </c>
      <c r="I55">
        <v>-0.55935003400000005</v>
      </c>
      <c r="J55">
        <v>3.58469989</v>
      </c>
      <c r="L55">
        <f t="shared" si="0"/>
        <v>2.5723404712356293</v>
      </c>
      <c r="M55">
        <f t="shared" si="1"/>
        <v>1.7551553050283126E-2</v>
      </c>
    </row>
    <row r="56" spans="2:13" x14ac:dyDescent="0.25">
      <c r="B56">
        <v>4.5</v>
      </c>
      <c r="C56">
        <v>1</v>
      </c>
      <c r="D56">
        <v>2.4</v>
      </c>
      <c r="E56">
        <v>0.73865709000000002</v>
      </c>
      <c r="F56">
        <v>-0.53263827100000005</v>
      </c>
      <c r="G56">
        <v>0.13558743700000001</v>
      </c>
      <c r="H56">
        <v>-4.4213526699999998E-2</v>
      </c>
      <c r="I56">
        <v>3.5788618400000001E-3</v>
      </c>
      <c r="J56">
        <v>4.0483612600000001</v>
      </c>
      <c r="L56">
        <f t="shared" si="0"/>
        <v>2.9358898406681981</v>
      </c>
      <c r="M56">
        <f t="shared" si="1"/>
        <v>2.2863260362171716E-2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B63B-D6FC-4865-9832-2D4AA142C36C}">
  <dimension ref="A1:T56"/>
  <sheetViews>
    <sheetView workbookViewId="0">
      <selection activeCell="B24" sqref="B24:L40"/>
    </sheetView>
  </sheetViews>
  <sheetFormatPr defaultRowHeight="15" x14ac:dyDescent="0.25"/>
  <sheetData>
    <row r="1" spans="1:2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33</v>
      </c>
      <c r="O1" s="3"/>
      <c r="P1" s="3"/>
      <c r="Q1" s="3"/>
      <c r="R1" s="3"/>
      <c r="S1" s="3"/>
      <c r="T1" s="3"/>
    </row>
    <row r="2" spans="1:20" x14ac:dyDescent="0.25">
      <c r="B2">
        <v>5.5</v>
      </c>
      <c r="C2">
        <v>0</v>
      </c>
      <c r="D2">
        <v>-3</v>
      </c>
      <c r="E2">
        <v>0.195653418</v>
      </c>
      <c r="F2">
        <v>1.8774206600000001</v>
      </c>
      <c r="G2">
        <v>-4.0213859199999998E-4</v>
      </c>
      <c r="H2">
        <v>3.1176085600000001E-4</v>
      </c>
      <c r="I2">
        <v>1.88059003</v>
      </c>
      <c r="J2">
        <v>3.9751954500000002</v>
      </c>
      <c r="L2">
        <f>SQRT(SUMSQ(E2:J2)/2)</f>
        <v>3.3839168562566888</v>
      </c>
      <c r="M2">
        <f>L2^2/377</f>
        <v>3.0373722254796159E-2</v>
      </c>
    </row>
    <row r="3" spans="1:20" x14ac:dyDescent="0.25">
      <c r="B3">
        <v>5.5</v>
      </c>
      <c r="C3">
        <v>0</v>
      </c>
      <c r="D3">
        <v>-2.9</v>
      </c>
      <c r="E3">
        <v>-0.88805762600000004</v>
      </c>
      <c r="F3">
        <v>0.90769552099999995</v>
      </c>
      <c r="G3">
        <v>-5.5641958100000001E-4</v>
      </c>
      <c r="H3">
        <v>-1.08563719E-5</v>
      </c>
      <c r="I3">
        <v>-0.63748801700000002</v>
      </c>
      <c r="J3">
        <v>3.50254011</v>
      </c>
      <c r="L3">
        <f t="shared" ref="L3:L56" si="0">SQRT(SUMSQ(E3:J3)/2)</f>
        <v>2.6727079909371163</v>
      </c>
      <c r="M3">
        <f t="shared" ref="M3:M56" si="1">L3^2/377</f>
        <v>1.8947925742225771E-2</v>
      </c>
    </row>
    <row r="4" spans="1:20" x14ac:dyDescent="0.25">
      <c r="B4">
        <v>5.5</v>
      </c>
      <c r="C4">
        <v>0</v>
      </c>
      <c r="D4">
        <v>-2.8</v>
      </c>
      <c r="E4">
        <v>-0.55507434499999997</v>
      </c>
      <c r="F4">
        <v>-7.7511329200000006E-2</v>
      </c>
      <c r="G4">
        <v>-4.62346253E-4</v>
      </c>
      <c r="H4">
        <v>-3.9587133400000003E-4</v>
      </c>
      <c r="I4">
        <v>-1.53293967</v>
      </c>
      <c r="J4">
        <v>2.2904407199999999</v>
      </c>
      <c r="L4">
        <f t="shared" si="0"/>
        <v>1.9887356069628168</v>
      </c>
      <c r="M4">
        <f t="shared" si="1"/>
        <v>1.0490900038200964E-2</v>
      </c>
    </row>
    <row r="5" spans="1:20" x14ac:dyDescent="0.25">
      <c r="B5">
        <v>5.5</v>
      </c>
      <c r="C5">
        <v>0</v>
      </c>
      <c r="D5">
        <v>-2.7</v>
      </c>
      <c r="E5">
        <v>0.22852931900000001</v>
      </c>
      <c r="F5">
        <v>6.6026781800000003E-2</v>
      </c>
      <c r="G5">
        <v>-1.0840709499999999E-4</v>
      </c>
      <c r="H5">
        <v>-6.4742961099999998E-4</v>
      </c>
      <c r="I5">
        <v>-1.69377701</v>
      </c>
      <c r="J5">
        <v>1.9340551699999999</v>
      </c>
      <c r="L5">
        <f t="shared" si="0"/>
        <v>1.8256554407503811</v>
      </c>
      <c r="M5">
        <f t="shared" si="1"/>
        <v>8.8408959902956715E-3</v>
      </c>
    </row>
    <row r="6" spans="1:20" x14ac:dyDescent="0.25">
      <c r="B6">
        <v>5.5</v>
      </c>
      <c r="C6">
        <v>0</v>
      </c>
      <c r="D6">
        <v>-2.6</v>
      </c>
      <c r="E6">
        <v>0.148759275</v>
      </c>
      <c r="F6">
        <v>0.957488122</v>
      </c>
      <c r="G6">
        <v>3.5251958199999998E-4</v>
      </c>
      <c r="H6">
        <v>-5.9484308199999995E-4</v>
      </c>
      <c r="I6">
        <v>-2.6866334100000002</v>
      </c>
      <c r="J6">
        <v>2.1093309100000002</v>
      </c>
      <c r="L6">
        <f t="shared" si="0"/>
        <v>2.510596470103033</v>
      </c>
      <c r="M6">
        <f t="shared" si="1"/>
        <v>1.6719083914307188E-2</v>
      </c>
    </row>
    <row r="7" spans="1:20" x14ac:dyDescent="0.25">
      <c r="B7">
        <v>5.5</v>
      </c>
      <c r="C7">
        <v>0</v>
      </c>
      <c r="D7">
        <v>-2.5</v>
      </c>
      <c r="E7">
        <v>-0.98620269299999996</v>
      </c>
      <c r="F7">
        <v>1.31119356</v>
      </c>
      <c r="G7">
        <v>6.6759211700000002E-4</v>
      </c>
      <c r="H7">
        <v>-2.32091331E-4</v>
      </c>
      <c r="I7">
        <v>-4.6758975300000003</v>
      </c>
      <c r="J7">
        <v>1.20224153</v>
      </c>
      <c r="L7">
        <f t="shared" si="0"/>
        <v>3.6056363662000352</v>
      </c>
      <c r="M7">
        <f t="shared" si="1"/>
        <v>3.4484386220859933E-2</v>
      </c>
    </row>
    <row r="8" spans="1:20" x14ac:dyDescent="0.25">
      <c r="B8">
        <v>5.5</v>
      </c>
      <c r="C8">
        <v>0</v>
      </c>
      <c r="D8">
        <v>-2.4</v>
      </c>
      <c r="E8">
        <v>-2.1363294800000001</v>
      </c>
      <c r="F8">
        <v>0.39257265099999999</v>
      </c>
      <c r="G8">
        <v>6.5167490099999996E-4</v>
      </c>
      <c r="H8">
        <v>2.4912289000000003E-4</v>
      </c>
      <c r="I8">
        <v>-6.0984627400000004</v>
      </c>
      <c r="J8">
        <v>-1.68067699</v>
      </c>
      <c r="L8">
        <f t="shared" si="0"/>
        <v>4.7293731273846644</v>
      </c>
      <c r="M8">
        <f t="shared" si="1"/>
        <v>5.9328833363470029E-2</v>
      </c>
    </row>
    <row r="9" spans="1:20" x14ac:dyDescent="0.25">
      <c r="B9">
        <v>5.5</v>
      </c>
      <c r="C9">
        <v>0</v>
      </c>
      <c r="D9">
        <v>-2.2999999999999998</v>
      </c>
      <c r="E9">
        <v>-2.1628664899999999</v>
      </c>
      <c r="F9">
        <v>-1.25988396</v>
      </c>
      <c r="G9">
        <v>3.2115262999999998E-4</v>
      </c>
      <c r="H9">
        <v>5.7891917299999996E-4</v>
      </c>
      <c r="I9">
        <v>-5.2233636499999996</v>
      </c>
      <c r="J9">
        <v>-5.5546453400000004</v>
      </c>
      <c r="L9">
        <f t="shared" si="0"/>
        <v>5.6746326822906195</v>
      </c>
      <c r="M9">
        <f t="shared" si="1"/>
        <v>8.5415002861858963E-2</v>
      </c>
    </row>
    <row r="10" spans="1:20" x14ac:dyDescent="0.25">
      <c r="B10">
        <v>5.5</v>
      </c>
      <c r="C10">
        <v>0</v>
      </c>
      <c r="D10">
        <v>-2.2000000000000002</v>
      </c>
      <c r="E10">
        <v>-0.92277723</v>
      </c>
      <c r="F10">
        <v>-2.4174743699999999</v>
      </c>
      <c r="G10">
        <v>-1.17845666E-4</v>
      </c>
      <c r="H10">
        <v>5.8937496999999996E-4</v>
      </c>
      <c r="I10">
        <v>-1.8564437899999999</v>
      </c>
      <c r="J10">
        <v>-8.3215284399999998</v>
      </c>
      <c r="L10">
        <f t="shared" si="0"/>
        <v>6.3003936238231271</v>
      </c>
      <c r="M10">
        <f t="shared" si="1"/>
        <v>0.1052916705971117</v>
      </c>
    </row>
    <row r="11" spans="1:20" x14ac:dyDescent="0.25">
      <c r="B11">
        <v>5.5</v>
      </c>
      <c r="C11">
        <v>0</v>
      </c>
      <c r="D11">
        <v>-2.1</v>
      </c>
      <c r="E11">
        <v>0.67513160999999999</v>
      </c>
      <c r="F11">
        <v>-2.3033907500000002</v>
      </c>
      <c r="G11">
        <v>-4.1296618499999998E-4</v>
      </c>
      <c r="H11">
        <v>3.1568342099999998E-4</v>
      </c>
      <c r="I11">
        <v>2.4406083399999998</v>
      </c>
      <c r="J11">
        <v>-8.5517262800000005</v>
      </c>
      <c r="L11">
        <f t="shared" si="0"/>
        <v>6.5134477562011677</v>
      </c>
      <c r="M11">
        <f t="shared" si="1"/>
        <v>0.1125331609357083</v>
      </c>
    </row>
    <row r="12" spans="1:20" x14ac:dyDescent="0.25">
      <c r="B12">
        <v>5.5</v>
      </c>
      <c r="C12">
        <v>0</v>
      </c>
      <c r="D12">
        <v>-2</v>
      </c>
      <c r="E12">
        <v>1.52963809</v>
      </c>
      <c r="F12">
        <v>-1.1960589500000001</v>
      </c>
      <c r="G12">
        <v>-4.2604231799999999E-4</v>
      </c>
      <c r="H12">
        <v>-4.7031599699999997E-5</v>
      </c>
      <c r="I12">
        <v>5.6626705599999996</v>
      </c>
      <c r="J12">
        <v>-6.5828859099999999</v>
      </c>
      <c r="L12">
        <f t="shared" si="0"/>
        <v>6.2916839819377932</v>
      </c>
      <c r="M12">
        <f t="shared" si="1"/>
        <v>0.10500076214475491</v>
      </c>
    </row>
    <row r="13" spans="1:20" x14ac:dyDescent="0.25">
      <c r="B13">
        <v>5.5</v>
      </c>
      <c r="C13">
        <v>0</v>
      </c>
      <c r="D13">
        <v>-1.9</v>
      </c>
      <c r="E13">
        <v>1.2393797600000001</v>
      </c>
      <c r="F13">
        <v>-8.0805340700000006E-2</v>
      </c>
      <c r="G13">
        <v>-1.9920700799999999E-4</v>
      </c>
      <c r="H13">
        <v>-2.82293265E-4</v>
      </c>
      <c r="I13">
        <v>6.9153517600000001</v>
      </c>
      <c r="J13">
        <v>-4.0851113100000003</v>
      </c>
      <c r="L13">
        <f t="shared" si="0"/>
        <v>5.7468607165817591</v>
      </c>
      <c r="M13">
        <f t="shared" si="1"/>
        <v>8.7603204498118328E-2</v>
      </c>
    </row>
    <row r="14" spans="1:20" x14ac:dyDescent="0.25">
      <c r="B14">
        <v>5.5</v>
      </c>
      <c r="C14">
        <v>0</v>
      </c>
      <c r="D14">
        <v>-1.8</v>
      </c>
      <c r="E14">
        <v>0.30589512699999999</v>
      </c>
      <c r="F14">
        <v>0.19283727000000001</v>
      </c>
      <c r="G14">
        <v>9.96915899E-5</v>
      </c>
      <c r="H14">
        <v>-2.8020029699999999E-4</v>
      </c>
      <c r="I14">
        <v>6.93163953</v>
      </c>
      <c r="J14">
        <v>-2.64860966</v>
      </c>
      <c r="L14">
        <f t="shared" si="0"/>
        <v>5.2532617408034197</v>
      </c>
      <c r="M14">
        <f t="shared" si="1"/>
        <v>7.3200952035514522E-2</v>
      </c>
    </row>
    <row r="15" spans="1:20" x14ac:dyDescent="0.25">
      <c r="B15">
        <v>5.5</v>
      </c>
      <c r="C15">
        <v>0</v>
      </c>
      <c r="D15">
        <v>-1.7</v>
      </c>
      <c r="E15">
        <v>-0.37042393299999998</v>
      </c>
      <c r="F15">
        <v>-0.49632898399999997</v>
      </c>
      <c r="G15">
        <v>2.9406526300000002E-4</v>
      </c>
      <c r="H15">
        <v>-7.7956539799999998E-5</v>
      </c>
      <c r="I15">
        <v>7.3156318300000001</v>
      </c>
      <c r="J15">
        <v>-2.62180049</v>
      </c>
      <c r="L15">
        <f t="shared" si="0"/>
        <v>5.5125249806473731</v>
      </c>
      <c r="M15">
        <f t="shared" si="1"/>
        <v>8.060459326859766E-2</v>
      </c>
    </row>
    <row r="16" spans="1:20" x14ac:dyDescent="0.25">
      <c r="B16">
        <v>5.5</v>
      </c>
      <c r="C16">
        <v>0</v>
      </c>
      <c r="D16">
        <v>-1.6</v>
      </c>
      <c r="E16">
        <v>-0.181774766</v>
      </c>
      <c r="F16">
        <v>-1.5794257199999999</v>
      </c>
      <c r="G16">
        <v>2.9452406400000002E-4</v>
      </c>
      <c r="H16">
        <v>1.9075763000000001E-4</v>
      </c>
      <c r="I16">
        <v>9.2804831100000005</v>
      </c>
      <c r="J16">
        <v>-3.0047852800000001</v>
      </c>
      <c r="L16">
        <f t="shared" si="0"/>
        <v>6.9886954836931023</v>
      </c>
      <c r="M16">
        <f t="shared" si="1"/>
        <v>0.12955401741058983</v>
      </c>
    </row>
    <row r="17" spans="2:18" x14ac:dyDescent="0.25">
      <c r="B17">
        <v>5.5</v>
      </c>
      <c r="C17">
        <v>0</v>
      </c>
      <c r="D17">
        <v>-1.5</v>
      </c>
      <c r="E17">
        <v>0.834615624</v>
      </c>
      <c r="F17">
        <v>-2.2973201900000002</v>
      </c>
      <c r="G17">
        <v>1.24904966E-4</v>
      </c>
      <c r="H17">
        <v>3.8581434299999999E-4</v>
      </c>
      <c r="I17">
        <v>12.853827600000001</v>
      </c>
      <c r="J17">
        <v>-2.2794838899999998</v>
      </c>
      <c r="L17">
        <f t="shared" si="0"/>
        <v>9.3912510943684122</v>
      </c>
      <c r="M17">
        <f t="shared" si="1"/>
        <v>0.23394057590842413</v>
      </c>
    </row>
    <row r="18" spans="2:18" x14ac:dyDescent="0.25">
      <c r="B18">
        <v>5.5</v>
      </c>
      <c r="C18">
        <v>0</v>
      </c>
      <c r="D18">
        <v>-1.4</v>
      </c>
      <c r="E18">
        <v>2.1381422300000001</v>
      </c>
      <c r="F18">
        <v>-2.21741776</v>
      </c>
      <c r="G18">
        <v>-1.16497221E-4</v>
      </c>
      <c r="H18">
        <v>4.30520241E-4</v>
      </c>
      <c r="I18">
        <v>16.989990899999999</v>
      </c>
      <c r="J18">
        <v>0.55969201099999999</v>
      </c>
      <c r="L18">
        <f t="shared" si="0"/>
        <v>12.216006709359899</v>
      </c>
      <c r="M18">
        <f t="shared" si="1"/>
        <v>0.39583771862898159</v>
      </c>
    </row>
    <row r="19" spans="2:18" x14ac:dyDescent="0.25">
      <c r="B19">
        <v>5.5</v>
      </c>
      <c r="C19">
        <v>0</v>
      </c>
      <c r="D19">
        <v>-1.3</v>
      </c>
      <c r="E19">
        <v>3.1061003500000002</v>
      </c>
      <c r="F19">
        <v>-1.43240941</v>
      </c>
      <c r="G19">
        <v>-3.2139406800000002E-4</v>
      </c>
      <c r="H19">
        <v>3.3104377599999998E-4</v>
      </c>
      <c r="I19">
        <v>20.331030999999999</v>
      </c>
      <c r="J19">
        <v>5.4717938300000002</v>
      </c>
      <c r="L19">
        <f t="shared" si="0"/>
        <v>15.082954046803927</v>
      </c>
      <c r="M19">
        <f t="shared" si="1"/>
        <v>0.60343634689124392</v>
      </c>
    </row>
    <row r="20" spans="2:18" x14ac:dyDescent="0.25">
      <c r="B20">
        <v>5.5</v>
      </c>
      <c r="C20">
        <v>0</v>
      </c>
      <c r="D20">
        <v>-1.2</v>
      </c>
      <c r="E20">
        <v>3.4034810900000001</v>
      </c>
      <c r="F20">
        <v>-0.40263786400000001</v>
      </c>
      <c r="G20">
        <v>-4.21707111E-4</v>
      </c>
      <c r="H20">
        <v>1.51422932E-4</v>
      </c>
      <c r="I20">
        <v>22.014245299999999</v>
      </c>
      <c r="J20">
        <v>11.546949100000001</v>
      </c>
      <c r="L20">
        <f t="shared" si="0"/>
        <v>17.744081134660689</v>
      </c>
      <c r="M20">
        <f t="shared" si="1"/>
        <v>0.8351522952610646</v>
      </c>
    </row>
    <row r="21" spans="2:18" x14ac:dyDescent="0.25">
      <c r="B21">
        <v>5.5</v>
      </c>
      <c r="C21">
        <v>0</v>
      </c>
      <c r="D21">
        <v>-1.1000000000000001</v>
      </c>
      <c r="E21">
        <v>3.09898681</v>
      </c>
      <c r="F21">
        <v>0.36867981100000002</v>
      </c>
      <c r="G21">
        <v>-4.0635773700000002E-4</v>
      </c>
      <c r="H21">
        <v>-2.94764028E-5</v>
      </c>
      <c r="I21">
        <v>22.049810999999998</v>
      </c>
      <c r="J21">
        <v>17.6283879</v>
      </c>
      <c r="L21">
        <f t="shared" si="0"/>
        <v>20.083499063985037</v>
      </c>
      <c r="M21">
        <f t="shared" si="1"/>
        <v>1.069885768310578</v>
      </c>
    </row>
    <row r="22" spans="2:18" x14ac:dyDescent="0.25">
      <c r="B22">
        <v>5.5</v>
      </c>
      <c r="C22">
        <v>0</v>
      </c>
      <c r="D22">
        <v>-1</v>
      </c>
      <c r="E22">
        <v>2.5341537199999999</v>
      </c>
      <c r="F22">
        <v>0.59911263800000003</v>
      </c>
      <c r="G22">
        <v>-3.08468897E-4</v>
      </c>
      <c r="H22">
        <v>-1.5336073300000001E-4</v>
      </c>
      <c r="I22">
        <v>21.1652475</v>
      </c>
      <c r="J22">
        <v>22.9278923</v>
      </c>
      <c r="L22">
        <f t="shared" si="0"/>
        <v>22.140876430314691</v>
      </c>
      <c r="M22">
        <f t="shared" si="1"/>
        <v>1.300314082499906</v>
      </c>
    </row>
    <row r="23" spans="2:18" x14ac:dyDescent="0.25">
      <c r="B23">
        <v>5.5</v>
      </c>
      <c r="C23">
        <v>0</v>
      </c>
      <c r="D23">
        <v>-0.9</v>
      </c>
      <c r="E23">
        <v>2.0872956500000002</v>
      </c>
      <c r="F23">
        <v>0.30772445199999998</v>
      </c>
      <c r="G23">
        <v>-1.79093206E-4</v>
      </c>
      <c r="H23">
        <v>-1.9765771800000001E-4</v>
      </c>
      <c r="I23">
        <v>20.332739100000001</v>
      </c>
      <c r="J23">
        <v>27.311854199999999</v>
      </c>
      <c r="L23">
        <f t="shared" si="0"/>
        <v>24.122698405140508</v>
      </c>
      <c r="M23">
        <f t="shared" si="1"/>
        <v>1.5435134704121176</v>
      </c>
    </row>
    <row r="24" spans="2:18" x14ac:dyDescent="0.25">
      <c r="B24" s="1">
        <v>5.5</v>
      </c>
      <c r="C24" s="1">
        <v>0</v>
      </c>
      <c r="D24" s="1">
        <v>-0.8</v>
      </c>
      <c r="E24" s="1">
        <v>1.9834205199999999</v>
      </c>
      <c r="F24" s="1">
        <v>-0.271853122</v>
      </c>
      <c r="G24" s="1">
        <v>-6.3355068899999996E-5</v>
      </c>
      <c r="H24" s="1">
        <v>-1.7165240500000001E-4</v>
      </c>
      <c r="I24" s="1">
        <v>20.297181800000001</v>
      </c>
      <c r="J24" s="1">
        <v>31.198969200000001</v>
      </c>
      <c r="K24" s="1"/>
      <c r="L24" s="1">
        <f t="shared" si="0"/>
        <v>26.356774549225257</v>
      </c>
      <c r="M24" s="1">
        <f t="shared" si="1"/>
        <v>1.8426513650893588</v>
      </c>
    </row>
    <row r="25" spans="2:18" x14ac:dyDescent="0.25">
      <c r="B25" s="1">
        <v>5.5</v>
      </c>
      <c r="C25" s="1">
        <v>0</v>
      </c>
      <c r="D25" s="1">
        <v>-0.7</v>
      </c>
      <c r="E25" s="1">
        <v>2.2271648399999999</v>
      </c>
      <c r="F25" s="1">
        <v>-0.85067005500000004</v>
      </c>
      <c r="G25" s="1">
        <v>1.24704558E-5</v>
      </c>
      <c r="H25" s="1">
        <v>-1.0243828899999999E-4</v>
      </c>
      <c r="I25" s="1">
        <v>21.3261319</v>
      </c>
      <c r="J25" s="1">
        <v>35.220178400000002</v>
      </c>
      <c r="K25" s="1"/>
      <c r="L25" s="1">
        <f t="shared" si="0"/>
        <v>29.162893984665509</v>
      </c>
      <c r="M25" s="1">
        <f t="shared" si="1"/>
        <v>2.2559002269518293</v>
      </c>
    </row>
    <row r="26" spans="2:18" x14ac:dyDescent="0.25">
      <c r="B26" s="1">
        <v>5.5</v>
      </c>
      <c r="C26" s="1">
        <v>0</v>
      </c>
      <c r="D26" s="1">
        <v>-0.6</v>
      </c>
      <c r="E26" s="1">
        <v>2.6499843099999998</v>
      </c>
      <c r="F26" s="1">
        <v>-1.2186258299999999</v>
      </c>
      <c r="G26" s="1">
        <v>4.2394611899999997E-5</v>
      </c>
      <c r="H26" s="1">
        <v>-2.0018261499999999E-5</v>
      </c>
      <c r="I26" s="1">
        <v>23.228167200000001</v>
      </c>
      <c r="J26" s="1">
        <v>39.857125000000003</v>
      </c>
      <c r="K26" s="1"/>
      <c r="L26" s="1">
        <f t="shared" si="0"/>
        <v>32.685207896659989</v>
      </c>
      <c r="M26" s="1">
        <f t="shared" si="1"/>
        <v>2.8337475205514182</v>
      </c>
    </row>
    <row r="27" spans="2:18" x14ac:dyDescent="0.25">
      <c r="B27" s="1">
        <v>5.5</v>
      </c>
      <c r="C27" s="1">
        <v>0</v>
      </c>
      <c r="D27" s="1">
        <v>-0.5</v>
      </c>
      <c r="E27" s="1">
        <v>3.0139606099999998</v>
      </c>
      <c r="F27" s="1">
        <v>-1.30234641</v>
      </c>
      <c r="G27" s="1">
        <v>3.4857299200000003E-5</v>
      </c>
      <c r="H27" s="1">
        <v>5.2747876900000002E-5</v>
      </c>
      <c r="I27" s="1">
        <v>25.5490782</v>
      </c>
      <c r="J27" s="1">
        <v>45.217198699999997</v>
      </c>
      <c r="K27" s="1"/>
      <c r="L27" s="1">
        <f t="shared" si="0"/>
        <v>36.797625737805866</v>
      </c>
      <c r="M27" s="1">
        <f t="shared" si="1"/>
        <v>3.5916850396276732</v>
      </c>
    </row>
    <row r="28" spans="2:18" x14ac:dyDescent="0.25">
      <c r="B28" s="1">
        <v>5.5</v>
      </c>
      <c r="C28" s="1">
        <v>0</v>
      </c>
      <c r="D28" s="1">
        <v>-0.4</v>
      </c>
      <c r="E28" s="1">
        <v>3.1116574699999999</v>
      </c>
      <c r="F28" s="1">
        <v>-1.14796013</v>
      </c>
      <c r="G28" s="1">
        <v>4.7005550499999997E-6</v>
      </c>
      <c r="H28" s="1">
        <v>1.03958305E-4</v>
      </c>
      <c r="I28" s="1">
        <v>27.807463500000001</v>
      </c>
      <c r="J28" s="1">
        <v>50.995699100000003</v>
      </c>
      <c r="K28" s="1"/>
      <c r="L28" s="1">
        <f t="shared" si="0"/>
        <v>41.138890223747403</v>
      </c>
      <c r="M28" s="1">
        <f t="shared" si="1"/>
        <v>4.4891466547520942</v>
      </c>
    </row>
    <row r="29" spans="2:18" x14ac:dyDescent="0.25">
      <c r="B29" s="1">
        <v>5.5</v>
      </c>
      <c r="C29" s="1">
        <v>0</v>
      </c>
      <c r="D29" s="1">
        <v>-0.3</v>
      </c>
      <c r="E29" s="1">
        <v>2.8266601900000001</v>
      </c>
      <c r="F29" s="1">
        <v>-0.86153266299999998</v>
      </c>
      <c r="G29" s="1">
        <v>-3.3374620200000002E-5</v>
      </c>
      <c r="H29" s="1">
        <v>1.31709702E-4</v>
      </c>
      <c r="I29" s="1">
        <v>29.6609756</v>
      </c>
      <c r="J29" s="1">
        <v>56.586918300000001</v>
      </c>
      <c r="K29" s="1"/>
      <c r="L29" s="1">
        <f t="shared" si="0"/>
        <v>45.224910406833743</v>
      </c>
      <c r="M29" s="1">
        <f t="shared" si="1"/>
        <v>5.4251791016077959</v>
      </c>
    </row>
    <row r="30" spans="2:18" x14ac:dyDescent="0.25">
      <c r="B30" s="1">
        <v>5.5</v>
      </c>
      <c r="C30" s="1">
        <v>0</v>
      </c>
      <c r="D30" s="1">
        <v>-0.2</v>
      </c>
      <c r="E30" s="1">
        <v>2.1491512699999999</v>
      </c>
      <c r="F30" s="1">
        <v>-0.54541220300000004</v>
      </c>
      <c r="G30" s="1">
        <v>-6.8361939299999995E-5</v>
      </c>
      <c r="H30" s="1">
        <v>1.40765189E-4</v>
      </c>
      <c r="I30" s="1">
        <v>30.959292000000001</v>
      </c>
      <c r="J30" s="1">
        <v>61.267031099999997</v>
      </c>
      <c r="K30" s="1"/>
      <c r="L30" s="1">
        <f t="shared" si="0"/>
        <v>48.564612562166303</v>
      </c>
      <c r="M30" s="1">
        <f t="shared" si="1"/>
        <v>6.2560254464544336</v>
      </c>
    </row>
    <row r="31" spans="2:18" x14ac:dyDescent="0.25">
      <c r="B31" s="1">
        <v>5.5</v>
      </c>
      <c r="C31" s="1">
        <v>0</v>
      </c>
      <c r="D31" s="1">
        <v>-0.1</v>
      </c>
      <c r="E31" s="1">
        <v>1.1598250800000001</v>
      </c>
      <c r="F31" s="1">
        <v>-0.25704127999999998</v>
      </c>
      <c r="G31" s="1">
        <v>-9.3689417699999999E-5</v>
      </c>
      <c r="H31" s="1">
        <v>1.3883907199999999E-4</v>
      </c>
      <c r="I31" s="1">
        <v>31.699929600000001</v>
      </c>
      <c r="J31" s="1">
        <v>64.377732699999996</v>
      </c>
      <c r="K31" s="1"/>
      <c r="L31" s="1">
        <f t="shared" si="0"/>
        <v>50.748346124290002</v>
      </c>
      <c r="M31" s="1">
        <f t="shared" si="1"/>
        <v>6.8312855022566046</v>
      </c>
    </row>
    <row r="32" spans="2:18" x14ac:dyDescent="0.25">
      <c r="B32" s="1">
        <v>5.5</v>
      </c>
      <c r="C32" s="1">
        <v>0</v>
      </c>
      <c r="D32" s="1">
        <v>0</v>
      </c>
      <c r="E32" s="1">
        <v>-1.2463216E-5</v>
      </c>
      <c r="F32" s="1">
        <v>4.0617524599999997E-5</v>
      </c>
      <c r="G32" s="1">
        <v>-1.06176612E-4</v>
      </c>
      <c r="H32" s="1">
        <v>1.33559726E-4</v>
      </c>
      <c r="I32" s="1">
        <v>31.937132900000002</v>
      </c>
      <c r="J32" s="1">
        <v>65.467811800000007</v>
      </c>
      <c r="K32" s="1"/>
      <c r="L32" s="1">
        <f t="shared" si="0"/>
        <v>51.507353066253557</v>
      </c>
      <c r="M32" s="1">
        <f t="shared" si="1"/>
        <v>7.0371549599249326</v>
      </c>
      <c r="R32" s="1"/>
    </row>
    <row r="33" spans="2:13" x14ac:dyDescent="0.25">
      <c r="B33" s="1">
        <v>5.5</v>
      </c>
      <c r="C33" s="1">
        <v>0</v>
      </c>
      <c r="D33" s="1">
        <v>0.1</v>
      </c>
      <c r="E33" s="1">
        <v>-1.1598437399999999</v>
      </c>
      <c r="F33" s="1">
        <v>0.25711898799999999</v>
      </c>
      <c r="G33" s="1">
        <v>-1.0441934200000001E-4</v>
      </c>
      <c r="H33" s="1">
        <v>1.30362839E-4</v>
      </c>
      <c r="I33" s="1">
        <v>31.699747299999999</v>
      </c>
      <c r="J33" s="1">
        <v>64.377683000000005</v>
      </c>
      <c r="K33" s="1"/>
      <c r="L33" s="1">
        <f t="shared" si="0"/>
        <v>50.748258073728266</v>
      </c>
      <c r="M33" s="1">
        <f t="shared" si="1"/>
        <v>6.8312617971292466</v>
      </c>
    </row>
    <row r="34" spans="2:13" x14ac:dyDescent="0.25">
      <c r="B34" s="1">
        <v>5.5</v>
      </c>
      <c r="C34" s="1">
        <v>0</v>
      </c>
      <c r="D34" s="1">
        <v>0.2</v>
      </c>
      <c r="E34" s="1">
        <v>-2.1491527399999999</v>
      </c>
      <c r="F34" s="1">
        <v>0.54547879600000004</v>
      </c>
      <c r="G34" s="1">
        <v>-8.7610507600000006E-5</v>
      </c>
      <c r="H34" s="1">
        <v>1.31174133E-4</v>
      </c>
      <c r="I34" s="1">
        <v>30.958938799999999</v>
      </c>
      <c r="J34" s="1">
        <v>61.266953800000003</v>
      </c>
      <c r="K34" s="1"/>
      <c r="L34" s="1">
        <f t="shared" si="0"/>
        <v>48.564451629741988</v>
      </c>
      <c r="M34" s="1">
        <f t="shared" si="1"/>
        <v>6.255983984343632</v>
      </c>
    </row>
    <row r="35" spans="2:13" x14ac:dyDescent="0.25">
      <c r="B35" s="1">
        <v>5.5</v>
      </c>
      <c r="C35" s="1">
        <v>0</v>
      </c>
      <c r="D35" s="1">
        <v>0.3</v>
      </c>
      <c r="E35" s="1">
        <v>-2.8266382999999999</v>
      </c>
      <c r="F35" s="1">
        <v>0.86157947000000001</v>
      </c>
      <c r="G35" s="1">
        <v>-5.5437784599999999E-5</v>
      </c>
      <c r="H35" s="1">
        <v>1.33777682E-4</v>
      </c>
      <c r="I35" s="1">
        <v>29.660476500000001</v>
      </c>
      <c r="J35" s="1">
        <v>56.586852999999998</v>
      </c>
      <c r="K35" s="1"/>
      <c r="L35" s="1">
        <f t="shared" si="0"/>
        <v>45.224705648206175</v>
      </c>
      <c r="M35" s="1">
        <f t="shared" si="1"/>
        <v>5.4251299760395</v>
      </c>
    </row>
    <row r="36" spans="2:13" x14ac:dyDescent="0.25">
      <c r="B36" s="1">
        <v>5.5</v>
      </c>
      <c r="C36" s="1">
        <v>0</v>
      </c>
      <c r="D36" s="1">
        <v>0.4</v>
      </c>
      <c r="E36" s="1">
        <v>-3.1116131299999998</v>
      </c>
      <c r="F36" s="1">
        <v>1.1479782000000001</v>
      </c>
      <c r="G36" s="1">
        <v>-9.2227622499999992E-6</v>
      </c>
      <c r="H36" s="1">
        <v>1.32062288E-4</v>
      </c>
      <c r="I36" s="1">
        <v>27.8068603</v>
      </c>
      <c r="J36" s="1">
        <v>50.995693299999999</v>
      </c>
      <c r="K36" s="1"/>
      <c r="L36" s="1">
        <f t="shared" si="0"/>
        <v>41.138681342061574</v>
      </c>
      <c r="M36" s="1">
        <f t="shared" si="1"/>
        <v>4.4891010678081829</v>
      </c>
    </row>
    <row r="37" spans="2:13" x14ac:dyDescent="0.25">
      <c r="B37" s="1">
        <v>5.5</v>
      </c>
      <c r="C37" s="1">
        <v>0</v>
      </c>
      <c r="D37" s="1">
        <v>0.5</v>
      </c>
      <c r="E37" s="1">
        <v>-3.01390278</v>
      </c>
      <c r="F37" s="1">
        <v>1.30232898</v>
      </c>
      <c r="G37" s="1">
        <v>4.6142705899999999E-5</v>
      </c>
      <c r="H37" s="1">
        <v>1.1760904400000001E-4</v>
      </c>
      <c r="I37" s="1">
        <v>25.548431000000001</v>
      </c>
      <c r="J37" s="1">
        <v>45.217294500000001</v>
      </c>
      <c r="K37" s="1"/>
      <c r="L37" s="1">
        <f t="shared" si="0"/>
        <v>36.797457243788543</v>
      </c>
      <c r="M37" s="1">
        <f t="shared" si="1"/>
        <v>3.5916521475025092</v>
      </c>
    </row>
    <row r="38" spans="2:13" x14ac:dyDescent="0.25">
      <c r="B38" s="1">
        <v>5.5</v>
      </c>
      <c r="C38" s="1">
        <v>0</v>
      </c>
      <c r="D38" s="1">
        <v>0.6</v>
      </c>
      <c r="E38" s="1">
        <v>-2.6499286199999998</v>
      </c>
      <c r="F38" s="1">
        <v>1.21857189</v>
      </c>
      <c r="G38" s="1">
        <v>1.00603591E-4</v>
      </c>
      <c r="H38" s="1">
        <v>8.2993772900000006E-5</v>
      </c>
      <c r="I38" s="1">
        <v>23.2275505</v>
      </c>
      <c r="J38" s="1">
        <v>39.857344300000001</v>
      </c>
      <c r="K38" s="1"/>
      <c r="L38" s="1">
        <f t="shared" si="0"/>
        <v>32.685119213779799</v>
      </c>
      <c r="M38" s="1">
        <f t="shared" si="1"/>
        <v>2.8337321432864653</v>
      </c>
    </row>
    <row r="39" spans="2:13" x14ac:dyDescent="0.25">
      <c r="B39" s="1">
        <v>5.5</v>
      </c>
      <c r="C39" s="1">
        <v>0</v>
      </c>
      <c r="D39" s="1">
        <v>0.7</v>
      </c>
      <c r="E39" s="1">
        <v>-2.22712939</v>
      </c>
      <c r="F39" s="1">
        <v>0.85058763000000004</v>
      </c>
      <c r="G39" s="1">
        <v>1.39354349E-4</v>
      </c>
      <c r="H39" s="1">
        <v>2.64684144E-5</v>
      </c>
      <c r="I39" s="1">
        <v>21.325623499999999</v>
      </c>
      <c r="J39" s="1">
        <v>35.220510099999998</v>
      </c>
      <c r="K39" s="1"/>
      <c r="L39" s="1">
        <f t="shared" si="0"/>
        <v>29.162905839646577</v>
      </c>
      <c r="M39" s="1">
        <f t="shared" si="1"/>
        <v>2.2559020610400329</v>
      </c>
    </row>
    <row r="40" spans="2:13" x14ac:dyDescent="0.25">
      <c r="B40" s="1">
        <v>5.5</v>
      </c>
      <c r="C40" s="1">
        <v>0</v>
      </c>
      <c r="D40" s="1">
        <v>0.8</v>
      </c>
      <c r="E40" s="1">
        <v>-1.98341937</v>
      </c>
      <c r="F40" s="1">
        <v>0.27176009699999998</v>
      </c>
      <c r="G40" s="1">
        <v>1.4675775600000001E-4</v>
      </c>
      <c r="H40" s="1">
        <v>-4.3610553100000002E-5</v>
      </c>
      <c r="I40" s="1">
        <v>20.296844700000001</v>
      </c>
      <c r="J40" s="1">
        <v>31.1993635</v>
      </c>
      <c r="K40" s="1"/>
      <c r="L40" s="1">
        <f t="shared" si="0"/>
        <v>26.356877599140066</v>
      </c>
      <c r="M40" s="1">
        <f t="shared" si="1"/>
        <v>1.8426657739417811</v>
      </c>
    </row>
    <row r="41" spans="2:13" x14ac:dyDescent="0.25">
      <c r="B41">
        <v>5.5</v>
      </c>
      <c r="C41">
        <v>0</v>
      </c>
      <c r="D41">
        <v>0.9</v>
      </c>
      <c r="E41">
        <v>-2.0873319499999998</v>
      </c>
      <c r="F41">
        <v>-0.30780356399999997</v>
      </c>
      <c r="G41">
        <v>1.13894043E-4</v>
      </c>
      <c r="H41">
        <v>-1.07550635E-4</v>
      </c>
      <c r="I41">
        <v>20.332599500000001</v>
      </c>
      <c r="J41">
        <v>27.3122294</v>
      </c>
      <c r="L41">
        <f t="shared" si="0"/>
        <v>24.122854049154981</v>
      </c>
      <c r="M41">
        <f t="shared" si="1"/>
        <v>1.5435333885327132</v>
      </c>
    </row>
    <row r="42" spans="2:13" x14ac:dyDescent="0.25">
      <c r="B42">
        <v>5.5</v>
      </c>
      <c r="C42">
        <v>0</v>
      </c>
      <c r="D42">
        <v>1</v>
      </c>
      <c r="E42">
        <v>-2.53421546</v>
      </c>
      <c r="F42">
        <v>-0.59915433900000004</v>
      </c>
      <c r="G42">
        <v>4.7227128299999999E-5</v>
      </c>
      <c r="H42">
        <v>-1.3941905099999999E-4</v>
      </c>
      <c r="I42">
        <v>21.165277499999998</v>
      </c>
      <c r="J42">
        <v>22.928156399999999</v>
      </c>
      <c r="L42">
        <f t="shared" si="0"/>
        <v>22.14103160984353</v>
      </c>
      <c r="M42">
        <f t="shared" si="1"/>
        <v>1.3003323096766324</v>
      </c>
    </row>
    <row r="43" spans="2:13" x14ac:dyDescent="0.25">
      <c r="B43">
        <v>5.5</v>
      </c>
      <c r="C43">
        <v>0</v>
      </c>
      <c r="D43">
        <v>1.1000000000000001</v>
      </c>
      <c r="E43">
        <v>-3.0990483900000001</v>
      </c>
      <c r="F43">
        <v>-0.36867151999999997</v>
      </c>
      <c r="G43">
        <v>-2.6992247299999999E-5</v>
      </c>
      <c r="H43">
        <v>-1.19413972E-4</v>
      </c>
      <c r="I43">
        <v>22.049925200000001</v>
      </c>
      <c r="J43">
        <v>17.628472800000001</v>
      </c>
      <c r="L43">
        <f t="shared" si="0"/>
        <v>20.083603688259533</v>
      </c>
      <c r="M43">
        <f t="shared" si="1"/>
        <v>1.0698969154033737</v>
      </c>
    </row>
    <row r="44" spans="2:13" x14ac:dyDescent="0.25">
      <c r="B44">
        <v>5.5</v>
      </c>
      <c r="C44">
        <v>0</v>
      </c>
      <c r="D44">
        <v>1.2</v>
      </c>
      <c r="E44">
        <v>-3.4035118099999999</v>
      </c>
      <c r="F44">
        <v>0.40268999900000002</v>
      </c>
      <c r="G44">
        <v>-6.8820114499999998E-5</v>
      </c>
      <c r="H44">
        <v>-4.9646265699999998E-5</v>
      </c>
      <c r="I44">
        <v>22.014320600000001</v>
      </c>
      <c r="J44">
        <v>11.546846</v>
      </c>
      <c r="L44">
        <f t="shared" si="0"/>
        <v>17.744097834358971</v>
      </c>
      <c r="M44">
        <f t="shared" si="1"/>
        <v>0.83515386725544494</v>
      </c>
    </row>
    <row r="45" spans="2:13" x14ac:dyDescent="0.25">
      <c r="B45">
        <v>5.5</v>
      </c>
      <c r="C45">
        <v>0</v>
      </c>
      <c r="D45">
        <v>1.3</v>
      </c>
      <c r="E45">
        <v>-3.1060773199999998</v>
      </c>
      <c r="F45">
        <v>1.4324794999999999</v>
      </c>
      <c r="G45">
        <v>-4.3799721500000002E-5</v>
      </c>
      <c r="H45">
        <v>3.6040777099999998E-5</v>
      </c>
      <c r="I45">
        <v>20.330950099999999</v>
      </c>
      <c r="J45">
        <v>5.4715747099999996</v>
      </c>
      <c r="L45">
        <f t="shared" si="0"/>
        <v>15.082860730225509</v>
      </c>
      <c r="M45">
        <f t="shared" si="1"/>
        <v>0.60342888012567308</v>
      </c>
    </row>
    <row r="46" spans="2:13" x14ac:dyDescent="0.25">
      <c r="B46">
        <v>5.5</v>
      </c>
      <c r="C46">
        <v>0</v>
      </c>
      <c r="D46">
        <v>1.4</v>
      </c>
      <c r="E46">
        <v>-2.13806239</v>
      </c>
      <c r="F46">
        <v>2.2174682400000001</v>
      </c>
      <c r="G46">
        <v>5.0827329E-5</v>
      </c>
      <c r="H46">
        <v>7.9457552400000005E-5</v>
      </c>
      <c r="I46">
        <v>16.989697700000001</v>
      </c>
      <c r="J46">
        <v>0.55949930800000003</v>
      </c>
      <c r="L46">
        <f t="shared" si="0"/>
        <v>12.215795995367554</v>
      </c>
      <c r="M46">
        <f t="shared" si="1"/>
        <v>0.39582406313113516</v>
      </c>
    </row>
    <row r="47" spans="2:13" x14ac:dyDescent="0.25">
      <c r="B47">
        <v>5.5</v>
      </c>
      <c r="C47">
        <v>0</v>
      </c>
      <c r="D47">
        <v>1.5</v>
      </c>
      <c r="E47">
        <v>-0.83450027500000001</v>
      </c>
      <c r="F47">
        <v>2.2973166200000001</v>
      </c>
      <c r="G47">
        <v>1.68781531E-4</v>
      </c>
      <c r="H47">
        <v>2.75294375E-5</v>
      </c>
      <c r="I47">
        <v>12.8533721</v>
      </c>
      <c r="J47">
        <v>-2.27948693</v>
      </c>
      <c r="L47">
        <f t="shared" si="0"/>
        <v>9.3909341759978169</v>
      </c>
      <c r="M47">
        <f t="shared" si="1"/>
        <v>0.23392478699714536</v>
      </c>
    </row>
    <row r="48" spans="2:13" x14ac:dyDescent="0.25">
      <c r="B48">
        <v>5.5</v>
      </c>
      <c r="C48">
        <v>0</v>
      </c>
      <c r="D48">
        <v>1.6</v>
      </c>
      <c r="E48">
        <v>0.18188585900000001</v>
      </c>
      <c r="F48">
        <v>1.5793518900000001</v>
      </c>
      <c r="G48">
        <v>2.25136379E-4</v>
      </c>
      <c r="H48">
        <v>-1.2640095000000001E-4</v>
      </c>
      <c r="I48">
        <v>9.2800256999999995</v>
      </c>
      <c r="J48">
        <v>-3.0044927100000001</v>
      </c>
      <c r="L48">
        <f t="shared" si="0"/>
        <v>6.9883219860678265</v>
      </c>
      <c r="M48">
        <f t="shared" si="1"/>
        <v>0.12954017024127049</v>
      </c>
    </row>
    <row r="49" spans="2:13" x14ac:dyDescent="0.25">
      <c r="B49">
        <v>5.5</v>
      </c>
      <c r="C49">
        <v>0</v>
      </c>
      <c r="D49">
        <v>1.7</v>
      </c>
      <c r="E49">
        <v>0.370486702</v>
      </c>
      <c r="F49">
        <v>0.49619526000000003</v>
      </c>
      <c r="G49">
        <v>1.4160890899999999E-4</v>
      </c>
      <c r="H49">
        <v>-3.15872033E-4</v>
      </c>
      <c r="I49">
        <v>7.3153889999999997</v>
      </c>
      <c r="J49">
        <v>-2.6212374399999998</v>
      </c>
      <c r="L49">
        <f t="shared" si="0"/>
        <v>5.5122260562504275</v>
      </c>
      <c r="M49">
        <f t="shared" si="1"/>
        <v>8.0595851711422126E-2</v>
      </c>
    </row>
    <row r="50" spans="2:13" x14ac:dyDescent="0.25">
      <c r="B50">
        <v>5.5</v>
      </c>
      <c r="C50">
        <v>0</v>
      </c>
      <c r="D50">
        <v>1.8</v>
      </c>
      <c r="E50">
        <v>-0.305912933</v>
      </c>
      <c r="F50">
        <v>-0.19299544499999999</v>
      </c>
      <c r="G50">
        <v>-9.1581844099999996E-5</v>
      </c>
      <c r="H50">
        <v>-4.1853245199999998E-4</v>
      </c>
      <c r="I50">
        <v>6.9317799600000001</v>
      </c>
      <c r="J50">
        <v>-2.6479567500000001</v>
      </c>
      <c r="L50">
        <f t="shared" si="0"/>
        <v>5.2531932437162547</v>
      </c>
      <c r="M50">
        <f t="shared" si="1"/>
        <v>7.3199043118902143E-2</v>
      </c>
    </row>
    <row r="51" spans="2:13" x14ac:dyDescent="0.25">
      <c r="B51">
        <v>5.5</v>
      </c>
      <c r="C51">
        <v>0</v>
      </c>
      <c r="D51">
        <v>1.9</v>
      </c>
      <c r="E51">
        <v>-1.2394861399999999</v>
      </c>
      <c r="F51">
        <v>8.0673676799999997E-2</v>
      </c>
      <c r="G51">
        <v>-3.7978161700000002E-4</v>
      </c>
      <c r="H51">
        <v>-3.2477905600000002E-4</v>
      </c>
      <c r="I51">
        <v>6.9158873700000001</v>
      </c>
      <c r="J51">
        <v>-4.0846465600000004</v>
      </c>
      <c r="L51">
        <f t="shared" si="0"/>
        <v>5.7470283633257546</v>
      </c>
      <c r="M51">
        <f t="shared" si="1"/>
        <v>8.7608315673397094E-2</v>
      </c>
    </row>
    <row r="52" spans="2:13" x14ac:dyDescent="0.25">
      <c r="B52">
        <v>5.5</v>
      </c>
      <c r="C52">
        <v>0</v>
      </c>
      <c r="D52">
        <v>2</v>
      </c>
      <c r="E52">
        <v>-1.5298098600000001</v>
      </c>
      <c r="F52">
        <v>1.1960061200000001</v>
      </c>
      <c r="G52">
        <v>-5.5525784699999995E-4</v>
      </c>
      <c r="H52">
        <v>-2.4454561499999999E-5</v>
      </c>
      <c r="I52">
        <v>5.6634085699999996</v>
      </c>
      <c r="J52">
        <v>-6.5828514299999998</v>
      </c>
      <c r="L52">
        <f t="shared" si="0"/>
        <v>6.2920139357737623</v>
      </c>
      <c r="M52">
        <f t="shared" si="1"/>
        <v>0.10501177551186003</v>
      </c>
    </row>
    <row r="53" spans="2:13" x14ac:dyDescent="0.25">
      <c r="B53">
        <v>5.5</v>
      </c>
      <c r="C53">
        <v>0</v>
      </c>
      <c r="D53">
        <v>2.1</v>
      </c>
      <c r="E53">
        <v>-0.67531339599999995</v>
      </c>
      <c r="F53">
        <v>2.30345244</v>
      </c>
      <c r="G53">
        <v>-4.7743380199999997E-4</v>
      </c>
      <c r="H53">
        <v>3.5290896099999999E-4</v>
      </c>
      <c r="I53">
        <v>2.4412150100000001</v>
      </c>
      <c r="J53">
        <v>-8.5521804100000001</v>
      </c>
      <c r="L53">
        <f t="shared" si="0"/>
        <v>6.5138798794913253</v>
      </c>
      <c r="M53">
        <f t="shared" si="1"/>
        <v>0.11254809306218017</v>
      </c>
    </row>
    <row r="54" spans="2:13" x14ac:dyDescent="0.25">
      <c r="B54">
        <v>5.5</v>
      </c>
      <c r="C54">
        <v>0</v>
      </c>
      <c r="D54">
        <v>2.2000000000000002</v>
      </c>
      <c r="E54">
        <v>0.92266357799999998</v>
      </c>
      <c r="F54">
        <v>2.4176474200000002</v>
      </c>
      <c r="G54">
        <v>-1.4355817600000001E-4</v>
      </c>
      <c r="H54">
        <v>5.9476382299999996E-4</v>
      </c>
      <c r="I54">
        <v>-1.8562763600000001</v>
      </c>
      <c r="J54">
        <v>-8.3222759899999996</v>
      </c>
      <c r="L54">
        <f t="shared" si="0"/>
        <v>6.3008875199601322</v>
      </c>
      <c r="M54">
        <f t="shared" si="1"/>
        <v>0.10530817914904335</v>
      </c>
    </row>
    <row r="55" spans="2:13" x14ac:dyDescent="0.25">
      <c r="B55">
        <v>5.5</v>
      </c>
      <c r="C55">
        <v>0</v>
      </c>
      <c r="D55">
        <v>2.2999999999999998</v>
      </c>
      <c r="E55">
        <v>2.16289329</v>
      </c>
      <c r="F55">
        <v>1.26010764</v>
      </c>
      <c r="G55">
        <v>2.7950777400000002E-4</v>
      </c>
      <c r="H55">
        <v>5.4223138499999999E-4</v>
      </c>
      <c r="I55">
        <v>-5.2237319299999996</v>
      </c>
      <c r="J55">
        <v>-5.5553134999999996</v>
      </c>
      <c r="L55">
        <f t="shared" si="0"/>
        <v>5.6751591334621017</v>
      </c>
      <c r="M55">
        <f t="shared" si="1"/>
        <v>8.5430851963178553E-2</v>
      </c>
    </row>
    <row r="56" spans="2:13" x14ac:dyDescent="0.25">
      <c r="B56">
        <v>5.5</v>
      </c>
      <c r="C56">
        <v>0</v>
      </c>
      <c r="D56">
        <v>2.4</v>
      </c>
      <c r="E56">
        <v>2.1365155699999998</v>
      </c>
      <c r="F56">
        <v>-0.392410967</v>
      </c>
      <c r="G56">
        <v>5.4974135199999997E-4</v>
      </c>
      <c r="H56">
        <v>2.12891717E-4</v>
      </c>
      <c r="I56">
        <v>-6.0991702300000004</v>
      </c>
      <c r="J56">
        <v>-1.6809183599999999</v>
      </c>
      <c r="L56">
        <f t="shared" si="0"/>
        <v>4.7299074791646865</v>
      </c>
      <c r="M56">
        <f t="shared" si="1"/>
        <v>5.9342240746573051E-2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9BF9-188B-400F-85F6-8C014D6EAFB5}">
  <dimension ref="A1:T56"/>
  <sheetViews>
    <sheetView workbookViewId="0"/>
  </sheetViews>
  <sheetFormatPr defaultRowHeight="15" x14ac:dyDescent="0.25"/>
  <sheetData>
    <row r="1" spans="1:20" x14ac:dyDescent="0.25">
      <c r="A1" t="s">
        <v>3</v>
      </c>
      <c r="B1" t="s">
        <v>0</v>
      </c>
      <c r="C1" t="s">
        <v>1</v>
      </c>
      <c r="D1" t="s">
        <v>2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L1" t="s">
        <v>34</v>
      </c>
      <c r="M1" t="s">
        <v>35</v>
      </c>
      <c r="O1" s="3"/>
      <c r="P1" s="3"/>
      <c r="Q1" s="3"/>
      <c r="R1" s="3"/>
      <c r="S1" s="3"/>
      <c r="T1" s="3"/>
    </row>
    <row r="2" spans="1:20" x14ac:dyDescent="0.25">
      <c r="B2">
        <v>2.5</v>
      </c>
      <c r="C2">
        <v>2</v>
      </c>
      <c r="D2">
        <v>-3</v>
      </c>
      <c r="E2">
        <v>-7.5301073899999996E-3</v>
      </c>
      <c r="F2">
        <v>6.9891859299999999E-3</v>
      </c>
      <c r="G2">
        <v>8.7115256899999993E-3</v>
      </c>
      <c r="H2">
        <v>-7.4752561499999998E-3</v>
      </c>
      <c r="I2">
        <v>-5.22111818E-4</v>
      </c>
      <c r="J2">
        <v>8.6539802899999996E-4</v>
      </c>
      <c r="L2">
        <f>SQRT(SUMSQ(E2:J2)/2)</f>
        <v>1.0916567366250659E-2</v>
      </c>
      <c r="M2">
        <f>L2^2*377</f>
        <v>4.4927634034332094E-2</v>
      </c>
    </row>
    <row r="3" spans="1:20" x14ac:dyDescent="0.25">
      <c r="B3">
        <v>2.5</v>
      </c>
      <c r="C3">
        <v>2</v>
      </c>
      <c r="D3">
        <v>-2.9</v>
      </c>
      <c r="E3">
        <v>-9.5573485999999996E-3</v>
      </c>
      <c r="F3">
        <v>-3.7595686100000002E-3</v>
      </c>
      <c r="G3">
        <v>1.07796049E-2</v>
      </c>
      <c r="H3">
        <v>4.5231761800000004E-3</v>
      </c>
      <c r="I3">
        <v>-8.6899504199999995E-4</v>
      </c>
      <c r="J3">
        <v>-7.0183711200000004E-5</v>
      </c>
      <c r="L3">
        <f t="shared" ref="L3:L56" si="0">SQRT(SUMSQ(E3:J3)/2)</f>
        <v>1.1020352786707445E-2</v>
      </c>
      <c r="M3">
        <f t="shared" ref="M3:M56" si="1">L3^2*377</f>
        <v>4.5785962179895938E-2</v>
      </c>
    </row>
    <row r="4" spans="1:20" x14ac:dyDescent="0.25">
      <c r="B4">
        <v>2.5</v>
      </c>
      <c r="C4">
        <v>2</v>
      </c>
      <c r="D4">
        <v>-2.8</v>
      </c>
      <c r="E4">
        <v>-1.17793542E-3</v>
      </c>
      <c r="F4">
        <v>-9.5327825900000003E-3</v>
      </c>
      <c r="G4">
        <v>1.3040242299999999E-3</v>
      </c>
      <c r="H4">
        <v>1.1129113899999999E-2</v>
      </c>
      <c r="I4">
        <v>-2.9962326800000001E-4</v>
      </c>
      <c r="J4">
        <v>-5.7958568600000005E-4</v>
      </c>
      <c r="L4">
        <f t="shared" si="0"/>
        <v>1.044616735515091E-2</v>
      </c>
      <c r="M4">
        <f t="shared" si="1"/>
        <v>4.113914947925635E-2</v>
      </c>
    </row>
    <row r="5" spans="1:20" x14ac:dyDescent="0.25">
      <c r="B5">
        <v>2.5</v>
      </c>
      <c r="C5">
        <v>2</v>
      </c>
      <c r="D5">
        <v>-2.7</v>
      </c>
      <c r="E5">
        <v>6.3129011600000003E-3</v>
      </c>
      <c r="F5">
        <v>-5.32204132E-3</v>
      </c>
      <c r="G5">
        <v>-7.58979802E-3</v>
      </c>
      <c r="H5">
        <v>6.4989364100000004E-3</v>
      </c>
      <c r="I5">
        <v>9.6105774699999994E-5</v>
      </c>
      <c r="J5">
        <v>-3.7560598500000001E-4</v>
      </c>
      <c r="L5">
        <f t="shared" si="0"/>
        <v>9.1697428941392572E-3</v>
      </c>
      <c r="M5">
        <f t="shared" si="1"/>
        <v>3.1699737648720763E-2</v>
      </c>
    </row>
    <row r="6" spans="1:20" x14ac:dyDescent="0.25">
      <c r="B6">
        <v>2.5</v>
      </c>
      <c r="C6">
        <v>2</v>
      </c>
      <c r="D6">
        <v>-2.6</v>
      </c>
      <c r="E6">
        <v>6.3543553200000004E-3</v>
      </c>
      <c r="F6">
        <v>8.9025728300000005E-4</v>
      </c>
      <c r="G6">
        <v>-8.1751960699999997E-3</v>
      </c>
      <c r="H6">
        <v>-1.10135055E-3</v>
      </c>
      <c r="I6">
        <v>4.6976988400000001E-5</v>
      </c>
      <c r="J6">
        <v>-3.1712517700000002E-4</v>
      </c>
      <c r="L6">
        <f t="shared" si="0"/>
        <v>7.3932390937599879E-3</v>
      </c>
      <c r="M6">
        <f t="shared" si="1"/>
        <v>2.0606814080157881E-2</v>
      </c>
    </row>
    <row r="7" spans="1:20" x14ac:dyDescent="0.25">
      <c r="B7">
        <v>2.5</v>
      </c>
      <c r="C7">
        <v>2</v>
      </c>
      <c r="D7">
        <v>-2.5</v>
      </c>
      <c r="E7">
        <v>3.9070106299999999E-3</v>
      </c>
      <c r="F7">
        <v>3.0005270200000001E-3</v>
      </c>
      <c r="G7">
        <v>-5.0640678800000002E-3</v>
      </c>
      <c r="H7">
        <v>-4.4988838800000003E-3</v>
      </c>
      <c r="I7">
        <v>3.3332072699999998E-4</v>
      </c>
      <c r="J7">
        <v>-5.5693139700000002E-4</v>
      </c>
      <c r="L7">
        <f t="shared" si="0"/>
        <v>5.940282375765769E-3</v>
      </c>
      <c r="M7">
        <f t="shared" si="1"/>
        <v>1.3303181923345196E-2</v>
      </c>
    </row>
    <row r="8" spans="1:20" x14ac:dyDescent="0.25">
      <c r="B8">
        <v>2.5</v>
      </c>
      <c r="C8">
        <v>2</v>
      </c>
      <c r="D8">
        <v>-2.4</v>
      </c>
      <c r="E8">
        <v>3.39281576E-3</v>
      </c>
      <c r="F8">
        <v>4.5046003900000003E-3</v>
      </c>
      <c r="G8">
        <v>-3.2687455100000001E-3</v>
      </c>
      <c r="H8">
        <v>-6.4440252699999997E-3</v>
      </c>
      <c r="I8">
        <v>1.0371702899999999E-3</v>
      </c>
      <c r="J8">
        <v>-2.0850194799999999E-4</v>
      </c>
      <c r="L8">
        <f t="shared" si="0"/>
        <v>6.5242615527435262E-3</v>
      </c>
      <c r="M8">
        <f t="shared" si="1"/>
        <v>1.6047377780844981E-2</v>
      </c>
    </row>
    <row r="9" spans="1:20" x14ac:dyDescent="0.25">
      <c r="B9">
        <v>2.5</v>
      </c>
      <c r="C9">
        <v>2</v>
      </c>
      <c r="D9">
        <v>-2.2999999999999998</v>
      </c>
      <c r="E9">
        <v>8.7030271299999996E-4</v>
      </c>
      <c r="F9">
        <v>8.4635658500000002E-3</v>
      </c>
      <c r="G9">
        <v>4.5286283299999998E-4</v>
      </c>
      <c r="H9">
        <v>-1.00073273E-2</v>
      </c>
      <c r="I9">
        <v>1.07375316E-3</v>
      </c>
      <c r="J9">
        <v>9.2497763299999997E-4</v>
      </c>
      <c r="L9">
        <f t="shared" si="0"/>
        <v>9.3474485185675062E-3</v>
      </c>
      <c r="M9">
        <f t="shared" si="1"/>
        <v>3.2940297265340743E-2</v>
      </c>
    </row>
    <row r="10" spans="1:20" x14ac:dyDescent="0.25">
      <c r="B10">
        <v>2.5</v>
      </c>
      <c r="C10">
        <v>2</v>
      </c>
      <c r="D10">
        <v>-2.2000000000000002</v>
      </c>
      <c r="E10">
        <v>-7.0599580699999996E-3</v>
      </c>
      <c r="F10">
        <v>9.5394682500000005E-3</v>
      </c>
      <c r="G10">
        <v>9.1868849299999999E-3</v>
      </c>
      <c r="H10">
        <v>-1.01341522E-2</v>
      </c>
      <c r="I10">
        <v>-8.2038980899999995E-5</v>
      </c>
      <c r="J10">
        <v>1.64415206E-3</v>
      </c>
      <c r="L10">
        <f t="shared" si="0"/>
        <v>1.2857961042940118E-2</v>
      </c>
      <c r="M10">
        <f t="shared" si="1"/>
        <v>6.2328340142525675E-2</v>
      </c>
    </row>
    <row r="11" spans="1:20" x14ac:dyDescent="0.25">
      <c r="B11">
        <v>2.5</v>
      </c>
      <c r="C11">
        <v>2</v>
      </c>
      <c r="D11">
        <v>-2.1</v>
      </c>
      <c r="E11">
        <v>-1.4473498099999999E-2</v>
      </c>
      <c r="F11">
        <v>2.1269604500000002E-3</v>
      </c>
      <c r="G11">
        <v>1.6840081699999999E-2</v>
      </c>
      <c r="H11">
        <v>-1.4183382E-3</v>
      </c>
      <c r="I11">
        <v>-1.34533181E-3</v>
      </c>
      <c r="J11">
        <v>9.9817581600000001E-4</v>
      </c>
      <c r="L11">
        <f t="shared" si="0"/>
        <v>1.5849486041469404E-2</v>
      </c>
      <c r="M11">
        <f t="shared" si="1"/>
        <v>9.4704740332582527E-2</v>
      </c>
    </row>
    <row r="12" spans="1:20" x14ac:dyDescent="0.25">
      <c r="B12">
        <v>2.5</v>
      </c>
      <c r="C12">
        <v>2</v>
      </c>
      <c r="D12">
        <v>-2</v>
      </c>
      <c r="E12">
        <v>-1.30055243E-2</v>
      </c>
      <c r="F12">
        <v>-9.3544839300000009E-3</v>
      </c>
      <c r="G12">
        <v>1.48548777E-2</v>
      </c>
      <c r="H12">
        <v>1.14089893E-2</v>
      </c>
      <c r="I12">
        <v>-1.4282247000000001E-3</v>
      </c>
      <c r="J12">
        <v>-2.82349987E-4</v>
      </c>
      <c r="L12">
        <f t="shared" si="0"/>
        <v>1.7458551021674727E-2</v>
      </c>
      <c r="M12">
        <f t="shared" si="1"/>
        <v>0.11490997842371022</v>
      </c>
    </row>
    <row r="13" spans="1:20" x14ac:dyDescent="0.25">
      <c r="B13">
        <v>2.5</v>
      </c>
      <c r="C13">
        <v>2</v>
      </c>
      <c r="D13">
        <v>-1.9</v>
      </c>
      <c r="E13">
        <v>-3.7371937700000002E-3</v>
      </c>
      <c r="F13">
        <v>-1.50547092E-2</v>
      </c>
      <c r="G13">
        <v>4.3946385699999996E-3</v>
      </c>
      <c r="H13">
        <v>1.7998499000000001E-2</v>
      </c>
      <c r="I13">
        <v>-5.91850052E-4</v>
      </c>
      <c r="J13">
        <v>-7.8426025999999999E-4</v>
      </c>
      <c r="L13">
        <f t="shared" si="0"/>
        <v>1.7100220048649837E-2</v>
      </c>
      <c r="M13">
        <f t="shared" si="1"/>
        <v>0.11024140719351667</v>
      </c>
    </row>
    <row r="14" spans="1:20" x14ac:dyDescent="0.25">
      <c r="B14" s="1">
        <v>2.5</v>
      </c>
      <c r="C14" s="1">
        <v>2</v>
      </c>
      <c r="D14" s="1">
        <v>-1.8</v>
      </c>
      <c r="E14" s="1">
        <v>4.1085543E-3</v>
      </c>
      <c r="F14" s="1">
        <v>-1.24256474E-2</v>
      </c>
      <c r="G14" s="1">
        <v>-4.8259711199999996E-3</v>
      </c>
      <c r="H14" s="1">
        <v>1.5537782700000001E-2</v>
      </c>
      <c r="I14" s="1">
        <v>-1.75710816E-4</v>
      </c>
      <c r="J14" s="1">
        <v>-3.3343139400000002E-4</v>
      </c>
      <c r="K14" s="1"/>
      <c r="L14" s="1">
        <f t="shared" si="0"/>
        <v>1.4767052363522531E-2</v>
      </c>
      <c r="M14" s="1">
        <f t="shared" si="1"/>
        <v>8.221081998614517E-2</v>
      </c>
    </row>
    <row r="15" spans="1:20" x14ac:dyDescent="0.25">
      <c r="B15" s="1">
        <v>2.5</v>
      </c>
      <c r="C15" s="1">
        <v>2</v>
      </c>
      <c r="D15" s="1">
        <v>-1.7</v>
      </c>
      <c r="E15" s="1">
        <v>5.4303210699999998E-3</v>
      </c>
      <c r="F15" s="1">
        <v>-8.6289560099999992E-3</v>
      </c>
      <c r="G15" s="1">
        <v>-7.2600727399999999E-3</v>
      </c>
      <c r="H15" s="1">
        <v>1.14570878E-2</v>
      </c>
      <c r="I15" s="1">
        <v>-6.9335929199999997E-4</v>
      </c>
      <c r="J15" s="1">
        <v>-9.0429858799999998E-5</v>
      </c>
      <c r="K15" s="1"/>
      <c r="L15" s="1">
        <f t="shared" si="0"/>
        <v>1.2008532601029284E-2</v>
      </c>
      <c r="M15" s="1">
        <f t="shared" si="1"/>
        <v>5.4365230421703645E-2</v>
      </c>
    </row>
    <row r="16" spans="1:20" x14ac:dyDescent="0.25">
      <c r="B16" s="1">
        <v>2.5</v>
      </c>
      <c r="C16" s="1">
        <v>2</v>
      </c>
      <c r="D16" s="1">
        <v>-1.6</v>
      </c>
      <c r="E16" s="1">
        <v>5.0344543000000004E-3</v>
      </c>
      <c r="F16" s="1">
        <v>-1.01257642E-2</v>
      </c>
      <c r="G16" s="1">
        <v>-7.7823164300000001E-3</v>
      </c>
      <c r="H16" s="1">
        <v>1.26528471E-2</v>
      </c>
      <c r="I16" s="1">
        <v>-1.2069463500000001E-3</v>
      </c>
      <c r="J16" s="1">
        <v>-8.4193875499999999E-4</v>
      </c>
      <c r="K16" s="1"/>
      <c r="L16" s="1">
        <f t="shared" si="0"/>
        <v>1.3242005132236691E-2</v>
      </c>
      <c r="M16" s="1">
        <f t="shared" si="1"/>
        <v>6.6107213870662943E-2</v>
      </c>
    </row>
    <row r="17" spans="2:18" x14ac:dyDescent="0.25">
      <c r="B17" s="1">
        <v>2.5</v>
      </c>
      <c r="C17" s="1">
        <v>2</v>
      </c>
      <c r="D17" s="1">
        <v>-1.5</v>
      </c>
      <c r="E17" s="1">
        <v>1.01198986E-2</v>
      </c>
      <c r="F17" s="1">
        <v>-1.4422267900000001E-2</v>
      </c>
      <c r="G17" s="1">
        <v>-1.3978871E-2</v>
      </c>
      <c r="H17" s="1">
        <v>1.6665191499999999E-2</v>
      </c>
      <c r="I17" s="1">
        <v>-6.8882143500000005E-4</v>
      </c>
      <c r="J17" s="1">
        <v>-1.9329775599999999E-3</v>
      </c>
      <c r="K17" s="1"/>
      <c r="L17" s="1">
        <f t="shared" si="0"/>
        <v>1.9846441474943872E-2</v>
      </c>
      <c r="M17" s="1">
        <f t="shared" si="1"/>
        <v>0.14849322718532634</v>
      </c>
    </row>
    <row r="18" spans="2:18" x14ac:dyDescent="0.25">
      <c r="B18" s="1">
        <v>2.5</v>
      </c>
      <c r="C18" s="1">
        <v>2</v>
      </c>
      <c r="D18" s="1">
        <v>-1.4</v>
      </c>
      <c r="E18" s="1">
        <v>2.0730303200000001E-2</v>
      </c>
      <c r="F18" s="1">
        <v>-1.4132767500000001E-2</v>
      </c>
      <c r="G18" s="1">
        <v>-2.6015135000000002E-2</v>
      </c>
      <c r="H18" s="1">
        <v>1.5745497000000001E-2</v>
      </c>
      <c r="I18" s="1">
        <v>5.9596437800000005E-4</v>
      </c>
      <c r="J18" s="1">
        <v>-2.1574640700000002E-3</v>
      </c>
      <c r="K18" s="1"/>
      <c r="L18" s="1">
        <f t="shared" si="0"/>
        <v>2.792130313552187E-2</v>
      </c>
      <c r="M18" s="1">
        <f t="shared" si="1"/>
        <v>0.29390888663221015</v>
      </c>
    </row>
    <row r="19" spans="2:18" x14ac:dyDescent="0.25">
      <c r="B19" s="1">
        <v>2.5</v>
      </c>
      <c r="C19" s="1">
        <v>2</v>
      </c>
      <c r="D19" s="1">
        <v>-1.3</v>
      </c>
      <c r="E19" s="1">
        <v>3.0233139199999998E-2</v>
      </c>
      <c r="F19" s="1">
        <v>-6.5891820399999997E-3</v>
      </c>
      <c r="G19" s="1">
        <v>-3.6943658300000001E-2</v>
      </c>
      <c r="H19" s="1">
        <v>7.0041215E-3</v>
      </c>
      <c r="I19" s="1">
        <v>1.4210892E-3</v>
      </c>
      <c r="J19" s="1">
        <v>-1.2824588899999999E-3</v>
      </c>
      <c r="K19" s="1"/>
      <c r="L19" s="1">
        <f t="shared" si="0"/>
        <v>3.4460236706497338E-2</v>
      </c>
      <c r="M19" s="1">
        <f t="shared" si="1"/>
        <v>0.44769048352817059</v>
      </c>
    </row>
    <row r="20" spans="2:18" x14ac:dyDescent="0.25">
      <c r="B20" s="1">
        <v>2.5</v>
      </c>
      <c r="C20" s="1">
        <v>2</v>
      </c>
      <c r="D20" s="1">
        <v>-1.2</v>
      </c>
      <c r="E20" s="1">
        <v>3.3753533699999998E-2</v>
      </c>
      <c r="F20" s="1">
        <v>3.3125137799999999E-3</v>
      </c>
      <c r="G20" s="1">
        <v>-4.1579824500000001E-2</v>
      </c>
      <c r="H20" s="1">
        <v>-4.4170295199999999E-3</v>
      </c>
      <c r="I20" s="1">
        <v>1.05014465E-3</v>
      </c>
      <c r="J20" s="1">
        <v>-2.9973911099999997E-4</v>
      </c>
      <c r="K20" s="1"/>
      <c r="L20" s="1">
        <f t="shared" si="0"/>
        <v>3.8077935785252745E-2</v>
      </c>
      <c r="M20" s="1">
        <f t="shared" si="1"/>
        <v>0.54662330601201847</v>
      </c>
    </row>
    <row r="21" spans="2:18" x14ac:dyDescent="0.25">
      <c r="B21" s="1">
        <v>2.5</v>
      </c>
      <c r="C21" s="1">
        <v>2</v>
      </c>
      <c r="D21" s="1">
        <v>-1.1000000000000001</v>
      </c>
      <c r="E21" s="1">
        <v>3.3613016799999999E-2</v>
      </c>
      <c r="F21" s="1">
        <v>9.2362841600000002E-3</v>
      </c>
      <c r="G21" s="1">
        <v>-4.2386317E-2</v>
      </c>
      <c r="H21" s="1">
        <v>-1.1763580900000001E-2</v>
      </c>
      <c r="I21" s="1">
        <v>1.74916003E-6</v>
      </c>
      <c r="J21" s="1">
        <v>-2.7605684299999999E-4</v>
      </c>
      <c r="K21" s="1"/>
      <c r="L21" s="1">
        <f t="shared" si="0"/>
        <v>3.9687540603675679E-2</v>
      </c>
      <c r="M21" s="1">
        <f t="shared" si="1"/>
        <v>0.59381303144648889</v>
      </c>
    </row>
    <row r="22" spans="2:18" x14ac:dyDescent="0.25">
      <c r="B22" s="1">
        <v>2.5</v>
      </c>
      <c r="C22" s="1">
        <v>2</v>
      </c>
      <c r="D22" s="1">
        <v>-1</v>
      </c>
      <c r="E22" s="1">
        <v>3.6279500999999999E-2</v>
      </c>
      <c r="F22" s="1">
        <v>1.0254553E-2</v>
      </c>
      <c r="G22" s="1">
        <v>-4.6311792900000003E-2</v>
      </c>
      <c r="H22" s="1">
        <v>-1.40281403E-2</v>
      </c>
      <c r="I22" s="1">
        <v>-6.0534743300000001E-4</v>
      </c>
      <c r="J22" s="1">
        <v>-1.2520992399999999E-3</v>
      </c>
      <c r="K22" s="1"/>
      <c r="L22" s="1">
        <f t="shared" si="0"/>
        <v>4.3386997648772803E-2</v>
      </c>
      <c r="M22" s="1">
        <f t="shared" si="1"/>
        <v>0.70967669999543048</v>
      </c>
      <c r="R22" s="1"/>
    </row>
    <row r="23" spans="2:18" x14ac:dyDescent="0.25">
      <c r="B23" s="1">
        <v>2.5</v>
      </c>
      <c r="C23" s="1">
        <v>2</v>
      </c>
      <c r="D23" s="1">
        <v>-0.9</v>
      </c>
      <c r="E23" s="1">
        <v>4.5525201600000002E-2</v>
      </c>
      <c r="F23" s="1">
        <v>1.10968353E-2</v>
      </c>
      <c r="G23" s="1">
        <v>-5.7437858500000001E-2</v>
      </c>
      <c r="H23" s="1">
        <v>-1.6298886499999998E-2</v>
      </c>
      <c r="I23" s="1">
        <v>-2.20041185E-4</v>
      </c>
      <c r="J23" s="1">
        <v>-2.3131059000000001E-3</v>
      </c>
      <c r="K23" s="1"/>
      <c r="L23" s="1">
        <f t="shared" si="0"/>
        <v>5.3692848227811424E-2</v>
      </c>
      <c r="M23" s="1">
        <f t="shared" si="1"/>
        <v>1.0868615754571767</v>
      </c>
    </row>
    <row r="24" spans="2:18" x14ac:dyDescent="0.25">
      <c r="B24" s="1">
        <v>2.5</v>
      </c>
      <c r="C24" s="1">
        <v>2</v>
      </c>
      <c r="D24" s="1">
        <v>-0.8</v>
      </c>
      <c r="E24" s="1">
        <v>5.9289520599999999E-2</v>
      </c>
      <c r="F24" s="1">
        <v>1.6803821600000001E-2</v>
      </c>
      <c r="G24" s="1">
        <v>-7.3522326599999993E-2</v>
      </c>
      <c r="H24" s="1">
        <v>-2.4008310000000001E-2</v>
      </c>
      <c r="I24" s="1">
        <v>6.9371701499999999E-4</v>
      </c>
      <c r="J24" s="1">
        <v>-2.5425814299999999E-3</v>
      </c>
      <c r="K24" s="1"/>
      <c r="L24" s="1">
        <f t="shared" si="0"/>
        <v>6.995174441963796E-2</v>
      </c>
      <c r="M24" s="1">
        <f t="shared" si="1"/>
        <v>1.844753948351082</v>
      </c>
    </row>
    <row r="25" spans="2:18" x14ac:dyDescent="0.25">
      <c r="B25" s="1">
        <v>2.5</v>
      </c>
      <c r="C25" s="1">
        <v>2</v>
      </c>
      <c r="D25" s="1">
        <v>-0.7</v>
      </c>
      <c r="E25" s="1">
        <v>7.2360191700000007E-2</v>
      </c>
      <c r="F25" s="1">
        <v>2.79539145E-2</v>
      </c>
      <c r="G25" s="1">
        <v>-8.8860875699999994E-2</v>
      </c>
      <c r="H25" s="1">
        <v>-3.7707154100000001E-2</v>
      </c>
      <c r="I25" s="1">
        <v>1.1962175299999999E-3</v>
      </c>
      <c r="J25" s="1">
        <v>-1.79762694E-3</v>
      </c>
      <c r="K25" s="1"/>
      <c r="L25" s="1">
        <f t="shared" si="0"/>
        <v>8.7579009409277264E-2</v>
      </c>
      <c r="M25" s="1">
        <f t="shared" si="1"/>
        <v>2.8916212491945741</v>
      </c>
    </row>
    <row r="26" spans="2:18" x14ac:dyDescent="0.25">
      <c r="B26" s="1">
        <v>2.5</v>
      </c>
      <c r="C26" s="1">
        <v>2</v>
      </c>
      <c r="D26" s="1">
        <v>-0.6</v>
      </c>
      <c r="E26" s="1">
        <v>8.1108437699999994E-2</v>
      </c>
      <c r="F26" s="1">
        <v>4.05373043E-2</v>
      </c>
      <c r="G26" s="1">
        <v>-9.9461691199999994E-2</v>
      </c>
      <c r="H26" s="1">
        <v>-5.2880639799999997E-2</v>
      </c>
      <c r="I26" s="1">
        <v>7.1206412400000004E-4</v>
      </c>
      <c r="J26" s="1">
        <v>-6.7439852399999996E-4</v>
      </c>
      <c r="K26" s="1"/>
      <c r="L26" s="1">
        <f t="shared" si="0"/>
        <v>0.10225410416397217</v>
      </c>
      <c r="M26" s="1">
        <f t="shared" si="1"/>
        <v>3.9418749855279294</v>
      </c>
    </row>
    <row r="27" spans="2:18" x14ac:dyDescent="0.25">
      <c r="B27" s="1">
        <v>2.5</v>
      </c>
      <c r="C27" s="1">
        <v>2</v>
      </c>
      <c r="D27" s="1">
        <v>-0.5</v>
      </c>
      <c r="E27" s="1">
        <v>8.5772578899999993E-2</v>
      </c>
      <c r="F27" s="1">
        <v>4.9449544599999999E-2</v>
      </c>
      <c r="G27" s="1">
        <v>-0.105583736</v>
      </c>
      <c r="H27" s="1">
        <v>-6.3783159199999995E-2</v>
      </c>
      <c r="I27" s="1">
        <v>-5.81202586E-4</v>
      </c>
      <c r="J27" s="1">
        <v>1.01902157E-4</v>
      </c>
      <c r="K27" s="1"/>
      <c r="L27" s="1">
        <f t="shared" si="0"/>
        <v>0.11184533436413414</v>
      </c>
      <c r="M27" s="1">
        <f t="shared" si="1"/>
        <v>4.716035814772412</v>
      </c>
    </row>
    <row r="28" spans="2:18" x14ac:dyDescent="0.25">
      <c r="B28" s="1">
        <v>2.5</v>
      </c>
      <c r="C28" s="1">
        <v>2</v>
      </c>
      <c r="D28" s="1">
        <v>-0.4</v>
      </c>
      <c r="E28" s="1">
        <v>8.9131519699999995E-2</v>
      </c>
      <c r="F28" s="1">
        <v>5.1983983800000001E-2</v>
      </c>
      <c r="G28" s="1">
        <v>-0.110289206</v>
      </c>
      <c r="H28" s="1">
        <v>-6.7335832799999995E-2</v>
      </c>
      <c r="I28" s="1">
        <v>-1.9851317299999999E-3</v>
      </c>
      <c r="J28" s="1">
        <v>2.2900000100000001E-4</v>
      </c>
      <c r="K28" s="1"/>
      <c r="L28" s="1">
        <f t="shared" si="0"/>
        <v>0.11693711751132754</v>
      </c>
      <c r="M28" s="1">
        <f t="shared" si="1"/>
        <v>5.1552071233504755</v>
      </c>
    </row>
    <row r="29" spans="2:18" x14ac:dyDescent="0.25">
      <c r="B29" s="1">
        <v>2.5</v>
      </c>
      <c r="C29" s="1">
        <v>2</v>
      </c>
      <c r="D29" s="1">
        <v>-0.3</v>
      </c>
      <c r="E29" s="1">
        <v>9.3600230699999995E-2</v>
      </c>
      <c r="F29" s="1">
        <v>4.8895712500000001E-2</v>
      </c>
      <c r="G29" s="1">
        <v>-0.116211383</v>
      </c>
      <c r="H29" s="1">
        <v>-6.4356972900000003E-2</v>
      </c>
      <c r="I29" s="1">
        <v>-2.7863081399999998E-3</v>
      </c>
      <c r="J29" s="1">
        <v>-7.3518449200000001E-5</v>
      </c>
      <c r="K29" s="1"/>
      <c r="L29" s="1">
        <f t="shared" si="0"/>
        <v>0.12001347488014273</v>
      </c>
      <c r="M29" s="1">
        <f t="shared" si="1"/>
        <v>5.4300192756081067</v>
      </c>
    </row>
    <row r="30" spans="2:18" x14ac:dyDescent="0.25">
      <c r="B30" s="1">
        <v>2.5</v>
      </c>
      <c r="C30" s="1">
        <v>2</v>
      </c>
      <c r="D30" s="1">
        <v>-0.2</v>
      </c>
      <c r="E30" s="1">
        <v>9.9328756099999999E-2</v>
      </c>
      <c r="F30" s="1">
        <v>4.3188709399999997E-2</v>
      </c>
      <c r="G30" s="1">
        <v>-0.12341993699999999</v>
      </c>
      <c r="H30" s="1">
        <v>-5.8233792800000003E-2</v>
      </c>
      <c r="I30" s="1">
        <v>-2.62523338E-3</v>
      </c>
      <c r="J30" s="1">
        <v>-3.5795850500000001E-4</v>
      </c>
      <c r="K30" s="1"/>
      <c r="L30" s="1">
        <f t="shared" si="0"/>
        <v>0.12321148863957249</v>
      </c>
      <c r="M30" s="1">
        <f t="shared" si="1"/>
        <v>5.7232637416578713</v>
      </c>
    </row>
    <row r="31" spans="2:18" x14ac:dyDescent="0.25">
      <c r="B31">
        <v>2.5</v>
      </c>
      <c r="C31">
        <v>2</v>
      </c>
      <c r="D31">
        <v>-0.1</v>
      </c>
      <c r="E31">
        <v>0.104386646</v>
      </c>
      <c r="F31">
        <v>3.8201834699999999E-2</v>
      </c>
      <c r="G31">
        <v>-0.12963223300000001</v>
      </c>
      <c r="H31">
        <v>-5.2767664399999997E-2</v>
      </c>
      <c r="I31">
        <v>-1.5720151199999999E-3</v>
      </c>
      <c r="J31">
        <v>-3.2297914699999999E-4</v>
      </c>
      <c r="L31">
        <f t="shared" si="0"/>
        <v>0.1263872418866708</v>
      </c>
      <c r="M31">
        <f t="shared" si="1"/>
        <v>6.0220980617183777</v>
      </c>
    </row>
    <row r="32" spans="2:18" x14ac:dyDescent="0.25">
      <c r="B32">
        <v>2.5</v>
      </c>
      <c r="C32">
        <v>2</v>
      </c>
      <c r="D32">
        <v>0</v>
      </c>
      <c r="E32">
        <v>0.106415599</v>
      </c>
      <c r="F32">
        <v>3.6269301599999998E-2</v>
      </c>
      <c r="G32">
        <v>-0.13210101099999999</v>
      </c>
      <c r="H32">
        <v>-5.0634949300000003E-2</v>
      </c>
      <c r="I32">
        <v>-2.5839816499999999E-6</v>
      </c>
      <c r="J32">
        <v>-7.6636704599999998E-7</v>
      </c>
      <c r="L32">
        <f t="shared" si="0"/>
        <v>0.12777777027750276</v>
      </c>
      <c r="M32">
        <f t="shared" si="1"/>
        <v>6.15533878356303</v>
      </c>
    </row>
    <row r="33" spans="2:13" x14ac:dyDescent="0.25">
      <c r="B33">
        <v>2.5</v>
      </c>
      <c r="C33">
        <v>2</v>
      </c>
      <c r="D33">
        <v>0.1</v>
      </c>
      <c r="E33">
        <v>0.104387378</v>
      </c>
      <c r="F33">
        <v>3.8199521200000003E-2</v>
      </c>
      <c r="G33">
        <v>-0.129632056</v>
      </c>
      <c r="H33">
        <v>-5.2766427300000002E-2</v>
      </c>
      <c r="I33">
        <v>1.5676985499999999E-3</v>
      </c>
      <c r="J33">
        <v>3.2188914399999997E-4</v>
      </c>
      <c r="L33">
        <f t="shared" si="0"/>
        <v>0.12638681733033344</v>
      </c>
      <c r="M33">
        <f t="shared" si="1"/>
        <v>6.022057603273935</v>
      </c>
    </row>
    <row r="34" spans="2:13" x14ac:dyDescent="0.25">
      <c r="B34">
        <v>2.5</v>
      </c>
      <c r="C34">
        <v>2</v>
      </c>
      <c r="D34">
        <v>0.2</v>
      </c>
      <c r="E34">
        <v>9.9329555299999997E-2</v>
      </c>
      <c r="F34">
        <v>4.3184366100000003E-2</v>
      </c>
      <c r="G34">
        <v>-0.123419388</v>
      </c>
      <c r="H34">
        <v>-5.8231302899999997E-2</v>
      </c>
      <c r="I34">
        <v>2.6232407499999998E-3</v>
      </c>
      <c r="J34">
        <v>3.5786616700000002E-4</v>
      </c>
      <c r="L34">
        <f t="shared" si="0"/>
        <v>0.12321016488810212</v>
      </c>
      <c r="M34">
        <f t="shared" si="1"/>
        <v>5.7231407638709983</v>
      </c>
    </row>
    <row r="35" spans="2:13" x14ac:dyDescent="0.25">
      <c r="B35">
        <v>2.5</v>
      </c>
      <c r="C35">
        <v>2</v>
      </c>
      <c r="D35">
        <v>0.3</v>
      </c>
      <c r="E35">
        <v>9.3600100899999997E-2</v>
      </c>
      <c r="F35">
        <v>4.8890034899999997E-2</v>
      </c>
      <c r="G35">
        <v>-0.1162101</v>
      </c>
      <c r="H35">
        <v>-6.4353325899999994E-2</v>
      </c>
      <c r="I35">
        <v>2.7874183199999999E-3</v>
      </c>
      <c r="J35">
        <v>7.4208345799999995E-5</v>
      </c>
      <c r="L35">
        <f t="shared" si="0"/>
        <v>0.12001068182704459</v>
      </c>
      <c r="M35">
        <f t="shared" si="1"/>
        <v>5.429766534727233</v>
      </c>
    </row>
    <row r="36" spans="2:13" x14ac:dyDescent="0.25">
      <c r="B36">
        <v>2.5</v>
      </c>
      <c r="C36">
        <v>2</v>
      </c>
      <c r="D36">
        <v>0.4</v>
      </c>
      <c r="E36">
        <v>8.9129708700000004E-2</v>
      </c>
      <c r="F36">
        <v>5.1978129099999999E-2</v>
      </c>
      <c r="G36">
        <v>-0.110286787</v>
      </c>
      <c r="H36">
        <v>-6.73314104E-2</v>
      </c>
      <c r="I36">
        <v>1.9890526399999999E-3</v>
      </c>
      <c r="J36">
        <v>-2.2840231999999999E-4</v>
      </c>
      <c r="L36">
        <f t="shared" si="0"/>
        <v>0.11693274474873194</v>
      </c>
      <c r="M36">
        <f t="shared" si="1"/>
        <v>5.1548215815159804</v>
      </c>
    </row>
    <row r="37" spans="2:13" x14ac:dyDescent="0.25">
      <c r="B37">
        <v>2.5</v>
      </c>
      <c r="C37">
        <v>2</v>
      </c>
      <c r="D37">
        <v>0.5</v>
      </c>
      <c r="E37">
        <v>8.5769135199999999E-2</v>
      </c>
      <c r="F37">
        <v>4.9444856500000002E-2</v>
      </c>
      <c r="G37">
        <v>-0.10557999</v>
      </c>
      <c r="H37">
        <v>-6.3778701699999996E-2</v>
      </c>
      <c r="I37">
        <v>5.8654149199999998E-4</v>
      </c>
      <c r="J37">
        <v>-1.02258101E-4</v>
      </c>
      <c r="L37">
        <f t="shared" si="0"/>
        <v>0.11183995250767995</v>
      </c>
      <c r="M37">
        <f t="shared" si="1"/>
        <v>4.7155819662988803</v>
      </c>
    </row>
    <row r="38" spans="2:13" x14ac:dyDescent="0.25">
      <c r="B38">
        <v>2.5</v>
      </c>
      <c r="C38">
        <v>2</v>
      </c>
      <c r="D38">
        <v>0.6</v>
      </c>
      <c r="E38">
        <v>8.1104375699999995E-2</v>
      </c>
      <c r="F38">
        <v>4.0534680900000002E-2</v>
      </c>
      <c r="G38">
        <v>-9.9456922000000003E-2</v>
      </c>
      <c r="H38">
        <v>-5.2877062900000001E-2</v>
      </c>
      <c r="I38">
        <v>-7.0722621700000004E-4</v>
      </c>
      <c r="J38">
        <v>6.7306076900000003E-4</v>
      </c>
      <c r="L38">
        <f t="shared" si="0"/>
        <v>0.10224870759016222</v>
      </c>
      <c r="M38">
        <f t="shared" si="1"/>
        <v>3.9414589228546535</v>
      </c>
    </row>
    <row r="39" spans="2:13" x14ac:dyDescent="0.25">
      <c r="B39">
        <v>2.5</v>
      </c>
      <c r="C39">
        <v>2</v>
      </c>
      <c r="D39">
        <v>0.7</v>
      </c>
      <c r="E39">
        <v>7.2356991800000006E-2</v>
      </c>
      <c r="F39">
        <v>2.7953168899999999E-2</v>
      </c>
      <c r="G39">
        <v>-8.8855981299999998E-2</v>
      </c>
      <c r="H39">
        <v>-3.7705091599999997E-2</v>
      </c>
      <c r="I39">
        <v>-1.1932437999999999E-3</v>
      </c>
      <c r="J39">
        <v>1.79641049E-3</v>
      </c>
      <c r="L39">
        <f t="shared" si="0"/>
        <v>8.7574608707839383E-2</v>
      </c>
      <c r="M39">
        <f t="shared" si="1"/>
        <v>2.8913306580548541</v>
      </c>
    </row>
    <row r="40" spans="2:13" x14ac:dyDescent="0.25">
      <c r="B40">
        <v>2.5</v>
      </c>
      <c r="C40">
        <v>2</v>
      </c>
      <c r="D40">
        <v>0.8</v>
      </c>
      <c r="E40">
        <v>5.9288121499999999E-2</v>
      </c>
      <c r="F40">
        <v>1.6803617100000001E-2</v>
      </c>
      <c r="G40">
        <v>-7.3518467700000006E-2</v>
      </c>
      <c r="H40">
        <v>-2.4007613000000001E-2</v>
      </c>
      <c r="I40">
        <v>-6.9245884900000004E-4</v>
      </c>
      <c r="J40">
        <v>2.5430537100000002E-3</v>
      </c>
      <c r="L40">
        <f t="shared" si="0"/>
        <v>6.9948981747361375E-2</v>
      </c>
      <c r="M40">
        <f t="shared" si="1"/>
        <v>1.8446082379047457</v>
      </c>
    </row>
    <row r="41" spans="2:13" x14ac:dyDescent="0.25">
      <c r="B41">
        <v>2.5</v>
      </c>
      <c r="C41">
        <v>2</v>
      </c>
      <c r="D41">
        <v>0.9</v>
      </c>
      <c r="E41">
        <v>4.5525179700000001E-2</v>
      </c>
      <c r="F41">
        <v>1.10955046E-2</v>
      </c>
      <c r="G41">
        <v>-5.7435739299999997E-2</v>
      </c>
      <c r="H41">
        <v>-1.6298509499999999E-2</v>
      </c>
      <c r="I41">
        <v>2.2122981199999999E-4</v>
      </c>
      <c r="J41">
        <v>2.3159756999999999E-3</v>
      </c>
      <c r="L41">
        <f t="shared" si="0"/>
        <v>5.3691575018701844E-2</v>
      </c>
      <c r="M41">
        <f t="shared" si="1"/>
        <v>1.0868100309518107</v>
      </c>
    </row>
    <row r="42" spans="2:13" x14ac:dyDescent="0.25">
      <c r="B42">
        <v>2.5</v>
      </c>
      <c r="C42">
        <v>2</v>
      </c>
      <c r="D42">
        <v>1</v>
      </c>
      <c r="E42">
        <v>3.6279218600000003E-2</v>
      </c>
      <c r="F42">
        <v>1.02513642E-2</v>
      </c>
      <c r="G42">
        <v>-4.6310995600000002E-2</v>
      </c>
      <c r="H42">
        <v>-1.40267117E-2</v>
      </c>
      <c r="I42">
        <v>6.0834896400000003E-4</v>
      </c>
      <c r="J42">
        <v>1.25630485E-3</v>
      </c>
      <c r="L42">
        <f t="shared" si="0"/>
        <v>4.3385928105227262E-2</v>
      </c>
      <c r="M42">
        <f t="shared" si="1"/>
        <v>0.70964171159708467</v>
      </c>
    </row>
    <row r="43" spans="2:13" x14ac:dyDescent="0.25">
      <c r="B43">
        <v>2.5</v>
      </c>
      <c r="C43">
        <v>2</v>
      </c>
      <c r="D43">
        <v>1.1000000000000001</v>
      </c>
      <c r="E43">
        <v>3.3610819200000003E-2</v>
      </c>
      <c r="F43">
        <v>9.2321169599999999E-3</v>
      </c>
      <c r="G43">
        <v>-4.2385313600000002E-2</v>
      </c>
      <c r="H43">
        <v>-1.1760442899999999E-2</v>
      </c>
      <c r="I43">
        <v>3.5185208600000001E-6</v>
      </c>
      <c r="J43">
        <v>2.7927013499999998E-4</v>
      </c>
      <c r="L43">
        <f t="shared" si="0"/>
        <v>3.968513563805097E-2</v>
      </c>
      <c r="M43">
        <f t="shared" si="1"/>
        <v>0.59374106646015967</v>
      </c>
    </row>
    <row r="44" spans="2:13" x14ac:dyDescent="0.25">
      <c r="B44">
        <v>2.5</v>
      </c>
      <c r="C44">
        <v>2</v>
      </c>
      <c r="D44">
        <v>1.2</v>
      </c>
      <c r="E44">
        <v>3.3749050699999998E-2</v>
      </c>
      <c r="F44">
        <v>3.3092434900000001E-3</v>
      </c>
      <c r="G44">
        <v>-4.1576903300000002E-2</v>
      </c>
      <c r="H44">
        <v>-4.4129937400000001E-3</v>
      </c>
      <c r="I44">
        <v>-1.0441742900000001E-3</v>
      </c>
      <c r="J44">
        <v>3.0012758400000002E-4</v>
      </c>
      <c r="L44">
        <f t="shared" si="0"/>
        <v>3.8073897186318366E-2</v>
      </c>
      <c r="M44">
        <f t="shared" si="1"/>
        <v>0.54650736090178675</v>
      </c>
    </row>
    <row r="45" spans="2:13" x14ac:dyDescent="0.25">
      <c r="B45">
        <v>2.5</v>
      </c>
      <c r="C45">
        <v>2</v>
      </c>
      <c r="D45">
        <v>1.3</v>
      </c>
      <c r="E45">
        <v>3.02275025E-2</v>
      </c>
      <c r="F45">
        <v>-6.5900967099999999E-3</v>
      </c>
      <c r="G45">
        <v>-3.6938224300000003E-2</v>
      </c>
      <c r="H45">
        <v>7.0070351900000001E-3</v>
      </c>
      <c r="I45">
        <v>-1.4167887900000001E-3</v>
      </c>
      <c r="J45">
        <v>1.2802100099999999E-3</v>
      </c>
      <c r="L45">
        <f t="shared" si="0"/>
        <v>3.4455104605637478E-2</v>
      </c>
      <c r="M45">
        <f t="shared" si="1"/>
        <v>0.44755714598630369</v>
      </c>
    </row>
    <row r="46" spans="2:13" x14ac:dyDescent="0.25">
      <c r="B46">
        <v>2.5</v>
      </c>
      <c r="C46">
        <v>2</v>
      </c>
      <c r="D46">
        <v>1.4</v>
      </c>
      <c r="E46">
        <v>2.07251541E-2</v>
      </c>
      <c r="F46">
        <v>-1.41311487E-2</v>
      </c>
      <c r="G46">
        <v>-2.6008376600000001E-2</v>
      </c>
      <c r="H46">
        <v>1.57453192E-2</v>
      </c>
      <c r="I46">
        <v>-5.9452866900000002E-4</v>
      </c>
      <c r="J46">
        <v>2.1545728500000001E-3</v>
      </c>
      <c r="L46">
        <f t="shared" si="0"/>
        <v>2.7915656490863642E-2</v>
      </c>
      <c r="M46">
        <f t="shared" si="1"/>
        <v>0.29379002174809332</v>
      </c>
    </row>
    <row r="47" spans="2:13" x14ac:dyDescent="0.25">
      <c r="B47">
        <v>2.5</v>
      </c>
      <c r="C47">
        <v>2</v>
      </c>
      <c r="D47">
        <v>1.5</v>
      </c>
      <c r="E47">
        <v>1.0116364100000001E-2</v>
      </c>
      <c r="F47">
        <v>-1.4418864E-2</v>
      </c>
      <c r="G47">
        <v>-1.39732E-2</v>
      </c>
      <c r="H47">
        <v>1.66613743E-2</v>
      </c>
      <c r="I47">
        <v>6.8823287599999996E-4</v>
      </c>
      <c r="J47">
        <v>1.9314683500000001E-3</v>
      </c>
      <c r="L47">
        <f t="shared" si="0"/>
        <v>1.9840620050008823E-2</v>
      </c>
      <c r="M47">
        <f t="shared" si="1"/>
        <v>0.14840612689624216</v>
      </c>
    </row>
    <row r="48" spans="2:13" x14ac:dyDescent="0.25">
      <c r="B48">
        <v>2.5</v>
      </c>
      <c r="C48">
        <v>2</v>
      </c>
      <c r="D48">
        <v>1.6</v>
      </c>
      <c r="E48">
        <v>5.0330800199999996E-3</v>
      </c>
      <c r="F48">
        <v>-1.0121527199999999E-2</v>
      </c>
      <c r="G48">
        <v>-7.7799608399999999E-3</v>
      </c>
      <c r="H48">
        <v>1.26467527E-2</v>
      </c>
      <c r="I48">
        <v>1.2062028900000001E-3</v>
      </c>
      <c r="J48">
        <v>8.4232744599999998E-4</v>
      </c>
      <c r="L48">
        <f t="shared" si="0"/>
        <v>1.3236498646037083E-2</v>
      </c>
      <c r="M48">
        <f t="shared" si="1"/>
        <v>6.6052245945266153E-2</v>
      </c>
    </row>
    <row r="49" spans="2:13" x14ac:dyDescent="0.25">
      <c r="B49">
        <v>2.5</v>
      </c>
      <c r="C49">
        <v>2</v>
      </c>
      <c r="D49">
        <v>1.7</v>
      </c>
      <c r="E49">
        <v>5.4313698500000002E-3</v>
      </c>
      <c r="F49">
        <v>-8.6250515100000005E-3</v>
      </c>
      <c r="G49">
        <v>-7.2617774700000004E-3</v>
      </c>
      <c r="H49">
        <v>1.1451329499999999E-2</v>
      </c>
      <c r="I49">
        <v>6.9378276299999998E-4</v>
      </c>
      <c r="J49">
        <v>9.1811528200000007E-5</v>
      </c>
      <c r="L49">
        <f t="shared" si="0"/>
        <v>1.2005153377153464E-2</v>
      </c>
      <c r="M49">
        <f t="shared" si="1"/>
        <v>5.4334637768585166E-2</v>
      </c>
    </row>
    <row r="50" spans="2:13" x14ac:dyDescent="0.25">
      <c r="B50">
        <v>2.5</v>
      </c>
      <c r="C50">
        <v>2</v>
      </c>
      <c r="D50">
        <v>1.8</v>
      </c>
      <c r="E50">
        <v>4.1114888300000001E-3</v>
      </c>
      <c r="F50">
        <v>-1.24236634E-2</v>
      </c>
      <c r="G50">
        <v>-4.8304933800000002E-3</v>
      </c>
      <c r="H50">
        <v>1.55348889E-2</v>
      </c>
      <c r="I50">
        <v>1.7755261599999999E-4</v>
      </c>
      <c r="J50">
        <v>3.3455252800000001E-4</v>
      </c>
      <c r="L50">
        <f t="shared" si="0"/>
        <v>1.4765866761398076E-2</v>
      </c>
      <c r="M50">
        <f t="shared" si="1"/>
        <v>8.2197619598190913E-2</v>
      </c>
    </row>
    <row r="51" spans="2:13" x14ac:dyDescent="0.25">
      <c r="B51">
        <v>2.5</v>
      </c>
      <c r="C51">
        <v>2</v>
      </c>
      <c r="D51">
        <v>1.9</v>
      </c>
      <c r="E51">
        <v>-3.7344356499999999E-3</v>
      </c>
      <c r="F51">
        <v>-1.50555901E-2</v>
      </c>
      <c r="G51">
        <v>4.3900474100000003E-3</v>
      </c>
      <c r="H51">
        <v>1.7999505900000001E-2</v>
      </c>
      <c r="I51">
        <v>5.9467357399999997E-4</v>
      </c>
      <c r="J51">
        <v>7.8407101499999995E-4</v>
      </c>
      <c r="L51">
        <f t="shared" si="0"/>
        <v>1.710029145666191E-2</v>
      </c>
      <c r="M51">
        <f t="shared" si="1"/>
        <v>0.11024232789934969</v>
      </c>
    </row>
    <row r="52" spans="2:13" x14ac:dyDescent="0.25">
      <c r="B52">
        <v>2.5</v>
      </c>
      <c r="C52">
        <v>2</v>
      </c>
      <c r="D52">
        <v>2</v>
      </c>
      <c r="E52">
        <v>-1.30053453E-2</v>
      </c>
      <c r="F52">
        <v>-9.3567719999999993E-3</v>
      </c>
      <c r="G52">
        <v>1.48530016E-2</v>
      </c>
      <c r="H52">
        <v>1.1412578099999999E-2</v>
      </c>
      <c r="I52">
        <v>1.43092071E-3</v>
      </c>
      <c r="J52">
        <v>2.8004006600000002E-4</v>
      </c>
      <c r="L52">
        <f t="shared" si="0"/>
        <v>1.7459563862927539E-2</v>
      </c>
      <c r="M52">
        <f t="shared" si="1"/>
        <v>0.11492331159693425</v>
      </c>
    </row>
    <row r="53" spans="2:13" x14ac:dyDescent="0.25">
      <c r="B53">
        <v>2.5</v>
      </c>
      <c r="C53">
        <v>2</v>
      </c>
      <c r="D53">
        <v>2.1</v>
      </c>
      <c r="E53">
        <v>-1.44757012E-2</v>
      </c>
      <c r="F53">
        <v>2.1265386499999999E-3</v>
      </c>
      <c r="G53">
        <v>1.6841730900000001E-2</v>
      </c>
      <c r="H53">
        <v>-1.41528783E-3</v>
      </c>
      <c r="I53">
        <v>1.3459414700000001E-3</v>
      </c>
      <c r="J53">
        <v>-1.0024103999999999E-3</v>
      </c>
      <c r="L53">
        <f t="shared" si="0"/>
        <v>1.5851362973922464E-2</v>
      </c>
      <c r="M53">
        <f t="shared" si="1"/>
        <v>9.4727171965402104E-2</v>
      </c>
    </row>
    <row r="54" spans="2:13" x14ac:dyDescent="0.25">
      <c r="B54">
        <v>2.5</v>
      </c>
      <c r="C54">
        <v>2</v>
      </c>
      <c r="D54">
        <v>2.2000000000000002</v>
      </c>
      <c r="E54">
        <v>-7.0610246000000002E-3</v>
      </c>
      <c r="F54">
        <v>9.5421769199999992E-3</v>
      </c>
      <c r="G54">
        <v>9.1899036000000003E-3</v>
      </c>
      <c r="H54">
        <v>-1.0134195699999999E-2</v>
      </c>
      <c r="I54">
        <v>7.90395387E-5</v>
      </c>
      <c r="J54">
        <v>-1.6480163999999999E-3</v>
      </c>
      <c r="L54">
        <f t="shared" si="0"/>
        <v>1.2860592224717417E-2</v>
      </c>
      <c r="M54">
        <f t="shared" si="1"/>
        <v>6.2353851803664199E-2</v>
      </c>
    </row>
    <row r="55" spans="2:13" x14ac:dyDescent="0.25">
      <c r="B55">
        <v>2.5</v>
      </c>
      <c r="C55">
        <v>2</v>
      </c>
      <c r="D55">
        <v>2.2999999999999998</v>
      </c>
      <c r="E55">
        <v>8.7313444799999996E-4</v>
      </c>
      <c r="F55">
        <v>8.4661522699999991E-3</v>
      </c>
      <c r="G55">
        <v>4.53862481E-4</v>
      </c>
      <c r="H55">
        <v>-1.00099039E-2</v>
      </c>
      <c r="I55">
        <v>-1.0790258199999999E-3</v>
      </c>
      <c r="J55">
        <v>-9.2515563900000004E-4</v>
      </c>
      <c r="L55">
        <f t="shared" si="0"/>
        <v>9.3504672326735969E-3</v>
      </c>
      <c r="M55">
        <f t="shared" si="1"/>
        <v>3.2961576525927093E-2</v>
      </c>
    </row>
    <row r="56" spans="2:13" x14ac:dyDescent="0.25">
      <c r="B56">
        <v>2.5</v>
      </c>
      <c r="C56">
        <v>2</v>
      </c>
      <c r="D56">
        <v>2.4</v>
      </c>
      <c r="E56">
        <v>3.3971152399999999E-3</v>
      </c>
      <c r="F56">
        <v>4.5028344099999999E-3</v>
      </c>
      <c r="G56">
        <v>-3.2708105399999999E-3</v>
      </c>
      <c r="H56">
        <v>-6.4457793100000001E-3</v>
      </c>
      <c r="I56">
        <v>-1.04047753E-3</v>
      </c>
      <c r="J56">
        <v>2.1272737400000001E-4</v>
      </c>
      <c r="L56">
        <f t="shared" si="0"/>
        <v>6.5264856012100152E-3</v>
      </c>
      <c r="M56">
        <f t="shared" si="1"/>
        <v>1.6058320392156225E-2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</vt:lpstr>
      <vt:lpstr>Vitas' instructions</vt:lpstr>
      <vt:lpstr>WB general public limits 900MHz</vt:lpstr>
      <vt:lpstr>FEKO SAR</vt:lpstr>
      <vt:lpstr>Efe 2.5 2 -1</vt:lpstr>
      <vt:lpstr>Efe 3.5 0 -2</vt:lpstr>
      <vt:lpstr>Efe 4.5 1 0</vt:lpstr>
      <vt:lpstr>Efe 5.5 0 0</vt:lpstr>
      <vt:lpstr>Hfe 2.5 2 -1</vt:lpstr>
      <vt:lpstr>Hfe 3.5 0 -2</vt:lpstr>
      <vt:lpstr>Hfe 4.5 1 0</vt:lpstr>
      <vt:lpstr>Hfe 5.5 0 0</vt:lpstr>
      <vt:lpstr>sandpit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Iskra, Steve</cp:lastModifiedBy>
  <dcterms:created xsi:type="dcterms:W3CDTF">2021-08-17T19:07:58Z</dcterms:created>
  <dcterms:modified xsi:type="dcterms:W3CDTF">2021-08-23T05:24:00Z</dcterms:modified>
</cp:coreProperties>
</file>