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f652623d93e77a/@my work/@Projects - current/MWF - unintentional radiators/unintentional-radiators/calculations/"/>
    </mc:Choice>
  </mc:AlternateContent>
  <xr:revisionPtr revIDLastSave="511" documentId="8_{CA68172D-F997-4357-AB4F-1E4D0EEE0085}" xr6:coauthVersionLast="47" xr6:coauthVersionMax="47" xr10:uidLastSave="{4DF27555-4B75-4E0B-B0A4-FE1749EAFE5C}"/>
  <bookViews>
    <workbookView xWindow="5025" yWindow="825" windowWidth="28125" windowHeight="16125" tabRatio="846" xr2:uid="{6DD41DDE-4C44-4826-A88C-3A854B8BC0AF}"/>
  </bookViews>
  <sheets>
    <sheet name="Class A radiated power" sheetId="5" r:id="rId1"/>
    <sheet name="Class B radiated power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6" l="1"/>
  <c r="H6" i="6" s="1"/>
  <c r="I6" i="6" s="1"/>
  <c r="G6" i="6"/>
  <c r="F7" i="6"/>
  <c r="G7" i="6"/>
  <c r="H7" i="6"/>
  <c r="I7" i="6" s="1"/>
  <c r="F8" i="6"/>
  <c r="H8" i="6" s="1"/>
  <c r="I8" i="6" s="1"/>
  <c r="G8" i="6"/>
  <c r="F9" i="6"/>
  <c r="H9" i="6" s="1"/>
  <c r="I9" i="6" s="1"/>
  <c r="G9" i="6"/>
  <c r="G6" i="5"/>
  <c r="G7" i="5"/>
  <c r="G8" i="5"/>
  <c r="G9" i="5"/>
  <c r="F9" i="5"/>
  <c r="H9" i="5" s="1"/>
  <c r="I9" i="5" s="1"/>
  <c r="F6" i="5"/>
  <c r="F7" i="5"/>
  <c r="F8" i="5"/>
  <c r="I10" i="6" l="1"/>
  <c r="H8" i="5"/>
  <c r="I8" i="5" s="1"/>
  <c r="H7" i="5"/>
  <c r="I7" i="5" s="1"/>
  <c r="H6" i="5"/>
  <c r="I6" i="5" s="1"/>
  <c r="I10" i="5" s="1"/>
</calcChain>
</file>

<file path=xl/sharedStrings.xml><?xml version="1.0" encoding="utf-8"?>
<sst xmlns="http://schemas.openxmlformats.org/spreadsheetml/2006/main" count="24" uniqueCount="13">
  <si>
    <t>No. of sample points</t>
  </si>
  <si>
    <t>end frequency
(MHz)</t>
  </si>
  <si>
    <t>start frequency
(MHz)</t>
  </si>
  <si>
    <t>distance to test point
(m)</t>
  </si>
  <si>
    <t>TOTAL</t>
  </si>
  <si>
    <t>Dr Vitas Anderson (Two Fields Consulting)</t>
  </si>
  <si>
    <t>test RBW
(MHz)</t>
  </si>
  <si>
    <t xml:space="preserve">Estimates of Class B radiated power at EMC compliance levels </t>
  </si>
  <si>
    <t xml:space="preserve">Estimates of Class A radiated power at EMC compliance levels </t>
  </si>
  <si>
    <t>S limit level (W/m²)</t>
  </si>
  <si>
    <t>E limit level (µV/m)</t>
  </si>
  <si>
    <t>cumulative S level
(W/m²)</t>
  </si>
  <si>
    <t>equivalent dipole power
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</si>
</sst>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[$-C09]dd\-mmmm\-yyyy;@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2" borderId="1" xfId="2" applyAlignment="1">
      <alignment horizontal="center"/>
    </xf>
    <xf numFmtId="164" fontId="3" fillId="3" borderId="1" xfId="3" applyNumberForma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3" fontId="3" fillId="3" borderId="1" xfId="3" applyNumberFormat="1" applyAlignment="1">
      <alignment horizontal="center"/>
    </xf>
    <xf numFmtId="0" fontId="5" fillId="0" borderId="0" xfId="4"/>
    <xf numFmtId="166" fontId="5" fillId="0" borderId="0" xfId="4" applyNumberFormat="1" applyAlignment="1">
      <alignment horizontal="left"/>
    </xf>
    <xf numFmtId="0" fontId="4" fillId="0" borderId="3" xfId="0" applyFont="1" applyBorder="1" applyAlignment="1">
      <alignment horizontal="center" wrapText="1"/>
    </xf>
    <xf numFmtId="1" fontId="2" fillId="2" borderId="1" xfId="2" applyNumberFormat="1" applyAlignment="1">
      <alignment horizontal="center"/>
    </xf>
    <xf numFmtId="11" fontId="3" fillId="3" borderId="1" xfId="3" applyNumberFormat="1" applyAlignment="1">
      <alignment horizontal="center"/>
    </xf>
    <xf numFmtId="0" fontId="0" fillId="0" borderId="0" xfId="0" applyAlignment="1">
      <alignment horizontal="right"/>
    </xf>
  </cellXfs>
  <cellStyles count="5">
    <cellStyle name="Calculation" xfId="3" builtinId="22"/>
    <cellStyle name="Explanatory Text" xfId="4" builtinId="53"/>
    <cellStyle name="Input" xfId="2" builtinId="20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116416</xdr:colOff>
      <xdr:row>10</xdr:row>
      <xdr:rowOff>198462</xdr:rowOff>
    </xdr:from>
    <xdr:to>
      <xdr:col>10</xdr:col>
      <xdr:colOff>407736</xdr:colOff>
      <xdr:row>20</xdr:row>
      <xdr:rowOff>105834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251EA7-D2E7-E4B2-1E65-2FF61918E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416" y="2791379"/>
          <a:ext cx="6990570" cy="18229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11</xdr:row>
      <xdr:rowOff>63499</xdr:rowOff>
    </xdr:from>
    <xdr:to>
      <xdr:col>10</xdr:col>
      <xdr:colOff>276632</xdr:colOff>
      <xdr:row>21</xdr:row>
      <xdr:rowOff>167578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9DFC40-0069-0E74-2E0F-516224F48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3047999"/>
          <a:ext cx="6965299" cy="20090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C3F9-B085-4066-A71A-01635773E57A}">
  <dimension ref="A1:I11"/>
  <sheetViews>
    <sheetView showGridLines="0" tabSelected="1" zoomScale="90" zoomScaleNormal="90" workbookViewId="0">
      <selection activeCell="D29" sqref="D29"/>
    </sheetView>
  </sheetViews>
  <sheetFormatPr defaultRowHeight="15" x14ac:dyDescent="0.25"/>
  <cols>
    <col min="1" max="1" width="14.140625" customWidth="1"/>
    <col min="2" max="3" width="10" bestFit="1" customWidth="1"/>
    <col min="4" max="4" width="8.42578125" bestFit="1" customWidth="1"/>
    <col min="6" max="6" width="7.42578125" bestFit="1" customWidth="1"/>
    <col min="7" max="7" width="10.42578125" customWidth="1"/>
    <col min="8" max="8" width="10.85546875" bestFit="1" customWidth="1"/>
    <col min="9" max="9" width="10.85546875" customWidth="1"/>
  </cols>
  <sheetData>
    <row r="1" spans="1:9" ht="23.25" x14ac:dyDescent="0.35">
      <c r="A1" s="1" t="s">
        <v>8</v>
      </c>
    </row>
    <row r="2" spans="1:9" x14ac:dyDescent="0.25">
      <c r="A2" s="6" t="s">
        <v>5</v>
      </c>
    </row>
    <row r="3" spans="1:9" x14ac:dyDescent="0.25">
      <c r="A3" s="7">
        <v>44725</v>
      </c>
    </row>
    <row r="5" spans="1:9" ht="60" x14ac:dyDescent="0.25">
      <c r="A5" s="8" t="s">
        <v>10</v>
      </c>
      <c r="B5" s="8" t="s">
        <v>2</v>
      </c>
      <c r="C5" s="8" t="s">
        <v>1</v>
      </c>
      <c r="D5" s="8" t="s">
        <v>3</v>
      </c>
      <c r="E5" s="8" t="s">
        <v>6</v>
      </c>
      <c r="F5" s="8" t="s">
        <v>0</v>
      </c>
      <c r="G5" s="8" t="s">
        <v>9</v>
      </c>
      <c r="H5" s="8" t="s">
        <v>11</v>
      </c>
      <c r="I5" s="8" t="s">
        <v>12</v>
      </c>
    </row>
    <row r="6" spans="1:9" x14ac:dyDescent="0.25">
      <c r="A6" s="9">
        <v>90</v>
      </c>
      <c r="B6" s="2">
        <v>30</v>
      </c>
      <c r="C6" s="2">
        <v>88</v>
      </c>
      <c r="D6" s="2">
        <v>10</v>
      </c>
      <c r="E6" s="2">
        <v>0.12</v>
      </c>
      <c r="F6" s="5">
        <f>ROUND((C6-B6)/E6,0)</f>
        <v>483</v>
      </c>
      <c r="G6" s="10">
        <f>(A6*0.000001)^2/377</f>
        <v>2.1485411140583551E-11</v>
      </c>
      <c r="H6" s="10">
        <f>F6*G6</f>
        <v>1.0377453580901855E-8</v>
      </c>
      <c r="I6" s="3">
        <f>(4*PI()*D6^2*H6/1.64)*1000</f>
        <v>7.9516419348122837E-3</v>
      </c>
    </row>
    <row r="7" spans="1:9" x14ac:dyDescent="0.25">
      <c r="A7" s="9">
        <v>150</v>
      </c>
      <c r="B7" s="2">
        <v>88</v>
      </c>
      <c r="C7" s="2">
        <v>216</v>
      </c>
      <c r="D7" s="2">
        <v>10</v>
      </c>
      <c r="E7" s="2">
        <v>0.12</v>
      </c>
      <c r="F7" s="5">
        <f>ROUND((C7-B7)/E7,0)</f>
        <v>1067</v>
      </c>
      <c r="G7" s="10">
        <f>(A7*0.000001)^2/377</f>
        <v>5.9681697612732085E-11</v>
      </c>
      <c r="H7" s="10">
        <f>F7*G7</f>
        <v>6.3680371352785141E-8</v>
      </c>
      <c r="I7" s="3">
        <f>(4*PI()*D7^2*H7/1.64)*1000</f>
        <v>4.8794582151165791E-2</v>
      </c>
    </row>
    <row r="8" spans="1:9" x14ac:dyDescent="0.25">
      <c r="A8" s="9">
        <v>210</v>
      </c>
      <c r="B8" s="2">
        <v>216</v>
      </c>
      <c r="C8" s="2">
        <v>960</v>
      </c>
      <c r="D8" s="2">
        <v>10</v>
      </c>
      <c r="E8" s="2">
        <v>0.12</v>
      </c>
      <c r="F8" s="5">
        <f>ROUND((C8-B8)/E8,0)</f>
        <v>6200</v>
      </c>
      <c r="G8" s="10">
        <f>(A8*0.000001)^2/377</f>
        <v>1.1697612732095488E-10</v>
      </c>
      <c r="H8" s="10">
        <f>F8*G8</f>
        <v>7.2525198938992026E-7</v>
      </c>
      <c r="I8" s="3">
        <f>(4*PI()*D8^2*H8/1.64)*1000</f>
        <v>0.55571861508994058</v>
      </c>
    </row>
    <row r="9" spans="1:9" x14ac:dyDescent="0.25">
      <c r="A9" s="9">
        <v>300</v>
      </c>
      <c r="B9" s="2">
        <v>960</v>
      </c>
      <c r="C9" s="2">
        <v>1000</v>
      </c>
      <c r="D9" s="2">
        <v>10</v>
      </c>
      <c r="E9" s="2">
        <v>0.12</v>
      </c>
      <c r="F9" s="5">
        <f>ROUND((C9-B9)/E9,0)</f>
        <v>333</v>
      </c>
      <c r="G9" s="10">
        <f>(A9*0.000001)^2/377</f>
        <v>2.3872679045092834E-10</v>
      </c>
      <c r="H9" s="10">
        <f>F9*G9</f>
        <v>7.9496021220159132E-8</v>
      </c>
      <c r="I9" s="3">
        <f>(4*PI()*D9^2*H9/1.64)*1000</f>
        <v>6.0913199086553717E-2</v>
      </c>
    </row>
    <row r="10" spans="1:9" ht="15.75" thickBot="1" x14ac:dyDescent="0.3">
      <c r="H10" s="11" t="s">
        <v>4</v>
      </c>
      <c r="I10" s="4">
        <f>SUM(I6:I9)</f>
        <v>0.67337803826247233</v>
      </c>
    </row>
    <row r="11" spans="1:9" ht="15.75" thickTop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3713-76D1-470C-B627-D97D0C92B29A}">
  <dimension ref="A1:I11"/>
  <sheetViews>
    <sheetView showGridLines="0" zoomScale="90" zoomScaleNormal="90" workbookViewId="0">
      <selection activeCell="O11" sqref="O11"/>
    </sheetView>
  </sheetViews>
  <sheetFormatPr defaultRowHeight="15" x14ac:dyDescent="0.25"/>
  <cols>
    <col min="1" max="1" width="13.140625" customWidth="1"/>
    <col min="2" max="4" width="10" bestFit="1" customWidth="1"/>
    <col min="5" max="5" width="8.42578125" bestFit="1" customWidth="1"/>
    <col min="7" max="7" width="8.7109375" bestFit="1" customWidth="1"/>
    <col min="8" max="8" width="10.5703125" customWidth="1"/>
    <col min="9" max="9" width="10.85546875" bestFit="1" customWidth="1"/>
    <col min="10" max="10" width="10.85546875" customWidth="1"/>
  </cols>
  <sheetData>
    <row r="1" spans="1:9" ht="23.25" x14ac:dyDescent="0.35">
      <c r="A1" s="1" t="s">
        <v>7</v>
      </c>
    </row>
    <row r="2" spans="1:9" x14ac:dyDescent="0.25">
      <c r="A2" s="6" t="s">
        <v>5</v>
      </c>
    </row>
    <row r="3" spans="1:9" x14ac:dyDescent="0.25">
      <c r="A3" s="7">
        <v>44725</v>
      </c>
    </row>
    <row r="5" spans="1:9" ht="60" x14ac:dyDescent="0.25">
      <c r="A5" s="8" t="s">
        <v>10</v>
      </c>
      <c r="B5" s="8" t="s">
        <v>2</v>
      </c>
      <c r="C5" s="8" t="s">
        <v>1</v>
      </c>
      <c r="D5" s="8" t="s">
        <v>3</v>
      </c>
      <c r="E5" s="8" t="s">
        <v>6</v>
      </c>
      <c r="F5" s="8" t="s">
        <v>0</v>
      </c>
      <c r="G5" s="8" t="s">
        <v>9</v>
      </c>
      <c r="H5" s="8" t="s">
        <v>11</v>
      </c>
      <c r="I5" s="8" t="s">
        <v>12</v>
      </c>
    </row>
    <row r="6" spans="1:9" x14ac:dyDescent="0.25">
      <c r="A6" s="9">
        <v>100</v>
      </c>
      <c r="B6" s="2">
        <v>30</v>
      </c>
      <c r="C6" s="2">
        <v>88</v>
      </c>
      <c r="D6" s="2">
        <v>3</v>
      </c>
      <c r="E6" s="2">
        <v>0.12</v>
      </c>
      <c r="F6" s="5">
        <f>ROUND((C6-B6)/E6,0)</f>
        <v>483</v>
      </c>
      <c r="G6" s="10">
        <f>(A6*0.000001)^2/377</f>
        <v>2.6525198938992039E-11</v>
      </c>
      <c r="H6" s="10">
        <f>F6*G6</f>
        <v>1.2811671087533154E-8</v>
      </c>
      <c r="I6" s="3">
        <f>(4*PI()*D6^2*H6/1.64)*1000</f>
        <v>8.8351577053469819E-4</v>
      </c>
    </row>
    <row r="7" spans="1:9" x14ac:dyDescent="0.25">
      <c r="A7" s="9">
        <v>150</v>
      </c>
      <c r="B7" s="2">
        <v>88</v>
      </c>
      <c r="C7" s="2">
        <v>216</v>
      </c>
      <c r="D7" s="2">
        <v>3</v>
      </c>
      <c r="E7" s="2">
        <v>0.12</v>
      </c>
      <c r="F7" s="5">
        <f>ROUND((C7-B7)/E7,0)</f>
        <v>1067</v>
      </c>
      <c r="G7" s="10">
        <f>(A7*0.000001)^2/377</f>
        <v>5.9681697612732085E-11</v>
      </c>
      <c r="H7" s="10">
        <f>F7*G7</f>
        <v>6.3680371352785141E-8</v>
      </c>
      <c r="I7" s="3">
        <f>(4*PI()*D7^2*H7/1.64)*1000</f>
        <v>4.3915123936049206E-3</v>
      </c>
    </row>
    <row r="8" spans="1:9" x14ac:dyDescent="0.25">
      <c r="A8" s="9">
        <v>200</v>
      </c>
      <c r="B8" s="2">
        <v>216</v>
      </c>
      <c r="C8" s="2">
        <v>960</v>
      </c>
      <c r="D8" s="2">
        <v>3</v>
      </c>
      <c r="E8" s="2">
        <v>0.12</v>
      </c>
      <c r="F8" s="5">
        <f>ROUND((C8-B8)/E8,0)</f>
        <v>6200</v>
      </c>
      <c r="G8" s="10">
        <f>(A8*0.000001)^2/377</f>
        <v>1.0610079575596816E-10</v>
      </c>
      <c r="H8" s="10">
        <f>F8*G8</f>
        <v>6.5782493368700259E-7</v>
      </c>
      <c r="I8" s="3">
        <f>(4*PI()*D8^2*H8/1.64)*1000</f>
        <v>4.536478490530127E-2</v>
      </c>
    </row>
    <row r="9" spans="1:9" x14ac:dyDescent="0.25">
      <c r="A9" s="9">
        <v>500</v>
      </c>
      <c r="B9" s="2">
        <v>960</v>
      </c>
      <c r="C9" s="2">
        <v>1000</v>
      </c>
      <c r="D9" s="2">
        <v>3</v>
      </c>
      <c r="E9" s="2">
        <v>0.12</v>
      </c>
      <c r="F9" s="5">
        <f>ROUND((C9-B9)/E9,0)</f>
        <v>333</v>
      </c>
      <c r="G9" s="10">
        <f>(A9*0.000001)^2/377</f>
        <v>6.6312997347480102E-10</v>
      </c>
      <c r="H9" s="10">
        <f>F9*G9</f>
        <v>2.2082228116710875E-7</v>
      </c>
      <c r="I9" s="3">
        <f>(4*PI()*D9^2*H9/1.64)*1000</f>
        <v>1.5228299771638433E-2</v>
      </c>
    </row>
    <row r="10" spans="1:9" ht="15.75" thickBot="1" x14ac:dyDescent="0.3">
      <c r="H10" s="11" t="s">
        <v>4</v>
      </c>
      <c r="I10" s="4">
        <f>SUM(I6:I9)</f>
        <v>6.5868112841079324E-2</v>
      </c>
    </row>
    <row r="11" spans="1:9" ht="15.75" thickTop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A radiated power</vt:lpstr>
      <vt:lpstr>Class B radiated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Vitas Anderson</dc:creator>
  <cp:lastModifiedBy>Vitas Anderson</cp:lastModifiedBy>
  <dcterms:created xsi:type="dcterms:W3CDTF">2022-05-16T04:37:27Z</dcterms:created>
  <dcterms:modified xsi:type="dcterms:W3CDTF">2022-06-14T11:41:45Z</dcterms:modified>
</cp:coreProperties>
</file>